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51196F13-6AD0-C1B8-E2B4-A1F9AE17003E}"/>
  <workbookPr codeName="ThisWorkbook" defaultThemeVersion="124226"/>
  <bookViews>
    <workbookView xWindow="120" yWindow="30" windowWidth="19440" windowHeight="11760" tabRatio="836" firstSheet="6" activeTab="7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</sheets>
  <calcPr calcId="144525"/>
</workbook>
</file>

<file path=xl/calcChain.xml><?xml version="1.0" encoding="utf-8"?>
<calcChain xmlns="http://schemas.openxmlformats.org/spreadsheetml/2006/main">
  <c r="Q160" i="2" l="1"/>
  <c r="R160" i="2"/>
  <c r="S160" i="2"/>
  <c r="Q159" i="2" l="1"/>
  <c r="R159" i="2"/>
  <c r="S159" i="2"/>
  <c r="Q158" i="2"/>
  <c r="R158" i="2"/>
  <c r="S158" i="2"/>
  <c r="Q157" i="2"/>
  <c r="R157" i="2"/>
  <c r="S157" i="2"/>
  <c r="Q156" i="2" l="1"/>
  <c r="R156" i="2"/>
  <c r="S156" i="2"/>
  <c r="Q155" i="2"/>
  <c r="R155" i="2"/>
  <c r="S155" i="2"/>
  <c r="Q154" i="2" l="1"/>
  <c r="R154" i="2"/>
  <c r="S154" i="2"/>
  <c r="Q153" i="2"/>
  <c r="R153" i="2"/>
  <c r="S153" i="2"/>
  <c r="Q152" i="2"/>
  <c r="R152" i="2"/>
  <c r="S152" i="2"/>
  <c r="Q151" i="2"/>
  <c r="R151" i="2"/>
  <c r="S151" i="2"/>
  <c r="Q150" i="2" l="1"/>
  <c r="R150" i="2"/>
  <c r="S150" i="2"/>
  <c r="Q149" i="2"/>
  <c r="R149" i="2"/>
  <c r="S149" i="2"/>
  <c r="Q148" i="2"/>
  <c r="R148" i="2"/>
  <c r="S148" i="2"/>
  <c r="Q147" i="2"/>
  <c r="R147" i="2"/>
  <c r="S147" i="2"/>
  <c r="Q146" i="2"/>
  <c r="R146" i="2"/>
  <c r="S146" i="2"/>
  <c r="Q145" i="2"/>
  <c r="R145" i="2"/>
  <c r="S145" i="2"/>
  <c r="Q144" i="2" l="1"/>
  <c r="R144" i="2"/>
  <c r="S144" i="2"/>
  <c r="Q143" i="2"/>
  <c r="R143" i="2"/>
  <c r="S143" i="2"/>
  <c r="Q142" i="2"/>
  <c r="R142" i="2"/>
  <c r="S142" i="2"/>
  <c r="Q141" i="2"/>
  <c r="R141" i="2"/>
  <c r="S141" i="2"/>
  <c r="Q140" i="2"/>
  <c r="R140" i="2"/>
  <c r="S140" i="2"/>
  <c r="Q139" i="2"/>
  <c r="R139" i="2"/>
  <c r="S139" i="2"/>
  <c r="D26" i="2" l="1"/>
  <c r="D3" i="2" l="1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C4" i="8" l="1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C203" i="8"/>
  <c r="C204" i="8"/>
  <c r="C205" i="8"/>
  <c r="C206" i="8"/>
  <c r="C207" i="8"/>
  <c r="C208" i="8"/>
  <c r="C209" i="8"/>
  <c r="C210" i="8"/>
  <c r="C211" i="8"/>
  <c r="C212" i="8"/>
  <c r="C213" i="8"/>
  <c r="C214" i="8"/>
  <c r="C215" i="8"/>
  <c r="C216" i="8"/>
  <c r="C217" i="8"/>
  <c r="C218" i="8"/>
  <c r="C219" i="8"/>
  <c r="C220" i="8"/>
  <c r="C221" i="8"/>
  <c r="C222" i="8"/>
  <c r="C223" i="8"/>
  <c r="C224" i="8"/>
  <c r="C225" i="8"/>
  <c r="C226" i="8"/>
  <c r="C227" i="8"/>
  <c r="C228" i="8"/>
  <c r="C229" i="8"/>
  <c r="C230" i="8"/>
  <c r="C231" i="8"/>
  <c r="C232" i="8"/>
  <c r="C233" i="8"/>
  <c r="C234" i="8"/>
  <c r="C235" i="8"/>
  <c r="C236" i="8"/>
  <c r="C237" i="8"/>
  <c r="C238" i="8"/>
  <c r="C239" i="8"/>
  <c r="C240" i="8"/>
  <c r="C241" i="8"/>
  <c r="C242" i="8"/>
  <c r="C243" i="8"/>
  <c r="C244" i="8"/>
  <c r="C245" i="8"/>
  <c r="C246" i="8"/>
  <c r="C247" i="8"/>
  <c r="C248" i="8"/>
  <c r="C249" i="8"/>
  <c r="C250" i="8"/>
  <c r="C251" i="8"/>
  <c r="C252" i="8"/>
  <c r="C253" i="8"/>
  <c r="C254" i="8"/>
  <c r="C255" i="8"/>
  <c r="C256" i="8"/>
  <c r="C257" i="8"/>
  <c r="C258" i="8"/>
  <c r="C259" i="8"/>
  <c r="C260" i="8"/>
  <c r="C261" i="8"/>
  <c r="C262" i="8"/>
  <c r="C263" i="8"/>
  <c r="C264" i="8"/>
  <c r="C265" i="8"/>
  <c r="C266" i="8"/>
  <c r="C267" i="8"/>
  <c r="C268" i="8"/>
  <c r="C269" i="8"/>
  <c r="C270" i="8"/>
  <c r="C271" i="8"/>
  <c r="C272" i="8"/>
  <c r="C273" i="8"/>
  <c r="C274" i="8"/>
  <c r="C275" i="8"/>
  <c r="C276" i="8"/>
  <c r="C277" i="8"/>
  <c r="C278" i="8"/>
  <c r="C279" i="8"/>
  <c r="C280" i="8"/>
  <c r="C281" i="8"/>
  <c r="C282" i="8"/>
  <c r="C283" i="8"/>
  <c r="C284" i="8"/>
  <c r="C285" i="8"/>
  <c r="C286" i="8"/>
  <c r="C287" i="8"/>
  <c r="C288" i="8"/>
  <c r="C289" i="8"/>
  <c r="C290" i="8"/>
  <c r="C291" i="8"/>
  <c r="C292" i="8"/>
  <c r="C293" i="8"/>
  <c r="C294" i="8"/>
  <c r="C295" i="8"/>
  <c r="C296" i="8"/>
  <c r="C297" i="8"/>
  <c r="C298" i="8"/>
  <c r="C299" i="8"/>
  <c r="C300" i="8"/>
  <c r="C301" i="8"/>
  <c r="C302" i="8"/>
  <c r="C303" i="8"/>
  <c r="C304" i="8"/>
  <c r="C305" i="8"/>
  <c r="C306" i="8"/>
  <c r="C307" i="8"/>
  <c r="C308" i="8"/>
  <c r="C309" i="8"/>
  <c r="C310" i="8"/>
  <c r="C311" i="8"/>
  <c r="C312" i="8"/>
  <c r="C313" i="8"/>
  <c r="C314" i="8"/>
  <c r="C315" i="8"/>
  <c r="C316" i="8"/>
  <c r="C317" i="8"/>
  <c r="C318" i="8"/>
  <c r="C319" i="8"/>
  <c r="C320" i="8"/>
  <c r="C321" i="8"/>
  <c r="C322" i="8"/>
  <c r="C323" i="8"/>
  <c r="C324" i="8"/>
  <c r="C325" i="8"/>
  <c r="C326" i="8"/>
  <c r="C327" i="8"/>
  <c r="C328" i="8"/>
  <c r="C329" i="8"/>
  <c r="C330" i="8"/>
  <c r="C331" i="8"/>
  <c r="C332" i="8"/>
  <c r="C333" i="8"/>
  <c r="C334" i="8"/>
  <c r="C335" i="8"/>
  <c r="C336" i="8"/>
  <c r="C337" i="8"/>
  <c r="C338" i="8"/>
  <c r="C339" i="8"/>
  <c r="C340" i="8"/>
  <c r="C341" i="8"/>
  <c r="C342" i="8"/>
  <c r="C343" i="8"/>
  <c r="C344" i="8"/>
  <c r="C345" i="8"/>
  <c r="C346" i="8"/>
  <c r="C347" i="8"/>
  <c r="C348" i="8"/>
  <c r="C349" i="8"/>
  <c r="C350" i="8"/>
  <c r="C351" i="8"/>
  <c r="C352" i="8"/>
  <c r="C353" i="8"/>
  <c r="C354" i="8"/>
  <c r="C355" i="8"/>
  <c r="C356" i="8"/>
  <c r="C357" i="8"/>
  <c r="C358" i="8"/>
  <c r="C359" i="8"/>
  <c r="C360" i="8"/>
  <c r="C361" i="8"/>
  <c r="C362" i="8"/>
  <c r="C363" i="8"/>
  <c r="C364" i="8"/>
  <c r="C365" i="8"/>
  <c r="C366" i="8"/>
  <c r="C367" i="8"/>
  <c r="C368" i="8"/>
  <c r="C369" i="8"/>
  <c r="C370" i="8"/>
  <c r="C371" i="8"/>
  <c r="C372" i="8"/>
  <c r="C373" i="8"/>
  <c r="C374" i="8"/>
  <c r="C375" i="8"/>
  <c r="C376" i="8"/>
  <c r="C377" i="8"/>
  <c r="C378" i="8"/>
  <c r="C379" i="8"/>
  <c r="C380" i="8"/>
  <c r="C381" i="8"/>
  <c r="C382" i="8"/>
  <c r="C383" i="8"/>
  <c r="C384" i="8"/>
  <c r="C385" i="8"/>
  <c r="C386" i="8"/>
  <c r="C387" i="8"/>
  <c r="C388" i="8"/>
  <c r="C389" i="8"/>
  <c r="C390" i="8"/>
  <c r="C391" i="8"/>
  <c r="C392" i="8"/>
  <c r="C393" i="8"/>
  <c r="C394" i="8"/>
  <c r="C395" i="8"/>
  <c r="C396" i="8"/>
  <c r="C397" i="8"/>
  <c r="C398" i="8"/>
  <c r="C399" i="8"/>
  <c r="C400" i="8"/>
  <c r="C401" i="8"/>
  <c r="C402" i="8"/>
  <c r="C403" i="8"/>
  <c r="C404" i="8"/>
  <c r="C405" i="8"/>
  <c r="C406" i="8"/>
  <c r="C407" i="8"/>
  <c r="C408" i="8"/>
  <c r="C409" i="8"/>
  <c r="C410" i="8"/>
  <c r="C411" i="8"/>
  <c r="C412" i="8"/>
  <c r="C413" i="8"/>
  <c r="C414" i="8"/>
  <c r="C415" i="8"/>
  <c r="C416" i="8"/>
  <c r="C417" i="8"/>
  <c r="C418" i="8"/>
  <c r="C419" i="8"/>
  <c r="C420" i="8"/>
  <c r="C421" i="8"/>
  <c r="C422" i="8"/>
  <c r="C423" i="8"/>
  <c r="C424" i="8"/>
  <c r="C425" i="8"/>
  <c r="C426" i="8"/>
  <c r="C427" i="8"/>
  <c r="C428" i="8"/>
  <c r="C429" i="8"/>
  <c r="C430" i="8"/>
  <c r="C431" i="8"/>
  <c r="C432" i="8"/>
  <c r="C433" i="8"/>
  <c r="C434" i="8"/>
  <c r="C435" i="8"/>
  <c r="C436" i="8"/>
  <c r="C437" i="8"/>
  <c r="C438" i="8"/>
  <c r="C439" i="8"/>
  <c r="C440" i="8"/>
  <c r="C441" i="8"/>
  <c r="C442" i="8"/>
  <c r="C443" i="8"/>
  <c r="C444" i="8"/>
  <c r="C445" i="8"/>
  <c r="C446" i="8"/>
  <c r="C447" i="8"/>
  <c r="C448" i="8"/>
  <c r="C449" i="8"/>
  <c r="C450" i="8"/>
  <c r="C451" i="8"/>
  <c r="C452" i="8"/>
  <c r="C453" i="8"/>
  <c r="C454" i="8"/>
  <c r="C455" i="8"/>
  <c r="C456" i="8"/>
  <c r="C457" i="8"/>
  <c r="C458" i="8"/>
  <c r="C459" i="8"/>
  <c r="C460" i="8"/>
  <c r="C461" i="8"/>
  <c r="C462" i="8"/>
  <c r="C463" i="8"/>
  <c r="C464" i="8"/>
  <c r="C465" i="8"/>
  <c r="C466" i="8"/>
  <c r="C467" i="8"/>
  <c r="C468" i="8"/>
  <c r="C469" i="8"/>
  <c r="C470" i="8"/>
  <c r="C471" i="8"/>
  <c r="C472" i="8"/>
  <c r="C473" i="8"/>
  <c r="C474" i="8"/>
  <c r="C475" i="8"/>
  <c r="C476" i="8"/>
  <c r="C477" i="8"/>
  <c r="C478" i="8"/>
  <c r="C479" i="8"/>
  <c r="C480" i="8"/>
  <c r="C481" i="8"/>
  <c r="C482" i="8"/>
  <c r="C483" i="8"/>
  <c r="C484" i="8"/>
  <c r="C485" i="8"/>
  <c r="C486" i="8"/>
  <c r="C487" i="8"/>
  <c r="C488" i="8"/>
  <c r="C489" i="8"/>
  <c r="C490" i="8"/>
  <c r="C491" i="8"/>
  <c r="C492" i="8"/>
  <c r="C493" i="8"/>
  <c r="C494" i="8"/>
  <c r="C495" i="8"/>
  <c r="C496" i="8"/>
  <c r="C497" i="8"/>
  <c r="C498" i="8"/>
  <c r="C499" i="8"/>
  <c r="C500" i="8"/>
  <c r="C501" i="8"/>
  <c r="C502" i="8"/>
  <c r="C503" i="8"/>
  <c r="C504" i="8"/>
  <c r="C505" i="8"/>
  <c r="C506" i="8"/>
  <c r="C507" i="8"/>
  <c r="C508" i="8"/>
  <c r="C509" i="8"/>
  <c r="C510" i="8"/>
  <c r="C511" i="8"/>
  <c r="C512" i="8"/>
  <c r="C513" i="8"/>
  <c r="C514" i="8"/>
  <c r="C515" i="8"/>
  <c r="C516" i="8"/>
  <c r="C517" i="8"/>
  <c r="C518" i="8"/>
  <c r="C519" i="8"/>
  <c r="C520" i="8"/>
  <c r="C521" i="8"/>
  <c r="C522" i="8"/>
  <c r="C523" i="8"/>
  <c r="C524" i="8"/>
  <c r="C525" i="8"/>
  <c r="C526" i="8"/>
  <c r="C527" i="8"/>
  <c r="C528" i="8"/>
  <c r="C529" i="8"/>
  <c r="C530" i="8"/>
  <c r="C531" i="8"/>
  <c r="C532" i="8"/>
  <c r="C533" i="8"/>
  <c r="C534" i="8"/>
  <c r="C535" i="8"/>
  <c r="C536" i="8"/>
  <c r="C537" i="8"/>
  <c r="C538" i="8"/>
  <c r="C539" i="8"/>
  <c r="C540" i="8"/>
  <c r="C541" i="8"/>
  <c r="C542" i="8"/>
  <c r="C543" i="8"/>
  <c r="C544" i="8"/>
  <c r="C545" i="8"/>
  <c r="C546" i="8"/>
  <c r="C547" i="8"/>
  <c r="C548" i="8"/>
  <c r="C549" i="8"/>
  <c r="C550" i="8"/>
  <c r="C551" i="8"/>
  <c r="C552" i="8"/>
  <c r="C553" i="8"/>
  <c r="C554" i="8"/>
  <c r="C555" i="8"/>
  <c r="C556" i="8"/>
  <c r="C557" i="8"/>
  <c r="C558" i="8"/>
  <c r="C559" i="8"/>
  <c r="C560" i="8"/>
  <c r="C561" i="8"/>
  <c r="C562" i="8"/>
  <c r="C563" i="8"/>
  <c r="C564" i="8"/>
  <c r="C565" i="8"/>
  <c r="C566" i="8"/>
  <c r="C567" i="8"/>
  <c r="C568" i="8"/>
  <c r="C569" i="8"/>
  <c r="C570" i="8"/>
  <c r="C571" i="8"/>
  <c r="C572" i="8"/>
  <c r="C573" i="8"/>
  <c r="C574" i="8"/>
  <c r="C575" i="8"/>
  <c r="C576" i="8"/>
  <c r="C577" i="8"/>
  <c r="C578" i="8"/>
  <c r="C579" i="8"/>
  <c r="C580" i="8"/>
  <c r="C581" i="8"/>
  <c r="C582" i="8"/>
  <c r="C583" i="8"/>
  <c r="C584" i="8"/>
  <c r="C585" i="8"/>
  <c r="C586" i="8"/>
  <c r="C587" i="8"/>
  <c r="C588" i="8"/>
  <c r="C589" i="8"/>
  <c r="C590" i="8"/>
  <c r="C591" i="8"/>
  <c r="C592" i="8"/>
  <c r="C593" i="8"/>
  <c r="C594" i="8"/>
  <c r="C595" i="8"/>
  <c r="C596" i="8"/>
  <c r="C597" i="8"/>
  <c r="C598" i="8"/>
  <c r="C599" i="8"/>
  <c r="C600" i="8"/>
  <c r="C601" i="8"/>
  <c r="C602" i="8"/>
  <c r="C603" i="8"/>
  <c r="C604" i="8"/>
  <c r="C605" i="8"/>
  <c r="C606" i="8"/>
  <c r="C607" i="8"/>
  <c r="C608" i="8"/>
  <c r="C609" i="8"/>
  <c r="C610" i="8"/>
  <c r="C611" i="8"/>
  <c r="C612" i="8"/>
  <c r="C613" i="8"/>
  <c r="C614" i="8"/>
  <c r="C615" i="8"/>
  <c r="C616" i="8"/>
  <c r="C617" i="8"/>
  <c r="C618" i="8"/>
  <c r="C619" i="8"/>
  <c r="C620" i="8"/>
  <c r="C621" i="8"/>
  <c r="C622" i="8"/>
  <c r="C623" i="8"/>
  <c r="C624" i="8"/>
  <c r="C625" i="8"/>
  <c r="C626" i="8"/>
  <c r="C627" i="8"/>
  <c r="C628" i="8"/>
  <c r="C629" i="8"/>
  <c r="C630" i="8"/>
  <c r="C631" i="8"/>
  <c r="C632" i="8"/>
  <c r="C633" i="8"/>
  <c r="C634" i="8"/>
  <c r="C635" i="8"/>
  <c r="C636" i="8"/>
  <c r="C637" i="8"/>
  <c r="C638" i="8"/>
  <c r="C639" i="8"/>
  <c r="C640" i="8"/>
  <c r="C641" i="8"/>
  <c r="C642" i="8"/>
  <c r="C643" i="8"/>
  <c r="C644" i="8"/>
  <c r="C645" i="8"/>
  <c r="C646" i="8"/>
  <c r="C647" i="8"/>
  <c r="C648" i="8"/>
  <c r="C649" i="8"/>
  <c r="C650" i="8"/>
  <c r="C651" i="8"/>
  <c r="C652" i="8"/>
  <c r="C653" i="8"/>
  <c r="C654" i="8"/>
  <c r="C655" i="8"/>
  <c r="C656" i="8"/>
  <c r="C657" i="8"/>
  <c r="C658" i="8"/>
  <c r="C659" i="8"/>
  <c r="C660" i="8"/>
  <c r="C661" i="8"/>
  <c r="C662" i="8"/>
  <c r="C663" i="8"/>
  <c r="C664" i="8"/>
  <c r="C665" i="8"/>
  <c r="C666" i="8"/>
  <c r="C667" i="8"/>
  <c r="C668" i="8"/>
  <c r="C669" i="8"/>
  <c r="C670" i="8"/>
  <c r="C671" i="8"/>
  <c r="C672" i="8"/>
  <c r="C673" i="8"/>
  <c r="C674" i="8"/>
  <c r="C675" i="8"/>
  <c r="C676" i="8"/>
  <c r="C677" i="8"/>
  <c r="C678" i="8"/>
  <c r="C679" i="8"/>
  <c r="C680" i="8"/>
  <c r="C681" i="8"/>
  <c r="C682" i="8"/>
  <c r="C683" i="8"/>
  <c r="C684" i="8"/>
  <c r="C685" i="8"/>
  <c r="C686" i="8"/>
  <c r="C687" i="8"/>
  <c r="C688" i="8"/>
  <c r="C689" i="8"/>
  <c r="C690" i="8"/>
  <c r="C691" i="8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C3" i="8"/>
  <c r="I15" i="8"/>
  <c r="I16" i="8"/>
  <c r="I17" i="8"/>
  <c r="I18" i="8"/>
  <c r="I19" i="8"/>
  <c r="I20" i="8"/>
  <c r="I21" i="8"/>
  <c r="I22" i="8"/>
  <c r="I23" i="8"/>
  <c r="I24" i="8"/>
  <c r="I25" i="8"/>
  <c r="I26" i="8"/>
  <c r="I27" i="8"/>
  <c r="I28" i="8"/>
  <c r="I29" i="8"/>
  <c r="I30" i="8"/>
  <c r="I31" i="8"/>
  <c r="I32" i="8"/>
  <c r="I33" i="8"/>
  <c r="I34" i="8"/>
  <c r="I35" i="8"/>
  <c r="I36" i="8"/>
  <c r="I37" i="8"/>
  <c r="I38" i="8"/>
  <c r="I39" i="8"/>
  <c r="I40" i="8"/>
  <c r="I41" i="8"/>
  <c r="I42" i="8"/>
  <c r="I43" i="8"/>
  <c r="I44" i="8"/>
  <c r="I45" i="8"/>
  <c r="I46" i="8"/>
  <c r="I47" i="8"/>
  <c r="I48" i="8"/>
  <c r="I49" i="8"/>
  <c r="I50" i="8"/>
  <c r="I51" i="8"/>
  <c r="I52" i="8"/>
  <c r="I53" i="8"/>
  <c r="I54" i="8"/>
  <c r="I55" i="8"/>
  <c r="I56" i="8"/>
  <c r="I57" i="8"/>
  <c r="I58" i="8"/>
  <c r="I59" i="8"/>
  <c r="I60" i="8"/>
  <c r="I61" i="8"/>
  <c r="I62" i="8"/>
  <c r="I63" i="8"/>
  <c r="I64" i="8"/>
  <c r="I65" i="8"/>
  <c r="I66" i="8"/>
  <c r="I67" i="8"/>
  <c r="I68" i="8"/>
  <c r="I69" i="8"/>
  <c r="I70" i="8"/>
  <c r="I71" i="8"/>
  <c r="I72" i="8"/>
  <c r="I73" i="8"/>
  <c r="I74" i="8"/>
  <c r="I75" i="8"/>
  <c r="I76" i="8"/>
  <c r="I77" i="8"/>
  <c r="I78" i="8"/>
  <c r="I79" i="8"/>
  <c r="I80" i="8"/>
  <c r="I81" i="8"/>
  <c r="I82" i="8"/>
  <c r="I83" i="8"/>
  <c r="I84" i="8"/>
  <c r="I85" i="8"/>
  <c r="I86" i="8"/>
  <c r="I87" i="8"/>
  <c r="I88" i="8"/>
  <c r="I89" i="8"/>
  <c r="I90" i="8"/>
  <c r="I91" i="8"/>
  <c r="I92" i="8"/>
  <c r="I93" i="8"/>
  <c r="I94" i="8"/>
  <c r="I95" i="8"/>
  <c r="I96" i="8"/>
  <c r="I97" i="8"/>
  <c r="I98" i="8"/>
  <c r="I99" i="8"/>
  <c r="I100" i="8"/>
  <c r="I101" i="8"/>
  <c r="I102" i="8"/>
  <c r="I103" i="8"/>
  <c r="I104" i="8"/>
  <c r="I105" i="8"/>
  <c r="I106" i="8"/>
  <c r="I107" i="8"/>
  <c r="I108" i="8"/>
  <c r="I109" i="8"/>
  <c r="I110" i="8"/>
  <c r="I111" i="8"/>
  <c r="I112" i="8"/>
  <c r="I113" i="8"/>
  <c r="I114" i="8"/>
  <c r="I115" i="8"/>
  <c r="I116" i="8"/>
  <c r="I117" i="8"/>
  <c r="I118" i="8"/>
  <c r="I119" i="8"/>
  <c r="I120" i="8"/>
  <c r="I121" i="8"/>
  <c r="I122" i="8"/>
  <c r="I123" i="8"/>
  <c r="I124" i="8"/>
  <c r="I125" i="8"/>
  <c r="I126" i="8"/>
  <c r="I127" i="8"/>
  <c r="I128" i="8"/>
  <c r="I129" i="8"/>
  <c r="I130" i="8"/>
  <c r="I131" i="8"/>
  <c r="I132" i="8"/>
  <c r="I133" i="8"/>
  <c r="I134" i="8"/>
  <c r="I135" i="8"/>
  <c r="I136" i="8"/>
  <c r="I137" i="8"/>
  <c r="I138" i="8"/>
  <c r="I139" i="8"/>
  <c r="I140" i="8"/>
  <c r="I141" i="8"/>
  <c r="I142" i="8"/>
  <c r="I143" i="8"/>
  <c r="I144" i="8"/>
  <c r="I145" i="8"/>
  <c r="I146" i="8"/>
  <c r="I147" i="8"/>
  <c r="I148" i="8"/>
  <c r="I149" i="8"/>
  <c r="I150" i="8"/>
  <c r="I151" i="8"/>
  <c r="I152" i="8"/>
  <c r="I153" i="8"/>
  <c r="I154" i="8"/>
  <c r="I155" i="8"/>
  <c r="I156" i="8"/>
  <c r="I157" i="8"/>
  <c r="I158" i="8"/>
  <c r="I159" i="8"/>
  <c r="I160" i="8"/>
  <c r="I161" i="8"/>
  <c r="I162" i="8"/>
  <c r="I163" i="8"/>
  <c r="I164" i="8"/>
  <c r="I165" i="8"/>
  <c r="I166" i="8"/>
  <c r="I167" i="8"/>
  <c r="I168" i="8"/>
  <c r="I169" i="8"/>
  <c r="I170" i="8"/>
  <c r="I171" i="8"/>
  <c r="I172" i="8"/>
  <c r="I173" i="8"/>
  <c r="I174" i="8"/>
  <c r="I175" i="8"/>
  <c r="I176" i="8"/>
  <c r="I177" i="8"/>
  <c r="I178" i="8"/>
  <c r="I179" i="8"/>
  <c r="I180" i="8"/>
  <c r="I181" i="8"/>
  <c r="I182" i="8"/>
  <c r="I183" i="8"/>
  <c r="I184" i="8"/>
  <c r="I185" i="8"/>
  <c r="I186" i="8"/>
  <c r="I187" i="8"/>
  <c r="I188" i="8"/>
  <c r="I189" i="8"/>
  <c r="I190" i="8"/>
  <c r="I191" i="8"/>
  <c r="I192" i="8"/>
  <c r="I193" i="8"/>
  <c r="I194" i="8"/>
  <c r="I195" i="8"/>
  <c r="I196" i="8"/>
  <c r="I197" i="8"/>
  <c r="I198" i="8"/>
  <c r="I199" i="8"/>
  <c r="I200" i="8"/>
  <c r="I201" i="8"/>
  <c r="I202" i="8"/>
  <c r="I203" i="8"/>
  <c r="I204" i="8"/>
  <c r="I205" i="8"/>
  <c r="I206" i="8"/>
  <c r="I207" i="8"/>
  <c r="I208" i="8"/>
  <c r="I209" i="8"/>
  <c r="I210" i="8"/>
  <c r="I211" i="8"/>
  <c r="I212" i="8"/>
  <c r="I213" i="8"/>
  <c r="I214" i="8"/>
  <c r="I215" i="8"/>
  <c r="I216" i="8"/>
  <c r="I217" i="8"/>
  <c r="I218" i="8"/>
  <c r="I219" i="8"/>
  <c r="I220" i="8"/>
  <c r="I221" i="8"/>
  <c r="I222" i="8"/>
  <c r="I223" i="8"/>
  <c r="I224" i="8"/>
  <c r="I225" i="8"/>
  <c r="I226" i="8"/>
  <c r="I227" i="8"/>
  <c r="I228" i="8"/>
  <c r="I229" i="8"/>
  <c r="I230" i="8"/>
  <c r="I231" i="8"/>
  <c r="I232" i="8"/>
  <c r="I233" i="8"/>
  <c r="I234" i="8"/>
  <c r="I235" i="8"/>
  <c r="I236" i="8"/>
  <c r="I237" i="8"/>
  <c r="I238" i="8"/>
  <c r="I239" i="8"/>
  <c r="I240" i="8"/>
  <c r="I241" i="8"/>
  <c r="I242" i="8"/>
  <c r="I243" i="8"/>
  <c r="I244" i="8"/>
  <c r="I245" i="8"/>
  <c r="I246" i="8"/>
  <c r="I247" i="8"/>
  <c r="I248" i="8"/>
  <c r="I249" i="8"/>
  <c r="I250" i="8"/>
  <c r="I251" i="8"/>
  <c r="I252" i="8"/>
  <c r="I253" i="8"/>
  <c r="I254" i="8"/>
  <c r="I255" i="8"/>
  <c r="I256" i="8"/>
  <c r="I257" i="8"/>
  <c r="I258" i="8"/>
  <c r="I259" i="8"/>
  <c r="I260" i="8"/>
  <c r="I261" i="8"/>
  <c r="I262" i="8"/>
  <c r="I263" i="8"/>
  <c r="I264" i="8"/>
  <c r="I265" i="8"/>
  <c r="I266" i="8"/>
  <c r="I267" i="8"/>
  <c r="I268" i="8"/>
  <c r="I269" i="8"/>
  <c r="I270" i="8"/>
  <c r="I271" i="8"/>
  <c r="I272" i="8"/>
  <c r="I273" i="8"/>
  <c r="I274" i="8"/>
  <c r="I275" i="8"/>
  <c r="I276" i="8"/>
  <c r="I277" i="8"/>
  <c r="I278" i="8"/>
  <c r="I279" i="8"/>
  <c r="I280" i="8"/>
  <c r="I281" i="8"/>
  <c r="I282" i="8"/>
  <c r="I283" i="8"/>
  <c r="I284" i="8"/>
  <c r="I285" i="8"/>
  <c r="I286" i="8"/>
  <c r="I287" i="8"/>
  <c r="I288" i="8"/>
  <c r="I289" i="8"/>
  <c r="I290" i="8"/>
  <c r="I291" i="8"/>
  <c r="I292" i="8"/>
  <c r="I293" i="8"/>
  <c r="I294" i="8"/>
  <c r="I295" i="8"/>
  <c r="I296" i="8"/>
  <c r="I297" i="8"/>
  <c r="I298" i="8"/>
  <c r="I299" i="8"/>
  <c r="I300" i="8"/>
  <c r="I301" i="8"/>
  <c r="I302" i="8"/>
  <c r="I303" i="8"/>
  <c r="I304" i="8"/>
  <c r="I305" i="8"/>
  <c r="I306" i="8"/>
  <c r="I307" i="8"/>
  <c r="I308" i="8"/>
  <c r="I309" i="8"/>
  <c r="I310" i="8"/>
  <c r="I311" i="8"/>
  <c r="I312" i="8"/>
  <c r="I313" i="8"/>
  <c r="I314" i="8"/>
  <c r="I315" i="8"/>
  <c r="I316" i="8"/>
  <c r="I317" i="8"/>
  <c r="I318" i="8"/>
  <c r="I319" i="8"/>
  <c r="I320" i="8"/>
  <c r="I321" i="8"/>
  <c r="I322" i="8"/>
  <c r="I323" i="8"/>
  <c r="I324" i="8"/>
  <c r="I325" i="8"/>
  <c r="I326" i="8"/>
  <c r="I327" i="8"/>
  <c r="I328" i="8"/>
  <c r="I329" i="8"/>
  <c r="I330" i="8"/>
  <c r="I331" i="8"/>
  <c r="I332" i="8"/>
  <c r="I333" i="8"/>
  <c r="I334" i="8"/>
  <c r="I335" i="8"/>
  <c r="I336" i="8"/>
  <c r="I337" i="8"/>
  <c r="I338" i="8"/>
  <c r="I339" i="8"/>
  <c r="I340" i="8"/>
  <c r="I341" i="8"/>
  <c r="I342" i="8"/>
  <c r="I343" i="8"/>
  <c r="I344" i="8"/>
  <c r="I345" i="8"/>
  <c r="I346" i="8"/>
  <c r="I347" i="8"/>
  <c r="I348" i="8"/>
  <c r="I349" i="8"/>
  <c r="I350" i="8"/>
  <c r="I351" i="8"/>
  <c r="I352" i="8"/>
  <c r="I353" i="8"/>
  <c r="I354" i="8"/>
  <c r="I355" i="8"/>
  <c r="I356" i="8"/>
  <c r="I357" i="8"/>
  <c r="I358" i="8"/>
  <c r="I359" i="8"/>
  <c r="I360" i="8"/>
  <c r="I361" i="8"/>
  <c r="I362" i="8"/>
  <c r="I363" i="8"/>
  <c r="I364" i="8"/>
  <c r="I365" i="8"/>
  <c r="I366" i="8"/>
  <c r="I367" i="8"/>
  <c r="I368" i="8"/>
  <c r="I369" i="8"/>
  <c r="I370" i="8"/>
  <c r="I371" i="8"/>
  <c r="I372" i="8"/>
  <c r="I373" i="8"/>
  <c r="I374" i="8"/>
  <c r="I375" i="8"/>
  <c r="I376" i="8"/>
  <c r="I377" i="8"/>
  <c r="I378" i="8"/>
  <c r="I379" i="8"/>
  <c r="I380" i="8"/>
  <c r="I381" i="8"/>
  <c r="I382" i="8"/>
  <c r="I383" i="8"/>
  <c r="I384" i="8"/>
  <c r="I385" i="8"/>
  <c r="I386" i="8"/>
  <c r="I387" i="8"/>
  <c r="I388" i="8"/>
  <c r="I389" i="8"/>
  <c r="I390" i="8"/>
  <c r="I391" i="8"/>
  <c r="I392" i="8"/>
  <c r="I393" i="8"/>
  <c r="I394" i="8"/>
  <c r="I395" i="8"/>
  <c r="I396" i="8"/>
  <c r="I397" i="8"/>
  <c r="I398" i="8"/>
  <c r="I399" i="8"/>
  <c r="I400" i="8"/>
  <c r="I401" i="8"/>
  <c r="I402" i="8"/>
  <c r="I403" i="8"/>
  <c r="I404" i="8"/>
  <c r="I405" i="8"/>
  <c r="I406" i="8"/>
  <c r="I407" i="8"/>
  <c r="I408" i="8"/>
  <c r="I409" i="8"/>
  <c r="I410" i="8"/>
  <c r="I411" i="8"/>
  <c r="I412" i="8"/>
  <c r="I413" i="8"/>
  <c r="I414" i="8"/>
  <c r="I415" i="8"/>
  <c r="I416" i="8"/>
  <c r="I417" i="8"/>
  <c r="I418" i="8"/>
  <c r="I419" i="8"/>
  <c r="I420" i="8"/>
  <c r="I421" i="8"/>
  <c r="I422" i="8"/>
  <c r="I423" i="8"/>
  <c r="I424" i="8"/>
  <c r="I425" i="8"/>
  <c r="I426" i="8"/>
  <c r="I427" i="8"/>
  <c r="I428" i="8"/>
  <c r="I429" i="8"/>
  <c r="I430" i="8"/>
  <c r="I431" i="8"/>
  <c r="I432" i="8"/>
  <c r="I433" i="8"/>
  <c r="I434" i="8"/>
  <c r="I435" i="8"/>
  <c r="I436" i="8"/>
  <c r="I437" i="8"/>
  <c r="I438" i="8"/>
  <c r="I439" i="8"/>
  <c r="I440" i="8"/>
  <c r="I441" i="8"/>
  <c r="I442" i="8"/>
  <c r="I443" i="8"/>
  <c r="I444" i="8"/>
  <c r="I445" i="8"/>
  <c r="I446" i="8"/>
  <c r="I447" i="8"/>
  <c r="I448" i="8"/>
  <c r="I449" i="8"/>
  <c r="I450" i="8"/>
  <c r="I451" i="8"/>
  <c r="I452" i="8"/>
  <c r="I453" i="8"/>
  <c r="I454" i="8"/>
  <c r="I455" i="8"/>
  <c r="I456" i="8"/>
  <c r="I457" i="8"/>
  <c r="I458" i="8"/>
  <c r="I459" i="8"/>
  <c r="I460" i="8"/>
  <c r="I461" i="8"/>
  <c r="I462" i="8"/>
  <c r="I463" i="8"/>
  <c r="I464" i="8"/>
  <c r="I465" i="8"/>
  <c r="I466" i="8"/>
  <c r="I467" i="8"/>
  <c r="I468" i="8"/>
  <c r="I469" i="8"/>
  <c r="I470" i="8"/>
  <c r="I471" i="8"/>
  <c r="I472" i="8"/>
  <c r="I473" i="8"/>
  <c r="I474" i="8"/>
  <c r="I475" i="8"/>
  <c r="I476" i="8"/>
  <c r="I477" i="8"/>
  <c r="I478" i="8"/>
  <c r="I479" i="8"/>
  <c r="I480" i="8"/>
  <c r="I481" i="8"/>
  <c r="I482" i="8"/>
  <c r="I483" i="8"/>
  <c r="I484" i="8"/>
  <c r="I485" i="8"/>
  <c r="I486" i="8"/>
  <c r="I487" i="8"/>
  <c r="I488" i="8"/>
  <c r="I489" i="8"/>
  <c r="I490" i="8"/>
  <c r="I491" i="8"/>
  <c r="I492" i="8"/>
  <c r="I493" i="8"/>
  <c r="I494" i="8"/>
  <c r="I495" i="8"/>
  <c r="I496" i="8"/>
  <c r="I497" i="8"/>
  <c r="I498" i="8"/>
  <c r="I499" i="8"/>
  <c r="I500" i="8"/>
  <c r="I501" i="8"/>
  <c r="I502" i="8"/>
  <c r="I503" i="8"/>
  <c r="I504" i="8"/>
  <c r="I505" i="8"/>
  <c r="I506" i="8"/>
  <c r="I507" i="8"/>
  <c r="I508" i="8"/>
  <c r="I509" i="8"/>
  <c r="I510" i="8"/>
  <c r="I511" i="8"/>
  <c r="I512" i="8"/>
  <c r="I513" i="8"/>
  <c r="I514" i="8"/>
  <c r="I515" i="8"/>
  <c r="I516" i="8"/>
  <c r="I517" i="8"/>
  <c r="I518" i="8"/>
  <c r="I519" i="8"/>
  <c r="I520" i="8"/>
  <c r="I521" i="8"/>
  <c r="I522" i="8"/>
  <c r="I523" i="8"/>
  <c r="I524" i="8"/>
  <c r="I525" i="8"/>
  <c r="I526" i="8"/>
  <c r="I527" i="8"/>
  <c r="I528" i="8"/>
  <c r="I529" i="8"/>
  <c r="I530" i="8"/>
  <c r="I531" i="8"/>
  <c r="I532" i="8"/>
  <c r="I533" i="8"/>
  <c r="I534" i="8"/>
  <c r="I535" i="8"/>
  <c r="I536" i="8"/>
  <c r="I537" i="8"/>
  <c r="I538" i="8"/>
  <c r="I539" i="8"/>
  <c r="I540" i="8"/>
  <c r="I541" i="8"/>
  <c r="I542" i="8"/>
  <c r="I543" i="8"/>
  <c r="I544" i="8"/>
  <c r="I545" i="8"/>
  <c r="I546" i="8"/>
  <c r="I547" i="8"/>
  <c r="I548" i="8"/>
  <c r="I549" i="8"/>
  <c r="I550" i="8"/>
  <c r="I551" i="8"/>
  <c r="I552" i="8"/>
  <c r="I553" i="8"/>
  <c r="I554" i="8"/>
  <c r="I555" i="8"/>
  <c r="I556" i="8"/>
  <c r="I557" i="8"/>
  <c r="I558" i="8"/>
  <c r="I559" i="8"/>
  <c r="I560" i="8"/>
  <c r="I561" i="8"/>
  <c r="I562" i="8"/>
  <c r="I563" i="8"/>
  <c r="I564" i="8"/>
  <c r="I565" i="8"/>
  <c r="I566" i="8"/>
  <c r="I567" i="8"/>
  <c r="I568" i="8"/>
  <c r="I569" i="8"/>
  <c r="I570" i="8"/>
  <c r="I571" i="8"/>
  <c r="I572" i="8"/>
  <c r="I573" i="8"/>
  <c r="I574" i="8"/>
  <c r="I575" i="8"/>
  <c r="I576" i="8"/>
  <c r="I577" i="8"/>
  <c r="I578" i="8"/>
  <c r="I579" i="8"/>
  <c r="I580" i="8"/>
  <c r="I581" i="8"/>
  <c r="I582" i="8"/>
  <c r="I583" i="8"/>
  <c r="I584" i="8"/>
  <c r="I585" i="8"/>
  <c r="I586" i="8"/>
  <c r="I587" i="8"/>
  <c r="I588" i="8"/>
  <c r="I589" i="8"/>
  <c r="I590" i="8"/>
  <c r="I591" i="8"/>
  <c r="I592" i="8"/>
  <c r="I593" i="8"/>
  <c r="I594" i="8"/>
  <c r="I595" i="8"/>
  <c r="I596" i="8"/>
  <c r="I597" i="8"/>
  <c r="I598" i="8"/>
  <c r="I599" i="8"/>
  <c r="I600" i="8"/>
  <c r="I601" i="8"/>
  <c r="I602" i="8"/>
  <c r="I603" i="8"/>
  <c r="I604" i="8"/>
  <c r="I605" i="8"/>
  <c r="I606" i="8"/>
  <c r="I607" i="8"/>
  <c r="I608" i="8"/>
  <c r="I609" i="8"/>
  <c r="I610" i="8"/>
  <c r="I611" i="8"/>
  <c r="I612" i="8"/>
  <c r="I613" i="8"/>
  <c r="I614" i="8"/>
  <c r="I615" i="8"/>
  <c r="I616" i="8"/>
  <c r="I617" i="8"/>
  <c r="I618" i="8"/>
  <c r="I619" i="8"/>
  <c r="I620" i="8"/>
  <c r="I621" i="8"/>
  <c r="I622" i="8"/>
  <c r="I623" i="8"/>
  <c r="I624" i="8"/>
  <c r="I625" i="8"/>
  <c r="I626" i="8"/>
  <c r="I627" i="8"/>
  <c r="I628" i="8"/>
  <c r="I629" i="8"/>
  <c r="I630" i="8"/>
  <c r="I631" i="8"/>
  <c r="I632" i="8"/>
  <c r="I633" i="8"/>
  <c r="I634" i="8"/>
  <c r="I635" i="8"/>
  <c r="I636" i="8"/>
  <c r="I637" i="8"/>
  <c r="I638" i="8"/>
  <c r="I639" i="8"/>
  <c r="I640" i="8"/>
  <c r="I641" i="8"/>
  <c r="I642" i="8"/>
  <c r="I643" i="8"/>
  <c r="I644" i="8"/>
  <c r="I645" i="8"/>
  <c r="I646" i="8"/>
  <c r="I647" i="8"/>
  <c r="I648" i="8"/>
  <c r="I649" i="8"/>
  <c r="I650" i="8"/>
  <c r="I651" i="8"/>
  <c r="I652" i="8"/>
  <c r="I653" i="8"/>
  <c r="I654" i="8"/>
  <c r="I655" i="8"/>
  <c r="I656" i="8"/>
  <c r="I657" i="8"/>
  <c r="I658" i="8"/>
  <c r="I659" i="8"/>
  <c r="I660" i="8"/>
  <c r="I661" i="8"/>
  <c r="I662" i="8"/>
  <c r="I663" i="8"/>
  <c r="I664" i="8"/>
  <c r="I665" i="8"/>
  <c r="I666" i="8"/>
  <c r="I667" i="8"/>
  <c r="I668" i="8"/>
  <c r="I669" i="8"/>
  <c r="I670" i="8"/>
  <c r="I671" i="8"/>
  <c r="I672" i="8"/>
  <c r="I673" i="8"/>
  <c r="I674" i="8"/>
  <c r="I675" i="8"/>
  <c r="I676" i="8"/>
  <c r="I677" i="8"/>
  <c r="I678" i="8"/>
  <c r="I679" i="8"/>
  <c r="I680" i="8"/>
  <c r="I681" i="8"/>
  <c r="I682" i="8"/>
  <c r="I683" i="8"/>
  <c r="I684" i="8"/>
  <c r="I685" i="8"/>
  <c r="I686" i="8"/>
  <c r="I687" i="8"/>
  <c r="I688" i="8"/>
  <c r="I689" i="8"/>
  <c r="I690" i="8"/>
  <c r="I691" i="8"/>
  <c r="I692" i="8"/>
  <c r="I693" i="8"/>
  <c r="I694" i="8"/>
  <c r="I695" i="8"/>
  <c r="I696" i="8"/>
  <c r="I697" i="8"/>
  <c r="I698" i="8"/>
  <c r="I699" i="8"/>
  <c r="I700" i="8"/>
  <c r="I701" i="8"/>
  <c r="I702" i="8"/>
  <c r="I703" i="8"/>
  <c r="I704" i="8"/>
  <c r="I705" i="8"/>
  <c r="I706" i="8"/>
  <c r="I707" i="8"/>
  <c r="I708" i="8"/>
  <c r="I709" i="8"/>
  <c r="I710" i="8"/>
  <c r="I711" i="8"/>
  <c r="I712" i="8"/>
  <c r="I713" i="8"/>
  <c r="I714" i="8"/>
  <c r="I715" i="8"/>
  <c r="I716" i="8"/>
  <c r="I717" i="8"/>
  <c r="I718" i="8"/>
  <c r="I719" i="8"/>
  <c r="I720" i="8"/>
  <c r="I721" i="8"/>
  <c r="I722" i="8"/>
  <c r="I723" i="8"/>
  <c r="I724" i="8"/>
  <c r="I725" i="8"/>
  <c r="I726" i="8"/>
  <c r="I727" i="8"/>
  <c r="I728" i="8"/>
  <c r="I729" i="8"/>
  <c r="I730" i="8"/>
  <c r="I731" i="8"/>
  <c r="I732" i="8"/>
  <c r="I733" i="8"/>
  <c r="I734" i="8"/>
  <c r="I735" i="8"/>
  <c r="I736" i="8"/>
  <c r="I737" i="8"/>
  <c r="I738" i="8"/>
  <c r="I739" i="8"/>
  <c r="I740" i="8"/>
  <c r="I741" i="8"/>
  <c r="I742" i="8"/>
  <c r="I743" i="8"/>
  <c r="I744" i="8"/>
  <c r="I745" i="8"/>
  <c r="I746" i="8"/>
  <c r="I747" i="8"/>
  <c r="I748" i="8"/>
  <c r="I749" i="8"/>
  <c r="I750" i="8"/>
  <c r="I751" i="8"/>
  <c r="I752" i="8"/>
  <c r="I753" i="8"/>
  <c r="I754" i="8"/>
  <c r="I755" i="8"/>
  <c r="I756" i="8"/>
  <c r="I757" i="8"/>
  <c r="I758" i="8"/>
  <c r="I759" i="8"/>
  <c r="I760" i="8"/>
  <c r="I761" i="8"/>
  <c r="I762" i="8"/>
  <c r="I763" i="8"/>
  <c r="I764" i="8"/>
  <c r="I765" i="8"/>
  <c r="I766" i="8"/>
  <c r="I767" i="8"/>
  <c r="I768" i="8"/>
  <c r="I769" i="8"/>
  <c r="I770" i="8"/>
  <c r="I771" i="8"/>
  <c r="I772" i="8"/>
  <c r="I773" i="8"/>
  <c r="I774" i="8"/>
  <c r="I775" i="8"/>
  <c r="I776" i="8"/>
  <c r="I777" i="8"/>
  <c r="I778" i="8"/>
  <c r="I779" i="8"/>
  <c r="I780" i="8"/>
  <c r="I781" i="8"/>
  <c r="I782" i="8"/>
  <c r="I783" i="8"/>
  <c r="I784" i="8"/>
  <c r="I785" i="8"/>
  <c r="I786" i="8"/>
  <c r="I787" i="8"/>
  <c r="I788" i="8"/>
  <c r="I789" i="8"/>
  <c r="I790" i="8"/>
  <c r="I791" i="8"/>
  <c r="I792" i="8"/>
  <c r="I793" i="8"/>
  <c r="I794" i="8"/>
  <c r="I795" i="8"/>
  <c r="I796" i="8"/>
  <c r="I797" i="8"/>
  <c r="I798" i="8"/>
  <c r="I799" i="8"/>
  <c r="I800" i="8"/>
  <c r="I801" i="8"/>
  <c r="I802" i="8"/>
  <c r="I803" i="8"/>
  <c r="I804" i="8"/>
  <c r="I805" i="8"/>
  <c r="I806" i="8"/>
  <c r="I807" i="8"/>
  <c r="I808" i="8"/>
  <c r="I809" i="8"/>
  <c r="I810" i="8"/>
  <c r="I811" i="8"/>
  <c r="I812" i="8"/>
  <c r="I813" i="8"/>
  <c r="I814" i="8"/>
  <c r="I815" i="8"/>
  <c r="I816" i="8"/>
  <c r="I817" i="8"/>
  <c r="I818" i="8"/>
  <c r="I819" i="8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15" i="8"/>
  <c r="H16" i="8"/>
  <c r="H17" i="8"/>
  <c r="H18" i="8"/>
  <c r="H19" i="8"/>
  <c r="H20" i="8"/>
  <c r="H21" i="8"/>
  <c r="H22" i="8"/>
  <c r="H23" i="8"/>
  <c r="H24" i="8"/>
  <c r="H25" i="8"/>
  <c r="H26" i="8"/>
  <c r="H27" i="8"/>
  <c r="H28" i="8"/>
  <c r="H29" i="8"/>
  <c r="H30" i="8"/>
  <c r="H31" i="8"/>
  <c r="H32" i="8"/>
  <c r="H33" i="8"/>
  <c r="H34" i="8"/>
  <c r="H35" i="8"/>
  <c r="H36" i="8"/>
  <c r="H37" i="8"/>
  <c r="H38" i="8"/>
  <c r="H39" i="8"/>
  <c r="H40" i="8"/>
  <c r="H41" i="8"/>
  <c r="H42" i="8"/>
  <c r="H43" i="8"/>
  <c r="H44" i="8"/>
  <c r="H45" i="8"/>
  <c r="H46" i="8"/>
  <c r="H47" i="8"/>
  <c r="H48" i="8"/>
  <c r="H49" i="8"/>
  <c r="H50" i="8"/>
  <c r="H51" i="8"/>
  <c r="H52" i="8"/>
  <c r="H53" i="8"/>
  <c r="H54" i="8"/>
  <c r="H55" i="8"/>
  <c r="H56" i="8"/>
  <c r="H57" i="8"/>
  <c r="H58" i="8"/>
  <c r="H59" i="8"/>
  <c r="H60" i="8"/>
  <c r="H61" i="8"/>
  <c r="H62" i="8"/>
  <c r="H63" i="8"/>
  <c r="H64" i="8"/>
  <c r="H65" i="8"/>
  <c r="H66" i="8"/>
  <c r="H67" i="8"/>
  <c r="H68" i="8"/>
  <c r="H69" i="8"/>
  <c r="H70" i="8"/>
  <c r="H71" i="8"/>
  <c r="H72" i="8"/>
  <c r="H73" i="8"/>
  <c r="H74" i="8"/>
  <c r="H75" i="8"/>
  <c r="H76" i="8"/>
  <c r="H77" i="8"/>
  <c r="H78" i="8"/>
  <c r="H79" i="8"/>
  <c r="H80" i="8"/>
  <c r="H81" i="8"/>
  <c r="H82" i="8"/>
  <c r="H83" i="8"/>
  <c r="H84" i="8"/>
  <c r="H85" i="8"/>
  <c r="H86" i="8"/>
  <c r="H87" i="8"/>
  <c r="H88" i="8"/>
  <c r="H89" i="8"/>
  <c r="H90" i="8"/>
  <c r="H91" i="8"/>
  <c r="H92" i="8"/>
  <c r="H93" i="8"/>
  <c r="H94" i="8"/>
  <c r="H95" i="8"/>
  <c r="H96" i="8"/>
  <c r="H97" i="8"/>
  <c r="H98" i="8"/>
  <c r="H99" i="8"/>
  <c r="H100" i="8"/>
  <c r="H101" i="8"/>
  <c r="H102" i="8"/>
  <c r="H103" i="8"/>
  <c r="H104" i="8"/>
  <c r="H105" i="8"/>
  <c r="H106" i="8"/>
  <c r="H107" i="8"/>
  <c r="H108" i="8"/>
  <c r="H109" i="8"/>
  <c r="H110" i="8"/>
  <c r="H111" i="8"/>
  <c r="H112" i="8"/>
  <c r="H113" i="8"/>
  <c r="H114" i="8"/>
  <c r="H115" i="8"/>
  <c r="H116" i="8"/>
  <c r="H117" i="8"/>
  <c r="H118" i="8"/>
  <c r="H119" i="8"/>
  <c r="H120" i="8"/>
  <c r="H121" i="8"/>
  <c r="H122" i="8"/>
  <c r="H123" i="8"/>
  <c r="H124" i="8"/>
  <c r="H125" i="8"/>
  <c r="H126" i="8"/>
  <c r="H127" i="8"/>
  <c r="H128" i="8"/>
  <c r="H129" i="8"/>
  <c r="H130" i="8"/>
  <c r="H131" i="8"/>
  <c r="H132" i="8"/>
  <c r="H133" i="8"/>
  <c r="H134" i="8"/>
  <c r="H135" i="8"/>
  <c r="H136" i="8"/>
  <c r="H137" i="8"/>
  <c r="H138" i="8"/>
  <c r="H139" i="8"/>
  <c r="H140" i="8"/>
  <c r="H141" i="8"/>
  <c r="H142" i="8"/>
  <c r="H143" i="8"/>
  <c r="H144" i="8"/>
  <c r="H145" i="8"/>
  <c r="H146" i="8"/>
  <c r="H147" i="8"/>
  <c r="H148" i="8"/>
  <c r="H149" i="8"/>
  <c r="H150" i="8"/>
  <c r="H151" i="8"/>
  <c r="H152" i="8"/>
  <c r="H153" i="8"/>
  <c r="H154" i="8"/>
  <c r="H155" i="8"/>
  <c r="H156" i="8"/>
  <c r="H157" i="8"/>
  <c r="H158" i="8"/>
  <c r="H159" i="8"/>
  <c r="H160" i="8"/>
  <c r="H161" i="8"/>
  <c r="H162" i="8"/>
  <c r="H163" i="8"/>
  <c r="H164" i="8"/>
  <c r="H165" i="8"/>
  <c r="H166" i="8"/>
  <c r="H167" i="8"/>
  <c r="H168" i="8"/>
  <c r="H169" i="8"/>
  <c r="H170" i="8"/>
  <c r="H171" i="8"/>
  <c r="H172" i="8"/>
  <c r="H173" i="8"/>
  <c r="H174" i="8"/>
  <c r="H175" i="8"/>
  <c r="H176" i="8"/>
  <c r="H177" i="8"/>
  <c r="H178" i="8"/>
  <c r="H179" i="8"/>
  <c r="H180" i="8"/>
  <c r="H181" i="8"/>
  <c r="H182" i="8"/>
  <c r="H183" i="8"/>
  <c r="H184" i="8"/>
  <c r="H185" i="8"/>
  <c r="H186" i="8"/>
  <c r="H187" i="8"/>
  <c r="H188" i="8"/>
  <c r="H189" i="8"/>
  <c r="H190" i="8"/>
  <c r="H191" i="8"/>
  <c r="H192" i="8"/>
  <c r="H193" i="8"/>
  <c r="H194" i="8"/>
  <c r="H195" i="8"/>
  <c r="H196" i="8"/>
  <c r="H197" i="8"/>
  <c r="H198" i="8"/>
  <c r="H199" i="8"/>
  <c r="H200" i="8"/>
  <c r="H201" i="8"/>
  <c r="H202" i="8"/>
  <c r="H203" i="8"/>
  <c r="H204" i="8"/>
  <c r="H205" i="8"/>
  <c r="H206" i="8"/>
  <c r="H207" i="8"/>
  <c r="H208" i="8"/>
  <c r="H209" i="8"/>
  <c r="H210" i="8"/>
  <c r="H211" i="8"/>
  <c r="H212" i="8"/>
  <c r="H213" i="8"/>
  <c r="H214" i="8"/>
  <c r="H215" i="8"/>
  <c r="H216" i="8"/>
  <c r="H217" i="8"/>
  <c r="H218" i="8"/>
  <c r="H219" i="8"/>
  <c r="H220" i="8"/>
  <c r="H221" i="8"/>
  <c r="H222" i="8"/>
  <c r="H223" i="8"/>
  <c r="H224" i="8"/>
  <c r="H225" i="8"/>
  <c r="H226" i="8"/>
  <c r="H227" i="8"/>
  <c r="H228" i="8"/>
  <c r="H229" i="8"/>
  <c r="H230" i="8"/>
  <c r="H231" i="8"/>
  <c r="H232" i="8"/>
  <c r="H233" i="8"/>
  <c r="H234" i="8"/>
  <c r="H235" i="8"/>
  <c r="H236" i="8"/>
  <c r="H237" i="8"/>
  <c r="H238" i="8"/>
  <c r="H239" i="8"/>
  <c r="H240" i="8"/>
  <c r="H241" i="8"/>
  <c r="H242" i="8"/>
  <c r="H243" i="8"/>
  <c r="H244" i="8"/>
  <c r="H245" i="8"/>
  <c r="H246" i="8"/>
  <c r="H247" i="8"/>
  <c r="H248" i="8"/>
  <c r="H249" i="8"/>
  <c r="H250" i="8"/>
  <c r="H251" i="8"/>
  <c r="H252" i="8"/>
  <c r="H253" i="8"/>
  <c r="H254" i="8"/>
  <c r="H255" i="8"/>
  <c r="H256" i="8"/>
  <c r="H257" i="8"/>
  <c r="H258" i="8"/>
  <c r="H259" i="8"/>
  <c r="H260" i="8"/>
  <c r="H261" i="8"/>
  <c r="H262" i="8"/>
  <c r="H263" i="8"/>
  <c r="H264" i="8"/>
  <c r="H265" i="8"/>
  <c r="H266" i="8"/>
  <c r="H267" i="8"/>
  <c r="H268" i="8"/>
  <c r="H269" i="8"/>
  <c r="H270" i="8"/>
  <c r="H271" i="8"/>
  <c r="H272" i="8"/>
  <c r="H273" i="8"/>
  <c r="H274" i="8"/>
  <c r="H275" i="8"/>
  <c r="H276" i="8"/>
  <c r="H277" i="8"/>
  <c r="H278" i="8"/>
  <c r="H279" i="8"/>
  <c r="H280" i="8"/>
  <c r="H281" i="8"/>
  <c r="H282" i="8"/>
  <c r="H283" i="8"/>
  <c r="H284" i="8"/>
  <c r="H285" i="8"/>
  <c r="H286" i="8"/>
  <c r="H287" i="8"/>
  <c r="H288" i="8"/>
  <c r="H289" i="8"/>
  <c r="H290" i="8"/>
  <c r="H291" i="8"/>
  <c r="H292" i="8"/>
  <c r="H293" i="8"/>
  <c r="H294" i="8"/>
  <c r="H295" i="8"/>
  <c r="H296" i="8"/>
  <c r="H297" i="8"/>
  <c r="H298" i="8"/>
  <c r="H299" i="8"/>
  <c r="H300" i="8"/>
  <c r="H301" i="8"/>
  <c r="H302" i="8"/>
  <c r="H303" i="8"/>
  <c r="H304" i="8"/>
  <c r="H305" i="8"/>
  <c r="H306" i="8"/>
  <c r="H307" i="8"/>
  <c r="H308" i="8"/>
  <c r="H309" i="8"/>
  <c r="H310" i="8"/>
  <c r="H311" i="8"/>
  <c r="H312" i="8"/>
  <c r="H313" i="8"/>
  <c r="H314" i="8"/>
  <c r="H315" i="8"/>
  <c r="H316" i="8"/>
  <c r="H317" i="8"/>
  <c r="H318" i="8"/>
  <c r="H319" i="8"/>
  <c r="H320" i="8"/>
  <c r="H321" i="8"/>
  <c r="H322" i="8"/>
  <c r="H323" i="8"/>
  <c r="H324" i="8"/>
  <c r="H325" i="8"/>
  <c r="H326" i="8"/>
  <c r="H327" i="8"/>
  <c r="H328" i="8"/>
  <c r="H329" i="8"/>
  <c r="H330" i="8"/>
  <c r="H331" i="8"/>
  <c r="H332" i="8"/>
  <c r="H333" i="8"/>
  <c r="H334" i="8"/>
  <c r="H335" i="8"/>
  <c r="H336" i="8"/>
  <c r="H337" i="8"/>
  <c r="H338" i="8"/>
  <c r="H339" i="8"/>
  <c r="H340" i="8"/>
  <c r="H341" i="8"/>
  <c r="H342" i="8"/>
  <c r="H343" i="8"/>
  <c r="H344" i="8"/>
  <c r="H345" i="8"/>
  <c r="H346" i="8"/>
  <c r="H347" i="8"/>
  <c r="H348" i="8"/>
  <c r="H349" i="8"/>
  <c r="H350" i="8"/>
  <c r="H351" i="8"/>
  <c r="H352" i="8"/>
  <c r="H353" i="8"/>
  <c r="H354" i="8"/>
  <c r="H355" i="8"/>
  <c r="H356" i="8"/>
  <c r="H357" i="8"/>
  <c r="H358" i="8"/>
  <c r="H359" i="8"/>
  <c r="H360" i="8"/>
  <c r="H361" i="8"/>
  <c r="H362" i="8"/>
  <c r="H363" i="8"/>
  <c r="H364" i="8"/>
  <c r="H365" i="8"/>
  <c r="H366" i="8"/>
  <c r="H367" i="8"/>
  <c r="H368" i="8"/>
  <c r="H369" i="8"/>
  <c r="H370" i="8"/>
  <c r="H371" i="8"/>
  <c r="H372" i="8"/>
  <c r="H373" i="8"/>
  <c r="H374" i="8"/>
  <c r="H375" i="8"/>
  <c r="H376" i="8"/>
  <c r="H377" i="8"/>
  <c r="H378" i="8"/>
  <c r="H379" i="8"/>
  <c r="H380" i="8"/>
  <c r="H381" i="8"/>
  <c r="H382" i="8"/>
  <c r="H383" i="8"/>
  <c r="H384" i="8"/>
  <c r="H385" i="8"/>
  <c r="H386" i="8"/>
  <c r="H387" i="8"/>
  <c r="H388" i="8"/>
  <c r="H389" i="8"/>
  <c r="H390" i="8"/>
  <c r="H391" i="8"/>
  <c r="H392" i="8"/>
  <c r="H393" i="8"/>
  <c r="H394" i="8"/>
  <c r="H395" i="8"/>
  <c r="H396" i="8"/>
  <c r="H397" i="8"/>
  <c r="H398" i="8"/>
  <c r="H399" i="8"/>
  <c r="H400" i="8"/>
  <c r="H401" i="8"/>
  <c r="H402" i="8"/>
  <c r="H403" i="8"/>
  <c r="H404" i="8"/>
  <c r="H405" i="8"/>
  <c r="H406" i="8"/>
  <c r="H407" i="8"/>
  <c r="H408" i="8"/>
  <c r="H409" i="8"/>
  <c r="H410" i="8"/>
  <c r="H411" i="8"/>
  <c r="H412" i="8"/>
  <c r="H413" i="8"/>
  <c r="H414" i="8"/>
  <c r="H415" i="8"/>
  <c r="H416" i="8"/>
  <c r="H417" i="8"/>
  <c r="H418" i="8"/>
  <c r="H419" i="8"/>
  <c r="H420" i="8"/>
  <c r="H421" i="8"/>
  <c r="H422" i="8"/>
  <c r="H423" i="8"/>
  <c r="H424" i="8"/>
  <c r="H425" i="8"/>
  <c r="H426" i="8"/>
  <c r="H427" i="8"/>
  <c r="H428" i="8"/>
  <c r="H429" i="8"/>
  <c r="H430" i="8"/>
  <c r="H431" i="8"/>
  <c r="H432" i="8"/>
  <c r="H433" i="8"/>
  <c r="H434" i="8"/>
  <c r="H435" i="8"/>
  <c r="H436" i="8"/>
  <c r="H437" i="8"/>
  <c r="H438" i="8"/>
  <c r="H439" i="8"/>
  <c r="H440" i="8"/>
  <c r="H441" i="8"/>
  <c r="H442" i="8"/>
  <c r="H443" i="8"/>
  <c r="H444" i="8"/>
  <c r="H445" i="8"/>
  <c r="H446" i="8"/>
  <c r="H447" i="8"/>
  <c r="H448" i="8"/>
  <c r="H449" i="8"/>
  <c r="H450" i="8"/>
  <c r="H451" i="8"/>
  <c r="H452" i="8"/>
  <c r="H453" i="8"/>
  <c r="H454" i="8"/>
  <c r="H455" i="8"/>
  <c r="H456" i="8"/>
  <c r="H457" i="8"/>
  <c r="H458" i="8"/>
  <c r="H459" i="8"/>
  <c r="H460" i="8"/>
  <c r="H461" i="8"/>
  <c r="H462" i="8"/>
  <c r="H463" i="8"/>
  <c r="H464" i="8"/>
  <c r="H465" i="8"/>
  <c r="H466" i="8"/>
  <c r="H467" i="8"/>
  <c r="H468" i="8"/>
  <c r="H469" i="8"/>
  <c r="H470" i="8"/>
  <c r="H471" i="8"/>
  <c r="H472" i="8"/>
  <c r="H473" i="8"/>
  <c r="H474" i="8"/>
  <c r="H475" i="8"/>
  <c r="H476" i="8"/>
  <c r="H477" i="8"/>
  <c r="H478" i="8"/>
  <c r="H479" i="8"/>
  <c r="H480" i="8"/>
  <c r="H481" i="8"/>
  <c r="H482" i="8"/>
  <c r="H483" i="8"/>
  <c r="H484" i="8"/>
  <c r="H485" i="8"/>
  <c r="H486" i="8"/>
  <c r="H487" i="8"/>
  <c r="H488" i="8"/>
  <c r="H489" i="8"/>
  <c r="H490" i="8"/>
  <c r="H491" i="8"/>
  <c r="H492" i="8"/>
  <c r="H493" i="8"/>
  <c r="H494" i="8"/>
  <c r="H495" i="8"/>
  <c r="H496" i="8"/>
  <c r="H497" i="8"/>
  <c r="H498" i="8"/>
  <c r="H499" i="8"/>
  <c r="H500" i="8"/>
  <c r="H501" i="8"/>
  <c r="H502" i="8"/>
  <c r="H503" i="8"/>
  <c r="H504" i="8"/>
  <c r="H505" i="8"/>
  <c r="H506" i="8"/>
  <c r="H507" i="8"/>
  <c r="H508" i="8"/>
  <c r="H509" i="8"/>
  <c r="H510" i="8"/>
  <c r="H511" i="8"/>
  <c r="H512" i="8"/>
  <c r="H513" i="8"/>
  <c r="H514" i="8"/>
  <c r="H515" i="8"/>
  <c r="H516" i="8"/>
  <c r="H517" i="8"/>
  <c r="H518" i="8"/>
  <c r="H519" i="8"/>
  <c r="H520" i="8"/>
  <c r="H521" i="8"/>
  <c r="H522" i="8"/>
  <c r="H523" i="8"/>
  <c r="H524" i="8"/>
  <c r="H525" i="8"/>
  <c r="H526" i="8"/>
  <c r="H527" i="8"/>
  <c r="H528" i="8"/>
  <c r="H529" i="8"/>
  <c r="H530" i="8"/>
  <c r="H531" i="8"/>
  <c r="H532" i="8"/>
  <c r="H533" i="8"/>
  <c r="H534" i="8"/>
  <c r="H535" i="8"/>
  <c r="H536" i="8"/>
  <c r="H537" i="8"/>
  <c r="H538" i="8"/>
  <c r="H539" i="8"/>
  <c r="H540" i="8"/>
  <c r="H541" i="8"/>
  <c r="H542" i="8"/>
  <c r="H543" i="8"/>
  <c r="H544" i="8"/>
  <c r="H545" i="8"/>
  <c r="H546" i="8"/>
  <c r="H547" i="8"/>
  <c r="H548" i="8"/>
  <c r="H549" i="8"/>
  <c r="H550" i="8"/>
  <c r="H551" i="8"/>
  <c r="H552" i="8"/>
  <c r="H553" i="8"/>
  <c r="H554" i="8"/>
  <c r="H555" i="8"/>
  <c r="H556" i="8"/>
  <c r="H557" i="8"/>
  <c r="H558" i="8"/>
  <c r="H559" i="8"/>
  <c r="H560" i="8"/>
  <c r="H561" i="8"/>
  <c r="H562" i="8"/>
  <c r="H563" i="8"/>
  <c r="H564" i="8"/>
  <c r="H565" i="8"/>
  <c r="H566" i="8"/>
  <c r="H567" i="8"/>
  <c r="H568" i="8"/>
  <c r="H569" i="8"/>
  <c r="H570" i="8"/>
  <c r="H571" i="8"/>
  <c r="H572" i="8"/>
  <c r="H573" i="8"/>
  <c r="H574" i="8"/>
  <c r="H575" i="8"/>
  <c r="H576" i="8"/>
  <c r="H577" i="8"/>
  <c r="H578" i="8"/>
  <c r="H579" i="8"/>
  <c r="H580" i="8"/>
  <c r="H581" i="8"/>
  <c r="H582" i="8"/>
  <c r="H583" i="8"/>
  <c r="H584" i="8"/>
  <c r="H585" i="8"/>
  <c r="H586" i="8"/>
  <c r="H587" i="8"/>
  <c r="H588" i="8"/>
  <c r="H589" i="8"/>
  <c r="H590" i="8"/>
  <c r="H591" i="8"/>
  <c r="H592" i="8"/>
  <c r="H593" i="8"/>
  <c r="H594" i="8"/>
  <c r="H595" i="8"/>
  <c r="H596" i="8"/>
  <c r="H597" i="8"/>
  <c r="H598" i="8"/>
  <c r="H599" i="8"/>
  <c r="H600" i="8"/>
  <c r="H601" i="8"/>
  <c r="H602" i="8"/>
  <c r="H603" i="8"/>
  <c r="H604" i="8"/>
  <c r="H605" i="8"/>
  <c r="H606" i="8"/>
  <c r="H607" i="8"/>
  <c r="H608" i="8"/>
  <c r="H609" i="8"/>
  <c r="H610" i="8"/>
  <c r="H611" i="8"/>
  <c r="H612" i="8"/>
  <c r="H613" i="8"/>
  <c r="H614" i="8"/>
  <c r="H615" i="8"/>
  <c r="H616" i="8"/>
  <c r="H617" i="8"/>
  <c r="H618" i="8"/>
  <c r="H619" i="8"/>
  <c r="H620" i="8"/>
  <c r="H621" i="8"/>
  <c r="H622" i="8"/>
  <c r="H623" i="8"/>
  <c r="H624" i="8"/>
  <c r="H625" i="8"/>
  <c r="H626" i="8"/>
  <c r="H627" i="8"/>
  <c r="H628" i="8"/>
  <c r="H629" i="8"/>
  <c r="H630" i="8"/>
  <c r="H631" i="8"/>
  <c r="H632" i="8"/>
  <c r="H633" i="8"/>
  <c r="H634" i="8"/>
  <c r="H635" i="8"/>
  <c r="H636" i="8"/>
  <c r="H637" i="8"/>
  <c r="H638" i="8"/>
  <c r="H639" i="8"/>
  <c r="H640" i="8"/>
  <c r="H641" i="8"/>
  <c r="H642" i="8"/>
  <c r="H643" i="8"/>
  <c r="H644" i="8"/>
  <c r="H645" i="8"/>
  <c r="H646" i="8"/>
  <c r="H647" i="8"/>
  <c r="H648" i="8"/>
  <c r="H649" i="8"/>
  <c r="H650" i="8"/>
  <c r="H651" i="8"/>
  <c r="H652" i="8"/>
  <c r="H653" i="8"/>
  <c r="H654" i="8"/>
  <c r="H655" i="8"/>
  <c r="H656" i="8"/>
  <c r="H657" i="8"/>
  <c r="H658" i="8"/>
  <c r="H659" i="8"/>
  <c r="H660" i="8"/>
  <c r="H661" i="8"/>
  <c r="H662" i="8"/>
  <c r="H663" i="8"/>
  <c r="H664" i="8"/>
  <c r="H665" i="8"/>
  <c r="H666" i="8"/>
  <c r="H667" i="8"/>
  <c r="H668" i="8"/>
  <c r="H669" i="8"/>
  <c r="H670" i="8"/>
  <c r="H671" i="8"/>
  <c r="H672" i="8"/>
  <c r="H673" i="8"/>
  <c r="H674" i="8"/>
  <c r="H675" i="8"/>
  <c r="H676" i="8"/>
  <c r="H677" i="8"/>
  <c r="H678" i="8"/>
  <c r="H679" i="8"/>
  <c r="H680" i="8"/>
  <c r="H681" i="8"/>
  <c r="H682" i="8"/>
  <c r="H683" i="8"/>
  <c r="H684" i="8"/>
  <c r="H685" i="8"/>
  <c r="H686" i="8"/>
  <c r="H687" i="8"/>
  <c r="H688" i="8"/>
  <c r="H689" i="8"/>
  <c r="H690" i="8"/>
  <c r="H691" i="8"/>
  <c r="H692" i="8"/>
  <c r="H693" i="8"/>
  <c r="H694" i="8"/>
  <c r="H695" i="8"/>
  <c r="H696" i="8"/>
  <c r="H697" i="8"/>
  <c r="H698" i="8"/>
  <c r="H699" i="8"/>
  <c r="H700" i="8"/>
  <c r="H701" i="8"/>
  <c r="H702" i="8"/>
  <c r="H703" i="8"/>
  <c r="H704" i="8"/>
  <c r="H705" i="8"/>
  <c r="H706" i="8"/>
  <c r="H707" i="8"/>
  <c r="H708" i="8"/>
  <c r="H709" i="8"/>
  <c r="H710" i="8"/>
  <c r="H711" i="8"/>
  <c r="H712" i="8"/>
  <c r="H713" i="8"/>
  <c r="H714" i="8"/>
  <c r="H715" i="8"/>
  <c r="H716" i="8"/>
  <c r="H717" i="8"/>
  <c r="H718" i="8"/>
  <c r="H719" i="8"/>
  <c r="H720" i="8"/>
  <c r="H721" i="8"/>
  <c r="H722" i="8"/>
  <c r="H723" i="8"/>
  <c r="H724" i="8"/>
  <c r="H725" i="8"/>
  <c r="H726" i="8"/>
  <c r="H727" i="8"/>
  <c r="H728" i="8"/>
  <c r="H729" i="8"/>
  <c r="H730" i="8"/>
  <c r="H731" i="8"/>
  <c r="H732" i="8"/>
  <c r="H733" i="8"/>
  <c r="H734" i="8"/>
  <c r="H735" i="8"/>
  <c r="H736" i="8"/>
  <c r="H737" i="8"/>
  <c r="H738" i="8"/>
  <c r="H739" i="8"/>
  <c r="H740" i="8"/>
  <c r="H741" i="8"/>
  <c r="H742" i="8"/>
  <c r="H743" i="8"/>
  <c r="H744" i="8"/>
  <c r="H745" i="8"/>
  <c r="H746" i="8"/>
  <c r="H747" i="8"/>
  <c r="H748" i="8"/>
  <c r="H749" i="8"/>
  <c r="H750" i="8"/>
  <c r="H751" i="8"/>
  <c r="H752" i="8"/>
  <c r="H753" i="8"/>
  <c r="H754" i="8"/>
  <c r="H755" i="8"/>
  <c r="H756" i="8"/>
  <c r="H757" i="8"/>
  <c r="H758" i="8"/>
  <c r="H759" i="8"/>
  <c r="H760" i="8"/>
  <c r="H761" i="8"/>
  <c r="H762" i="8"/>
  <c r="H763" i="8"/>
  <c r="H764" i="8"/>
  <c r="H765" i="8"/>
  <c r="H766" i="8"/>
  <c r="H767" i="8"/>
  <c r="H768" i="8"/>
  <c r="H769" i="8"/>
  <c r="H770" i="8"/>
  <c r="H771" i="8"/>
  <c r="H772" i="8"/>
  <c r="H773" i="8"/>
  <c r="H774" i="8"/>
  <c r="H775" i="8"/>
  <c r="H776" i="8"/>
  <c r="H777" i="8"/>
  <c r="H778" i="8"/>
  <c r="H779" i="8"/>
  <c r="H780" i="8"/>
  <c r="H781" i="8"/>
  <c r="H782" i="8"/>
  <c r="H783" i="8"/>
  <c r="H784" i="8"/>
  <c r="H785" i="8"/>
  <c r="H786" i="8"/>
  <c r="H787" i="8"/>
  <c r="H788" i="8"/>
  <c r="H789" i="8"/>
  <c r="H790" i="8"/>
  <c r="H791" i="8"/>
  <c r="H792" i="8"/>
  <c r="H793" i="8"/>
  <c r="H794" i="8"/>
  <c r="H795" i="8"/>
  <c r="H796" i="8"/>
  <c r="H797" i="8"/>
  <c r="H798" i="8"/>
  <c r="H799" i="8"/>
  <c r="H800" i="8"/>
  <c r="H801" i="8"/>
  <c r="H802" i="8"/>
  <c r="H803" i="8"/>
  <c r="H804" i="8"/>
  <c r="H805" i="8"/>
  <c r="H806" i="8"/>
  <c r="H807" i="8"/>
  <c r="H808" i="8"/>
  <c r="H809" i="8"/>
  <c r="H810" i="8"/>
  <c r="H811" i="8"/>
  <c r="H812" i="8"/>
  <c r="H813" i="8"/>
  <c r="H814" i="8"/>
  <c r="H815" i="8"/>
  <c r="H816" i="8"/>
  <c r="H817" i="8"/>
  <c r="H818" i="8"/>
  <c r="H819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B3" i="11"/>
  <c r="C3" i="11"/>
  <c r="D3" i="11"/>
  <c r="A4" i="11"/>
  <c r="B4" i="11"/>
  <c r="C4" i="11"/>
  <c r="D4" i="11"/>
  <c r="A5" i="11"/>
  <c r="B5" i="11"/>
  <c r="C5" i="11"/>
  <c r="D5" i="11"/>
  <c r="A6" i="11"/>
  <c r="B6" i="11"/>
  <c r="C6" i="11"/>
  <c r="D6" i="11"/>
  <c r="A7" i="11"/>
  <c r="B7" i="11"/>
  <c r="C7" i="11"/>
  <c r="D7" i="11"/>
  <c r="A8" i="11"/>
  <c r="B8" i="11"/>
  <c r="C8" i="11"/>
  <c r="D8" i="11"/>
  <c r="A9" i="11"/>
  <c r="B9" i="11"/>
  <c r="C9" i="11"/>
  <c r="D9" i="11"/>
  <c r="A10" i="11"/>
  <c r="B10" i="11"/>
  <c r="C10" i="11"/>
  <c r="D10" i="11"/>
  <c r="A11" i="11"/>
  <c r="B11" i="11"/>
  <c r="C11" i="11"/>
  <c r="D11" i="11"/>
  <c r="A12" i="11"/>
  <c r="B12" i="11"/>
  <c r="D12" i="11" s="1"/>
  <c r="C12" i="11"/>
  <c r="A13" i="11"/>
  <c r="B13" i="11"/>
  <c r="C13" i="11"/>
  <c r="D13" i="11"/>
  <c r="A14" i="11"/>
  <c r="B14" i="11"/>
  <c r="C14" i="11"/>
  <c r="D14" i="11"/>
  <c r="A15" i="11"/>
  <c r="B15" i="11"/>
  <c r="C15" i="11"/>
  <c r="D15" i="11"/>
  <c r="A16" i="11"/>
  <c r="B16" i="11"/>
  <c r="C16" i="11"/>
  <c r="D16" i="11"/>
  <c r="A17" i="11"/>
  <c r="B17" i="11"/>
  <c r="C17" i="11"/>
  <c r="D17" i="11"/>
  <c r="A18" i="11"/>
  <c r="B18" i="11"/>
  <c r="C18" i="11"/>
  <c r="D18" i="11"/>
  <c r="A19" i="11"/>
  <c r="B19" i="11"/>
  <c r="C19" i="11"/>
  <c r="D19" i="11"/>
  <c r="A20" i="11"/>
  <c r="B20" i="11"/>
  <c r="C20" i="11"/>
  <c r="D20" i="11"/>
  <c r="A21" i="11"/>
  <c r="B21" i="11"/>
  <c r="C21" i="11"/>
  <c r="D21" i="11"/>
  <c r="A22" i="11"/>
  <c r="B22" i="11"/>
  <c r="C22" i="11"/>
  <c r="D22" i="11"/>
  <c r="A23" i="11"/>
  <c r="B23" i="11"/>
  <c r="C23" i="11"/>
  <c r="D23" i="11"/>
  <c r="A24" i="11"/>
  <c r="B24" i="11"/>
  <c r="C24" i="11"/>
  <c r="D24" i="11"/>
  <c r="A25" i="11"/>
  <c r="B25" i="11"/>
  <c r="C25" i="11"/>
  <c r="D25" i="11"/>
  <c r="A26" i="11"/>
  <c r="B26" i="11"/>
  <c r="C26" i="11"/>
  <c r="D26" i="11"/>
  <c r="A27" i="11"/>
  <c r="B27" i="11"/>
  <c r="C27" i="11"/>
  <c r="D27" i="11"/>
  <c r="A28" i="11"/>
  <c r="B28" i="11"/>
  <c r="C28" i="11"/>
  <c r="D28" i="11"/>
  <c r="A29" i="11"/>
  <c r="B29" i="11"/>
  <c r="C29" i="11"/>
  <c r="D29" i="11"/>
  <c r="A30" i="11"/>
  <c r="B30" i="11"/>
  <c r="C30" i="11"/>
  <c r="D30" i="11"/>
  <c r="A31" i="11"/>
  <c r="B31" i="11"/>
  <c r="C31" i="11"/>
  <c r="D31" i="11"/>
  <c r="A32" i="11"/>
  <c r="B32" i="11"/>
  <c r="C32" i="11"/>
  <c r="D32" i="11"/>
  <c r="A33" i="11"/>
  <c r="B33" i="11"/>
  <c r="C33" i="11"/>
  <c r="D33" i="11"/>
  <c r="A34" i="11"/>
  <c r="B34" i="11"/>
  <c r="C34" i="11"/>
  <c r="D34" i="11"/>
  <c r="A35" i="11"/>
  <c r="B35" i="11"/>
  <c r="C35" i="11"/>
  <c r="D35" i="11"/>
  <c r="A36" i="11"/>
  <c r="B36" i="11"/>
  <c r="C36" i="11"/>
  <c r="D36" i="11"/>
  <c r="A37" i="11"/>
  <c r="B37" i="11"/>
  <c r="C37" i="11"/>
  <c r="D37" i="11"/>
  <c r="A38" i="11"/>
  <c r="B38" i="11"/>
  <c r="C38" i="11"/>
  <c r="D38" i="11"/>
  <c r="A39" i="11"/>
  <c r="B39" i="11"/>
  <c r="C39" i="11"/>
  <c r="D39" i="11"/>
  <c r="A40" i="11"/>
  <c r="B40" i="11"/>
  <c r="C40" i="11"/>
  <c r="D40" i="11"/>
  <c r="A41" i="11"/>
  <c r="B41" i="11"/>
  <c r="C41" i="11"/>
  <c r="D41" i="11"/>
  <c r="A42" i="11"/>
  <c r="B42" i="11"/>
  <c r="C42" i="11"/>
  <c r="D42" i="11"/>
  <c r="A43" i="11"/>
  <c r="B43" i="11"/>
  <c r="C43" i="11"/>
  <c r="D43" i="11"/>
  <c r="A44" i="11"/>
  <c r="B44" i="11"/>
  <c r="C44" i="11"/>
  <c r="D44" i="11"/>
  <c r="A45" i="11"/>
  <c r="B45" i="11"/>
  <c r="C45" i="11"/>
  <c r="D45" i="11"/>
  <c r="A46" i="11"/>
  <c r="B46" i="11"/>
  <c r="C46" i="11"/>
  <c r="D46" i="11"/>
  <c r="A47" i="11"/>
  <c r="B47" i="11"/>
  <c r="C47" i="11"/>
  <c r="D47" i="11"/>
  <c r="A48" i="11"/>
  <c r="B48" i="11"/>
  <c r="C48" i="11"/>
  <c r="D48" i="11"/>
  <c r="A49" i="11"/>
  <c r="B49" i="11"/>
  <c r="C49" i="11"/>
  <c r="D49" i="11"/>
  <c r="A50" i="11"/>
  <c r="B50" i="11"/>
  <c r="C50" i="11"/>
  <c r="D50" i="11"/>
  <c r="A51" i="11"/>
  <c r="B51" i="11"/>
  <c r="C51" i="11"/>
  <c r="D51" i="11"/>
  <c r="A52" i="11"/>
  <c r="B52" i="11"/>
  <c r="C52" i="11"/>
  <c r="D52" i="11"/>
  <c r="A53" i="11"/>
  <c r="B53" i="11"/>
  <c r="C53" i="11"/>
  <c r="D53" i="11"/>
  <c r="A54" i="11"/>
  <c r="B54" i="11"/>
  <c r="C54" i="11"/>
  <c r="D54" i="11"/>
  <c r="A55" i="11"/>
  <c r="B55" i="11"/>
  <c r="C55" i="11"/>
  <c r="D55" i="11"/>
  <c r="A56" i="11"/>
  <c r="B56" i="11"/>
  <c r="C56" i="11"/>
  <c r="D56" i="11"/>
  <c r="A57" i="11"/>
  <c r="B57" i="11"/>
  <c r="C57" i="11"/>
  <c r="D57" i="11"/>
  <c r="A58" i="11"/>
  <c r="B58" i="11"/>
  <c r="C58" i="11"/>
  <c r="D58" i="11"/>
  <c r="A59" i="11"/>
  <c r="B59" i="11"/>
  <c r="C59" i="11"/>
  <c r="D59" i="11"/>
  <c r="A60" i="11"/>
  <c r="B60" i="11"/>
  <c r="C60" i="11"/>
  <c r="D60" i="11"/>
  <c r="A61" i="11"/>
  <c r="B61" i="11"/>
  <c r="C61" i="11"/>
  <c r="D61" i="11"/>
  <c r="A62" i="11"/>
  <c r="B62" i="11"/>
  <c r="C62" i="11"/>
  <c r="D62" i="11"/>
  <c r="A63" i="11"/>
  <c r="B63" i="11"/>
  <c r="C63" i="11"/>
  <c r="D63" i="11"/>
  <c r="A64" i="11"/>
  <c r="B64" i="11"/>
  <c r="C64" i="11"/>
  <c r="D64" i="11"/>
  <c r="A65" i="11"/>
  <c r="B65" i="11"/>
  <c r="C65" i="11"/>
  <c r="D65" i="11"/>
  <c r="A66" i="11"/>
  <c r="B66" i="11"/>
  <c r="C66" i="11"/>
  <c r="D66" i="11"/>
  <c r="A67" i="11"/>
  <c r="B67" i="11"/>
  <c r="C67" i="11"/>
  <c r="D67" i="11"/>
  <c r="A68" i="11"/>
  <c r="B68" i="11"/>
  <c r="C68" i="11"/>
  <c r="D68" i="11"/>
  <c r="A69" i="11"/>
  <c r="B69" i="11"/>
  <c r="C69" i="11"/>
  <c r="D69" i="11"/>
  <c r="A70" i="11"/>
  <c r="B70" i="11"/>
  <c r="C70" i="11"/>
  <c r="D70" i="11"/>
  <c r="A71" i="11"/>
  <c r="B71" i="11"/>
  <c r="C71" i="11"/>
  <c r="D71" i="11"/>
  <c r="A72" i="11"/>
  <c r="B72" i="11"/>
  <c r="C72" i="11"/>
  <c r="D72" i="11"/>
  <c r="A73" i="11"/>
  <c r="B73" i="11"/>
  <c r="C73" i="11"/>
  <c r="D73" i="11"/>
  <c r="A74" i="11"/>
  <c r="B74" i="11"/>
  <c r="C74" i="11"/>
  <c r="D74" i="11"/>
  <c r="A75" i="11"/>
  <c r="B75" i="11"/>
  <c r="C75" i="11"/>
  <c r="D75" i="11"/>
  <c r="A76" i="11"/>
  <c r="B76" i="11"/>
  <c r="C76" i="11"/>
  <c r="D76" i="11"/>
  <c r="A77" i="11"/>
  <c r="B77" i="11"/>
  <c r="C77" i="11"/>
  <c r="D77" i="11"/>
  <c r="A78" i="11"/>
  <c r="B78" i="11"/>
  <c r="C78" i="11"/>
  <c r="D78" i="11"/>
  <c r="A79" i="11"/>
  <c r="B79" i="11"/>
  <c r="C79" i="11"/>
  <c r="D79" i="11"/>
  <c r="A80" i="11"/>
  <c r="B80" i="11"/>
  <c r="C80" i="11"/>
  <c r="D80" i="11"/>
  <c r="A81" i="11"/>
  <c r="B81" i="11"/>
  <c r="C81" i="11"/>
  <c r="D81" i="11"/>
  <c r="A82" i="11"/>
  <c r="B82" i="11"/>
  <c r="C82" i="11"/>
  <c r="D82" i="11"/>
  <c r="A83" i="11"/>
  <c r="B83" i="11"/>
  <c r="C83" i="11"/>
  <c r="D83" i="11"/>
  <c r="A84" i="11"/>
  <c r="B84" i="11"/>
  <c r="C84" i="11"/>
  <c r="D84" i="11"/>
  <c r="A85" i="11"/>
  <c r="B85" i="11"/>
  <c r="C85" i="11"/>
  <c r="D85" i="11"/>
  <c r="A86" i="11"/>
  <c r="B86" i="11"/>
  <c r="C86" i="11"/>
  <c r="D86" i="11"/>
  <c r="A87" i="11"/>
  <c r="B87" i="11"/>
  <c r="C87" i="11"/>
  <c r="D87" i="11"/>
  <c r="A88" i="11"/>
  <c r="B88" i="11"/>
  <c r="C88" i="11"/>
  <c r="D88" i="11"/>
  <c r="A89" i="11"/>
  <c r="B89" i="11"/>
  <c r="C89" i="11"/>
  <c r="D89" i="11"/>
  <c r="A90" i="11"/>
  <c r="B90" i="11"/>
  <c r="C90" i="11"/>
  <c r="D90" i="11"/>
  <c r="A91" i="11"/>
  <c r="B91" i="11"/>
  <c r="C91" i="11"/>
  <c r="D91" i="11"/>
  <c r="A92" i="11"/>
  <c r="B92" i="11"/>
  <c r="C92" i="11"/>
  <c r="D92" i="11"/>
  <c r="A93" i="11"/>
  <c r="B93" i="11"/>
  <c r="C93" i="11"/>
  <c r="D93" i="11"/>
  <c r="A94" i="11"/>
  <c r="B94" i="11"/>
  <c r="C94" i="11"/>
  <c r="D94" i="11"/>
  <c r="A95" i="11"/>
  <c r="B95" i="11"/>
  <c r="C95" i="11"/>
  <c r="D95" i="11"/>
  <c r="A96" i="11"/>
  <c r="B96" i="11"/>
  <c r="C96" i="11"/>
  <c r="D96" i="11"/>
  <c r="A97" i="11"/>
  <c r="B97" i="11"/>
  <c r="C97" i="11"/>
  <c r="D97" i="11"/>
  <c r="A98" i="11"/>
  <c r="B98" i="11"/>
  <c r="C98" i="11"/>
  <c r="D98" i="11"/>
  <c r="A99" i="11"/>
  <c r="B99" i="11"/>
  <c r="C99" i="11"/>
  <c r="D99" i="11"/>
  <c r="A100" i="11"/>
  <c r="B100" i="11"/>
  <c r="C100" i="11"/>
  <c r="D100" i="11"/>
  <c r="A101" i="11"/>
  <c r="B101" i="11"/>
  <c r="C101" i="11"/>
  <c r="D101" i="11"/>
  <c r="A102" i="11"/>
  <c r="B102" i="11"/>
  <c r="C102" i="11"/>
  <c r="D102" i="11"/>
  <c r="A103" i="11"/>
  <c r="B103" i="11"/>
  <c r="C103" i="11"/>
  <c r="D103" i="11"/>
  <c r="A104" i="11"/>
  <c r="B104" i="11"/>
  <c r="C104" i="11"/>
  <c r="D104" i="11"/>
  <c r="A105" i="11"/>
  <c r="B105" i="11"/>
  <c r="C105" i="11"/>
  <c r="D105" i="11"/>
  <c r="A106" i="11"/>
  <c r="B106" i="11"/>
  <c r="C106" i="11"/>
  <c r="D106" i="11"/>
  <c r="A107" i="11"/>
  <c r="B107" i="11"/>
  <c r="C107" i="11"/>
  <c r="D107" i="11"/>
  <c r="A108" i="11"/>
  <c r="B108" i="11"/>
  <c r="C108" i="11"/>
  <c r="D108" i="11"/>
  <c r="A109" i="11"/>
  <c r="B109" i="11"/>
  <c r="C109" i="11"/>
  <c r="D109" i="11"/>
  <c r="A110" i="11"/>
  <c r="B110" i="11"/>
  <c r="C110" i="11"/>
  <c r="D110" i="11"/>
  <c r="A111" i="11"/>
  <c r="B111" i="11"/>
  <c r="C111" i="11"/>
  <c r="D111" i="11"/>
  <c r="A112" i="11"/>
  <c r="B112" i="11"/>
  <c r="C112" i="11"/>
  <c r="D112" i="11"/>
  <c r="A113" i="11"/>
  <c r="B113" i="11"/>
  <c r="C113" i="11"/>
  <c r="D113" i="11"/>
  <c r="A114" i="11"/>
  <c r="B114" i="11"/>
  <c r="C114" i="11"/>
  <c r="D114" i="11"/>
  <c r="A115" i="11"/>
  <c r="B115" i="11"/>
  <c r="C115" i="11"/>
  <c r="D115" i="11"/>
  <c r="A116" i="11"/>
  <c r="B116" i="11"/>
  <c r="C116" i="11"/>
  <c r="D116" i="11"/>
  <c r="A117" i="11"/>
  <c r="B117" i="11"/>
  <c r="C117" i="11"/>
  <c r="D117" i="11"/>
  <c r="A118" i="11"/>
  <c r="B118" i="11"/>
  <c r="C118" i="11"/>
  <c r="D118" i="11"/>
  <c r="A119" i="11"/>
  <c r="B119" i="11"/>
  <c r="C119" i="11"/>
  <c r="D119" i="11"/>
  <c r="A120" i="11"/>
  <c r="B120" i="11"/>
  <c r="C120" i="11"/>
  <c r="D120" i="11"/>
  <c r="A121" i="11"/>
  <c r="B121" i="11"/>
  <c r="C121" i="11"/>
  <c r="D121" i="11"/>
  <c r="A122" i="11"/>
  <c r="B122" i="11"/>
  <c r="C122" i="11"/>
  <c r="D122" i="11"/>
  <c r="F122" i="11" s="1"/>
  <c r="A123" i="11"/>
  <c r="B123" i="11"/>
  <c r="C123" i="11"/>
  <c r="D123" i="11"/>
  <c r="A124" i="11"/>
  <c r="B124" i="11"/>
  <c r="C124" i="11"/>
  <c r="D124" i="11"/>
  <c r="A125" i="11"/>
  <c r="B125" i="11"/>
  <c r="C125" i="11"/>
  <c r="D125" i="11"/>
  <c r="A126" i="11"/>
  <c r="B126" i="11"/>
  <c r="C126" i="11"/>
  <c r="D126" i="11"/>
  <c r="A127" i="11"/>
  <c r="B127" i="11"/>
  <c r="C127" i="11"/>
  <c r="D127" i="11"/>
  <c r="A128" i="11"/>
  <c r="B128" i="11"/>
  <c r="C128" i="11"/>
  <c r="D128" i="11"/>
  <c r="A129" i="11"/>
  <c r="B129" i="11"/>
  <c r="C129" i="11"/>
  <c r="D129" i="11"/>
  <c r="A130" i="11"/>
  <c r="B130" i="11"/>
  <c r="C130" i="11"/>
  <c r="D130" i="11"/>
  <c r="A131" i="11"/>
  <c r="B131" i="11"/>
  <c r="C131" i="11"/>
  <c r="D131" i="11"/>
  <c r="A132" i="11"/>
  <c r="B132" i="11"/>
  <c r="C132" i="11"/>
  <c r="D132" i="11"/>
  <c r="A133" i="11"/>
  <c r="B133" i="11"/>
  <c r="C133" i="11"/>
  <c r="D133" i="11"/>
  <c r="A134" i="11"/>
  <c r="B134" i="11"/>
  <c r="C134" i="11"/>
  <c r="D134" i="11"/>
  <c r="A135" i="11"/>
  <c r="B135" i="11"/>
  <c r="C135" i="11"/>
  <c r="D135" i="11"/>
  <c r="A136" i="11"/>
  <c r="B136" i="11"/>
  <c r="C136" i="11"/>
  <c r="D136" i="11"/>
  <c r="A137" i="11"/>
  <c r="B137" i="11"/>
  <c r="C137" i="11"/>
  <c r="D137" i="11"/>
  <c r="A138" i="11"/>
  <c r="B138" i="11"/>
  <c r="C138" i="11"/>
  <c r="D138" i="11"/>
  <c r="A139" i="11"/>
  <c r="B139" i="11"/>
  <c r="C139" i="11"/>
  <c r="D139" i="11"/>
  <c r="A140" i="11"/>
  <c r="B140" i="11"/>
  <c r="C140" i="11"/>
  <c r="D140" i="11"/>
  <c r="A141" i="11"/>
  <c r="B141" i="11"/>
  <c r="C141" i="11"/>
  <c r="D141" i="11"/>
  <c r="A142" i="11"/>
  <c r="B142" i="11"/>
  <c r="C142" i="11"/>
  <c r="D142" i="11"/>
  <c r="A143" i="11"/>
  <c r="B143" i="11"/>
  <c r="C143" i="11"/>
  <c r="D143" i="11"/>
  <c r="A144" i="11"/>
  <c r="B144" i="11"/>
  <c r="C144" i="11"/>
  <c r="D144" i="11"/>
  <c r="A145" i="11"/>
  <c r="B145" i="11"/>
  <c r="C145" i="11"/>
  <c r="D145" i="11"/>
  <c r="A146" i="11"/>
  <c r="B146" i="11"/>
  <c r="C146" i="11"/>
  <c r="D146" i="11"/>
  <c r="A147" i="11"/>
  <c r="B147" i="11"/>
  <c r="C147" i="11"/>
  <c r="D147" i="11"/>
  <c r="A148" i="11"/>
  <c r="B148" i="11"/>
  <c r="C148" i="11"/>
  <c r="D148" i="11"/>
  <c r="A149" i="11"/>
  <c r="B149" i="11"/>
  <c r="C149" i="11"/>
  <c r="D149" i="11"/>
  <c r="A150" i="11"/>
  <c r="B150" i="11"/>
  <c r="C150" i="11"/>
  <c r="D150" i="11"/>
  <c r="A151" i="11"/>
  <c r="B151" i="11"/>
  <c r="C151" i="11"/>
  <c r="D151" i="11"/>
  <c r="A152" i="11"/>
  <c r="B152" i="11"/>
  <c r="C152" i="11"/>
  <c r="D152" i="11"/>
  <c r="A153" i="11"/>
  <c r="B153" i="11"/>
  <c r="C153" i="11"/>
  <c r="D153" i="11"/>
  <c r="A154" i="11"/>
  <c r="B154" i="11"/>
  <c r="C154" i="11"/>
  <c r="D154" i="11"/>
  <c r="A155" i="11"/>
  <c r="B155" i="11"/>
  <c r="C155" i="11"/>
  <c r="D155" i="11"/>
  <c r="A156" i="11"/>
  <c r="B156" i="11"/>
  <c r="C156" i="11"/>
  <c r="D156" i="11"/>
  <c r="A157" i="11"/>
  <c r="B157" i="11"/>
  <c r="C157" i="11"/>
  <c r="D157" i="11"/>
  <c r="A158" i="11"/>
  <c r="B158" i="11"/>
  <c r="C158" i="11"/>
  <c r="D158" i="11"/>
  <c r="A159" i="11"/>
  <c r="B159" i="11"/>
  <c r="C159" i="11"/>
  <c r="D159" i="11"/>
  <c r="A160" i="11"/>
  <c r="B160" i="11"/>
  <c r="C160" i="11"/>
  <c r="D160" i="11"/>
  <c r="A161" i="11"/>
  <c r="B161" i="11"/>
  <c r="C161" i="11"/>
  <c r="D161" i="11"/>
  <c r="A162" i="11"/>
  <c r="B162" i="11"/>
  <c r="C162" i="11"/>
  <c r="D162" i="11"/>
  <c r="A163" i="11"/>
  <c r="B163" i="11"/>
  <c r="C163" i="11"/>
  <c r="D163" i="11"/>
  <c r="A164" i="11"/>
  <c r="B164" i="11"/>
  <c r="C164" i="11"/>
  <c r="D164" i="11"/>
  <c r="A165" i="11"/>
  <c r="B165" i="11"/>
  <c r="C165" i="11"/>
  <c r="D165" i="11"/>
  <c r="A166" i="11"/>
  <c r="B166" i="11"/>
  <c r="C166" i="11"/>
  <c r="D166" i="11"/>
  <c r="A167" i="11"/>
  <c r="B167" i="11"/>
  <c r="C167" i="11"/>
  <c r="D167" i="11"/>
  <c r="A168" i="11"/>
  <c r="B168" i="11"/>
  <c r="C168" i="11"/>
  <c r="D168" i="11"/>
  <c r="A169" i="11"/>
  <c r="B169" i="11"/>
  <c r="C169" i="11"/>
  <c r="D169" i="11"/>
  <c r="A170" i="11"/>
  <c r="B170" i="11"/>
  <c r="C170" i="11"/>
  <c r="D170" i="11"/>
  <c r="A171" i="11"/>
  <c r="B171" i="11"/>
  <c r="C171" i="11"/>
  <c r="D171" i="11"/>
  <c r="A172" i="11"/>
  <c r="B172" i="11"/>
  <c r="C172" i="11"/>
  <c r="D172" i="11"/>
  <c r="A173" i="11"/>
  <c r="B173" i="11"/>
  <c r="C173" i="11"/>
  <c r="D173" i="11"/>
  <c r="A174" i="11"/>
  <c r="B174" i="11"/>
  <c r="C174" i="11"/>
  <c r="D174" i="11"/>
  <c r="A175" i="11"/>
  <c r="B175" i="11"/>
  <c r="C175" i="11"/>
  <c r="D175" i="11"/>
  <c r="A176" i="11"/>
  <c r="B176" i="11"/>
  <c r="C176" i="11"/>
  <c r="D176" i="11"/>
  <c r="A177" i="11"/>
  <c r="B177" i="11"/>
  <c r="C177" i="11"/>
  <c r="D177" i="11"/>
  <c r="A178" i="11"/>
  <c r="B178" i="11"/>
  <c r="C178" i="11"/>
  <c r="D178" i="11"/>
  <c r="A179" i="11"/>
  <c r="B179" i="11"/>
  <c r="C179" i="11"/>
  <c r="D179" i="11"/>
  <c r="A180" i="11"/>
  <c r="B180" i="11"/>
  <c r="C180" i="11"/>
  <c r="D180" i="11"/>
  <c r="A181" i="11"/>
  <c r="B181" i="11"/>
  <c r="C181" i="11"/>
  <c r="D181" i="11"/>
  <c r="A182" i="11"/>
  <c r="B182" i="11"/>
  <c r="C182" i="11"/>
  <c r="D182" i="11"/>
  <c r="A183" i="11"/>
  <c r="B183" i="11"/>
  <c r="C183" i="11"/>
  <c r="D183" i="11"/>
  <c r="A184" i="11"/>
  <c r="B184" i="11"/>
  <c r="C184" i="11"/>
  <c r="D184" i="11"/>
  <c r="A185" i="11"/>
  <c r="B185" i="11"/>
  <c r="C185" i="11"/>
  <c r="D185" i="11"/>
  <c r="A186" i="11"/>
  <c r="B186" i="11"/>
  <c r="C186" i="11"/>
  <c r="D186" i="11"/>
  <c r="A187" i="11"/>
  <c r="B187" i="11"/>
  <c r="C187" i="11"/>
  <c r="D187" i="11"/>
  <c r="A188" i="11"/>
  <c r="B188" i="11"/>
  <c r="C188" i="11"/>
  <c r="D188" i="11"/>
  <c r="A189" i="11"/>
  <c r="B189" i="11"/>
  <c r="C189" i="11"/>
  <c r="D189" i="11"/>
  <c r="A190" i="11"/>
  <c r="B190" i="11"/>
  <c r="C190" i="11"/>
  <c r="D190" i="11"/>
  <c r="A191" i="11"/>
  <c r="B191" i="11"/>
  <c r="C191" i="11"/>
  <c r="D191" i="11"/>
  <c r="A192" i="11"/>
  <c r="B192" i="11"/>
  <c r="C192" i="11"/>
  <c r="D192" i="11"/>
  <c r="A193" i="11"/>
  <c r="B193" i="11"/>
  <c r="C193" i="11"/>
  <c r="D193" i="11"/>
  <c r="A194" i="11"/>
  <c r="B194" i="11"/>
  <c r="C194" i="11"/>
  <c r="D194" i="11"/>
  <c r="A195" i="11"/>
  <c r="B195" i="11"/>
  <c r="C195" i="11"/>
  <c r="D195" i="11"/>
  <c r="A196" i="11"/>
  <c r="B196" i="11"/>
  <c r="C196" i="11"/>
  <c r="D196" i="11"/>
  <c r="A197" i="11"/>
  <c r="B197" i="11"/>
  <c r="C197" i="11"/>
  <c r="D197" i="11"/>
  <c r="A198" i="11"/>
  <c r="B198" i="11"/>
  <c r="C198" i="11"/>
  <c r="D198" i="11"/>
  <c r="A199" i="11"/>
  <c r="B199" i="11"/>
  <c r="C199" i="11"/>
  <c r="D199" i="11"/>
  <c r="A200" i="11"/>
  <c r="B200" i="11"/>
  <c r="C200" i="11"/>
  <c r="D200" i="11"/>
  <c r="A201" i="11"/>
  <c r="B201" i="11"/>
  <c r="C201" i="11"/>
  <c r="D201" i="11"/>
  <c r="A202" i="11"/>
  <c r="B202" i="11"/>
  <c r="C202" i="11"/>
  <c r="D202" i="11"/>
  <c r="A203" i="11"/>
  <c r="B203" i="11"/>
  <c r="C203" i="11"/>
  <c r="D203" i="11"/>
  <c r="A204" i="11"/>
  <c r="B204" i="11"/>
  <c r="C204" i="11"/>
  <c r="D204" i="11"/>
  <c r="A205" i="11"/>
  <c r="B205" i="11"/>
  <c r="C205" i="11"/>
  <c r="D205" i="11"/>
  <c r="A206" i="11"/>
  <c r="B206" i="11"/>
  <c r="C206" i="11"/>
  <c r="D206" i="11"/>
  <c r="A207" i="11"/>
  <c r="B207" i="11"/>
  <c r="C207" i="11"/>
  <c r="D207" i="11"/>
  <c r="A208" i="11"/>
  <c r="B208" i="11"/>
  <c r="C208" i="11"/>
  <c r="D208" i="11"/>
  <c r="A209" i="11"/>
  <c r="B209" i="11"/>
  <c r="C209" i="11"/>
  <c r="D209" i="11"/>
  <c r="A210" i="11"/>
  <c r="B210" i="11"/>
  <c r="C210" i="11"/>
  <c r="D210" i="11"/>
  <c r="A211" i="11"/>
  <c r="B211" i="11"/>
  <c r="C211" i="11"/>
  <c r="D211" i="11"/>
  <c r="A212" i="11"/>
  <c r="B212" i="11"/>
  <c r="C212" i="11"/>
  <c r="D212" i="11"/>
  <c r="A213" i="11"/>
  <c r="B213" i="11"/>
  <c r="C213" i="11"/>
  <c r="D213" i="11"/>
  <c r="A214" i="11"/>
  <c r="B214" i="11"/>
  <c r="C214" i="11"/>
  <c r="D214" i="11"/>
  <c r="A215" i="11"/>
  <c r="B215" i="11"/>
  <c r="C215" i="11"/>
  <c r="D215" i="11"/>
  <c r="A216" i="11"/>
  <c r="B216" i="11"/>
  <c r="C216" i="11"/>
  <c r="D216" i="11"/>
  <c r="A217" i="11"/>
  <c r="B217" i="11"/>
  <c r="C217" i="11"/>
  <c r="D217" i="11"/>
  <c r="A218" i="11"/>
  <c r="B218" i="11"/>
  <c r="C218" i="11"/>
  <c r="D218" i="11"/>
  <c r="A219" i="11"/>
  <c r="B219" i="11"/>
  <c r="C219" i="11"/>
  <c r="D219" i="11"/>
  <c r="A220" i="11"/>
  <c r="B220" i="11"/>
  <c r="C220" i="11"/>
  <c r="D220" i="11"/>
  <c r="A221" i="11"/>
  <c r="B221" i="11"/>
  <c r="C221" i="11"/>
  <c r="D221" i="11"/>
  <c r="A222" i="11"/>
  <c r="B222" i="11"/>
  <c r="C222" i="11"/>
  <c r="D222" i="11"/>
  <c r="A223" i="11"/>
  <c r="B223" i="11"/>
  <c r="C223" i="11"/>
  <c r="D223" i="11"/>
  <c r="A224" i="11"/>
  <c r="B224" i="11"/>
  <c r="C224" i="11"/>
  <c r="D224" i="11"/>
  <c r="A225" i="11"/>
  <c r="B225" i="11"/>
  <c r="C225" i="11"/>
  <c r="D225" i="11"/>
  <c r="A226" i="11"/>
  <c r="B226" i="11"/>
  <c r="C226" i="11"/>
  <c r="D226" i="11"/>
  <c r="A227" i="11"/>
  <c r="B227" i="11"/>
  <c r="C227" i="11"/>
  <c r="D227" i="11"/>
  <c r="A228" i="11"/>
  <c r="B228" i="11"/>
  <c r="C228" i="11"/>
  <c r="D228" i="11"/>
  <c r="A229" i="11"/>
  <c r="B229" i="11"/>
  <c r="C229" i="11"/>
  <c r="D229" i="11"/>
  <c r="A230" i="11"/>
  <c r="B230" i="11"/>
  <c r="C230" i="11"/>
  <c r="D230" i="11"/>
  <c r="A231" i="11"/>
  <c r="B231" i="11"/>
  <c r="C231" i="11"/>
  <c r="D231" i="11"/>
  <c r="A232" i="11"/>
  <c r="B232" i="11"/>
  <c r="C232" i="11"/>
  <c r="D232" i="11"/>
  <c r="A233" i="11"/>
  <c r="B233" i="11"/>
  <c r="C233" i="11"/>
  <c r="D233" i="11"/>
  <c r="A234" i="11"/>
  <c r="B234" i="11"/>
  <c r="C234" i="11"/>
  <c r="D234" i="11"/>
  <c r="A235" i="11"/>
  <c r="B235" i="11"/>
  <c r="C235" i="11"/>
  <c r="D235" i="11"/>
  <c r="A236" i="11"/>
  <c r="B236" i="11"/>
  <c r="C236" i="11"/>
  <c r="D236" i="11"/>
  <c r="A237" i="11"/>
  <c r="B237" i="11"/>
  <c r="C237" i="11"/>
  <c r="D237" i="11"/>
  <c r="A238" i="11"/>
  <c r="B238" i="11"/>
  <c r="C238" i="11"/>
  <c r="D238" i="11"/>
  <c r="A239" i="11"/>
  <c r="B239" i="11"/>
  <c r="C239" i="11"/>
  <c r="D239" i="11"/>
  <c r="A240" i="11"/>
  <c r="B240" i="11"/>
  <c r="C240" i="11"/>
  <c r="D240" i="11"/>
  <c r="A241" i="11"/>
  <c r="B241" i="11"/>
  <c r="C241" i="11"/>
  <c r="D241" i="11"/>
  <c r="A242" i="11"/>
  <c r="B242" i="11"/>
  <c r="C242" i="11"/>
  <c r="D242" i="11"/>
  <c r="A243" i="11"/>
  <c r="B243" i="11"/>
  <c r="C243" i="11"/>
  <c r="D243" i="11"/>
  <c r="A244" i="11"/>
  <c r="B244" i="11"/>
  <c r="C244" i="11"/>
  <c r="D244" i="11"/>
  <c r="A245" i="11"/>
  <c r="B245" i="11"/>
  <c r="C245" i="11"/>
  <c r="D245" i="11"/>
  <c r="A246" i="11"/>
  <c r="B246" i="11"/>
  <c r="C246" i="11"/>
  <c r="D246" i="11"/>
  <c r="A247" i="11"/>
  <c r="B247" i="11"/>
  <c r="C247" i="11"/>
  <c r="D247" i="11"/>
  <c r="A248" i="11"/>
  <c r="B248" i="11"/>
  <c r="C248" i="11"/>
  <c r="D248" i="11"/>
  <c r="A249" i="11"/>
  <c r="B249" i="11"/>
  <c r="C249" i="11"/>
  <c r="D249" i="11"/>
  <c r="A250" i="11"/>
  <c r="B250" i="11"/>
  <c r="C250" i="11"/>
  <c r="D250" i="11"/>
  <c r="A251" i="11"/>
  <c r="B251" i="11"/>
  <c r="C251" i="11"/>
  <c r="D251" i="11"/>
  <c r="A252" i="11"/>
  <c r="B252" i="11"/>
  <c r="C252" i="11"/>
  <c r="D252" i="11"/>
  <c r="A253" i="11"/>
  <c r="B253" i="11"/>
  <c r="C253" i="11"/>
  <c r="D253" i="11"/>
  <c r="A254" i="11"/>
  <c r="B254" i="11"/>
  <c r="C254" i="11"/>
  <c r="D254" i="11"/>
  <c r="A255" i="11"/>
  <c r="B255" i="11"/>
  <c r="C255" i="11"/>
  <c r="D255" i="11"/>
  <c r="A256" i="11"/>
  <c r="B256" i="11"/>
  <c r="C256" i="11"/>
  <c r="D256" i="11"/>
  <c r="A257" i="11"/>
  <c r="B257" i="11"/>
  <c r="C257" i="11"/>
  <c r="D257" i="11"/>
  <c r="A258" i="11"/>
  <c r="B258" i="11"/>
  <c r="C258" i="11"/>
  <c r="D258" i="11"/>
  <c r="A259" i="11"/>
  <c r="B259" i="11"/>
  <c r="C259" i="11"/>
  <c r="D259" i="11"/>
  <c r="A260" i="11"/>
  <c r="B260" i="11"/>
  <c r="C260" i="11"/>
  <c r="D260" i="11"/>
  <c r="A261" i="11"/>
  <c r="B261" i="11"/>
  <c r="C261" i="11"/>
  <c r="D261" i="11"/>
  <c r="A262" i="11"/>
  <c r="B262" i="11"/>
  <c r="C262" i="11"/>
  <c r="D262" i="11"/>
  <c r="A263" i="11"/>
  <c r="B263" i="11"/>
  <c r="C263" i="11"/>
  <c r="D263" i="11"/>
  <c r="A264" i="11"/>
  <c r="B264" i="11"/>
  <c r="C264" i="11"/>
  <c r="D264" i="11"/>
  <c r="A265" i="11"/>
  <c r="B265" i="11"/>
  <c r="C265" i="11"/>
  <c r="D265" i="11"/>
  <c r="A266" i="11"/>
  <c r="B266" i="11"/>
  <c r="C266" i="11"/>
  <c r="D266" i="11"/>
  <c r="A267" i="11"/>
  <c r="B267" i="11"/>
  <c r="C267" i="11"/>
  <c r="D267" i="11"/>
  <c r="A268" i="11"/>
  <c r="B268" i="11"/>
  <c r="C268" i="11"/>
  <c r="D268" i="11"/>
  <c r="A269" i="11"/>
  <c r="B269" i="11"/>
  <c r="C269" i="11"/>
  <c r="D269" i="11"/>
  <c r="A270" i="11"/>
  <c r="B270" i="11"/>
  <c r="C270" i="11"/>
  <c r="D270" i="11"/>
  <c r="A271" i="11"/>
  <c r="B271" i="11"/>
  <c r="C271" i="11"/>
  <c r="D271" i="11"/>
  <c r="A272" i="11"/>
  <c r="B272" i="11"/>
  <c r="C272" i="11"/>
  <c r="D272" i="11"/>
  <c r="A273" i="11"/>
  <c r="B273" i="11"/>
  <c r="C273" i="11"/>
  <c r="D273" i="11"/>
  <c r="A274" i="11"/>
  <c r="B274" i="11"/>
  <c r="C274" i="11"/>
  <c r="D274" i="11"/>
  <c r="A275" i="11"/>
  <c r="B275" i="11"/>
  <c r="C275" i="11"/>
  <c r="D275" i="11"/>
  <c r="A276" i="11"/>
  <c r="B276" i="11"/>
  <c r="C276" i="11"/>
  <c r="D276" i="11"/>
  <c r="A277" i="11"/>
  <c r="B277" i="11"/>
  <c r="C277" i="11"/>
  <c r="D277" i="11"/>
  <c r="A278" i="11"/>
  <c r="B278" i="11"/>
  <c r="C278" i="11"/>
  <c r="D278" i="11"/>
  <c r="A279" i="11"/>
  <c r="B279" i="11"/>
  <c r="C279" i="11"/>
  <c r="D279" i="11"/>
  <c r="A280" i="11"/>
  <c r="B280" i="11"/>
  <c r="C280" i="11"/>
  <c r="D280" i="11"/>
  <c r="A281" i="11"/>
  <c r="B281" i="11"/>
  <c r="C281" i="11"/>
  <c r="D281" i="11"/>
  <c r="A282" i="11"/>
  <c r="B282" i="11"/>
  <c r="C282" i="11"/>
  <c r="D282" i="11"/>
  <c r="A283" i="11"/>
  <c r="B283" i="11"/>
  <c r="C283" i="11"/>
  <c r="D283" i="11"/>
  <c r="A284" i="11"/>
  <c r="B284" i="11"/>
  <c r="C284" i="11"/>
  <c r="D284" i="11"/>
  <c r="A285" i="11"/>
  <c r="B285" i="11"/>
  <c r="C285" i="11"/>
  <c r="D285" i="11"/>
  <c r="A286" i="11"/>
  <c r="B286" i="11"/>
  <c r="C286" i="11"/>
  <c r="D286" i="11"/>
  <c r="A287" i="11"/>
  <c r="B287" i="11"/>
  <c r="C287" i="11"/>
  <c r="D287" i="11"/>
  <c r="A288" i="11"/>
  <c r="B288" i="11"/>
  <c r="C288" i="11"/>
  <c r="D288" i="11"/>
  <c r="A289" i="11"/>
  <c r="B289" i="11"/>
  <c r="C289" i="11"/>
  <c r="D289" i="11"/>
  <c r="A290" i="11"/>
  <c r="B290" i="11"/>
  <c r="C290" i="11"/>
  <c r="D290" i="11"/>
  <c r="A291" i="11"/>
  <c r="B291" i="11"/>
  <c r="C291" i="11"/>
  <c r="D291" i="11"/>
  <c r="A292" i="11"/>
  <c r="B292" i="11"/>
  <c r="C292" i="11"/>
  <c r="D292" i="11"/>
  <c r="A293" i="11"/>
  <c r="B293" i="11"/>
  <c r="C293" i="11"/>
  <c r="D293" i="11"/>
  <c r="A294" i="11"/>
  <c r="B294" i="11"/>
  <c r="C294" i="11"/>
  <c r="D294" i="11"/>
  <c r="A295" i="11"/>
  <c r="B295" i="11"/>
  <c r="C295" i="11"/>
  <c r="D295" i="11"/>
  <c r="A296" i="11"/>
  <c r="B296" i="11"/>
  <c r="C296" i="11"/>
  <c r="D296" i="11"/>
  <c r="A297" i="11"/>
  <c r="B297" i="11"/>
  <c r="C297" i="11"/>
  <c r="D297" i="11"/>
  <c r="A298" i="11"/>
  <c r="B298" i="11"/>
  <c r="C298" i="11"/>
  <c r="D298" i="11"/>
  <c r="A299" i="11"/>
  <c r="B299" i="11"/>
  <c r="C299" i="11"/>
  <c r="D299" i="11"/>
  <c r="A300" i="11"/>
  <c r="B300" i="11"/>
  <c r="C300" i="11"/>
  <c r="D300" i="11"/>
  <c r="A301" i="11"/>
  <c r="B301" i="11"/>
  <c r="C301" i="11"/>
  <c r="D301" i="11"/>
  <c r="A302" i="11"/>
  <c r="B302" i="11"/>
  <c r="C302" i="11"/>
  <c r="D302" i="11"/>
  <c r="A303" i="11"/>
  <c r="B303" i="11"/>
  <c r="C303" i="11"/>
  <c r="D303" i="11"/>
  <c r="A304" i="11"/>
  <c r="B304" i="11"/>
  <c r="C304" i="11"/>
  <c r="D304" i="11"/>
  <c r="A305" i="11"/>
  <c r="B305" i="11"/>
  <c r="C305" i="11"/>
  <c r="D305" i="11"/>
  <c r="A306" i="11"/>
  <c r="B306" i="11"/>
  <c r="C306" i="11"/>
  <c r="D306" i="11"/>
  <c r="A307" i="11"/>
  <c r="B307" i="11"/>
  <c r="C307" i="11"/>
  <c r="D307" i="11"/>
  <c r="A308" i="11"/>
  <c r="B308" i="11"/>
  <c r="C308" i="11"/>
  <c r="D308" i="11"/>
  <c r="A309" i="11"/>
  <c r="B309" i="11"/>
  <c r="C309" i="11"/>
  <c r="D309" i="11"/>
  <c r="A310" i="11"/>
  <c r="B310" i="11"/>
  <c r="C310" i="11"/>
  <c r="D310" i="11"/>
  <c r="A311" i="11"/>
  <c r="B311" i="11"/>
  <c r="C311" i="11"/>
  <c r="D311" i="11"/>
  <c r="A312" i="11"/>
  <c r="B312" i="11"/>
  <c r="C312" i="11"/>
  <c r="D312" i="11"/>
  <c r="A313" i="11"/>
  <c r="B313" i="11"/>
  <c r="C313" i="11"/>
  <c r="D313" i="11"/>
  <c r="A314" i="11"/>
  <c r="B314" i="11"/>
  <c r="C314" i="11"/>
  <c r="D314" i="11"/>
  <c r="A315" i="11"/>
  <c r="B315" i="11"/>
  <c r="C315" i="11"/>
  <c r="D315" i="11"/>
  <c r="A316" i="11"/>
  <c r="B316" i="11"/>
  <c r="C316" i="11"/>
  <c r="D316" i="11"/>
  <c r="A317" i="11"/>
  <c r="B317" i="11"/>
  <c r="C317" i="11"/>
  <c r="D317" i="11"/>
  <c r="A318" i="11"/>
  <c r="B318" i="11"/>
  <c r="C318" i="11"/>
  <c r="D318" i="11"/>
  <c r="A319" i="11"/>
  <c r="B319" i="11"/>
  <c r="C319" i="11"/>
  <c r="D319" i="11"/>
  <c r="A320" i="11"/>
  <c r="B320" i="11"/>
  <c r="C320" i="11"/>
  <c r="D320" i="11"/>
  <c r="A321" i="11"/>
  <c r="B321" i="11"/>
  <c r="C321" i="11"/>
  <c r="D321" i="11"/>
  <c r="A322" i="11"/>
  <c r="B322" i="11"/>
  <c r="C322" i="11"/>
  <c r="D322" i="11"/>
  <c r="A323" i="11"/>
  <c r="B323" i="11"/>
  <c r="C323" i="11"/>
  <c r="D323" i="11"/>
  <c r="A324" i="11"/>
  <c r="B324" i="11"/>
  <c r="C324" i="11"/>
  <c r="D324" i="11"/>
  <c r="A325" i="11"/>
  <c r="B325" i="11"/>
  <c r="C325" i="11"/>
  <c r="D325" i="11"/>
  <c r="A326" i="11"/>
  <c r="B326" i="11"/>
  <c r="C326" i="11"/>
  <c r="D326" i="11"/>
  <c r="A327" i="11"/>
  <c r="B327" i="11"/>
  <c r="C327" i="11"/>
  <c r="D327" i="11"/>
  <c r="A328" i="11"/>
  <c r="B328" i="11"/>
  <c r="C328" i="11"/>
  <c r="D328" i="11"/>
  <c r="A329" i="11"/>
  <c r="B329" i="11"/>
  <c r="C329" i="11"/>
  <c r="D329" i="11"/>
  <c r="A330" i="11"/>
  <c r="B330" i="11"/>
  <c r="C330" i="11"/>
  <c r="D330" i="11"/>
  <c r="A331" i="11"/>
  <c r="B331" i="11"/>
  <c r="C331" i="11"/>
  <c r="D331" i="11"/>
  <c r="A332" i="11"/>
  <c r="B332" i="11"/>
  <c r="C332" i="11"/>
  <c r="D332" i="11"/>
  <c r="A333" i="11"/>
  <c r="B333" i="11"/>
  <c r="C333" i="11"/>
  <c r="D333" i="11"/>
  <c r="A334" i="11"/>
  <c r="B334" i="11"/>
  <c r="C334" i="11"/>
  <c r="D334" i="11"/>
  <c r="A335" i="11"/>
  <c r="B335" i="11"/>
  <c r="C335" i="11"/>
  <c r="D335" i="11"/>
  <c r="A336" i="11"/>
  <c r="B336" i="11"/>
  <c r="C336" i="11"/>
  <c r="D336" i="11"/>
  <c r="A337" i="11"/>
  <c r="B337" i="11"/>
  <c r="C337" i="11"/>
  <c r="D337" i="11"/>
  <c r="A338" i="11"/>
  <c r="B338" i="11"/>
  <c r="C338" i="11"/>
  <c r="D338" i="11"/>
  <c r="A339" i="11"/>
  <c r="B339" i="11"/>
  <c r="C339" i="11"/>
  <c r="D339" i="11"/>
  <c r="A340" i="11"/>
  <c r="B340" i="11"/>
  <c r="C340" i="11"/>
  <c r="D340" i="11"/>
  <c r="A341" i="11"/>
  <c r="B341" i="11"/>
  <c r="C341" i="11"/>
  <c r="D341" i="11"/>
  <c r="A342" i="11"/>
  <c r="B342" i="11"/>
  <c r="C342" i="11"/>
  <c r="D342" i="11"/>
  <c r="A343" i="11"/>
  <c r="B343" i="11"/>
  <c r="C343" i="11"/>
  <c r="D343" i="11"/>
  <c r="A344" i="11"/>
  <c r="B344" i="11"/>
  <c r="C344" i="11"/>
  <c r="D344" i="11"/>
  <c r="A345" i="11"/>
  <c r="B345" i="11"/>
  <c r="C345" i="11"/>
  <c r="D345" i="11"/>
  <c r="A346" i="11"/>
  <c r="B346" i="11"/>
  <c r="C346" i="11"/>
  <c r="D346" i="11"/>
  <c r="A347" i="11"/>
  <c r="B347" i="11"/>
  <c r="C347" i="11"/>
  <c r="D347" i="11"/>
  <c r="A348" i="11"/>
  <c r="B348" i="11"/>
  <c r="C348" i="11"/>
  <c r="D348" i="11"/>
  <c r="A349" i="11"/>
  <c r="B349" i="11"/>
  <c r="C349" i="11"/>
  <c r="D349" i="11"/>
  <c r="A350" i="11"/>
  <c r="B350" i="11"/>
  <c r="C350" i="11"/>
  <c r="D350" i="11"/>
  <c r="A351" i="11"/>
  <c r="B351" i="11"/>
  <c r="C351" i="11"/>
  <c r="D351" i="11"/>
  <c r="A352" i="11"/>
  <c r="B352" i="11"/>
  <c r="C352" i="11"/>
  <c r="D352" i="11"/>
  <c r="A353" i="11"/>
  <c r="B353" i="11"/>
  <c r="C353" i="11"/>
  <c r="D353" i="11"/>
  <c r="A354" i="11"/>
  <c r="B354" i="11"/>
  <c r="C354" i="11"/>
  <c r="D354" i="11"/>
  <c r="A355" i="11"/>
  <c r="B355" i="11"/>
  <c r="C355" i="11"/>
  <c r="D355" i="11"/>
  <c r="A356" i="11"/>
  <c r="B356" i="11"/>
  <c r="C356" i="11"/>
  <c r="D356" i="11"/>
  <c r="A357" i="11"/>
  <c r="B357" i="11"/>
  <c r="C357" i="11"/>
  <c r="D357" i="11"/>
  <c r="A358" i="11"/>
  <c r="B358" i="11"/>
  <c r="C358" i="11"/>
  <c r="D358" i="11"/>
  <c r="A359" i="11"/>
  <c r="B359" i="11"/>
  <c r="C359" i="11"/>
  <c r="D359" i="11"/>
  <c r="A360" i="11"/>
  <c r="B360" i="11"/>
  <c r="C360" i="11"/>
  <c r="D360" i="11"/>
  <c r="A361" i="11"/>
  <c r="B361" i="11"/>
  <c r="C361" i="11"/>
  <c r="D361" i="11"/>
  <c r="A362" i="11"/>
  <c r="B362" i="11"/>
  <c r="C362" i="11"/>
  <c r="D362" i="11"/>
  <c r="A363" i="11"/>
  <c r="B363" i="11"/>
  <c r="C363" i="11"/>
  <c r="D363" i="11"/>
  <c r="A364" i="11"/>
  <c r="B364" i="11"/>
  <c r="C364" i="11"/>
  <c r="D364" i="11"/>
  <c r="A365" i="11"/>
  <c r="B365" i="11"/>
  <c r="C365" i="11"/>
  <c r="D365" i="11"/>
  <c r="A366" i="11"/>
  <c r="B366" i="11"/>
  <c r="C366" i="11"/>
  <c r="D366" i="11"/>
  <c r="A367" i="11"/>
  <c r="B367" i="11"/>
  <c r="C367" i="11"/>
  <c r="D367" i="11"/>
  <c r="A368" i="11"/>
  <c r="B368" i="11"/>
  <c r="C368" i="11"/>
  <c r="D368" i="11"/>
  <c r="A369" i="11"/>
  <c r="B369" i="11"/>
  <c r="C369" i="11"/>
  <c r="D369" i="11"/>
  <c r="A370" i="11"/>
  <c r="B370" i="11"/>
  <c r="C370" i="11"/>
  <c r="D370" i="11"/>
  <c r="A371" i="11"/>
  <c r="B371" i="11"/>
  <c r="C371" i="11"/>
  <c r="D371" i="11"/>
  <c r="A372" i="11"/>
  <c r="B372" i="11"/>
  <c r="C372" i="11"/>
  <c r="D372" i="11"/>
  <c r="A373" i="11"/>
  <c r="B373" i="11"/>
  <c r="C373" i="11"/>
  <c r="D373" i="11"/>
  <c r="A374" i="11"/>
  <c r="B374" i="11"/>
  <c r="C374" i="11"/>
  <c r="D374" i="11"/>
  <c r="A375" i="11"/>
  <c r="B375" i="11"/>
  <c r="C375" i="11"/>
  <c r="D375" i="11"/>
  <c r="A376" i="11"/>
  <c r="B376" i="11"/>
  <c r="C376" i="11"/>
  <c r="D376" i="11"/>
  <c r="A377" i="11"/>
  <c r="B377" i="11"/>
  <c r="C377" i="11"/>
  <c r="D377" i="11"/>
  <c r="A378" i="11"/>
  <c r="B378" i="11"/>
  <c r="C378" i="11"/>
  <c r="D378" i="11"/>
  <c r="A379" i="11"/>
  <c r="B379" i="11"/>
  <c r="C379" i="11"/>
  <c r="D379" i="11"/>
  <c r="A380" i="11"/>
  <c r="B380" i="11"/>
  <c r="C380" i="11"/>
  <c r="D380" i="11"/>
  <c r="A381" i="11"/>
  <c r="B381" i="11"/>
  <c r="C381" i="11"/>
  <c r="D381" i="11"/>
  <c r="A382" i="11"/>
  <c r="B382" i="11"/>
  <c r="C382" i="11"/>
  <c r="D382" i="11"/>
  <c r="A383" i="11"/>
  <c r="B383" i="11"/>
  <c r="C383" i="11"/>
  <c r="D383" i="11"/>
  <c r="A384" i="11"/>
  <c r="B384" i="11"/>
  <c r="C384" i="11"/>
  <c r="D384" i="11"/>
  <c r="A385" i="11"/>
  <c r="B385" i="11"/>
  <c r="C385" i="11"/>
  <c r="D385" i="11"/>
  <c r="A386" i="11"/>
  <c r="B386" i="11"/>
  <c r="C386" i="11"/>
  <c r="D386" i="11"/>
  <c r="A387" i="11"/>
  <c r="B387" i="11"/>
  <c r="C387" i="11"/>
  <c r="D387" i="11"/>
  <c r="A388" i="11"/>
  <c r="B388" i="11"/>
  <c r="C388" i="11"/>
  <c r="D388" i="11"/>
  <c r="A389" i="11"/>
  <c r="B389" i="11"/>
  <c r="C389" i="11"/>
  <c r="D389" i="11"/>
  <c r="A390" i="11"/>
  <c r="B390" i="11"/>
  <c r="C390" i="11"/>
  <c r="D390" i="11"/>
  <c r="A391" i="11"/>
  <c r="B391" i="11"/>
  <c r="C391" i="11"/>
  <c r="D391" i="11"/>
  <c r="A392" i="11"/>
  <c r="B392" i="11"/>
  <c r="C392" i="11"/>
  <c r="D392" i="11"/>
  <c r="A393" i="11"/>
  <c r="B393" i="11"/>
  <c r="C393" i="11"/>
  <c r="D393" i="11"/>
  <c r="A394" i="11"/>
  <c r="B394" i="11"/>
  <c r="C394" i="11"/>
  <c r="D394" i="11"/>
  <c r="A395" i="11"/>
  <c r="B395" i="11"/>
  <c r="C395" i="11"/>
  <c r="D395" i="11"/>
  <c r="A396" i="11"/>
  <c r="B396" i="11"/>
  <c r="C396" i="11"/>
  <c r="D396" i="11"/>
  <c r="A397" i="11"/>
  <c r="B397" i="11"/>
  <c r="C397" i="11"/>
  <c r="D397" i="11"/>
  <c r="A398" i="11"/>
  <c r="B398" i="11"/>
  <c r="C398" i="11"/>
  <c r="D398" i="11"/>
  <c r="A399" i="11"/>
  <c r="B399" i="11"/>
  <c r="C399" i="11"/>
  <c r="D399" i="11"/>
  <c r="A400" i="11"/>
  <c r="B400" i="11"/>
  <c r="C400" i="11"/>
  <c r="D400" i="11"/>
  <c r="A401" i="11"/>
  <c r="B401" i="11"/>
  <c r="C401" i="11"/>
  <c r="D401" i="11"/>
  <c r="A402" i="11"/>
  <c r="B402" i="11"/>
  <c r="C402" i="11"/>
  <c r="D402" i="11"/>
  <c r="A403" i="11"/>
  <c r="B403" i="11"/>
  <c r="C403" i="11"/>
  <c r="D403" i="11"/>
  <c r="A404" i="11"/>
  <c r="B404" i="11"/>
  <c r="C404" i="11"/>
  <c r="D404" i="11"/>
  <c r="A405" i="11"/>
  <c r="B405" i="11"/>
  <c r="C405" i="11"/>
  <c r="D405" i="11"/>
  <c r="A406" i="11"/>
  <c r="B406" i="11"/>
  <c r="C406" i="11"/>
  <c r="D406" i="11"/>
  <c r="A407" i="11"/>
  <c r="B407" i="11"/>
  <c r="C407" i="11"/>
  <c r="D407" i="11"/>
  <c r="A408" i="11"/>
  <c r="B408" i="11"/>
  <c r="C408" i="11"/>
  <c r="D408" i="11"/>
  <c r="A409" i="11"/>
  <c r="B409" i="11"/>
  <c r="C409" i="11"/>
  <c r="D409" i="11"/>
  <c r="A410" i="11"/>
  <c r="B410" i="11"/>
  <c r="C410" i="11"/>
  <c r="D410" i="11"/>
  <c r="A411" i="11"/>
  <c r="B411" i="11"/>
  <c r="C411" i="11"/>
  <c r="D411" i="11"/>
  <c r="A412" i="11"/>
  <c r="B412" i="11"/>
  <c r="C412" i="11"/>
  <c r="D412" i="11"/>
  <c r="A413" i="11"/>
  <c r="B413" i="11"/>
  <c r="C413" i="11"/>
  <c r="D413" i="11"/>
  <c r="A414" i="11"/>
  <c r="B414" i="11"/>
  <c r="C414" i="11"/>
  <c r="D414" i="11"/>
  <c r="A415" i="11"/>
  <c r="B415" i="11"/>
  <c r="C415" i="11"/>
  <c r="D415" i="11"/>
  <c r="A416" i="11"/>
  <c r="B416" i="11"/>
  <c r="C416" i="11"/>
  <c r="D416" i="11"/>
  <c r="A417" i="11"/>
  <c r="B417" i="11"/>
  <c r="C417" i="11"/>
  <c r="D417" i="11"/>
  <c r="A418" i="11"/>
  <c r="B418" i="11"/>
  <c r="C418" i="11"/>
  <c r="D418" i="11"/>
  <c r="A419" i="11"/>
  <c r="B419" i="11"/>
  <c r="C419" i="11"/>
  <c r="D419" i="11"/>
  <c r="A420" i="11"/>
  <c r="B420" i="11"/>
  <c r="C420" i="11"/>
  <c r="D420" i="11"/>
  <c r="A421" i="11"/>
  <c r="B421" i="11"/>
  <c r="C421" i="11"/>
  <c r="D421" i="11"/>
  <c r="A422" i="11"/>
  <c r="B422" i="11"/>
  <c r="C422" i="11"/>
  <c r="D422" i="11"/>
  <c r="A423" i="11"/>
  <c r="B423" i="11"/>
  <c r="C423" i="11"/>
  <c r="D423" i="11"/>
  <c r="A424" i="11"/>
  <c r="B424" i="11"/>
  <c r="C424" i="11"/>
  <c r="D424" i="11"/>
  <c r="A425" i="11"/>
  <c r="B425" i="11"/>
  <c r="C425" i="11"/>
  <c r="D425" i="11"/>
  <c r="A426" i="11"/>
  <c r="B426" i="11"/>
  <c r="C426" i="11"/>
  <c r="D426" i="11"/>
  <c r="A427" i="11"/>
  <c r="B427" i="11"/>
  <c r="C427" i="11"/>
  <c r="D427" i="11"/>
  <c r="A428" i="11"/>
  <c r="B428" i="11"/>
  <c r="C428" i="11"/>
  <c r="D428" i="11"/>
  <c r="A429" i="11"/>
  <c r="B429" i="11"/>
  <c r="C429" i="11"/>
  <c r="D429" i="11"/>
  <c r="A430" i="11"/>
  <c r="B430" i="11"/>
  <c r="C430" i="11"/>
  <c r="D430" i="11"/>
  <c r="A431" i="11"/>
  <c r="B431" i="11"/>
  <c r="C431" i="11"/>
  <c r="D431" i="11"/>
  <c r="A432" i="11"/>
  <c r="B432" i="11"/>
  <c r="C432" i="11"/>
  <c r="D432" i="11"/>
  <c r="A433" i="11"/>
  <c r="B433" i="11"/>
  <c r="C433" i="11"/>
  <c r="D433" i="11"/>
  <c r="A434" i="11"/>
  <c r="B434" i="11"/>
  <c r="C434" i="11"/>
  <c r="D434" i="11"/>
  <c r="A435" i="11"/>
  <c r="B435" i="11"/>
  <c r="C435" i="11"/>
  <c r="D435" i="11"/>
  <c r="A436" i="11"/>
  <c r="B436" i="11"/>
  <c r="C436" i="11"/>
  <c r="D436" i="11"/>
  <c r="A437" i="11"/>
  <c r="B437" i="11"/>
  <c r="C437" i="11"/>
  <c r="D437" i="11"/>
  <c r="A438" i="11"/>
  <c r="B438" i="11"/>
  <c r="C438" i="11"/>
  <c r="D438" i="11"/>
  <c r="A439" i="11"/>
  <c r="B439" i="11"/>
  <c r="C439" i="11"/>
  <c r="D439" i="11"/>
  <c r="A440" i="11"/>
  <c r="B440" i="11"/>
  <c r="C440" i="11"/>
  <c r="D440" i="11"/>
  <c r="A441" i="11"/>
  <c r="B441" i="11"/>
  <c r="C441" i="11"/>
  <c r="D441" i="11"/>
  <c r="A442" i="11"/>
  <c r="B442" i="11"/>
  <c r="C442" i="11"/>
  <c r="D442" i="11"/>
  <c r="A443" i="11"/>
  <c r="B443" i="11"/>
  <c r="C443" i="11"/>
  <c r="D443" i="11"/>
  <c r="A444" i="11"/>
  <c r="B444" i="11"/>
  <c r="C444" i="11"/>
  <c r="D444" i="11"/>
  <c r="A445" i="11"/>
  <c r="B445" i="11"/>
  <c r="C445" i="11"/>
  <c r="D445" i="11"/>
  <c r="A446" i="11"/>
  <c r="B446" i="11"/>
  <c r="C446" i="11"/>
  <c r="D446" i="11"/>
  <c r="A447" i="11"/>
  <c r="B447" i="11"/>
  <c r="C447" i="11"/>
  <c r="D447" i="11"/>
  <c r="A448" i="11"/>
  <c r="B448" i="11"/>
  <c r="C448" i="11"/>
  <c r="D448" i="11"/>
  <c r="A449" i="11"/>
  <c r="B449" i="11"/>
  <c r="C449" i="11"/>
  <c r="D449" i="11"/>
  <c r="A450" i="11"/>
  <c r="B450" i="11"/>
  <c r="C450" i="11"/>
  <c r="D450" i="11"/>
  <c r="A451" i="11"/>
  <c r="B451" i="11"/>
  <c r="C451" i="11"/>
  <c r="D451" i="11"/>
  <c r="A452" i="11"/>
  <c r="B452" i="11"/>
  <c r="C452" i="11"/>
  <c r="D452" i="11"/>
  <c r="A453" i="11"/>
  <c r="B453" i="11"/>
  <c r="C453" i="11"/>
  <c r="D453" i="11"/>
  <c r="A454" i="11"/>
  <c r="B454" i="11"/>
  <c r="C454" i="11"/>
  <c r="D454" i="11"/>
  <c r="A455" i="11"/>
  <c r="B455" i="11"/>
  <c r="C455" i="11"/>
  <c r="D455" i="11"/>
  <c r="A456" i="11"/>
  <c r="B456" i="11"/>
  <c r="C456" i="11"/>
  <c r="D456" i="11"/>
  <c r="A457" i="11"/>
  <c r="B457" i="11"/>
  <c r="C457" i="11"/>
  <c r="D457" i="11"/>
  <c r="A458" i="11"/>
  <c r="B458" i="11"/>
  <c r="C458" i="11"/>
  <c r="D458" i="11"/>
  <c r="A459" i="11"/>
  <c r="B459" i="11"/>
  <c r="C459" i="11"/>
  <c r="D459" i="11"/>
  <c r="A460" i="11"/>
  <c r="B460" i="11"/>
  <c r="C460" i="11"/>
  <c r="D460" i="11"/>
  <c r="A461" i="11"/>
  <c r="B461" i="11"/>
  <c r="C461" i="11"/>
  <c r="D461" i="11"/>
  <c r="A462" i="11"/>
  <c r="B462" i="11"/>
  <c r="C462" i="11"/>
  <c r="D462" i="11"/>
  <c r="A463" i="11"/>
  <c r="B463" i="11"/>
  <c r="C463" i="11"/>
  <c r="D463" i="11"/>
  <c r="A464" i="11"/>
  <c r="B464" i="11"/>
  <c r="C464" i="11"/>
  <c r="D464" i="11"/>
  <c r="A465" i="11"/>
  <c r="B465" i="11"/>
  <c r="C465" i="11"/>
  <c r="D465" i="11"/>
  <c r="A466" i="11"/>
  <c r="B466" i="11"/>
  <c r="C466" i="11"/>
  <c r="D466" i="11"/>
  <c r="A467" i="11"/>
  <c r="B467" i="11"/>
  <c r="C467" i="11"/>
  <c r="D467" i="11"/>
  <c r="A468" i="11"/>
  <c r="B468" i="11"/>
  <c r="C468" i="11"/>
  <c r="D468" i="11"/>
  <c r="A469" i="11"/>
  <c r="B469" i="11"/>
  <c r="C469" i="11"/>
  <c r="D469" i="11"/>
  <c r="A470" i="11"/>
  <c r="B470" i="11"/>
  <c r="C470" i="11"/>
  <c r="D470" i="11"/>
  <c r="A471" i="11"/>
  <c r="B471" i="11"/>
  <c r="C471" i="11"/>
  <c r="D471" i="11"/>
  <c r="A472" i="11"/>
  <c r="B472" i="11"/>
  <c r="C472" i="11"/>
  <c r="D472" i="11"/>
  <c r="A473" i="11"/>
  <c r="B473" i="11"/>
  <c r="C473" i="11"/>
  <c r="D473" i="11"/>
  <c r="A474" i="11"/>
  <c r="B474" i="11"/>
  <c r="C474" i="11"/>
  <c r="D474" i="11"/>
  <c r="A475" i="11"/>
  <c r="B475" i="11"/>
  <c r="C475" i="11"/>
  <c r="D475" i="11"/>
  <c r="A476" i="11"/>
  <c r="B476" i="11"/>
  <c r="C476" i="11"/>
  <c r="D476" i="11"/>
  <c r="A477" i="11"/>
  <c r="B477" i="11"/>
  <c r="C477" i="11"/>
  <c r="D477" i="11"/>
  <c r="A478" i="11"/>
  <c r="B478" i="11"/>
  <c r="C478" i="11"/>
  <c r="D478" i="11"/>
  <c r="A479" i="11"/>
  <c r="B479" i="11"/>
  <c r="C479" i="11"/>
  <c r="D479" i="11"/>
  <c r="A480" i="11"/>
  <c r="B480" i="11"/>
  <c r="C480" i="11"/>
  <c r="D480" i="11"/>
  <c r="A481" i="11"/>
  <c r="B481" i="11"/>
  <c r="C481" i="11"/>
  <c r="D481" i="11"/>
  <c r="A482" i="11"/>
  <c r="B482" i="11"/>
  <c r="C482" i="11"/>
  <c r="D482" i="11"/>
  <c r="A483" i="11"/>
  <c r="B483" i="11"/>
  <c r="C483" i="11"/>
  <c r="D483" i="11"/>
  <c r="A484" i="11"/>
  <c r="B484" i="11"/>
  <c r="C484" i="11"/>
  <c r="D484" i="11"/>
  <c r="A485" i="11"/>
  <c r="B485" i="11"/>
  <c r="C485" i="11"/>
  <c r="D485" i="11"/>
  <c r="A486" i="11"/>
  <c r="B486" i="11"/>
  <c r="C486" i="11"/>
  <c r="D486" i="11"/>
  <c r="A487" i="11"/>
  <c r="B487" i="11"/>
  <c r="C487" i="11"/>
  <c r="D487" i="11"/>
  <c r="A488" i="11"/>
  <c r="B488" i="11"/>
  <c r="C488" i="11"/>
  <c r="D488" i="11"/>
  <c r="A489" i="11"/>
  <c r="B489" i="11"/>
  <c r="C489" i="11"/>
  <c r="D489" i="11"/>
  <c r="A490" i="11"/>
  <c r="B490" i="11"/>
  <c r="C490" i="11"/>
  <c r="D490" i="11"/>
  <c r="A491" i="11"/>
  <c r="B491" i="11"/>
  <c r="C491" i="11"/>
  <c r="D491" i="11"/>
  <c r="A492" i="11"/>
  <c r="B492" i="11"/>
  <c r="C492" i="11"/>
  <c r="D492" i="11"/>
  <c r="A493" i="11"/>
  <c r="B493" i="11"/>
  <c r="C493" i="11"/>
  <c r="D493" i="11"/>
  <c r="A494" i="11"/>
  <c r="B494" i="11"/>
  <c r="C494" i="11"/>
  <c r="D494" i="11"/>
  <c r="A495" i="11"/>
  <c r="B495" i="11"/>
  <c r="C495" i="11"/>
  <c r="D495" i="11"/>
  <c r="A496" i="11"/>
  <c r="B496" i="11"/>
  <c r="C496" i="11"/>
  <c r="D496" i="11"/>
  <c r="A497" i="11"/>
  <c r="B497" i="11"/>
  <c r="C497" i="11"/>
  <c r="D497" i="11"/>
  <c r="A498" i="11"/>
  <c r="B498" i="11"/>
  <c r="C498" i="11"/>
  <c r="D498" i="11"/>
  <c r="A499" i="11"/>
  <c r="B499" i="11"/>
  <c r="C499" i="11"/>
  <c r="D499" i="11"/>
  <c r="A500" i="11"/>
  <c r="B500" i="11"/>
  <c r="C500" i="11"/>
  <c r="D500" i="11"/>
  <c r="A501" i="11"/>
  <c r="B501" i="11"/>
  <c r="C501" i="11"/>
  <c r="D501" i="11"/>
  <c r="A502" i="11"/>
  <c r="B502" i="11"/>
  <c r="C502" i="11"/>
  <c r="D502" i="11"/>
  <c r="A503" i="11"/>
  <c r="B503" i="11"/>
  <c r="C503" i="11"/>
  <c r="D503" i="11"/>
  <c r="A504" i="11"/>
  <c r="B504" i="11"/>
  <c r="C504" i="11"/>
  <c r="D504" i="11"/>
  <c r="A505" i="11"/>
  <c r="B505" i="11"/>
  <c r="C505" i="11"/>
  <c r="D505" i="11"/>
  <c r="A506" i="11"/>
  <c r="B506" i="11"/>
  <c r="C506" i="11"/>
  <c r="D506" i="11"/>
  <c r="A507" i="11"/>
  <c r="B507" i="11"/>
  <c r="C507" i="11"/>
  <c r="D507" i="11"/>
  <c r="A508" i="11"/>
  <c r="B508" i="11"/>
  <c r="C508" i="11"/>
  <c r="D508" i="11"/>
  <c r="A509" i="11"/>
  <c r="B509" i="11"/>
  <c r="C509" i="11"/>
  <c r="D509" i="11"/>
  <c r="A510" i="11"/>
  <c r="B510" i="11"/>
  <c r="C510" i="11"/>
  <c r="D510" i="11"/>
  <c r="A511" i="11"/>
  <c r="B511" i="11"/>
  <c r="C511" i="11"/>
  <c r="D511" i="11"/>
  <c r="A512" i="11"/>
  <c r="B512" i="11"/>
  <c r="C512" i="11"/>
  <c r="D512" i="11"/>
  <c r="A513" i="11"/>
  <c r="B513" i="11"/>
  <c r="C513" i="11"/>
  <c r="D513" i="11"/>
  <c r="A514" i="11"/>
  <c r="B514" i="11"/>
  <c r="C514" i="11"/>
  <c r="D514" i="11"/>
  <c r="A515" i="11"/>
  <c r="B515" i="11"/>
  <c r="C515" i="11"/>
  <c r="D515" i="11"/>
  <c r="A516" i="11"/>
  <c r="B516" i="11"/>
  <c r="C516" i="11"/>
  <c r="D516" i="11"/>
  <c r="A517" i="11"/>
  <c r="B517" i="11"/>
  <c r="C517" i="11"/>
  <c r="D517" i="11"/>
  <c r="A518" i="11"/>
  <c r="B518" i="11"/>
  <c r="C518" i="11"/>
  <c r="D518" i="11"/>
  <c r="A519" i="11"/>
  <c r="B519" i="11"/>
  <c r="C519" i="11"/>
  <c r="D519" i="11"/>
  <c r="A520" i="11"/>
  <c r="B520" i="11"/>
  <c r="C520" i="11"/>
  <c r="D520" i="11"/>
  <c r="A521" i="11"/>
  <c r="B521" i="11"/>
  <c r="C521" i="11"/>
  <c r="D521" i="11"/>
  <c r="A522" i="11"/>
  <c r="B522" i="11"/>
  <c r="C522" i="11"/>
  <c r="D522" i="11"/>
  <c r="A523" i="11"/>
  <c r="B523" i="11"/>
  <c r="C523" i="11"/>
  <c r="D523" i="11"/>
  <c r="A524" i="11"/>
  <c r="B524" i="11"/>
  <c r="C524" i="11"/>
  <c r="D524" i="11"/>
  <c r="A525" i="11"/>
  <c r="B525" i="11"/>
  <c r="C525" i="11"/>
  <c r="D525" i="11"/>
  <c r="A526" i="11"/>
  <c r="B526" i="11"/>
  <c r="C526" i="11"/>
  <c r="D526" i="11"/>
  <c r="A527" i="11"/>
  <c r="B527" i="11"/>
  <c r="C527" i="11"/>
  <c r="D527" i="11"/>
  <c r="A528" i="11"/>
  <c r="B528" i="11"/>
  <c r="C528" i="11"/>
  <c r="D528" i="11"/>
  <c r="A529" i="11"/>
  <c r="B529" i="11"/>
  <c r="C529" i="11"/>
  <c r="D529" i="11"/>
  <c r="A530" i="11"/>
  <c r="B530" i="11"/>
  <c r="C530" i="11"/>
  <c r="D530" i="11"/>
  <c r="A531" i="11"/>
  <c r="B531" i="11"/>
  <c r="C531" i="11"/>
  <c r="D531" i="11"/>
  <c r="A532" i="11"/>
  <c r="B532" i="11"/>
  <c r="C532" i="11"/>
  <c r="D532" i="11"/>
  <c r="A533" i="11"/>
  <c r="B533" i="11"/>
  <c r="C533" i="11"/>
  <c r="D533" i="11"/>
  <c r="A534" i="11"/>
  <c r="B534" i="11"/>
  <c r="C534" i="11"/>
  <c r="D534" i="11"/>
  <c r="A535" i="11"/>
  <c r="B535" i="11"/>
  <c r="C535" i="11"/>
  <c r="D535" i="11"/>
  <c r="A536" i="11"/>
  <c r="B536" i="11"/>
  <c r="C536" i="11"/>
  <c r="D536" i="11"/>
  <c r="A537" i="11"/>
  <c r="B537" i="11"/>
  <c r="C537" i="11"/>
  <c r="D537" i="11"/>
  <c r="A538" i="11"/>
  <c r="B538" i="11"/>
  <c r="C538" i="11"/>
  <c r="D538" i="11"/>
  <c r="A539" i="11"/>
  <c r="B539" i="11"/>
  <c r="C539" i="11"/>
  <c r="D539" i="11"/>
  <c r="A540" i="11"/>
  <c r="B540" i="11"/>
  <c r="C540" i="11"/>
  <c r="D540" i="11"/>
  <c r="A541" i="11"/>
  <c r="B541" i="11"/>
  <c r="C541" i="11"/>
  <c r="D541" i="11"/>
  <c r="A542" i="11"/>
  <c r="B542" i="11"/>
  <c r="C542" i="11"/>
  <c r="D542" i="11"/>
  <c r="A543" i="11"/>
  <c r="B543" i="11"/>
  <c r="C543" i="11"/>
  <c r="D543" i="11"/>
  <c r="A544" i="11"/>
  <c r="B544" i="11"/>
  <c r="C544" i="11"/>
  <c r="D544" i="11"/>
  <c r="A545" i="11"/>
  <c r="B545" i="11"/>
  <c r="C545" i="11"/>
  <c r="D545" i="11"/>
  <c r="A546" i="11"/>
  <c r="B546" i="11"/>
  <c r="C546" i="11"/>
  <c r="D546" i="11"/>
  <c r="A547" i="11"/>
  <c r="B547" i="11"/>
  <c r="C547" i="11"/>
  <c r="D547" i="11"/>
  <c r="A548" i="11"/>
  <c r="B548" i="11"/>
  <c r="C548" i="11"/>
  <c r="D548" i="11"/>
  <c r="A549" i="11"/>
  <c r="B549" i="11"/>
  <c r="C549" i="11"/>
  <c r="D549" i="11"/>
  <c r="A550" i="11"/>
  <c r="B550" i="11"/>
  <c r="C550" i="11"/>
  <c r="D550" i="11"/>
  <c r="A551" i="11"/>
  <c r="B551" i="11"/>
  <c r="C551" i="11"/>
  <c r="D551" i="11"/>
  <c r="A552" i="11"/>
  <c r="B552" i="11"/>
  <c r="C552" i="11"/>
  <c r="D552" i="11"/>
  <c r="A553" i="11"/>
  <c r="B553" i="11"/>
  <c r="C553" i="11"/>
  <c r="D553" i="11"/>
  <c r="A554" i="11"/>
  <c r="B554" i="11"/>
  <c r="C554" i="11"/>
  <c r="D554" i="11"/>
  <c r="A555" i="11"/>
  <c r="B555" i="11"/>
  <c r="C555" i="11"/>
  <c r="D555" i="11"/>
  <c r="A556" i="11"/>
  <c r="B556" i="11"/>
  <c r="C556" i="11"/>
  <c r="D556" i="11"/>
  <c r="A557" i="11"/>
  <c r="B557" i="11"/>
  <c r="C557" i="11"/>
  <c r="D557" i="11"/>
  <c r="A558" i="11"/>
  <c r="B558" i="11"/>
  <c r="C558" i="11"/>
  <c r="D558" i="11"/>
  <c r="E558" i="11"/>
  <c r="A559" i="11"/>
  <c r="B559" i="11"/>
  <c r="C559" i="11"/>
  <c r="D559" i="11"/>
  <c r="A560" i="11"/>
  <c r="B560" i="11"/>
  <c r="C560" i="11"/>
  <c r="D560" i="11"/>
  <c r="E560" i="11" s="1"/>
  <c r="A561" i="11"/>
  <c r="B561" i="11"/>
  <c r="C561" i="11"/>
  <c r="D561" i="11"/>
  <c r="F561" i="11" s="1"/>
  <c r="A562" i="11"/>
  <c r="B562" i="11"/>
  <c r="C562" i="11"/>
  <c r="D562" i="11"/>
  <c r="A563" i="11"/>
  <c r="B563" i="11"/>
  <c r="C563" i="11"/>
  <c r="D563" i="11"/>
  <c r="A564" i="11"/>
  <c r="B564" i="11"/>
  <c r="C564" i="11"/>
  <c r="D564" i="11"/>
  <c r="E564" i="11" s="1"/>
  <c r="A565" i="11"/>
  <c r="B565" i="11"/>
  <c r="C565" i="11"/>
  <c r="D565" i="11"/>
  <c r="A566" i="11"/>
  <c r="B566" i="11"/>
  <c r="C566" i="11"/>
  <c r="D566" i="11"/>
  <c r="A567" i="11"/>
  <c r="B567" i="11"/>
  <c r="C567" i="11"/>
  <c r="D567" i="11"/>
  <c r="A568" i="11"/>
  <c r="B568" i="11"/>
  <c r="C568" i="11"/>
  <c r="D568" i="11"/>
  <c r="A569" i="11"/>
  <c r="B569" i="11"/>
  <c r="C569" i="11"/>
  <c r="D569" i="11"/>
  <c r="F569" i="11" s="1"/>
  <c r="A570" i="11"/>
  <c r="B570" i="11"/>
  <c r="C570" i="11"/>
  <c r="D570" i="11"/>
  <c r="A571" i="11"/>
  <c r="B571" i="11"/>
  <c r="C571" i="11"/>
  <c r="D571" i="11"/>
  <c r="A572" i="11"/>
  <c r="B572" i="11"/>
  <c r="C572" i="11"/>
  <c r="D572" i="11"/>
  <c r="A573" i="11"/>
  <c r="B573" i="11"/>
  <c r="C573" i="11"/>
  <c r="D573" i="11"/>
  <c r="A574" i="11"/>
  <c r="B574" i="11"/>
  <c r="C574" i="11"/>
  <c r="D574" i="11"/>
  <c r="H574" i="11" s="1"/>
  <c r="A575" i="11"/>
  <c r="B575" i="11"/>
  <c r="C575" i="11"/>
  <c r="D575" i="11"/>
  <c r="A576" i="11"/>
  <c r="B576" i="11"/>
  <c r="C576" i="11"/>
  <c r="D576" i="11"/>
  <c r="A577" i="11"/>
  <c r="B577" i="11"/>
  <c r="C577" i="11"/>
  <c r="D577" i="11"/>
  <c r="A578" i="11"/>
  <c r="B578" i="11"/>
  <c r="C578" i="11"/>
  <c r="D578" i="11"/>
  <c r="A579" i="11"/>
  <c r="B579" i="11"/>
  <c r="C579" i="11"/>
  <c r="D579" i="11"/>
  <c r="A580" i="11"/>
  <c r="B580" i="11"/>
  <c r="C580" i="11"/>
  <c r="D580" i="11"/>
  <c r="A581" i="11"/>
  <c r="B581" i="11"/>
  <c r="C581" i="11"/>
  <c r="D581" i="11"/>
  <c r="A582" i="11"/>
  <c r="B582" i="11"/>
  <c r="C582" i="11"/>
  <c r="D582" i="11"/>
  <c r="A583" i="11"/>
  <c r="B583" i="11"/>
  <c r="C583" i="11"/>
  <c r="D583" i="11"/>
  <c r="A584" i="11"/>
  <c r="B584" i="11"/>
  <c r="C584" i="11"/>
  <c r="D584" i="11"/>
  <c r="A585" i="11"/>
  <c r="B585" i="11"/>
  <c r="C585" i="11"/>
  <c r="D585" i="11"/>
  <c r="A586" i="11"/>
  <c r="B586" i="11"/>
  <c r="C586" i="11"/>
  <c r="D586" i="11"/>
  <c r="A587" i="11"/>
  <c r="B587" i="11"/>
  <c r="C587" i="11"/>
  <c r="D587" i="11"/>
  <c r="A588" i="11"/>
  <c r="B588" i="11"/>
  <c r="C588" i="11"/>
  <c r="D588" i="11"/>
  <c r="A589" i="11"/>
  <c r="B589" i="11"/>
  <c r="C589" i="11"/>
  <c r="D589" i="11"/>
  <c r="A590" i="11"/>
  <c r="B590" i="11"/>
  <c r="C590" i="11"/>
  <c r="D590" i="11"/>
  <c r="A591" i="11"/>
  <c r="B591" i="11"/>
  <c r="C591" i="11"/>
  <c r="D591" i="11"/>
  <c r="A592" i="11"/>
  <c r="B592" i="11"/>
  <c r="C592" i="11"/>
  <c r="D592" i="11"/>
  <c r="A593" i="11"/>
  <c r="B593" i="11"/>
  <c r="C593" i="11"/>
  <c r="D593" i="11"/>
  <c r="A594" i="11"/>
  <c r="B594" i="11"/>
  <c r="C594" i="11"/>
  <c r="D594" i="11"/>
  <c r="A595" i="11"/>
  <c r="B595" i="11"/>
  <c r="C595" i="11"/>
  <c r="D595" i="11"/>
  <c r="A596" i="11"/>
  <c r="B596" i="11"/>
  <c r="C596" i="11"/>
  <c r="D596" i="11"/>
  <c r="A597" i="11"/>
  <c r="B597" i="11"/>
  <c r="C597" i="11"/>
  <c r="D597" i="11"/>
  <c r="A598" i="11"/>
  <c r="B598" i="11"/>
  <c r="C598" i="11"/>
  <c r="D598" i="11"/>
  <c r="A599" i="11"/>
  <c r="B599" i="11"/>
  <c r="C599" i="11"/>
  <c r="D599" i="11"/>
  <c r="A600" i="11"/>
  <c r="B600" i="11"/>
  <c r="C600" i="11"/>
  <c r="D600" i="11"/>
  <c r="A601" i="11"/>
  <c r="B601" i="11"/>
  <c r="C601" i="11"/>
  <c r="D601" i="11"/>
  <c r="F601" i="11" s="1"/>
  <c r="A602" i="11"/>
  <c r="B602" i="11"/>
  <c r="C602" i="11"/>
  <c r="D602" i="11"/>
  <c r="A603" i="11"/>
  <c r="B603" i="11"/>
  <c r="C603" i="11"/>
  <c r="D603" i="11"/>
  <c r="A604" i="11"/>
  <c r="B604" i="11"/>
  <c r="C604" i="11"/>
  <c r="D604" i="11"/>
  <c r="A605" i="11"/>
  <c r="B605" i="11"/>
  <c r="C605" i="11"/>
  <c r="D605" i="11"/>
  <c r="A606" i="11"/>
  <c r="B606" i="11"/>
  <c r="C606" i="11"/>
  <c r="D606" i="11"/>
  <c r="A607" i="11"/>
  <c r="B607" i="11"/>
  <c r="C607" i="11"/>
  <c r="D607" i="11"/>
  <c r="A608" i="11"/>
  <c r="B608" i="11"/>
  <c r="C608" i="11"/>
  <c r="D608" i="11"/>
  <c r="A609" i="11"/>
  <c r="B609" i="11"/>
  <c r="C609" i="11"/>
  <c r="D609" i="11"/>
  <c r="A610" i="11"/>
  <c r="B610" i="11"/>
  <c r="C610" i="11"/>
  <c r="D610" i="11"/>
  <c r="A611" i="11"/>
  <c r="B611" i="11"/>
  <c r="C611" i="11"/>
  <c r="D611" i="11"/>
  <c r="A612" i="11"/>
  <c r="B612" i="11"/>
  <c r="C612" i="11"/>
  <c r="D612" i="11"/>
  <c r="A613" i="11"/>
  <c r="B613" i="11"/>
  <c r="C613" i="11"/>
  <c r="D613" i="11"/>
  <c r="A614" i="11"/>
  <c r="B614" i="11"/>
  <c r="C614" i="11"/>
  <c r="D614" i="11"/>
  <c r="A615" i="11"/>
  <c r="B615" i="11"/>
  <c r="C615" i="11"/>
  <c r="D615" i="11"/>
  <c r="A616" i="11"/>
  <c r="B616" i="11"/>
  <c r="C616" i="11"/>
  <c r="D616" i="11"/>
  <c r="A617" i="11"/>
  <c r="B617" i="11"/>
  <c r="C617" i="11"/>
  <c r="D617" i="11"/>
  <c r="A618" i="11"/>
  <c r="B618" i="11"/>
  <c r="C618" i="11"/>
  <c r="D618" i="11"/>
  <c r="A619" i="11"/>
  <c r="B619" i="11"/>
  <c r="C619" i="11"/>
  <c r="D619" i="11"/>
  <c r="A620" i="11"/>
  <c r="B620" i="11"/>
  <c r="C620" i="11"/>
  <c r="D620" i="11"/>
  <c r="A621" i="11"/>
  <c r="B621" i="11"/>
  <c r="C621" i="11"/>
  <c r="D621" i="11"/>
  <c r="A622" i="11"/>
  <c r="B622" i="11"/>
  <c r="C622" i="11"/>
  <c r="D622" i="11"/>
  <c r="A623" i="11"/>
  <c r="B623" i="11"/>
  <c r="C623" i="11"/>
  <c r="D623" i="11"/>
  <c r="A624" i="11"/>
  <c r="B624" i="11"/>
  <c r="C624" i="11"/>
  <c r="D624" i="11"/>
  <c r="A625" i="11"/>
  <c r="B625" i="11"/>
  <c r="C625" i="11"/>
  <c r="D625" i="11"/>
  <c r="A626" i="11"/>
  <c r="B626" i="11"/>
  <c r="C626" i="11"/>
  <c r="D626" i="11"/>
  <c r="A627" i="11"/>
  <c r="B627" i="11"/>
  <c r="C627" i="11"/>
  <c r="D627" i="11"/>
  <c r="A628" i="11"/>
  <c r="B628" i="11"/>
  <c r="C628" i="11"/>
  <c r="D628" i="11"/>
  <c r="A629" i="11"/>
  <c r="B629" i="11"/>
  <c r="C629" i="11"/>
  <c r="D629" i="11"/>
  <c r="A630" i="11"/>
  <c r="B630" i="11"/>
  <c r="C630" i="11"/>
  <c r="D630" i="11"/>
  <c r="A631" i="11"/>
  <c r="B631" i="11"/>
  <c r="C631" i="11"/>
  <c r="D631" i="11"/>
  <c r="A632" i="11"/>
  <c r="B632" i="11"/>
  <c r="C632" i="11"/>
  <c r="D632" i="11"/>
  <c r="A633" i="11"/>
  <c r="B633" i="11"/>
  <c r="C633" i="11"/>
  <c r="D633" i="11"/>
  <c r="A634" i="11"/>
  <c r="B634" i="11"/>
  <c r="C634" i="11"/>
  <c r="D634" i="11"/>
  <c r="A635" i="11"/>
  <c r="B635" i="11"/>
  <c r="C635" i="11"/>
  <c r="D635" i="11"/>
  <c r="A636" i="11"/>
  <c r="B636" i="11"/>
  <c r="C636" i="11"/>
  <c r="D636" i="11"/>
  <c r="A637" i="11"/>
  <c r="B637" i="11"/>
  <c r="C637" i="11"/>
  <c r="D637" i="11"/>
  <c r="A638" i="11"/>
  <c r="B638" i="11"/>
  <c r="C638" i="11"/>
  <c r="D638" i="11"/>
  <c r="A639" i="11"/>
  <c r="B639" i="11"/>
  <c r="C639" i="11"/>
  <c r="D639" i="11"/>
  <c r="A640" i="11"/>
  <c r="B640" i="11"/>
  <c r="C640" i="11"/>
  <c r="D640" i="11"/>
  <c r="A641" i="11"/>
  <c r="B641" i="11"/>
  <c r="C641" i="11"/>
  <c r="D641" i="11"/>
  <c r="A642" i="11"/>
  <c r="B642" i="11"/>
  <c r="C642" i="11"/>
  <c r="D642" i="11"/>
  <c r="A643" i="11"/>
  <c r="B643" i="11"/>
  <c r="C643" i="11"/>
  <c r="D643" i="11"/>
  <c r="A644" i="11"/>
  <c r="B644" i="11"/>
  <c r="C644" i="11"/>
  <c r="D644" i="11"/>
  <c r="A645" i="11"/>
  <c r="B645" i="11"/>
  <c r="C645" i="11"/>
  <c r="D645" i="11"/>
  <c r="A646" i="11"/>
  <c r="B646" i="11"/>
  <c r="C646" i="11"/>
  <c r="D646" i="11"/>
  <c r="A647" i="11"/>
  <c r="B647" i="11"/>
  <c r="C647" i="11"/>
  <c r="D647" i="11"/>
  <c r="A648" i="11"/>
  <c r="B648" i="11"/>
  <c r="C648" i="11"/>
  <c r="D648" i="11"/>
  <c r="A649" i="11"/>
  <c r="B649" i="11"/>
  <c r="C649" i="11"/>
  <c r="D649" i="11"/>
  <c r="A650" i="11"/>
  <c r="B650" i="11"/>
  <c r="C650" i="11"/>
  <c r="D650" i="11"/>
  <c r="A651" i="11"/>
  <c r="B651" i="11"/>
  <c r="C651" i="11"/>
  <c r="D651" i="11"/>
  <c r="A652" i="11"/>
  <c r="B652" i="11"/>
  <c r="C652" i="11"/>
  <c r="D652" i="11"/>
  <c r="A653" i="11"/>
  <c r="B653" i="11"/>
  <c r="C653" i="11"/>
  <c r="D653" i="11"/>
  <c r="A654" i="11"/>
  <c r="B654" i="11"/>
  <c r="C654" i="11"/>
  <c r="D654" i="11"/>
  <c r="A655" i="11"/>
  <c r="B655" i="11"/>
  <c r="C655" i="11"/>
  <c r="D655" i="11"/>
  <c r="A656" i="11"/>
  <c r="B656" i="11"/>
  <c r="C656" i="11"/>
  <c r="D656" i="11"/>
  <c r="A657" i="11"/>
  <c r="B657" i="11"/>
  <c r="C657" i="11"/>
  <c r="D657" i="11"/>
  <c r="A658" i="11"/>
  <c r="B658" i="11"/>
  <c r="C658" i="11"/>
  <c r="D658" i="11"/>
  <c r="A659" i="11"/>
  <c r="B659" i="11"/>
  <c r="C659" i="11"/>
  <c r="D659" i="11"/>
  <c r="A660" i="11"/>
  <c r="B660" i="11"/>
  <c r="C660" i="11"/>
  <c r="D660" i="11"/>
  <c r="A661" i="11"/>
  <c r="B661" i="11"/>
  <c r="C661" i="11"/>
  <c r="D661" i="11"/>
  <c r="F661" i="11" s="1"/>
  <c r="A662" i="11"/>
  <c r="B662" i="11"/>
  <c r="C662" i="11"/>
  <c r="D662" i="11"/>
  <c r="A663" i="11"/>
  <c r="B663" i="11"/>
  <c r="C663" i="11"/>
  <c r="D663" i="11"/>
  <c r="A664" i="11"/>
  <c r="B664" i="11"/>
  <c r="C664" i="11"/>
  <c r="D664" i="11"/>
  <c r="A665" i="11"/>
  <c r="B665" i="11"/>
  <c r="C665" i="11"/>
  <c r="D665" i="11"/>
  <c r="A666" i="11"/>
  <c r="B666" i="11"/>
  <c r="C666" i="11"/>
  <c r="D666" i="11"/>
  <c r="A667" i="11"/>
  <c r="B667" i="11"/>
  <c r="C667" i="11"/>
  <c r="D667" i="11"/>
  <c r="A668" i="11"/>
  <c r="B668" i="11"/>
  <c r="C668" i="11"/>
  <c r="D668" i="11"/>
  <c r="A669" i="11"/>
  <c r="B669" i="11"/>
  <c r="C669" i="11"/>
  <c r="D669" i="11"/>
  <c r="A670" i="11"/>
  <c r="B670" i="11"/>
  <c r="C670" i="11"/>
  <c r="D670" i="11"/>
  <c r="A671" i="11"/>
  <c r="B671" i="11"/>
  <c r="C671" i="11"/>
  <c r="D671" i="11"/>
  <c r="A672" i="11"/>
  <c r="B672" i="11"/>
  <c r="C672" i="11"/>
  <c r="D672" i="11"/>
  <c r="A673" i="11"/>
  <c r="B673" i="11"/>
  <c r="C673" i="11"/>
  <c r="D673" i="11"/>
  <c r="A674" i="11"/>
  <c r="B674" i="11"/>
  <c r="C674" i="11"/>
  <c r="D674" i="11"/>
  <c r="A675" i="11"/>
  <c r="B675" i="11"/>
  <c r="C675" i="11"/>
  <c r="D675" i="11"/>
  <c r="A676" i="11"/>
  <c r="B676" i="11"/>
  <c r="C676" i="11"/>
  <c r="D676" i="11"/>
  <c r="A677" i="11"/>
  <c r="B677" i="11"/>
  <c r="C677" i="11"/>
  <c r="D677" i="11"/>
  <c r="A678" i="11"/>
  <c r="B678" i="11"/>
  <c r="C678" i="11"/>
  <c r="D678" i="11"/>
  <c r="A679" i="11"/>
  <c r="B679" i="11"/>
  <c r="C679" i="11"/>
  <c r="D679" i="11"/>
  <c r="A680" i="11"/>
  <c r="B680" i="11"/>
  <c r="C680" i="11"/>
  <c r="D680" i="11"/>
  <c r="A681" i="11"/>
  <c r="B681" i="11"/>
  <c r="C681" i="11"/>
  <c r="D681" i="11"/>
  <c r="A682" i="11"/>
  <c r="B682" i="11"/>
  <c r="C682" i="11"/>
  <c r="D682" i="11"/>
  <c r="A683" i="11"/>
  <c r="B683" i="11"/>
  <c r="C683" i="11"/>
  <c r="D683" i="11"/>
  <c r="A684" i="11"/>
  <c r="B684" i="11"/>
  <c r="C684" i="11"/>
  <c r="D684" i="11"/>
  <c r="A685" i="11"/>
  <c r="B685" i="11"/>
  <c r="C685" i="11"/>
  <c r="D685" i="11"/>
  <c r="A686" i="11"/>
  <c r="B686" i="11"/>
  <c r="C686" i="11"/>
  <c r="D686" i="11"/>
  <c r="A687" i="11"/>
  <c r="B687" i="11"/>
  <c r="C687" i="11"/>
  <c r="D687" i="11"/>
  <c r="A688" i="11"/>
  <c r="B688" i="11"/>
  <c r="C688" i="11"/>
  <c r="D688" i="11"/>
  <c r="A689" i="11"/>
  <c r="B689" i="11"/>
  <c r="C689" i="11"/>
  <c r="D689" i="11"/>
  <c r="A690" i="11"/>
  <c r="B690" i="11"/>
  <c r="C690" i="11"/>
  <c r="D690" i="11"/>
  <c r="A691" i="11"/>
  <c r="B691" i="11"/>
  <c r="C691" i="11"/>
  <c r="D691" i="11"/>
  <c r="A692" i="11"/>
  <c r="B692" i="11"/>
  <c r="C692" i="11"/>
  <c r="D692" i="11"/>
  <c r="A693" i="11"/>
  <c r="B693" i="11"/>
  <c r="C693" i="11"/>
  <c r="D693" i="11"/>
  <c r="A694" i="11"/>
  <c r="B694" i="11"/>
  <c r="C694" i="11"/>
  <c r="D694" i="11"/>
  <c r="A695" i="11"/>
  <c r="B695" i="11"/>
  <c r="C695" i="11"/>
  <c r="D695" i="11"/>
  <c r="A696" i="11"/>
  <c r="B696" i="11"/>
  <c r="C696" i="11"/>
  <c r="D696" i="11"/>
  <c r="A697" i="11"/>
  <c r="B697" i="11"/>
  <c r="C697" i="11"/>
  <c r="D697" i="11"/>
  <c r="A698" i="11"/>
  <c r="B698" i="11"/>
  <c r="C698" i="11"/>
  <c r="D698" i="11"/>
  <c r="A699" i="11"/>
  <c r="B699" i="11"/>
  <c r="C699" i="11"/>
  <c r="D699" i="11"/>
  <c r="A700" i="11"/>
  <c r="B700" i="11"/>
  <c r="C700" i="11"/>
  <c r="D700" i="11"/>
  <c r="A701" i="11"/>
  <c r="B701" i="11"/>
  <c r="C701" i="11"/>
  <c r="D701" i="11"/>
  <c r="A702" i="11"/>
  <c r="B702" i="11"/>
  <c r="C702" i="11"/>
  <c r="D702" i="11"/>
  <c r="A703" i="11"/>
  <c r="B703" i="11"/>
  <c r="C703" i="11"/>
  <c r="D703" i="11"/>
  <c r="A704" i="11"/>
  <c r="B704" i="11"/>
  <c r="C704" i="11"/>
  <c r="D704" i="11"/>
  <c r="A705" i="11"/>
  <c r="B705" i="11"/>
  <c r="C705" i="11"/>
  <c r="D705" i="11"/>
  <c r="A706" i="11"/>
  <c r="B706" i="11"/>
  <c r="C706" i="11"/>
  <c r="D706" i="11"/>
  <c r="A707" i="11"/>
  <c r="B707" i="11"/>
  <c r="C707" i="11"/>
  <c r="D707" i="11"/>
  <c r="A708" i="11"/>
  <c r="B708" i="11"/>
  <c r="C708" i="11"/>
  <c r="D708" i="11"/>
  <c r="A709" i="11"/>
  <c r="B709" i="11"/>
  <c r="C709" i="11"/>
  <c r="D709" i="11"/>
  <c r="A710" i="11"/>
  <c r="B710" i="11"/>
  <c r="C710" i="11"/>
  <c r="D710" i="11"/>
  <c r="A711" i="11"/>
  <c r="B711" i="11"/>
  <c r="C711" i="11"/>
  <c r="D711" i="11"/>
  <c r="A712" i="11"/>
  <c r="B712" i="11"/>
  <c r="C712" i="11"/>
  <c r="D712" i="11"/>
  <c r="A713" i="11"/>
  <c r="B713" i="11"/>
  <c r="C713" i="11"/>
  <c r="D713" i="11"/>
  <c r="A714" i="11"/>
  <c r="B714" i="11"/>
  <c r="C714" i="11"/>
  <c r="D714" i="11"/>
  <c r="A715" i="11"/>
  <c r="B715" i="11"/>
  <c r="C715" i="11"/>
  <c r="D715" i="11"/>
  <c r="A716" i="11"/>
  <c r="B716" i="11"/>
  <c r="C716" i="11"/>
  <c r="D716" i="11"/>
  <c r="A717" i="11"/>
  <c r="B717" i="11"/>
  <c r="C717" i="11"/>
  <c r="D717" i="11"/>
  <c r="A718" i="11"/>
  <c r="B718" i="11"/>
  <c r="C718" i="11"/>
  <c r="D718" i="11"/>
  <c r="A719" i="11"/>
  <c r="B719" i="11"/>
  <c r="C719" i="11"/>
  <c r="D719" i="11"/>
  <c r="A720" i="11"/>
  <c r="B720" i="11"/>
  <c r="C720" i="11"/>
  <c r="D720" i="11"/>
  <c r="A721" i="11"/>
  <c r="B721" i="11"/>
  <c r="C721" i="11"/>
  <c r="D721" i="11"/>
  <c r="A722" i="11"/>
  <c r="B722" i="11"/>
  <c r="C722" i="11"/>
  <c r="D722" i="11"/>
  <c r="A723" i="11"/>
  <c r="B723" i="11"/>
  <c r="C723" i="11"/>
  <c r="D723" i="11"/>
  <c r="A724" i="11"/>
  <c r="B724" i="11"/>
  <c r="C724" i="11"/>
  <c r="D724" i="11"/>
  <c r="A725" i="11"/>
  <c r="B725" i="11"/>
  <c r="C725" i="11"/>
  <c r="D725" i="11"/>
  <c r="A726" i="11"/>
  <c r="B726" i="11"/>
  <c r="C726" i="11"/>
  <c r="D726" i="11"/>
  <c r="A727" i="11"/>
  <c r="B727" i="11"/>
  <c r="C727" i="11"/>
  <c r="D727" i="11"/>
  <c r="A728" i="11"/>
  <c r="B728" i="11"/>
  <c r="C728" i="11"/>
  <c r="D728" i="11"/>
  <c r="A729" i="11"/>
  <c r="B729" i="11"/>
  <c r="C729" i="11"/>
  <c r="D729" i="11"/>
  <c r="A730" i="11"/>
  <c r="B730" i="11"/>
  <c r="C730" i="11"/>
  <c r="D730" i="11"/>
  <c r="A731" i="11"/>
  <c r="B731" i="11"/>
  <c r="C731" i="11"/>
  <c r="D731" i="11"/>
  <c r="A732" i="11"/>
  <c r="B732" i="11"/>
  <c r="C732" i="11"/>
  <c r="D732" i="11"/>
  <c r="A733" i="11"/>
  <c r="B733" i="11"/>
  <c r="C733" i="11"/>
  <c r="D733" i="11"/>
  <c r="A734" i="11"/>
  <c r="B734" i="11"/>
  <c r="C734" i="11"/>
  <c r="D734" i="11"/>
  <c r="A735" i="11"/>
  <c r="B735" i="11"/>
  <c r="C735" i="11"/>
  <c r="D735" i="11"/>
  <c r="A736" i="11"/>
  <c r="B736" i="11"/>
  <c r="C736" i="11"/>
  <c r="D736" i="11"/>
  <c r="A737" i="11"/>
  <c r="B737" i="11"/>
  <c r="C737" i="11"/>
  <c r="D737" i="11"/>
  <c r="A738" i="11"/>
  <c r="B738" i="11"/>
  <c r="C738" i="11"/>
  <c r="D738" i="11"/>
  <c r="A739" i="11"/>
  <c r="B739" i="11"/>
  <c r="C739" i="11"/>
  <c r="D739" i="11"/>
  <c r="A740" i="11"/>
  <c r="B740" i="11"/>
  <c r="C740" i="11"/>
  <c r="D740" i="11"/>
  <c r="A741" i="11"/>
  <c r="B741" i="11"/>
  <c r="C741" i="11"/>
  <c r="D741" i="11"/>
  <c r="A742" i="11"/>
  <c r="B742" i="11"/>
  <c r="C742" i="11"/>
  <c r="D742" i="11"/>
  <c r="A743" i="11"/>
  <c r="B743" i="11"/>
  <c r="C743" i="11"/>
  <c r="D743" i="11"/>
  <c r="A744" i="11"/>
  <c r="B744" i="11"/>
  <c r="C744" i="11"/>
  <c r="D744" i="11"/>
  <c r="A745" i="11"/>
  <c r="B745" i="11"/>
  <c r="C745" i="11"/>
  <c r="D745" i="11"/>
  <c r="A746" i="11"/>
  <c r="B746" i="11"/>
  <c r="C746" i="11"/>
  <c r="D746" i="11"/>
  <c r="A747" i="11"/>
  <c r="B747" i="11"/>
  <c r="C747" i="11"/>
  <c r="D747" i="11"/>
  <c r="A748" i="11"/>
  <c r="B748" i="11"/>
  <c r="C748" i="11"/>
  <c r="D748" i="11"/>
  <c r="A749" i="11"/>
  <c r="B749" i="11"/>
  <c r="C749" i="11"/>
  <c r="D749" i="11"/>
  <c r="A750" i="11"/>
  <c r="B750" i="11"/>
  <c r="C750" i="11"/>
  <c r="D750" i="11"/>
  <c r="A751" i="11"/>
  <c r="B751" i="11"/>
  <c r="C751" i="11"/>
  <c r="D751" i="11"/>
  <c r="A752" i="11"/>
  <c r="B752" i="11"/>
  <c r="C752" i="11"/>
  <c r="D752" i="11"/>
  <c r="A753" i="11"/>
  <c r="B753" i="11"/>
  <c r="C753" i="11"/>
  <c r="D753" i="11"/>
  <c r="A754" i="11"/>
  <c r="B754" i="11"/>
  <c r="C754" i="11"/>
  <c r="D754" i="11"/>
  <c r="A755" i="11"/>
  <c r="B755" i="11"/>
  <c r="C755" i="11"/>
  <c r="D755" i="11"/>
  <c r="A756" i="11"/>
  <c r="B756" i="11"/>
  <c r="C756" i="11"/>
  <c r="D756" i="11"/>
  <c r="A757" i="11"/>
  <c r="B757" i="11"/>
  <c r="C757" i="11"/>
  <c r="D757" i="11"/>
  <c r="A758" i="11"/>
  <c r="B758" i="11"/>
  <c r="C758" i="11"/>
  <c r="D758" i="11"/>
  <c r="A759" i="11"/>
  <c r="B759" i="11"/>
  <c r="C759" i="11"/>
  <c r="D759" i="11"/>
  <c r="A760" i="11"/>
  <c r="B760" i="11"/>
  <c r="C760" i="11"/>
  <c r="D760" i="11"/>
  <c r="E760" i="11" s="1"/>
  <c r="A761" i="11"/>
  <c r="B761" i="11"/>
  <c r="C761" i="11"/>
  <c r="D761" i="11"/>
  <c r="A762" i="11"/>
  <c r="B762" i="11"/>
  <c r="C762" i="11"/>
  <c r="D762" i="11"/>
  <c r="A763" i="11"/>
  <c r="B763" i="11"/>
  <c r="C763" i="11"/>
  <c r="D763" i="11"/>
  <c r="A764" i="11"/>
  <c r="B764" i="11"/>
  <c r="C764" i="11"/>
  <c r="D764" i="11"/>
  <c r="A765" i="11"/>
  <c r="B765" i="11"/>
  <c r="C765" i="11"/>
  <c r="D765" i="11"/>
  <c r="A766" i="11"/>
  <c r="B766" i="11"/>
  <c r="C766" i="11"/>
  <c r="D766" i="11"/>
  <c r="A767" i="11"/>
  <c r="B767" i="11"/>
  <c r="C767" i="11"/>
  <c r="D767" i="11"/>
  <c r="A768" i="11"/>
  <c r="B768" i="11"/>
  <c r="C768" i="11"/>
  <c r="D768" i="11"/>
  <c r="A769" i="11"/>
  <c r="B769" i="11"/>
  <c r="C769" i="11"/>
  <c r="D769" i="11"/>
  <c r="A770" i="11"/>
  <c r="B770" i="11"/>
  <c r="C770" i="11"/>
  <c r="D770" i="11"/>
  <c r="A771" i="11"/>
  <c r="B771" i="11"/>
  <c r="C771" i="11"/>
  <c r="D771" i="11"/>
  <c r="A772" i="11"/>
  <c r="B772" i="11"/>
  <c r="C772" i="11"/>
  <c r="D772" i="11"/>
  <c r="A773" i="11"/>
  <c r="B773" i="11"/>
  <c r="C773" i="11"/>
  <c r="D773" i="11"/>
  <c r="A774" i="11"/>
  <c r="B774" i="11"/>
  <c r="C774" i="11"/>
  <c r="D774" i="11"/>
  <c r="A775" i="11"/>
  <c r="B775" i="11"/>
  <c r="C775" i="11"/>
  <c r="D775" i="11"/>
  <c r="A776" i="11"/>
  <c r="B776" i="11"/>
  <c r="C776" i="11"/>
  <c r="D776" i="11"/>
  <c r="A777" i="11"/>
  <c r="B777" i="11"/>
  <c r="C777" i="11"/>
  <c r="D777" i="11"/>
  <c r="A778" i="11"/>
  <c r="B778" i="11"/>
  <c r="C778" i="11"/>
  <c r="D778" i="11"/>
  <c r="A779" i="11"/>
  <c r="B779" i="11"/>
  <c r="C779" i="11"/>
  <c r="D779" i="11"/>
  <c r="A780" i="11"/>
  <c r="B780" i="11"/>
  <c r="C780" i="11"/>
  <c r="D780" i="11"/>
  <c r="A781" i="11"/>
  <c r="B781" i="11"/>
  <c r="C781" i="11"/>
  <c r="D781" i="11"/>
  <c r="A782" i="11"/>
  <c r="B782" i="11"/>
  <c r="C782" i="11"/>
  <c r="D782" i="11"/>
  <c r="A783" i="11"/>
  <c r="B783" i="11"/>
  <c r="C783" i="11"/>
  <c r="D783" i="11"/>
  <c r="A784" i="11"/>
  <c r="B784" i="11"/>
  <c r="C784" i="11"/>
  <c r="D784" i="11"/>
  <c r="A785" i="11"/>
  <c r="B785" i="11"/>
  <c r="C785" i="11"/>
  <c r="D785" i="11"/>
  <c r="A786" i="11"/>
  <c r="B786" i="11"/>
  <c r="C786" i="11"/>
  <c r="D786" i="11"/>
  <c r="A787" i="11"/>
  <c r="B787" i="11"/>
  <c r="C787" i="11"/>
  <c r="D787" i="11"/>
  <c r="A788" i="11"/>
  <c r="B788" i="11"/>
  <c r="C788" i="11"/>
  <c r="D788" i="11"/>
  <c r="A789" i="11"/>
  <c r="B789" i="11"/>
  <c r="C789" i="11"/>
  <c r="D789" i="11"/>
  <c r="A790" i="11"/>
  <c r="B790" i="11"/>
  <c r="C790" i="11"/>
  <c r="D790" i="11"/>
  <c r="A791" i="11"/>
  <c r="B791" i="11"/>
  <c r="C791" i="11"/>
  <c r="D791" i="11"/>
  <c r="A792" i="11"/>
  <c r="B792" i="11"/>
  <c r="C792" i="11"/>
  <c r="D792" i="11"/>
  <c r="A793" i="11"/>
  <c r="B793" i="11"/>
  <c r="C793" i="11"/>
  <c r="D793" i="11"/>
  <c r="A794" i="11"/>
  <c r="B794" i="11"/>
  <c r="C794" i="11"/>
  <c r="D794" i="11"/>
  <c r="A795" i="11"/>
  <c r="B795" i="11"/>
  <c r="C795" i="11"/>
  <c r="D795" i="11"/>
  <c r="A796" i="11"/>
  <c r="B796" i="11"/>
  <c r="C796" i="11"/>
  <c r="D796" i="11"/>
  <c r="A797" i="11"/>
  <c r="B797" i="11"/>
  <c r="C797" i="11"/>
  <c r="D797" i="11"/>
  <c r="A798" i="11"/>
  <c r="B798" i="11"/>
  <c r="C798" i="11"/>
  <c r="D798" i="11"/>
  <c r="A799" i="11"/>
  <c r="B799" i="11"/>
  <c r="C799" i="11"/>
  <c r="D799" i="11"/>
  <c r="A800" i="11"/>
  <c r="B800" i="11"/>
  <c r="C800" i="11"/>
  <c r="D800" i="11"/>
  <c r="A801" i="11"/>
  <c r="B801" i="11"/>
  <c r="C801" i="11"/>
  <c r="D801" i="11"/>
  <c r="A802" i="11"/>
  <c r="B802" i="11"/>
  <c r="C802" i="11"/>
  <c r="D802" i="11"/>
  <c r="A803" i="11"/>
  <c r="B803" i="11"/>
  <c r="C803" i="11"/>
  <c r="D803" i="11"/>
  <c r="A804" i="11"/>
  <c r="B804" i="11"/>
  <c r="C804" i="11"/>
  <c r="D804" i="11"/>
  <c r="A805" i="11"/>
  <c r="B805" i="11"/>
  <c r="C805" i="11"/>
  <c r="D805" i="11"/>
  <c r="A806" i="11"/>
  <c r="B806" i="11"/>
  <c r="C806" i="11"/>
  <c r="D806" i="11"/>
  <c r="A807" i="11"/>
  <c r="B807" i="11"/>
  <c r="C807" i="11"/>
  <c r="D807" i="11"/>
  <c r="A808" i="11"/>
  <c r="B808" i="11"/>
  <c r="C808" i="11"/>
  <c r="D808" i="11"/>
  <c r="A809" i="11"/>
  <c r="B809" i="11"/>
  <c r="C809" i="11"/>
  <c r="D809" i="11"/>
  <c r="A810" i="11"/>
  <c r="B810" i="11"/>
  <c r="C810" i="11"/>
  <c r="D810" i="11"/>
  <c r="A811" i="11"/>
  <c r="B811" i="11"/>
  <c r="C811" i="11"/>
  <c r="D811" i="11"/>
  <c r="A812" i="11"/>
  <c r="B812" i="11"/>
  <c r="C812" i="11"/>
  <c r="D812" i="11"/>
  <c r="A813" i="11"/>
  <c r="B813" i="11"/>
  <c r="C813" i="11"/>
  <c r="D813" i="11"/>
  <c r="A814" i="11"/>
  <c r="B814" i="11"/>
  <c r="C814" i="11"/>
  <c r="D814" i="11"/>
  <c r="A815" i="11"/>
  <c r="B815" i="11"/>
  <c r="C815" i="11"/>
  <c r="D815" i="11"/>
  <c r="A816" i="11"/>
  <c r="B816" i="11"/>
  <c r="C816" i="11"/>
  <c r="D816" i="11"/>
  <c r="A817" i="11"/>
  <c r="B817" i="11"/>
  <c r="C817" i="11"/>
  <c r="D817" i="11"/>
  <c r="A818" i="11"/>
  <c r="B818" i="11"/>
  <c r="C818" i="11"/>
  <c r="D818" i="11"/>
  <c r="A819" i="11"/>
  <c r="B819" i="11"/>
  <c r="C819" i="11"/>
  <c r="D819" i="11"/>
  <c r="A820" i="11"/>
  <c r="B820" i="11"/>
  <c r="C820" i="11"/>
  <c r="D820" i="11"/>
  <c r="A821" i="11"/>
  <c r="B821" i="11"/>
  <c r="C821" i="11"/>
  <c r="D821" i="11"/>
  <c r="A822" i="11"/>
  <c r="B822" i="11"/>
  <c r="C822" i="11"/>
  <c r="D822" i="11"/>
  <c r="A823" i="11"/>
  <c r="B823" i="11"/>
  <c r="C823" i="11"/>
  <c r="D823" i="11"/>
  <c r="A824" i="11"/>
  <c r="B824" i="11"/>
  <c r="C824" i="11"/>
  <c r="D824" i="11"/>
  <c r="A825" i="11"/>
  <c r="B825" i="11"/>
  <c r="C825" i="11"/>
  <c r="D825" i="11"/>
  <c r="A826" i="11"/>
  <c r="B826" i="11"/>
  <c r="C826" i="11"/>
  <c r="D826" i="11"/>
  <c r="A827" i="11"/>
  <c r="B827" i="11"/>
  <c r="C827" i="11"/>
  <c r="D827" i="11"/>
  <c r="A828" i="11"/>
  <c r="B828" i="11"/>
  <c r="C828" i="11"/>
  <c r="D828" i="11"/>
  <c r="A829" i="11"/>
  <c r="B829" i="11"/>
  <c r="C829" i="11"/>
  <c r="D829" i="11"/>
  <c r="A830" i="11"/>
  <c r="B830" i="11"/>
  <c r="C830" i="11"/>
  <c r="D830" i="11"/>
  <c r="A831" i="11"/>
  <c r="B831" i="11"/>
  <c r="C831" i="11"/>
  <c r="D831" i="11"/>
  <c r="A832" i="11"/>
  <c r="B832" i="11"/>
  <c r="C832" i="11"/>
  <c r="D832" i="11"/>
  <c r="H832" i="11" s="1"/>
  <c r="A833" i="11"/>
  <c r="B833" i="11"/>
  <c r="C833" i="11"/>
  <c r="D833" i="11"/>
  <c r="A834" i="11"/>
  <c r="B834" i="11"/>
  <c r="C834" i="11"/>
  <c r="D834" i="11"/>
  <c r="A835" i="11"/>
  <c r="B835" i="11"/>
  <c r="C835" i="11"/>
  <c r="D835" i="11"/>
  <c r="A836" i="11"/>
  <c r="B836" i="11"/>
  <c r="C836" i="11"/>
  <c r="D836" i="11"/>
  <c r="A837" i="11"/>
  <c r="B837" i="11"/>
  <c r="C837" i="11"/>
  <c r="D837" i="11"/>
  <c r="A838" i="11"/>
  <c r="B838" i="11"/>
  <c r="C838" i="11"/>
  <c r="D838" i="11"/>
  <c r="A839" i="11"/>
  <c r="B839" i="11"/>
  <c r="C839" i="11"/>
  <c r="D839" i="11"/>
  <c r="A840" i="11"/>
  <c r="B840" i="11"/>
  <c r="C840" i="11"/>
  <c r="D840" i="11"/>
  <c r="A841" i="11"/>
  <c r="B841" i="11"/>
  <c r="C841" i="11"/>
  <c r="D841" i="11"/>
  <c r="A842" i="11"/>
  <c r="B842" i="11"/>
  <c r="C842" i="11"/>
  <c r="D842" i="11"/>
  <c r="A843" i="11"/>
  <c r="B843" i="11"/>
  <c r="C843" i="11"/>
  <c r="D843" i="11"/>
  <c r="A844" i="11"/>
  <c r="B844" i="11"/>
  <c r="C844" i="11"/>
  <c r="D844" i="11"/>
  <c r="A845" i="11"/>
  <c r="B845" i="11"/>
  <c r="C845" i="11"/>
  <c r="D845" i="11"/>
  <c r="A846" i="11"/>
  <c r="B846" i="11"/>
  <c r="C846" i="11"/>
  <c r="D846" i="11"/>
  <c r="A847" i="11"/>
  <c r="B847" i="11"/>
  <c r="C847" i="11"/>
  <c r="D847" i="11"/>
  <c r="A848" i="11"/>
  <c r="B848" i="11"/>
  <c r="C848" i="11"/>
  <c r="D848" i="11"/>
  <c r="A849" i="11"/>
  <c r="B849" i="11"/>
  <c r="C849" i="11"/>
  <c r="D849" i="11"/>
  <c r="A850" i="11"/>
  <c r="B850" i="11"/>
  <c r="C850" i="11"/>
  <c r="D850" i="11"/>
  <c r="A851" i="11"/>
  <c r="B851" i="11"/>
  <c r="C851" i="11"/>
  <c r="D851" i="11"/>
  <c r="A852" i="11"/>
  <c r="B852" i="11"/>
  <c r="C852" i="11"/>
  <c r="D852" i="11"/>
  <c r="A853" i="11"/>
  <c r="B853" i="11"/>
  <c r="C853" i="11"/>
  <c r="D853" i="11"/>
  <c r="A854" i="11"/>
  <c r="B854" i="11"/>
  <c r="C854" i="11"/>
  <c r="D854" i="11"/>
  <c r="A855" i="11"/>
  <c r="B855" i="11"/>
  <c r="C855" i="11"/>
  <c r="D855" i="11"/>
  <c r="A856" i="11"/>
  <c r="B856" i="11"/>
  <c r="C856" i="11"/>
  <c r="D856" i="11"/>
  <c r="A857" i="11"/>
  <c r="B857" i="11"/>
  <c r="C857" i="11"/>
  <c r="D857" i="11"/>
  <c r="A858" i="11"/>
  <c r="B858" i="11"/>
  <c r="C858" i="11"/>
  <c r="D858" i="11"/>
  <c r="A859" i="11"/>
  <c r="B859" i="11"/>
  <c r="C859" i="11"/>
  <c r="D859" i="11"/>
  <c r="A860" i="11"/>
  <c r="B860" i="11"/>
  <c r="C860" i="11"/>
  <c r="D860" i="11"/>
  <c r="A861" i="11"/>
  <c r="B861" i="11"/>
  <c r="C861" i="11"/>
  <c r="D861" i="11"/>
  <c r="A862" i="11"/>
  <c r="B862" i="11"/>
  <c r="C862" i="11"/>
  <c r="D862" i="11"/>
  <c r="A863" i="11"/>
  <c r="B863" i="11"/>
  <c r="C863" i="11"/>
  <c r="D863" i="11"/>
  <c r="A864" i="11"/>
  <c r="B864" i="11"/>
  <c r="C864" i="11"/>
  <c r="D864" i="11"/>
  <c r="A865" i="11"/>
  <c r="B865" i="11"/>
  <c r="C865" i="11"/>
  <c r="D865" i="11"/>
  <c r="A866" i="11"/>
  <c r="B866" i="11"/>
  <c r="C866" i="11"/>
  <c r="D866" i="11"/>
  <c r="A867" i="11"/>
  <c r="B867" i="11"/>
  <c r="C867" i="11"/>
  <c r="D867" i="11"/>
  <c r="A868" i="11"/>
  <c r="B868" i="11"/>
  <c r="C868" i="11"/>
  <c r="D868" i="11"/>
  <c r="A869" i="11"/>
  <c r="B869" i="11"/>
  <c r="C869" i="11"/>
  <c r="D869" i="11"/>
  <c r="A870" i="11"/>
  <c r="B870" i="11"/>
  <c r="C870" i="11"/>
  <c r="D870" i="11"/>
  <c r="A871" i="11"/>
  <c r="B871" i="11"/>
  <c r="C871" i="11"/>
  <c r="D871" i="11"/>
  <c r="A872" i="11"/>
  <c r="B872" i="11"/>
  <c r="C872" i="11"/>
  <c r="D872" i="11"/>
  <c r="A873" i="11"/>
  <c r="B873" i="11"/>
  <c r="C873" i="11"/>
  <c r="D873" i="11"/>
  <c r="A874" i="11"/>
  <c r="B874" i="11"/>
  <c r="C874" i="11"/>
  <c r="D874" i="11"/>
  <c r="A875" i="11"/>
  <c r="B875" i="11"/>
  <c r="C875" i="11"/>
  <c r="D875" i="11"/>
  <c r="A876" i="11"/>
  <c r="B876" i="11"/>
  <c r="C876" i="11"/>
  <c r="D876" i="11"/>
  <c r="A877" i="11"/>
  <c r="B877" i="11"/>
  <c r="C877" i="11"/>
  <c r="D877" i="11"/>
  <c r="A878" i="11"/>
  <c r="B878" i="11"/>
  <c r="C878" i="11"/>
  <c r="D878" i="11"/>
  <c r="A879" i="11"/>
  <c r="B879" i="11"/>
  <c r="C879" i="11"/>
  <c r="D879" i="11"/>
  <c r="A880" i="11"/>
  <c r="B880" i="11"/>
  <c r="C880" i="11"/>
  <c r="D880" i="11"/>
  <c r="A881" i="11"/>
  <c r="B881" i="11"/>
  <c r="C881" i="11"/>
  <c r="D881" i="11"/>
  <c r="A882" i="11"/>
  <c r="B882" i="11"/>
  <c r="C882" i="11"/>
  <c r="D882" i="11"/>
  <c r="A883" i="11"/>
  <c r="B883" i="11"/>
  <c r="C883" i="11"/>
  <c r="D883" i="11"/>
  <c r="A884" i="11"/>
  <c r="B884" i="11"/>
  <c r="C884" i="11"/>
  <c r="D884" i="11"/>
  <c r="A885" i="11"/>
  <c r="B885" i="11"/>
  <c r="C885" i="11"/>
  <c r="D885" i="11"/>
  <c r="A886" i="11"/>
  <c r="B886" i="11"/>
  <c r="C886" i="11"/>
  <c r="D886" i="11"/>
  <c r="A887" i="11"/>
  <c r="B887" i="11"/>
  <c r="C887" i="11"/>
  <c r="D887" i="11"/>
  <c r="A888" i="11"/>
  <c r="B888" i="11"/>
  <c r="C888" i="11"/>
  <c r="D888" i="11"/>
  <c r="A889" i="11"/>
  <c r="B889" i="11"/>
  <c r="C889" i="11"/>
  <c r="D889" i="11"/>
  <c r="A890" i="11"/>
  <c r="B890" i="11"/>
  <c r="C890" i="11"/>
  <c r="D890" i="11"/>
  <c r="A891" i="11"/>
  <c r="B891" i="11"/>
  <c r="C891" i="11"/>
  <c r="D891" i="11"/>
  <c r="A892" i="11"/>
  <c r="B892" i="11"/>
  <c r="C892" i="11"/>
  <c r="D892" i="11"/>
  <c r="A893" i="11"/>
  <c r="B893" i="11"/>
  <c r="C893" i="11"/>
  <c r="D893" i="11"/>
  <c r="A894" i="11"/>
  <c r="B894" i="11"/>
  <c r="C894" i="11"/>
  <c r="D894" i="11"/>
  <c r="A895" i="11"/>
  <c r="B895" i="11"/>
  <c r="C895" i="11"/>
  <c r="D895" i="11"/>
  <c r="A896" i="11"/>
  <c r="B896" i="11"/>
  <c r="C896" i="11"/>
  <c r="D896" i="11"/>
  <c r="A897" i="11"/>
  <c r="B897" i="11"/>
  <c r="C897" i="11"/>
  <c r="D897" i="11"/>
  <c r="A898" i="11"/>
  <c r="B898" i="11"/>
  <c r="C898" i="11"/>
  <c r="D898" i="11"/>
  <c r="A899" i="11"/>
  <c r="B899" i="11"/>
  <c r="C899" i="11"/>
  <c r="D899" i="11"/>
  <c r="A900" i="11"/>
  <c r="B900" i="11"/>
  <c r="C900" i="11"/>
  <c r="D900" i="11"/>
  <c r="A901" i="11"/>
  <c r="B901" i="11"/>
  <c r="C901" i="11"/>
  <c r="D901" i="11"/>
  <c r="A902" i="11"/>
  <c r="B902" i="11"/>
  <c r="C902" i="11"/>
  <c r="D902" i="11"/>
  <c r="A903" i="11"/>
  <c r="B903" i="11"/>
  <c r="C903" i="11"/>
  <c r="D903" i="11"/>
  <c r="A904" i="11"/>
  <c r="B904" i="11"/>
  <c r="C904" i="11"/>
  <c r="D904" i="11"/>
  <c r="A905" i="11"/>
  <c r="B905" i="11"/>
  <c r="C905" i="11"/>
  <c r="D905" i="11"/>
  <c r="A906" i="11"/>
  <c r="B906" i="11"/>
  <c r="C906" i="11"/>
  <c r="D906" i="11"/>
  <c r="A907" i="11"/>
  <c r="B907" i="11"/>
  <c r="C907" i="11"/>
  <c r="D907" i="11"/>
  <c r="A908" i="11"/>
  <c r="B908" i="11"/>
  <c r="C908" i="11"/>
  <c r="D908" i="11"/>
  <c r="A909" i="11"/>
  <c r="B909" i="11"/>
  <c r="C909" i="11"/>
  <c r="D909" i="11"/>
  <c r="A910" i="11"/>
  <c r="B910" i="11"/>
  <c r="C910" i="11"/>
  <c r="D910" i="11"/>
  <c r="A911" i="11"/>
  <c r="B911" i="11"/>
  <c r="C911" i="11"/>
  <c r="D911" i="11"/>
  <c r="A912" i="11"/>
  <c r="B912" i="11"/>
  <c r="C912" i="11"/>
  <c r="D912" i="11"/>
  <c r="A913" i="11"/>
  <c r="B913" i="11"/>
  <c r="C913" i="11"/>
  <c r="D913" i="11"/>
  <c r="A914" i="11"/>
  <c r="B914" i="11"/>
  <c r="C914" i="11"/>
  <c r="D914" i="11"/>
  <c r="A915" i="11"/>
  <c r="B915" i="11"/>
  <c r="C915" i="11"/>
  <c r="D915" i="11"/>
  <c r="A916" i="11"/>
  <c r="B916" i="11"/>
  <c r="C916" i="11"/>
  <c r="D916" i="11"/>
  <c r="A917" i="11"/>
  <c r="B917" i="11"/>
  <c r="C917" i="11"/>
  <c r="D917" i="11"/>
  <c r="A918" i="11"/>
  <c r="B918" i="11"/>
  <c r="C918" i="11"/>
  <c r="D918" i="11"/>
  <c r="A919" i="11"/>
  <c r="B919" i="11"/>
  <c r="C919" i="11"/>
  <c r="D919" i="11"/>
  <c r="A920" i="11"/>
  <c r="B920" i="11"/>
  <c r="C920" i="11"/>
  <c r="D920" i="11"/>
  <c r="A921" i="11"/>
  <c r="B921" i="11"/>
  <c r="C921" i="11"/>
  <c r="D921" i="11"/>
  <c r="A922" i="11"/>
  <c r="B922" i="11"/>
  <c r="C922" i="11"/>
  <c r="D922" i="11"/>
  <c r="A923" i="11"/>
  <c r="B923" i="11"/>
  <c r="C923" i="11"/>
  <c r="D923" i="11"/>
  <c r="A924" i="11"/>
  <c r="B924" i="11"/>
  <c r="C924" i="11"/>
  <c r="D924" i="11"/>
  <c r="A925" i="11"/>
  <c r="B925" i="11"/>
  <c r="C925" i="11"/>
  <c r="D925" i="11"/>
  <c r="A926" i="11"/>
  <c r="B926" i="11"/>
  <c r="C926" i="11"/>
  <c r="D926" i="11"/>
  <c r="A927" i="11"/>
  <c r="B927" i="11"/>
  <c r="C927" i="11"/>
  <c r="D927" i="11"/>
  <c r="A928" i="11"/>
  <c r="B928" i="11"/>
  <c r="C928" i="11"/>
  <c r="D928" i="11"/>
  <c r="A929" i="11"/>
  <c r="B929" i="11"/>
  <c r="C929" i="11"/>
  <c r="D929" i="11"/>
  <c r="A930" i="11"/>
  <c r="B930" i="11"/>
  <c r="C930" i="11"/>
  <c r="D930" i="11"/>
  <c r="A931" i="11"/>
  <c r="B931" i="11"/>
  <c r="C931" i="11"/>
  <c r="D931" i="11"/>
  <c r="A932" i="11"/>
  <c r="B932" i="11"/>
  <c r="C932" i="11"/>
  <c r="D932" i="11"/>
  <c r="A933" i="11"/>
  <c r="B933" i="11"/>
  <c r="C933" i="11"/>
  <c r="D933" i="11"/>
  <c r="A934" i="11"/>
  <c r="B934" i="11"/>
  <c r="C934" i="11"/>
  <c r="D934" i="11"/>
  <c r="A935" i="11"/>
  <c r="B935" i="11"/>
  <c r="C935" i="11"/>
  <c r="D935" i="11"/>
  <c r="A936" i="11"/>
  <c r="B936" i="11"/>
  <c r="C936" i="11"/>
  <c r="D936" i="11"/>
  <c r="A937" i="11"/>
  <c r="B937" i="11"/>
  <c r="C937" i="11"/>
  <c r="D937" i="11"/>
  <c r="A938" i="11"/>
  <c r="B938" i="11"/>
  <c r="C938" i="11"/>
  <c r="D938" i="11"/>
  <c r="A939" i="11"/>
  <c r="B939" i="11"/>
  <c r="C939" i="11"/>
  <c r="D939" i="11"/>
  <c r="A940" i="11"/>
  <c r="B940" i="11"/>
  <c r="C940" i="11"/>
  <c r="D940" i="11"/>
  <c r="A941" i="11"/>
  <c r="B941" i="11"/>
  <c r="C941" i="11"/>
  <c r="D941" i="11"/>
  <c r="A942" i="11"/>
  <c r="B942" i="11"/>
  <c r="C942" i="11"/>
  <c r="D942" i="11"/>
  <c r="A943" i="11"/>
  <c r="B943" i="11"/>
  <c r="C943" i="11"/>
  <c r="D943" i="11"/>
  <c r="A944" i="11"/>
  <c r="B944" i="11"/>
  <c r="C944" i="11"/>
  <c r="D944" i="11"/>
  <c r="A945" i="11"/>
  <c r="B945" i="11"/>
  <c r="C945" i="11"/>
  <c r="D945" i="11"/>
  <c r="A946" i="11"/>
  <c r="B946" i="11"/>
  <c r="C946" i="11"/>
  <c r="D946" i="11"/>
  <c r="A947" i="11"/>
  <c r="B947" i="11"/>
  <c r="C947" i="11"/>
  <c r="D947" i="11"/>
  <c r="A948" i="11"/>
  <c r="B948" i="11"/>
  <c r="C948" i="11"/>
  <c r="D948" i="11"/>
  <c r="A949" i="11"/>
  <c r="B949" i="11"/>
  <c r="C949" i="11"/>
  <c r="D949" i="11"/>
  <c r="A950" i="11"/>
  <c r="B950" i="11"/>
  <c r="C950" i="11"/>
  <c r="D950" i="11"/>
  <c r="A951" i="11"/>
  <c r="B951" i="11"/>
  <c r="C951" i="11"/>
  <c r="D951" i="11"/>
  <c r="A952" i="11"/>
  <c r="B952" i="11"/>
  <c r="C952" i="11"/>
  <c r="D952" i="11"/>
  <c r="A953" i="11"/>
  <c r="B953" i="11"/>
  <c r="C953" i="11"/>
  <c r="D953" i="11"/>
  <c r="A954" i="11"/>
  <c r="B954" i="11"/>
  <c r="C954" i="11"/>
  <c r="D954" i="11"/>
  <c r="A955" i="11"/>
  <c r="B955" i="11"/>
  <c r="C955" i="11"/>
  <c r="D955" i="11"/>
  <c r="A956" i="11"/>
  <c r="B956" i="11"/>
  <c r="C956" i="11"/>
  <c r="D956" i="11"/>
  <c r="A957" i="11"/>
  <c r="B957" i="11"/>
  <c r="C957" i="11"/>
  <c r="D957" i="11"/>
  <c r="A958" i="11"/>
  <c r="B958" i="11"/>
  <c r="C958" i="11"/>
  <c r="D958" i="11"/>
  <c r="A959" i="11"/>
  <c r="B959" i="11"/>
  <c r="C959" i="11"/>
  <c r="D959" i="11"/>
  <c r="A960" i="11"/>
  <c r="B960" i="11"/>
  <c r="C960" i="11"/>
  <c r="D960" i="11"/>
  <c r="A961" i="11"/>
  <c r="B961" i="11"/>
  <c r="C961" i="11"/>
  <c r="D961" i="11"/>
  <c r="A962" i="11"/>
  <c r="B962" i="11"/>
  <c r="C962" i="11"/>
  <c r="D962" i="11"/>
  <c r="A963" i="11"/>
  <c r="B963" i="11"/>
  <c r="C963" i="11"/>
  <c r="D963" i="11"/>
  <c r="A964" i="11"/>
  <c r="B964" i="11"/>
  <c r="C964" i="11"/>
  <c r="D964" i="11"/>
  <c r="A965" i="11"/>
  <c r="B965" i="11"/>
  <c r="C965" i="11"/>
  <c r="D965" i="11"/>
  <c r="A966" i="11"/>
  <c r="B966" i="11"/>
  <c r="C966" i="11"/>
  <c r="D966" i="11"/>
  <c r="A967" i="11"/>
  <c r="B967" i="11"/>
  <c r="C967" i="11"/>
  <c r="D967" i="11"/>
  <c r="A968" i="11"/>
  <c r="B968" i="11"/>
  <c r="C968" i="11"/>
  <c r="D968" i="11"/>
  <c r="A969" i="11"/>
  <c r="B969" i="11"/>
  <c r="C969" i="11"/>
  <c r="D969" i="11"/>
  <c r="A970" i="11"/>
  <c r="B970" i="11"/>
  <c r="C970" i="11"/>
  <c r="D970" i="11"/>
  <c r="A971" i="11"/>
  <c r="B971" i="11"/>
  <c r="C971" i="11"/>
  <c r="D971" i="11"/>
  <c r="A972" i="11"/>
  <c r="B972" i="11"/>
  <c r="C972" i="11"/>
  <c r="D972" i="11"/>
  <c r="A973" i="11"/>
  <c r="B973" i="11"/>
  <c r="C973" i="11"/>
  <c r="D973" i="11"/>
  <c r="A974" i="11"/>
  <c r="B974" i="11"/>
  <c r="C974" i="11"/>
  <c r="D974" i="11"/>
  <c r="A975" i="11"/>
  <c r="B975" i="11"/>
  <c r="C975" i="11"/>
  <c r="D975" i="11"/>
  <c r="A976" i="11"/>
  <c r="B976" i="11"/>
  <c r="C976" i="11"/>
  <c r="D976" i="11"/>
  <c r="A977" i="11"/>
  <c r="B977" i="11"/>
  <c r="C977" i="11"/>
  <c r="D977" i="11"/>
  <c r="A978" i="11"/>
  <c r="B978" i="11"/>
  <c r="C978" i="11"/>
  <c r="D978" i="11"/>
  <c r="A979" i="11"/>
  <c r="B979" i="11"/>
  <c r="C979" i="11"/>
  <c r="A980" i="11"/>
  <c r="B980" i="11"/>
  <c r="A981" i="11"/>
  <c r="B981" i="11"/>
  <c r="D981" i="11" s="1"/>
  <c r="A982" i="11"/>
  <c r="B982" i="11"/>
  <c r="C982" i="11"/>
  <c r="A983" i="11"/>
  <c r="B983" i="11"/>
  <c r="C983" i="11"/>
  <c r="A984" i="11"/>
  <c r="B984" i="11"/>
  <c r="A985" i="11"/>
  <c r="B985" i="11"/>
  <c r="A986" i="11"/>
  <c r="B986" i="11"/>
  <c r="A987" i="11"/>
  <c r="B987" i="11"/>
  <c r="A988" i="11"/>
  <c r="B988" i="11"/>
  <c r="A989" i="11"/>
  <c r="B989" i="11"/>
  <c r="A990" i="11"/>
  <c r="B990" i="11"/>
  <c r="A991" i="11"/>
  <c r="B991" i="11"/>
  <c r="C991" i="11"/>
  <c r="A992" i="11"/>
  <c r="B992" i="11"/>
  <c r="A993" i="11"/>
  <c r="B993" i="11"/>
  <c r="A994" i="11"/>
  <c r="B994" i="11"/>
  <c r="A995" i="11"/>
  <c r="B995" i="11"/>
  <c r="C995" i="11"/>
  <c r="A996" i="11"/>
  <c r="B996" i="11"/>
  <c r="A997" i="11"/>
  <c r="B997" i="11"/>
  <c r="A998" i="11"/>
  <c r="B998" i="11"/>
  <c r="A999" i="11"/>
  <c r="B999" i="11"/>
  <c r="A1000" i="11"/>
  <c r="B1000" i="11"/>
  <c r="A1001" i="11"/>
  <c r="B1001" i="11"/>
  <c r="B2" i="11"/>
  <c r="A2" i="11"/>
  <c r="F945" i="11" l="1"/>
  <c r="H894" i="11"/>
  <c r="H840" i="11"/>
  <c r="H836" i="11"/>
  <c r="F295" i="11"/>
  <c r="H253" i="11"/>
  <c r="F228" i="11"/>
  <c r="F216" i="11"/>
  <c r="H205" i="11"/>
  <c r="J205" i="11" s="1"/>
  <c r="E203" i="11"/>
  <c r="H201" i="11"/>
  <c r="F200" i="11"/>
  <c r="H197" i="11"/>
  <c r="J197" i="11" s="1"/>
  <c r="F196" i="11"/>
  <c r="E195" i="11"/>
  <c r="F192" i="11"/>
  <c r="H189" i="11"/>
  <c r="J189" i="11" s="1"/>
  <c r="H185" i="11"/>
  <c r="F184" i="11"/>
  <c r="F150" i="11"/>
  <c r="F146" i="11"/>
  <c r="E145" i="11"/>
  <c r="H143" i="11"/>
  <c r="E141" i="11"/>
  <c r="F138" i="11"/>
  <c r="E133" i="11"/>
  <c r="F130" i="11"/>
  <c r="E129" i="11"/>
  <c r="H127" i="11"/>
  <c r="E125" i="11"/>
  <c r="H123" i="11"/>
  <c r="H852" i="11"/>
  <c r="H173" i="11"/>
  <c r="I173" i="11" s="1"/>
  <c r="E171" i="11"/>
  <c r="F168" i="11"/>
  <c r="H165" i="11"/>
  <c r="F164" i="11"/>
  <c r="E163" i="11"/>
  <c r="F160" i="11"/>
  <c r="E159" i="11"/>
  <c r="H157" i="11"/>
  <c r="I157" i="11" s="1"/>
  <c r="F154" i="11"/>
  <c r="H974" i="11"/>
  <c r="E972" i="11"/>
  <c r="H966" i="11"/>
  <c r="F961" i="11"/>
  <c r="F953" i="11"/>
  <c r="H950" i="11"/>
  <c r="E794" i="11"/>
  <c r="H778" i="11"/>
  <c r="H770" i="11"/>
  <c r="J770" i="11" s="1"/>
  <c r="H762" i="11"/>
  <c r="E386" i="11"/>
  <c r="F327" i="11"/>
  <c r="E306" i="11"/>
  <c r="H300" i="11"/>
  <c r="E298" i="11"/>
  <c r="H296" i="11"/>
  <c r="F37" i="11"/>
  <c r="H20" i="11"/>
  <c r="E12" i="11"/>
  <c r="F11" i="11"/>
  <c r="H10" i="11"/>
  <c r="F4" i="11"/>
  <c r="E3" i="11"/>
  <c r="F913" i="11"/>
  <c r="H902" i="11"/>
  <c r="F897" i="11"/>
  <c r="H812" i="11"/>
  <c r="H804" i="11"/>
  <c r="F799" i="11"/>
  <c r="H796" i="11"/>
  <c r="F737" i="11"/>
  <c r="H726" i="11"/>
  <c r="E716" i="11"/>
  <c r="H714" i="11"/>
  <c r="E712" i="11"/>
  <c r="F709" i="11"/>
  <c r="H706" i="11"/>
  <c r="F701" i="11"/>
  <c r="H698" i="11"/>
  <c r="E696" i="11"/>
  <c r="F693" i="11"/>
  <c r="H682" i="11"/>
  <c r="E680" i="11"/>
  <c r="H678" i="11"/>
  <c r="F677" i="11"/>
  <c r="H674" i="11"/>
  <c r="F673" i="11"/>
  <c r="E672" i="11"/>
  <c r="H666" i="11"/>
  <c r="E664" i="11"/>
  <c r="H662" i="11"/>
  <c r="F499" i="11"/>
  <c r="F451" i="11"/>
  <c r="H440" i="11"/>
  <c r="E438" i="11"/>
  <c r="H436" i="11"/>
  <c r="F435" i="11"/>
  <c r="F431" i="11"/>
  <c r="E430" i="11"/>
  <c r="F427" i="11"/>
  <c r="F423" i="11"/>
  <c r="E422" i="11"/>
  <c r="F419" i="11"/>
  <c r="F415" i="11"/>
  <c r="E414" i="11"/>
  <c r="H412" i="11"/>
  <c r="E410" i="11"/>
  <c r="H408" i="11"/>
  <c r="F407" i="11"/>
  <c r="H404" i="11"/>
  <c r="F403" i="11"/>
  <c r="H396" i="11"/>
  <c r="F391" i="11"/>
  <c r="H388" i="11"/>
  <c r="F387" i="11"/>
  <c r="F263" i="11"/>
  <c r="H259" i="11"/>
  <c r="E257" i="11"/>
  <c r="E69" i="11"/>
  <c r="E48" i="11"/>
  <c r="H42" i="11"/>
  <c r="I42" i="11" s="1"/>
  <c r="E40" i="11"/>
  <c r="F977" i="11"/>
  <c r="H958" i="11"/>
  <c r="E956" i="11"/>
  <c r="E940" i="11"/>
  <c r="H934" i="11"/>
  <c r="F929" i="11"/>
  <c r="H926" i="11"/>
  <c r="E908" i="11"/>
  <c r="F905" i="11"/>
  <c r="F889" i="11"/>
  <c r="H886" i="11"/>
  <c r="E884" i="11"/>
  <c r="F881" i="11"/>
  <c r="H878" i="11"/>
  <c r="E876" i="11"/>
  <c r="F873" i="11"/>
  <c r="H848" i="11"/>
  <c r="H844" i="11"/>
  <c r="H828" i="11"/>
  <c r="E826" i="11"/>
  <c r="F823" i="11"/>
  <c r="H820" i="11"/>
  <c r="F791" i="11"/>
  <c r="H788" i="11"/>
  <c r="F773" i="11"/>
  <c r="H754" i="11"/>
  <c r="H752" i="11"/>
  <c r="E732" i="11"/>
  <c r="F729" i="11"/>
  <c r="H650" i="11"/>
  <c r="E648" i="11"/>
  <c r="H646" i="11"/>
  <c r="F645" i="11"/>
  <c r="F641" i="11"/>
  <c r="E640" i="11"/>
  <c r="F637" i="11"/>
  <c r="F633" i="11"/>
  <c r="E632" i="11"/>
  <c r="H590" i="11"/>
  <c r="E588" i="11"/>
  <c r="H586" i="11"/>
  <c r="F585" i="11"/>
  <c r="H582" i="11"/>
  <c r="F581" i="11"/>
  <c r="E580" i="11"/>
  <c r="F577" i="11"/>
  <c r="E576" i="11"/>
  <c r="H552" i="11"/>
  <c r="F547" i="11"/>
  <c r="E542" i="11"/>
  <c r="F539" i="11"/>
  <c r="E538" i="11"/>
  <c r="E494" i="11"/>
  <c r="F491" i="11"/>
  <c r="E490" i="11"/>
  <c r="H488" i="11"/>
  <c r="E486" i="11"/>
  <c r="F483" i="11"/>
  <c r="H480" i="11"/>
  <c r="F479" i="11"/>
  <c r="E478" i="11"/>
  <c r="F467" i="11"/>
  <c r="H464" i="11"/>
  <c r="E462" i="11"/>
  <c r="H456" i="11"/>
  <c r="E454" i="11"/>
  <c r="H452" i="11"/>
  <c r="F383" i="11"/>
  <c r="H380" i="11"/>
  <c r="J380" i="11" s="1"/>
  <c r="E378" i="11"/>
  <c r="F375" i="11"/>
  <c r="H372" i="11"/>
  <c r="F371" i="11"/>
  <c r="E322" i="11"/>
  <c r="F319" i="11"/>
  <c r="H316" i="11"/>
  <c r="F311" i="11"/>
  <c r="H308" i="11"/>
  <c r="F307" i="11"/>
  <c r="E290" i="11"/>
  <c r="F287" i="11"/>
  <c r="E286" i="11"/>
  <c r="E249" i="11"/>
  <c r="F244" i="11"/>
  <c r="H241" i="11"/>
  <c r="F240" i="11"/>
  <c r="H225" i="11"/>
  <c r="I225" i="11" s="1"/>
  <c r="E223" i="11"/>
  <c r="E219" i="11"/>
  <c r="H217" i="11"/>
  <c r="F106" i="11"/>
  <c r="H103" i="11"/>
  <c r="F102" i="11"/>
  <c r="E101" i="11"/>
  <c r="F98" i="11"/>
  <c r="H95" i="11"/>
  <c r="E93" i="11"/>
  <c r="H91" i="11"/>
  <c r="H58" i="11"/>
  <c r="J58" i="11" s="1"/>
  <c r="E56" i="11"/>
  <c r="F53" i="11"/>
  <c r="H50" i="11"/>
  <c r="E32" i="11"/>
  <c r="F29" i="11"/>
  <c r="E20" i="11"/>
  <c r="H18" i="11"/>
  <c r="H16" i="11"/>
  <c r="E14" i="11"/>
  <c r="H12" i="11"/>
  <c r="E7" i="11"/>
  <c r="E6" i="11"/>
  <c r="E5" i="11"/>
  <c r="F807" i="11"/>
  <c r="E704" i="11"/>
  <c r="E191" i="11"/>
  <c r="H135" i="11"/>
  <c r="F134" i="11"/>
  <c r="H119" i="11"/>
  <c r="F118" i="11"/>
  <c r="E117" i="11"/>
  <c r="F114" i="11"/>
  <c r="H111" i="11"/>
  <c r="E109" i="11"/>
  <c r="H107" i="11"/>
  <c r="H87" i="11"/>
  <c r="I87" i="11" s="1"/>
  <c r="E85" i="11"/>
  <c r="F82" i="11"/>
  <c r="H79" i="11"/>
  <c r="E77" i="11"/>
  <c r="H75" i="11"/>
  <c r="H66" i="11"/>
  <c r="E64" i="11"/>
  <c r="F61" i="11"/>
  <c r="H34" i="11"/>
  <c r="E24" i="11"/>
  <c r="F9" i="11"/>
  <c r="F8" i="11"/>
  <c r="H7" i="11"/>
  <c r="F3" i="11"/>
  <c r="F937" i="11"/>
  <c r="F865" i="11"/>
  <c r="H862" i="11"/>
  <c r="F765" i="11"/>
  <c r="F721" i="11"/>
  <c r="H718" i="11"/>
  <c r="H690" i="11"/>
  <c r="E688" i="11"/>
  <c r="F685" i="11"/>
  <c r="E684" i="11"/>
  <c r="E656" i="11"/>
  <c r="F653" i="11"/>
  <c r="E652" i="11"/>
  <c r="H622" i="11"/>
  <c r="E620" i="11"/>
  <c r="H618" i="11"/>
  <c r="E596" i="11"/>
  <c r="F593" i="11"/>
  <c r="E592" i="11"/>
  <c r="E572" i="11"/>
  <c r="H570" i="11"/>
  <c r="E550" i="11"/>
  <c r="H548" i="11"/>
  <c r="E534" i="11"/>
  <c r="F531" i="11"/>
  <c r="H528" i="11"/>
  <c r="F527" i="11"/>
  <c r="F475" i="11"/>
  <c r="H472" i="11"/>
  <c r="F463" i="11"/>
  <c r="H448" i="11"/>
  <c r="E446" i="11"/>
  <c r="F443" i="11"/>
  <c r="E442" i="11"/>
  <c r="E402" i="11"/>
  <c r="F399" i="11"/>
  <c r="E398" i="11"/>
  <c r="E382" i="11"/>
  <c r="E318" i="11"/>
  <c r="E274" i="11"/>
  <c r="E211" i="11"/>
  <c r="F208" i="11"/>
  <c r="E207" i="11"/>
  <c r="H181" i="11"/>
  <c r="F180" i="11"/>
  <c r="E179" i="11"/>
  <c r="F176" i="11"/>
  <c r="E175" i="11"/>
  <c r="E948" i="11"/>
  <c r="F625" i="11"/>
  <c r="E624" i="11"/>
  <c r="E506" i="11"/>
  <c r="H496" i="11"/>
  <c r="F495" i="11"/>
  <c r="H484" i="11"/>
  <c r="E474" i="11"/>
  <c r="E394" i="11"/>
  <c r="H392" i="11"/>
  <c r="E187" i="11"/>
  <c r="E153" i="11"/>
  <c r="H139" i="11"/>
  <c r="E97" i="11"/>
  <c r="F86" i="11"/>
  <c r="F969" i="11"/>
  <c r="H942" i="11"/>
  <c r="E932" i="11"/>
  <c r="F921" i="11"/>
  <c r="H910" i="11"/>
  <c r="E900" i="11"/>
  <c r="E892" i="11"/>
  <c r="E868" i="11"/>
  <c r="E810" i="11"/>
  <c r="E802" i="11"/>
  <c r="F783" i="11"/>
  <c r="E776" i="11"/>
  <c r="E768" i="11"/>
  <c r="F757" i="11"/>
  <c r="H748" i="11"/>
  <c r="H734" i="11"/>
  <c r="E724" i="11"/>
  <c r="F689" i="11"/>
  <c r="F669" i="11"/>
  <c r="E668" i="11"/>
  <c r="H658" i="11"/>
  <c r="F657" i="11"/>
  <c r="F609" i="11"/>
  <c r="E608" i="11"/>
  <c r="H598" i="11"/>
  <c r="F597" i="11"/>
  <c r="H566" i="11"/>
  <c r="F565" i="11"/>
  <c r="F555" i="11"/>
  <c r="E554" i="11"/>
  <c r="H544" i="11"/>
  <c r="F543" i="11"/>
  <c r="H532" i="11"/>
  <c r="E470" i="11"/>
  <c r="H468" i="11"/>
  <c r="F459" i="11"/>
  <c r="E458" i="11"/>
  <c r="F447" i="11"/>
  <c r="H376" i="11"/>
  <c r="F367" i="11"/>
  <c r="E366" i="11"/>
  <c r="H356" i="11"/>
  <c r="F355" i="11"/>
  <c r="E346" i="11"/>
  <c r="H344" i="11"/>
  <c r="F335" i="11"/>
  <c r="E334" i="11"/>
  <c r="H324" i="11"/>
  <c r="F323" i="11"/>
  <c r="E314" i="11"/>
  <c r="H312" i="11"/>
  <c r="J312" i="11" s="1"/>
  <c r="F303" i="11"/>
  <c r="E302" i="11"/>
  <c r="H292" i="11"/>
  <c r="F291" i="11"/>
  <c r="E282" i="11"/>
  <c r="H280" i="11"/>
  <c r="I280" i="11" s="1"/>
  <c r="F271" i="11"/>
  <c r="E270" i="11"/>
  <c r="H245" i="11"/>
  <c r="F236" i="11"/>
  <c r="E235" i="11"/>
  <c r="F224" i="11"/>
  <c r="H213" i="11"/>
  <c r="F212" i="11"/>
  <c r="H169" i="11"/>
  <c r="E113" i="11"/>
  <c r="E81" i="11"/>
  <c r="H73" i="11"/>
  <c r="F45" i="11"/>
  <c r="E10" i="11"/>
  <c r="H6" i="11"/>
  <c r="H3" i="11"/>
  <c r="J3" i="11" s="1"/>
  <c r="C2" i="11"/>
  <c r="D1001" i="11"/>
  <c r="N1001" i="11"/>
  <c r="L1001" i="11"/>
  <c r="D2" i="11"/>
  <c r="D1000" i="11"/>
  <c r="N1000" i="11"/>
  <c r="L1000" i="11"/>
  <c r="D999" i="11"/>
  <c r="N999" i="11"/>
  <c r="L999" i="11"/>
  <c r="D998" i="11"/>
  <c r="N998" i="11"/>
  <c r="L998" i="11"/>
  <c r="D997" i="11"/>
  <c r="N997" i="11"/>
  <c r="L997" i="11"/>
  <c r="D996" i="11"/>
  <c r="N996" i="11"/>
  <c r="L996" i="11"/>
  <c r="M995" i="11"/>
  <c r="K995" i="11"/>
  <c r="C994" i="11"/>
  <c r="M994" i="11"/>
  <c r="K994" i="11"/>
  <c r="C993" i="11"/>
  <c r="M993" i="11"/>
  <c r="K993" i="11"/>
  <c r="C992" i="11"/>
  <c r="M992" i="11"/>
  <c r="K992" i="11"/>
  <c r="D991" i="11"/>
  <c r="N991" i="11"/>
  <c r="L991" i="11"/>
  <c r="D990" i="11"/>
  <c r="N990" i="11"/>
  <c r="L990" i="11"/>
  <c r="D989" i="11"/>
  <c r="N989" i="11"/>
  <c r="L989" i="11"/>
  <c r="D988" i="11"/>
  <c r="N988" i="11"/>
  <c r="L988" i="11"/>
  <c r="D987" i="11"/>
  <c r="N987" i="11"/>
  <c r="L987" i="11"/>
  <c r="D986" i="11"/>
  <c r="N986" i="11"/>
  <c r="L986" i="11"/>
  <c r="D985" i="11"/>
  <c r="N985" i="11"/>
  <c r="L985" i="11"/>
  <c r="D984" i="11"/>
  <c r="N984" i="11"/>
  <c r="L984" i="11"/>
  <c r="M983" i="11"/>
  <c r="K983" i="11"/>
  <c r="D982" i="11"/>
  <c r="E982" i="11" s="1"/>
  <c r="N982" i="11"/>
  <c r="L982" i="11"/>
  <c r="C981" i="11"/>
  <c r="M981" i="11"/>
  <c r="K981" i="11"/>
  <c r="C980" i="11"/>
  <c r="M980" i="11"/>
  <c r="K980" i="11"/>
  <c r="D979" i="11"/>
  <c r="F979" i="11" s="1"/>
  <c r="N979" i="11"/>
  <c r="L979" i="11"/>
  <c r="N978" i="11"/>
  <c r="L978" i="11"/>
  <c r="M977" i="11"/>
  <c r="K977" i="11"/>
  <c r="M976" i="11"/>
  <c r="K976" i="11"/>
  <c r="M975" i="11"/>
  <c r="K975" i="11"/>
  <c r="N974" i="11"/>
  <c r="L974" i="11"/>
  <c r="N973" i="11"/>
  <c r="L973" i="11"/>
  <c r="M972" i="11"/>
  <c r="K972" i="11"/>
  <c r="M971" i="11"/>
  <c r="K971" i="11"/>
  <c r="M970" i="11"/>
  <c r="K970" i="11"/>
  <c r="N969" i="11"/>
  <c r="L969" i="11"/>
  <c r="N968" i="11"/>
  <c r="L968" i="11"/>
  <c r="N967" i="11"/>
  <c r="L967" i="11"/>
  <c r="M966" i="11"/>
  <c r="K966" i="11"/>
  <c r="M965" i="11"/>
  <c r="K965" i="11"/>
  <c r="N964" i="11"/>
  <c r="L964" i="11"/>
  <c r="N963" i="11"/>
  <c r="L963" i="11"/>
  <c r="N962" i="11"/>
  <c r="L962" i="11"/>
  <c r="M961" i="11"/>
  <c r="K961" i="11"/>
  <c r="M960" i="11"/>
  <c r="K960" i="11"/>
  <c r="M959" i="11"/>
  <c r="K959" i="11"/>
  <c r="N958" i="11"/>
  <c r="L958" i="11"/>
  <c r="N957" i="11"/>
  <c r="L957" i="11"/>
  <c r="M956" i="11"/>
  <c r="K956" i="11"/>
  <c r="M955" i="11"/>
  <c r="K955" i="11"/>
  <c r="M954" i="11"/>
  <c r="K954" i="11"/>
  <c r="N953" i="11"/>
  <c r="L953" i="11"/>
  <c r="N952" i="11"/>
  <c r="L952" i="11"/>
  <c r="N951" i="11"/>
  <c r="L951" i="11"/>
  <c r="M950" i="11"/>
  <c r="K950" i="11"/>
  <c r="M949" i="11"/>
  <c r="K949" i="11"/>
  <c r="N948" i="11"/>
  <c r="L948" i="11"/>
  <c r="N947" i="11"/>
  <c r="L947" i="11"/>
  <c r="N946" i="11"/>
  <c r="L946" i="11"/>
  <c r="M945" i="11"/>
  <c r="K945" i="11"/>
  <c r="M944" i="11"/>
  <c r="K944" i="11"/>
  <c r="M943" i="11"/>
  <c r="K943" i="11"/>
  <c r="N942" i="11"/>
  <c r="L942" i="11"/>
  <c r="N941" i="11"/>
  <c r="L941" i="11"/>
  <c r="M940" i="11"/>
  <c r="K940" i="11"/>
  <c r="M939" i="11"/>
  <c r="K939" i="11"/>
  <c r="M938" i="11"/>
  <c r="K938" i="11"/>
  <c r="N937" i="11"/>
  <c r="L937" i="11"/>
  <c r="N936" i="11"/>
  <c r="L936" i="11"/>
  <c r="N935" i="11"/>
  <c r="L935" i="11"/>
  <c r="M934" i="11"/>
  <c r="K934" i="11"/>
  <c r="M933" i="11"/>
  <c r="K933" i="11"/>
  <c r="N932" i="11"/>
  <c r="L932" i="11"/>
  <c r="N931" i="11"/>
  <c r="L931" i="11"/>
  <c r="N930" i="11"/>
  <c r="L930" i="11"/>
  <c r="M929" i="11"/>
  <c r="K929" i="11"/>
  <c r="M928" i="11"/>
  <c r="K928" i="11"/>
  <c r="M927" i="11"/>
  <c r="K927" i="11"/>
  <c r="N926" i="11"/>
  <c r="L926" i="11"/>
  <c r="N925" i="11"/>
  <c r="L925" i="11"/>
  <c r="M924" i="11"/>
  <c r="K924" i="11"/>
  <c r="M923" i="11"/>
  <c r="K923" i="11"/>
  <c r="M922" i="11"/>
  <c r="K922" i="11"/>
  <c r="N921" i="11"/>
  <c r="L921" i="11"/>
  <c r="N920" i="11"/>
  <c r="L920" i="11"/>
  <c r="N919" i="11"/>
  <c r="L919" i="11"/>
  <c r="M918" i="11"/>
  <c r="K918" i="11"/>
  <c r="M917" i="11"/>
  <c r="K917" i="11"/>
  <c r="N916" i="11"/>
  <c r="L916" i="11"/>
  <c r="N915" i="11"/>
  <c r="L915" i="11"/>
  <c r="N914" i="11"/>
  <c r="L914" i="11"/>
  <c r="M913" i="11"/>
  <c r="K913" i="11"/>
  <c r="M912" i="11"/>
  <c r="K912" i="11"/>
  <c r="M911" i="11"/>
  <c r="K911" i="11"/>
  <c r="N910" i="11"/>
  <c r="L910" i="11"/>
  <c r="N909" i="11"/>
  <c r="L909" i="11"/>
  <c r="M908" i="11"/>
  <c r="K908" i="11"/>
  <c r="M907" i="11"/>
  <c r="K907" i="11"/>
  <c r="M906" i="11"/>
  <c r="K906" i="11"/>
  <c r="N905" i="11"/>
  <c r="L905" i="11"/>
  <c r="N904" i="11"/>
  <c r="L904" i="11"/>
  <c r="N903" i="11"/>
  <c r="L903" i="11"/>
  <c r="M902" i="11"/>
  <c r="K902" i="11"/>
  <c r="M901" i="11"/>
  <c r="K901" i="11"/>
  <c r="N900" i="11"/>
  <c r="L900" i="11"/>
  <c r="N899" i="11"/>
  <c r="L899" i="11"/>
  <c r="N898" i="11"/>
  <c r="L898" i="11"/>
  <c r="M897" i="11"/>
  <c r="K897" i="11"/>
  <c r="M896" i="11"/>
  <c r="K896" i="11"/>
  <c r="M895" i="11"/>
  <c r="K895" i="11"/>
  <c r="N894" i="11"/>
  <c r="L894" i="11"/>
  <c r="N893" i="11"/>
  <c r="L893" i="11"/>
  <c r="M892" i="11"/>
  <c r="K892" i="11"/>
  <c r="M891" i="11"/>
  <c r="K891" i="11"/>
  <c r="M890" i="11"/>
  <c r="K890" i="11"/>
  <c r="N889" i="11"/>
  <c r="L889" i="11"/>
  <c r="N888" i="11"/>
  <c r="L888" i="11"/>
  <c r="N887" i="11"/>
  <c r="L887" i="11"/>
  <c r="M886" i="11"/>
  <c r="K886" i="11"/>
  <c r="M885" i="11"/>
  <c r="K885" i="11"/>
  <c r="N884" i="11"/>
  <c r="L884" i="11"/>
  <c r="N883" i="11"/>
  <c r="L883" i="11"/>
  <c r="N882" i="11"/>
  <c r="L882" i="11"/>
  <c r="M881" i="11"/>
  <c r="K881" i="11"/>
  <c r="M880" i="11"/>
  <c r="K880" i="11"/>
  <c r="M879" i="11"/>
  <c r="K879" i="11"/>
  <c r="N878" i="11"/>
  <c r="L878" i="11"/>
  <c r="N877" i="11"/>
  <c r="L877" i="11"/>
  <c r="M876" i="11"/>
  <c r="K876" i="11"/>
  <c r="M875" i="11"/>
  <c r="K875" i="11"/>
  <c r="M874" i="11"/>
  <c r="K874" i="11"/>
  <c r="N873" i="11"/>
  <c r="L873" i="11"/>
  <c r="N872" i="11"/>
  <c r="L872" i="11"/>
  <c r="N871" i="11"/>
  <c r="L871" i="11"/>
  <c r="M870" i="11"/>
  <c r="K870" i="11"/>
  <c r="M869" i="11"/>
  <c r="K869" i="11"/>
  <c r="N868" i="11"/>
  <c r="L868" i="11"/>
  <c r="N867" i="11"/>
  <c r="L867" i="11"/>
  <c r="N866" i="11"/>
  <c r="L866" i="11"/>
  <c r="M865" i="11"/>
  <c r="K865" i="11"/>
  <c r="M864" i="11"/>
  <c r="K864" i="11"/>
  <c r="M863" i="11"/>
  <c r="K863" i="11"/>
  <c r="N862" i="11"/>
  <c r="L862" i="11"/>
  <c r="N861" i="11"/>
  <c r="L861" i="11"/>
  <c r="M860" i="11"/>
  <c r="K860" i="11"/>
  <c r="M859" i="11"/>
  <c r="K859" i="11"/>
  <c r="M858" i="11"/>
  <c r="K858" i="11"/>
  <c r="N857" i="11"/>
  <c r="L857" i="11"/>
  <c r="N856" i="11"/>
  <c r="L856" i="11"/>
  <c r="N855" i="11"/>
  <c r="L855" i="11"/>
  <c r="M854" i="11"/>
  <c r="K854" i="11"/>
  <c r="M853" i="11"/>
  <c r="K853" i="11"/>
  <c r="N852" i="11"/>
  <c r="L852" i="11"/>
  <c r="N851" i="11"/>
  <c r="L851" i="11"/>
  <c r="N850" i="11"/>
  <c r="L850" i="11"/>
  <c r="N849" i="11"/>
  <c r="L849" i="11"/>
  <c r="M848" i="11"/>
  <c r="K848" i="11"/>
  <c r="M847" i="11"/>
  <c r="K847" i="11"/>
  <c r="M846" i="11"/>
  <c r="K846" i="11"/>
  <c r="M845" i="11"/>
  <c r="K845" i="11"/>
  <c r="N844" i="11"/>
  <c r="L844" i="11"/>
  <c r="N843" i="11"/>
  <c r="L843" i="11"/>
  <c r="N842" i="11"/>
  <c r="L842" i="11"/>
  <c r="N841" i="11"/>
  <c r="L841" i="11"/>
  <c r="M840" i="11"/>
  <c r="K840" i="11"/>
  <c r="M839" i="11"/>
  <c r="K839" i="11"/>
  <c r="M838" i="11"/>
  <c r="K838" i="11"/>
  <c r="M837" i="11"/>
  <c r="K837" i="11"/>
  <c r="N836" i="11"/>
  <c r="L836" i="11"/>
  <c r="N835" i="11"/>
  <c r="L835" i="11"/>
  <c r="N834" i="11"/>
  <c r="L834" i="11"/>
  <c r="N833" i="11"/>
  <c r="L833" i="11"/>
  <c r="M832" i="11"/>
  <c r="K832" i="11"/>
  <c r="M831" i="11"/>
  <c r="K831" i="11"/>
  <c r="M830" i="11"/>
  <c r="K830" i="11"/>
  <c r="M829" i="11"/>
  <c r="K829" i="11"/>
  <c r="N828" i="11"/>
  <c r="L828" i="11"/>
  <c r="N827" i="11"/>
  <c r="L827" i="11"/>
  <c r="M826" i="11"/>
  <c r="K826" i="11"/>
  <c r="M825" i="11"/>
  <c r="K825" i="11"/>
  <c r="M824" i="11"/>
  <c r="K824" i="11"/>
  <c r="N823" i="11"/>
  <c r="L823" i="11"/>
  <c r="N822" i="11"/>
  <c r="L822" i="11"/>
  <c r="N821" i="11"/>
  <c r="L821" i="11"/>
  <c r="M820" i="11"/>
  <c r="K820" i="11"/>
  <c r="M819" i="11"/>
  <c r="K819" i="11"/>
  <c r="N818" i="11"/>
  <c r="L818" i="11"/>
  <c r="N817" i="11"/>
  <c r="L817" i="11"/>
  <c r="N816" i="11"/>
  <c r="L816" i="11"/>
  <c r="M815" i="11"/>
  <c r="K815" i="11"/>
  <c r="M814" i="11"/>
  <c r="K814" i="11"/>
  <c r="M813" i="11"/>
  <c r="K813" i="11"/>
  <c r="N812" i="11"/>
  <c r="L812" i="11"/>
  <c r="N811" i="11"/>
  <c r="L811" i="11"/>
  <c r="M810" i="11"/>
  <c r="K810" i="11"/>
  <c r="M809" i="11"/>
  <c r="K809" i="11"/>
  <c r="M808" i="11"/>
  <c r="K808" i="11"/>
  <c r="N807" i="11"/>
  <c r="L807" i="11"/>
  <c r="N806" i="11"/>
  <c r="L806" i="11"/>
  <c r="N805" i="11"/>
  <c r="L805" i="11"/>
  <c r="M804" i="11"/>
  <c r="K804" i="11"/>
  <c r="M803" i="11"/>
  <c r="K803" i="11"/>
  <c r="N802" i="11"/>
  <c r="L802" i="11"/>
  <c r="N801" i="11"/>
  <c r="L801" i="11"/>
  <c r="N800" i="11"/>
  <c r="L800" i="11"/>
  <c r="M799" i="11"/>
  <c r="K799" i="11"/>
  <c r="M798" i="11"/>
  <c r="K798" i="11"/>
  <c r="M797" i="11"/>
  <c r="K797" i="11"/>
  <c r="N796" i="11"/>
  <c r="L796" i="11"/>
  <c r="N795" i="11"/>
  <c r="L795" i="11"/>
  <c r="M794" i="11"/>
  <c r="K794" i="11"/>
  <c r="M793" i="11"/>
  <c r="K793" i="11"/>
  <c r="M792" i="11"/>
  <c r="K792" i="11"/>
  <c r="N791" i="11"/>
  <c r="L791" i="11"/>
  <c r="N790" i="11"/>
  <c r="L790" i="11"/>
  <c r="N789" i="11"/>
  <c r="L789" i="11"/>
  <c r="M788" i="11"/>
  <c r="K788" i="11"/>
  <c r="M787" i="11"/>
  <c r="K787" i="11"/>
  <c r="N786" i="11"/>
  <c r="L786" i="11"/>
  <c r="N785" i="11"/>
  <c r="L785" i="11"/>
  <c r="N784" i="11"/>
  <c r="L784" i="11"/>
  <c r="M783" i="11"/>
  <c r="K783" i="11"/>
  <c r="M782" i="11"/>
  <c r="K782" i="11"/>
  <c r="N781" i="11"/>
  <c r="L781" i="11"/>
  <c r="N780" i="11"/>
  <c r="L780" i="11"/>
  <c r="N779" i="11"/>
  <c r="L779" i="11"/>
  <c r="M778" i="11"/>
  <c r="K778" i="11"/>
  <c r="M777" i="11"/>
  <c r="K777" i="11"/>
  <c r="N776" i="11"/>
  <c r="L776" i="11"/>
  <c r="N775" i="11"/>
  <c r="L775" i="11"/>
  <c r="N774" i="11"/>
  <c r="L774" i="11"/>
  <c r="M773" i="11"/>
  <c r="K773" i="11"/>
  <c r="M772" i="11"/>
  <c r="K772" i="11"/>
  <c r="M771" i="11"/>
  <c r="K771" i="11"/>
  <c r="N770" i="11"/>
  <c r="L770" i="11"/>
  <c r="N769" i="11"/>
  <c r="L769" i="11"/>
  <c r="M768" i="11"/>
  <c r="K768" i="11"/>
  <c r="M767" i="11"/>
  <c r="K767" i="11"/>
  <c r="M766" i="11"/>
  <c r="K766" i="11"/>
  <c r="N765" i="11"/>
  <c r="L765" i="11"/>
  <c r="N764" i="11"/>
  <c r="L764" i="11"/>
  <c r="N763" i="11"/>
  <c r="L763" i="11"/>
  <c r="M762" i="11"/>
  <c r="K762" i="11"/>
  <c r="M761" i="11"/>
  <c r="K761" i="11"/>
  <c r="N760" i="11"/>
  <c r="L760" i="11"/>
  <c r="N759" i="11"/>
  <c r="L759" i="11"/>
  <c r="N758" i="11"/>
  <c r="L758" i="11"/>
  <c r="M757" i="11"/>
  <c r="K757" i="11"/>
  <c r="M756" i="11"/>
  <c r="K756" i="11"/>
  <c r="M755" i="11"/>
  <c r="K755" i="11"/>
  <c r="N754" i="11"/>
  <c r="L754" i="11"/>
  <c r="N753" i="11"/>
  <c r="L753" i="11"/>
  <c r="M752" i="11"/>
  <c r="K752" i="11"/>
  <c r="M751" i="11"/>
  <c r="K751" i="11"/>
  <c r="N750" i="11"/>
  <c r="L750" i="11"/>
  <c r="N749" i="11"/>
  <c r="L749" i="11"/>
  <c r="M748" i="11"/>
  <c r="K748" i="11"/>
  <c r="M747" i="11"/>
  <c r="K747" i="11"/>
  <c r="M746" i="11"/>
  <c r="K746" i="11"/>
  <c r="M745" i="11"/>
  <c r="K745" i="11"/>
  <c r="N744" i="11"/>
  <c r="L744" i="11"/>
  <c r="N743" i="11"/>
  <c r="L743" i="11"/>
  <c r="N742" i="11"/>
  <c r="L742" i="11"/>
  <c r="N741" i="11"/>
  <c r="L741" i="11"/>
  <c r="M740" i="11"/>
  <c r="K740" i="11"/>
  <c r="M739" i="11"/>
  <c r="K739" i="11"/>
  <c r="M738" i="11"/>
  <c r="K738" i="11"/>
  <c r="N737" i="11"/>
  <c r="L737" i="11"/>
  <c r="N736" i="11"/>
  <c r="L736" i="11"/>
  <c r="N735" i="11"/>
  <c r="L735" i="11"/>
  <c r="M734" i="11"/>
  <c r="K734" i="11"/>
  <c r="M733" i="11"/>
  <c r="K733" i="11"/>
  <c r="N732" i="11"/>
  <c r="L732" i="11"/>
  <c r="N731" i="11"/>
  <c r="L731" i="11"/>
  <c r="N730" i="11"/>
  <c r="L730" i="11"/>
  <c r="M729" i="11"/>
  <c r="K729" i="11"/>
  <c r="M728" i="11"/>
  <c r="K728" i="11"/>
  <c r="M727" i="11"/>
  <c r="K727" i="11"/>
  <c r="N726" i="11"/>
  <c r="L726" i="11"/>
  <c r="N725" i="11"/>
  <c r="L725" i="11"/>
  <c r="M724" i="11"/>
  <c r="K724" i="11"/>
  <c r="M723" i="11"/>
  <c r="K723" i="11"/>
  <c r="M722" i="11"/>
  <c r="K722" i="11"/>
  <c r="N721" i="11"/>
  <c r="L721" i="11"/>
  <c r="N720" i="11"/>
  <c r="L720" i="11"/>
  <c r="N719" i="11"/>
  <c r="L719" i="11"/>
  <c r="M718" i="11"/>
  <c r="K718" i="11"/>
  <c r="M717" i="11"/>
  <c r="K717" i="11"/>
  <c r="N716" i="11"/>
  <c r="L716" i="11"/>
  <c r="N715" i="11"/>
  <c r="L715" i="11"/>
  <c r="M714" i="11"/>
  <c r="K714" i="11"/>
  <c r="M713" i="11"/>
  <c r="K713" i="11"/>
  <c r="N712" i="11"/>
  <c r="L712" i="11"/>
  <c r="N711" i="11"/>
  <c r="L711" i="11"/>
  <c r="N710" i="11"/>
  <c r="L710" i="11"/>
  <c r="M709" i="11"/>
  <c r="K709" i="11"/>
  <c r="M708" i="11"/>
  <c r="K708" i="11"/>
  <c r="M707" i="11"/>
  <c r="K707" i="11"/>
  <c r="N706" i="11"/>
  <c r="L706" i="11"/>
  <c r="N705" i="11"/>
  <c r="L705" i="11"/>
  <c r="M704" i="11"/>
  <c r="K704" i="11"/>
  <c r="M703" i="11"/>
  <c r="K703" i="11"/>
  <c r="M702" i="11"/>
  <c r="K702" i="11"/>
  <c r="N701" i="11"/>
  <c r="L701" i="11"/>
  <c r="N700" i="11"/>
  <c r="L700" i="11"/>
  <c r="N699" i="11"/>
  <c r="L699" i="11"/>
  <c r="M698" i="11"/>
  <c r="K698" i="11"/>
  <c r="M697" i="11"/>
  <c r="K697" i="11"/>
  <c r="N696" i="11"/>
  <c r="L696" i="11"/>
  <c r="N695" i="11"/>
  <c r="L695" i="11"/>
  <c r="N694" i="11"/>
  <c r="L694" i="11"/>
  <c r="M693" i="11"/>
  <c r="K693" i="11"/>
  <c r="M692" i="11"/>
  <c r="K692" i="11"/>
  <c r="M691" i="11"/>
  <c r="K691" i="11"/>
  <c r="N690" i="11"/>
  <c r="L690" i="11"/>
  <c r="N689" i="11"/>
  <c r="L689" i="11"/>
  <c r="M688" i="11"/>
  <c r="K688" i="11"/>
  <c r="M687" i="11"/>
  <c r="K687" i="11"/>
  <c r="M686" i="11"/>
  <c r="K686" i="11"/>
  <c r="N685" i="11"/>
  <c r="L685" i="11"/>
  <c r="N684" i="11"/>
  <c r="L684" i="11"/>
  <c r="N683" i="11"/>
  <c r="L683" i="11"/>
  <c r="M682" i="11"/>
  <c r="K682" i="11"/>
  <c r="M681" i="11"/>
  <c r="K681" i="11"/>
  <c r="N680" i="11"/>
  <c r="L680" i="11"/>
  <c r="N679" i="11"/>
  <c r="L679" i="11"/>
  <c r="N678" i="11"/>
  <c r="L678" i="11"/>
  <c r="M677" i="11"/>
  <c r="K677" i="11"/>
  <c r="M676" i="11"/>
  <c r="K676" i="11"/>
  <c r="M675" i="11"/>
  <c r="K675" i="11"/>
  <c r="N674" i="11"/>
  <c r="L674" i="11"/>
  <c r="N673" i="11"/>
  <c r="L673" i="11"/>
  <c r="M672" i="11"/>
  <c r="K672" i="11"/>
  <c r="M671" i="11"/>
  <c r="K671" i="11"/>
  <c r="M670" i="11"/>
  <c r="K670" i="11"/>
  <c r="N669" i="11"/>
  <c r="L669" i="11"/>
  <c r="N668" i="11"/>
  <c r="L668" i="11"/>
  <c r="N667" i="11"/>
  <c r="L667" i="11"/>
  <c r="M666" i="11"/>
  <c r="K666" i="11"/>
  <c r="M665" i="11"/>
  <c r="K665" i="11"/>
  <c r="N664" i="11"/>
  <c r="L664" i="11"/>
  <c r="N663" i="11"/>
  <c r="L663" i="11"/>
  <c r="N662" i="11"/>
  <c r="L662" i="11"/>
  <c r="M661" i="11"/>
  <c r="K661" i="11"/>
  <c r="M660" i="11"/>
  <c r="K660" i="11"/>
  <c r="M659" i="11"/>
  <c r="K659" i="11"/>
  <c r="N658" i="11"/>
  <c r="L658" i="11"/>
  <c r="N657" i="11"/>
  <c r="L657" i="11"/>
  <c r="M656" i="11"/>
  <c r="K656" i="11"/>
  <c r="M655" i="11"/>
  <c r="K655" i="11"/>
  <c r="M654" i="11"/>
  <c r="K654" i="11"/>
  <c r="N653" i="11"/>
  <c r="L653" i="11"/>
  <c r="N652" i="11"/>
  <c r="L652" i="11"/>
  <c r="N651" i="11"/>
  <c r="L651" i="11"/>
  <c r="M650" i="11"/>
  <c r="K650" i="11"/>
  <c r="M649" i="11"/>
  <c r="K649" i="11"/>
  <c r="N648" i="11"/>
  <c r="L648" i="11"/>
  <c r="N647" i="11"/>
  <c r="L647" i="11"/>
  <c r="N646" i="11"/>
  <c r="L646" i="11"/>
  <c r="M645" i="11"/>
  <c r="K645" i="11"/>
  <c r="M644" i="11"/>
  <c r="K644" i="11"/>
  <c r="M643" i="11"/>
  <c r="K643" i="11"/>
  <c r="M642" i="11"/>
  <c r="K642" i="11"/>
  <c r="N641" i="11"/>
  <c r="L641" i="11"/>
  <c r="N640" i="11"/>
  <c r="L640" i="11"/>
  <c r="N639" i="11"/>
  <c r="L639" i="11"/>
  <c r="N638" i="11"/>
  <c r="L638" i="11"/>
  <c r="M637" i="11"/>
  <c r="K637" i="11"/>
  <c r="M636" i="11"/>
  <c r="K636" i="11"/>
  <c r="M635" i="11"/>
  <c r="K635" i="11"/>
  <c r="M634" i="11"/>
  <c r="K634" i="11"/>
  <c r="N633" i="11"/>
  <c r="L633" i="11"/>
  <c r="N632" i="11"/>
  <c r="L632" i="11"/>
  <c r="N631" i="11"/>
  <c r="L631" i="11"/>
  <c r="N630" i="11"/>
  <c r="L630" i="11"/>
  <c r="M629" i="11"/>
  <c r="K629" i="11"/>
  <c r="M628" i="11"/>
  <c r="K628" i="11"/>
  <c r="M627" i="11"/>
  <c r="K627" i="11"/>
  <c r="M626" i="11"/>
  <c r="K626" i="11"/>
  <c r="N625" i="11"/>
  <c r="L625" i="11"/>
  <c r="N624" i="11"/>
  <c r="L624" i="11"/>
  <c r="N623" i="11"/>
  <c r="L623" i="11"/>
  <c r="M622" i="11"/>
  <c r="K622" i="11"/>
  <c r="M621" i="11"/>
  <c r="K621" i="11"/>
  <c r="N620" i="11"/>
  <c r="L620" i="11"/>
  <c r="N619" i="11"/>
  <c r="L619" i="11"/>
  <c r="N618" i="11"/>
  <c r="L618" i="11"/>
  <c r="M617" i="11"/>
  <c r="K617" i="11"/>
  <c r="M616" i="11"/>
  <c r="K616" i="11"/>
  <c r="M615" i="11"/>
  <c r="K615" i="11"/>
  <c r="N614" i="11"/>
  <c r="L614" i="11"/>
  <c r="N613" i="11"/>
  <c r="L613" i="11"/>
  <c r="M612" i="11"/>
  <c r="K612" i="11"/>
  <c r="M611" i="11"/>
  <c r="K611" i="11"/>
  <c r="M610" i="11"/>
  <c r="K610" i="11"/>
  <c r="N609" i="11"/>
  <c r="L609" i="11"/>
  <c r="N608" i="11"/>
  <c r="L608" i="11"/>
  <c r="N607" i="11"/>
  <c r="L607" i="11"/>
  <c r="M606" i="11"/>
  <c r="K606" i="11"/>
  <c r="M605" i="11"/>
  <c r="K605" i="11"/>
  <c r="N604" i="11"/>
  <c r="L604" i="11"/>
  <c r="N603" i="11"/>
  <c r="L603" i="11"/>
  <c r="N602" i="11"/>
  <c r="L602" i="11"/>
  <c r="M601" i="11"/>
  <c r="K601" i="11"/>
  <c r="M600" i="11"/>
  <c r="K600" i="11"/>
  <c r="M599" i="11"/>
  <c r="K599" i="11"/>
  <c r="N598" i="11"/>
  <c r="L598" i="11"/>
  <c r="N597" i="11"/>
  <c r="L597" i="11"/>
  <c r="M596" i="11"/>
  <c r="K596" i="11"/>
  <c r="M595" i="11"/>
  <c r="K595" i="11"/>
  <c r="M594" i="11"/>
  <c r="K594" i="11"/>
  <c r="N593" i="11"/>
  <c r="L593" i="11"/>
  <c r="N592" i="11"/>
  <c r="L592" i="11"/>
  <c r="N591" i="11"/>
  <c r="L591" i="11"/>
  <c r="M590" i="11"/>
  <c r="K590" i="11"/>
  <c r="M589" i="11"/>
  <c r="K589" i="11"/>
  <c r="N588" i="11"/>
  <c r="L588" i="11"/>
  <c r="N587" i="11"/>
  <c r="L587" i="11"/>
  <c r="N586" i="11"/>
  <c r="L586" i="11"/>
  <c r="M585" i="11"/>
  <c r="K585" i="11"/>
  <c r="M584" i="11"/>
  <c r="K584" i="11"/>
  <c r="M583" i="11"/>
  <c r="K583" i="11"/>
  <c r="N582" i="11"/>
  <c r="L582" i="11"/>
  <c r="N581" i="11"/>
  <c r="L581" i="11"/>
  <c r="M580" i="11"/>
  <c r="K580" i="11"/>
  <c r="M579" i="11"/>
  <c r="K579" i="11"/>
  <c r="M578" i="11"/>
  <c r="K578" i="11"/>
  <c r="N577" i="11"/>
  <c r="L577" i="11"/>
  <c r="N576" i="11"/>
  <c r="L576" i="11"/>
  <c r="N575" i="11"/>
  <c r="L575" i="11"/>
  <c r="M574" i="11"/>
  <c r="K574" i="11"/>
  <c r="M573" i="11"/>
  <c r="K573" i="11"/>
  <c r="N572" i="11"/>
  <c r="L572" i="11"/>
  <c r="N571" i="11"/>
  <c r="L571" i="11"/>
  <c r="N570" i="11"/>
  <c r="L570" i="11"/>
  <c r="M569" i="11"/>
  <c r="K569" i="11"/>
  <c r="M568" i="11"/>
  <c r="K568" i="11"/>
  <c r="M567" i="11"/>
  <c r="K567" i="11"/>
  <c r="N566" i="11"/>
  <c r="L566" i="11"/>
  <c r="N565" i="11"/>
  <c r="L565" i="11"/>
  <c r="M564" i="11"/>
  <c r="K564" i="11"/>
  <c r="M563" i="11"/>
  <c r="K563" i="11"/>
  <c r="M562" i="11"/>
  <c r="K562" i="11"/>
  <c r="N561" i="11"/>
  <c r="L561" i="11"/>
  <c r="N560" i="11"/>
  <c r="L560" i="11"/>
  <c r="N559" i="11"/>
  <c r="L559" i="11"/>
  <c r="M558" i="11"/>
  <c r="K558" i="11"/>
  <c r="M557" i="11"/>
  <c r="K557" i="11"/>
  <c r="M556" i="11"/>
  <c r="K556" i="11"/>
  <c r="N555" i="11"/>
  <c r="L555" i="11"/>
  <c r="N554" i="11"/>
  <c r="L554" i="11"/>
  <c r="N553" i="11"/>
  <c r="L553" i="11"/>
  <c r="M552" i="11"/>
  <c r="K552" i="11"/>
  <c r="M551" i="11"/>
  <c r="K551" i="11"/>
  <c r="N550" i="11"/>
  <c r="L550" i="11"/>
  <c r="N549" i="11"/>
  <c r="L549" i="11"/>
  <c r="N548" i="11"/>
  <c r="L548" i="11"/>
  <c r="M547" i="11"/>
  <c r="K547" i="11"/>
  <c r="M546" i="11"/>
  <c r="K546" i="11"/>
  <c r="M545" i="11"/>
  <c r="K545" i="11"/>
  <c r="N544" i="11"/>
  <c r="L544" i="11"/>
  <c r="N543" i="11"/>
  <c r="L543" i="11"/>
  <c r="M542" i="11"/>
  <c r="K542" i="11"/>
  <c r="M541" i="11"/>
  <c r="K541" i="11"/>
  <c r="M540" i="11"/>
  <c r="K540" i="11"/>
  <c r="N539" i="11"/>
  <c r="L539" i="11"/>
  <c r="N538" i="11"/>
  <c r="L538" i="11"/>
  <c r="N537" i="11"/>
  <c r="L537" i="11"/>
  <c r="M536" i="11"/>
  <c r="K536" i="11"/>
  <c r="M535" i="11"/>
  <c r="K535" i="11"/>
  <c r="N534" i="11"/>
  <c r="L534" i="11"/>
  <c r="N533" i="11"/>
  <c r="L533" i="11"/>
  <c r="N532" i="11"/>
  <c r="L532" i="11"/>
  <c r="M531" i="11"/>
  <c r="K531" i="11"/>
  <c r="M530" i="11"/>
  <c r="K530" i="11"/>
  <c r="M529" i="11"/>
  <c r="K529" i="11"/>
  <c r="N528" i="11"/>
  <c r="L528" i="11"/>
  <c r="N527" i="11"/>
  <c r="L527" i="11"/>
  <c r="M526" i="11"/>
  <c r="K526" i="11"/>
  <c r="M525" i="11"/>
  <c r="K525" i="11"/>
  <c r="M524" i="11"/>
  <c r="K524" i="11"/>
  <c r="N523" i="11"/>
  <c r="L523" i="11"/>
  <c r="N522" i="11"/>
  <c r="L522" i="11"/>
  <c r="N521" i="11"/>
  <c r="L521" i="11"/>
  <c r="M520" i="11"/>
  <c r="K520" i="11"/>
  <c r="M519" i="11"/>
  <c r="K519" i="11"/>
  <c r="N518" i="11"/>
  <c r="L518" i="11"/>
  <c r="N517" i="11"/>
  <c r="L517" i="11"/>
  <c r="N516" i="11"/>
  <c r="L516" i="11"/>
  <c r="M515" i="11"/>
  <c r="K515" i="11"/>
  <c r="M514" i="11"/>
  <c r="K514" i="11"/>
  <c r="M513" i="11"/>
  <c r="K513" i="11"/>
  <c r="N507" i="11"/>
  <c r="L507" i="11"/>
  <c r="N506" i="11"/>
  <c r="L506" i="11"/>
  <c r="N505" i="11"/>
  <c r="L505" i="11"/>
  <c r="M504" i="11"/>
  <c r="K504" i="11"/>
  <c r="M503" i="11"/>
  <c r="K503" i="11"/>
  <c r="N496" i="11"/>
  <c r="L496" i="11"/>
  <c r="N495" i="11"/>
  <c r="L495" i="11"/>
  <c r="M494" i="11"/>
  <c r="K494" i="11"/>
  <c r="M493" i="11"/>
  <c r="K493" i="11"/>
  <c r="M492" i="11"/>
  <c r="K492" i="11"/>
  <c r="N486" i="11"/>
  <c r="L486" i="11"/>
  <c r="N485" i="11"/>
  <c r="L485" i="11"/>
  <c r="N484" i="11"/>
  <c r="L484" i="11"/>
  <c r="M483" i="11"/>
  <c r="K483" i="11"/>
  <c r="M482" i="11"/>
  <c r="K482" i="11"/>
  <c r="M481" i="11"/>
  <c r="K481" i="11"/>
  <c r="N475" i="11"/>
  <c r="L475" i="11"/>
  <c r="N474" i="11"/>
  <c r="L474" i="11"/>
  <c r="N473" i="11"/>
  <c r="L473" i="11"/>
  <c r="M472" i="11"/>
  <c r="K472" i="11"/>
  <c r="M471" i="11"/>
  <c r="K471" i="11"/>
  <c r="N464" i="11"/>
  <c r="L464" i="11"/>
  <c r="N463" i="11"/>
  <c r="L463" i="11"/>
  <c r="M462" i="11"/>
  <c r="K462" i="11"/>
  <c r="C1001" i="11"/>
  <c r="E1001" i="11" s="1"/>
  <c r="M1001" i="11"/>
  <c r="K1001" i="11"/>
  <c r="C1000" i="11"/>
  <c r="M1000" i="11"/>
  <c r="K1000" i="11"/>
  <c r="C999" i="11"/>
  <c r="M999" i="11"/>
  <c r="K999" i="11"/>
  <c r="C998" i="11"/>
  <c r="M998" i="11"/>
  <c r="K998" i="11"/>
  <c r="C997" i="11"/>
  <c r="M997" i="11"/>
  <c r="K997" i="11"/>
  <c r="C996" i="11"/>
  <c r="M996" i="11"/>
  <c r="K996" i="11"/>
  <c r="D995" i="11"/>
  <c r="N995" i="11"/>
  <c r="L995" i="11"/>
  <c r="D994" i="11"/>
  <c r="N994" i="11"/>
  <c r="L994" i="11"/>
  <c r="D993" i="11"/>
  <c r="N993" i="11"/>
  <c r="L993" i="11"/>
  <c r="D992" i="11"/>
  <c r="N992" i="11"/>
  <c r="L992" i="11"/>
  <c r="M991" i="11"/>
  <c r="K991" i="11"/>
  <c r="C990" i="11"/>
  <c r="M990" i="11"/>
  <c r="K990" i="11"/>
  <c r="C989" i="11"/>
  <c r="M989" i="11"/>
  <c r="K989" i="11"/>
  <c r="C988" i="11"/>
  <c r="F988" i="11" s="1"/>
  <c r="M988" i="11"/>
  <c r="K988" i="11"/>
  <c r="C987" i="11"/>
  <c r="M987" i="11"/>
  <c r="K987" i="11"/>
  <c r="C986" i="11"/>
  <c r="M986" i="11"/>
  <c r="K986" i="11"/>
  <c r="C985" i="11"/>
  <c r="M985" i="11"/>
  <c r="K985" i="11"/>
  <c r="C984" i="11"/>
  <c r="H984" i="11" s="1"/>
  <c r="M984" i="11"/>
  <c r="K984" i="11"/>
  <c r="D983" i="11"/>
  <c r="N983" i="11"/>
  <c r="L983" i="11"/>
  <c r="M982" i="11"/>
  <c r="K982" i="11"/>
  <c r="N981" i="11"/>
  <c r="L981" i="11"/>
  <c r="D980" i="11"/>
  <c r="N980" i="11"/>
  <c r="L980" i="11"/>
  <c r="M979" i="11"/>
  <c r="K979" i="11"/>
  <c r="M978" i="11"/>
  <c r="K978" i="11"/>
  <c r="N977" i="11"/>
  <c r="L977" i="11"/>
  <c r="N976" i="11"/>
  <c r="L976" i="11"/>
  <c r="N975" i="11"/>
  <c r="L975" i="11"/>
  <c r="M974" i="11"/>
  <c r="K974" i="11"/>
  <c r="M973" i="11"/>
  <c r="K973" i="11"/>
  <c r="N972" i="11"/>
  <c r="L972" i="11"/>
  <c r="N971" i="11"/>
  <c r="L971" i="11"/>
  <c r="N970" i="11"/>
  <c r="L970" i="11"/>
  <c r="M969" i="11"/>
  <c r="K969" i="11"/>
  <c r="M968" i="11"/>
  <c r="K968" i="11"/>
  <c r="M967" i="11"/>
  <c r="K967" i="11"/>
  <c r="N966" i="11"/>
  <c r="L966" i="11"/>
  <c r="N965" i="11"/>
  <c r="L965" i="11"/>
  <c r="M964" i="11"/>
  <c r="K964" i="11"/>
  <c r="M963" i="11"/>
  <c r="K963" i="11"/>
  <c r="M962" i="11"/>
  <c r="K962" i="11"/>
  <c r="N961" i="11"/>
  <c r="L961" i="11"/>
  <c r="N960" i="11"/>
  <c r="L960" i="11"/>
  <c r="N959" i="11"/>
  <c r="L959" i="11"/>
  <c r="M958" i="11"/>
  <c r="K958" i="11"/>
  <c r="M957" i="11"/>
  <c r="K957" i="11"/>
  <c r="N956" i="11"/>
  <c r="L956" i="11"/>
  <c r="N955" i="11"/>
  <c r="L955" i="11"/>
  <c r="N954" i="11"/>
  <c r="L954" i="11"/>
  <c r="M953" i="11"/>
  <c r="K953" i="11"/>
  <c r="M952" i="11"/>
  <c r="K952" i="11"/>
  <c r="M951" i="11"/>
  <c r="K951" i="11"/>
  <c r="N950" i="11"/>
  <c r="L950" i="11"/>
  <c r="N949" i="11"/>
  <c r="L949" i="11"/>
  <c r="M948" i="11"/>
  <c r="K948" i="11"/>
  <c r="M947" i="11"/>
  <c r="K947" i="11"/>
  <c r="M946" i="11"/>
  <c r="K946" i="11"/>
  <c r="N945" i="11"/>
  <c r="L945" i="11"/>
  <c r="N944" i="11"/>
  <c r="L944" i="11"/>
  <c r="N943" i="11"/>
  <c r="L943" i="11"/>
  <c r="M942" i="11"/>
  <c r="K942" i="11"/>
  <c r="M941" i="11"/>
  <c r="K941" i="11"/>
  <c r="N940" i="11"/>
  <c r="L940" i="11"/>
  <c r="N939" i="11"/>
  <c r="L939" i="11"/>
  <c r="N938" i="11"/>
  <c r="L938" i="11"/>
  <c r="M937" i="11"/>
  <c r="K937" i="11"/>
  <c r="M936" i="11"/>
  <c r="K936" i="11"/>
  <c r="M935" i="11"/>
  <c r="K935" i="11"/>
  <c r="N934" i="11"/>
  <c r="L934" i="11"/>
  <c r="N933" i="11"/>
  <c r="L933" i="11"/>
  <c r="M932" i="11"/>
  <c r="K932" i="11"/>
  <c r="M931" i="11"/>
  <c r="K931" i="11"/>
  <c r="M930" i="11"/>
  <c r="K930" i="11"/>
  <c r="N929" i="11"/>
  <c r="L929" i="11"/>
  <c r="N928" i="11"/>
  <c r="L928" i="11"/>
  <c r="N927" i="11"/>
  <c r="L927" i="11"/>
  <c r="M926" i="11"/>
  <c r="K926" i="11"/>
  <c r="M925" i="11"/>
  <c r="K925" i="11"/>
  <c r="N924" i="11"/>
  <c r="L924" i="11"/>
  <c r="N923" i="11"/>
  <c r="L923" i="11"/>
  <c r="N922" i="11"/>
  <c r="L922" i="11"/>
  <c r="M921" i="11"/>
  <c r="K921" i="11"/>
  <c r="M920" i="11"/>
  <c r="K920" i="11"/>
  <c r="M919" i="11"/>
  <c r="K919" i="11"/>
  <c r="N918" i="11"/>
  <c r="L918" i="11"/>
  <c r="N917" i="11"/>
  <c r="L917" i="11"/>
  <c r="M916" i="11"/>
  <c r="K916" i="11"/>
  <c r="M915" i="11"/>
  <c r="K915" i="11"/>
  <c r="M914" i="11"/>
  <c r="K914" i="11"/>
  <c r="N913" i="11"/>
  <c r="L913" i="11"/>
  <c r="N912" i="11"/>
  <c r="L912" i="11"/>
  <c r="N911" i="11"/>
  <c r="L911" i="11"/>
  <c r="M910" i="11"/>
  <c r="K910" i="11"/>
  <c r="M909" i="11"/>
  <c r="K909" i="11"/>
  <c r="N908" i="11"/>
  <c r="L908" i="11"/>
  <c r="N907" i="11"/>
  <c r="L907" i="11"/>
  <c r="N906" i="11"/>
  <c r="L906" i="11"/>
  <c r="M905" i="11"/>
  <c r="K905" i="11"/>
  <c r="M904" i="11"/>
  <c r="K904" i="11"/>
  <c r="M903" i="11"/>
  <c r="K903" i="11"/>
  <c r="N902" i="11"/>
  <c r="L902" i="11"/>
  <c r="N901" i="11"/>
  <c r="L901" i="11"/>
  <c r="M900" i="11"/>
  <c r="K900" i="11"/>
  <c r="M899" i="11"/>
  <c r="K899" i="11"/>
  <c r="M898" i="11"/>
  <c r="K898" i="11"/>
  <c r="N897" i="11"/>
  <c r="L897" i="11"/>
  <c r="N896" i="11"/>
  <c r="L896" i="11"/>
  <c r="N895" i="11"/>
  <c r="L895" i="11"/>
  <c r="M894" i="11"/>
  <c r="K894" i="11"/>
  <c r="M893" i="11"/>
  <c r="K893" i="11"/>
  <c r="N892" i="11"/>
  <c r="L892" i="11"/>
  <c r="N891" i="11"/>
  <c r="L891" i="11"/>
  <c r="N890" i="11"/>
  <c r="L890" i="11"/>
  <c r="M889" i="11"/>
  <c r="K889" i="11"/>
  <c r="M888" i="11"/>
  <c r="K888" i="11"/>
  <c r="M887" i="11"/>
  <c r="K887" i="11"/>
  <c r="N886" i="11"/>
  <c r="L886" i="11"/>
  <c r="N885" i="11"/>
  <c r="L885" i="11"/>
  <c r="M884" i="11"/>
  <c r="K884" i="11"/>
  <c r="M883" i="11"/>
  <c r="K883" i="11"/>
  <c r="M882" i="11"/>
  <c r="K882" i="11"/>
  <c r="N881" i="11"/>
  <c r="L881" i="11"/>
  <c r="N880" i="11"/>
  <c r="L880" i="11"/>
  <c r="N879" i="11"/>
  <c r="L879" i="11"/>
  <c r="M878" i="11"/>
  <c r="K878" i="11"/>
  <c r="M877" i="11"/>
  <c r="K877" i="11"/>
  <c r="N876" i="11"/>
  <c r="L876" i="11"/>
  <c r="N875" i="11"/>
  <c r="L875" i="11"/>
  <c r="N874" i="11"/>
  <c r="L874" i="11"/>
  <c r="M873" i="11"/>
  <c r="K873" i="11"/>
  <c r="M872" i="11"/>
  <c r="K872" i="11"/>
  <c r="M871" i="11"/>
  <c r="K871" i="11"/>
  <c r="N870" i="11"/>
  <c r="L870" i="11"/>
  <c r="N869" i="11"/>
  <c r="L869" i="11"/>
  <c r="M868" i="11"/>
  <c r="K868" i="11"/>
  <c r="M867" i="11"/>
  <c r="K867" i="11"/>
  <c r="M866" i="11"/>
  <c r="K866" i="11"/>
  <c r="N865" i="11"/>
  <c r="L865" i="11"/>
  <c r="N864" i="11"/>
  <c r="L864" i="11"/>
  <c r="N863" i="11"/>
  <c r="L863" i="11"/>
  <c r="M862" i="11"/>
  <c r="K862" i="11"/>
  <c r="M861" i="11"/>
  <c r="K861" i="11"/>
  <c r="N860" i="11"/>
  <c r="L860" i="11"/>
  <c r="N859" i="11"/>
  <c r="L859" i="11"/>
  <c r="N858" i="11"/>
  <c r="L858" i="11"/>
  <c r="M857" i="11"/>
  <c r="K857" i="11"/>
  <c r="M856" i="11"/>
  <c r="K856" i="11"/>
  <c r="M855" i="11"/>
  <c r="K855" i="11"/>
  <c r="N854" i="11"/>
  <c r="L854" i="11"/>
  <c r="N853" i="11"/>
  <c r="L853" i="11"/>
  <c r="M852" i="11"/>
  <c r="K852" i="11"/>
  <c r="M851" i="11"/>
  <c r="K851" i="11"/>
  <c r="M850" i="11"/>
  <c r="K850" i="11"/>
  <c r="M849" i="11"/>
  <c r="K849" i="11"/>
  <c r="N848" i="11"/>
  <c r="L848" i="11"/>
  <c r="N847" i="11"/>
  <c r="L847" i="11"/>
  <c r="N846" i="11"/>
  <c r="L846" i="11"/>
  <c r="N845" i="11"/>
  <c r="L845" i="11"/>
  <c r="M844" i="11"/>
  <c r="K844" i="11"/>
  <c r="M843" i="11"/>
  <c r="K843" i="11"/>
  <c r="M842" i="11"/>
  <c r="K842" i="11"/>
  <c r="M841" i="11"/>
  <c r="K841" i="11"/>
  <c r="N840" i="11"/>
  <c r="L840" i="11"/>
  <c r="N839" i="11"/>
  <c r="L839" i="11"/>
  <c r="N838" i="11"/>
  <c r="L838" i="11"/>
  <c r="N837" i="11"/>
  <c r="L837" i="11"/>
  <c r="M836" i="11"/>
  <c r="K836" i="11"/>
  <c r="M835" i="11"/>
  <c r="K835" i="11"/>
  <c r="M834" i="11"/>
  <c r="K834" i="11"/>
  <c r="M833" i="11"/>
  <c r="K833" i="11"/>
  <c r="N832" i="11"/>
  <c r="L832" i="11"/>
  <c r="N831" i="11"/>
  <c r="L831" i="11"/>
  <c r="N830" i="11"/>
  <c r="L830" i="11"/>
  <c r="N829" i="11"/>
  <c r="L829" i="11"/>
  <c r="M828" i="11"/>
  <c r="K828" i="11"/>
  <c r="M827" i="11"/>
  <c r="K827" i="11"/>
  <c r="N826" i="11"/>
  <c r="L826" i="11"/>
  <c r="N825" i="11"/>
  <c r="L825" i="11"/>
  <c r="N824" i="11"/>
  <c r="L824" i="11"/>
  <c r="M823" i="11"/>
  <c r="K823" i="11"/>
  <c r="M822" i="11"/>
  <c r="K822" i="11"/>
  <c r="M821" i="11"/>
  <c r="K821" i="11"/>
  <c r="N820" i="11"/>
  <c r="L820" i="11"/>
  <c r="N819" i="11"/>
  <c r="L819" i="11"/>
  <c r="M818" i="11"/>
  <c r="K818" i="11"/>
  <c r="M817" i="11"/>
  <c r="K817" i="11"/>
  <c r="M816" i="11"/>
  <c r="K816" i="11"/>
  <c r="N815" i="11"/>
  <c r="L815" i="11"/>
  <c r="N814" i="11"/>
  <c r="L814" i="11"/>
  <c r="N813" i="11"/>
  <c r="L813" i="11"/>
  <c r="M812" i="11"/>
  <c r="K812" i="11"/>
  <c r="M811" i="11"/>
  <c r="K811" i="11"/>
  <c r="N810" i="11"/>
  <c r="L810" i="11"/>
  <c r="N809" i="11"/>
  <c r="L809" i="11"/>
  <c r="N808" i="11"/>
  <c r="L808" i="11"/>
  <c r="M807" i="11"/>
  <c r="K807" i="11"/>
  <c r="M806" i="11"/>
  <c r="K806" i="11"/>
  <c r="M805" i="11"/>
  <c r="K805" i="11"/>
  <c r="N804" i="11"/>
  <c r="L804" i="11"/>
  <c r="N803" i="11"/>
  <c r="L803" i="11"/>
  <c r="M802" i="11"/>
  <c r="K802" i="11"/>
  <c r="M801" i="11"/>
  <c r="K801" i="11"/>
  <c r="M800" i="11"/>
  <c r="K800" i="11"/>
  <c r="N799" i="11"/>
  <c r="L799" i="11"/>
  <c r="N798" i="11"/>
  <c r="L798" i="11"/>
  <c r="N797" i="11"/>
  <c r="L797" i="11"/>
  <c r="M796" i="11"/>
  <c r="K796" i="11"/>
  <c r="M795" i="11"/>
  <c r="K795" i="11"/>
  <c r="N794" i="11"/>
  <c r="L794" i="11"/>
  <c r="N793" i="11"/>
  <c r="L793" i="11"/>
  <c r="N792" i="11"/>
  <c r="L792" i="11"/>
  <c r="M791" i="11"/>
  <c r="K791" i="11"/>
  <c r="M790" i="11"/>
  <c r="K790" i="11"/>
  <c r="M789" i="11"/>
  <c r="K789" i="11"/>
  <c r="N788" i="11"/>
  <c r="L788" i="11"/>
  <c r="N787" i="11"/>
  <c r="L787" i="11"/>
  <c r="M786" i="11"/>
  <c r="K786" i="11"/>
  <c r="M785" i="11"/>
  <c r="K785" i="11"/>
  <c r="M784" i="11"/>
  <c r="K784" i="11"/>
  <c r="N783" i="11"/>
  <c r="L783" i="11"/>
  <c r="N782" i="11"/>
  <c r="L782" i="11"/>
  <c r="M781" i="11"/>
  <c r="K781" i="11"/>
  <c r="M780" i="11"/>
  <c r="K780" i="11"/>
  <c r="M779" i="11"/>
  <c r="K779" i="11"/>
  <c r="N778" i="11"/>
  <c r="L778" i="11"/>
  <c r="N777" i="11"/>
  <c r="L777" i="11"/>
  <c r="M776" i="11"/>
  <c r="K776" i="11"/>
  <c r="M775" i="11"/>
  <c r="K775" i="11"/>
  <c r="M774" i="11"/>
  <c r="K774" i="11"/>
  <c r="N773" i="11"/>
  <c r="L773" i="11"/>
  <c r="N772" i="11"/>
  <c r="L772" i="11"/>
  <c r="N771" i="11"/>
  <c r="L771" i="11"/>
  <c r="M770" i="11"/>
  <c r="K770" i="11"/>
  <c r="M769" i="11"/>
  <c r="K769" i="11"/>
  <c r="N768" i="11"/>
  <c r="L768" i="11"/>
  <c r="N767" i="11"/>
  <c r="L767" i="11"/>
  <c r="N766" i="11"/>
  <c r="L766" i="11"/>
  <c r="M765" i="11"/>
  <c r="K765" i="11"/>
  <c r="M764" i="11"/>
  <c r="K764" i="11"/>
  <c r="M763" i="11"/>
  <c r="K763" i="11"/>
  <c r="N762" i="11"/>
  <c r="L762" i="11"/>
  <c r="N761" i="11"/>
  <c r="L761" i="11"/>
  <c r="M760" i="11"/>
  <c r="K760" i="11"/>
  <c r="M759" i="11"/>
  <c r="K759" i="11"/>
  <c r="M758" i="11"/>
  <c r="K758" i="11"/>
  <c r="N757" i="11"/>
  <c r="L757" i="11"/>
  <c r="N756" i="11"/>
  <c r="L756" i="11"/>
  <c r="N755" i="11"/>
  <c r="L755" i="11"/>
  <c r="M754" i="11"/>
  <c r="K754" i="11"/>
  <c r="M753" i="11"/>
  <c r="K753" i="11"/>
  <c r="N752" i="11"/>
  <c r="L752" i="11"/>
  <c r="N751" i="11"/>
  <c r="L751" i="11"/>
  <c r="M750" i="11"/>
  <c r="K750" i="11"/>
  <c r="M749" i="11"/>
  <c r="K749" i="11"/>
  <c r="N748" i="11"/>
  <c r="L748" i="11"/>
  <c r="N747" i="11"/>
  <c r="L747" i="11"/>
  <c r="N746" i="11"/>
  <c r="L746" i="11"/>
  <c r="N745" i="11"/>
  <c r="L745" i="11"/>
  <c r="M744" i="11"/>
  <c r="K744" i="11"/>
  <c r="M743" i="11"/>
  <c r="K743" i="11"/>
  <c r="M742" i="11"/>
  <c r="K742" i="11"/>
  <c r="M741" i="11"/>
  <c r="K741" i="11"/>
  <c r="N740" i="11"/>
  <c r="L740" i="11"/>
  <c r="N739" i="11"/>
  <c r="L739" i="11"/>
  <c r="N738" i="11"/>
  <c r="L738" i="11"/>
  <c r="M737" i="11"/>
  <c r="K737" i="11"/>
  <c r="M736" i="11"/>
  <c r="K736" i="11"/>
  <c r="M735" i="11"/>
  <c r="K735" i="11"/>
  <c r="N734" i="11"/>
  <c r="L734" i="11"/>
  <c r="N733" i="11"/>
  <c r="L733" i="11"/>
  <c r="M732" i="11"/>
  <c r="K732" i="11"/>
  <c r="M731" i="11"/>
  <c r="K731" i="11"/>
  <c r="M730" i="11"/>
  <c r="K730" i="11"/>
  <c r="N729" i="11"/>
  <c r="L729" i="11"/>
  <c r="N728" i="11"/>
  <c r="L728" i="11"/>
  <c r="N727" i="11"/>
  <c r="L727" i="11"/>
  <c r="M726" i="11"/>
  <c r="K726" i="11"/>
  <c r="M725" i="11"/>
  <c r="K725" i="11"/>
  <c r="N724" i="11"/>
  <c r="L724" i="11"/>
  <c r="N723" i="11"/>
  <c r="L723" i="11"/>
  <c r="N722" i="11"/>
  <c r="L722" i="11"/>
  <c r="M721" i="11"/>
  <c r="K721" i="11"/>
  <c r="M720" i="11"/>
  <c r="K720" i="11"/>
  <c r="M719" i="11"/>
  <c r="K719" i="11"/>
  <c r="N718" i="11"/>
  <c r="L718" i="11"/>
  <c r="N717" i="11"/>
  <c r="L717" i="11"/>
  <c r="M716" i="11"/>
  <c r="K716" i="11"/>
  <c r="M715" i="11"/>
  <c r="K715" i="11"/>
  <c r="N714" i="11"/>
  <c r="L714" i="11"/>
  <c r="N713" i="11"/>
  <c r="L713" i="11"/>
  <c r="M712" i="11"/>
  <c r="K712" i="11"/>
  <c r="M711" i="11"/>
  <c r="K711" i="11"/>
  <c r="M710" i="11"/>
  <c r="K710" i="11"/>
  <c r="N709" i="11"/>
  <c r="L709" i="11"/>
  <c r="N708" i="11"/>
  <c r="L708" i="11"/>
  <c r="N707" i="11"/>
  <c r="L707" i="11"/>
  <c r="M706" i="11"/>
  <c r="K706" i="11"/>
  <c r="M705" i="11"/>
  <c r="K705" i="11"/>
  <c r="N704" i="11"/>
  <c r="L704" i="11"/>
  <c r="N703" i="11"/>
  <c r="L703" i="11"/>
  <c r="N702" i="11"/>
  <c r="L702" i="11"/>
  <c r="M701" i="11"/>
  <c r="K701" i="11"/>
  <c r="M700" i="11"/>
  <c r="K700" i="11"/>
  <c r="M699" i="11"/>
  <c r="K699" i="11"/>
  <c r="N698" i="11"/>
  <c r="L698" i="11"/>
  <c r="N697" i="11"/>
  <c r="L697" i="11"/>
  <c r="M696" i="11"/>
  <c r="K696" i="11"/>
  <c r="M695" i="11"/>
  <c r="K695" i="11"/>
  <c r="M694" i="11"/>
  <c r="K694" i="11"/>
  <c r="N693" i="11"/>
  <c r="L693" i="11"/>
  <c r="N692" i="11"/>
  <c r="L692" i="11"/>
  <c r="N691" i="11"/>
  <c r="L691" i="11"/>
  <c r="M690" i="11"/>
  <c r="K690" i="11"/>
  <c r="M689" i="11"/>
  <c r="K689" i="11"/>
  <c r="N688" i="11"/>
  <c r="L688" i="11"/>
  <c r="N687" i="11"/>
  <c r="L687" i="11"/>
  <c r="N686" i="11"/>
  <c r="L686" i="11"/>
  <c r="M685" i="11"/>
  <c r="K685" i="11"/>
  <c r="M684" i="11"/>
  <c r="K684" i="11"/>
  <c r="M683" i="11"/>
  <c r="K683" i="11"/>
  <c r="N682" i="11"/>
  <c r="L682" i="11"/>
  <c r="N681" i="11"/>
  <c r="L681" i="11"/>
  <c r="M680" i="11"/>
  <c r="K680" i="11"/>
  <c r="M679" i="11"/>
  <c r="K679" i="11"/>
  <c r="M678" i="11"/>
  <c r="K678" i="11"/>
  <c r="N677" i="11"/>
  <c r="L677" i="11"/>
  <c r="N676" i="11"/>
  <c r="L676" i="11"/>
  <c r="N675" i="11"/>
  <c r="L675" i="11"/>
  <c r="M674" i="11"/>
  <c r="K674" i="11"/>
  <c r="M673" i="11"/>
  <c r="K673" i="11"/>
  <c r="N672" i="11"/>
  <c r="L672" i="11"/>
  <c r="N671" i="11"/>
  <c r="L671" i="11"/>
  <c r="N670" i="11"/>
  <c r="L670" i="11"/>
  <c r="M669" i="11"/>
  <c r="K669" i="11"/>
  <c r="M668" i="11"/>
  <c r="K668" i="11"/>
  <c r="M667" i="11"/>
  <c r="K667" i="11"/>
  <c r="N666" i="11"/>
  <c r="L666" i="11"/>
  <c r="N665" i="11"/>
  <c r="L665" i="11"/>
  <c r="M664" i="11"/>
  <c r="K664" i="11"/>
  <c r="M663" i="11"/>
  <c r="K663" i="11"/>
  <c r="M662" i="11"/>
  <c r="K662" i="11"/>
  <c r="N661" i="11"/>
  <c r="L661" i="11"/>
  <c r="N660" i="11"/>
  <c r="L660" i="11"/>
  <c r="N659" i="11"/>
  <c r="L659" i="11"/>
  <c r="M658" i="11"/>
  <c r="K658" i="11"/>
  <c r="M657" i="11"/>
  <c r="K657" i="11"/>
  <c r="N656" i="11"/>
  <c r="L656" i="11"/>
  <c r="N655" i="11"/>
  <c r="L655" i="11"/>
  <c r="N654" i="11"/>
  <c r="L654" i="11"/>
  <c r="M653" i="11"/>
  <c r="K653" i="11"/>
  <c r="M652" i="11"/>
  <c r="K652" i="11"/>
  <c r="M651" i="11"/>
  <c r="K651" i="11"/>
  <c r="N650" i="11"/>
  <c r="L650" i="11"/>
  <c r="N649" i="11"/>
  <c r="L649" i="11"/>
  <c r="M648" i="11"/>
  <c r="K648" i="11"/>
  <c r="M647" i="11"/>
  <c r="K647" i="11"/>
  <c r="M646" i="11"/>
  <c r="K646" i="11"/>
  <c r="N645" i="11"/>
  <c r="L645" i="11"/>
  <c r="N644" i="11"/>
  <c r="L644" i="11"/>
  <c r="N643" i="11"/>
  <c r="L643" i="11"/>
  <c r="N642" i="11"/>
  <c r="L642" i="11"/>
  <c r="M641" i="11"/>
  <c r="K641" i="11"/>
  <c r="M640" i="11"/>
  <c r="K640" i="11"/>
  <c r="M639" i="11"/>
  <c r="K639" i="11"/>
  <c r="M638" i="11"/>
  <c r="K638" i="11"/>
  <c r="N637" i="11"/>
  <c r="L637" i="11"/>
  <c r="N636" i="11"/>
  <c r="L636" i="11"/>
  <c r="N635" i="11"/>
  <c r="L635" i="11"/>
  <c r="N634" i="11"/>
  <c r="L634" i="11"/>
  <c r="M633" i="11"/>
  <c r="K633" i="11"/>
  <c r="M632" i="11"/>
  <c r="K632" i="11"/>
  <c r="M631" i="11"/>
  <c r="K631" i="11"/>
  <c r="M630" i="11"/>
  <c r="K630" i="11"/>
  <c r="N629" i="11"/>
  <c r="L629" i="11"/>
  <c r="N628" i="11"/>
  <c r="L628" i="11"/>
  <c r="N627" i="11"/>
  <c r="L627" i="11"/>
  <c r="N626" i="11"/>
  <c r="L626" i="11"/>
  <c r="M625" i="11"/>
  <c r="K625" i="11"/>
  <c r="M624" i="11"/>
  <c r="K624" i="11"/>
  <c r="M623" i="11"/>
  <c r="K623" i="11"/>
  <c r="N622" i="11"/>
  <c r="L622" i="11"/>
  <c r="N621" i="11"/>
  <c r="L621" i="11"/>
  <c r="M620" i="11"/>
  <c r="K620" i="11"/>
  <c r="M619" i="11"/>
  <c r="K619" i="11"/>
  <c r="M618" i="11"/>
  <c r="K618" i="11"/>
  <c r="N617" i="11"/>
  <c r="L617" i="11"/>
  <c r="N616" i="11"/>
  <c r="L616" i="11"/>
  <c r="N615" i="11"/>
  <c r="L615" i="11"/>
  <c r="M614" i="11"/>
  <c r="K614" i="11"/>
  <c r="M613" i="11"/>
  <c r="K613" i="11"/>
  <c r="N612" i="11"/>
  <c r="L612" i="11"/>
  <c r="N611" i="11"/>
  <c r="L611" i="11"/>
  <c r="N610" i="11"/>
  <c r="L610" i="11"/>
  <c r="M609" i="11"/>
  <c r="K609" i="11"/>
  <c r="M608" i="11"/>
  <c r="K608" i="11"/>
  <c r="M607" i="11"/>
  <c r="K607" i="11"/>
  <c r="N606" i="11"/>
  <c r="L606" i="11"/>
  <c r="N605" i="11"/>
  <c r="L605" i="11"/>
  <c r="M604" i="11"/>
  <c r="K604" i="11"/>
  <c r="M603" i="11"/>
  <c r="K603" i="11"/>
  <c r="M602" i="11"/>
  <c r="K602" i="11"/>
  <c r="N601" i="11"/>
  <c r="L601" i="11"/>
  <c r="N600" i="11"/>
  <c r="L600" i="11"/>
  <c r="N599" i="11"/>
  <c r="L599" i="11"/>
  <c r="M598" i="11"/>
  <c r="K598" i="11"/>
  <c r="M597" i="11"/>
  <c r="K597" i="11"/>
  <c r="N596" i="11"/>
  <c r="L596" i="11"/>
  <c r="N595" i="11"/>
  <c r="L595" i="11"/>
  <c r="N594" i="11"/>
  <c r="L594" i="11"/>
  <c r="M593" i="11"/>
  <c r="K593" i="11"/>
  <c r="M592" i="11"/>
  <c r="K592" i="11"/>
  <c r="M591" i="11"/>
  <c r="K591" i="11"/>
  <c r="N590" i="11"/>
  <c r="L590" i="11"/>
  <c r="N589" i="11"/>
  <c r="L589" i="11"/>
  <c r="M588" i="11"/>
  <c r="K588" i="11"/>
  <c r="M587" i="11"/>
  <c r="K587" i="11"/>
  <c r="M586" i="11"/>
  <c r="K586" i="11"/>
  <c r="N585" i="11"/>
  <c r="L585" i="11"/>
  <c r="N584" i="11"/>
  <c r="L584" i="11"/>
  <c r="N583" i="11"/>
  <c r="L583" i="11"/>
  <c r="M582" i="11"/>
  <c r="K582" i="11"/>
  <c r="M581" i="11"/>
  <c r="K581" i="11"/>
  <c r="N580" i="11"/>
  <c r="L580" i="11"/>
  <c r="N579" i="11"/>
  <c r="L579" i="11"/>
  <c r="N578" i="11"/>
  <c r="L578" i="11"/>
  <c r="M577" i="11"/>
  <c r="K577" i="11"/>
  <c r="M576" i="11"/>
  <c r="K576" i="11"/>
  <c r="M575" i="11"/>
  <c r="K575" i="11"/>
  <c r="N574" i="11"/>
  <c r="L574" i="11"/>
  <c r="N573" i="11"/>
  <c r="L573" i="11"/>
  <c r="M572" i="11"/>
  <c r="K572" i="11"/>
  <c r="M571" i="11"/>
  <c r="K571" i="11"/>
  <c r="M570" i="11"/>
  <c r="K570" i="11"/>
  <c r="N569" i="11"/>
  <c r="L569" i="11"/>
  <c r="N568" i="11"/>
  <c r="L568" i="11"/>
  <c r="N567" i="11"/>
  <c r="L567" i="11"/>
  <c r="M566" i="11"/>
  <c r="K566" i="11"/>
  <c r="M565" i="11"/>
  <c r="K565" i="11"/>
  <c r="N564" i="11"/>
  <c r="L564" i="11"/>
  <c r="N563" i="11"/>
  <c r="L563" i="11"/>
  <c r="N562" i="11"/>
  <c r="L562" i="11"/>
  <c r="M561" i="11"/>
  <c r="K561" i="11"/>
  <c r="M560" i="11"/>
  <c r="K560" i="11"/>
  <c r="M559" i="11"/>
  <c r="K559" i="11"/>
  <c r="N558" i="11"/>
  <c r="L558" i="11"/>
  <c r="N557" i="11"/>
  <c r="L557" i="11"/>
  <c r="N556" i="11"/>
  <c r="L556" i="11"/>
  <c r="M555" i="11"/>
  <c r="K555" i="11"/>
  <c r="M554" i="11"/>
  <c r="K554" i="11"/>
  <c r="M553" i="11"/>
  <c r="K553" i="11"/>
  <c r="N552" i="11"/>
  <c r="L552" i="11"/>
  <c r="N551" i="11"/>
  <c r="L551" i="11"/>
  <c r="M550" i="11"/>
  <c r="K550" i="11"/>
  <c r="M549" i="11"/>
  <c r="K549" i="11"/>
  <c r="M548" i="11"/>
  <c r="K548" i="11"/>
  <c r="N547" i="11"/>
  <c r="L547" i="11"/>
  <c r="N546" i="11"/>
  <c r="L546" i="11"/>
  <c r="N545" i="11"/>
  <c r="L545" i="11"/>
  <c r="M544" i="11"/>
  <c r="K544" i="11"/>
  <c r="M543" i="11"/>
  <c r="K543" i="11"/>
  <c r="N542" i="11"/>
  <c r="L542" i="11"/>
  <c r="N541" i="11"/>
  <c r="L541" i="11"/>
  <c r="N540" i="11"/>
  <c r="L540" i="11"/>
  <c r="M539" i="11"/>
  <c r="K539" i="11"/>
  <c r="M538" i="11"/>
  <c r="K538" i="11"/>
  <c r="M537" i="11"/>
  <c r="K537" i="11"/>
  <c r="N536" i="11"/>
  <c r="L536" i="11"/>
  <c r="N535" i="11"/>
  <c r="L535" i="11"/>
  <c r="M534" i="11"/>
  <c r="K534" i="11"/>
  <c r="M533" i="11"/>
  <c r="K533" i="11"/>
  <c r="M532" i="11"/>
  <c r="K532" i="11"/>
  <c r="N531" i="11"/>
  <c r="L531" i="11"/>
  <c r="N530" i="11"/>
  <c r="L530" i="11"/>
  <c r="N529" i="11"/>
  <c r="L529" i="11"/>
  <c r="M528" i="11"/>
  <c r="K528" i="11"/>
  <c r="M527" i="11"/>
  <c r="K527" i="11"/>
  <c r="N526" i="11"/>
  <c r="L526" i="11"/>
  <c r="N525" i="11"/>
  <c r="L525" i="11"/>
  <c r="N524" i="11"/>
  <c r="L524" i="11"/>
  <c r="M523" i="11"/>
  <c r="K523" i="11"/>
  <c r="M522" i="11"/>
  <c r="K522" i="11"/>
  <c r="M521" i="11"/>
  <c r="K521" i="11"/>
  <c r="N520" i="11"/>
  <c r="L520" i="11"/>
  <c r="N519" i="11"/>
  <c r="L519" i="11"/>
  <c r="M518" i="11"/>
  <c r="K518" i="11"/>
  <c r="M517" i="11"/>
  <c r="K517" i="11"/>
  <c r="N512" i="11"/>
  <c r="L512" i="11"/>
  <c r="N511" i="11"/>
  <c r="L511" i="11"/>
  <c r="M510" i="11"/>
  <c r="K510" i="11"/>
  <c r="M509" i="11"/>
  <c r="K509" i="11"/>
  <c r="M508" i="11"/>
  <c r="K508" i="11"/>
  <c r="N502" i="11"/>
  <c r="L502" i="11"/>
  <c r="N501" i="11"/>
  <c r="L501" i="11"/>
  <c r="N500" i="11"/>
  <c r="L500" i="11"/>
  <c r="M499" i="11"/>
  <c r="K499" i="11"/>
  <c r="M498" i="11"/>
  <c r="K498" i="11"/>
  <c r="M497" i="11"/>
  <c r="K497" i="11"/>
  <c r="N491" i="11"/>
  <c r="L491" i="11"/>
  <c r="N490" i="11"/>
  <c r="L490" i="11"/>
  <c r="N489" i="11"/>
  <c r="L489" i="11"/>
  <c r="M488" i="11"/>
  <c r="K488" i="11"/>
  <c r="M487" i="11"/>
  <c r="K487" i="11"/>
  <c r="N480" i="11"/>
  <c r="L480" i="11"/>
  <c r="N479" i="11"/>
  <c r="L479" i="11"/>
  <c r="M478" i="11"/>
  <c r="K478" i="11"/>
  <c r="M477" i="11"/>
  <c r="K477" i="11"/>
  <c r="M476" i="11"/>
  <c r="K476" i="11"/>
  <c r="N470" i="11"/>
  <c r="L470" i="11"/>
  <c r="N469" i="11"/>
  <c r="L469" i="11"/>
  <c r="N468" i="11"/>
  <c r="L468" i="11"/>
  <c r="M467" i="11"/>
  <c r="K467" i="11"/>
  <c r="M466" i="11"/>
  <c r="K466" i="11"/>
  <c r="M465" i="11"/>
  <c r="K465" i="11"/>
  <c r="E692" i="11"/>
  <c r="H686" i="11"/>
  <c r="F681" i="11"/>
  <c r="E676" i="11"/>
  <c r="H670" i="11"/>
  <c r="F665" i="11"/>
  <c r="E660" i="11"/>
  <c r="H654" i="11"/>
  <c r="F649" i="11"/>
  <c r="E644" i="11"/>
  <c r="E636" i="11"/>
  <c r="E628" i="11"/>
  <c r="F621" i="11"/>
  <c r="E616" i="11"/>
  <c r="F605" i="11"/>
  <c r="E600" i="11"/>
  <c r="H594" i="11"/>
  <c r="F589" i="11"/>
  <c r="E584" i="11"/>
  <c r="H578" i="11"/>
  <c r="F573" i="11"/>
  <c r="E568" i="11"/>
  <c r="H562" i="11"/>
  <c r="H556" i="11"/>
  <c r="F551" i="11"/>
  <c r="E546" i="11"/>
  <c r="H540" i="11"/>
  <c r="F535" i="11"/>
  <c r="E530" i="11"/>
  <c r="H524" i="11"/>
  <c r="F519" i="11"/>
  <c r="M461" i="11"/>
  <c r="K461" i="11"/>
  <c r="M460" i="11"/>
  <c r="K460" i="11"/>
  <c r="N459" i="11"/>
  <c r="L459" i="11"/>
  <c r="N458" i="11"/>
  <c r="L458" i="11"/>
  <c r="N457" i="11"/>
  <c r="L457" i="11"/>
  <c r="M456" i="11"/>
  <c r="K456" i="11"/>
  <c r="M455" i="11"/>
  <c r="K455" i="11"/>
  <c r="N454" i="11"/>
  <c r="L454" i="11"/>
  <c r="N453" i="11"/>
  <c r="L453" i="11"/>
  <c r="N452" i="11"/>
  <c r="L452" i="11"/>
  <c r="M451" i="11"/>
  <c r="K451" i="11"/>
  <c r="M450" i="11"/>
  <c r="K450" i="11"/>
  <c r="M449" i="11"/>
  <c r="K449" i="11"/>
  <c r="N448" i="11"/>
  <c r="L448" i="11"/>
  <c r="N447" i="11"/>
  <c r="L447" i="11"/>
  <c r="M446" i="11"/>
  <c r="K446" i="11"/>
  <c r="M445" i="11"/>
  <c r="K445" i="11"/>
  <c r="M444" i="11"/>
  <c r="K444" i="11"/>
  <c r="N443" i="11"/>
  <c r="L443" i="11"/>
  <c r="N442" i="11"/>
  <c r="L442" i="11"/>
  <c r="N441" i="11"/>
  <c r="L441" i="11"/>
  <c r="M440" i="11"/>
  <c r="K440" i="11"/>
  <c r="M439" i="11"/>
  <c r="K439" i="11"/>
  <c r="N438" i="11"/>
  <c r="L438" i="11"/>
  <c r="N437" i="11"/>
  <c r="L437" i="11"/>
  <c r="N436" i="11"/>
  <c r="L436" i="11"/>
  <c r="M435" i="11"/>
  <c r="K435" i="11"/>
  <c r="M434" i="11"/>
  <c r="K434" i="11"/>
  <c r="M433" i="11"/>
  <c r="K433" i="11"/>
  <c r="M432" i="11"/>
  <c r="K432" i="11"/>
  <c r="N431" i="11"/>
  <c r="L431" i="11"/>
  <c r="N430" i="11"/>
  <c r="L430" i="11"/>
  <c r="N429" i="11"/>
  <c r="L429" i="11"/>
  <c r="N428" i="11"/>
  <c r="L428" i="11"/>
  <c r="M427" i="11"/>
  <c r="K427" i="11"/>
  <c r="M426" i="11"/>
  <c r="K426" i="11"/>
  <c r="M425" i="11"/>
  <c r="K425" i="11"/>
  <c r="M424" i="11"/>
  <c r="K424" i="11"/>
  <c r="N423" i="11"/>
  <c r="L423" i="11"/>
  <c r="N422" i="11"/>
  <c r="L422" i="11"/>
  <c r="N421" i="11"/>
  <c r="L421" i="11"/>
  <c r="N420" i="11"/>
  <c r="L420" i="11"/>
  <c r="M419" i="11"/>
  <c r="K419" i="11"/>
  <c r="M418" i="11"/>
  <c r="K418" i="11"/>
  <c r="M417" i="11"/>
  <c r="K417" i="11"/>
  <c r="M416" i="11"/>
  <c r="K416" i="11"/>
  <c r="N415" i="11"/>
  <c r="L415" i="11"/>
  <c r="N414" i="11"/>
  <c r="L414" i="11"/>
  <c r="N413" i="11"/>
  <c r="L413" i="11"/>
  <c r="M412" i="11"/>
  <c r="K412" i="11"/>
  <c r="M411" i="11"/>
  <c r="K411" i="11"/>
  <c r="N410" i="11"/>
  <c r="L410" i="11"/>
  <c r="N409" i="11"/>
  <c r="L409" i="11"/>
  <c r="N408" i="11"/>
  <c r="L408" i="11"/>
  <c r="M407" i="11"/>
  <c r="K407" i="11"/>
  <c r="M406" i="11"/>
  <c r="K406" i="11"/>
  <c r="M405" i="11"/>
  <c r="K405" i="11"/>
  <c r="N404" i="11"/>
  <c r="L404" i="11"/>
  <c r="N403" i="11"/>
  <c r="L403" i="11"/>
  <c r="M402" i="11"/>
  <c r="K402" i="11"/>
  <c r="M401" i="11"/>
  <c r="K401" i="11"/>
  <c r="M400" i="11"/>
  <c r="K400" i="11"/>
  <c r="N399" i="11"/>
  <c r="L399" i="11"/>
  <c r="N398" i="11"/>
  <c r="L398" i="11"/>
  <c r="N397" i="11"/>
  <c r="L397" i="11"/>
  <c r="M396" i="11"/>
  <c r="K396" i="11"/>
  <c r="M395" i="11"/>
  <c r="K395" i="11"/>
  <c r="N394" i="11"/>
  <c r="L394" i="11"/>
  <c r="N393" i="11"/>
  <c r="L393" i="11"/>
  <c r="N392" i="11"/>
  <c r="L392" i="11"/>
  <c r="M391" i="11"/>
  <c r="K391" i="11"/>
  <c r="M390" i="11"/>
  <c r="K390" i="11"/>
  <c r="M389" i="11"/>
  <c r="K389" i="11"/>
  <c r="N388" i="11"/>
  <c r="L388" i="11"/>
  <c r="N387" i="11"/>
  <c r="L387" i="11"/>
  <c r="M386" i="11"/>
  <c r="K386" i="11"/>
  <c r="M385" i="11"/>
  <c r="K385" i="11"/>
  <c r="M384" i="11"/>
  <c r="K384" i="11"/>
  <c r="N383" i="11"/>
  <c r="L383" i="11"/>
  <c r="N382" i="11"/>
  <c r="L382" i="11"/>
  <c r="N381" i="11"/>
  <c r="L381" i="11"/>
  <c r="M380" i="11"/>
  <c r="K380" i="11"/>
  <c r="M379" i="11"/>
  <c r="K379" i="11"/>
  <c r="N378" i="11"/>
  <c r="L378" i="11"/>
  <c r="N377" i="11"/>
  <c r="L377" i="11"/>
  <c r="N376" i="11"/>
  <c r="L376" i="11"/>
  <c r="M375" i="11"/>
  <c r="K375" i="11"/>
  <c r="M374" i="11"/>
  <c r="K374" i="11"/>
  <c r="M373" i="11"/>
  <c r="K373" i="11"/>
  <c r="N372" i="11"/>
  <c r="L372" i="11"/>
  <c r="N371" i="11"/>
  <c r="L371" i="11"/>
  <c r="M370" i="11"/>
  <c r="K370" i="11"/>
  <c r="M369" i="11"/>
  <c r="K369" i="11"/>
  <c r="M368" i="11"/>
  <c r="K368" i="11"/>
  <c r="N367" i="11"/>
  <c r="L367" i="11"/>
  <c r="N366" i="11"/>
  <c r="L366" i="11"/>
  <c r="N365" i="11"/>
  <c r="L365" i="11"/>
  <c r="M364" i="11"/>
  <c r="K364" i="11"/>
  <c r="M363" i="11"/>
  <c r="K363" i="11"/>
  <c r="N362" i="11"/>
  <c r="L362" i="11"/>
  <c r="N361" i="11"/>
  <c r="L361" i="11"/>
  <c r="N360" i="11"/>
  <c r="L360" i="11"/>
  <c r="M359" i="11"/>
  <c r="K359" i="11"/>
  <c r="M358" i="11"/>
  <c r="K358" i="11"/>
  <c r="M357" i="11"/>
  <c r="K357" i="11"/>
  <c r="N356" i="11"/>
  <c r="L356" i="11"/>
  <c r="N355" i="11"/>
  <c r="L355" i="11"/>
  <c r="M354" i="11"/>
  <c r="K354" i="11"/>
  <c r="M353" i="11"/>
  <c r="K353" i="11"/>
  <c r="M352" i="11"/>
  <c r="K352" i="11"/>
  <c r="N351" i="11"/>
  <c r="L351" i="11"/>
  <c r="N350" i="11"/>
  <c r="L350" i="11"/>
  <c r="N349" i="11"/>
  <c r="L349" i="11"/>
  <c r="M348" i="11"/>
  <c r="K348" i="11"/>
  <c r="M347" i="11"/>
  <c r="K347" i="11"/>
  <c r="N346" i="11"/>
  <c r="L346" i="11"/>
  <c r="N345" i="11"/>
  <c r="L345" i="11"/>
  <c r="N344" i="11"/>
  <c r="L344" i="11"/>
  <c r="M343" i="11"/>
  <c r="K343" i="11"/>
  <c r="M342" i="11"/>
  <c r="K342" i="11"/>
  <c r="M341" i="11"/>
  <c r="K341" i="11"/>
  <c r="N340" i="11"/>
  <c r="L340" i="11"/>
  <c r="N339" i="11"/>
  <c r="L339" i="11"/>
  <c r="M338" i="11"/>
  <c r="K338" i="11"/>
  <c r="M337" i="11"/>
  <c r="K337" i="11"/>
  <c r="M336" i="11"/>
  <c r="K336" i="11"/>
  <c r="N335" i="11"/>
  <c r="L335" i="11"/>
  <c r="N334" i="11"/>
  <c r="L334" i="11"/>
  <c r="N333" i="11"/>
  <c r="L333" i="11"/>
  <c r="M332" i="11"/>
  <c r="K332" i="11"/>
  <c r="M331" i="11"/>
  <c r="K331" i="11"/>
  <c r="N330" i="11"/>
  <c r="L330" i="11"/>
  <c r="N329" i="11"/>
  <c r="L329" i="11"/>
  <c r="N328" i="11"/>
  <c r="L328" i="11"/>
  <c r="M327" i="11"/>
  <c r="K327" i="11"/>
  <c r="M326" i="11"/>
  <c r="K326" i="11"/>
  <c r="M325" i="11"/>
  <c r="K325" i="11"/>
  <c r="N324" i="11"/>
  <c r="L324" i="11"/>
  <c r="N323" i="11"/>
  <c r="L323" i="11"/>
  <c r="M322" i="11"/>
  <c r="K322" i="11"/>
  <c r="M321" i="11"/>
  <c r="K321" i="11"/>
  <c r="M320" i="11"/>
  <c r="K320" i="11"/>
  <c r="N319" i="11"/>
  <c r="L319" i="11"/>
  <c r="N318" i="11"/>
  <c r="L318" i="11"/>
  <c r="N317" i="11"/>
  <c r="L317" i="11"/>
  <c r="M316" i="11"/>
  <c r="K316" i="11"/>
  <c r="M315" i="11"/>
  <c r="K315" i="11"/>
  <c r="N314" i="11"/>
  <c r="L314" i="11"/>
  <c r="N313" i="11"/>
  <c r="L313" i="11"/>
  <c r="N312" i="11"/>
  <c r="L312" i="11"/>
  <c r="M311" i="11"/>
  <c r="K311" i="11"/>
  <c r="M310" i="11"/>
  <c r="K310" i="11"/>
  <c r="M309" i="11"/>
  <c r="K309" i="11"/>
  <c r="N308" i="11"/>
  <c r="L308" i="11"/>
  <c r="N307" i="11"/>
  <c r="L307" i="11"/>
  <c r="M306" i="11"/>
  <c r="K306" i="11"/>
  <c r="M305" i="11"/>
  <c r="K305" i="11"/>
  <c r="M304" i="11"/>
  <c r="K304" i="11"/>
  <c r="N303" i="11"/>
  <c r="L303" i="11"/>
  <c r="N302" i="11"/>
  <c r="L302" i="11"/>
  <c r="N301" i="11"/>
  <c r="L301" i="11"/>
  <c r="M300" i="11"/>
  <c r="K300" i="11"/>
  <c r="M299" i="11"/>
  <c r="K299" i="11"/>
  <c r="N298" i="11"/>
  <c r="L298" i="11"/>
  <c r="N297" i="11"/>
  <c r="L297" i="11"/>
  <c r="N296" i="11"/>
  <c r="L296" i="11"/>
  <c r="M295" i="11"/>
  <c r="K295" i="11"/>
  <c r="M294" i="11"/>
  <c r="K294" i="11"/>
  <c r="M293" i="11"/>
  <c r="K293" i="11"/>
  <c r="N292" i="11"/>
  <c r="L292" i="11"/>
  <c r="N291" i="11"/>
  <c r="L291" i="11"/>
  <c r="M290" i="11"/>
  <c r="K290" i="11"/>
  <c r="M289" i="11"/>
  <c r="K289" i="11"/>
  <c r="M288" i="11"/>
  <c r="K288" i="11"/>
  <c r="N287" i="11"/>
  <c r="L287" i="11"/>
  <c r="N286" i="11"/>
  <c r="L286" i="11"/>
  <c r="N285" i="11"/>
  <c r="L285" i="11"/>
  <c r="M284" i="11"/>
  <c r="K284" i="11"/>
  <c r="M283" i="11"/>
  <c r="K283" i="11"/>
  <c r="N282" i="11"/>
  <c r="L282" i="11"/>
  <c r="N281" i="11"/>
  <c r="L281" i="11"/>
  <c r="N280" i="11"/>
  <c r="L280" i="11"/>
  <c r="M279" i="11"/>
  <c r="K279" i="11"/>
  <c r="M278" i="11"/>
  <c r="K278" i="11"/>
  <c r="M277" i="11"/>
  <c r="K277" i="11"/>
  <c r="N276" i="11"/>
  <c r="L276" i="11"/>
  <c r="N275" i="11"/>
  <c r="L275" i="11"/>
  <c r="M274" i="11"/>
  <c r="K274" i="11"/>
  <c r="M273" i="11"/>
  <c r="K273" i="11"/>
  <c r="M272" i="11"/>
  <c r="K272" i="11"/>
  <c r="N271" i="11"/>
  <c r="L271" i="11"/>
  <c r="N270" i="11"/>
  <c r="L270" i="11"/>
  <c r="N269" i="11"/>
  <c r="L269" i="11"/>
  <c r="M268" i="11"/>
  <c r="K268" i="11"/>
  <c r="M267" i="11"/>
  <c r="K267" i="11"/>
  <c r="N266" i="11"/>
  <c r="L266" i="11"/>
  <c r="N265" i="11"/>
  <c r="L265" i="11"/>
  <c r="N264" i="11"/>
  <c r="L264" i="11"/>
  <c r="M263" i="11"/>
  <c r="K263" i="11"/>
  <c r="M262" i="11"/>
  <c r="K262" i="11"/>
  <c r="M516" i="11"/>
  <c r="K516" i="11"/>
  <c r="N515" i="11"/>
  <c r="L515" i="11"/>
  <c r="N514" i="11"/>
  <c r="L514" i="11"/>
  <c r="N513" i="11"/>
  <c r="L513" i="11"/>
  <c r="M512" i="11"/>
  <c r="K512" i="11"/>
  <c r="M511" i="11"/>
  <c r="K511" i="11"/>
  <c r="N510" i="11"/>
  <c r="L510" i="11"/>
  <c r="N509" i="11"/>
  <c r="L509" i="11"/>
  <c r="N508" i="11"/>
  <c r="L508" i="11"/>
  <c r="M507" i="11"/>
  <c r="K507" i="11"/>
  <c r="M506" i="11"/>
  <c r="K506" i="11"/>
  <c r="M505" i="11"/>
  <c r="K505" i="11"/>
  <c r="N504" i="11"/>
  <c r="L504" i="11"/>
  <c r="N503" i="11"/>
  <c r="L503" i="11"/>
  <c r="M502" i="11"/>
  <c r="K502" i="11"/>
  <c r="M501" i="11"/>
  <c r="K501" i="11"/>
  <c r="M500" i="11"/>
  <c r="K500" i="11"/>
  <c r="N499" i="11"/>
  <c r="L499" i="11"/>
  <c r="N498" i="11"/>
  <c r="L498" i="11"/>
  <c r="N497" i="11"/>
  <c r="L497" i="11"/>
  <c r="M496" i="11"/>
  <c r="K496" i="11"/>
  <c r="M495" i="11"/>
  <c r="K495" i="11"/>
  <c r="N494" i="11"/>
  <c r="L494" i="11"/>
  <c r="N493" i="11"/>
  <c r="L493" i="11"/>
  <c r="N492" i="11"/>
  <c r="L492" i="11"/>
  <c r="M491" i="11"/>
  <c r="K491" i="11"/>
  <c r="M490" i="11"/>
  <c r="K490" i="11"/>
  <c r="M489" i="11"/>
  <c r="K489" i="11"/>
  <c r="N488" i="11"/>
  <c r="L488" i="11"/>
  <c r="N487" i="11"/>
  <c r="L487" i="11"/>
  <c r="M486" i="11"/>
  <c r="K486" i="11"/>
  <c r="M485" i="11"/>
  <c r="K485" i="11"/>
  <c r="M484" i="11"/>
  <c r="K484" i="11"/>
  <c r="N483" i="11"/>
  <c r="L483" i="11"/>
  <c r="N482" i="11"/>
  <c r="L482" i="11"/>
  <c r="N481" i="11"/>
  <c r="L481" i="11"/>
  <c r="M480" i="11"/>
  <c r="K480" i="11"/>
  <c r="M479" i="11"/>
  <c r="K479" i="11"/>
  <c r="N478" i="11"/>
  <c r="L478" i="11"/>
  <c r="N477" i="11"/>
  <c r="L477" i="11"/>
  <c r="N476" i="11"/>
  <c r="L476" i="11"/>
  <c r="M475" i="11"/>
  <c r="K475" i="11"/>
  <c r="M474" i="11"/>
  <c r="K474" i="11"/>
  <c r="M473" i="11"/>
  <c r="K473" i="11"/>
  <c r="N472" i="11"/>
  <c r="L472" i="11"/>
  <c r="N471" i="11"/>
  <c r="L471" i="11"/>
  <c r="M470" i="11"/>
  <c r="K470" i="11"/>
  <c r="M469" i="11"/>
  <c r="K469" i="11"/>
  <c r="M468" i="11"/>
  <c r="K468" i="11"/>
  <c r="N467" i="11"/>
  <c r="L467" i="11"/>
  <c r="N466" i="11"/>
  <c r="L466" i="11"/>
  <c r="N465" i="11"/>
  <c r="L465" i="11"/>
  <c r="M464" i="11"/>
  <c r="K464" i="11"/>
  <c r="M463" i="11"/>
  <c r="K463" i="11"/>
  <c r="N462" i="11"/>
  <c r="L462" i="11"/>
  <c r="N461" i="11"/>
  <c r="L461" i="11"/>
  <c r="N460" i="11"/>
  <c r="L460" i="11"/>
  <c r="M459" i="11"/>
  <c r="K459" i="11"/>
  <c r="M458" i="11"/>
  <c r="K458" i="11"/>
  <c r="M457" i="11"/>
  <c r="K457" i="11"/>
  <c r="N456" i="11"/>
  <c r="L456" i="11"/>
  <c r="N455" i="11"/>
  <c r="L455" i="11"/>
  <c r="M454" i="11"/>
  <c r="K454" i="11"/>
  <c r="M453" i="11"/>
  <c r="K453" i="11"/>
  <c r="M452" i="11"/>
  <c r="K452" i="11"/>
  <c r="N451" i="11"/>
  <c r="L451" i="11"/>
  <c r="N450" i="11"/>
  <c r="L450" i="11"/>
  <c r="N449" i="11"/>
  <c r="L449" i="11"/>
  <c r="M448" i="11"/>
  <c r="K448" i="11"/>
  <c r="M447" i="11"/>
  <c r="K447" i="11"/>
  <c r="N446" i="11"/>
  <c r="L446" i="11"/>
  <c r="N445" i="11"/>
  <c r="L445" i="11"/>
  <c r="N444" i="11"/>
  <c r="L444" i="11"/>
  <c r="M443" i="11"/>
  <c r="K443" i="11"/>
  <c r="M442" i="11"/>
  <c r="K442" i="11"/>
  <c r="M441" i="11"/>
  <c r="K441" i="11"/>
  <c r="N440" i="11"/>
  <c r="L440" i="11"/>
  <c r="N439" i="11"/>
  <c r="L439" i="11"/>
  <c r="M438" i="11"/>
  <c r="K438" i="11"/>
  <c r="M437" i="11"/>
  <c r="K437" i="11"/>
  <c r="M436" i="11"/>
  <c r="K436" i="11"/>
  <c r="N435" i="11"/>
  <c r="L435" i="11"/>
  <c r="N434" i="11"/>
  <c r="L434" i="11"/>
  <c r="N433" i="11"/>
  <c r="L433" i="11"/>
  <c r="N432" i="11"/>
  <c r="L432" i="11"/>
  <c r="M431" i="11"/>
  <c r="K431" i="11"/>
  <c r="M430" i="11"/>
  <c r="K430" i="11"/>
  <c r="M429" i="11"/>
  <c r="K429" i="11"/>
  <c r="M428" i="11"/>
  <c r="K428" i="11"/>
  <c r="N427" i="11"/>
  <c r="L427" i="11"/>
  <c r="N426" i="11"/>
  <c r="L426" i="11"/>
  <c r="N425" i="11"/>
  <c r="L425" i="11"/>
  <c r="N424" i="11"/>
  <c r="L424" i="11"/>
  <c r="M423" i="11"/>
  <c r="K423" i="11"/>
  <c r="M422" i="11"/>
  <c r="K422" i="11"/>
  <c r="M421" i="11"/>
  <c r="K421" i="11"/>
  <c r="M420" i="11"/>
  <c r="K420" i="11"/>
  <c r="N419" i="11"/>
  <c r="L419" i="11"/>
  <c r="N418" i="11"/>
  <c r="L418" i="11"/>
  <c r="N417" i="11"/>
  <c r="L417" i="11"/>
  <c r="N416" i="11"/>
  <c r="L416" i="11"/>
  <c r="M415" i="11"/>
  <c r="K415" i="11"/>
  <c r="M414" i="11"/>
  <c r="K414" i="11"/>
  <c r="M413" i="11"/>
  <c r="K413" i="11"/>
  <c r="N412" i="11"/>
  <c r="L412" i="11"/>
  <c r="N411" i="11"/>
  <c r="L411" i="11"/>
  <c r="M410" i="11"/>
  <c r="K410" i="11"/>
  <c r="M409" i="11"/>
  <c r="K409" i="11"/>
  <c r="M408" i="11"/>
  <c r="K408" i="11"/>
  <c r="N407" i="11"/>
  <c r="L407" i="11"/>
  <c r="N406" i="11"/>
  <c r="L406" i="11"/>
  <c r="N405" i="11"/>
  <c r="L405" i="11"/>
  <c r="M404" i="11"/>
  <c r="K404" i="11"/>
  <c r="M403" i="11"/>
  <c r="K403" i="11"/>
  <c r="N402" i="11"/>
  <c r="L402" i="11"/>
  <c r="N401" i="11"/>
  <c r="L401" i="11"/>
  <c r="N400" i="11"/>
  <c r="L400" i="11"/>
  <c r="M399" i="11"/>
  <c r="K399" i="11"/>
  <c r="M398" i="11"/>
  <c r="K398" i="11"/>
  <c r="M397" i="11"/>
  <c r="K397" i="11"/>
  <c r="N396" i="11"/>
  <c r="L396" i="11"/>
  <c r="N395" i="11"/>
  <c r="L395" i="11"/>
  <c r="M394" i="11"/>
  <c r="K394" i="11"/>
  <c r="M393" i="11"/>
  <c r="K393" i="11"/>
  <c r="M392" i="11"/>
  <c r="K392" i="11"/>
  <c r="N391" i="11"/>
  <c r="L391" i="11"/>
  <c r="N390" i="11"/>
  <c r="L390" i="11"/>
  <c r="N389" i="11"/>
  <c r="L389" i="11"/>
  <c r="M388" i="11"/>
  <c r="K388" i="11"/>
  <c r="M387" i="11"/>
  <c r="K387" i="11"/>
  <c r="N386" i="11"/>
  <c r="L386" i="11"/>
  <c r="N385" i="11"/>
  <c r="L385" i="11"/>
  <c r="N384" i="11"/>
  <c r="L384" i="11"/>
  <c r="M383" i="11"/>
  <c r="K383" i="11"/>
  <c r="M382" i="11"/>
  <c r="K382" i="11"/>
  <c r="M381" i="11"/>
  <c r="K381" i="11"/>
  <c r="N380" i="11"/>
  <c r="L380" i="11"/>
  <c r="N379" i="11"/>
  <c r="L379" i="11"/>
  <c r="M378" i="11"/>
  <c r="K378" i="11"/>
  <c r="M377" i="11"/>
  <c r="K377" i="11"/>
  <c r="M376" i="11"/>
  <c r="K376" i="11"/>
  <c r="N375" i="11"/>
  <c r="L375" i="11"/>
  <c r="N374" i="11"/>
  <c r="L374" i="11"/>
  <c r="N373" i="11"/>
  <c r="L373" i="11"/>
  <c r="M372" i="11"/>
  <c r="K372" i="11"/>
  <c r="M371" i="11"/>
  <c r="K371" i="11"/>
  <c r="N370" i="11"/>
  <c r="L370" i="11"/>
  <c r="N369" i="11"/>
  <c r="L369" i="11"/>
  <c r="N368" i="11"/>
  <c r="L368" i="11"/>
  <c r="M367" i="11"/>
  <c r="K367" i="11"/>
  <c r="M366" i="11"/>
  <c r="K366" i="11"/>
  <c r="M365" i="11"/>
  <c r="K365" i="11"/>
  <c r="N364" i="11"/>
  <c r="L364" i="11"/>
  <c r="N363" i="11"/>
  <c r="L363" i="11"/>
  <c r="M362" i="11"/>
  <c r="K362" i="11"/>
  <c r="M361" i="11"/>
  <c r="K361" i="11"/>
  <c r="M360" i="11"/>
  <c r="K360" i="11"/>
  <c r="N359" i="11"/>
  <c r="L359" i="11"/>
  <c r="N358" i="11"/>
  <c r="L358" i="11"/>
  <c r="N357" i="11"/>
  <c r="L357" i="11"/>
  <c r="M356" i="11"/>
  <c r="K356" i="11"/>
  <c r="M355" i="11"/>
  <c r="K355" i="11"/>
  <c r="N354" i="11"/>
  <c r="L354" i="11"/>
  <c r="N353" i="11"/>
  <c r="L353" i="11"/>
  <c r="N352" i="11"/>
  <c r="L352" i="11"/>
  <c r="M351" i="11"/>
  <c r="K351" i="11"/>
  <c r="M350" i="11"/>
  <c r="K350" i="11"/>
  <c r="M349" i="11"/>
  <c r="K349" i="11"/>
  <c r="N348" i="11"/>
  <c r="L348" i="11"/>
  <c r="N347" i="11"/>
  <c r="L347" i="11"/>
  <c r="M346" i="11"/>
  <c r="K346" i="11"/>
  <c r="M345" i="11"/>
  <c r="K345" i="11"/>
  <c r="M344" i="11"/>
  <c r="K344" i="11"/>
  <c r="N343" i="11"/>
  <c r="L343" i="11"/>
  <c r="N342" i="11"/>
  <c r="L342" i="11"/>
  <c r="N341" i="11"/>
  <c r="L341" i="11"/>
  <c r="M340" i="11"/>
  <c r="K340" i="11"/>
  <c r="M339" i="11"/>
  <c r="K339" i="11"/>
  <c r="N338" i="11"/>
  <c r="L338" i="11"/>
  <c r="N337" i="11"/>
  <c r="L337" i="11"/>
  <c r="N336" i="11"/>
  <c r="L336" i="11"/>
  <c r="M335" i="11"/>
  <c r="K335" i="11"/>
  <c r="M334" i="11"/>
  <c r="K334" i="11"/>
  <c r="M333" i="11"/>
  <c r="K333" i="11"/>
  <c r="N332" i="11"/>
  <c r="L332" i="11"/>
  <c r="N331" i="11"/>
  <c r="L331" i="11"/>
  <c r="M330" i="11"/>
  <c r="K330" i="11"/>
  <c r="M329" i="11"/>
  <c r="K329" i="11"/>
  <c r="M328" i="11"/>
  <c r="K328" i="11"/>
  <c r="N327" i="11"/>
  <c r="L327" i="11"/>
  <c r="N326" i="11"/>
  <c r="L326" i="11"/>
  <c r="N325" i="11"/>
  <c r="L325" i="11"/>
  <c r="M324" i="11"/>
  <c r="K324" i="11"/>
  <c r="M323" i="11"/>
  <c r="K323" i="11"/>
  <c r="N322" i="11"/>
  <c r="L322" i="11"/>
  <c r="N321" i="11"/>
  <c r="L321" i="11"/>
  <c r="N320" i="11"/>
  <c r="L320" i="11"/>
  <c r="M319" i="11"/>
  <c r="K319" i="11"/>
  <c r="M318" i="11"/>
  <c r="K318" i="11"/>
  <c r="M317" i="11"/>
  <c r="K317" i="11"/>
  <c r="N316" i="11"/>
  <c r="L316" i="11"/>
  <c r="N315" i="11"/>
  <c r="L315" i="11"/>
  <c r="M314" i="11"/>
  <c r="K314" i="11"/>
  <c r="M313" i="11"/>
  <c r="K313" i="11"/>
  <c r="M312" i="11"/>
  <c r="K312" i="11"/>
  <c r="N311" i="11"/>
  <c r="L311" i="11"/>
  <c r="N310" i="11"/>
  <c r="L310" i="11"/>
  <c r="N309" i="11"/>
  <c r="L309" i="11"/>
  <c r="M308" i="11"/>
  <c r="K308" i="11"/>
  <c r="M307" i="11"/>
  <c r="K307" i="11"/>
  <c r="N306" i="11"/>
  <c r="L306" i="11"/>
  <c r="N305" i="11"/>
  <c r="L305" i="11"/>
  <c r="N304" i="11"/>
  <c r="L304" i="11"/>
  <c r="M303" i="11"/>
  <c r="K303" i="11"/>
  <c r="M302" i="11"/>
  <c r="K302" i="11"/>
  <c r="M301" i="11"/>
  <c r="K301" i="11"/>
  <c r="N300" i="11"/>
  <c r="L300" i="11"/>
  <c r="N299" i="11"/>
  <c r="L299" i="11"/>
  <c r="M298" i="11"/>
  <c r="K298" i="11"/>
  <c r="M297" i="11"/>
  <c r="K297" i="11"/>
  <c r="M296" i="11"/>
  <c r="K296" i="11"/>
  <c r="N295" i="11"/>
  <c r="L295" i="11"/>
  <c r="N294" i="11"/>
  <c r="L294" i="11"/>
  <c r="N293" i="11"/>
  <c r="L293" i="11"/>
  <c r="M292" i="11"/>
  <c r="K292" i="11"/>
  <c r="M291" i="11"/>
  <c r="K291" i="11"/>
  <c r="N290" i="11"/>
  <c r="L290" i="11"/>
  <c r="N289" i="11"/>
  <c r="L289" i="11"/>
  <c r="N288" i="11"/>
  <c r="L288" i="11"/>
  <c r="M287" i="11"/>
  <c r="K287" i="11"/>
  <c r="M286" i="11"/>
  <c r="K286" i="11"/>
  <c r="M285" i="11"/>
  <c r="K285" i="11"/>
  <c r="N284" i="11"/>
  <c r="L284" i="11"/>
  <c r="N283" i="11"/>
  <c r="L283" i="11"/>
  <c r="M282" i="11"/>
  <c r="K282" i="11"/>
  <c r="M281" i="11"/>
  <c r="K281" i="11"/>
  <c r="M280" i="11"/>
  <c r="K280" i="11"/>
  <c r="N279" i="11"/>
  <c r="L279" i="11"/>
  <c r="N278" i="11"/>
  <c r="L278" i="11"/>
  <c r="N277" i="11"/>
  <c r="L277" i="11"/>
  <c r="M276" i="11"/>
  <c r="K276" i="11"/>
  <c r="M275" i="11"/>
  <c r="K275" i="11"/>
  <c r="N274" i="11"/>
  <c r="L274" i="11"/>
  <c r="N273" i="11"/>
  <c r="L273" i="11"/>
  <c r="N272" i="11"/>
  <c r="L272" i="11"/>
  <c r="M271" i="11"/>
  <c r="K271" i="11"/>
  <c r="M270" i="11"/>
  <c r="K270" i="11"/>
  <c r="M269" i="11"/>
  <c r="K269" i="11"/>
  <c r="N268" i="11"/>
  <c r="L268" i="11"/>
  <c r="N267" i="11"/>
  <c r="L267" i="11"/>
  <c r="M266" i="11"/>
  <c r="K266" i="11"/>
  <c r="M265" i="11"/>
  <c r="K265" i="11"/>
  <c r="M264" i="11"/>
  <c r="K264" i="11"/>
  <c r="N263" i="11"/>
  <c r="L263" i="11"/>
  <c r="N262" i="11"/>
  <c r="L262" i="11"/>
  <c r="N261" i="11"/>
  <c r="L261" i="11"/>
  <c r="E514" i="11"/>
  <c r="H508" i="11"/>
  <c r="F503" i="11"/>
  <c r="E498" i="11"/>
  <c r="H492" i="11"/>
  <c r="F487" i="11"/>
  <c r="E482" i="11"/>
  <c r="H476" i="11"/>
  <c r="F471" i="11"/>
  <c r="E466" i="11"/>
  <c r="H460" i="11"/>
  <c r="F455" i="11"/>
  <c r="E450" i="11"/>
  <c r="H444" i="11"/>
  <c r="F439" i="11"/>
  <c r="E434" i="11"/>
  <c r="E426" i="11"/>
  <c r="E418" i="11"/>
  <c r="F411" i="11"/>
  <c r="E406" i="11"/>
  <c r="H400" i="11"/>
  <c r="F395" i="11"/>
  <c r="E390" i="11"/>
  <c r="H384" i="11"/>
  <c r="F379" i="11"/>
  <c r="E374" i="11"/>
  <c r="H368" i="11"/>
  <c r="F363" i="11"/>
  <c r="E358" i="11"/>
  <c r="H352" i="11"/>
  <c r="F347" i="11"/>
  <c r="E342" i="11"/>
  <c r="H336" i="11"/>
  <c r="F331" i="11"/>
  <c r="E326" i="11"/>
  <c r="H320" i="11"/>
  <c r="F315" i="11"/>
  <c r="E310" i="11"/>
  <c r="H304" i="11"/>
  <c r="F299" i="11"/>
  <c r="E294" i="11"/>
  <c r="H288" i="11"/>
  <c r="F283" i="11"/>
  <c r="E278" i="11"/>
  <c r="H272" i="11"/>
  <c r="F267" i="11"/>
  <c r="E262" i="11"/>
  <c r="M261" i="11"/>
  <c r="K261" i="11"/>
  <c r="M260" i="11"/>
  <c r="K260" i="11"/>
  <c r="N259" i="11"/>
  <c r="L259" i="11"/>
  <c r="N258" i="11"/>
  <c r="L258" i="11"/>
  <c r="M257" i="11"/>
  <c r="K257" i="11"/>
  <c r="M256" i="11"/>
  <c r="K256" i="11"/>
  <c r="M255" i="11"/>
  <c r="K255" i="11"/>
  <c r="M254" i="11"/>
  <c r="K254" i="11"/>
  <c r="N253" i="11"/>
  <c r="L253" i="11"/>
  <c r="N252" i="11"/>
  <c r="L252" i="11"/>
  <c r="N251" i="11"/>
  <c r="L251" i="11"/>
  <c r="N250" i="11"/>
  <c r="L250" i="11"/>
  <c r="M249" i="11"/>
  <c r="K249" i="11"/>
  <c r="M248" i="11"/>
  <c r="K248" i="11"/>
  <c r="M247" i="11"/>
  <c r="K247" i="11"/>
  <c r="M246" i="11"/>
  <c r="K246" i="11"/>
  <c r="M245" i="11"/>
  <c r="K245" i="11"/>
  <c r="N244" i="11"/>
  <c r="L244" i="11"/>
  <c r="N243" i="11"/>
  <c r="L243" i="11"/>
  <c r="N242" i="11"/>
  <c r="L242" i="11"/>
  <c r="M241" i="11"/>
  <c r="K241" i="11"/>
  <c r="M240" i="11"/>
  <c r="K240" i="11"/>
  <c r="N239" i="11"/>
  <c r="L239" i="11"/>
  <c r="N238" i="11"/>
  <c r="L238" i="11"/>
  <c r="N237" i="11"/>
  <c r="L237" i="11"/>
  <c r="M236" i="11"/>
  <c r="K236" i="11"/>
  <c r="M235" i="11"/>
  <c r="K235" i="11"/>
  <c r="M234" i="11"/>
  <c r="K234" i="11"/>
  <c r="N233" i="11"/>
  <c r="L233" i="11"/>
  <c r="N232" i="11"/>
  <c r="L232" i="11"/>
  <c r="M231" i="11"/>
  <c r="K231" i="11"/>
  <c r="M230" i="11"/>
  <c r="K230" i="11"/>
  <c r="M229" i="11"/>
  <c r="K229" i="11"/>
  <c r="N228" i="11"/>
  <c r="L228" i="11"/>
  <c r="N227" i="11"/>
  <c r="L227" i="11"/>
  <c r="N226" i="11"/>
  <c r="L226" i="11"/>
  <c r="M225" i="11"/>
  <c r="K225" i="11"/>
  <c r="M224" i="11"/>
  <c r="K224" i="11"/>
  <c r="N223" i="11"/>
  <c r="L223" i="11"/>
  <c r="N222" i="11"/>
  <c r="L222" i="11"/>
  <c r="N221" i="11"/>
  <c r="L221" i="11"/>
  <c r="N220" i="11"/>
  <c r="L220" i="11"/>
  <c r="M219" i="11"/>
  <c r="K219" i="11"/>
  <c r="M218" i="11"/>
  <c r="K218" i="11"/>
  <c r="M217" i="11"/>
  <c r="K217" i="11"/>
  <c r="N216" i="11"/>
  <c r="L216" i="11"/>
  <c r="N215" i="11"/>
  <c r="L215" i="11"/>
  <c r="N214" i="11"/>
  <c r="L214" i="11"/>
  <c r="M213" i="11"/>
  <c r="K213" i="11"/>
  <c r="M212" i="11"/>
  <c r="K212" i="11"/>
  <c r="N211" i="11"/>
  <c r="L211" i="11"/>
  <c r="N210" i="11"/>
  <c r="L210" i="11"/>
  <c r="N209" i="11"/>
  <c r="L209" i="11"/>
  <c r="M208" i="11"/>
  <c r="K208" i="11"/>
  <c r="M207" i="11"/>
  <c r="K207" i="11"/>
  <c r="M206" i="11"/>
  <c r="K206" i="11"/>
  <c r="N205" i="11"/>
  <c r="L205" i="11"/>
  <c r="N204" i="11"/>
  <c r="L204" i="11"/>
  <c r="M203" i="11"/>
  <c r="K203" i="11"/>
  <c r="M202" i="11"/>
  <c r="K202" i="11"/>
  <c r="M201" i="11"/>
  <c r="K201" i="11"/>
  <c r="N200" i="11"/>
  <c r="L200" i="11"/>
  <c r="N199" i="11"/>
  <c r="L199" i="11"/>
  <c r="N198" i="11"/>
  <c r="L198" i="11"/>
  <c r="M197" i="11"/>
  <c r="K197" i="11"/>
  <c r="M196" i="11"/>
  <c r="K196" i="11"/>
  <c r="N195" i="11"/>
  <c r="L195" i="11"/>
  <c r="N194" i="11"/>
  <c r="L194" i="11"/>
  <c r="N193" i="11"/>
  <c r="L193" i="11"/>
  <c r="M192" i="11"/>
  <c r="K192" i="11"/>
  <c r="M191" i="11"/>
  <c r="K191" i="11"/>
  <c r="M190" i="11"/>
  <c r="K190" i="11"/>
  <c r="N189" i="11"/>
  <c r="L189" i="11"/>
  <c r="N188" i="11"/>
  <c r="L188" i="11"/>
  <c r="M187" i="11"/>
  <c r="K187" i="11"/>
  <c r="M186" i="11"/>
  <c r="K186" i="11"/>
  <c r="M185" i="11"/>
  <c r="K185" i="11"/>
  <c r="N184" i="11"/>
  <c r="L184" i="11"/>
  <c r="N183" i="11"/>
  <c r="L183" i="11"/>
  <c r="N182" i="11"/>
  <c r="L182" i="11"/>
  <c r="M181" i="11"/>
  <c r="K181" i="11"/>
  <c r="M180" i="11"/>
  <c r="K180" i="11"/>
  <c r="N179" i="11"/>
  <c r="L179" i="11"/>
  <c r="N178" i="11"/>
  <c r="L178" i="11"/>
  <c r="N177" i="11"/>
  <c r="L177" i="11"/>
  <c r="M176" i="11"/>
  <c r="K176" i="11"/>
  <c r="M175" i="11"/>
  <c r="K175" i="11"/>
  <c r="M174" i="11"/>
  <c r="K174" i="11"/>
  <c r="N173" i="11"/>
  <c r="L173" i="11"/>
  <c r="N172" i="11"/>
  <c r="L172" i="11"/>
  <c r="M171" i="11"/>
  <c r="K171" i="11"/>
  <c r="M170" i="11"/>
  <c r="K170" i="11"/>
  <c r="M169" i="11"/>
  <c r="K169" i="11"/>
  <c r="N168" i="11"/>
  <c r="L168" i="11"/>
  <c r="N167" i="11"/>
  <c r="L167" i="11"/>
  <c r="N166" i="11"/>
  <c r="L166" i="11"/>
  <c r="M165" i="11"/>
  <c r="K165" i="11"/>
  <c r="M164" i="11"/>
  <c r="K164" i="11"/>
  <c r="N163" i="11"/>
  <c r="L163" i="11"/>
  <c r="N162" i="11"/>
  <c r="L162" i="11"/>
  <c r="N161" i="11"/>
  <c r="L161" i="11"/>
  <c r="M160" i="11"/>
  <c r="K160" i="11"/>
  <c r="M159" i="11"/>
  <c r="K159" i="11"/>
  <c r="M158" i="11"/>
  <c r="K158" i="11"/>
  <c r="N157" i="11"/>
  <c r="L157" i="11"/>
  <c r="N156" i="11"/>
  <c r="L156" i="11"/>
  <c r="N155" i="11"/>
  <c r="L155" i="11"/>
  <c r="M154" i="11"/>
  <c r="K154" i="11"/>
  <c r="M153" i="11"/>
  <c r="K153" i="11"/>
  <c r="M152" i="11"/>
  <c r="K152" i="11"/>
  <c r="M151" i="11"/>
  <c r="K151" i="11"/>
  <c r="N150" i="11"/>
  <c r="L150" i="11"/>
  <c r="N149" i="11"/>
  <c r="L149" i="11"/>
  <c r="N148" i="11"/>
  <c r="L148" i="11"/>
  <c r="N147" i="11"/>
  <c r="L147" i="11"/>
  <c r="M146" i="11"/>
  <c r="K146" i="11"/>
  <c r="M145" i="11"/>
  <c r="K145" i="11"/>
  <c r="M144" i="11"/>
  <c r="K144" i="11"/>
  <c r="N143" i="11"/>
  <c r="L143" i="11"/>
  <c r="N142" i="11"/>
  <c r="L142" i="11"/>
  <c r="M141" i="11"/>
  <c r="K141" i="11"/>
  <c r="M140" i="11"/>
  <c r="K140" i="11"/>
  <c r="M139" i="11"/>
  <c r="K139" i="11"/>
  <c r="N138" i="11"/>
  <c r="L138" i="11"/>
  <c r="N137" i="11"/>
  <c r="L137" i="11"/>
  <c r="N136" i="11"/>
  <c r="L136" i="11"/>
  <c r="M135" i="11"/>
  <c r="K135" i="11"/>
  <c r="M134" i="11"/>
  <c r="K134" i="11"/>
  <c r="N133" i="11"/>
  <c r="L133" i="11"/>
  <c r="N132" i="11"/>
  <c r="L132" i="11"/>
  <c r="N131" i="11"/>
  <c r="L131" i="11"/>
  <c r="M130" i="11"/>
  <c r="K130" i="11"/>
  <c r="M129" i="11"/>
  <c r="K129" i="11"/>
  <c r="M128" i="11"/>
  <c r="K128" i="11"/>
  <c r="N127" i="11"/>
  <c r="L127" i="11"/>
  <c r="N126" i="11"/>
  <c r="L126" i="11"/>
  <c r="M125" i="11"/>
  <c r="K125" i="11"/>
  <c r="M124" i="11"/>
  <c r="K124" i="11"/>
  <c r="M123" i="11"/>
  <c r="K123" i="11"/>
  <c r="N122" i="11"/>
  <c r="L122" i="11"/>
  <c r="N121" i="11"/>
  <c r="L121" i="11"/>
  <c r="N120" i="11"/>
  <c r="L120" i="11"/>
  <c r="M119" i="11"/>
  <c r="K119" i="11"/>
  <c r="M118" i="11"/>
  <c r="K118" i="11"/>
  <c r="N117" i="11"/>
  <c r="L117" i="11"/>
  <c r="N116" i="11"/>
  <c r="L116" i="11"/>
  <c r="N115" i="11"/>
  <c r="L115" i="11"/>
  <c r="M114" i="11"/>
  <c r="K114" i="11"/>
  <c r="M113" i="11"/>
  <c r="K113" i="11"/>
  <c r="M112" i="11"/>
  <c r="K112" i="11"/>
  <c r="N111" i="11"/>
  <c r="L111" i="11"/>
  <c r="N110" i="11"/>
  <c r="L110" i="11"/>
  <c r="M109" i="11"/>
  <c r="K109" i="11"/>
  <c r="M108" i="11"/>
  <c r="K108" i="11"/>
  <c r="M107" i="11"/>
  <c r="K107" i="11"/>
  <c r="N106" i="11"/>
  <c r="L106" i="11"/>
  <c r="N105" i="11"/>
  <c r="L105" i="11"/>
  <c r="N104" i="11"/>
  <c r="L104" i="11"/>
  <c r="M103" i="11"/>
  <c r="K103" i="11"/>
  <c r="M102" i="11"/>
  <c r="K102" i="11"/>
  <c r="N101" i="11"/>
  <c r="L101" i="11"/>
  <c r="N100" i="11"/>
  <c r="L100" i="11"/>
  <c r="N99" i="11"/>
  <c r="L99" i="11"/>
  <c r="M98" i="11"/>
  <c r="K98" i="11"/>
  <c r="M97" i="11"/>
  <c r="K97" i="11"/>
  <c r="M96" i="11"/>
  <c r="K96" i="11"/>
  <c r="N95" i="11"/>
  <c r="L95" i="11"/>
  <c r="N94" i="11"/>
  <c r="L94" i="11"/>
  <c r="M93" i="11"/>
  <c r="K93" i="11"/>
  <c r="M92" i="11"/>
  <c r="K92" i="11"/>
  <c r="M91" i="11"/>
  <c r="K91" i="11"/>
  <c r="N90" i="11"/>
  <c r="L90" i="11"/>
  <c r="N89" i="11"/>
  <c r="L89" i="11"/>
  <c r="N88" i="11"/>
  <c r="L88" i="11"/>
  <c r="M87" i="11"/>
  <c r="K87" i="11"/>
  <c r="M86" i="11"/>
  <c r="K86" i="11"/>
  <c r="N85" i="11"/>
  <c r="L85" i="11"/>
  <c r="N84" i="11"/>
  <c r="L84" i="11"/>
  <c r="N83" i="11"/>
  <c r="L83" i="11"/>
  <c r="M82" i="11"/>
  <c r="K82" i="11"/>
  <c r="M81" i="11"/>
  <c r="K81" i="11"/>
  <c r="M80" i="11"/>
  <c r="K80" i="11"/>
  <c r="N79" i="11"/>
  <c r="L79" i="11"/>
  <c r="N78" i="11"/>
  <c r="L78" i="11"/>
  <c r="M77" i="11"/>
  <c r="K77" i="11"/>
  <c r="M76" i="11"/>
  <c r="K76" i="11"/>
  <c r="M75" i="11"/>
  <c r="K75" i="11"/>
  <c r="N74" i="11"/>
  <c r="L74" i="11"/>
  <c r="N73" i="11"/>
  <c r="L73" i="11"/>
  <c r="N72" i="11"/>
  <c r="L72" i="11"/>
  <c r="N71" i="11"/>
  <c r="L71" i="11"/>
  <c r="M70" i="11"/>
  <c r="K70" i="11"/>
  <c r="N69" i="11"/>
  <c r="L69" i="11"/>
  <c r="N68" i="11"/>
  <c r="L68" i="11"/>
  <c r="N67" i="11"/>
  <c r="L67" i="11"/>
  <c r="M66" i="11"/>
  <c r="K66" i="11"/>
  <c r="M65" i="11"/>
  <c r="K65" i="11"/>
  <c r="N64" i="11"/>
  <c r="L64" i="11"/>
  <c r="N63" i="11"/>
  <c r="L63" i="11"/>
  <c r="N62" i="11"/>
  <c r="L62" i="11"/>
  <c r="M61" i="11"/>
  <c r="K61" i="11"/>
  <c r="M60" i="11"/>
  <c r="K60" i="11"/>
  <c r="M59" i="11"/>
  <c r="K59" i="11"/>
  <c r="N58" i="11"/>
  <c r="L58" i="11"/>
  <c r="N57" i="11"/>
  <c r="L57" i="11"/>
  <c r="M56" i="11"/>
  <c r="K56" i="11"/>
  <c r="M55" i="11"/>
  <c r="K55" i="11"/>
  <c r="M54" i="11"/>
  <c r="K54" i="11"/>
  <c r="N53" i="11"/>
  <c r="L53" i="11"/>
  <c r="N52" i="11"/>
  <c r="L52" i="11"/>
  <c r="N51" i="11"/>
  <c r="L51" i="11"/>
  <c r="M50" i="11"/>
  <c r="K50" i="11"/>
  <c r="M49" i="11"/>
  <c r="K49" i="11"/>
  <c r="N48" i="11"/>
  <c r="L48" i="11"/>
  <c r="N47" i="11"/>
  <c r="L47" i="11"/>
  <c r="N46" i="11"/>
  <c r="L46" i="11"/>
  <c r="M45" i="11"/>
  <c r="K45" i="11"/>
  <c r="M44" i="11"/>
  <c r="K44" i="11"/>
  <c r="M43" i="11"/>
  <c r="K43" i="11"/>
  <c r="N42" i="11"/>
  <c r="L42" i="11"/>
  <c r="N41" i="11"/>
  <c r="L41" i="11"/>
  <c r="M40" i="11"/>
  <c r="K40" i="11"/>
  <c r="M39" i="11"/>
  <c r="K39" i="11"/>
  <c r="M38" i="11"/>
  <c r="K38" i="11"/>
  <c r="N37" i="11"/>
  <c r="L37" i="11"/>
  <c r="N36" i="11"/>
  <c r="L36" i="11"/>
  <c r="N35" i="11"/>
  <c r="L35" i="11"/>
  <c r="M34" i="11"/>
  <c r="K34" i="11"/>
  <c r="M33" i="11"/>
  <c r="K33" i="11"/>
  <c r="N32" i="11"/>
  <c r="L32" i="11"/>
  <c r="N31" i="11"/>
  <c r="L31" i="11"/>
  <c r="N30" i="11"/>
  <c r="L30" i="11"/>
  <c r="M29" i="11"/>
  <c r="K29" i="11"/>
  <c r="M28" i="11"/>
  <c r="K28" i="11"/>
  <c r="M27" i="11"/>
  <c r="K27" i="11"/>
  <c r="N26" i="11"/>
  <c r="L26" i="11"/>
  <c r="N25" i="11"/>
  <c r="L25" i="11"/>
  <c r="M24" i="11"/>
  <c r="K24" i="11"/>
  <c r="M23" i="11"/>
  <c r="K23" i="11"/>
  <c r="M22" i="11"/>
  <c r="K22" i="11"/>
  <c r="N21" i="11"/>
  <c r="L21" i="11"/>
  <c r="N20" i="11"/>
  <c r="L20" i="11"/>
  <c r="N19" i="11"/>
  <c r="L19" i="11"/>
  <c r="M18" i="11"/>
  <c r="K18" i="11"/>
  <c r="M17" i="11"/>
  <c r="K17" i="11"/>
  <c r="N16" i="11"/>
  <c r="L16" i="11"/>
  <c r="N15" i="11"/>
  <c r="L15" i="11"/>
  <c r="M14" i="11"/>
  <c r="K14" i="11"/>
  <c r="E259" i="11"/>
  <c r="H257" i="11"/>
  <c r="E251" i="11"/>
  <c r="E243" i="11"/>
  <c r="H237" i="11"/>
  <c r="F232" i="11"/>
  <c r="E227" i="11"/>
  <c r="F220" i="11"/>
  <c r="E215" i="11"/>
  <c r="H209" i="11"/>
  <c r="F204" i="11"/>
  <c r="E199" i="11"/>
  <c r="H193" i="11"/>
  <c r="F188" i="11"/>
  <c r="E183" i="11"/>
  <c r="H177" i="11"/>
  <c r="F172" i="11"/>
  <c r="E167" i="11"/>
  <c r="H161" i="11"/>
  <c r="F156" i="11"/>
  <c r="E149" i="11"/>
  <c r="F142" i="11"/>
  <c r="E137" i="11"/>
  <c r="H131" i="11"/>
  <c r="F126" i="11"/>
  <c r="E121" i="11"/>
  <c r="H115" i="11"/>
  <c r="F110" i="11"/>
  <c r="E105" i="11"/>
  <c r="H99" i="11"/>
  <c r="F94" i="11"/>
  <c r="E89" i="11"/>
  <c r="H83" i="11"/>
  <c r="F78" i="11"/>
  <c r="H71" i="11"/>
  <c r="N260" i="11"/>
  <c r="L260" i="11"/>
  <c r="M259" i="11"/>
  <c r="K259" i="11"/>
  <c r="M258" i="11"/>
  <c r="K258" i="11"/>
  <c r="N257" i="11"/>
  <c r="L257" i="11"/>
  <c r="N256" i="11"/>
  <c r="L256" i="11"/>
  <c r="N255" i="11"/>
  <c r="L255" i="11"/>
  <c r="N254" i="11"/>
  <c r="L254" i="11"/>
  <c r="M253" i="11"/>
  <c r="K253" i="11"/>
  <c r="M252" i="11"/>
  <c r="K252" i="11"/>
  <c r="M251" i="11"/>
  <c r="K251" i="11"/>
  <c r="M250" i="11"/>
  <c r="K250" i="11"/>
  <c r="N249" i="11"/>
  <c r="L249" i="11"/>
  <c r="N248" i="11"/>
  <c r="L248" i="11"/>
  <c r="N247" i="11"/>
  <c r="L247" i="11"/>
  <c r="N246" i="11"/>
  <c r="L246" i="11"/>
  <c r="N245" i="11"/>
  <c r="L245" i="11"/>
  <c r="M244" i="11"/>
  <c r="K244" i="11"/>
  <c r="M243" i="11"/>
  <c r="K243" i="11"/>
  <c r="M242" i="11"/>
  <c r="K242" i="11"/>
  <c r="N241" i="11"/>
  <c r="L241" i="11"/>
  <c r="N240" i="11"/>
  <c r="L240" i="11"/>
  <c r="M239" i="11"/>
  <c r="K239" i="11"/>
  <c r="M238" i="11"/>
  <c r="K238" i="11"/>
  <c r="M237" i="11"/>
  <c r="K237" i="11"/>
  <c r="N236" i="11"/>
  <c r="L236" i="11"/>
  <c r="N235" i="11"/>
  <c r="L235" i="11"/>
  <c r="N234" i="11"/>
  <c r="L234" i="11"/>
  <c r="M233" i="11"/>
  <c r="K233" i="11"/>
  <c r="M232" i="11"/>
  <c r="K232" i="11"/>
  <c r="N231" i="11"/>
  <c r="L231" i="11"/>
  <c r="N230" i="11"/>
  <c r="L230" i="11"/>
  <c r="N229" i="11"/>
  <c r="L229" i="11"/>
  <c r="M228" i="11"/>
  <c r="K228" i="11"/>
  <c r="M227" i="11"/>
  <c r="K227" i="11"/>
  <c r="M226" i="11"/>
  <c r="K226" i="11"/>
  <c r="N225" i="11"/>
  <c r="L225" i="11"/>
  <c r="N224" i="11"/>
  <c r="L224" i="11"/>
  <c r="M223" i="11"/>
  <c r="K223" i="11"/>
  <c r="M222" i="11"/>
  <c r="K222" i="11"/>
  <c r="M221" i="11"/>
  <c r="K221" i="11"/>
  <c r="M220" i="11"/>
  <c r="K220" i="11"/>
  <c r="N219" i="11"/>
  <c r="L219" i="11"/>
  <c r="N218" i="11"/>
  <c r="L218" i="11"/>
  <c r="N217" i="11"/>
  <c r="L217" i="11"/>
  <c r="M216" i="11"/>
  <c r="K216" i="11"/>
  <c r="M215" i="11"/>
  <c r="K215" i="11"/>
  <c r="M214" i="11"/>
  <c r="K214" i="11"/>
  <c r="N213" i="11"/>
  <c r="L213" i="11"/>
  <c r="N212" i="11"/>
  <c r="L212" i="11"/>
  <c r="M211" i="11"/>
  <c r="K211" i="11"/>
  <c r="M210" i="11"/>
  <c r="K210" i="11"/>
  <c r="M209" i="11"/>
  <c r="K209" i="11"/>
  <c r="N208" i="11"/>
  <c r="L208" i="11"/>
  <c r="N207" i="11"/>
  <c r="L207" i="11"/>
  <c r="N206" i="11"/>
  <c r="L206" i="11"/>
  <c r="M205" i="11"/>
  <c r="K205" i="11"/>
  <c r="M204" i="11"/>
  <c r="K204" i="11"/>
  <c r="N203" i="11"/>
  <c r="L203" i="11"/>
  <c r="N202" i="11"/>
  <c r="L202" i="11"/>
  <c r="N201" i="11"/>
  <c r="L201" i="11"/>
  <c r="M200" i="11"/>
  <c r="K200" i="11"/>
  <c r="M199" i="11"/>
  <c r="K199" i="11"/>
  <c r="M198" i="11"/>
  <c r="K198" i="11"/>
  <c r="N197" i="11"/>
  <c r="L197" i="11"/>
  <c r="N196" i="11"/>
  <c r="L196" i="11"/>
  <c r="M195" i="11"/>
  <c r="K195" i="11"/>
  <c r="M194" i="11"/>
  <c r="K194" i="11"/>
  <c r="M193" i="11"/>
  <c r="K193" i="11"/>
  <c r="N192" i="11"/>
  <c r="L192" i="11"/>
  <c r="N191" i="11"/>
  <c r="L191" i="11"/>
  <c r="N190" i="11"/>
  <c r="L190" i="11"/>
  <c r="M189" i="11"/>
  <c r="K189" i="11"/>
  <c r="M188" i="11"/>
  <c r="K188" i="11"/>
  <c r="N187" i="11"/>
  <c r="L187" i="11"/>
  <c r="N186" i="11"/>
  <c r="L186" i="11"/>
  <c r="N185" i="11"/>
  <c r="L185" i="11"/>
  <c r="M184" i="11"/>
  <c r="K184" i="11"/>
  <c r="M183" i="11"/>
  <c r="K183" i="11"/>
  <c r="M182" i="11"/>
  <c r="K182" i="11"/>
  <c r="N181" i="11"/>
  <c r="L181" i="11"/>
  <c r="N180" i="11"/>
  <c r="L180" i="11"/>
  <c r="M179" i="11"/>
  <c r="K179" i="11"/>
  <c r="M178" i="11"/>
  <c r="K178" i="11"/>
  <c r="M177" i="11"/>
  <c r="K177" i="11"/>
  <c r="N176" i="11"/>
  <c r="L176" i="11"/>
  <c r="N175" i="11"/>
  <c r="L175" i="11"/>
  <c r="N174" i="11"/>
  <c r="L174" i="11"/>
  <c r="M173" i="11"/>
  <c r="K173" i="11"/>
  <c r="M172" i="11"/>
  <c r="K172" i="11"/>
  <c r="N171" i="11"/>
  <c r="L171" i="11"/>
  <c r="N170" i="11"/>
  <c r="L170" i="11"/>
  <c r="N169" i="11"/>
  <c r="L169" i="11"/>
  <c r="M168" i="11"/>
  <c r="K168" i="11"/>
  <c r="M167" i="11"/>
  <c r="K167" i="11"/>
  <c r="M166" i="11"/>
  <c r="K166" i="11"/>
  <c r="N165" i="11"/>
  <c r="L165" i="11"/>
  <c r="N164" i="11"/>
  <c r="L164" i="11"/>
  <c r="M163" i="11"/>
  <c r="K163" i="11"/>
  <c r="M162" i="11"/>
  <c r="K162" i="11"/>
  <c r="M161" i="11"/>
  <c r="K161" i="11"/>
  <c r="N160" i="11"/>
  <c r="L160" i="11"/>
  <c r="N159" i="11"/>
  <c r="L159" i="11"/>
  <c r="N158" i="11"/>
  <c r="L158" i="11"/>
  <c r="M157" i="11"/>
  <c r="K157" i="11"/>
  <c r="M156" i="11"/>
  <c r="K156" i="11"/>
  <c r="M155" i="11"/>
  <c r="K155" i="11"/>
  <c r="N154" i="11"/>
  <c r="L154" i="11"/>
  <c r="N153" i="11"/>
  <c r="L153" i="11"/>
  <c r="N152" i="11"/>
  <c r="L152" i="11"/>
  <c r="N151" i="11"/>
  <c r="L151" i="11"/>
  <c r="M150" i="11"/>
  <c r="K150" i="11"/>
  <c r="M149" i="11"/>
  <c r="K149" i="11"/>
  <c r="M148" i="11"/>
  <c r="K148" i="11"/>
  <c r="M147" i="11"/>
  <c r="K147" i="11"/>
  <c r="N146" i="11"/>
  <c r="L146" i="11"/>
  <c r="N145" i="11"/>
  <c r="L145" i="11"/>
  <c r="N144" i="11"/>
  <c r="L144" i="11"/>
  <c r="M143" i="11"/>
  <c r="K143" i="11"/>
  <c r="M142" i="11"/>
  <c r="K142" i="11"/>
  <c r="N141" i="11"/>
  <c r="L141" i="11"/>
  <c r="N140" i="11"/>
  <c r="L140" i="11"/>
  <c r="N139" i="11"/>
  <c r="L139" i="11"/>
  <c r="M138" i="11"/>
  <c r="K138" i="11"/>
  <c r="M137" i="11"/>
  <c r="K137" i="11"/>
  <c r="M136" i="11"/>
  <c r="K136" i="11"/>
  <c r="N135" i="11"/>
  <c r="L135" i="11"/>
  <c r="N134" i="11"/>
  <c r="L134" i="11"/>
  <c r="M133" i="11"/>
  <c r="K133" i="11"/>
  <c r="M132" i="11"/>
  <c r="K132" i="11"/>
  <c r="M131" i="11"/>
  <c r="K131" i="11"/>
  <c r="N130" i="11"/>
  <c r="L130" i="11"/>
  <c r="N129" i="11"/>
  <c r="L129" i="11"/>
  <c r="N128" i="11"/>
  <c r="L128" i="11"/>
  <c r="M127" i="11"/>
  <c r="K127" i="11"/>
  <c r="M126" i="11"/>
  <c r="K126" i="11"/>
  <c r="N125" i="11"/>
  <c r="L125" i="11"/>
  <c r="N124" i="11"/>
  <c r="L124" i="11"/>
  <c r="N123" i="11"/>
  <c r="L123" i="11"/>
  <c r="M122" i="11"/>
  <c r="K122" i="11"/>
  <c r="M121" i="11"/>
  <c r="K121" i="11"/>
  <c r="M120" i="11"/>
  <c r="K120" i="11"/>
  <c r="N119" i="11"/>
  <c r="L119" i="11"/>
  <c r="N118" i="11"/>
  <c r="L118" i="11"/>
  <c r="M117" i="11"/>
  <c r="K117" i="11"/>
  <c r="M116" i="11"/>
  <c r="K116" i="11"/>
  <c r="M115" i="11"/>
  <c r="K115" i="11"/>
  <c r="N114" i="11"/>
  <c r="L114" i="11"/>
  <c r="N113" i="11"/>
  <c r="L113" i="11"/>
  <c r="N112" i="11"/>
  <c r="L112" i="11"/>
  <c r="M111" i="11"/>
  <c r="K111" i="11"/>
  <c r="M110" i="11"/>
  <c r="K110" i="11"/>
  <c r="N109" i="11"/>
  <c r="L109" i="11"/>
  <c r="N108" i="11"/>
  <c r="L108" i="11"/>
  <c r="N107" i="11"/>
  <c r="L107" i="11"/>
  <c r="M106" i="11"/>
  <c r="K106" i="11"/>
  <c r="M105" i="11"/>
  <c r="K105" i="11"/>
  <c r="M104" i="11"/>
  <c r="K104" i="11"/>
  <c r="N103" i="11"/>
  <c r="L103" i="11"/>
  <c r="N102" i="11"/>
  <c r="L102" i="11"/>
  <c r="M101" i="11"/>
  <c r="K101" i="11"/>
  <c r="M100" i="11"/>
  <c r="K100" i="11"/>
  <c r="M99" i="11"/>
  <c r="K99" i="11"/>
  <c r="N98" i="11"/>
  <c r="L98" i="11"/>
  <c r="N97" i="11"/>
  <c r="L97" i="11"/>
  <c r="N96" i="11"/>
  <c r="L96" i="11"/>
  <c r="M95" i="11"/>
  <c r="K95" i="11"/>
  <c r="M94" i="11"/>
  <c r="K94" i="11"/>
  <c r="N93" i="11"/>
  <c r="L93" i="11"/>
  <c r="N92" i="11"/>
  <c r="L92" i="11"/>
  <c r="N91" i="11"/>
  <c r="L91" i="11"/>
  <c r="M90" i="11"/>
  <c r="K90" i="11"/>
  <c r="M89" i="11"/>
  <c r="K89" i="11"/>
  <c r="M88" i="11"/>
  <c r="K88" i="11"/>
  <c r="N87" i="11"/>
  <c r="L87" i="11"/>
  <c r="N86" i="11"/>
  <c r="L86" i="11"/>
  <c r="M85" i="11"/>
  <c r="K85" i="11"/>
  <c r="M84" i="11"/>
  <c r="K84" i="11"/>
  <c r="M83" i="11"/>
  <c r="K83" i="11"/>
  <c r="N82" i="11"/>
  <c r="L82" i="11"/>
  <c r="N81" i="11"/>
  <c r="L81" i="11"/>
  <c r="N80" i="11"/>
  <c r="L80" i="11"/>
  <c r="M79" i="11"/>
  <c r="K79" i="11"/>
  <c r="M78" i="11"/>
  <c r="K78" i="11"/>
  <c r="N77" i="11"/>
  <c r="L77" i="11"/>
  <c r="N76" i="11"/>
  <c r="L76" i="11"/>
  <c r="N75" i="11"/>
  <c r="L75" i="11"/>
  <c r="M74" i="11"/>
  <c r="K74" i="11"/>
  <c r="M73" i="11"/>
  <c r="K73" i="11"/>
  <c r="M72" i="11"/>
  <c r="K72" i="11"/>
  <c r="M71" i="11"/>
  <c r="K71" i="11"/>
  <c r="N70" i="11"/>
  <c r="L70" i="11"/>
  <c r="M69" i="11"/>
  <c r="K69" i="11"/>
  <c r="M68" i="11"/>
  <c r="K68" i="11"/>
  <c r="M67" i="11"/>
  <c r="K67" i="11"/>
  <c r="N66" i="11"/>
  <c r="L66" i="11"/>
  <c r="N65" i="11"/>
  <c r="L65" i="11"/>
  <c r="M64" i="11"/>
  <c r="K64" i="11"/>
  <c r="M63" i="11"/>
  <c r="K63" i="11"/>
  <c r="M62" i="11"/>
  <c r="K62" i="11"/>
  <c r="N61" i="11"/>
  <c r="L61" i="11"/>
  <c r="N60" i="11"/>
  <c r="L60" i="11"/>
  <c r="N59" i="11"/>
  <c r="L59" i="11"/>
  <c r="M58" i="11"/>
  <c r="K58" i="11"/>
  <c r="M57" i="11"/>
  <c r="K57" i="11"/>
  <c r="N56" i="11"/>
  <c r="L56" i="11"/>
  <c r="N55" i="11"/>
  <c r="L55" i="11"/>
  <c r="N54" i="11"/>
  <c r="L54" i="11"/>
  <c r="M53" i="11"/>
  <c r="K53" i="11"/>
  <c r="M52" i="11"/>
  <c r="K52" i="11"/>
  <c r="M51" i="11"/>
  <c r="K51" i="11"/>
  <c r="N50" i="11"/>
  <c r="L50" i="11"/>
  <c r="N49" i="11"/>
  <c r="L49" i="11"/>
  <c r="M48" i="11"/>
  <c r="K48" i="11"/>
  <c r="M47" i="11"/>
  <c r="K47" i="11"/>
  <c r="M46" i="11"/>
  <c r="K46" i="11"/>
  <c r="N45" i="11"/>
  <c r="L45" i="11"/>
  <c r="N44" i="11"/>
  <c r="L44" i="11"/>
  <c r="N43" i="11"/>
  <c r="L43" i="11"/>
  <c r="M42" i="11"/>
  <c r="K42" i="11"/>
  <c r="M41" i="11"/>
  <c r="K41" i="11"/>
  <c r="N40" i="11"/>
  <c r="L40" i="11"/>
  <c r="N39" i="11"/>
  <c r="L39" i="11"/>
  <c r="N38" i="11"/>
  <c r="L38" i="11"/>
  <c r="M37" i="11"/>
  <c r="K37" i="11"/>
  <c r="M36" i="11"/>
  <c r="K36" i="11"/>
  <c r="M35" i="11"/>
  <c r="K35" i="11"/>
  <c r="N34" i="11"/>
  <c r="L34" i="11"/>
  <c r="N33" i="11"/>
  <c r="L33" i="11"/>
  <c r="M32" i="11"/>
  <c r="K32" i="11"/>
  <c r="M31" i="11"/>
  <c r="K31" i="11"/>
  <c r="M30" i="11"/>
  <c r="K30" i="11"/>
  <c r="N29" i="11"/>
  <c r="L29" i="11"/>
  <c r="N28" i="11"/>
  <c r="L28" i="11"/>
  <c r="N27" i="11"/>
  <c r="L27" i="11"/>
  <c r="M26" i="11"/>
  <c r="K26" i="11"/>
  <c r="M25" i="11"/>
  <c r="K25" i="11"/>
  <c r="N24" i="11"/>
  <c r="L24" i="11"/>
  <c r="N23" i="11"/>
  <c r="L23" i="11"/>
  <c r="N22" i="11"/>
  <c r="L22" i="11"/>
  <c r="M21" i="11"/>
  <c r="K21" i="11"/>
  <c r="M20" i="11"/>
  <c r="K20" i="11"/>
  <c r="M19" i="11"/>
  <c r="K19" i="11"/>
  <c r="N18" i="11"/>
  <c r="L18" i="11"/>
  <c r="N17" i="11"/>
  <c r="L17" i="11"/>
  <c r="M16" i="11"/>
  <c r="K16" i="11"/>
  <c r="M15" i="11"/>
  <c r="K15" i="11"/>
  <c r="N14" i="11"/>
  <c r="L14" i="11"/>
  <c r="I3" i="11"/>
  <c r="F981" i="11"/>
  <c r="E978" i="11"/>
  <c r="E975" i="11"/>
  <c r="F972" i="11"/>
  <c r="E970" i="11"/>
  <c r="E967" i="11"/>
  <c r="F964" i="11"/>
  <c r="E962" i="11"/>
  <c r="E959" i="11"/>
  <c r="F956" i="11"/>
  <c r="E954" i="11"/>
  <c r="E951" i="11"/>
  <c r="F948" i="11"/>
  <c r="E946" i="11"/>
  <c r="E943" i="11"/>
  <c r="F940" i="11"/>
  <c r="E938" i="11"/>
  <c r="E935" i="11"/>
  <c r="F932" i="11"/>
  <c r="E930" i="11"/>
  <c r="E927" i="11"/>
  <c r="F924" i="11"/>
  <c r="E922" i="11"/>
  <c r="E919" i="11"/>
  <c r="F916" i="11"/>
  <c r="E914" i="11"/>
  <c r="E911" i="11"/>
  <c r="F908" i="11"/>
  <c r="E906" i="11"/>
  <c r="E903" i="11"/>
  <c r="F900" i="11"/>
  <c r="E898" i="11"/>
  <c r="E895" i="11"/>
  <c r="F892" i="11"/>
  <c r="E890" i="11"/>
  <c r="E887" i="11"/>
  <c r="F884" i="11"/>
  <c r="E882" i="11"/>
  <c r="E879" i="11"/>
  <c r="F876" i="11"/>
  <c r="E874" i="11"/>
  <c r="E871" i="11"/>
  <c r="F868" i="11"/>
  <c r="E866" i="11"/>
  <c r="E863" i="11"/>
  <c r="F860" i="11"/>
  <c r="E858" i="11"/>
  <c r="E855" i="11"/>
  <c r="F849" i="11"/>
  <c r="F845" i="11"/>
  <c r="F841" i="11"/>
  <c r="F837" i="11"/>
  <c r="F833" i="11"/>
  <c r="F829" i="11"/>
  <c r="F826" i="11"/>
  <c r="E824" i="11"/>
  <c r="E821" i="11"/>
  <c r="F818" i="11"/>
  <c r="E816" i="11"/>
  <c r="E813" i="11"/>
  <c r="F810" i="11"/>
  <c r="E808" i="11"/>
  <c r="E805" i="11"/>
  <c r="F802" i="11"/>
  <c r="E800" i="11"/>
  <c r="E797" i="11"/>
  <c r="F794" i="11"/>
  <c r="E792" i="11"/>
  <c r="E789" i="11"/>
  <c r="F786" i="11"/>
  <c r="E784" i="11"/>
  <c r="E779" i="11"/>
  <c r="F776" i="11"/>
  <c r="E774" i="11"/>
  <c r="E771" i="11"/>
  <c r="F768" i="11"/>
  <c r="E766" i="11"/>
  <c r="E763" i="11"/>
  <c r="F760" i="11"/>
  <c r="E758" i="11"/>
  <c r="E755" i="11"/>
  <c r="E751" i="11"/>
  <c r="E749" i="11"/>
  <c r="F740" i="11"/>
  <c r="E738" i="11"/>
  <c r="E735" i="11"/>
  <c r="F732" i="11"/>
  <c r="E730" i="11"/>
  <c r="E727" i="11"/>
  <c r="F724" i="11"/>
  <c r="E722" i="11"/>
  <c r="E719" i="11"/>
  <c r="F716" i="11"/>
  <c r="F713" i="11"/>
  <c r="F712" i="11"/>
  <c r="E708" i="11"/>
  <c r="E707" i="11"/>
  <c r="E702" i="11"/>
  <c r="H702" i="11"/>
  <c r="F697" i="11"/>
  <c r="F696" i="11"/>
  <c r="F976" i="11"/>
  <c r="E974" i="11"/>
  <c r="E971" i="11"/>
  <c r="F968" i="11"/>
  <c r="E966" i="11"/>
  <c r="E963" i="11"/>
  <c r="F960" i="11"/>
  <c r="E958" i="11"/>
  <c r="E955" i="11"/>
  <c r="F952" i="11"/>
  <c r="E950" i="11"/>
  <c r="E947" i="11"/>
  <c r="F944" i="11"/>
  <c r="E942" i="11"/>
  <c r="E939" i="11"/>
  <c r="F936" i="11"/>
  <c r="E934" i="11"/>
  <c r="E931" i="11"/>
  <c r="F928" i="11"/>
  <c r="E926" i="11"/>
  <c r="E923" i="11"/>
  <c r="F920" i="11"/>
  <c r="E918" i="11"/>
  <c r="E915" i="11"/>
  <c r="F912" i="11"/>
  <c r="E910" i="11"/>
  <c r="E907" i="11"/>
  <c r="F904" i="11"/>
  <c r="E902" i="11"/>
  <c r="E899" i="11"/>
  <c r="F896" i="11"/>
  <c r="E894" i="11"/>
  <c r="E891" i="11"/>
  <c r="F888" i="11"/>
  <c r="E886" i="11"/>
  <c r="E883" i="11"/>
  <c r="F880" i="11"/>
  <c r="E878" i="11"/>
  <c r="E875" i="11"/>
  <c r="F872" i="11"/>
  <c r="E870" i="11"/>
  <c r="E867" i="11"/>
  <c r="F864" i="11"/>
  <c r="E862" i="11"/>
  <c r="E859" i="11"/>
  <c r="F856" i="11"/>
  <c r="E854" i="11"/>
  <c r="E852" i="11"/>
  <c r="F851" i="11"/>
  <c r="H850" i="11"/>
  <c r="E848" i="11"/>
  <c r="F847" i="11"/>
  <c r="H846" i="11"/>
  <c r="E844" i="11"/>
  <c r="F843" i="11"/>
  <c r="H842" i="11"/>
  <c r="E840" i="11"/>
  <c r="F839" i="11"/>
  <c r="H838" i="11"/>
  <c r="E836" i="11"/>
  <c r="F835" i="11"/>
  <c r="H834" i="11"/>
  <c r="E832" i="11"/>
  <c r="F831" i="11"/>
  <c r="H830" i="11"/>
  <c r="E828" i="11"/>
  <c r="E825" i="11"/>
  <c r="F822" i="11"/>
  <c r="E820" i="11"/>
  <c r="E817" i="11"/>
  <c r="F814" i="11"/>
  <c r="E812" i="11"/>
  <c r="E809" i="11"/>
  <c r="F806" i="11"/>
  <c r="E804" i="11"/>
  <c r="E801" i="11"/>
  <c r="F798" i="11"/>
  <c r="E796" i="11"/>
  <c r="E793" i="11"/>
  <c r="F790" i="11"/>
  <c r="E788" i="11"/>
  <c r="E785" i="11"/>
  <c r="F782" i="11"/>
  <c r="F780" i="11"/>
  <c r="E778" i="11"/>
  <c r="E775" i="11"/>
  <c r="F772" i="11"/>
  <c r="E770" i="11"/>
  <c r="E767" i="11"/>
  <c r="F764" i="11"/>
  <c r="E762" i="11"/>
  <c r="E759" i="11"/>
  <c r="F756" i="11"/>
  <c r="E754" i="11"/>
  <c r="F752" i="11"/>
  <c r="E750" i="11"/>
  <c r="E748" i="11"/>
  <c r="E746" i="11"/>
  <c r="E742" i="11"/>
  <c r="E739" i="11"/>
  <c r="F736" i="11"/>
  <c r="E734" i="11"/>
  <c r="E731" i="11"/>
  <c r="F728" i="11"/>
  <c r="E726" i="11"/>
  <c r="E723" i="11"/>
  <c r="F720" i="11"/>
  <c r="E718" i="11"/>
  <c r="E715" i="11"/>
  <c r="E710" i="11"/>
  <c r="H710" i="11"/>
  <c r="F705" i="11"/>
  <c r="F704" i="11"/>
  <c r="E700" i="11"/>
  <c r="E699" i="11"/>
  <c r="E694" i="11"/>
  <c r="H694" i="11"/>
  <c r="H978" i="11"/>
  <c r="E976" i="11"/>
  <c r="F973" i="11"/>
  <c r="H970" i="11"/>
  <c r="E968" i="11"/>
  <c r="F965" i="11"/>
  <c r="H962" i="11"/>
  <c r="E960" i="11"/>
  <c r="F957" i="11"/>
  <c r="H954" i="11"/>
  <c r="E952" i="11"/>
  <c r="F949" i="11"/>
  <c r="H946" i="11"/>
  <c r="E944" i="11"/>
  <c r="F941" i="11"/>
  <c r="H938" i="11"/>
  <c r="E936" i="11"/>
  <c r="F933" i="11"/>
  <c r="H930" i="11"/>
  <c r="E928" i="11"/>
  <c r="F925" i="11"/>
  <c r="H922" i="11"/>
  <c r="E920" i="11"/>
  <c r="F917" i="11"/>
  <c r="H914" i="11"/>
  <c r="E912" i="11"/>
  <c r="F909" i="11"/>
  <c r="H906" i="11"/>
  <c r="E904" i="11"/>
  <c r="F901" i="11"/>
  <c r="H898" i="11"/>
  <c r="E896" i="11"/>
  <c r="F893" i="11"/>
  <c r="H890" i="11"/>
  <c r="E888" i="11"/>
  <c r="F885" i="11"/>
  <c r="H882" i="11"/>
  <c r="E880" i="11"/>
  <c r="F877" i="11"/>
  <c r="H874" i="11"/>
  <c r="E872" i="11"/>
  <c r="F869" i="11"/>
  <c r="H866" i="11"/>
  <c r="E864" i="11"/>
  <c r="F861" i="11"/>
  <c r="H858" i="11"/>
  <c r="E856" i="11"/>
  <c r="F853" i="11"/>
  <c r="E850" i="11"/>
  <c r="E846" i="11"/>
  <c r="E842" i="11"/>
  <c r="E838" i="11"/>
  <c r="E834" i="11"/>
  <c r="E830" i="11"/>
  <c r="F827" i="11"/>
  <c r="H824" i="11"/>
  <c r="E822" i="11"/>
  <c r="F819" i="11"/>
  <c r="H816" i="11"/>
  <c r="E814" i="11"/>
  <c r="F811" i="11"/>
  <c r="H808" i="11"/>
  <c r="E806" i="11"/>
  <c r="F803" i="11"/>
  <c r="H800" i="11"/>
  <c r="E798" i="11"/>
  <c r="F795" i="11"/>
  <c r="H792" i="11"/>
  <c r="E790" i="11"/>
  <c r="F787" i="11"/>
  <c r="H784" i="11"/>
  <c r="E782" i="11"/>
  <c r="E780" i="11"/>
  <c r="F777" i="11"/>
  <c r="H774" i="11"/>
  <c r="E772" i="11"/>
  <c r="F769" i="11"/>
  <c r="H766" i="11"/>
  <c r="E764" i="11"/>
  <c r="F761" i="11"/>
  <c r="H758" i="11"/>
  <c r="E756" i="11"/>
  <c r="F753" i="11"/>
  <c r="E752" i="11"/>
  <c r="F749" i="11"/>
  <c r="F745" i="11"/>
  <c r="F741" i="11"/>
  <c r="H738" i="11"/>
  <c r="E736" i="11"/>
  <c r="F733" i="11"/>
  <c r="H730" i="11"/>
  <c r="E728" i="11"/>
  <c r="F725" i="11"/>
  <c r="H722" i="11"/>
  <c r="E720" i="11"/>
  <c r="F717" i="11"/>
  <c r="E714" i="11"/>
  <c r="E711" i="11"/>
  <c r="F708" i="11"/>
  <c r="E706" i="11"/>
  <c r="E703" i="11"/>
  <c r="F700" i="11"/>
  <c r="E698" i="11"/>
  <c r="E695" i="11"/>
  <c r="F692" i="11"/>
  <c r="E690" i="11"/>
  <c r="E687" i="11"/>
  <c r="F684" i="11"/>
  <c r="E682" i="11"/>
  <c r="E679" i="11"/>
  <c r="F676" i="11"/>
  <c r="E674" i="11"/>
  <c r="E671" i="11"/>
  <c r="F668" i="11"/>
  <c r="E666" i="11"/>
  <c r="E663" i="11"/>
  <c r="F660" i="11"/>
  <c r="E658" i="11"/>
  <c r="E655" i="11"/>
  <c r="F652" i="11"/>
  <c r="E650" i="11"/>
  <c r="E647" i="11"/>
  <c r="H644" i="11"/>
  <c r="H640" i="11"/>
  <c r="H636" i="11"/>
  <c r="H632" i="11"/>
  <c r="H628" i="11"/>
  <c r="F624" i="11"/>
  <c r="E622" i="11"/>
  <c r="E619" i="11"/>
  <c r="F616" i="11"/>
  <c r="E614" i="11"/>
  <c r="E611" i="11"/>
  <c r="F608" i="11"/>
  <c r="E606" i="11"/>
  <c r="E603" i="11"/>
  <c r="F600" i="11"/>
  <c r="E598" i="11"/>
  <c r="E595" i="11"/>
  <c r="F592" i="11"/>
  <c r="E590" i="11"/>
  <c r="E587" i="11"/>
  <c r="F584" i="11"/>
  <c r="E582" i="11"/>
  <c r="E579" i="11"/>
  <c r="F576" i="11"/>
  <c r="E574" i="11"/>
  <c r="E571" i="11"/>
  <c r="F568" i="11"/>
  <c r="E566" i="11"/>
  <c r="E563" i="11"/>
  <c r="F560" i="11"/>
  <c r="E557" i="11"/>
  <c r="F554" i="11"/>
  <c r="E552" i="11"/>
  <c r="E549" i="11"/>
  <c r="F546" i="11"/>
  <c r="E544" i="11"/>
  <c r="E541" i="11"/>
  <c r="F538" i="11"/>
  <c r="E536" i="11"/>
  <c r="E533" i="11"/>
  <c r="F530" i="11"/>
  <c r="E528" i="11"/>
  <c r="E525" i="11"/>
  <c r="F522" i="11"/>
  <c r="E520" i="11"/>
  <c r="E517" i="11"/>
  <c r="F514" i="11"/>
  <c r="E512" i="11"/>
  <c r="E509" i="11"/>
  <c r="F506" i="11"/>
  <c r="E504" i="11"/>
  <c r="E501" i="11"/>
  <c r="F498" i="11"/>
  <c r="E496" i="11"/>
  <c r="E493" i="11"/>
  <c r="F490" i="11"/>
  <c r="E488" i="11"/>
  <c r="E485" i="11"/>
  <c r="F482" i="11"/>
  <c r="E480" i="11"/>
  <c r="E477" i="11"/>
  <c r="F474" i="11"/>
  <c r="E472" i="11"/>
  <c r="E469" i="11"/>
  <c r="F466" i="11"/>
  <c r="E464" i="11"/>
  <c r="E461" i="11"/>
  <c r="F458" i="11"/>
  <c r="E456" i="11"/>
  <c r="E453" i="11"/>
  <c r="F450" i="11"/>
  <c r="E448" i="11"/>
  <c r="E445" i="11"/>
  <c r="F442" i="11"/>
  <c r="E440" i="11"/>
  <c r="E437" i="11"/>
  <c r="H434" i="11"/>
  <c r="H430" i="11"/>
  <c r="H426" i="11"/>
  <c r="H422" i="11"/>
  <c r="H418" i="11"/>
  <c r="F414" i="11"/>
  <c r="E412" i="11"/>
  <c r="E409" i="11"/>
  <c r="F406" i="11"/>
  <c r="E404" i="11"/>
  <c r="E401" i="11"/>
  <c r="F398" i="11"/>
  <c r="E396" i="11"/>
  <c r="E393" i="11"/>
  <c r="F390" i="11"/>
  <c r="E388" i="11"/>
  <c r="E385" i="11"/>
  <c r="F382" i="11"/>
  <c r="E380" i="11"/>
  <c r="E377" i="11"/>
  <c r="F374" i="11"/>
  <c r="E372" i="11"/>
  <c r="E369" i="11"/>
  <c r="F366" i="11"/>
  <c r="E364" i="11"/>
  <c r="E361" i="11"/>
  <c r="F358" i="11"/>
  <c r="E356" i="11"/>
  <c r="E353" i="11"/>
  <c r="F350" i="11"/>
  <c r="E348" i="11"/>
  <c r="E345" i="11"/>
  <c r="F342" i="11"/>
  <c r="E340" i="11"/>
  <c r="E337" i="11"/>
  <c r="F334" i="11"/>
  <c r="E332" i="11"/>
  <c r="E329" i="11"/>
  <c r="F326" i="11"/>
  <c r="E324" i="11"/>
  <c r="E321" i="11"/>
  <c r="F318" i="11"/>
  <c r="E316" i="11"/>
  <c r="E313" i="11"/>
  <c r="F310" i="11"/>
  <c r="E308" i="11"/>
  <c r="E305" i="11"/>
  <c r="F302" i="11"/>
  <c r="E300" i="11"/>
  <c r="E297" i="11"/>
  <c r="F294" i="11"/>
  <c r="E292" i="11"/>
  <c r="E289" i="11"/>
  <c r="F286" i="11"/>
  <c r="E284" i="11"/>
  <c r="E281" i="11"/>
  <c r="F278" i="11"/>
  <c r="E276" i="11"/>
  <c r="E273" i="11"/>
  <c r="F270" i="11"/>
  <c r="E268" i="11"/>
  <c r="E265" i="11"/>
  <c r="F262" i="11"/>
  <c r="E253" i="11"/>
  <c r="F252" i="11"/>
  <c r="H251" i="11"/>
  <c r="E247" i="11"/>
  <c r="F243" i="11"/>
  <c r="E241" i="11"/>
  <c r="E238" i="11"/>
  <c r="F235" i="11"/>
  <c r="E233" i="11"/>
  <c r="E230" i="11"/>
  <c r="F227" i="11"/>
  <c r="E225" i="11"/>
  <c r="E221" i="11"/>
  <c r="E218" i="11"/>
  <c r="F215" i="11"/>
  <c r="E213" i="11"/>
  <c r="E210" i="11"/>
  <c r="F207" i="11"/>
  <c r="E205" i="11"/>
  <c r="E202" i="11"/>
  <c r="F199" i="11"/>
  <c r="E197" i="11"/>
  <c r="E194" i="11"/>
  <c r="F191" i="11"/>
  <c r="E189" i="11"/>
  <c r="E186" i="11"/>
  <c r="F183" i="11"/>
  <c r="E181" i="11"/>
  <c r="E178" i="11"/>
  <c r="F175" i="11"/>
  <c r="E173" i="11"/>
  <c r="E170" i="11"/>
  <c r="F167" i="11"/>
  <c r="E165" i="11"/>
  <c r="E162" i="11"/>
  <c r="F159" i="11"/>
  <c r="E157" i="11"/>
  <c r="H153" i="11"/>
  <c r="H149" i="11"/>
  <c r="F145" i="11"/>
  <c r="E143" i="11"/>
  <c r="E140" i="11"/>
  <c r="F137" i="11"/>
  <c r="E135" i="11"/>
  <c r="E132" i="11"/>
  <c r="F129" i="11"/>
  <c r="E127" i="11"/>
  <c r="E124" i="11"/>
  <c r="F121" i="11"/>
  <c r="E119" i="11"/>
  <c r="E116" i="11"/>
  <c r="F113" i="11"/>
  <c r="E111" i="11"/>
  <c r="E108" i="11"/>
  <c r="F105" i="11"/>
  <c r="E103" i="11"/>
  <c r="E100" i="11"/>
  <c r="F97" i="11"/>
  <c r="E95" i="11"/>
  <c r="E92" i="11"/>
  <c r="F89" i="11"/>
  <c r="E87" i="11"/>
  <c r="E84" i="11"/>
  <c r="F81" i="11"/>
  <c r="E79" i="11"/>
  <c r="E76" i="11"/>
  <c r="E72" i="11"/>
  <c r="F69" i="11"/>
  <c r="F64" i="11"/>
  <c r="E62" i="11"/>
  <c r="E59" i="11"/>
  <c r="F56" i="11"/>
  <c r="E54" i="11"/>
  <c r="E51" i="11"/>
  <c r="F48" i="11"/>
  <c r="E46" i="11"/>
  <c r="E43" i="11"/>
  <c r="F40" i="11"/>
  <c r="E38" i="11"/>
  <c r="E35" i="11"/>
  <c r="F32" i="11"/>
  <c r="E30" i="11"/>
  <c r="E27" i="11"/>
  <c r="F24" i="11"/>
  <c r="E22" i="11"/>
  <c r="F20" i="11"/>
  <c r="I20" i="11" s="1"/>
  <c r="E19" i="11"/>
  <c r="E17" i="11"/>
  <c r="F14" i="11"/>
  <c r="F12" i="11"/>
  <c r="F5" i="11"/>
  <c r="E691" i="11"/>
  <c r="F688" i="11"/>
  <c r="E686" i="11"/>
  <c r="E683" i="11"/>
  <c r="F680" i="11"/>
  <c r="E678" i="11"/>
  <c r="E675" i="11"/>
  <c r="F672" i="11"/>
  <c r="E670" i="11"/>
  <c r="E667" i="11"/>
  <c r="F664" i="11"/>
  <c r="E662" i="11"/>
  <c r="E659" i="11"/>
  <c r="F656" i="11"/>
  <c r="E654" i="11"/>
  <c r="E651" i="11"/>
  <c r="F648" i="11"/>
  <c r="E646" i="11"/>
  <c r="E642" i="11"/>
  <c r="E638" i="11"/>
  <c r="E634" i="11"/>
  <c r="E630" i="11"/>
  <c r="E626" i="11"/>
  <c r="E623" i="11"/>
  <c r="F620" i="11"/>
  <c r="E618" i="11"/>
  <c r="E615" i="11"/>
  <c r="F612" i="11"/>
  <c r="E610" i="11"/>
  <c r="E607" i="11"/>
  <c r="F604" i="11"/>
  <c r="E602" i="11"/>
  <c r="E599" i="11"/>
  <c r="F596" i="11"/>
  <c r="E594" i="11"/>
  <c r="E591" i="11"/>
  <c r="F588" i="11"/>
  <c r="E586" i="11"/>
  <c r="E583" i="11"/>
  <c r="F580" i="11"/>
  <c r="E578" i="11"/>
  <c r="E575" i="11"/>
  <c r="F572" i="11"/>
  <c r="E570" i="11"/>
  <c r="E567" i="11"/>
  <c r="F564" i="11"/>
  <c r="E562" i="11"/>
  <c r="E559" i="11"/>
  <c r="F558" i="11"/>
  <c r="E556" i="11"/>
  <c r="E553" i="11"/>
  <c r="F550" i="11"/>
  <c r="E548" i="11"/>
  <c r="E545" i="11"/>
  <c r="F542" i="11"/>
  <c r="E540" i="11"/>
  <c r="E537" i="11"/>
  <c r="F534" i="11"/>
  <c r="E532" i="11"/>
  <c r="E529" i="11"/>
  <c r="F526" i="11"/>
  <c r="E524" i="11"/>
  <c r="E521" i="11"/>
  <c r="F518" i="11"/>
  <c r="E516" i="11"/>
  <c r="E513" i="11"/>
  <c r="F510" i="11"/>
  <c r="E508" i="11"/>
  <c r="E505" i="11"/>
  <c r="F502" i="11"/>
  <c r="E500" i="11"/>
  <c r="E497" i="11"/>
  <c r="F494" i="11"/>
  <c r="E492" i="11"/>
  <c r="E489" i="11"/>
  <c r="F486" i="11"/>
  <c r="E484" i="11"/>
  <c r="E481" i="11"/>
  <c r="F478" i="11"/>
  <c r="E476" i="11"/>
  <c r="E473" i="11"/>
  <c r="F470" i="11"/>
  <c r="E468" i="11"/>
  <c r="E465" i="11"/>
  <c r="F462" i="11"/>
  <c r="E460" i="11"/>
  <c r="E457" i="11"/>
  <c r="F454" i="11"/>
  <c r="E452" i="11"/>
  <c r="E449" i="11"/>
  <c r="F446" i="11"/>
  <c r="E444" i="11"/>
  <c r="E441" i="11"/>
  <c r="F438" i="11"/>
  <c r="E436" i="11"/>
  <c r="E432" i="11"/>
  <c r="E428" i="11"/>
  <c r="E424" i="11"/>
  <c r="E420" i="11"/>
  <c r="E416" i="11"/>
  <c r="E413" i="11"/>
  <c r="F410" i="11"/>
  <c r="E408" i="11"/>
  <c r="E405" i="11"/>
  <c r="F402" i="11"/>
  <c r="E400" i="11"/>
  <c r="E397" i="11"/>
  <c r="F394" i="11"/>
  <c r="E392" i="11"/>
  <c r="E389" i="11"/>
  <c r="F386" i="11"/>
  <c r="E384" i="11"/>
  <c r="E381" i="11"/>
  <c r="F378" i="11"/>
  <c r="E376" i="11"/>
  <c r="E373" i="11"/>
  <c r="F370" i="11"/>
  <c r="E368" i="11"/>
  <c r="E365" i="11"/>
  <c r="F362" i="11"/>
  <c r="E360" i="11"/>
  <c r="E357" i="11"/>
  <c r="F354" i="11"/>
  <c r="E352" i="11"/>
  <c r="E349" i="11"/>
  <c r="F346" i="11"/>
  <c r="E344" i="11"/>
  <c r="E341" i="11"/>
  <c r="F338" i="11"/>
  <c r="E336" i="11"/>
  <c r="E333" i="11"/>
  <c r="F330" i="11"/>
  <c r="E328" i="11"/>
  <c r="E325" i="11"/>
  <c r="F322" i="11"/>
  <c r="E320" i="11"/>
  <c r="E317" i="11"/>
  <c r="F314" i="11"/>
  <c r="E312" i="11"/>
  <c r="E309" i="11"/>
  <c r="F306" i="11"/>
  <c r="E304" i="11"/>
  <c r="E301" i="11"/>
  <c r="F298" i="11"/>
  <c r="E296" i="11"/>
  <c r="E293" i="11"/>
  <c r="F290" i="11"/>
  <c r="E288" i="11"/>
  <c r="E285" i="11"/>
  <c r="F282" i="11"/>
  <c r="E280" i="11"/>
  <c r="E277" i="11"/>
  <c r="F274" i="11"/>
  <c r="E272" i="11"/>
  <c r="E269" i="11"/>
  <c r="F266" i="11"/>
  <c r="E264" i="11"/>
  <c r="E261" i="11"/>
  <c r="F260" i="11"/>
  <c r="E255" i="11"/>
  <c r="H249" i="11"/>
  <c r="E245" i="11"/>
  <c r="E242" i="11"/>
  <c r="F239" i="11"/>
  <c r="E237" i="11"/>
  <c r="E234" i="11"/>
  <c r="F231" i="11"/>
  <c r="E229" i="11"/>
  <c r="E226" i="11"/>
  <c r="F219" i="11"/>
  <c r="E217" i="11"/>
  <c r="E214" i="11"/>
  <c r="F211" i="11"/>
  <c r="E209" i="11"/>
  <c r="E206" i="11"/>
  <c r="F203" i="11"/>
  <c r="E201" i="11"/>
  <c r="E198" i="11"/>
  <c r="F195" i="11"/>
  <c r="E193" i="11"/>
  <c r="E190" i="11"/>
  <c r="F187" i="11"/>
  <c r="E185" i="11"/>
  <c r="E182" i="11"/>
  <c r="F179" i="11"/>
  <c r="E177" i="11"/>
  <c r="E174" i="11"/>
  <c r="F171" i="11"/>
  <c r="E169" i="11"/>
  <c r="E166" i="11"/>
  <c r="F163" i="11"/>
  <c r="E161" i="11"/>
  <c r="E158" i="11"/>
  <c r="E155" i="11"/>
  <c r="E151" i="11"/>
  <c r="E147" i="11"/>
  <c r="E144" i="11"/>
  <c r="F141" i="11"/>
  <c r="E139" i="11"/>
  <c r="E136" i="11"/>
  <c r="F133" i="11"/>
  <c r="E131" i="11"/>
  <c r="E128" i="11"/>
  <c r="F125" i="11"/>
  <c r="E123" i="11"/>
  <c r="E120" i="11"/>
  <c r="F117" i="11"/>
  <c r="E115" i="11"/>
  <c r="E112" i="11"/>
  <c r="F109" i="11"/>
  <c r="E107" i="11"/>
  <c r="E104" i="11"/>
  <c r="F101" i="11"/>
  <c r="E99" i="11"/>
  <c r="E96" i="11"/>
  <c r="F93" i="11"/>
  <c r="E91" i="11"/>
  <c r="E88" i="11"/>
  <c r="F85" i="11"/>
  <c r="E83" i="11"/>
  <c r="E80" i="11"/>
  <c r="F77" i="11"/>
  <c r="E75" i="11"/>
  <c r="F73" i="11"/>
  <c r="J73" i="11" s="1"/>
  <c r="E71" i="11"/>
  <c r="E68" i="11"/>
  <c r="E66" i="11"/>
  <c r="F65" i="11"/>
  <c r="E63" i="11"/>
  <c r="F60" i="11"/>
  <c r="E58" i="11"/>
  <c r="E55" i="11"/>
  <c r="F52" i="11"/>
  <c r="E50" i="11"/>
  <c r="E47" i="11"/>
  <c r="F44" i="11"/>
  <c r="E42" i="11"/>
  <c r="E39" i="11"/>
  <c r="F36" i="11"/>
  <c r="E34" i="11"/>
  <c r="E31" i="11"/>
  <c r="F28" i="11"/>
  <c r="E26" i="11"/>
  <c r="E23" i="11"/>
  <c r="E18" i="11"/>
  <c r="E16" i="11"/>
  <c r="E13" i="11"/>
  <c r="E8" i="11"/>
  <c r="F67" i="11"/>
  <c r="H64" i="11"/>
  <c r="H62" i="11"/>
  <c r="E60" i="11"/>
  <c r="F57" i="11"/>
  <c r="H54" i="11"/>
  <c r="E52" i="11"/>
  <c r="F49" i="11"/>
  <c r="H46" i="11"/>
  <c r="E44" i="11"/>
  <c r="F41" i="11"/>
  <c r="H38" i="11"/>
  <c r="E36" i="11"/>
  <c r="F33" i="11"/>
  <c r="H30" i="11"/>
  <c r="E28" i="11"/>
  <c r="F25" i="11"/>
  <c r="H22" i="11"/>
  <c r="F19" i="11"/>
  <c r="F17" i="11"/>
  <c r="F15" i="11"/>
  <c r="H11" i="11"/>
  <c r="E11" i="11"/>
  <c r="F10" i="11"/>
  <c r="H9" i="11"/>
  <c r="E9" i="11"/>
  <c r="F7" i="11"/>
  <c r="F6" i="11"/>
  <c r="H5" i="11"/>
  <c r="H4" i="11"/>
  <c r="E4" i="11"/>
  <c r="E979" i="11"/>
  <c r="E743" i="11"/>
  <c r="F743" i="11"/>
  <c r="F978" i="11"/>
  <c r="E977" i="11"/>
  <c r="H976" i="11"/>
  <c r="F975" i="11"/>
  <c r="F974" i="11"/>
  <c r="E973" i="11"/>
  <c r="H972" i="11"/>
  <c r="F971" i="11"/>
  <c r="F970" i="11"/>
  <c r="E969" i="11"/>
  <c r="H968" i="11"/>
  <c r="F967" i="11"/>
  <c r="F966" i="11"/>
  <c r="E965" i="11"/>
  <c r="H964" i="11"/>
  <c r="F963" i="11"/>
  <c r="F962" i="11"/>
  <c r="E961" i="11"/>
  <c r="H960" i="11"/>
  <c r="F959" i="11"/>
  <c r="F958" i="11"/>
  <c r="E957" i="11"/>
  <c r="H956" i="11"/>
  <c r="F955" i="11"/>
  <c r="F954" i="11"/>
  <c r="E953" i="11"/>
  <c r="H952" i="11"/>
  <c r="F951" i="11"/>
  <c r="F950" i="11"/>
  <c r="E949" i="11"/>
  <c r="H948" i="11"/>
  <c r="F947" i="11"/>
  <c r="F946" i="11"/>
  <c r="E945" i="11"/>
  <c r="H944" i="11"/>
  <c r="F943" i="11"/>
  <c r="F942" i="11"/>
  <c r="E941" i="11"/>
  <c r="H940" i="11"/>
  <c r="F939" i="11"/>
  <c r="F938" i="11"/>
  <c r="E937" i="11"/>
  <c r="H936" i="11"/>
  <c r="F935" i="11"/>
  <c r="F934" i="11"/>
  <c r="E933" i="11"/>
  <c r="H932" i="11"/>
  <c r="F931" i="11"/>
  <c r="F930" i="11"/>
  <c r="E929" i="11"/>
  <c r="H928" i="11"/>
  <c r="F927" i="11"/>
  <c r="F926" i="11"/>
  <c r="E925" i="11"/>
  <c r="H924" i="11"/>
  <c r="F923" i="11"/>
  <c r="F922" i="11"/>
  <c r="E921" i="11"/>
  <c r="H920" i="11"/>
  <c r="F919" i="11"/>
  <c r="F918" i="11"/>
  <c r="E917" i="11"/>
  <c r="H916" i="11"/>
  <c r="F915" i="11"/>
  <c r="F914" i="11"/>
  <c r="E913" i="11"/>
  <c r="H912" i="11"/>
  <c r="F911" i="11"/>
  <c r="F910" i="11"/>
  <c r="E909" i="11"/>
  <c r="H908" i="11"/>
  <c r="F907" i="11"/>
  <c r="F906" i="11"/>
  <c r="E905" i="11"/>
  <c r="H904" i="11"/>
  <c r="F903" i="11"/>
  <c r="F902" i="11"/>
  <c r="E901" i="11"/>
  <c r="H900" i="11"/>
  <c r="F899" i="11"/>
  <c r="F898" i="11"/>
  <c r="E897" i="11"/>
  <c r="H896" i="11"/>
  <c r="F895" i="11"/>
  <c r="F894" i="11"/>
  <c r="E893" i="11"/>
  <c r="H892" i="11"/>
  <c r="F891" i="11"/>
  <c r="F890" i="11"/>
  <c r="E889" i="11"/>
  <c r="H888" i="11"/>
  <c r="F887" i="11"/>
  <c r="F886" i="11"/>
  <c r="E885" i="11"/>
  <c r="H884" i="11"/>
  <c r="F883" i="11"/>
  <c r="F882" i="11"/>
  <c r="E881" i="11"/>
  <c r="H880" i="11"/>
  <c r="F879" i="11"/>
  <c r="F878" i="11"/>
  <c r="E877" i="11"/>
  <c r="H876" i="11"/>
  <c r="F875" i="11"/>
  <c r="F874" i="11"/>
  <c r="E873" i="11"/>
  <c r="H872" i="11"/>
  <c r="F871" i="11"/>
  <c r="F870" i="11"/>
  <c r="E869" i="11"/>
  <c r="H868" i="11"/>
  <c r="F867" i="11"/>
  <c r="F866" i="11"/>
  <c r="E865" i="11"/>
  <c r="H864" i="11"/>
  <c r="F863" i="11"/>
  <c r="F862" i="11"/>
  <c r="E861" i="11"/>
  <c r="H860" i="11"/>
  <c r="F859" i="11"/>
  <c r="F858" i="11"/>
  <c r="E857" i="11"/>
  <c r="H856" i="11"/>
  <c r="F855" i="11"/>
  <c r="F854" i="11"/>
  <c r="E853" i="11"/>
  <c r="F852" i="11"/>
  <c r="J852" i="11" s="1"/>
  <c r="E827" i="11"/>
  <c r="H826" i="11"/>
  <c r="F825" i="11"/>
  <c r="F824" i="11"/>
  <c r="E823" i="11"/>
  <c r="H822" i="11"/>
  <c r="F821" i="11"/>
  <c r="F820" i="11"/>
  <c r="E819" i="11"/>
  <c r="H818" i="11"/>
  <c r="F817" i="11"/>
  <c r="F816" i="11"/>
  <c r="E815" i="11"/>
  <c r="H814" i="11"/>
  <c r="F813" i="11"/>
  <c r="F812" i="11"/>
  <c r="E811" i="11"/>
  <c r="H810" i="11"/>
  <c r="F809" i="11"/>
  <c r="F808" i="11"/>
  <c r="E807" i="11"/>
  <c r="H806" i="11"/>
  <c r="F805" i="11"/>
  <c r="F804" i="11"/>
  <c r="I804" i="11" s="1"/>
  <c r="E803" i="11"/>
  <c r="H802" i="11"/>
  <c r="F801" i="11"/>
  <c r="F800" i="11"/>
  <c r="E799" i="11"/>
  <c r="H798" i="11"/>
  <c r="F797" i="11"/>
  <c r="F796" i="11"/>
  <c r="E795" i="11"/>
  <c r="H794" i="11"/>
  <c r="F793" i="11"/>
  <c r="F792" i="11"/>
  <c r="E791" i="11"/>
  <c r="H790" i="11"/>
  <c r="F789" i="11"/>
  <c r="F788" i="11"/>
  <c r="E787" i="11"/>
  <c r="H786" i="11"/>
  <c r="F785" i="11"/>
  <c r="F784" i="11"/>
  <c r="E783" i="11"/>
  <c r="H782" i="11"/>
  <c r="F748" i="11"/>
  <c r="J748" i="11" s="1"/>
  <c r="H742" i="11"/>
  <c r="E747" i="11"/>
  <c r="F747" i="11"/>
  <c r="F744" i="11"/>
  <c r="H744" i="11"/>
  <c r="E781" i="11"/>
  <c r="H780" i="11"/>
  <c r="F779" i="11"/>
  <c r="F778" i="11"/>
  <c r="J778" i="11" s="1"/>
  <c r="E777" i="11"/>
  <c r="H776" i="11"/>
  <c r="F775" i="11"/>
  <c r="F774" i="11"/>
  <c r="E773" i="11"/>
  <c r="H772" i="11"/>
  <c r="F771" i="11"/>
  <c r="F770" i="11"/>
  <c r="E769" i="11"/>
  <c r="H768" i="11"/>
  <c r="F767" i="11"/>
  <c r="F766" i="11"/>
  <c r="E765" i="11"/>
  <c r="H764" i="11"/>
  <c r="F763" i="11"/>
  <c r="F762" i="11"/>
  <c r="I762" i="11" s="1"/>
  <c r="E761" i="11"/>
  <c r="H760" i="11"/>
  <c r="F759" i="11"/>
  <c r="F758" i="11"/>
  <c r="E757" i="11"/>
  <c r="H756" i="11"/>
  <c r="F755" i="11"/>
  <c r="F754" i="11"/>
  <c r="E753" i="11"/>
  <c r="F751" i="11"/>
  <c r="F750" i="11"/>
  <c r="H746" i="11"/>
  <c r="F223" i="11"/>
  <c r="H223" i="11"/>
  <c r="F746" i="11"/>
  <c r="E745" i="11"/>
  <c r="F742" i="11"/>
  <c r="E741" i="11"/>
  <c r="H740" i="11"/>
  <c r="J740" i="11" s="1"/>
  <c r="F739" i="11"/>
  <c r="F738" i="11"/>
  <c r="I738" i="11" s="1"/>
  <c r="E737" i="11"/>
  <c r="H736" i="11"/>
  <c r="F735" i="11"/>
  <c r="F734" i="11"/>
  <c r="I734" i="11" s="1"/>
  <c r="E733" i="11"/>
  <c r="H732" i="11"/>
  <c r="F731" i="11"/>
  <c r="F730" i="11"/>
  <c r="I730" i="11" s="1"/>
  <c r="E729" i="11"/>
  <c r="H728" i="11"/>
  <c r="J728" i="11" s="1"/>
  <c r="F727" i="11"/>
  <c r="F726" i="11"/>
  <c r="E725" i="11"/>
  <c r="H724" i="11"/>
  <c r="J724" i="11" s="1"/>
  <c r="F723" i="11"/>
  <c r="F722" i="11"/>
  <c r="I722" i="11" s="1"/>
  <c r="E721" i="11"/>
  <c r="H720" i="11"/>
  <c r="F719" i="11"/>
  <c r="F718" i="11"/>
  <c r="J718" i="11" s="1"/>
  <c r="E717" i="11"/>
  <c r="H716" i="11"/>
  <c r="J716" i="11" s="1"/>
  <c r="F715" i="11"/>
  <c r="F714" i="11"/>
  <c r="E713" i="11"/>
  <c r="H712" i="11"/>
  <c r="F711" i="11"/>
  <c r="F710" i="11"/>
  <c r="I710" i="11" s="1"/>
  <c r="E709" i="11"/>
  <c r="H708" i="11"/>
  <c r="F707" i="11"/>
  <c r="F706" i="11"/>
  <c r="E705" i="11"/>
  <c r="H704" i="11"/>
  <c r="J704" i="11" s="1"/>
  <c r="F703" i="11"/>
  <c r="F702" i="11"/>
  <c r="E701" i="11"/>
  <c r="H700" i="11"/>
  <c r="J700" i="11" s="1"/>
  <c r="F699" i="11"/>
  <c r="F698" i="11"/>
  <c r="J698" i="11" s="1"/>
  <c r="E697" i="11"/>
  <c r="H696" i="11"/>
  <c r="F695" i="11"/>
  <c r="F694" i="11"/>
  <c r="I694" i="11" s="1"/>
  <c r="E693" i="11"/>
  <c r="H692" i="11"/>
  <c r="F691" i="11"/>
  <c r="F690" i="11"/>
  <c r="I690" i="11" s="1"/>
  <c r="E689" i="11"/>
  <c r="H688" i="11"/>
  <c r="F687" i="11"/>
  <c r="F686" i="11"/>
  <c r="E685" i="11"/>
  <c r="H684" i="11"/>
  <c r="J684" i="11" s="1"/>
  <c r="F683" i="11"/>
  <c r="F682" i="11"/>
  <c r="E681" i="11"/>
  <c r="H680" i="11"/>
  <c r="F679" i="11"/>
  <c r="F678" i="11"/>
  <c r="J678" i="11" s="1"/>
  <c r="E677" i="11"/>
  <c r="H676" i="11"/>
  <c r="J676" i="11" s="1"/>
  <c r="F675" i="11"/>
  <c r="F674" i="11"/>
  <c r="E673" i="11"/>
  <c r="H672" i="11"/>
  <c r="J672" i="11" s="1"/>
  <c r="F671" i="11"/>
  <c r="F670" i="11"/>
  <c r="I670" i="11" s="1"/>
  <c r="E669" i="11"/>
  <c r="H668" i="11"/>
  <c r="F667" i="11"/>
  <c r="F666" i="11"/>
  <c r="E665" i="11"/>
  <c r="H664" i="11"/>
  <c r="F663" i="11"/>
  <c r="F662" i="11"/>
  <c r="J662" i="11" s="1"/>
  <c r="E661" i="11"/>
  <c r="H660" i="11"/>
  <c r="F659" i="11"/>
  <c r="F658" i="11"/>
  <c r="I658" i="11" s="1"/>
  <c r="E657" i="11"/>
  <c r="H656" i="11"/>
  <c r="J656" i="11" s="1"/>
  <c r="F655" i="11"/>
  <c r="F654" i="11"/>
  <c r="E653" i="11"/>
  <c r="H652" i="11"/>
  <c r="J652" i="11" s="1"/>
  <c r="F651" i="11"/>
  <c r="F650" i="11"/>
  <c r="E649" i="11"/>
  <c r="H648" i="11"/>
  <c r="F647" i="11"/>
  <c r="F646" i="11"/>
  <c r="E625" i="11"/>
  <c r="H624" i="11"/>
  <c r="I624" i="11" s="1"/>
  <c r="F623" i="11"/>
  <c r="F622" i="11"/>
  <c r="E621" i="11"/>
  <c r="H620" i="11"/>
  <c r="F619" i="11"/>
  <c r="F618" i="11"/>
  <c r="E617" i="11"/>
  <c r="H616" i="11"/>
  <c r="F615" i="11"/>
  <c r="F614" i="11"/>
  <c r="E613" i="11"/>
  <c r="H612" i="11"/>
  <c r="F611" i="11"/>
  <c r="F610" i="11"/>
  <c r="E609" i="11"/>
  <c r="H608" i="11"/>
  <c r="I608" i="11" s="1"/>
  <c r="F607" i="11"/>
  <c r="F606" i="11"/>
  <c r="E605" i="11"/>
  <c r="H604" i="11"/>
  <c r="I604" i="11" s="1"/>
  <c r="F603" i="11"/>
  <c r="F602" i="11"/>
  <c r="E601" i="11"/>
  <c r="H600" i="11"/>
  <c r="F599" i="11"/>
  <c r="F598" i="11"/>
  <c r="J598" i="11" s="1"/>
  <c r="E597" i="11"/>
  <c r="H596" i="11"/>
  <c r="I596" i="11" s="1"/>
  <c r="F595" i="11"/>
  <c r="F594" i="11"/>
  <c r="J594" i="11" s="1"/>
  <c r="E593" i="11"/>
  <c r="H592" i="11"/>
  <c r="F591" i="11"/>
  <c r="F590" i="11"/>
  <c r="E589" i="11"/>
  <c r="H588" i="11"/>
  <c r="F587" i="11"/>
  <c r="F586" i="11"/>
  <c r="E585" i="11"/>
  <c r="H584" i="11"/>
  <c r="F583" i="11"/>
  <c r="F582" i="11"/>
  <c r="E581" i="11"/>
  <c r="H580" i="11"/>
  <c r="I580" i="11" s="1"/>
  <c r="F579" i="11"/>
  <c r="F578" i="11"/>
  <c r="E577" i="11"/>
  <c r="H576" i="11"/>
  <c r="I576" i="11" s="1"/>
  <c r="F575" i="11"/>
  <c r="F574" i="11"/>
  <c r="I574" i="11" s="1"/>
  <c r="E573" i="11"/>
  <c r="H572" i="11"/>
  <c r="I572" i="11" s="1"/>
  <c r="F571" i="11"/>
  <c r="F570" i="11"/>
  <c r="E569" i="11"/>
  <c r="H568" i="11"/>
  <c r="F567" i="11"/>
  <c r="F566" i="11"/>
  <c r="J566" i="11" s="1"/>
  <c r="E565" i="11"/>
  <c r="H564" i="11"/>
  <c r="I564" i="11" s="1"/>
  <c r="F563" i="11"/>
  <c r="F562" i="11"/>
  <c r="J562" i="11" s="1"/>
  <c r="E561" i="11"/>
  <c r="H560" i="11"/>
  <c r="I560" i="11" s="1"/>
  <c r="F559" i="11"/>
  <c r="F256" i="11"/>
  <c r="H255" i="11"/>
  <c r="F248" i="11"/>
  <c r="H247" i="11"/>
  <c r="F245" i="11"/>
  <c r="J245" i="11" s="1"/>
  <c r="E244" i="11"/>
  <c r="H243" i="11"/>
  <c r="J243" i="11" s="1"/>
  <c r="F242" i="11"/>
  <c r="F241" i="11"/>
  <c r="E240" i="11"/>
  <c r="H239" i="11"/>
  <c r="J239" i="11" s="1"/>
  <c r="F238" i="11"/>
  <c r="F237" i="11"/>
  <c r="J237" i="11" s="1"/>
  <c r="E236" i="11"/>
  <c r="H235" i="11"/>
  <c r="F234" i="11"/>
  <c r="F233" i="11"/>
  <c r="E232" i="11"/>
  <c r="H231" i="11"/>
  <c r="F230" i="11"/>
  <c r="F229" i="11"/>
  <c r="E228" i="11"/>
  <c r="H227" i="11"/>
  <c r="F226" i="11"/>
  <c r="E222" i="11"/>
  <c r="F222" i="11"/>
  <c r="H558" i="11"/>
  <c r="F557" i="11"/>
  <c r="F556" i="11"/>
  <c r="I556" i="11" s="1"/>
  <c r="E555" i="11"/>
  <c r="H554" i="11"/>
  <c r="J554" i="11" s="1"/>
  <c r="F553" i="11"/>
  <c r="F552" i="11"/>
  <c r="E551" i="11"/>
  <c r="H550" i="11"/>
  <c r="J550" i="11" s="1"/>
  <c r="F549" i="11"/>
  <c r="F548" i="11"/>
  <c r="I548" i="11" s="1"/>
  <c r="E547" i="11"/>
  <c r="H546" i="11"/>
  <c r="F545" i="11"/>
  <c r="F544" i="11"/>
  <c r="E543" i="11"/>
  <c r="H542" i="11"/>
  <c r="J542" i="11" s="1"/>
  <c r="F541" i="11"/>
  <c r="F540" i="11"/>
  <c r="I540" i="11" s="1"/>
  <c r="E539" i="11"/>
  <c r="H538" i="11"/>
  <c r="J538" i="11" s="1"/>
  <c r="F537" i="11"/>
  <c r="F536" i="11"/>
  <c r="E535" i="11"/>
  <c r="H534" i="11"/>
  <c r="J534" i="11" s="1"/>
  <c r="F533" i="11"/>
  <c r="F532" i="11"/>
  <c r="I532" i="11" s="1"/>
  <c r="E531" i="11"/>
  <c r="H530" i="11"/>
  <c r="F529" i="11"/>
  <c r="F528" i="11"/>
  <c r="E527" i="11"/>
  <c r="H526" i="11"/>
  <c r="F525" i="11"/>
  <c r="F524" i="11"/>
  <c r="I524" i="11" s="1"/>
  <c r="E523" i="11"/>
  <c r="H522" i="11"/>
  <c r="F521" i="11"/>
  <c r="F520" i="11"/>
  <c r="E519" i="11"/>
  <c r="H518" i="11"/>
  <c r="J518" i="11" s="1"/>
  <c r="F517" i="11"/>
  <c r="F516" i="11"/>
  <c r="E515" i="11"/>
  <c r="H514" i="11"/>
  <c r="F513" i="11"/>
  <c r="F512" i="11"/>
  <c r="E511" i="11"/>
  <c r="H510" i="11"/>
  <c r="J510" i="11" s="1"/>
  <c r="F509" i="11"/>
  <c r="F508" i="11"/>
  <c r="I508" i="11" s="1"/>
  <c r="E507" i="11"/>
  <c r="H506" i="11"/>
  <c r="J506" i="11" s="1"/>
  <c r="F505" i="11"/>
  <c r="F504" i="11"/>
  <c r="E503" i="11"/>
  <c r="H502" i="11"/>
  <c r="F501" i="11"/>
  <c r="F500" i="11"/>
  <c r="E499" i="11"/>
  <c r="H498" i="11"/>
  <c r="F497" i="11"/>
  <c r="F496" i="11"/>
  <c r="E495" i="11"/>
  <c r="H494" i="11"/>
  <c r="F493" i="11"/>
  <c r="F492" i="11"/>
  <c r="I492" i="11" s="1"/>
  <c r="E491" i="11"/>
  <c r="H490" i="11"/>
  <c r="J490" i="11" s="1"/>
  <c r="F489" i="11"/>
  <c r="F488" i="11"/>
  <c r="J488" i="11" s="1"/>
  <c r="E487" i="11"/>
  <c r="H486" i="11"/>
  <c r="J486" i="11" s="1"/>
  <c r="F485" i="11"/>
  <c r="F484" i="11"/>
  <c r="I484" i="11" s="1"/>
  <c r="E483" i="11"/>
  <c r="H482" i="11"/>
  <c r="F481" i="11"/>
  <c r="F480" i="11"/>
  <c r="E479" i="11"/>
  <c r="H478" i="11"/>
  <c r="J478" i="11" s="1"/>
  <c r="F477" i="11"/>
  <c r="F476" i="11"/>
  <c r="I476" i="11" s="1"/>
  <c r="E475" i="11"/>
  <c r="H474" i="11"/>
  <c r="J474" i="11" s="1"/>
  <c r="F473" i="11"/>
  <c r="F472" i="11"/>
  <c r="E471" i="11"/>
  <c r="H470" i="11"/>
  <c r="J470" i="11" s="1"/>
  <c r="F469" i="11"/>
  <c r="F468" i="11"/>
  <c r="I468" i="11" s="1"/>
  <c r="E467" i="11"/>
  <c r="H466" i="11"/>
  <c r="F465" i="11"/>
  <c r="F464" i="11"/>
  <c r="E463" i="11"/>
  <c r="H462" i="11"/>
  <c r="F461" i="11"/>
  <c r="F460" i="11"/>
  <c r="I460" i="11" s="1"/>
  <c r="E459" i="11"/>
  <c r="H458" i="11"/>
  <c r="F457" i="11"/>
  <c r="F456" i="11"/>
  <c r="E455" i="11"/>
  <c r="H454" i="11"/>
  <c r="J454" i="11" s="1"/>
  <c r="F453" i="11"/>
  <c r="F452" i="11"/>
  <c r="J452" i="11" s="1"/>
  <c r="E451" i="11"/>
  <c r="H450" i="11"/>
  <c r="F449" i="11"/>
  <c r="F448" i="11"/>
  <c r="E447" i="11"/>
  <c r="H446" i="11"/>
  <c r="J446" i="11" s="1"/>
  <c r="F445" i="11"/>
  <c r="F444" i="11"/>
  <c r="I444" i="11" s="1"/>
  <c r="E443" i="11"/>
  <c r="H442" i="11"/>
  <c r="J442" i="11" s="1"/>
  <c r="F441" i="11"/>
  <c r="F440" i="11"/>
  <c r="E439" i="11"/>
  <c r="H438" i="11"/>
  <c r="F437" i="11"/>
  <c r="F436" i="11"/>
  <c r="F433" i="11"/>
  <c r="H432" i="11"/>
  <c r="F429" i="11"/>
  <c r="H428" i="11"/>
  <c r="F425" i="11"/>
  <c r="H424" i="11"/>
  <c r="F421" i="11"/>
  <c r="H420" i="11"/>
  <c r="F417" i="11"/>
  <c r="H416" i="11"/>
  <c r="H414" i="11"/>
  <c r="F413" i="11"/>
  <c r="F412" i="11"/>
  <c r="J412" i="11" s="1"/>
  <c r="E411" i="11"/>
  <c r="H410" i="11"/>
  <c r="F409" i="11"/>
  <c r="F408" i="11"/>
  <c r="J408" i="11" s="1"/>
  <c r="E407" i="11"/>
  <c r="H406" i="11"/>
  <c r="F405" i="11"/>
  <c r="F404" i="11"/>
  <c r="J404" i="11" s="1"/>
  <c r="E403" i="11"/>
  <c r="H402" i="11"/>
  <c r="F401" i="11"/>
  <c r="F400" i="11"/>
  <c r="E399" i="11"/>
  <c r="H398" i="11"/>
  <c r="F397" i="11"/>
  <c r="F396" i="11"/>
  <c r="I396" i="11" s="1"/>
  <c r="E395" i="11"/>
  <c r="H394" i="11"/>
  <c r="F393" i="11"/>
  <c r="F392" i="11"/>
  <c r="E391" i="11"/>
  <c r="H390" i="11"/>
  <c r="F389" i="11"/>
  <c r="F388" i="11"/>
  <c r="I388" i="11" s="1"/>
  <c r="E387" i="11"/>
  <c r="H386" i="11"/>
  <c r="F385" i="11"/>
  <c r="F384" i="11"/>
  <c r="E383" i="11"/>
  <c r="H382" i="11"/>
  <c r="F381" i="11"/>
  <c r="F380" i="11"/>
  <c r="E379" i="11"/>
  <c r="H378" i="11"/>
  <c r="F377" i="11"/>
  <c r="F376" i="11"/>
  <c r="E375" i="11"/>
  <c r="H374" i="11"/>
  <c r="F373" i="11"/>
  <c r="F372" i="11"/>
  <c r="E371" i="11"/>
  <c r="H370" i="11"/>
  <c r="F369" i="11"/>
  <c r="F368" i="11"/>
  <c r="E367" i="11"/>
  <c r="H366" i="11"/>
  <c r="F365" i="11"/>
  <c r="F364" i="11"/>
  <c r="E363" i="11"/>
  <c r="H362" i="11"/>
  <c r="F361" i="11"/>
  <c r="F360" i="11"/>
  <c r="E359" i="11"/>
  <c r="H358" i="11"/>
  <c r="F357" i="11"/>
  <c r="F356" i="11"/>
  <c r="E355" i="11"/>
  <c r="H354" i="11"/>
  <c r="F353" i="11"/>
  <c r="F352" i="11"/>
  <c r="E351" i="11"/>
  <c r="H350" i="11"/>
  <c r="F349" i="11"/>
  <c r="F348" i="11"/>
  <c r="E347" i="11"/>
  <c r="H346" i="11"/>
  <c r="F345" i="11"/>
  <c r="F344" i="11"/>
  <c r="E343" i="11"/>
  <c r="H342" i="11"/>
  <c r="F341" i="11"/>
  <c r="F340" i="11"/>
  <c r="E339" i="11"/>
  <c r="H338" i="11"/>
  <c r="F337" i="11"/>
  <c r="F336" i="11"/>
  <c r="E335" i="11"/>
  <c r="H334" i="11"/>
  <c r="F333" i="11"/>
  <c r="F332" i="11"/>
  <c r="E331" i="11"/>
  <c r="H330" i="11"/>
  <c r="F329" i="11"/>
  <c r="F328" i="11"/>
  <c r="E327" i="11"/>
  <c r="H326" i="11"/>
  <c r="F325" i="11"/>
  <c r="F324" i="11"/>
  <c r="E323" i="11"/>
  <c r="H322" i="11"/>
  <c r="F321" i="11"/>
  <c r="F320" i="11"/>
  <c r="E319" i="11"/>
  <c r="H318" i="11"/>
  <c r="F317" i="11"/>
  <c r="F316" i="11"/>
  <c r="E315" i="11"/>
  <c r="H314" i="11"/>
  <c r="F313" i="11"/>
  <c r="F312" i="11"/>
  <c r="E311" i="11"/>
  <c r="H310" i="11"/>
  <c r="F309" i="11"/>
  <c r="F308" i="11"/>
  <c r="E307" i="11"/>
  <c r="H306" i="11"/>
  <c r="F305" i="11"/>
  <c r="F304" i="11"/>
  <c r="E303" i="11"/>
  <c r="H302" i="11"/>
  <c r="F301" i="11"/>
  <c r="F300" i="11"/>
  <c r="J300" i="11" s="1"/>
  <c r="E299" i="11"/>
  <c r="H298" i="11"/>
  <c r="F297" i="11"/>
  <c r="F296" i="11"/>
  <c r="J296" i="11" s="1"/>
  <c r="E295" i="11"/>
  <c r="H294" i="11"/>
  <c r="F293" i="11"/>
  <c r="F292" i="11"/>
  <c r="E291" i="11"/>
  <c r="H290" i="11"/>
  <c r="F289" i="11"/>
  <c r="F288" i="11"/>
  <c r="E287" i="11"/>
  <c r="H286" i="11"/>
  <c r="F285" i="11"/>
  <c r="F284" i="11"/>
  <c r="E283" i="11"/>
  <c r="H282" i="11"/>
  <c r="F281" i="11"/>
  <c r="F280" i="11"/>
  <c r="E279" i="11"/>
  <c r="H278" i="11"/>
  <c r="F277" i="11"/>
  <c r="F276" i="11"/>
  <c r="E275" i="11"/>
  <c r="H274" i="11"/>
  <c r="F273" i="11"/>
  <c r="F272" i="11"/>
  <c r="E271" i="11"/>
  <c r="H270" i="11"/>
  <c r="F269" i="11"/>
  <c r="F268" i="11"/>
  <c r="E267" i="11"/>
  <c r="H266" i="11"/>
  <c r="F265" i="11"/>
  <c r="F264" i="11"/>
  <c r="E263" i="11"/>
  <c r="H262" i="11"/>
  <c r="F261" i="11"/>
  <c r="H221" i="11"/>
  <c r="F16" i="11"/>
  <c r="E15" i="11"/>
  <c r="H14" i="11"/>
  <c r="J14" i="11" s="1"/>
  <c r="F13" i="11"/>
  <c r="H8" i="11"/>
  <c r="I8" i="11" s="1"/>
  <c r="F225" i="11"/>
  <c r="E224" i="11"/>
  <c r="F221" i="11"/>
  <c r="J221" i="11" s="1"/>
  <c r="E220" i="11"/>
  <c r="H219" i="11"/>
  <c r="F218" i="11"/>
  <c r="F217" i="11"/>
  <c r="E216" i="11"/>
  <c r="H215" i="11"/>
  <c r="F214" i="11"/>
  <c r="F213" i="11"/>
  <c r="E212" i="11"/>
  <c r="H211" i="11"/>
  <c r="F210" i="11"/>
  <c r="F209" i="11"/>
  <c r="E208" i="11"/>
  <c r="H207" i="11"/>
  <c r="F206" i="11"/>
  <c r="F205" i="11"/>
  <c r="E204" i="11"/>
  <c r="H203" i="11"/>
  <c r="F202" i="11"/>
  <c r="F201" i="11"/>
  <c r="E200" i="11"/>
  <c r="H199" i="11"/>
  <c r="F198" i="11"/>
  <c r="F197" i="11"/>
  <c r="E196" i="11"/>
  <c r="H195" i="11"/>
  <c r="F194" i="11"/>
  <c r="F193" i="11"/>
  <c r="E192" i="11"/>
  <c r="H191" i="11"/>
  <c r="F190" i="11"/>
  <c r="F189" i="11"/>
  <c r="E188" i="11"/>
  <c r="H187" i="11"/>
  <c r="F186" i="11"/>
  <c r="F185" i="11"/>
  <c r="I185" i="11" s="1"/>
  <c r="E184" i="11"/>
  <c r="H183" i="11"/>
  <c r="F182" i="11"/>
  <c r="F181" i="11"/>
  <c r="E180" i="11"/>
  <c r="H179" i="11"/>
  <c r="F178" i="11"/>
  <c r="F177" i="11"/>
  <c r="E176" i="11"/>
  <c r="H175" i="11"/>
  <c r="F174" i="11"/>
  <c r="F173" i="11"/>
  <c r="E172" i="11"/>
  <c r="H171" i="11"/>
  <c r="F170" i="11"/>
  <c r="F169" i="11"/>
  <c r="E168" i="11"/>
  <c r="H167" i="11"/>
  <c r="F166" i="11"/>
  <c r="F165" i="11"/>
  <c r="J165" i="11" s="1"/>
  <c r="E164" i="11"/>
  <c r="H163" i="11"/>
  <c r="F162" i="11"/>
  <c r="F161" i="11"/>
  <c r="E160" i="11"/>
  <c r="H159" i="11"/>
  <c r="F158" i="11"/>
  <c r="F157" i="11"/>
  <c r="E156" i="11"/>
  <c r="H155" i="11"/>
  <c r="F152" i="11"/>
  <c r="H151" i="11"/>
  <c r="F148" i="11"/>
  <c r="H147" i="11"/>
  <c r="E146" i="11"/>
  <c r="H145" i="11"/>
  <c r="F144" i="11"/>
  <c r="F143" i="11"/>
  <c r="E142" i="11"/>
  <c r="H141" i="11"/>
  <c r="F140" i="11"/>
  <c r="F139" i="11"/>
  <c r="E138" i="11"/>
  <c r="H137" i="11"/>
  <c r="F136" i="11"/>
  <c r="F135" i="11"/>
  <c r="E134" i="11"/>
  <c r="H133" i="11"/>
  <c r="F132" i="11"/>
  <c r="F131" i="11"/>
  <c r="E130" i="11"/>
  <c r="H129" i="11"/>
  <c r="F128" i="11"/>
  <c r="F127" i="11"/>
  <c r="E126" i="11"/>
  <c r="H125" i="11"/>
  <c r="F124" i="11"/>
  <c r="F123" i="11"/>
  <c r="E122" i="11"/>
  <c r="H121" i="11"/>
  <c r="F120" i="11"/>
  <c r="F119" i="11"/>
  <c r="E118" i="11"/>
  <c r="H117" i="11"/>
  <c r="F116" i="11"/>
  <c r="F115" i="11"/>
  <c r="E114" i="11"/>
  <c r="H113" i="11"/>
  <c r="F112" i="11"/>
  <c r="F111" i="11"/>
  <c r="E110" i="11"/>
  <c r="H109" i="11"/>
  <c r="F108" i="11"/>
  <c r="F107" i="11"/>
  <c r="E106" i="11"/>
  <c r="H105" i="11"/>
  <c r="F104" i="11"/>
  <c r="F103" i="11"/>
  <c r="E102" i="11"/>
  <c r="H101" i="11"/>
  <c r="F100" i="11"/>
  <c r="F99" i="11"/>
  <c r="E98" i="11"/>
  <c r="H97" i="11"/>
  <c r="F96" i="11"/>
  <c r="F95" i="11"/>
  <c r="E94" i="11"/>
  <c r="H93" i="11"/>
  <c r="F92" i="11"/>
  <c r="F91" i="11"/>
  <c r="E90" i="11"/>
  <c r="H89" i="11"/>
  <c r="F88" i="11"/>
  <c r="F87" i="11"/>
  <c r="E86" i="11"/>
  <c r="H85" i="11"/>
  <c r="F84" i="11"/>
  <c r="F83" i="11"/>
  <c r="E82" i="11"/>
  <c r="H81" i="11"/>
  <c r="F80" i="11"/>
  <c r="F79" i="11"/>
  <c r="E78" i="11"/>
  <c r="H77" i="11"/>
  <c r="F76" i="11"/>
  <c r="F75" i="11"/>
  <c r="E74" i="11"/>
  <c r="F72" i="11"/>
  <c r="F71" i="11"/>
  <c r="J71" i="11" s="1"/>
  <c r="E70" i="11"/>
  <c r="H69" i="11"/>
  <c r="F68" i="11"/>
  <c r="F63" i="11"/>
  <c r="F62" i="11"/>
  <c r="E61" i="11"/>
  <c r="H60" i="11"/>
  <c r="F59" i="11"/>
  <c r="F58" i="11"/>
  <c r="E57" i="11"/>
  <c r="H56" i="11"/>
  <c r="F55" i="11"/>
  <c r="F54" i="11"/>
  <c r="E53" i="11"/>
  <c r="H52" i="11"/>
  <c r="F51" i="11"/>
  <c r="F50" i="11"/>
  <c r="E49" i="11"/>
  <c r="H48" i="11"/>
  <c r="F47" i="11"/>
  <c r="F46" i="11"/>
  <c r="E45" i="11"/>
  <c r="H44" i="11"/>
  <c r="F43" i="11"/>
  <c r="F42" i="11"/>
  <c r="E41" i="11"/>
  <c r="H40" i="11"/>
  <c r="F39" i="11"/>
  <c r="F38" i="11"/>
  <c r="E37" i="11"/>
  <c r="H36" i="11"/>
  <c r="F35" i="11"/>
  <c r="F34" i="11"/>
  <c r="E33" i="11"/>
  <c r="H32" i="11"/>
  <c r="F31" i="11"/>
  <c r="F30" i="11"/>
  <c r="E29" i="11"/>
  <c r="H28" i="11"/>
  <c r="F27" i="11"/>
  <c r="F26" i="11"/>
  <c r="E25" i="11"/>
  <c r="H24" i="11"/>
  <c r="F23" i="11"/>
  <c r="F22" i="11"/>
  <c r="E21" i="11"/>
  <c r="F18" i="11"/>
  <c r="J946" i="11"/>
  <c r="J882" i="11"/>
  <c r="F1001" i="11"/>
  <c r="H992" i="11"/>
  <c r="I944" i="11"/>
  <c r="E849" i="11"/>
  <c r="H849" i="11"/>
  <c r="F848" i="11"/>
  <c r="E845" i="11"/>
  <c r="H845" i="11"/>
  <c r="F844" i="11"/>
  <c r="E841" i="11"/>
  <c r="H841" i="11"/>
  <c r="F840" i="11"/>
  <c r="E837" i="11"/>
  <c r="H837" i="11"/>
  <c r="F836" i="11"/>
  <c r="E833" i="11"/>
  <c r="H833" i="11"/>
  <c r="F832" i="11"/>
  <c r="E829" i="11"/>
  <c r="H829" i="11"/>
  <c r="F828" i="11"/>
  <c r="J820" i="11"/>
  <c r="J764" i="11"/>
  <c r="H983" i="11"/>
  <c r="H979" i="11"/>
  <c r="I979" i="11" s="1"/>
  <c r="H977" i="11"/>
  <c r="H975" i="11"/>
  <c r="H973" i="11"/>
  <c r="H971" i="11"/>
  <c r="H969" i="11"/>
  <c r="H967" i="11"/>
  <c r="H965" i="11"/>
  <c r="H963" i="11"/>
  <c r="H961" i="11"/>
  <c r="I961" i="11" s="1"/>
  <c r="H959" i="11"/>
  <c r="H957" i="11"/>
  <c r="H955" i="11"/>
  <c r="H953" i="11"/>
  <c r="H951" i="11"/>
  <c r="H949" i="11"/>
  <c r="H947" i="11"/>
  <c r="H945" i="11"/>
  <c r="H943" i="11"/>
  <c r="H941" i="11"/>
  <c r="H939" i="11"/>
  <c r="H937" i="11"/>
  <c r="H935" i="11"/>
  <c r="H933" i="11"/>
  <c r="H931" i="11"/>
  <c r="H929" i="11"/>
  <c r="H927" i="11"/>
  <c r="H925" i="11"/>
  <c r="H923" i="11"/>
  <c r="H921" i="11"/>
  <c r="H919" i="11"/>
  <c r="H917" i="11"/>
  <c r="H915" i="11"/>
  <c r="H913" i="11"/>
  <c r="I913" i="11" s="1"/>
  <c r="H911" i="11"/>
  <c r="H909" i="11"/>
  <c r="H907" i="11"/>
  <c r="H905" i="11"/>
  <c r="H903" i="11"/>
  <c r="H901" i="11"/>
  <c r="H899" i="11"/>
  <c r="H897" i="11"/>
  <c r="I897" i="11" s="1"/>
  <c r="H895" i="11"/>
  <c r="H893" i="11"/>
  <c r="H891" i="11"/>
  <c r="H889" i="11"/>
  <c r="H887" i="11"/>
  <c r="H885" i="11"/>
  <c r="H883" i="11"/>
  <c r="H881" i="11"/>
  <c r="H879" i="11"/>
  <c r="H877" i="11"/>
  <c r="H875" i="11"/>
  <c r="H873" i="11"/>
  <c r="H871" i="11"/>
  <c r="H869" i="11"/>
  <c r="H867" i="11"/>
  <c r="H865" i="11"/>
  <c r="H863" i="11"/>
  <c r="H861" i="11"/>
  <c r="H859" i="11"/>
  <c r="H857" i="11"/>
  <c r="H855" i="11"/>
  <c r="H853" i="11"/>
  <c r="E851" i="11"/>
  <c r="H851" i="11"/>
  <c r="F850" i="11"/>
  <c r="E847" i="11"/>
  <c r="H847" i="11"/>
  <c r="J847" i="11" s="1"/>
  <c r="F846" i="11"/>
  <c r="E843" i="11"/>
  <c r="H843" i="11"/>
  <c r="F842" i="11"/>
  <c r="E839" i="11"/>
  <c r="H839" i="11"/>
  <c r="J839" i="11" s="1"/>
  <c r="F838" i="11"/>
  <c r="E835" i="11"/>
  <c r="H835" i="11"/>
  <c r="F834" i="11"/>
  <c r="E831" i="11"/>
  <c r="H831" i="11"/>
  <c r="J831" i="11" s="1"/>
  <c r="F830" i="11"/>
  <c r="I826" i="11"/>
  <c r="I794" i="11"/>
  <c r="I778" i="11"/>
  <c r="J762" i="11"/>
  <c r="E643" i="11"/>
  <c r="H643" i="11"/>
  <c r="F642" i="11"/>
  <c r="E639" i="11"/>
  <c r="H639" i="11"/>
  <c r="F638" i="11"/>
  <c r="E635" i="11"/>
  <c r="H635" i="11"/>
  <c r="F634" i="11"/>
  <c r="E631" i="11"/>
  <c r="H631" i="11"/>
  <c r="F630" i="11"/>
  <c r="E627" i="11"/>
  <c r="H627" i="11"/>
  <c r="F626" i="11"/>
  <c r="E645" i="11"/>
  <c r="H645" i="11"/>
  <c r="F644" i="11"/>
  <c r="E641" i="11"/>
  <c r="H641" i="11"/>
  <c r="F640" i="11"/>
  <c r="E637" i="11"/>
  <c r="H637" i="11"/>
  <c r="F636" i="11"/>
  <c r="E633" i="11"/>
  <c r="H633" i="11"/>
  <c r="F632" i="11"/>
  <c r="E629" i="11"/>
  <c r="H629" i="11"/>
  <c r="F628" i="11"/>
  <c r="H827" i="11"/>
  <c r="H825" i="11"/>
  <c r="H823" i="11"/>
  <c r="H821" i="11"/>
  <c r="H819" i="11"/>
  <c r="H817" i="11"/>
  <c r="H815" i="11"/>
  <c r="H813" i="11"/>
  <c r="H811" i="11"/>
  <c r="H809" i="11"/>
  <c r="H807" i="11"/>
  <c r="H805" i="11"/>
  <c r="H803" i="11"/>
  <c r="H801" i="11"/>
  <c r="H799" i="11"/>
  <c r="H797" i="11"/>
  <c r="H795" i="11"/>
  <c r="H793" i="11"/>
  <c r="H791" i="11"/>
  <c r="H789" i="11"/>
  <c r="H787" i="11"/>
  <c r="H785" i="11"/>
  <c r="H783" i="11"/>
  <c r="H781" i="11"/>
  <c r="H779" i="11"/>
  <c r="H777" i="11"/>
  <c r="H775" i="11"/>
  <c r="H773" i="11"/>
  <c r="H771" i="11"/>
  <c r="H769" i="11"/>
  <c r="H767" i="11"/>
  <c r="H765" i="11"/>
  <c r="H763" i="11"/>
  <c r="H761" i="11"/>
  <c r="H759" i="11"/>
  <c r="H757" i="11"/>
  <c r="I757" i="11" s="1"/>
  <c r="H755" i="11"/>
  <c r="H753" i="11"/>
  <c r="H751" i="11"/>
  <c r="H749" i="11"/>
  <c r="H747" i="11"/>
  <c r="H745" i="11"/>
  <c r="H743" i="11"/>
  <c r="H741" i="11"/>
  <c r="H739" i="11"/>
  <c r="H737" i="11"/>
  <c r="H735" i="11"/>
  <c r="H733" i="11"/>
  <c r="H731" i="11"/>
  <c r="H729" i="11"/>
  <c r="H727" i="11"/>
  <c r="H725" i="11"/>
  <c r="H723" i="11"/>
  <c r="H721" i="11"/>
  <c r="I721" i="11" s="1"/>
  <c r="H719" i="11"/>
  <c r="H717" i="11"/>
  <c r="H715" i="11"/>
  <c r="H713" i="11"/>
  <c r="H711" i="11"/>
  <c r="H709" i="11"/>
  <c r="I709" i="11" s="1"/>
  <c r="H707" i="11"/>
  <c r="H705" i="11"/>
  <c r="H703" i="11"/>
  <c r="H701" i="11"/>
  <c r="I701" i="11" s="1"/>
  <c r="H699" i="11"/>
  <c r="H697" i="11"/>
  <c r="H695" i="11"/>
  <c r="H693" i="11"/>
  <c r="H691" i="11"/>
  <c r="H689" i="11"/>
  <c r="I689" i="11" s="1"/>
  <c r="H687" i="11"/>
  <c r="H685" i="11"/>
  <c r="I685" i="11" s="1"/>
  <c r="H683" i="11"/>
  <c r="H681" i="11"/>
  <c r="I681" i="11" s="1"/>
  <c r="H679" i="11"/>
  <c r="H677" i="11"/>
  <c r="H675" i="11"/>
  <c r="H673" i="11"/>
  <c r="H671" i="11"/>
  <c r="H669" i="11"/>
  <c r="H667" i="11"/>
  <c r="H665" i="11"/>
  <c r="H663" i="11"/>
  <c r="H661" i="11"/>
  <c r="I661" i="11" s="1"/>
  <c r="H659" i="11"/>
  <c r="H657" i="11"/>
  <c r="I657" i="11" s="1"/>
  <c r="H655" i="11"/>
  <c r="H653" i="11"/>
  <c r="H651" i="11"/>
  <c r="H649" i="11"/>
  <c r="I649" i="11" s="1"/>
  <c r="H647" i="11"/>
  <c r="F643" i="11"/>
  <c r="H642" i="11"/>
  <c r="F639" i="11"/>
  <c r="H638" i="11"/>
  <c r="F635" i="11"/>
  <c r="H634" i="11"/>
  <c r="F631" i="11"/>
  <c r="H630" i="11"/>
  <c r="F627" i="11"/>
  <c r="H626" i="11"/>
  <c r="E435" i="11"/>
  <c r="H435" i="11"/>
  <c r="F434" i="11"/>
  <c r="E431" i="11"/>
  <c r="H431" i="11"/>
  <c r="F430" i="11"/>
  <c r="E427" i="11"/>
  <c r="H427" i="11"/>
  <c r="I427" i="11" s="1"/>
  <c r="F426" i="11"/>
  <c r="E423" i="11"/>
  <c r="H423" i="11"/>
  <c r="F422" i="11"/>
  <c r="E419" i="11"/>
  <c r="H419" i="11"/>
  <c r="F418" i="11"/>
  <c r="E415" i="11"/>
  <c r="H415" i="11"/>
  <c r="I408" i="11"/>
  <c r="J396" i="11"/>
  <c r="J388" i="11"/>
  <c r="I296" i="11"/>
  <c r="H625" i="11"/>
  <c r="H623" i="11"/>
  <c r="H621" i="11"/>
  <c r="I621" i="11" s="1"/>
  <c r="H619" i="11"/>
  <c r="H617" i="11"/>
  <c r="H615" i="11"/>
  <c r="H613" i="11"/>
  <c r="H611" i="11"/>
  <c r="H609" i="11"/>
  <c r="H607" i="11"/>
  <c r="H605" i="11"/>
  <c r="I605" i="11" s="1"/>
  <c r="H603" i="11"/>
  <c r="H601" i="11"/>
  <c r="I601" i="11" s="1"/>
  <c r="H599" i="11"/>
  <c r="H597" i="11"/>
  <c r="I597" i="11" s="1"/>
  <c r="H595" i="11"/>
  <c r="H593" i="11"/>
  <c r="H591" i="11"/>
  <c r="H589" i="11"/>
  <c r="H587" i="11"/>
  <c r="H585" i="11"/>
  <c r="I585" i="11" s="1"/>
  <c r="H583" i="11"/>
  <c r="H581" i="11"/>
  <c r="I581" i="11" s="1"/>
  <c r="H579" i="11"/>
  <c r="H577" i="11"/>
  <c r="I577" i="11" s="1"/>
  <c r="H575" i="11"/>
  <c r="H573" i="11"/>
  <c r="I573" i="11" s="1"/>
  <c r="H571" i="11"/>
  <c r="H569" i="11"/>
  <c r="I569" i="11" s="1"/>
  <c r="H567" i="11"/>
  <c r="H565" i="11"/>
  <c r="I565" i="11" s="1"/>
  <c r="H563" i="11"/>
  <c r="H561" i="11"/>
  <c r="I561" i="11" s="1"/>
  <c r="H559" i="11"/>
  <c r="H557" i="11"/>
  <c r="I557" i="11" s="1"/>
  <c r="H555" i="11"/>
  <c r="H553" i="11"/>
  <c r="I553" i="11" s="1"/>
  <c r="H551" i="11"/>
  <c r="H549" i="11"/>
  <c r="I549" i="11" s="1"/>
  <c r="H547" i="11"/>
  <c r="H545" i="11"/>
  <c r="I545" i="11" s="1"/>
  <c r="H543" i="11"/>
  <c r="H541" i="11"/>
  <c r="I541" i="11" s="1"/>
  <c r="H539" i="11"/>
  <c r="H537" i="11"/>
  <c r="I537" i="11" s="1"/>
  <c r="H535" i="11"/>
  <c r="H533" i="11"/>
  <c r="I533" i="11" s="1"/>
  <c r="H531" i="11"/>
  <c r="H529" i="11"/>
  <c r="I529" i="11" s="1"/>
  <c r="H527" i="11"/>
  <c r="H525" i="11"/>
  <c r="I525" i="11" s="1"/>
  <c r="H523" i="11"/>
  <c r="H521" i="11"/>
  <c r="I521" i="11" s="1"/>
  <c r="H519" i="11"/>
  <c r="H517" i="11"/>
  <c r="I517" i="11" s="1"/>
  <c r="H515" i="11"/>
  <c r="H513" i="11"/>
  <c r="I513" i="11" s="1"/>
  <c r="H511" i="11"/>
  <c r="H509" i="11"/>
  <c r="I509" i="11" s="1"/>
  <c r="H507" i="11"/>
  <c r="H505" i="11"/>
  <c r="I505" i="11" s="1"/>
  <c r="H503" i="11"/>
  <c r="H501" i="11"/>
  <c r="I501" i="11" s="1"/>
  <c r="H499" i="11"/>
  <c r="I499" i="11" s="1"/>
  <c r="H497" i="11"/>
  <c r="I497" i="11" s="1"/>
  <c r="H495" i="11"/>
  <c r="H493" i="11"/>
  <c r="I493" i="11" s="1"/>
  <c r="H491" i="11"/>
  <c r="H489" i="11"/>
  <c r="I489" i="11" s="1"/>
  <c r="H487" i="11"/>
  <c r="H485" i="11"/>
  <c r="I485" i="11" s="1"/>
  <c r="H483" i="11"/>
  <c r="H481" i="11"/>
  <c r="I481" i="11" s="1"/>
  <c r="H479" i="11"/>
  <c r="H477" i="11"/>
  <c r="I477" i="11" s="1"/>
  <c r="H475" i="11"/>
  <c r="H473" i="11"/>
  <c r="I473" i="11" s="1"/>
  <c r="H471" i="11"/>
  <c r="H469" i="11"/>
  <c r="I469" i="11" s="1"/>
  <c r="H467" i="11"/>
  <c r="H465" i="11"/>
  <c r="I465" i="11" s="1"/>
  <c r="H463" i="11"/>
  <c r="H461" i="11"/>
  <c r="I461" i="11" s="1"/>
  <c r="H459" i="11"/>
  <c r="H457" i="11"/>
  <c r="I457" i="11" s="1"/>
  <c r="H455" i="11"/>
  <c r="H453" i="11"/>
  <c r="I453" i="11" s="1"/>
  <c r="H451" i="11"/>
  <c r="H449" i="11"/>
  <c r="I449" i="11" s="1"/>
  <c r="H447" i="11"/>
  <c r="H445" i="11"/>
  <c r="I445" i="11" s="1"/>
  <c r="H443" i="11"/>
  <c r="H441" i="11"/>
  <c r="I441" i="11" s="1"/>
  <c r="H439" i="11"/>
  <c r="H437" i="11"/>
  <c r="I437" i="11" s="1"/>
  <c r="E433" i="11"/>
  <c r="H433" i="11"/>
  <c r="J433" i="11" s="1"/>
  <c r="F432" i="11"/>
  <c r="E429" i="11"/>
  <c r="H429" i="11"/>
  <c r="F428" i="11"/>
  <c r="E425" i="11"/>
  <c r="H425" i="11"/>
  <c r="J425" i="11" s="1"/>
  <c r="F424" i="11"/>
  <c r="E421" i="11"/>
  <c r="H421" i="11"/>
  <c r="F420" i="11"/>
  <c r="E417" i="11"/>
  <c r="H417" i="11"/>
  <c r="J417" i="11" s="1"/>
  <c r="F416" i="11"/>
  <c r="J374" i="11"/>
  <c r="J310" i="11"/>
  <c r="E258" i="11"/>
  <c r="H258" i="11"/>
  <c r="F257" i="11"/>
  <c r="E254" i="11"/>
  <c r="H254" i="11"/>
  <c r="F253" i="11"/>
  <c r="E250" i="11"/>
  <c r="H250" i="11"/>
  <c r="F249" i="11"/>
  <c r="E246" i="11"/>
  <c r="H246" i="11"/>
  <c r="J207" i="11"/>
  <c r="H413" i="11"/>
  <c r="H411" i="11"/>
  <c r="H409" i="11"/>
  <c r="H407" i="11"/>
  <c r="H405" i="11"/>
  <c r="H403" i="11"/>
  <c r="H401" i="11"/>
  <c r="H399" i="11"/>
  <c r="H397" i="11"/>
  <c r="H395" i="11"/>
  <c r="I395" i="11" s="1"/>
  <c r="H393" i="11"/>
  <c r="H391" i="11"/>
  <c r="H389" i="11"/>
  <c r="H387" i="11"/>
  <c r="H385" i="11"/>
  <c r="H383" i="11"/>
  <c r="I383" i="11" s="1"/>
  <c r="H381" i="11"/>
  <c r="H379" i="11"/>
  <c r="H377" i="11"/>
  <c r="H375" i="11"/>
  <c r="H373" i="11"/>
  <c r="H371" i="11"/>
  <c r="H369" i="11"/>
  <c r="H367" i="11"/>
  <c r="I367" i="11" s="1"/>
  <c r="H365" i="11"/>
  <c r="H363" i="11"/>
  <c r="I363" i="11" s="1"/>
  <c r="H361" i="11"/>
  <c r="H359" i="11"/>
  <c r="H357" i="11"/>
  <c r="H355" i="11"/>
  <c r="H353" i="11"/>
  <c r="H351" i="11"/>
  <c r="H349" i="11"/>
  <c r="H347" i="11"/>
  <c r="H345" i="11"/>
  <c r="H343" i="11"/>
  <c r="H341" i="11"/>
  <c r="H339" i="11"/>
  <c r="H337" i="11"/>
  <c r="H335" i="11"/>
  <c r="I335" i="11" s="1"/>
  <c r="H333" i="11"/>
  <c r="H331" i="11"/>
  <c r="I331" i="11" s="1"/>
  <c r="H329" i="11"/>
  <c r="H327" i="11"/>
  <c r="I327" i="11" s="1"/>
  <c r="H325" i="11"/>
  <c r="H323" i="11"/>
  <c r="H321" i="11"/>
  <c r="H319" i="11"/>
  <c r="H317" i="11"/>
  <c r="H315" i="11"/>
  <c r="H313" i="11"/>
  <c r="H311" i="11"/>
  <c r="H309" i="11"/>
  <c r="H307" i="11"/>
  <c r="H305" i="11"/>
  <c r="H303" i="11"/>
  <c r="I303" i="11" s="1"/>
  <c r="H301" i="11"/>
  <c r="H299" i="11"/>
  <c r="I299" i="11" s="1"/>
  <c r="H297" i="11"/>
  <c r="H295" i="11"/>
  <c r="H293" i="11"/>
  <c r="H291" i="11"/>
  <c r="H289" i="11"/>
  <c r="H287" i="11"/>
  <c r="H285" i="11"/>
  <c r="H283" i="11"/>
  <c r="H281" i="11"/>
  <c r="H279" i="11"/>
  <c r="H277" i="11"/>
  <c r="H275" i="11"/>
  <c r="H273" i="11"/>
  <c r="H271" i="11"/>
  <c r="I271" i="11" s="1"/>
  <c r="H269" i="11"/>
  <c r="H267" i="11"/>
  <c r="I267" i="11" s="1"/>
  <c r="H265" i="11"/>
  <c r="H263" i="11"/>
  <c r="I263" i="11" s="1"/>
  <c r="H261" i="11"/>
  <c r="E260" i="11"/>
  <c r="H260" i="11"/>
  <c r="F259" i="11"/>
  <c r="E256" i="11"/>
  <c r="H256" i="11"/>
  <c r="F255" i="11"/>
  <c r="E252" i="11"/>
  <c r="H252" i="11"/>
  <c r="F251" i="11"/>
  <c r="E248" i="11"/>
  <c r="H248" i="11"/>
  <c r="F247" i="11"/>
  <c r="I217" i="11"/>
  <c r="J181" i="11"/>
  <c r="I165" i="11"/>
  <c r="F258" i="11"/>
  <c r="F254" i="11"/>
  <c r="F250" i="11"/>
  <c r="F246" i="11"/>
  <c r="E154" i="11"/>
  <c r="H154" i="11"/>
  <c r="I154" i="11" s="1"/>
  <c r="F153" i="11"/>
  <c r="E150" i="11"/>
  <c r="H150" i="11"/>
  <c r="I150" i="11" s="1"/>
  <c r="F149" i="11"/>
  <c r="J117" i="11"/>
  <c r="H244" i="11"/>
  <c r="I244" i="11" s="1"/>
  <c r="H242" i="11"/>
  <c r="I242" i="11" s="1"/>
  <c r="H240" i="11"/>
  <c r="I240" i="11" s="1"/>
  <c r="H238" i="11"/>
  <c r="I238" i="11" s="1"/>
  <c r="H236" i="11"/>
  <c r="H234" i="11"/>
  <c r="I234" i="11" s="1"/>
  <c r="H232" i="11"/>
  <c r="H230" i="11"/>
  <c r="I230" i="11" s="1"/>
  <c r="H228" i="11"/>
  <c r="H226" i="11"/>
  <c r="I226" i="11" s="1"/>
  <c r="H224" i="11"/>
  <c r="H222" i="11"/>
  <c r="I222" i="11" s="1"/>
  <c r="H220" i="11"/>
  <c r="H218" i="11"/>
  <c r="H216" i="11"/>
  <c r="I216" i="11" s="1"/>
  <c r="H214" i="11"/>
  <c r="H212" i="11"/>
  <c r="H210" i="11"/>
  <c r="H208" i="11"/>
  <c r="H206" i="11"/>
  <c r="H204" i="11"/>
  <c r="I204" i="11" s="1"/>
  <c r="H202" i="11"/>
  <c r="H200" i="11"/>
  <c r="I200" i="11" s="1"/>
  <c r="H198" i="11"/>
  <c r="H196" i="11"/>
  <c r="I196" i="11" s="1"/>
  <c r="H194" i="11"/>
  <c r="H192" i="11"/>
  <c r="I192" i="11" s="1"/>
  <c r="H190" i="11"/>
  <c r="H188" i="11"/>
  <c r="H186" i="11"/>
  <c r="H184" i="11"/>
  <c r="H182" i="11"/>
  <c r="H180" i="11"/>
  <c r="H178" i="11"/>
  <c r="H176" i="11"/>
  <c r="H174" i="11"/>
  <c r="H172" i="11"/>
  <c r="I172" i="11" s="1"/>
  <c r="H170" i="11"/>
  <c r="H168" i="11"/>
  <c r="H166" i="11"/>
  <c r="H164" i="11"/>
  <c r="H162" i="11"/>
  <c r="H160" i="11"/>
  <c r="H158" i="11"/>
  <c r="H156" i="11"/>
  <c r="F155" i="11"/>
  <c r="E152" i="11"/>
  <c r="H152" i="11"/>
  <c r="F151" i="11"/>
  <c r="E148" i="11"/>
  <c r="H148" i="11"/>
  <c r="F147" i="11"/>
  <c r="I139" i="11"/>
  <c r="J127" i="11"/>
  <c r="J119" i="11"/>
  <c r="J103" i="11"/>
  <c r="E67" i="11"/>
  <c r="H67" i="11"/>
  <c r="F66" i="11"/>
  <c r="J40" i="11"/>
  <c r="J20" i="11"/>
  <c r="H146" i="11"/>
  <c r="H144" i="11"/>
  <c r="H142" i="11"/>
  <c r="H140" i="11"/>
  <c r="H138" i="11"/>
  <c r="H136" i="11"/>
  <c r="H134" i="11"/>
  <c r="H132" i="11"/>
  <c r="H130" i="11"/>
  <c r="H128" i="11"/>
  <c r="H126" i="11"/>
  <c r="H124" i="11"/>
  <c r="H122" i="11"/>
  <c r="I122" i="11" s="1"/>
  <c r="H120" i="11"/>
  <c r="H118" i="11"/>
  <c r="H116" i="11"/>
  <c r="H114" i="11"/>
  <c r="H112" i="11"/>
  <c r="H110" i="11"/>
  <c r="H108" i="11"/>
  <c r="H106" i="11"/>
  <c r="H104" i="11"/>
  <c r="H102" i="11"/>
  <c r="H100" i="11"/>
  <c r="H98" i="11"/>
  <c r="H96" i="11"/>
  <c r="H94" i="11"/>
  <c r="H92" i="11"/>
  <c r="H90" i="11"/>
  <c r="H88" i="11"/>
  <c r="H86" i="11"/>
  <c r="H84" i="11"/>
  <c r="H82" i="11"/>
  <c r="H80" i="11"/>
  <c r="H78" i="11"/>
  <c r="H76" i="11"/>
  <c r="H74" i="11"/>
  <c r="H72" i="11"/>
  <c r="H70" i="11"/>
  <c r="H68" i="11"/>
  <c r="E65" i="11"/>
  <c r="H65" i="11"/>
  <c r="J50" i="11"/>
  <c r="I34" i="11"/>
  <c r="H63" i="11"/>
  <c r="H61" i="11"/>
  <c r="H59" i="11"/>
  <c r="H57" i="11"/>
  <c r="I57" i="11" s="1"/>
  <c r="H55" i="11"/>
  <c r="H53" i="11"/>
  <c r="H51" i="11"/>
  <c r="H49" i="11"/>
  <c r="H47" i="11"/>
  <c r="H45" i="11"/>
  <c r="I45" i="11" s="1"/>
  <c r="H43" i="11"/>
  <c r="H41" i="11"/>
  <c r="I41" i="11" s="1"/>
  <c r="H39" i="11"/>
  <c r="H37" i="11"/>
  <c r="H35" i="11"/>
  <c r="H33" i="11"/>
  <c r="H31" i="11"/>
  <c r="H29" i="11"/>
  <c r="I29" i="11" s="1"/>
  <c r="H27" i="11"/>
  <c r="H25" i="11"/>
  <c r="I25" i="11" s="1"/>
  <c r="H23" i="11"/>
  <c r="H21" i="11"/>
  <c r="H19" i="11"/>
  <c r="H17" i="11"/>
  <c r="H15" i="11"/>
  <c r="H13" i="11"/>
  <c r="D15" i="8"/>
  <c r="E15" i="8"/>
  <c r="D16" i="8"/>
  <c r="E16" i="8"/>
  <c r="D17" i="8"/>
  <c r="E17" i="8"/>
  <c r="D18" i="8"/>
  <c r="E18" i="8"/>
  <c r="D19" i="8"/>
  <c r="E19" i="8"/>
  <c r="D20" i="8"/>
  <c r="E20" i="8"/>
  <c r="D21" i="8"/>
  <c r="E21" i="8"/>
  <c r="D22" i="8"/>
  <c r="E22" i="8"/>
  <c r="D23" i="8"/>
  <c r="E23" i="8"/>
  <c r="D24" i="8"/>
  <c r="E24" i="8"/>
  <c r="D25" i="8"/>
  <c r="E25" i="8"/>
  <c r="D26" i="8"/>
  <c r="E26" i="8"/>
  <c r="D27" i="8"/>
  <c r="E27" i="8"/>
  <c r="D28" i="8"/>
  <c r="E28" i="8"/>
  <c r="D29" i="8"/>
  <c r="E29" i="8"/>
  <c r="D30" i="8"/>
  <c r="E30" i="8"/>
  <c r="D31" i="8"/>
  <c r="E31" i="8"/>
  <c r="D32" i="8"/>
  <c r="E32" i="8"/>
  <c r="D33" i="8"/>
  <c r="E33" i="8"/>
  <c r="D34" i="8"/>
  <c r="E34" i="8"/>
  <c r="D35" i="8"/>
  <c r="E35" i="8"/>
  <c r="D36" i="8"/>
  <c r="E36" i="8"/>
  <c r="D37" i="8"/>
  <c r="E37" i="8"/>
  <c r="D38" i="8"/>
  <c r="E38" i="8"/>
  <c r="D39" i="8"/>
  <c r="E39" i="8"/>
  <c r="D40" i="8"/>
  <c r="E40" i="8"/>
  <c r="D41" i="8"/>
  <c r="E41" i="8"/>
  <c r="D42" i="8"/>
  <c r="E42" i="8"/>
  <c r="D43" i="8"/>
  <c r="E43" i="8"/>
  <c r="D44" i="8"/>
  <c r="E44" i="8"/>
  <c r="D45" i="8"/>
  <c r="E45" i="8"/>
  <c r="D46" i="8"/>
  <c r="E46" i="8"/>
  <c r="D47" i="8"/>
  <c r="E47" i="8"/>
  <c r="D48" i="8"/>
  <c r="E48" i="8"/>
  <c r="D49" i="8"/>
  <c r="E49" i="8"/>
  <c r="D50" i="8"/>
  <c r="E50" i="8"/>
  <c r="D51" i="8"/>
  <c r="E51" i="8"/>
  <c r="D52" i="8"/>
  <c r="E52" i="8"/>
  <c r="D53" i="8"/>
  <c r="E53" i="8"/>
  <c r="D54" i="8"/>
  <c r="E54" i="8"/>
  <c r="D55" i="8"/>
  <c r="E55" i="8"/>
  <c r="D56" i="8"/>
  <c r="E56" i="8"/>
  <c r="D57" i="8"/>
  <c r="E57" i="8"/>
  <c r="D58" i="8"/>
  <c r="E58" i="8"/>
  <c r="D59" i="8"/>
  <c r="E59" i="8"/>
  <c r="D60" i="8"/>
  <c r="E60" i="8"/>
  <c r="D61" i="8"/>
  <c r="E61" i="8"/>
  <c r="D62" i="8"/>
  <c r="E62" i="8"/>
  <c r="D63" i="8"/>
  <c r="E63" i="8"/>
  <c r="D64" i="8"/>
  <c r="E64" i="8"/>
  <c r="D65" i="8"/>
  <c r="E65" i="8"/>
  <c r="D66" i="8"/>
  <c r="E66" i="8"/>
  <c r="D67" i="8"/>
  <c r="E67" i="8"/>
  <c r="D68" i="8"/>
  <c r="E68" i="8"/>
  <c r="D69" i="8"/>
  <c r="E69" i="8"/>
  <c r="D70" i="8"/>
  <c r="E70" i="8"/>
  <c r="D71" i="8"/>
  <c r="E71" i="8"/>
  <c r="D72" i="8"/>
  <c r="E72" i="8"/>
  <c r="D73" i="8"/>
  <c r="E73" i="8"/>
  <c r="D74" i="8"/>
  <c r="E74" i="8"/>
  <c r="D75" i="8"/>
  <c r="E75" i="8"/>
  <c r="D76" i="8"/>
  <c r="E76" i="8"/>
  <c r="D77" i="8"/>
  <c r="E77" i="8"/>
  <c r="D78" i="8"/>
  <c r="E78" i="8"/>
  <c r="D79" i="8"/>
  <c r="E79" i="8"/>
  <c r="D80" i="8"/>
  <c r="E80" i="8"/>
  <c r="D81" i="8"/>
  <c r="E81" i="8"/>
  <c r="D82" i="8"/>
  <c r="E82" i="8"/>
  <c r="D83" i="8"/>
  <c r="E83" i="8"/>
  <c r="D84" i="8"/>
  <c r="E84" i="8"/>
  <c r="D85" i="8"/>
  <c r="E85" i="8"/>
  <c r="D86" i="8"/>
  <c r="E86" i="8"/>
  <c r="D87" i="8"/>
  <c r="E87" i="8"/>
  <c r="D88" i="8"/>
  <c r="E88" i="8"/>
  <c r="D89" i="8"/>
  <c r="E89" i="8"/>
  <c r="D90" i="8"/>
  <c r="E90" i="8"/>
  <c r="D91" i="8"/>
  <c r="E91" i="8"/>
  <c r="D92" i="8"/>
  <c r="E92" i="8"/>
  <c r="D93" i="8"/>
  <c r="E93" i="8"/>
  <c r="D94" i="8"/>
  <c r="E94" i="8"/>
  <c r="D95" i="8"/>
  <c r="E95" i="8"/>
  <c r="D96" i="8"/>
  <c r="E96" i="8"/>
  <c r="D97" i="8"/>
  <c r="E97" i="8"/>
  <c r="D98" i="8"/>
  <c r="E98" i="8"/>
  <c r="D99" i="8"/>
  <c r="E99" i="8"/>
  <c r="D100" i="8"/>
  <c r="E100" i="8"/>
  <c r="D101" i="8"/>
  <c r="E101" i="8"/>
  <c r="D102" i="8"/>
  <c r="E102" i="8"/>
  <c r="D103" i="8"/>
  <c r="E103" i="8"/>
  <c r="D104" i="8"/>
  <c r="E104" i="8"/>
  <c r="D105" i="8"/>
  <c r="E105" i="8"/>
  <c r="D106" i="8"/>
  <c r="E106" i="8"/>
  <c r="D107" i="8"/>
  <c r="E107" i="8"/>
  <c r="D108" i="8"/>
  <c r="E108" i="8"/>
  <c r="D109" i="8"/>
  <c r="E109" i="8"/>
  <c r="D110" i="8"/>
  <c r="E110" i="8"/>
  <c r="D111" i="8"/>
  <c r="E111" i="8"/>
  <c r="D112" i="8"/>
  <c r="E112" i="8"/>
  <c r="D113" i="8"/>
  <c r="E113" i="8"/>
  <c r="D114" i="8"/>
  <c r="E114" i="8"/>
  <c r="D115" i="8"/>
  <c r="E115" i="8"/>
  <c r="D116" i="8"/>
  <c r="E116" i="8"/>
  <c r="D117" i="8"/>
  <c r="E117" i="8"/>
  <c r="D118" i="8"/>
  <c r="E118" i="8"/>
  <c r="D119" i="8"/>
  <c r="E119" i="8"/>
  <c r="D120" i="8"/>
  <c r="E120" i="8"/>
  <c r="D121" i="8"/>
  <c r="E121" i="8"/>
  <c r="D122" i="8"/>
  <c r="E122" i="8"/>
  <c r="D123" i="8"/>
  <c r="E123" i="8"/>
  <c r="D124" i="8"/>
  <c r="E124" i="8"/>
  <c r="D125" i="8"/>
  <c r="E125" i="8"/>
  <c r="D126" i="8"/>
  <c r="E126" i="8"/>
  <c r="D127" i="8"/>
  <c r="E127" i="8"/>
  <c r="D128" i="8"/>
  <c r="E128" i="8"/>
  <c r="D129" i="8"/>
  <c r="E129" i="8"/>
  <c r="D130" i="8"/>
  <c r="E130" i="8"/>
  <c r="D131" i="8"/>
  <c r="E131" i="8"/>
  <c r="D132" i="8"/>
  <c r="E132" i="8"/>
  <c r="D133" i="8"/>
  <c r="E133" i="8"/>
  <c r="D134" i="8"/>
  <c r="E134" i="8"/>
  <c r="D135" i="8"/>
  <c r="E135" i="8"/>
  <c r="D136" i="8"/>
  <c r="E136" i="8"/>
  <c r="D137" i="8"/>
  <c r="E137" i="8"/>
  <c r="D138" i="8"/>
  <c r="E138" i="8"/>
  <c r="D139" i="8"/>
  <c r="E139" i="8"/>
  <c r="D140" i="8"/>
  <c r="E140" i="8"/>
  <c r="D141" i="8"/>
  <c r="E141" i="8"/>
  <c r="D142" i="8"/>
  <c r="E142" i="8"/>
  <c r="D143" i="8"/>
  <c r="E143" i="8"/>
  <c r="D144" i="8"/>
  <c r="E144" i="8"/>
  <c r="D145" i="8"/>
  <c r="E145" i="8"/>
  <c r="D146" i="8"/>
  <c r="E146" i="8"/>
  <c r="D147" i="8"/>
  <c r="E147" i="8"/>
  <c r="D148" i="8"/>
  <c r="E148" i="8"/>
  <c r="D149" i="8"/>
  <c r="E149" i="8"/>
  <c r="D150" i="8"/>
  <c r="E150" i="8"/>
  <c r="D151" i="8"/>
  <c r="E151" i="8"/>
  <c r="D152" i="8"/>
  <c r="E152" i="8"/>
  <c r="D153" i="8"/>
  <c r="E153" i="8"/>
  <c r="D154" i="8"/>
  <c r="E154" i="8"/>
  <c r="D155" i="8"/>
  <c r="E155" i="8"/>
  <c r="D156" i="8"/>
  <c r="E156" i="8"/>
  <c r="D157" i="8"/>
  <c r="E157" i="8"/>
  <c r="D158" i="8"/>
  <c r="E158" i="8"/>
  <c r="D159" i="8"/>
  <c r="E159" i="8"/>
  <c r="D160" i="8"/>
  <c r="E160" i="8"/>
  <c r="D161" i="8"/>
  <c r="E161" i="8"/>
  <c r="D162" i="8"/>
  <c r="E162" i="8"/>
  <c r="D163" i="8"/>
  <c r="E163" i="8"/>
  <c r="D164" i="8"/>
  <c r="E164" i="8"/>
  <c r="D165" i="8"/>
  <c r="E165" i="8"/>
  <c r="D166" i="8"/>
  <c r="E166" i="8"/>
  <c r="D167" i="8"/>
  <c r="E167" i="8"/>
  <c r="D168" i="8"/>
  <c r="E168" i="8"/>
  <c r="D169" i="8"/>
  <c r="E169" i="8"/>
  <c r="D170" i="8"/>
  <c r="E170" i="8"/>
  <c r="D171" i="8"/>
  <c r="E171" i="8"/>
  <c r="D172" i="8"/>
  <c r="E172" i="8"/>
  <c r="D173" i="8"/>
  <c r="E173" i="8"/>
  <c r="D174" i="8"/>
  <c r="E174" i="8"/>
  <c r="D175" i="8"/>
  <c r="E175" i="8"/>
  <c r="D176" i="8"/>
  <c r="E176" i="8"/>
  <c r="D177" i="8"/>
  <c r="E177" i="8"/>
  <c r="D178" i="8"/>
  <c r="E178" i="8"/>
  <c r="D179" i="8"/>
  <c r="E179" i="8"/>
  <c r="D180" i="8"/>
  <c r="E180" i="8"/>
  <c r="D181" i="8"/>
  <c r="E181" i="8"/>
  <c r="D182" i="8"/>
  <c r="E182" i="8"/>
  <c r="D183" i="8"/>
  <c r="E183" i="8"/>
  <c r="D184" i="8"/>
  <c r="E184" i="8"/>
  <c r="D185" i="8"/>
  <c r="E185" i="8"/>
  <c r="D186" i="8"/>
  <c r="E186" i="8"/>
  <c r="D187" i="8"/>
  <c r="E187" i="8"/>
  <c r="D188" i="8"/>
  <c r="E188" i="8"/>
  <c r="D189" i="8"/>
  <c r="E189" i="8"/>
  <c r="D190" i="8"/>
  <c r="E190" i="8"/>
  <c r="D191" i="8"/>
  <c r="E191" i="8"/>
  <c r="D192" i="8"/>
  <c r="E192" i="8"/>
  <c r="D193" i="8"/>
  <c r="E193" i="8"/>
  <c r="D194" i="8"/>
  <c r="E194" i="8"/>
  <c r="D195" i="8"/>
  <c r="E195" i="8"/>
  <c r="D196" i="8"/>
  <c r="E196" i="8"/>
  <c r="D197" i="8"/>
  <c r="E197" i="8"/>
  <c r="D198" i="8"/>
  <c r="E198" i="8"/>
  <c r="D199" i="8"/>
  <c r="E199" i="8"/>
  <c r="D200" i="8"/>
  <c r="E200" i="8"/>
  <c r="D201" i="8"/>
  <c r="E201" i="8"/>
  <c r="D202" i="8"/>
  <c r="E202" i="8"/>
  <c r="D203" i="8"/>
  <c r="E203" i="8"/>
  <c r="D204" i="8"/>
  <c r="E204" i="8"/>
  <c r="D205" i="8"/>
  <c r="E205" i="8"/>
  <c r="D206" i="8"/>
  <c r="E206" i="8"/>
  <c r="D207" i="8"/>
  <c r="E207" i="8"/>
  <c r="D208" i="8"/>
  <c r="E208" i="8"/>
  <c r="D209" i="8"/>
  <c r="E209" i="8"/>
  <c r="D210" i="8"/>
  <c r="E210" i="8"/>
  <c r="D211" i="8"/>
  <c r="E211" i="8"/>
  <c r="D212" i="8"/>
  <c r="E212" i="8"/>
  <c r="D213" i="8"/>
  <c r="E213" i="8"/>
  <c r="D214" i="8"/>
  <c r="E214" i="8"/>
  <c r="D215" i="8"/>
  <c r="E215" i="8"/>
  <c r="D216" i="8"/>
  <c r="E216" i="8"/>
  <c r="D217" i="8"/>
  <c r="E217" i="8"/>
  <c r="D218" i="8"/>
  <c r="E218" i="8"/>
  <c r="D219" i="8"/>
  <c r="E219" i="8"/>
  <c r="D220" i="8"/>
  <c r="E220" i="8"/>
  <c r="D221" i="8"/>
  <c r="E221" i="8"/>
  <c r="D222" i="8"/>
  <c r="E222" i="8"/>
  <c r="D223" i="8"/>
  <c r="E223" i="8"/>
  <c r="D224" i="8"/>
  <c r="E224" i="8"/>
  <c r="D225" i="8"/>
  <c r="E225" i="8"/>
  <c r="D226" i="8"/>
  <c r="E226" i="8"/>
  <c r="D227" i="8"/>
  <c r="E227" i="8"/>
  <c r="D228" i="8"/>
  <c r="E228" i="8"/>
  <c r="D229" i="8"/>
  <c r="E229" i="8"/>
  <c r="D230" i="8"/>
  <c r="E230" i="8"/>
  <c r="D231" i="8"/>
  <c r="E231" i="8"/>
  <c r="D232" i="8"/>
  <c r="E232" i="8"/>
  <c r="D233" i="8"/>
  <c r="E233" i="8"/>
  <c r="D234" i="8"/>
  <c r="E234" i="8"/>
  <c r="D235" i="8"/>
  <c r="E235" i="8"/>
  <c r="D236" i="8"/>
  <c r="E236" i="8"/>
  <c r="D237" i="8"/>
  <c r="E237" i="8"/>
  <c r="D238" i="8"/>
  <c r="E238" i="8"/>
  <c r="D239" i="8"/>
  <c r="E239" i="8"/>
  <c r="D240" i="8"/>
  <c r="E240" i="8"/>
  <c r="D241" i="8"/>
  <c r="E241" i="8"/>
  <c r="D242" i="8"/>
  <c r="E242" i="8"/>
  <c r="D243" i="8"/>
  <c r="E243" i="8"/>
  <c r="D244" i="8"/>
  <c r="E244" i="8"/>
  <c r="D245" i="8"/>
  <c r="E245" i="8"/>
  <c r="D246" i="8"/>
  <c r="E246" i="8"/>
  <c r="D247" i="8"/>
  <c r="E247" i="8"/>
  <c r="D248" i="8"/>
  <c r="E248" i="8"/>
  <c r="D249" i="8"/>
  <c r="E249" i="8"/>
  <c r="D250" i="8"/>
  <c r="E250" i="8"/>
  <c r="D251" i="8"/>
  <c r="E251" i="8"/>
  <c r="D252" i="8"/>
  <c r="E252" i="8"/>
  <c r="D253" i="8"/>
  <c r="E253" i="8"/>
  <c r="D254" i="8"/>
  <c r="E254" i="8"/>
  <c r="D255" i="8"/>
  <c r="E255" i="8"/>
  <c r="D256" i="8"/>
  <c r="E256" i="8"/>
  <c r="D257" i="8"/>
  <c r="E257" i="8"/>
  <c r="D258" i="8"/>
  <c r="E258" i="8"/>
  <c r="D259" i="8"/>
  <c r="E259" i="8"/>
  <c r="D260" i="8"/>
  <c r="E260" i="8"/>
  <c r="D261" i="8"/>
  <c r="E261" i="8"/>
  <c r="D262" i="8"/>
  <c r="E262" i="8"/>
  <c r="D263" i="8"/>
  <c r="E263" i="8"/>
  <c r="D264" i="8"/>
  <c r="E264" i="8"/>
  <c r="D265" i="8"/>
  <c r="E265" i="8"/>
  <c r="D266" i="8"/>
  <c r="E266" i="8"/>
  <c r="D267" i="8"/>
  <c r="E267" i="8"/>
  <c r="D268" i="8"/>
  <c r="E268" i="8"/>
  <c r="D269" i="8"/>
  <c r="E269" i="8"/>
  <c r="D270" i="8"/>
  <c r="E270" i="8"/>
  <c r="D271" i="8"/>
  <c r="E271" i="8"/>
  <c r="D272" i="8"/>
  <c r="E272" i="8"/>
  <c r="D273" i="8"/>
  <c r="E273" i="8"/>
  <c r="D274" i="8"/>
  <c r="E274" i="8"/>
  <c r="D275" i="8"/>
  <c r="E275" i="8"/>
  <c r="D276" i="8"/>
  <c r="E276" i="8"/>
  <c r="D277" i="8"/>
  <c r="E277" i="8"/>
  <c r="D278" i="8"/>
  <c r="E278" i="8"/>
  <c r="D279" i="8"/>
  <c r="E279" i="8"/>
  <c r="D280" i="8"/>
  <c r="E280" i="8"/>
  <c r="D281" i="8"/>
  <c r="E281" i="8"/>
  <c r="D282" i="8"/>
  <c r="E282" i="8"/>
  <c r="D283" i="8"/>
  <c r="E283" i="8"/>
  <c r="D284" i="8"/>
  <c r="E284" i="8"/>
  <c r="D285" i="8"/>
  <c r="E285" i="8"/>
  <c r="D286" i="8"/>
  <c r="E286" i="8"/>
  <c r="D287" i="8"/>
  <c r="E287" i="8"/>
  <c r="D288" i="8"/>
  <c r="E288" i="8"/>
  <c r="D289" i="8"/>
  <c r="E289" i="8"/>
  <c r="D290" i="8"/>
  <c r="E290" i="8"/>
  <c r="D291" i="8"/>
  <c r="E291" i="8"/>
  <c r="D292" i="8"/>
  <c r="E292" i="8"/>
  <c r="D293" i="8"/>
  <c r="E293" i="8"/>
  <c r="D294" i="8"/>
  <c r="E294" i="8"/>
  <c r="D295" i="8"/>
  <c r="E295" i="8"/>
  <c r="D296" i="8"/>
  <c r="E296" i="8"/>
  <c r="D297" i="8"/>
  <c r="E297" i="8"/>
  <c r="D298" i="8"/>
  <c r="E298" i="8"/>
  <c r="D299" i="8"/>
  <c r="E299" i="8"/>
  <c r="D300" i="8"/>
  <c r="E300" i="8"/>
  <c r="D301" i="8"/>
  <c r="E301" i="8"/>
  <c r="D302" i="8"/>
  <c r="E302" i="8"/>
  <c r="D303" i="8"/>
  <c r="E303" i="8"/>
  <c r="D304" i="8"/>
  <c r="E304" i="8"/>
  <c r="D305" i="8"/>
  <c r="E305" i="8"/>
  <c r="D306" i="8"/>
  <c r="E306" i="8"/>
  <c r="D307" i="8"/>
  <c r="E307" i="8"/>
  <c r="D308" i="8"/>
  <c r="E308" i="8"/>
  <c r="D309" i="8"/>
  <c r="E309" i="8"/>
  <c r="D310" i="8"/>
  <c r="E310" i="8"/>
  <c r="D311" i="8"/>
  <c r="E311" i="8"/>
  <c r="D312" i="8"/>
  <c r="E312" i="8"/>
  <c r="D313" i="8"/>
  <c r="E313" i="8"/>
  <c r="D314" i="8"/>
  <c r="E314" i="8"/>
  <c r="D315" i="8"/>
  <c r="E315" i="8"/>
  <c r="D316" i="8"/>
  <c r="E316" i="8"/>
  <c r="D317" i="8"/>
  <c r="E317" i="8"/>
  <c r="D318" i="8"/>
  <c r="E318" i="8"/>
  <c r="D319" i="8"/>
  <c r="E319" i="8"/>
  <c r="D320" i="8"/>
  <c r="E320" i="8"/>
  <c r="D321" i="8"/>
  <c r="E321" i="8"/>
  <c r="D322" i="8"/>
  <c r="E322" i="8"/>
  <c r="D323" i="8"/>
  <c r="E323" i="8"/>
  <c r="D324" i="8"/>
  <c r="E324" i="8"/>
  <c r="D325" i="8"/>
  <c r="E325" i="8"/>
  <c r="D326" i="8"/>
  <c r="E326" i="8"/>
  <c r="D327" i="8"/>
  <c r="E327" i="8"/>
  <c r="D328" i="8"/>
  <c r="E328" i="8"/>
  <c r="D329" i="8"/>
  <c r="E329" i="8"/>
  <c r="D330" i="8"/>
  <c r="E330" i="8"/>
  <c r="D331" i="8"/>
  <c r="E331" i="8"/>
  <c r="D332" i="8"/>
  <c r="E332" i="8"/>
  <c r="D333" i="8"/>
  <c r="E333" i="8"/>
  <c r="D334" i="8"/>
  <c r="E334" i="8"/>
  <c r="D335" i="8"/>
  <c r="E335" i="8"/>
  <c r="D336" i="8"/>
  <c r="E336" i="8"/>
  <c r="D337" i="8"/>
  <c r="E337" i="8"/>
  <c r="D338" i="8"/>
  <c r="E338" i="8"/>
  <c r="D339" i="8"/>
  <c r="E339" i="8"/>
  <c r="D340" i="8"/>
  <c r="E340" i="8"/>
  <c r="D341" i="8"/>
  <c r="E341" i="8"/>
  <c r="D342" i="8"/>
  <c r="E342" i="8"/>
  <c r="D343" i="8"/>
  <c r="E343" i="8"/>
  <c r="D344" i="8"/>
  <c r="E344" i="8"/>
  <c r="D345" i="8"/>
  <c r="E345" i="8"/>
  <c r="D346" i="8"/>
  <c r="E346" i="8"/>
  <c r="D347" i="8"/>
  <c r="E347" i="8"/>
  <c r="D348" i="8"/>
  <c r="E348" i="8"/>
  <c r="D349" i="8"/>
  <c r="E349" i="8"/>
  <c r="D350" i="8"/>
  <c r="E350" i="8"/>
  <c r="D351" i="8"/>
  <c r="E351" i="8"/>
  <c r="D352" i="8"/>
  <c r="E352" i="8"/>
  <c r="D353" i="8"/>
  <c r="E353" i="8"/>
  <c r="D354" i="8"/>
  <c r="E354" i="8"/>
  <c r="D355" i="8"/>
  <c r="E355" i="8"/>
  <c r="D356" i="8"/>
  <c r="E356" i="8"/>
  <c r="D357" i="8"/>
  <c r="E357" i="8"/>
  <c r="D358" i="8"/>
  <c r="E358" i="8"/>
  <c r="D359" i="8"/>
  <c r="E359" i="8"/>
  <c r="D360" i="8"/>
  <c r="E360" i="8"/>
  <c r="D361" i="8"/>
  <c r="E361" i="8"/>
  <c r="D362" i="8"/>
  <c r="E362" i="8"/>
  <c r="D363" i="8"/>
  <c r="E363" i="8"/>
  <c r="D364" i="8"/>
  <c r="E364" i="8"/>
  <c r="D365" i="8"/>
  <c r="E365" i="8"/>
  <c r="D366" i="8"/>
  <c r="E366" i="8"/>
  <c r="D367" i="8"/>
  <c r="E367" i="8"/>
  <c r="D368" i="8"/>
  <c r="E368" i="8"/>
  <c r="D369" i="8"/>
  <c r="E369" i="8"/>
  <c r="D370" i="8"/>
  <c r="E370" i="8"/>
  <c r="D371" i="8"/>
  <c r="E371" i="8"/>
  <c r="D372" i="8"/>
  <c r="E372" i="8"/>
  <c r="D373" i="8"/>
  <c r="E373" i="8"/>
  <c r="D374" i="8"/>
  <c r="E374" i="8"/>
  <c r="D375" i="8"/>
  <c r="E375" i="8"/>
  <c r="D376" i="8"/>
  <c r="E376" i="8"/>
  <c r="D377" i="8"/>
  <c r="E377" i="8"/>
  <c r="D378" i="8"/>
  <c r="E378" i="8"/>
  <c r="D379" i="8"/>
  <c r="E379" i="8"/>
  <c r="D380" i="8"/>
  <c r="E380" i="8"/>
  <c r="D381" i="8"/>
  <c r="E381" i="8"/>
  <c r="D382" i="8"/>
  <c r="E382" i="8"/>
  <c r="D383" i="8"/>
  <c r="E383" i="8"/>
  <c r="D384" i="8"/>
  <c r="E384" i="8"/>
  <c r="D385" i="8"/>
  <c r="E385" i="8"/>
  <c r="D386" i="8"/>
  <c r="E386" i="8"/>
  <c r="D387" i="8"/>
  <c r="E387" i="8"/>
  <c r="D388" i="8"/>
  <c r="E388" i="8"/>
  <c r="D389" i="8"/>
  <c r="E389" i="8"/>
  <c r="D390" i="8"/>
  <c r="E390" i="8"/>
  <c r="D391" i="8"/>
  <c r="E391" i="8"/>
  <c r="D392" i="8"/>
  <c r="E392" i="8"/>
  <c r="D393" i="8"/>
  <c r="E393" i="8"/>
  <c r="D394" i="8"/>
  <c r="E394" i="8"/>
  <c r="D395" i="8"/>
  <c r="E395" i="8"/>
  <c r="D396" i="8"/>
  <c r="E396" i="8"/>
  <c r="D397" i="8"/>
  <c r="E397" i="8"/>
  <c r="D398" i="8"/>
  <c r="E398" i="8"/>
  <c r="D399" i="8"/>
  <c r="E399" i="8"/>
  <c r="D400" i="8"/>
  <c r="E400" i="8"/>
  <c r="D401" i="8"/>
  <c r="E401" i="8"/>
  <c r="D402" i="8"/>
  <c r="E402" i="8"/>
  <c r="D403" i="8"/>
  <c r="E403" i="8"/>
  <c r="D404" i="8"/>
  <c r="E404" i="8"/>
  <c r="D405" i="8"/>
  <c r="E405" i="8"/>
  <c r="D406" i="8"/>
  <c r="E406" i="8"/>
  <c r="D407" i="8"/>
  <c r="E407" i="8"/>
  <c r="D408" i="8"/>
  <c r="E408" i="8"/>
  <c r="D409" i="8"/>
  <c r="E409" i="8"/>
  <c r="D410" i="8"/>
  <c r="E410" i="8"/>
  <c r="D411" i="8"/>
  <c r="E411" i="8"/>
  <c r="D412" i="8"/>
  <c r="E412" i="8"/>
  <c r="D413" i="8"/>
  <c r="E413" i="8"/>
  <c r="D414" i="8"/>
  <c r="E414" i="8"/>
  <c r="D415" i="8"/>
  <c r="E415" i="8"/>
  <c r="D416" i="8"/>
  <c r="E416" i="8"/>
  <c r="D417" i="8"/>
  <c r="E417" i="8"/>
  <c r="D418" i="8"/>
  <c r="E418" i="8"/>
  <c r="D419" i="8"/>
  <c r="E419" i="8"/>
  <c r="D420" i="8"/>
  <c r="E420" i="8"/>
  <c r="D421" i="8"/>
  <c r="E421" i="8"/>
  <c r="D422" i="8"/>
  <c r="E422" i="8"/>
  <c r="D423" i="8"/>
  <c r="E423" i="8"/>
  <c r="D424" i="8"/>
  <c r="E424" i="8"/>
  <c r="D425" i="8"/>
  <c r="E425" i="8"/>
  <c r="D426" i="8"/>
  <c r="E426" i="8"/>
  <c r="D427" i="8"/>
  <c r="E427" i="8"/>
  <c r="D428" i="8"/>
  <c r="E428" i="8"/>
  <c r="D429" i="8"/>
  <c r="E429" i="8"/>
  <c r="D430" i="8"/>
  <c r="E430" i="8"/>
  <c r="D431" i="8"/>
  <c r="E431" i="8"/>
  <c r="D432" i="8"/>
  <c r="E432" i="8"/>
  <c r="D433" i="8"/>
  <c r="E433" i="8"/>
  <c r="D434" i="8"/>
  <c r="E434" i="8"/>
  <c r="D435" i="8"/>
  <c r="E435" i="8"/>
  <c r="D436" i="8"/>
  <c r="E436" i="8"/>
  <c r="D437" i="8"/>
  <c r="E437" i="8"/>
  <c r="D438" i="8"/>
  <c r="E438" i="8"/>
  <c r="D439" i="8"/>
  <c r="E439" i="8"/>
  <c r="D440" i="8"/>
  <c r="E440" i="8"/>
  <c r="D441" i="8"/>
  <c r="E441" i="8"/>
  <c r="D442" i="8"/>
  <c r="E442" i="8"/>
  <c r="D443" i="8"/>
  <c r="E443" i="8"/>
  <c r="D444" i="8"/>
  <c r="E444" i="8"/>
  <c r="D445" i="8"/>
  <c r="E445" i="8"/>
  <c r="D446" i="8"/>
  <c r="E446" i="8"/>
  <c r="D447" i="8"/>
  <c r="E447" i="8"/>
  <c r="D448" i="8"/>
  <c r="E448" i="8"/>
  <c r="D449" i="8"/>
  <c r="E449" i="8"/>
  <c r="D450" i="8"/>
  <c r="E450" i="8"/>
  <c r="D451" i="8"/>
  <c r="E451" i="8"/>
  <c r="D452" i="8"/>
  <c r="E452" i="8"/>
  <c r="D453" i="8"/>
  <c r="E453" i="8"/>
  <c r="D454" i="8"/>
  <c r="E454" i="8"/>
  <c r="D455" i="8"/>
  <c r="E455" i="8"/>
  <c r="D456" i="8"/>
  <c r="E456" i="8"/>
  <c r="D457" i="8"/>
  <c r="E457" i="8"/>
  <c r="D458" i="8"/>
  <c r="E458" i="8"/>
  <c r="D459" i="8"/>
  <c r="E459" i="8"/>
  <c r="D460" i="8"/>
  <c r="E460" i="8"/>
  <c r="D461" i="8"/>
  <c r="E461" i="8"/>
  <c r="D462" i="8"/>
  <c r="E462" i="8"/>
  <c r="D463" i="8"/>
  <c r="E463" i="8"/>
  <c r="D464" i="8"/>
  <c r="E464" i="8"/>
  <c r="D465" i="8"/>
  <c r="E465" i="8"/>
  <c r="D466" i="8"/>
  <c r="E466" i="8"/>
  <c r="D467" i="8"/>
  <c r="E467" i="8"/>
  <c r="D468" i="8"/>
  <c r="E468" i="8"/>
  <c r="D469" i="8"/>
  <c r="E469" i="8"/>
  <c r="D470" i="8"/>
  <c r="E470" i="8"/>
  <c r="D471" i="8"/>
  <c r="E471" i="8"/>
  <c r="D472" i="8"/>
  <c r="E472" i="8"/>
  <c r="D473" i="8"/>
  <c r="E473" i="8"/>
  <c r="D474" i="8"/>
  <c r="E474" i="8"/>
  <c r="D475" i="8"/>
  <c r="E475" i="8"/>
  <c r="D476" i="8"/>
  <c r="E476" i="8"/>
  <c r="D477" i="8"/>
  <c r="E477" i="8"/>
  <c r="D478" i="8"/>
  <c r="E478" i="8"/>
  <c r="D479" i="8"/>
  <c r="E479" i="8"/>
  <c r="D480" i="8"/>
  <c r="E480" i="8"/>
  <c r="D481" i="8"/>
  <c r="E481" i="8"/>
  <c r="D482" i="8"/>
  <c r="E482" i="8"/>
  <c r="D483" i="8"/>
  <c r="E483" i="8"/>
  <c r="D484" i="8"/>
  <c r="E484" i="8"/>
  <c r="D485" i="8"/>
  <c r="E485" i="8"/>
  <c r="D486" i="8"/>
  <c r="E486" i="8"/>
  <c r="D487" i="8"/>
  <c r="E487" i="8"/>
  <c r="D488" i="8"/>
  <c r="E488" i="8"/>
  <c r="D489" i="8"/>
  <c r="E489" i="8"/>
  <c r="D490" i="8"/>
  <c r="E490" i="8"/>
  <c r="D491" i="8"/>
  <c r="E491" i="8"/>
  <c r="D492" i="8"/>
  <c r="E492" i="8"/>
  <c r="D493" i="8"/>
  <c r="E493" i="8"/>
  <c r="D494" i="8"/>
  <c r="E494" i="8"/>
  <c r="D495" i="8"/>
  <c r="E495" i="8"/>
  <c r="D496" i="8"/>
  <c r="E496" i="8"/>
  <c r="D497" i="8"/>
  <c r="E497" i="8"/>
  <c r="D498" i="8"/>
  <c r="E498" i="8"/>
  <c r="D499" i="8"/>
  <c r="E499" i="8"/>
  <c r="D500" i="8"/>
  <c r="E500" i="8"/>
  <c r="D501" i="8"/>
  <c r="E501" i="8"/>
  <c r="D502" i="8"/>
  <c r="E502" i="8"/>
  <c r="D503" i="8"/>
  <c r="E503" i="8"/>
  <c r="D504" i="8"/>
  <c r="E504" i="8"/>
  <c r="D505" i="8"/>
  <c r="E505" i="8"/>
  <c r="D506" i="8"/>
  <c r="E506" i="8"/>
  <c r="D507" i="8"/>
  <c r="E507" i="8"/>
  <c r="D508" i="8"/>
  <c r="E508" i="8"/>
  <c r="D509" i="8"/>
  <c r="E509" i="8"/>
  <c r="D510" i="8"/>
  <c r="E510" i="8"/>
  <c r="D511" i="8"/>
  <c r="E511" i="8"/>
  <c r="D512" i="8"/>
  <c r="E512" i="8"/>
  <c r="D513" i="8"/>
  <c r="E513" i="8"/>
  <c r="D514" i="8"/>
  <c r="E514" i="8"/>
  <c r="D515" i="8"/>
  <c r="E515" i="8"/>
  <c r="D516" i="8"/>
  <c r="E516" i="8"/>
  <c r="D517" i="8"/>
  <c r="E517" i="8"/>
  <c r="D518" i="8"/>
  <c r="E518" i="8"/>
  <c r="D519" i="8"/>
  <c r="E519" i="8"/>
  <c r="D520" i="8"/>
  <c r="E520" i="8"/>
  <c r="D521" i="8"/>
  <c r="E521" i="8"/>
  <c r="D522" i="8"/>
  <c r="E522" i="8"/>
  <c r="D523" i="8"/>
  <c r="E523" i="8"/>
  <c r="D524" i="8"/>
  <c r="E524" i="8"/>
  <c r="D525" i="8"/>
  <c r="E525" i="8"/>
  <c r="D526" i="8"/>
  <c r="E526" i="8"/>
  <c r="D527" i="8"/>
  <c r="E527" i="8"/>
  <c r="D528" i="8"/>
  <c r="E528" i="8"/>
  <c r="D529" i="8"/>
  <c r="E529" i="8"/>
  <c r="D530" i="8"/>
  <c r="E530" i="8"/>
  <c r="D531" i="8"/>
  <c r="E531" i="8"/>
  <c r="D532" i="8"/>
  <c r="E532" i="8"/>
  <c r="D533" i="8"/>
  <c r="E533" i="8"/>
  <c r="D534" i="8"/>
  <c r="E534" i="8"/>
  <c r="D535" i="8"/>
  <c r="E535" i="8"/>
  <c r="D536" i="8"/>
  <c r="E536" i="8"/>
  <c r="D537" i="8"/>
  <c r="E537" i="8"/>
  <c r="D538" i="8"/>
  <c r="E538" i="8"/>
  <c r="D539" i="8"/>
  <c r="E539" i="8"/>
  <c r="D540" i="8"/>
  <c r="E540" i="8"/>
  <c r="D541" i="8"/>
  <c r="E541" i="8"/>
  <c r="D542" i="8"/>
  <c r="E542" i="8"/>
  <c r="D543" i="8"/>
  <c r="E543" i="8"/>
  <c r="D544" i="8"/>
  <c r="E544" i="8"/>
  <c r="D545" i="8"/>
  <c r="E545" i="8"/>
  <c r="D546" i="8"/>
  <c r="E546" i="8"/>
  <c r="D547" i="8"/>
  <c r="E547" i="8"/>
  <c r="D548" i="8"/>
  <c r="E548" i="8"/>
  <c r="D549" i="8"/>
  <c r="E549" i="8"/>
  <c r="D550" i="8"/>
  <c r="E550" i="8"/>
  <c r="D551" i="8"/>
  <c r="E551" i="8"/>
  <c r="D552" i="8"/>
  <c r="E552" i="8"/>
  <c r="D553" i="8"/>
  <c r="E553" i="8"/>
  <c r="D554" i="8"/>
  <c r="E554" i="8"/>
  <c r="D555" i="8"/>
  <c r="E555" i="8"/>
  <c r="D556" i="8"/>
  <c r="E556" i="8"/>
  <c r="D557" i="8"/>
  <c r="E557" i="8"/>
  <c r="D558" i="8"/>
  <c r="E558" i="8"/>
  <c r="D559" i="8"/>
  <c r="E559" i="8"/>
  <c r="D560" i="8"/>
  <c r="E560" i="8"/>
  <c r="D561" i="8"/>
  <c r="E561" i="8"/>
  <c r="D562" i="8"/>
  <c r="E562" i="8"/>
  <c r="D563" i="8"/>
  <c r="E563" i="8"/>
  <c r="D564" i="8"/>
  <c r="E564" i="8"/>
  <c r="D565" i="8"/>
  <c r="E565" i="8"/>
  <c r="D566" i="8"/>
  <c r="E566" i="8"/>
  <c r="D567" i="8"/>
  <c r="E567" i="8"/>
  <c r="D568" i="8"/>
  <c r="E568" i="8"/>
  <c r="D569" i="8"/>
  <c r="E569" i="8"/>
  <c r="D570" i="8"/>
  <c r="E570" i="8"/>
  <c r="D571" i="8"/>
  <c r="E571" i="8"/>
  <c r="D572" i="8"/>
  <c r="E572" i="8"/>
  <c r="D573" i="8"/>
  <c r="E573" i="8"/>
  <c r="D574" i="8"/>
  <c r="E574" i="8"/>
  <c r="D575" i="8"/>
  <c r="E575" i="8"/>
  <c r="D576" i="8"/>
  <c r="E576" i="8"/>
  <c r="D577" i="8"/>
  <c r="E577" i="8"/>
  <c r="D578" i="8"/>
  <c r="E578" i="8"/>
  <c r="D579" i="8"/>
  <c r="E579" i="8"/>
  <c r="D580" i="8"/>
  <c r="E580" i="8"/>
  <c r="D581" i="8"/>
  <c r="E581" i="8"/>
  <c r="D582" i="8"/>
  <c r="E582" i="8"/>
  <c r="D583" i="8"/>
  <c r="E583" i="8"/>
  <c r="D584" i="8"/>
  <c r="E584" i="8"/>
  <c r="D585" i="8"/>
  <c r="E585" i="8"/>
  <c r="D586" i="8"/>
  <c r="E586" i="8"/>
  <c r="D587" i="8"/>
  <c r="E587" i="8"/>
  <c r="D588" i="8"/>
  <c r="E588" i="8"/>
  <c r="D589" i="8"/>
  <c r="E589" i="8"/>
  <c r="D590" i="8"/>
  <c r="E590" i="8"/>
  <c r="D591" i="8"/>
  <c r="E591" i="8"/>
  <c r="D592" i="8"/>
  <c r="E592" i="8"/>
  <c r="D593" i="8"/>
  <c r="E593" i="8"/>
  <c r="D594" i="8"/>
  <c r="E594" i="8"/>
  <c r="D595" i="8"/>
  <c r="E595" i="8"/>
  <c r="D596" i="8"/>
  <c r="E596" i="8"/>
  <c r="D597" i="8"/>
  <c r="E597" i="8"/>
  <c r="D598" i="8"/>
  <c r="E598" i="8"/>
  <c r="D599" i="8"/>
  <c r="E599" i="8"/>
  <c r="D600" i="8"/>
  <c r="E600" i="8"/>
  <c r="D601" i="8"/>
  <c r="E601" i="8"/>
  <c r="D602" i="8"/>
  <c r="E602" i="8"/>
  <c r="D603" i="8"/>
  <c r="E603" i="8"/>
  <c r="D604" i="8"/>
  <c r="E604" i="8"/>
  <c r="D605" i="8"/>
  <c r="E605" i="8"/>
  <c r="D606" i="8"/>
  <c r="E606" i="8"/>
  <c r="D607" i="8"/>
  <c r="E607" i="8"/>
  <c r="D608" i="8"/>
  <c r="E608" i="8"/>
  <c r="D609" i="8"/>
  <c r="E609" i="8"/>
  <c r="D610" i="8"/>
  <c r="E610" i="8"/>
  <c r="D611" i="8"/>
  <c r="E611" i="8"/>
  <c r="D612" i="8"/>
  <c r="E612" i="8"/>
  <c r="D613" i="8"/>
  <c r="E613" i="8"/>
  <c r="D614" i="8"/>
  <c r="E614" i="8"/>
  <c r="D615" i="8"/>
  <c r="E615" i="8"/>
  <c r="D616" i="8"/>
  <c r="E616" i="8"/>
  <c r="D617" i="8"/>
  <c r="E617" i="8"/>
  <c r="D618" i="8"/>
  <c r="E618" i="8"/>
  <c r="D619" i="8"/>
  <c r="E619" i="8"/>
  <c r="D620" i="8"/>
  <c r="E620" i="8"/>
  <c r="D621" i="8"/>
  <c r="E621" i="8"/>
  <c r="D622" i="8"/>
  <c r="E622" i="8"/>
  <c r="D623" i="8"/>
  <c r="E623" i="8"/>
  <c r="D624" i="8"/>
  <c r="E624" i="8"/>
  <c r="D625" i="8"/>
  <c r="E625" i="8"/>
  <c r="D626" i="8"/>
  <c r="E626" i="8"/>
  <c r="D627" i="8"/>
  <c r="E627" i="8"/>
  <c r="D628" i="8"/>
  <c r="E628" i="8"/>
  <c r="D629" i="8"/>
  <c r="E629" i="8"/>
  <c r="D630" i="8"/>
  <c r="E630" i="8"/>
  <c r="D631" i="8"/>
  <c r="E631" i="8"/>
  <c r="D632" i="8"/>
  <c r="E632" i="8"/>
  <c r="D633" i="8"/>
  <c r="E633" i="8"/>
  <c r="D634" i="8"/>
  <c r="E634" i="8"/>
  <c r="D635" i="8"/>
  <c r="E635" i="8"/>
  <c r="D636" i="8"/>
  <c r="E636" i="8"/>
  <c r="D637" i="8"/>
  <c r="E637" i="8"/>
  <c r="D638" i="8"/>
  <c r="E638" i="8"/>
  <c r="D639" i="8"/>
  <c r="E639" i="8"/>
  <c r="D640" i="8"/>
  <c r="E640" i="8"/>
  <c r="D641" i="8"/>
  <c r="E641" i="8"/>
  <c r="D642" i="8"/>
  <c r="E642" i="8"/>
  <c r="D643" i="8"/>
  <c r="E643" i="8"/>
  <c r="D644" i="8"/>
  <c r="E644" i="8"/>
  <c r="D645" i="8"/>
  <c r="E645" i="8"/>
  <c r="D646" i="8"/>
  <c r="E646" i="8"/>
  <c r="D647" i="8"/>
  <c r="E647" i="8"/>
  <c r="D648" i="8"/>
  <c r="E648" i="8"/>
  <c r="D649" i="8"/>
  <c r="E649" i="8"/>
  <c r="D650" i="8"/>
  <c r="E650" i="8"/>
  <c r="D651" i="8"/>
  <c r="E651" i="8"/>
  <c r="D652" i="8"/>
  <c r="E652" i="8"/>
  <c r="D653" i="8"/>
  <c r="E653" i="8"/>
  <c r="D654" i="8"/>
  <c r="E654" i="8"/>
  <c r="D655" i="8"/>
  <c r="E655" i="8"/>
  <c r="D656" i="8"/>
  <c r="E656" i="8"/>
  <c r="D657" i="8"/>
  <c r="E657" i="8"/>
  <c r="D658" i="8"/>
  <c r="E658" i="8"/>
  <c r="D659" i="8"/>
  <c r="E659" i="8"/>
  <c r="D660" i="8"/>
  <c r="E660" i="8"/>
  <c r="D661" i="8"/>
  <c r="E661" i="8"/>
  <c r="D662" i="8"/>
  <c r="E662" i="8"/>
  <c r="D663" i="8"/>
  <c r="E663" i="8"/>
  <c r="D664" i="8"/>
  <c r="E664" i="8"/>
  <c r="D665" i="8"/>
  <c r="E665" i="8"/>
  <c r="D666" i="8"/>
  <c r="E666" i="8"/>
  <c r="D667" i="8"/>
  <c r="E667" i="8"/>
  <c r="D668" i="8"/>
  <c r="E668" i="8"/>
  <c r="D669" i="8"/>
  <c r="E669" i="8"/>
  <c r="D670" i="8"/>
  <c r="E670" i="8"/>
  <c r="D671" i="8"/>
  <c r="E671" i="8"/>
  <c r="D672" i="8"/>
  <c r="E672" i="8"/>
  <c r="D673" i="8"/>
  <c r="E673" i="8"/>
  <c r="D674" i="8"/>
  <c r="E674" i="8"/>
  <c r="D675" i="8"/>
  <c r="E675" i="8"/>
  <c r="D676" i="8"/>
  <c r="E676" i="8"/>
  <c r="D677" i="8"/>
  <c r="E677" i="8"/>
  <c r="D678" i="8"/>
  <c r="E678" i="8"/>
  <c r="D679" i="8"/>
  <c r="E679" i="8"/>
  <c r="D680" i="8"/>
  <c r="E680" i="8"/>
  <c r="D681" i="8"/>
  <c r="E681" i="8"/>
  <c r="D682" i="8"/>
  <c r="E682" i="8"/>
  <c r="D683" i="8"/>
  <c r="E683" i="8"/>
  <c r="D684" i="8"/>
  <c r="E684" i="8"/>
  <c r="D685" i="8"/>
  <c r="E685" i="8"/>
  <c r="D686" i="8"/>
  <c r="E686" i="8"/>
  <c r="D687" i="8"/>
  <c r="E687" i="8"/>
  <c r="D688" i="8"/>
  <c r="E688" i="8"/>
  <c r="D689" i="8"/>
  <c r="E689" i="8"/>
  <c r="D690" i="8"/>
  <c r="E690" i="8"/>
  <c r="D691" i="8"/>
  <c r="E691" i="8"/>
  <c r="D692" i="8"/>
  <c r="E692" i="8"/>
  <c r="D693" i="8"/>
  <c r="E693" i="8"/>
  <c r="D694" i="8"/>
  <c r="E694" i="8"/>
  <c r="D695" i="8"/>
  <c r="E695" i="8"/>
  <c r="D696" i="8"/>
  <c r="E696" i="8"/>
  <c r="D697" i="8"/>
  <c r="E697" i="8"/>
  <c r="D698" i="8"/>
  <c r="E698" i="8"/>
  <c r="D699" i="8"/>
  <c r="E699" i="8"/>
  <c r="D700" i="8"/>
  <c r="E700" i="8"/>
  <c r="D701" i="8"/>
  <c r="E701" i="8"/>
  <c r="D702" i="8"/>
  <c r="E702" i="8"/>
  <c r="D703" i="8"/>
  <c r="E703" i="8"/>
  <c r="D704" i="8"/>
  <c r="E704" i="8"/>
  <c r="D705" i="8"/>
  <c r="E705" i="8"/>
  <c r="D706" i="8"/>
  <c r="E706" i="8"/>
  <c r="D707" i="8"/>
  <c r="E707" i="8"/>
  <c r="D708" i="8"/>
  <c r="E708" i="8"/>
  <c r="D709" i="8"/>
  <c r="E709" i="8"/>
  <c r="D710" i="8"/>
  <c r="E710" i="8"/>
  <c r="D711" i="8"/>
  <c r="E711" i="8"/>
  <c r="D712" i="8"/>
  <c r="E712" i="8"/>
  <c r="D713" i="8"/>
  <c r="E713" i="8"/>
  <c r="D714" i="8"/>
  <c r="E714" i="8"/>
  <c r="D715" i="8"/>
  <c r="E715" i="8"/>
  <c r="D716" i="8"/>
  <c r="E716" i="8"/>
  <c r="D717" i="8"/>
  <c r="E717" i="8"/>
  <c r="D718" i="8"/>
  <c r="E718" i="8"/>
  <c r="D719" i="8"/>
  <c r="E719" i="8"/>
  <c r="D720" i="8"/>
  <c r="E720" i="8"/>
  <c r="D721" i="8"/>
  <c r="E721" i="8"/>
  <c r="D722" i="8"/>
  <c r="E722" i="8"/>
  <c r="D723" i="8"/>
  <c r="E723" i="8"/>
  <c r="D724" i="8"/>
  <c r="E724" i="8"/>
  <c r="D725" i="8"/>
  <c r="E725" i="8"/>
  <c r="D726" i="8"/>
  <c r="E726" i="8"/>
  <c r="D727" i="8"/>
  <c r="E727" i="8"/>
  <c r="D728" i="8"/>
  <c r="E728" i="8"/>
  <c r="D729" i="8"/>
  <c r="E729" i="8"/>
  <c r="D730" i="8"/>
  <c r="E730" i="8"/>
  <c r="D731" i="8"/>
  <c r="E731" i="8"/>
  <c r="D732" i="8"/>
  <c r="E732" i="8"/>
  <c r="D733" i="8"/>
  <c r="E733" i="8"/>
  <c r="D734" i="8"/>
  <c r="E734" i="8"/>
  <c r="D735" i="8"/>
  <c r="E735" i="8"/>
  <c r="D736" i="8"/>
  <c r="E736" i="8"/>
  <c r="D737" i="8"/>
  <c r="E737" i="8"/>
  <c r="D738" i="8"/>
  <c r="E738" i="8"/>
  <c r="D739" i="8"/>
  <c r="E739" i="8"/>
  <c r="D740" i="8"/>
  <c r="E740" i="8"/>
  <c r="D741" i="8"/>
  <c r="E741" i="8"/>
  <c r="D742" i="8"/>
  <c r="E742" i="8"/>
  <c r="D743" i="8"/>
  <c r="E743" i="8"/>
  <c r="D744" i="8"/>
  <c r="E744" i="8"/>
  <c r="D745" i="8"/>
  <c r="E745" i="8"/>
  <c r="D746" i="8"/>
  <c r="E746" i="8"/>
  <c r="D747" i="8"/>
  <c r="E747" i="8"/>
  <c r="D748" i="8"/>
  <c r="E748" i="8"/>
  <c r="D749" i="8"/>
  <c r="E749" i="8"/>
  <c r="D750" i="8"/>
  <c r="E750" i="8"/>
  <c r="D751" i="8"/>
  <c r="E751" i="8"/>
  <c r="D752" i="8"/>
  <c r="E752" i="8"/>
  <c r="D753" i="8"/>
  <c r="E753" i="8"/>
  <c r="D754" i="8"/>
  <c r="E754" i="8"/>
  <c r="D755" i="8"/>
  <c r="E755" i="8"/>
  <c r="D756" i="8"/>
  <c r="E756" i="8"/>
  <c r="D757" i="8"/>
  <c r="E757" i="8"/>
  <c r="D758" i="8"/>
  <c r="E758" i="8"/>
  <c r="D759" i="8"/>
  <c r="E759" i="8"/>
  <c r="D760" i="8"/>
  <c r="E760" i="8"/>
  <c r="D761" i="8"/>
  <c r="E761" i="8"/>
  <c r="D762" i="8"/>
  <c r="E762" i="8"/>
  <c r="D763" i="8"/>
  <c r="E763" i="8"/>
  <c r="D764" i="8"/>
  <c r="E764" i="8"/>
  <c r="D765" i="8"/>
  <c r="E765" i="8"/>
  <c r="D766" i="8"/>
  <c r="E766" i="8"/>
  <c r="D767" i="8"/>
  <c r="E767" i="8"/>
  <c r="D768" i="8"/>
  <c r="E768" i="8"/>
  <c r="D769" i="8"/>
  <c r="E769" i="8"/>
  <c r="D770" i="8"/>
  <c r="E770" i="8"/>
  <c r="D771" i="8"/>
  <c r="E771" i="8"/>
  <c r="D772" i="8"/>
  <c r="E772" i="8"/>
  <c r="D773" i="8"/>
  <c r="E773" i="8"/>
  <c r="D774" i="8"/>
  <c r="E774" i="8"/>
  <c r="D775" i="8"/>
  <c r="E775" i="8"/>
  <c r="D776" i="8"/>
  <c r="E776" i="8"/>
  <c r="D777" i="8"/>
  <c r="E777" i="8"/>
  <c r="D778" i="8"/>
  <c r="E778" i="8"/>
  <c r="D779" i="8"/>
  <c r="E779" i="8"/>
  <c r="D780" i="8"/>
  <c r="E780" i="8"/>
  <c r="D781" i="8"/>
  <c r="E781" i="8"/>
  <c r="D782" i="8"/>
  <c r="E782" i="8"/>
  <c r="D783" i="8"/>
  <c r="E783" i="8"/>
  <c r="D784" i="8"/>
  <c r="E784" i="8"/>
  <c r="D785" i="8"/>
  <c r="E785" i="8"/>
  <c r="D786" i="8"/>
  <c r="E786" i="8"/>
  <c r="D787" i="8"/>
  <c r="E787" i="8"/>
  <c r="D788" i="8"/>
  <c r="E788" i="8"/>
  <c r="D789" i="8"/>
  <c r="E789" i="8"/>
  <c r="D790" i="8"/>
  <c r="E790" i="8"/>
  <c r="D791" i="8"/>
  <c r="E791" i="8"/>
  <c r="D792" i="8"/>
  <c r="E792" i="8"/>
  <c r="D793" i="8"/>
  <c r="E793" i="8"/>
  <c r="D794" i="8"/>
  <c r="E794" i="8"/>
  <c r="D795" i="8"/>
  <c r="E795" i="8"/>
  <c r="D796" i="8"/>
  <c r="E796" i="8"/>
  <c r="D797" i="8"/>
  <c r="E797" i="8"/>
  <c r="D798" i="8"/>
  <c r="E798" i="8"/>
  <c r="D799" i="8"/>
  <c r="E799" i="8"/>
  <c r="D800" i="8"/>
  <c r="E800" i="8"/>
  <c r="D801" i="8"/>
  <c r="E801" i="8"/>
  <c r="D802" i="8"/>
  <c r="E802" i="8"/>
  <c r="D803" i="8"/>
  <c r="E803" i="8"/>
  <c r="D804" i="8"/>
  <c r="E804" i="8"/>
  <c r="D805" i="8"/>
  <c r="E805" i="8"/>
  <c r="D806" i="8"/>
  <c r="E806" i="8"/>
  <c r="D807" i="8"/>
  <c r="E807" i="8"/>
  <c r="D808" i="8"/>
  <c r="E808" i="8"/>
  <c r="D809" i="8"/>
  <c r="E809" i="8"/>
  <c r="D810" i="8"/>
  <c r="E810" i="8"/>
  <c r="D811" i="8"/>
  <c r="E811" i="8"/>
  <c r="D812" i="8"/>
  <c r="E812" i="8"/>
  <c r="D813" i="8"/>
  <c r="E813" i="8"/>
  <c r="D814" i="8"/>
  <c r="E814" i="8"/>
  <c r="D815" i="8"/>
  <c r="E815" i="8"/>
  <c r="D816" i="8"/>
  <c r="E816" i="8"/>
  <c r="D817" i="8"/>
  <c r="E817" i="8"/>
  <c r="D818" i="8"/>
  <c r="E818" i="8"/>
  <c r="D819" i="8"/>
  <c r="E819" i="8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15" i="8"/>
  <c r="G15" i="8"/>
  <c r="F16" i="8"/>
  <c r="G16" i="8"/>
  <c r="F17" i="8"/>
  <c r="G17" i="8"/>
  <c r="F18" i="8"/>
  <c r="G18" i="8"/>
  <c r="F19" i="8"/>
  <c r="G19" i="8"/>
  <c r="F20" i="8"/>
  <c r="G20" i="8"/>
  <c r="F21" i="8"/>
  <c r="G21" i="8"/>
  <c r="F22" i="8"/>
  <c r="G22" i="8"/>
  <c r="F23" i="8"/>
  <c r="G23" i="8"/>
  <c r="F24" i="8"/>
  <c r="G24" i="8"/>
  <c r="F25" i="8"/>
  <c r="G25" i="8"/>
  <c r="F26" i="8"/>
  <c r="G26" i="8"/>
  <c r="F27" i="8"/>
  <c r="G27" i="8"/>
  <c r="F28" i="8"/>
  <c r="G28" i="8"/>
  <c r="F29" i="8"/>
  <c r="G29" i="8"/>
  <c r="F30" i="8"/>
  <c r="G30" i="8"/>
  <c r="F31" i="8"/>
  <c r="G31" i="8"/>
  <c r="F32" i="8"/>
  <c r="G32" i="8"/>
  <c r="F33" i="8"/>
  <c r="G33" i="8"/>
  <c r="F34" i="8"/>
  <c r="G34" i="8"/>
  <c r="F35" i="8"/>
  <c r="G35" i="8"/>
  <c r="F36" i="8"/>
  <c r="G36" i="8"/>
  <c r="F37" i="8"/>
  <c r="G37" i="8"/>
  <c r="F38" i="8"/>
  <c r="G38" i="8"/>
  <c r="F39" i="8"/>
  <c r="G39" i="8"/>
  <c r="F40" i="8"/>
  <c r="G40" i="8"/>
  <c r="F41" i="8"/>
  <c r="G41" i="8"/>
  <c r="F42" i="8"/>
  <c r="G42" i="8"/>
  <c r="F43" i="8"/>
  <c r="G43" i="8"/>
  <c r="F44" i="8"/>
  <c r="G44" i="8"/>
  <c r="F45" i="8"/>
  <c r="G45" i="8"/>
  <c r="F46" i="8"/>
  <c r="G46" i="8"/>
  <c r="F47" i="8"/>
  <c r="G47" i="8"/>
  <c r="F48" i="8"/>
  <c r="G48" i="8"/>
  <c r="F49" i="8"/>
  <c r="G49" i="8"/>
  <c r="F50" i="8"/>
  <c r="G50" i="8"/>
  <c r="F51" i="8"/>
  <c r="G51" i="8"/>
  <c r="F52" i="8"/>
  <c r="G52" i="8"/>
  <c r="F53" i="8"/>
  <c r="G53" i="8"/>
  <c r="F54" i="8"/>
  <c r="G54" i="8"/>
  <c r="F55" i="8"/>
  <c r="G55" i="8"/>
  <c r="F56" i="8"/>
  <c r="G56" i="8"/>
  <c r="F57" i="8"/>
  <c r="G57" i="8"/>
  <c r="F58" i="8"/>
  <c r="G58" i="8"/>
  <c r="F59" i="8"/>
  <c r="G59" i="8"/>
  <c r="F60" i="8"/>
  <c r="G60" i="8"/>
  <c r="F61" i="8"/>
  <c r="G61" i="8"/>
  <c r="F62" i="8"/>
  <c r="G62" i="8"/>
  <c r="F63" i="8"/>
  <c r="G63" i="8"/>
  <c r="F64" i="8"/>
  <c r="G64" i="8"/>
  <c r="F65" i="8"/>
  <c r="G65" i="8"/>
  <c r="F66" i="8"/>
  <c r="G66" i="8"/>
  <c r="F67" i="8"/>
  <c r="G67" i="8"/>
  <c r="F68" i="8"/>
  <c r="G68" i="8"/>
  <c r="F69" i="8"/>
  <c r="G69" i="8"/>
  <c r="F70" i="8"/>
  <c r="G70" i="8"/>
  <c r="F71" i="8"/>
  <c r="G71" i="8"/>
  <c r="F72" i="8"/>
  <c r="G72" i="8"/>
  <c r="F73" i="8"/>
  <c r="G73" i="8"/>
  <c r="F74" i="8"/>
  <c r="G74" i="8"/>
  <c r="F75" i="8"/>
  <c r="G75" i="8"/>
  <c r="F76" i="8"/>
  <c r="G76" i="8"/>
  <c r="F77" i="8"/>
  <c r="G77" i="8"/>
  <c r="F78" i="8"/>
  <c r="G78" i="8"/>
  <c r="F79" i="8"/>
  <c r="G79" i="8"/>
  <c r="F80" i="8"/>
  <c r="G80" i="8"/>
  <c r="F81" i="8"/>
  <c r="G81" i="8"/>
  <c r="F82" i="8"/>
  <c r="G82" i="8"/>
  <c r="F83" i="8"/>
  <c r="G83" i="8"/>
  <c r="F84" i="8"/>
  <c r="G84" i="8"/>
  <c r="F85" i="8"/>
  <c r="G85" i="8"/>
  <c r="F86" i="8"/>
  <c r="G86" i="8"/>
  <c r="F87" i="8"/>
  <c r="G87" i="8"/>
  <c r="F88" i="8"/>
  <c r="G88" i="8"/>
  <c r="F89" i="8"/>
  <c r="G89" i="8"/>
  <c r="F90" i="8"/>
  <c r="G90" i="8"/>
  <c r="F91" i="8"/>
  <c r="G91" i="8"/>
  <c r="F92" i="8"/>
  <c r="G92" i="8"/>
  <c r="F93" i="8"/>
  <c r="G93" i="8"/>
  <c r="F94" i="8"/>
  <c r="G94" i="8"/>
  <c r="F95" i="8"/>
  <c r="G95" i="8"/>
  <c r="F96" i="8"/>
  <c r="G96" i="8"/>
  <c r="F97" i="8"/>
  <c r="G97" i="8"/>
  <c r="F98" i="8"/>
  <c r="G98" i="8"/>
  <c r="F99" i="8"/>
  <c r="G99" i="8"/>
  <c r="F100" i="8"/>
  <c r="G100" i="8"/>
  <c r="F101" i="8"/>
  <c r="G101" i="8"/>
  <c r="F102" i="8"/>
  <c r="G102" i="8"/>
  <c r="F103" i="8"/>
  <c r="G103" i="8"/>
  <c r="F104" i="8"/>
  <c r="G104" i="8"/>
  <c r="F105" i="8"/>
  <c r="G105" i="8"/>
  <c r="F106" i="8"/>
  <c r="G106" i="8"/>
  <c r="F107" i="8"/>
  <c r="G107" i="8"/>
  <c r="F108" i="8"/>
  <c r="G108" i="8"/>
  <c r="F109" i="8"/>
  <c r="G109" i="8"/>
  <c r="F110" i="8"/>
  <c r="G110" i="8"/>
  <c r="F111" i="8"/>
  <c r="G111" i="8"/>
  <c r="F112" i="8"/>
  <c r="G112" i="8"/>
  <c r="F113" i="8"/>
  <c r="G113" i="8"/>
  <c r="F114" i="8"/>
  <c r="G114" i="8"/>
  <c r="F115" i="8"/>
  <c r="G115" i="8"/>
  <c r="F116" i="8"/>
  <c r="G116" i="8"/>
  <c r="F117" i="8"/>
  <c r="G117" i="8"/>
  <c r="F118" i="8"/>
  <c r="G118" i="8"/>
  <c r="F119" i="8"/>
  <c r="G119" i="8"/>
  <c r="F120" i="8"/>
  <c r="G120" i="8"/>
  <c r="F121" i="8"/>
  <c r="G121" i="8"/>
  <c r="F122" i="8"/>
  <c r="G122" i="8"/>
  <c r="F123" i="8"/>
  <c r="G123" i="8"/>
  <c r="F124" i="8"/>
  <c r="G124" i="8"/>
  <c r="F125" i="8"/>
  <c r="G125" i="8"/>
  <c r="F126" i="8"/>
  <c r="G126" i="8"/>
  <c r="F127" i="8"/>
  <c r="G127" i="8"/>
  <c r="F128" i="8"/>
  <c r="G128" i="8"/>
  <c r="F129" i="8"/>
  <c r="G129" i="8"/>
  <c r="F130" i="8"/>
  <c r="G130" i="8"/>
  <c r="F131" i="8"/>
  <c r="G131" i="8"/>
  <c r="F132" i="8"/>
  <c r="G132" i="8"/>
  <c r="F133" i="8"/>
  <c r="G133" i="8"/>
  <c r="F134" i="8"/>
  <c r="G134" i="8"/>
  <c r="F135" i="8"/>
  <c r="G135" i="8"/>
  <c r="F136" i="8"/>
  <c r="G136" i="8"/>
  <c r="F137" i="8"/>
  <c r="G137" i="8"/>
  <c r="F138" i="8"/>
  <c r="G138" i="8"/>
  <c r="F139" i="8"/>
  <c r="G139" i="8"/>
  <c r="F140" i="8"/>
  <c r="G140" i="8"/>
  <c r="F141" i="8"/>
  <c r="G141" i="8"/>
  <c r="F142" i="8"/>
  <c r="G142" i="8"/>
  <c r="F143" i="8"/>
  <c r="G143" i="8"/>
  <c r="F144" i="8"/>
  <c r="G144" i="8"/>
  <c r="F145" i="8"/>
  <c r="G145" i="8"/>
  <c r="F146" i="8"/>
  <c r="G146" i="8"/>
  <c r="F147" i="8"/>
  <c r="G147" i="8"/>
  <c r="F148" i="8"/>
  <c r="G148" i="8"/>
  <c r="F149" i="8"/>
  <c r="G149" i="8"/>
  <c r="F150" i="8"/>
  <c r="G150" i="8"/>
  <c r="F151" i="8"/>
  <c r="G151" i="8"/>
  <c r="F152" i="8"/>
  <c r="G152" i="8"/>
  <c r="F153" i="8"/>
  <c r="G153" i="8"/>
  <c r="F154" i="8"/>
  <c r="G154" i="8"/>
  <c r="F155" i="8"/>
  <c r="G155" i="8"/>
  <c r="F156" i="8"/>
  <c r="G156" i="8"/>
  <c r="F157" i="8"/>
  <c r="G157" i="8"/>
  <c r="F158" i="8"/>
  <c r="G158" i="8"/>
  <c r="F159" i="8"/>
  <c r="G159" i="8"/>
  <c r="F160" i="8"/>
  <c r="G160" i="8"/>
  <c r="F161" i="8"/>
  <c r="G161" i="8"/>
  <c r="F162" i="8"/>
  <c r="G162" i="8"/>
  <c r="F163" i="8"/>
  <c r="G163" i="8"/>
  <c r="F164" i="8"/>
  <c r="G164" i="8"/>
  <c r="F165" i="8"/>
  <c r="G165" i="8"/>
  <c r="F166" i="8"/>
  <c r="G166" i="8"/>
  <c r="F167" i="8"/>
  <c r="G167" i="8"/>
  <c r="F168" i="8"/>
  <c r="G168" i="8"/>
  <c r="F169" i="8"/>
  <c r="G169" i="8"/>
  <c r="F170" i="8"/>
  <c r="G170" i="8"/>
  <c r="F171" i="8"/>
  <c r="G171" i="8"/>
  <c r="F172" i="8"/>
  <c r="G172" i="8"/>
  <c r="F173" i="8"/>
  <c r="G173" i="8"/>
  <c r="F174" i="8"/>
  <c r="G174" i="8"/>
  <c r="F175" i="8"/>
  <c r="G175" i="8"/>
  <c r="F176" i="8"/>
  <c r="G176" i="8"/>
  <c r="F177" i="8"/>
  <c r="G177" i="8"/>
  <c r="F178" i="8"/>
  <c r="G178" i="8"/>
  <c r="F179" i="8"/>
  <c r="G179" i="8"/>
  <c r="F180" i="8"/>
  <c r="G180" i="8"/>
  <c r="F181" i="8"/>
  <c r="G181" i="8"/>
  <c r="F182" i="8"/>
  <c r="G182" i="8"/>
  <c r="F183" i="8"/>
  <c r="G183" i="8"/>
  <c r="F184" i="8"/>
  <c r="G184" i="8"/>
  <c r="F185" i="8"/>
  <c r="G185" i="8"/>
  <c r="F186" i="8"/>
  <c r="G186" i="8"/>
  <c r="F187" i="8"/>
  <c r="G187" i="8"/>
  <c r="F188" i="8"/>
  <c r="G188" i="8"/>
  <c r="F189" i="8"/>
  <c r="G189" i="8"/>
  <c r="F190" i="8"/>
  <c r="G190" i="8"/>
  <c r="F191" i="8"/>
  <c r="G191" i="8"/>
  <c r="F192" i="8"/>
  <c r="G192" i="8"/>
  <c r="F193" i="8"/>
  <c r="G193" i="8"/>
  <c r="F194" i="8"/>
  <c r="G194" i="8"/>
  <c r="F195" i="8"/>
  <c r="G195" i="8"/>
  <c r="F196" i="8"/>
  <c r="G196" i="8"/>
  <c r="F197" i="8"/>
  <c r="G197" i="8"/>
  <c r="F198" i="8"/>
  <c r="G198" i="8"/>
  <c r="F199" i="8"/>
  <c r="G199" i="8"/>
  <c r="F200" i="8"/>
  <c r="G200" i="8"/>
  <c r="F201" i="8"/>
  <c r="G201" i="8"/>
  <c r="F202" i="8"/>
  <c r="G202" i="8"/>
  <c r="F203" i="8"/>
  <c r="G203" i="8"/>
  <c r="F204" i="8"/>
  <c r="G204" i="8"/>
  <c r="F205" i="8"/>
  <c r="G205" i="8"/>
  <c r="F206" i="8"/>
  <c r="G206" i="8"/>
  <c r="F207" i="8"/>
  <c r="G207" i="8"/>
  <c r="F208" i="8"/>
  <c r="G208" i="8"/>
  <c r="F209" i="8"/>
  <c r="G209" i="8"/>
  <c r="F210" i="8"/>
  <c r="G210" i="8"/>
  <c r="F211" i="8"/>
  <c r="G211" i="8"/>
  <c r="F212" i="8"/>
  <c r="G212" i="8"/>
  <c r="F213" i="8"/>
  <c r="G213" i="8"/>
  <c r="F214" i="8"/>
  <c r="G214" i="8"/>
  <c r="F215" i="8"/>
  <c r="G215" i="8"/>
  <c r="F216" i="8"/>
  <c r="G216" i="8"/>
  <c r="F217" i="8"/>
  <c r="G217" i="8"/>
  <c r="F218" i="8"/>
  <c r="G218" i="8"/>
  <c r="F219" i="8"/>
  <c r="G219" i="8"/>
  <c r="F220" i="8"/>
  <c r="G220" i="8"/>
  <c r="F221" i="8"/>
  <c r="G221" i="8"/>
  <c r="F222" i="8"/>
  <c r="G222" i="8"/>
  <c r="F223" i="8"/>
  <c r="G223" i="8"/>
  <c r="F224" i="8"/>
  <c r="G224" i="8"/>
  <c r="F225" i="8"/>
  <c r="G225" i="8"/>
  <c r="F226" i="8"/>
  <c r="G226" i="8"/>
  <c r="F227" i="8"/>
  <c r="G227" i="8"/>
  <c r="F228" i="8"/>
  <c r="G228" i="8"/>
  <c r="F229" i="8"/>
  <c r="G229" i="8"/>
  <c r="F230" i="8"/>
  <c r="G230" i="8"/>
  <c r="F231" i="8"/>
  <c r="G231" i="8"/>
  <c r="F232" i="8"/>
  <c r="G232" i="8"/>
  <c r="F233" i="8"/>
  <c r="G233" i="8"/>
  <c r="F234" i="8"/>
  <c r="G234" i="8"/>
  <c r="F235" i="8"/>
  <c r="G235" i="8"/>
  <c r="F236" i="8"/>
  <c r="G236" i="8"/>
  <c r="F237" i="8"/>
  <c r="G237" i="8"/>
  <c r="F238" i="8"/>
  <c r="G238" i="8"/>
  <c r="F239" i="8"/>
  <c r="G239" i="8"/>
  <c r="F240" i="8"/>
  <c r="G240" i="8"/>
  <c r="F241" i="8"/>
  <c r="G241" i="8"/>
  <c r="F242" i="8"/>
  <c r="G242" i="8"/>
  <c r="F243" i="8"/>
  <c r="G243" i="8"/>
  <c r="F244" i="8"/>
  <c r="G244" i="8"/>
  <c r="F245" i="8"/>
  <c r="G245" i="8"/>
  <c r="F246" i="8"/>
  <c r="G246" i="8"/>
  <c r="F247" i="8"/>
  <c r="G247" i="8"/>
  <c r="F248" i="8"/>
  <c r="G248" i="8"/>
  <c r="F249" i="8"/>
  <c r="G249" i="8"/>
  <c r="F250" i="8"/>
  <c r="G250" i="8"/>
  <c r="F251" i="8"/>
  <c r="G251" i="8"/>
  <c r="F252" i="8"/>
  <c r="G252" i="8"/>
  <c r="F253" i="8"/>
  <c r="G253" i="8"/>
  <c r="F254" i="8"/>
  <c r="G254" i="8"/>
  <c r="F255" i="8"/>
  <c r="G255" i="8"/>
  <c r="F256" i="8"/>
  <c r="G256" i="8"/>
  <c r="F257" i="8"/>
  <c r="G257" i="8"/>
  <c r="F258" i="8"/>
  <c r="G258" i="8"/>
  <c r="F259" i="8"/>
  <c r="G259" i="8"/>
  <c r="F260" i="8"/>
  <c r="G260" i="8"/>
  <c r="F261" i="8"/>
  <c r="G261" i="8"/>
  <c r="F262" i="8"/>
  <c r="G262" i="8"/>
  <c r="F263" i="8"/>
  <c r="G263" i="8"/>
  <c r="F264" i="8"/>
  <c r="G264" i="8"/>
  <c r="F265" i="8"/>
  <c r="G265" i="8"/>
  <c r="F266" i="8"/>
  <c r="G266" i="8"/>
  <c r="F267" i="8"/>
  <c r="G267" i="8"/>
  <c r="F268" i="8"/>
  <c r="G268" i="8"/>
  <c r="F269" i="8"/>
  <c r="G269" i="8"/>
  <c r="F270" i="8"/>
  <c r="G270" i="8"/>
  <c r="F271" i="8"/>
  <c r="G271" i="8"/>
  <c r="F272" i="8"/>
  <c r="G272" i="8"/>
  <c r="F273" i="8"/>
  <c r="G273" i="8"/>
  <c r="F274" i="8"/>
  <c r="G274" i="8"/>
  <c r="F275" i="8"/>
  <c r="G275" i="8"/>
  <c r="F276" i="8"/>
  <c r="G276" i="8"/>
  <c r="F277" i="8"/>
  <c r="G277" i="8"/>
  <c r="F278" i="8"/>
  <c r="G278" i="8"/>
  <c r="F279" i="8"/>
  <c r="G279" i="8"/>
  <c r="F280" i="8"/>
  <c r="G280" i="8"/>
  <c r="F281" i="8"/>
  <c r="G281" i="8"/>
  <c r="F282" i="8"/>
  <c r="G282" i="8"/>
  <c r="F283" i="8"/>
  <c r="G283" i="8"/>
  <c r="F284" i="8"/>
  <c r="G284" i="8"/>
  <c r="F285" i="8"/>
  <c r="G285" i="8"/>
  <c r="F286" i="8"/>
  <c r="G286" i="8"/>
  <c r="F287" i="8"/>
  <c r="G287" i="8"/>
  <c r="F288" i="8"/>
  <c r="G288" i="8"/>
  <c r="F289" i="8"/>
  <c r="G289" i="8"/>
  <c r="F290" i="8"/>
  <c r="G290" i="8"/>
  <c r="F291" i="8"/>
  <c r="G291" i="8"/>
  <c r="F292" i="8"/>
  <c r="G292" i="8"/>
  <c r="F293" i="8"/>
  <c r="G293" i="8"/>
  <c r="F294" i="8"/>
  <c r="G294" i="8"/>
  <c r="F295" i="8"/>
  <c r="G295" i="8"/>
  <c r="F296" i="8"/>
  <c r="G296" i="8"/>
  <c r="F297" i="8"/>
  <c r="G297" i="8"/>
  <c r="F298" i="8"/>
  <c r="G298" i="8"/>
  <c r="F299" i="8"/>
  <c r="G299" i="8"/>
  <c r="F300" i="8"/>
  <c r="G300" i="8"/>
  <c r="F301" i="8"/>
  <c r="G301" i="8"/>
  <c r="F302" i="8"/>
  <c r="G302" i="8"/>
  <c r="F303" i="8"/>
  <c r="G303" i="8"/>
  <c r="F304" i="8"/>
  <c r="G304" i="8"/>
  <c r="F305" i="8"/>
  <c r="G305" i="8"/>
  <c r="F306" i="8"/>
  <c r="G306" i="8"/>
  <c r="F307" i="8"/>
  <c r="G307" i="8"/>
  <c r="F308" i="8"/>
  <c r="G308" i="8"/>
  <c r="F309" i="8"/>
  <c r="G309" i="8"/>
  <c r="F310" i="8"/>
  <c r="G310" i="8"/>
  <c r="F311" i="8"/>
  <c r="G311" i="8"/>
  <c r="F312" i="8"/>
  <c r="G312" i="8"/>
  <c r="F313" i="8"/>
  <c r="G313" i="8"/>
  <c r="F314" i="8"/>
  <c r="G314" i="8"/>
  <c r="F315" i="8"/>
  <c r="G315" i="8"/>
  <c r="F316" i="8"/>
  <c r="G316" i="8"/>
  <c r="F317" i="8"/>
  <c r="G317" i="8"/>
  <c r="F318" i="8"/>
  <c r="G318" i="8"/>
  <c r="F319" i="8"/>
  <c r="G319" i="8"/>
  <c r="F320" i="8"/>
  <c r="G320" i="8"/>
  <c r="F321" i="8"/>
  <c r="G321" i="8"/>
  <c r="F322" i="8"/>
  <c r="G322" i="8"/>
  <c r="F323" i="8"/>
  <c r="G323" i="8"/>
  <c r="F324" i="8"/>
  <c r="G324" i="8"/>
  <c r="F325" i="8"/>
  <c r="G325" i="8"/>
  <c r="F326" i="8"/>
  <c r="G326" i="8"/>
  <c r="F327" i="8"/>
  <c r="G327" i="8"/>
  <c r="F328" i="8"/>
  <c r="G328" i="8"/>
  <c r="F329" i="8"/>
  <c r="G329" i="8"/>
  <c r="F330" i="8"/>
  <c r="G330" i="8"/>
  <c r="F331" i="8"/>
  <c r="G331" i="8"/>
  <c r="F332" i="8"/>
  <c r="G332" i="8"/>
  <c r="F333" i="8"/>
  <c r="G333" i="8"/>
  <c r="F334" i="8"/>
  <c r="G334" i="8"/>
  <c r="F335" i="8"/>
  <c r="G335" i="8"/>
  <c r="F336" i="8"/>
  <c r="G336" i="8"/>
  <c r="F337" i="8"/>
  <c r="G337" i="8"/>
  <c r="F338" i="8"/>
  <c r="G338" i="8"/>
  <c r="F339" i="8"/>
  <c r="G339" i="8"/>
  <c r="F340" i="8"/>
  <c r="G340" i="8"/>
  <c r="F341" i="8"/>
  <c r="G341" i="8"/>
  <c r="F342" i="8"/>
  <c r="G342" i="8"/>
  <c r="F343" i="8"/>
  <c r="G343" i="8"/>
  <c r="F344" i="8"/>
  <c r="G344" i="8"/>
  <c r="F345" i="8"/>
  <c r="G345" i="8"/>
  <c r="F346" i="8"/>
  <c r="G346" i="8"/>
  <c r="F347" i="8"/>
  <c r="G347" i="8"/>
  <c r="F348" i="8"/>
  <c r="G348" i="8"/>
  <c r="F349" i="8"/>
  <c r="G349" i="8"/>
  <c r="F350" i="8"/>
  <c r="G350" i="8"/>
  <c r="F351" i="8"/>
  <c r="G351" i="8"/>
  <c r="F352" i="8"/>
  <c r="G352" i="8"/>
  <c r="F353" i="8"/>
  <c r="G353" i="8"/>
  <c r="F354" i="8"/>
  <c r="G354" i="8"/>
  <c r="F355" i="8"/>
  <c r="G355" i="8"/>
  <c r="F356" i="8"/>
  <c r="G356" i="8"/>
  <c r="F357" i="8"/>
  <c r="G357" i="8"/>
  <c r="F358" i="8"/>
  <c r="G358" i="8"/>
  <c r="F359" i="8"/>
  <c r="G359" i="8"/>
  <c r="F360" i="8"/>
  <c r="G360" i="8"/>
  <c r="F361" i="8"/>
  <c r="G361" i="8"/>
  <c r="F362" i="8"/>
  <c r="G362" i="8"/>
  <c r="F363" i="8"/>
  <c r="G363" i="8"/>
  <c r="F364" i="8"/>
  <c r="G364" i="8"/>
  <c r="F365" i="8"/>
  <c r="G365" i="8"/>
  <c r="F366" i="8"/>
  <c r="G366" i="8"/>
  <c r="F367" i="8"/>
  <c r="G367" i="8"/>
  <c r="F368" i="8"/>
  <c r="G368" i="8"/>
  <c r="F369" i="8"/>
  <c r="G369" i="8"/>
  <c r="F370" i="8"/>
  <c r="G370" i="8"/>
  <c r="F371" i="8"/>
  <c r="G371" i="8"/>
  <c r="F372" i="8"/>
  <c r="G372" i="8"/>
  <c r="F373" i="8"/>
  <c r="G373" i="8"/>
  <c r="F374" i="8"/>
  <c r="G374" i="8"/>
  <c r="F375" i="8"/>
  <c r="G375" i="8"/>
  <c r="F376" i="8"/>
  <c r="G376" i="8"/>
  <c r="F377" i="8"/>
  <c r="G377" i="8"/>
  <c r="F378" i="8"/>
  <c r="G378" i="8"/>
  <c r="F379" i="8"/>
  <c r="G379" i="8"/>
  <c r="F380" i="8"/>
  <c r="G380" i="8"/>
  <c r="F381" i="8"/>
  <c r="G381" i="8"/>
  <c r="F382" i="8"/>
  <c r="G382" i="8"/>
  <c r="F383" i="8"/>
  <c r="G383" i="8"/>
  <c r="F384" i="8"/>
  <c r="G384" i="8"/>
  <c r="F385" i="8"/>
  <c r="G385" i="8"/>
  <c r="F386" i="8"/>
  <c r="G386" i="8"/>
  <c r="F387" i="8"/>
  <c r="G387" i="8"/>
  <c r="F388" i="8"/>
  <c r="G388" i="8"/>
  <c r="F389" i="8"/>
  <c r="G389" i="8"/>
  <c r="F390" i="8"/>
  <c r="G390" i="8"/>
  <c r="F391" i="8"/>
  <c r="G391" i="8"/>
  <c r="F392" i="8"/>
  <c r="G392" i="8"/>
  <c r="F393" i="8"/>
  <c r="G393" i="8"/>
  <c r="F394" i="8"/>
  <c r="G394" i="8"/>
  <c r="F395" i="8"/>
  <c r="G395" i="8"/>
  <c r="F396" i="8"/>
  <c r="G396" i="8"/>
  <c r="F397" i="8"/>
  <c r="G397" i="8"/>
  <c r="F398" i="8"/>
  <c r="G398" i="8"/>
  <c r="F399" i="8"/>
  <c r="G399" i="8"/>
  <c r="F400" i="8"/>
  <c r="G400" i="8"/>
  <c r="F401" i="8"/>
  <c r="G401" i="8"/>
  <c r="F402" i="8"/>
  <c r="G402" i="8"/>
  <c r="F403" i="8"/>
  <c r="G403" i="8"/>
  <c r="F404" i="8"/>
  <c r="G404" i="8"/>
  <c r="F405" i="8"/>
  <c r="G405" i="8"/>
  <c r="F406" i="8"/>
  <c r="G406" i="8"/>
  <c r="F407" i="8"/>
  <c r="G407" i="8"/>
  <c r="F408" i="8"/>
  <c r="G408" i="8"/>
  <c r="F409" i="8"/>
  <c r="G409" i="8"/>
  <c r="F410" i="8"/>
  <c r="G410" i="8"/>
  <c r="F411" i="8"/>
  <c r="G411" i="8"/>
  <c r="F412" i="8"/>
  <c r="G412" i="8"/>
  <c r="F413" i="8"/>
  <c r="G413" i="8"/>
  <c r="F414" i="8"/>
  <c r="G414" i="8"/>
  <c r="F415" i="8"/>
  <c r="G415" i="8"/>
  <c r="F416" i="8"/>
  <c r="G416" i="8"/>
  <c r="F417" i="8"/>
  <c r="G417" i="8"/>
  <c r="F418" i="8"/>
  <c r="G418" i="8"/>
  <c r="F419" i="8"/>
  <c r="G419" i="8"/>
  <c r="F420" i="8"/>
  <c r="G420" i="8"/>
  <c r="F421" i="8"/>
  <c r="G421" i="8"/>
  <c r="F422" i="8"/>
  <c r="G422" i="8"/>
  <c r="F423" i="8"/>
  <c r="G423" i="8"/>
  <c r="F424" i="8"/>
  <c r="G424" i="8"/>
  <c r="F425" i="8"/>
  <c r="G425" i="8"/>
  <c r="F426" i="8"/>
  <c r="G426" i="8"/>
  <c r="F427" i="8"/>
  <c r="G427" i="8"/>
  <c r="F428" i="8"/>
  <c r="G428" i="8"/>
  <c r="F429" i="8"/>
  <c r="G429" i="8"/>
  <c r="F430" i="8"/>
  <c r="G430" i="8"/>
  <c r="F431" i="8"/>
  <c r="G431" i="8"/>
  <c r="F432" i="8"/>
  <c r="G432" i="8"/>
  <c r="F433" i="8"/>
  <c r="G433" i="8"/>
  <c r="F434" i="8"/>
  <c r="G434" i="8"/>
  <c r="F435" i="8"/>
  <c r="G435" i="8"/>
  <c r="F436" i="8"/>
  <c r="G436" i="8"/>
  <c r="F437" i="8"/>
  <c r="G437" i="8"/>
  <c r="F438" i="8"/>
  <c r="G438" i="8"/>
  <c r="F439" i="8"/>
  <c r="G439" i="8"/>
  <c r="F440" i="8"/>
  <c r="G440" i="8"/>
  <c r="F441" i="8"/>
  <c r="G441" i="8"/>
  <c r="F442" i="8"/>
  <c r="G442" i="8"/>
  <c r="F443" i="8"/>
  <c r="G443" i="8"/>
  <c r="F444" i="8"/>
  <c r="G444" i="8"/>
  <c r="F445" i="8"/>
  <c r="G445" i="8"/>
  <c r="F446" i="8"/>
  <c r="G446" i="8"/>
  <c r="F447" i="8"/>
  <c r="G447" i="8"/>
  <c r="F448" i="8"/>
  <c r="G448" i="8"/>
  <c r="F449" i="8"/>
  <c r="G449" i="8"/>
  <c r="F450" i="8"/>
  <c r="G450" i="8"/>
  <c r="F451" i="8"/>
  <c r="G451" i="8"/>
  <c r="F452" i="8"/>
  <c r="G452" i="8"/>
  <c r="F453" i="8"/>
  <c r="G453" i="8"/>
  <c r="F454" i="8"/>
  <c r="G454" i="8"/>
  <c r="F455" i="8"/>
  <c r="G455" i="8"/>
  <c r="F456" i="8"/>
  <c r="G456" i="8"/>
  <c r="F457" i="8"/>
  <c r="G457" i="8"/>
  <c r="F458" i="8"/>
  <c r="G458" i="8"/>
  <c r="F459" i="8"/>
  <c r="G459" i="8"/>
  <c r="F460" i="8"/>
  <c r="G460" i="8"/>
  <c r="F461" i="8"/>
  <c r="G461" i="8"/>
  <c r="F462" i="8"/>
  <c r="G462" i="8"/>
  <c r="F463" i="8"/>
  <c r="G463" i="8"/>
  <c r="F464" i="8"/>
  <c r="G464" i="8"/>
  <c r="F465" i="8"/>
  <c r="G465" i="8"/>
  <c r="F466" i="8"/>
  <c r="G466" i="8"/>
  <c r="F467" i="8"/>
  <c r="G467" i="8"/>
  <c r="F468" i="8"/>
  <c r="G468" i="8"/>
  <c r="F469" i="8"/>
  <c r="G469" i="8"/>
  <c r="F470" i="8"/>
  <c r="G470" i="8"/>
  <c r="F471" i="8"/>
  <c r="G471" i="8"/>
  <c r="F472" i="8"/>
  <c r="G472" i="8"/>
  <c r="F473" i="8"/>
  <c r="G473" i="8"/>
  <c r="F474" i="8"/>
  <c r="G474" i="8"/>
  <c r="F475" i="8"/>
  <c r="G475" i="8"/>
  <c r="F476" i="8"/>
  <c r="G476" i="8"/>
  <c r="F477" i="8"/>
  <c r="G477" i="8"/>
  <c r="F478" i="8"/>
  <c r="G478" i="8"/>
  <c r="F479" i="8"/>
  <c r="G479" i="8"/>
  <c r="F480" i="8"/>
  <c r="G480" i="8"/>
  <c r="F481" i="8"/>
  <c r="G481" i="8"/>
  <c r="F482" i="8"/>
  <c r="G482" i="8"/>
  <c r="F483" i="8"/>
  <c r="G483" i="8"/>
  <c r="F484" i="8"/>
  <c r="G484" i="8"/>
  <c r="F485" i="8"/>
  <c r="G485" i="8"/>
  <c r="F486" i="8"/>
  <c r="G486" i="8"/>
  <c r="F487" i="8"/>
  <c r="G487" i="8"/>
  <c r="F488" i="8"/>
  <c r="G488" i="8"/>
  <c r="F489" i="8"/>
  <c r="G489" i="8"/>
  <c r="F490" i="8"/>
  <c r="G490" i="8"/>
  <c r="F491" i="8"/>
  <c r="G491" i="8"/>
  <c r="F492" i="8"/>
  <c r="G492" i="8"/>
  <c r="F493" i="8"/>
  <c r="G493" i="8"/>
  <c r="F494" i="8"/>
  <c r="G494" i="8"/>
  <c r="F495" i="8"/>
  <c r="G495" i="8"/>
  <c r="F496" i="8"/>
  <c r="G496" i="8"/>
  <c r="F497" i="8"/>
  <c r="G497" i="8"/>
  <c r="F498" i="8"/>
  <c r="G498" i="8"/>
  <c r="F499" i="8"/>
  <c r="G499" i="8"/>
  <c r="F500" i="8"/>
  <c r="G500" i="8"/>
  <c r="F501" i="8"/>
  <c r="G501" i="8"/>
  <c r="F502" i="8"/>
  <c r="G502" i="8"/>
  <c r="F503" i="8"/>
  <c r="G503" i="8"/>
  <c r="F504" i="8"/>
  <c r="G504" i="8"/>
  <c r="F505" i="8"/>
  <c r="G505" i="8"/>
  <c r="F506" i="8"/>
  <c r="G506" i="8"/>
  <c r="F507" i="8"/>
  <c r="G507" i="8"/>
  <c r="F508" i="8"/>
  <c r="G508" i="8"/>
  <c r="F509" i="8"/>
  <c r="G509" i="8"/>
  <c r="F510" i="8"/>
  <c r="G510" i="8"/>
  <c r="F511" i="8"/>
  <c r="G511" i="8"/>
  <c r="F512" i="8"/>
  <c r="G512" i="8"/>
  <c r="F513" i="8"/>
  <c r="G513" i="8"/>
  <c r="F514" i="8"/>
  <c r="G514" i="8"/>
  <c r="F515" i="8"/>
  <c r="G515" i="8"/>
  <c r="F516" i="8"/>
  <c r="G516" i="8"/>
  <c r="F517" i="8"/>
  <c r="G517" i="8"/>
  <c r="F518" i="8"/>
  <c r="G518" i="8"/>
  <c r="F519" i="8"/>
  <c r="G519" i="8"/>
  <c r="F520" i="8"/>
  <c r="G520" i="8"/>
  <c r="F521" i="8"/>
  <c r="G521" i="8"/>
  <c r="F522" i="8"/>
  <c r="G522" i="8"/>
  <c r="F523" i="8"/>
  <c r="G523" i="8"/>
  <c r="F524" i="8"/>
  <c r="G524" i="8"/>
  <c r="F525" i="8"/>
  <c r="G525" i="8"/>
  <c r="F526" i="8"/>
  <c r="G526" i="8"/>
  <c r="F527" i="8"/>
  <c r="G527" i="8"/>
  <c r="F528" i="8"/>
  <c r="G528" i="8"/>
  <c r="F529" i="8"/>
  <c r="G529" i="8"/>
  <c r="F530" i="8"/>
  <c r="G530" i="8"/>
  <c r="F531" i="8"/>
  <c r="G531" i="8"/>
  <c r="F532" i="8"/>
  <c r="G532" i="8"/>
  <c r="F533" i="8"/>
  <c r="G533" i="8"/>
  <c r="F534" i="8"/>
  <c r="G534" i="8"/>
  <c r="F535" i="8"/>
  <c r="G535" i="8"/>
  <c r="F536" i="8"/>
  <c r="G536" i="8"/>
  <c r="F537" i="8"/>
  <c r="G537" i="8"/>
  <c r="F538" i="8"/>
  <c r="G538" i="8"/>
  <c r="F539" i="8"/>
  <c r="G539" i="8"/>
  <c r="F540" i="8"/>
  <c r="G540" i="8"/>
  <c r="F541" i="8"/>
  <c r="G541" i="8"/>
  <c r="F542" i="8"/>
  <c r="G542" i="8"/>
  <c r="F543" i="8"/>
  <c r="G543" i="8"/>
  <c r="F544" i="8"/>
  <c r="G544" i="8"/>
  <c r="F545" i="8"/>
  <c r="G545" i="8"/>
  <c r="F546" i="8"/>
  <c r="G546" i="8"/>
  <c r="F547" i="8"/>
  <c r="G547" i="8"/>
  <c r="F548" i="8"/>
  <c r="G548" i="8"/>
  <c r="F549" i="8"/>
  <c r="G549" i="8"/>
  <c r="F550" i="8"/>
  <c r="G550" i="8"/>
  <c r="F551" i="8"/>
  <c r="G551" i="8"/>
  <c r="F552" i="8"/>
  <c r="G552" i="8"/>
  <c r="F553" i="8"/>
  <c r="G553" i="8"/>
  <c r="F554" i="8"/>
  <c r="G554" i="8"/>
  <c r="F555" i="8"/>
  <c r="G555" i="8"/>
  <c r="F556" i="8"/>
  <c r="G556" i="8"/>
  <c r="F557" i="8"/>
  <c r="G557" i="8"/>
  <c r="F558" i="8"/>
  <c r="G558" i="8"/>
  <c r="F559" i="8"/>
  <c r="G559" i="8"/>
  <c r="F560" i="8"/>
  <c r="G560" i="8"/>
  <c r="F561" i="8"/>
  <c r="G561" i="8"/>
  <c r="F562" i="8"/>
  <c r="G562" i="8"/>
  <c r="F563" i="8"/>
  <c r="G563" i="8"/>
  <c r="F564" i="8"/>
  <c r="G564" i="8"/>
  <c r="F565" i="8"/>
  <c r="G565" i="8"/>
  <c r="F566" i="8"/>
  <c r="G566" i="8"/>
  <c r="F567" i="8"/>
  <c r="G567" i="8"/>
  <c r="F568" i="8"/>
  <c r="G568" i="8"/>
  <c r="F569" i="8"/>
  <c r="G569" i="8"/>
  <c r="F570" i="8"/>
  <c r="G570" i="8"/>
  <c r="F571" i="8"/>
  <c r="G571" i="8"/>
  <c r="F572" i="8"/>
  <c r="G572" i="8"/>
  <c r="F573" i="8"/>
  <c r="G573" i="8"/>
  <c r="F574" i="8"/>
  <c r="G574" i="8"/>
  <c r="F575" i="8"/>
  <c r="G575" i="8"/>
  <c r="F576" i="8"/>
  <c r="G576" i="8"/>
  <c r="F577" i="8"/>
  <c r="G577" i="8"/>
  <c r="F578" i="8"/>
  <c r="G578" i="8"/>
  <c r="F579" i="8"/>
  <c r="G579" i="8"/>
  <c r="F580" i="8"/>
  <c r="G580" i="8"/>
  <c r="F581" i="8"/>
  <c r="G581" i="8"/>
  <c r="F582" i="8"/>
  <c r="G582" i="8"/>
  <c r="F583" i="8"/>
  <c r="G583" i="8"/>
  <c r="F584" i="8"/>
  <c r="G584" i="8"/>
  <c r="F585" i="8"/>
  <c r="G585" i="8"/>
  <c r="F586" i="8"/>
  <c r="G586" i="8"/>
  <c r="F587" i="8"/>
  <c r="G587" i="8"/>
  <c r="F588" i="8"/>
  <c r="G588" i="8"/>
  <c r="F589" i="8"/>
  <c r="G589" i="8"/>
  <c r="F590" i="8"/>
  <c r="G590" i="8"/>
  <c r="F591" i="8"/>
  <c r="G591" i="8"/>
  <c r="F592" i="8"/>
  <c r="G592" i="8"/>
  <c r="F593" i="8"/>
  <c r="G593" i="8"/>
  <c r="F594" i="8"/>
  <c r="G594" i="8"/>
  <c r="F595" i="8"/>
  <c r="G595" i="8"/>
  <c r="F596" i="8"/>
  <c r="G596" i="8"/>
  <c r="F597" i="8"/>
  <c r="G597" i="8"/>
  <c r="F598" i="8"/>
  <c r="G598" i="8"/>
  <c r="F599" i="8"/>
  <c r="G599" i="8"/>
  <c r="F600" i="8"/>
  <c r="G600" i="8"/>
  <c r="F601" i="8"/>
  <c r="G601" i="8"/>
  <c r="F602" i="8"/>
  <c r="G602" i="8"/>
  <c r="F603" i="8"/>
  <c r="G603" i="8"/>
  <c r="F604" i="8"/>
  <c r="G604" i="8"/>
  <c r="F605" i="8"/>
  <c r="G605" i="8"/>
  <c r="F606" i="8"/>
  <c r="G606" i="8"/>
  <c r="F607" i="8"/>
  <c r="G607" i="8"/>
  <c r="F608" i="8"/>
  <c r="G608" i="8"/>
  <c r="F609" i="8"/>
  <c r="G609" i="8"/>
  <c r="F610" i="8"/>
  <c r="G610" i="8"/>
  <c r="F611" i="8"/>
  <c r="G611" i="8"/>
  <c r="F612" i="8"/>
  <c r="G612" i="8"/>
  <c r="F613" i="8"/>
  <c r="G613" i="8"/>
  <c r="F614" i="8"/>
  <c r="G614" i="8"/>
  <c r="F615" i="8"/>
  <c r="G615" i="8"/>
  <c r="F616" i="8"/>
  <c r="G616" i="8"/>
  <c r="F617" i="8"/>
  <c r="G617" i="8"/>
  <c r="F618" i="8"/>
  <c r="G618" i="8"/>
  <c r="F619" i="8"/>
  <c r="G619" i="8"/>
  <c r="F620" i="8"/>
  <c r="G620" i="8"/>
  <c r="F621" i="8"/>
  <c r="G621" i="8"/>
  <c r="F622" i="8"/>
  <c r="G622" i="8"/>
  <c r="F623" i="8"/>
  <c r="G623" i="8"/>
  <c r="F624" i="8"/>
  <c r="G624" i="8"/>
  <c r="F625" i="8"/>
  <c r="G625" i="8"/>
  <c r="F626" i="8"/>
  <c r="G626" i="8"/>
  <c r="F627" i="8"/>
  <c r="G627" i="8"/>
  <c r="F628" i="8"/>
  <c r="G628" i="8"/>
  <c r="F629" i="8"/>
  <c r="G629" i="8"/>
  <c r="F630" i="8"/>
  <c r="G630" i="8"/>
  <c r="F631" i="8"/>
  <c r="G631" i="8"/>
  <c r="F632" i="8"/>
  <c r="G632" i="8"/>
  <c r="F633" i="8"/>
  <c r="G633" i="8"/>
  <c r="F634" i="8"/>
  <c r="G634" i="8"/>
  <c r="F635" i="8"/>
  <c r="G635" i="8"/>
  <c r="F636" i="8"/>
  <c r="G636" i="8"/>
  <c r="F637" i="8"/>
  <c r="G637" i="8"/>
  <c r="F638" i="8"/>
  <c r="G638" i="8"/>
  <c r="F639" i="8"/>
  <c r="G639" i="8"/>
  <c r="F640" i="8"/>
  <c r="G640" i="8"/>
  <c r="F641" i="8"/>
  <c r="G641" i="8"/>
  <c r="F642" i="8"/>
  <c r="G642" i="8"/>
  <c r="F643" i="8"/>
  <c r="G643" i="8"/>
  <c r="F644" i="8"/>
  <c r="G644" i="8"/>
  <c r="F645" i="8"/>
  <c r="G645" i="8"/>
  <c r="F646" i="8"/>
  <c r="G646" i="8"/>
  <c r="F647" i="8"/>
  <c r="G647" i="8"/>
  <c r="F648" i="8"/>
  <c r="G648" i="8"/>
  <c r="F649" i="8"/>
  <c r="G649" i="8"/>
  <c r="F650" i="8"/>
  <c r="G650" i="8"/>
  <c r="F651" i="8"/>
  <c r="G651" i="8"/>
  <c r="F652" i="8"/>
  <c r="G652" i="8"/>
  <c r="F653" i="8"/>
  <c r="G653" i="8"/>
  <c r="F654" i="8"/>
  <c r="G654" i="8"/>
  <c r="F655" i="8"/>
  <c r="G655" i="8"/>
  <c r="F656" i="8"/>
  <c r="G656" i="8"/>
  <c r="F657" i="8"/>
  <c r="G657" i="8"/>
  <c r="F658" i="8"/>
  <c r="G658" i="8"/>
  <c r="F659" i="8"/>
  <c r="G659" i="8"/>
  <c r="F660" i="8"/>
  <c r="G660" i="8"/>
  <c r="F661" i="8"/>
  <c r="G661" i="8"/>
  <c r="F662" i="8"/>
  <c r="G662" i="8"/>
  <c r="F663" i="8"/>
  <c r="G663" i="8"/>
  <c r="F664" i="8"/>
  <c r="G664" i="8"/>
  <c r="F665" i="8"/>
  <c r="G665" i="8"/>
  <c r="F666" i="8"/>
  <c r="G666" i="8"/>
  <c r="F667" i="8"/>
  <c r="G667" i="8"/>
  <c r="F668" i="8"/>
  <c r="G668" i="8"/>
  <c r="F669" i="8"/>
  <c r="G669" i="8"/>
  <c r="F670" i="8"/>
  <c r="G670" i="8"/>
  <c r="F671" i="8"/>
  <c r="G671" i="8"/>
  <c r="F672" i="8"/>
  <c r="G672" i="8"/>
  <c r="F673" i="8"/>
  <c r="G673" i="8"/>
  <c r="F674" i="8"/>
  <c r="G674" i="8"/>
  <c r="F675" i="8"/>
  <c r="G675" i="8"/>
  <c r="F676" i="8"/>
  <c r="G676" i="8"/>
  <c r="F677" i="8"/>
  <c r="G677" i="8"/>
  <c r="F678" i="8"/>
  <c r="G678" i="8"/>
  <c r="F679" i="8"/>
  <c r="G679" i="8"/>
  <c r="F680" i="8"/>
  <c r="G680" i="8"/>
  <c r="F681" i="8"/>
  <c r="G681" i="8"/>
  <c r="F682" i="8"/>
  <c r="G682" i="8"/>
  <c r="F683" i="8"/>
  <c r="G683" i="8"/>
  <c r="F684" i="8"/>
  <c r="G684" i="8"/>
  <c r="F685" i="8"/>
  <c r="G685" i="8"/>
  <c r="F686" i="8"/>
  <c r="G686" i="8"/>
  <c r="F687" i="8"/>
  <c r="G687" i="8"/>
  <c r="F688" i="8"/>
  <c r="G688" i="8"/>
  <c r="F689" i="8"/>
  <c r="G689" i="8"/>
  <c r="F690" i="8"/>
  <c r="G690" i="8"/>
  <c r="F691" i="8"/>
  <c r="G691" i="8"/>
  <c r="F692" i="8"/>
  <c r="G692" i="8"/>
  <c r="F693" i="8"/>
  <c r="G693" i="8"/>
  <c r="F694" i="8"/>
  <c r="G694" i="8"/>
  <c r="F695" i="8"/>
  <c r="G695" i="8"/>
  <c r="F696" i="8"/>
  <c r="G696" i="8"/>
  <c r="F697" i="8"/>
  <c r="G697" i="8"/>
  <c r="F698" i="8"/>
  <c r="G698" i="8"/>
  <c r="F699" i="8"/>
  <c r="G699" i="8"/>
  <c r="F700" i="8"/>
  <c r="G700" i="8"/>
  <c r="F701" i="8"/>
  <c r="G701" i="8"/>
  <c r="F702" i="8"/>
  <c r="G702" i="8"/>
  <c r="F703" i="8"/>
  <c r="G703" i="8"/>
  <c r="F704" i="8"/>
  <c r="G704" i="8"/>
  <c r="F705" i="8"/>
  <c r="G705" i="8"/>
  <c r="F706" i="8"/>
  <c r="G706" i="8"/>
  <c r="F707" i="8"/>
  <c r="G707" i="8"/>
  <c r="F708" i="8"/>
  <c r="G708" i="8"/>
  <c r="F709" i="8"/>
  <c r="G709" i="8"/>
  <c r="F710" i="8"/>
  <c r="G710" i="8"/>
  <c r="F711" i="8"/>
  <c r="G711" i="8"/>
  <c r="F712" i="8"/>
  <c r="G712" i="8"/>
  <c r="F713" i="8"/>
  <c r="G713" i="8"/>
  <c r="F714" i="8"/>
  <c r="G714" i="8"/>
  <c r="F715" i="8"/>
  <c r="G715" i="8"/>
  <c r="F716" i="8"/>
  <c r="G716" i="8"/>
  <c r="F717" i="8"/>
  <c r="G717" i="8"/>
  <c r="F718" i="8"/>
  <c r="G718" i="8"/>
  <c r="F719" i="8"/>
  <c r="G719" i="8"/>
  <c r="F720" i="8"/>
  <c r="G720" i="8"/>
  <c r="F721" i="8"/>
  <c r="G721" i="8"/>
  <c r="F722" i="8"/>
  <c r="G722" i="8"/>
  <c r="F723" i="8"/>
  <c r="G723" i="8"/>
  <c r="F724" i="8"/>
  <c r="G724" i="8"/>
  <c r="F725" i="8"/>
  <c r="G725" i="8"/>
  <c r="F726" i="8"/>
  <c r="G726" i="8"/>
  <c r="F727" i="8"/>
  <c r="G727" i="8"/>
  <c r="F728" i="8"/>
  <c r="G728" i="8"/>
  <c r="F729" i="8"/>
  <c r="G729" i="8"/>
  <c r="F730" i="8"/>
  <c r="G730" i="8"/>
  <c r="F731" i="8"/>
  <c r="G731" i="8"/>
  <c r="F732" i="8"/>
  <c r="G732" i="8"/>
  <c r="F733" i="8"/>
  <c r="G733" i="8"/>
  <c r="F734" i="8"/>
  <c r="G734" i="8"/>
  <c r="F735" i="8"/>
  <c r="G735" i="8"/>
  <c r="F736" i="8"/>
  <c r="G736" i="8"/>
  <c r="F737" i="8"/>
  <c r="G737" i="8"/>
  <c r="F738" i="8"/>
  <c r="G738" i="8"/>
  <c r="F739" i="8"/>
  <c r="G739" i="8"/>
  <c r="F740" i="8"/>
  <c r="G740" i="8"/>
  <c r="F741" i="8"/>
  <c r="G741" i="8"/>
  <c r="F742" i="8"/>
  <c r="G742" i="8"/>
  <c r="F743" i="8"/>
  <c r="G743" i="8"/>
  <c r="F744" i="8"/>
  <c r="G744" i="8"/>
  <c r="F745" i="8"/>
  <c r="G745" i="8"/>
  <c r="F746" i="8"/>
  <c r="G746" i="8"/>
  <c r="F747" i="8"/>
  <c r="G747" i="8"/>
  <c r="F748" i="8"/>
  <c r="G748" i="8"/>
  <c r="F749" i="8"/>
  <c r="G749" i="8"/>
  <c r="F750" i="8"/>
  <c r="G750" i="8"/>
  <c r="F751" i="8"/>
  <c r="G751" i="8"/>
  <c r="F752" i="8"/>
  <c r="G752" i="8"/>
  <c r="F753" i="8"/>
  <c r="G753" i="8"/>
  <c r="F754" i="8"/>
  <c r="G754" i="8"/>
  <c r="F755" i="8"/>
  <c r="G755" i="8"/>
  <c r="F756" i="8"/>
  <c r="G756" i="8"/>
  <c r="F757" i="8"/>
  <c r="G757" i="8"/>
  <c r="F758" i="8"/>
  <c r="G758" i="8"/>
  <c r="F759" i="8"/>
  <c r="G759" i="8"/>
  <c r="F760" i="8"/>
  <c r="G760" i="8"/>
  <c r="F761" i="8"/>
  <c r="G761" i="8"/>
  <c r="F762" i="8"/>
  <c r="G762" i="8"/>
  <c r="F763" i="8"/>
  <c r="G763" i="8"/>
  <c r="F764" i="8"/>
  <c r="G764" i="8"/>
  <c r="F765" i="8"/>
  <c r="G765" i="8"/>
  <c r="F766" i="8"/>
  <c r="G766" i="8"/>
  <c r="F767" i="8"/>
  <c r="G767" i="8"/>
  <c r="F768" i="8"/>
  <c r="G768" i="8"/>
  <c r="F769" i="8"/>
  <c r="G769" i="8"/>
  <c r="F770" i="8"/>
  <c r="G770" i="8"/>
  <c r="F771" i="8"/>
  <c r="G771" i="8"/>
  <c r="F772" i="8"/>
  <c r="G772" i="8"/>
  <c r="F773" i="8"/>
  <c r="G773" i="8"/>
  <c r="F774" i="8"/>
  <c r="G774" i="8"/>
  <c r="F775" i="8"/>
  <c r="G775" i="8"/>
  <c r="F776" i="8"/>
  <c r="G776" i="8"/>
  <c r="F777" i="8"/>
  <c r="G777" i="8"/>
  <c r="F778" i="8"/>
  <c r="G778" i="8"/>
  <c r="F779" i="8"/>
  <c r="G779" i="8"/>
  <c r="F780" i="8"/>
  <c r="G780" i="8"/>
  <c r="F781" i="8"/>
  <c r="G781" i="8"/>
  <c r="F782" i="8"/>
  <c r="G782" i="8"/>
  <c r="F783" i="8"/>
  <c r="G783" i="8"/>
  <c r="F784" i="8"/>
  <c r="G784" i="8"/>
  <c r="F785" i="8"/>
  <c r="G785" i="8"/>
  <c r="F786" i="8"/>
  <c r="G786" i="8"/>
  <c r="F787" i="8"/>
  <c r="G787" i="8"/>
  <c r="F788" i="8"/>
  <c r="G788" i="8"/>
  <c r="F789" i="8"/>
  <c r="G789" i="8"/>
  <c r="F790" i="8"/>
  <c r="G790" i="8"/>
  <c r="F791" i="8"/>
  <c r="G791" i="8"/>
  <c r="F792" i="8"/>
  <c r="G792" i="8"/>
  <c r="F793" i="8"/>
  <c r="G793" i="8"/>
  <c r="F794" i="8"/>
  <c r="G794" i="8"/>
  <c r="F795" i="8"/>
  <c r="G795" i="8"/>
  <c r="F796" i="8"/>
  <c r="G796" i="8"/>
  <c r="F797" i="8"/>
  <c r="G797" i="8"/>
  <c r="F798" i="8"/>
  <c r="G798" i="8"/>
  <c r="F799" i="8"/>
  <c r="G799" i="8"/>
  <c r="F800" i="8"/>
  <c r="G800" i="8"/>
  <c r="F801" i="8"/>
  <c r="G801" i="8"/>
  <c r="F802" i="8"/>
  <c r="G802" i="8"/>
  <c r="F803" i="8"/>
  <c r="G803" i="8"/>
  <c r="F804" i="8"/>
  <c r="G804" i="8"/>
  <c r="F805" i="8"/>
  <c r="G805" i="8"/>
  <c r="F806" i="8"/>
  <c r="G806" i="8"/>
  <c r="F807" i="8"/>
  <c r="G807" i="8"/>
  <c r="F808" i="8"/>
  <c r="G808" i="8"/>
  <c r="F809" i="8"/>
  <c r="G809" i="8"/>
  <c r="F810" i="8"/>
  <c r="G810" i="8"/>
  <c r="F811" i="8"/>
  <c r="G811" i="8"/>
  <c r="F812" i="8"/>
  <c r="G812" i="8"/>
  <c r="F813" i="8"/>
  <c r="G813" i="8"/>
  <c r="F814" i="8"/>
  <c r="G814" i="8"/>
  <c r="F815" i="8"/>
  <c r="G815" i="8"/>
  <c r="F816" i="8"/>
  <c r="G816" i="8"/>
  <c r="F817" i="8"/>
  <c r="G817" i="8"/>
  <c r="F818" i="8"/>
  <c r="G818" i="8"/>
  <c r="F819" i="8"/>
  <c r="G819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D14" i="9" s="1"/>
  <c r="B14" i="9"/>
  <c r="E14" i="9" s="1"/>
  <c r="A15" i="9"/>
  <c r="D15" i="9" s="1"/>
  <c r="B15" i="9"/>
  <c r="E15" i="9" s="1"/>
  <c r="A16" i="9"/>
  <c r="D16" i="9" s="1"/>
  <c r="B16" i="9"/>
  <c r="E16" i="9" s="1"/>
  <c r="A17" i="9"/>
  <c r="D17" i="9" s="1"/>
  <c r="B17" i="9"/>
  <c r="E17" i="9" s="1"/>
  <c r="A18" i="9"/>
  <c r="B18" i="9"/>
  <c r="E18" i="9" s="1"/>
  <c r="A19" i="9"/>
  <c r="D19" i="9" s="1"/>
  <c r="B19" i="9"/>
  <c r="E19" i="9" s="1"/>
  <c r="A20" i="9"/>
  <c r="D20" i="9" s="1"/>
  <c r="B20" i="9"/>
  <c r="E20" i="9" s="1"/>
  <c r="A21" i="9"/>
  <c r="D21" i="9" s="1"/>
  <c r="B21" i="9"/>
  <c r="E21" i="9" s="1"/>
  <c r="A22" i="9"/>
  <c r="D22" i="9" s="1"/>
  <c r="B22" i="9"/>
  <c r="E22" i="9" s="1"/>
  <c r="A23" i="9"/>
  <c r="D23" i="9" s="1"/>
  <c r="B23" i="9"/>
  <c r="E23" i="9" s="1"/>
  <c r="A24" i="9"/>
  <c r="D24" i="9" s="1"/>
  <c r="B24" i="9"/>
  <c r="E24" i="9" s="1"/>
  <c r="A25" i="9"/>
  <c r="D25" i="9" s="1"/>
  <c r="B25" i="9"/>
  <c r="E25" i="9" s="1"/>
  <c r="A26" i="9"/>
  <c r="D26" i="9" s="1"/>
  <c r="B26" i="9"/>
  <c r="E26" i="9" s="1"/>
  <c r="A27" i="9"/>
  <c r="D27" i="9" s="1"/>
  <c r="B27" i="9"/>
  <c r="E27" i="9" s="1"/>
  <c r="A28" i="9"/>
  <c r="D28" i="9" s="1"/>
  <c r="B28" i="9"/>
  <c r="E28" i="9" s="1"/>
  <c r="A29" i="9"/>
  <c r="D29" i="9" s="1"/>
  <c r="B29" i="9"/>
  <c r="E29" i="9" s="1"/>
  <c r="A30" i="9"/>
  <c r="D30" i="9" s="1"/>
  <c r="B30" i="9"/>
  <c r="E30" i="9" s="1"/>
  <c r="A31" i="9"/>
  <c r="D31" i="9" s="1"/>
  <c r="B31" i="9"/>
  <c r="E31" i="9" s="1"/>
  <c r="A32" i="9"/>
  <c r="D32" i="9" s="1"/>
  <c r="B32" i="9"/>
  <c r="E32" i="9" s="1"/>
  <c r="A33" i="9"/>
  <c r="D33" i="9" s="1"/>
  <c r="B33" i="9"/>
  <c r="E33" i="9" s="1"/>
  <c r="A34" i="9"/>
  <c r="D34" i="9" s="1"/>
  <c r="B34" i="9"/>
  <c r="E34" i="9" s="1"/>
  <c r="A35" i="9"/>
  <c r="D35" i="9" s="1"/>
  <c r="B35" i="9"/>
  <c r="E35" i="9" s="1"/>
  <c r="A36" i="9"/>
  <c r="D36" i="9" s="1"/>
  <c r="B36" i="9"/>
  <c r="E36" i="9" s="1"/>
  <c r="A37" i="9"/>
  <c r="D37" i="9" s="1"/>
  <c r="B37" i="9"/>
  <c r="E37" i="9" s="1"/>
  <c r="A38" i="9"/>
  <c r="D38" i="9" s="1"/>
  <c r="B38" i="9"/>
  <c r="E38" i="9" s="1"/>
  <c r="A39" i="9"/>
  <c r="D39" i="9" s="1"/>
  <c r="B39" i="9"/>
  <c r="E39" i="9" s="1"/>
  <c r="A40" i="9"/>
  <c r="D40" i="9" s="1"/>
  <c r="B40" i="9"/>
  <c r="E40" i="9" s="1"/>
  <c r="A41" i="9"/>
  <c r="D41" i="9" s="1"/>
  <c r="B41" i="9"/>
  <c r="E41" i="9" s="1"/>
  <c r="A42" i="9"/>
  <c r="D42" i="9" s="1"/>
  <c r="B42" i="9"/>
  <c r="E42" i="9" s="1"/>
  <c r="A43" i="9"/>
  <c r="D43" i="9" s="1"/>
  <c r="B43" i="9"/>
  <c r="E43" i="9" s="1"/>
  <c r="A44" i="9"/>
  <c r="D44" i="9" s="1"/>
  <c r="B44" i="9"/>
  <c r="E44" i="9" s="1"/>
  <c r="A45" i="9"/>
  <c r="D45" i="9" s="1"/>
  <c r="B45" i="9"/>
  <c r="E45" i="9" s="1"/>
  <c r="A46" i="9"/>
  <c r="D46" i="9" s="1"/>
  <c r="B46" i="9"/>
  <c r="E46" i="9" s="1"/>
  <c r="A47" i="9"/>
  <c r="D47" i="9" s="1"/>
  <c r="B47" i="9"/>
  <c r="E47" i="9" s="1"/>
  <c r="A48" i="9"/>
  <c r="D48" i="9" s="1"/>
  <c r="B48" i="9"/>
  <c r="E48" i="9" s="1"/>
  <c r="A49" i="9"/>
  <c r="D49" i="9" s="1"/>
  <c r="B49" i="9"/>
  <c r="E49" i="9" s="1"/>
  <c r="A50" i="9"/>
  <c r="D50" i="9" s="1"/>
  <c r="B50" i="9"/>
  <c r="E50" i="9" s="1"/>
  <c r="A51" i="9"/>
  <c r="D51" i="9" s="1"/>
  <c r="B51" i="9"/>
  <c r="E51" i="9" s="1"/>
  <c r="A52" i="9"/>
  <c r="D52" i="9" s="1"/>
  <c r="B52" i="9"/>
  <c r="E52" i="9" s="1"/>
  <c r="A53" i="9"/>
  <c r="D53" i="9" s="1"/>
  <c r="B53" i="9"/>
  <c r="E53" i="9" s="1"/>
  <c r="A54" i="9"/>
  <c r="D54" i="9" s="1"/>
  <c r="B54" i="9"/>
  <c r="E54" i="9" s="1"/>
  <c r="A55" i="9"/>
  <c r="D55" i="9" s="1"/>
  <c r="B55" i="9"/>
  <c r="E55" i="9" s="1"/>
  <c r="A56" i="9"/>
  <c r="D56" i="9" s="1"/>
  <c r="B56" i="9"/>
  <c r="E56" i="9" s="1"/>
  <c r="A57" i="9"/>
  <c r="D57" i="9" s="1"/>
  <c r="B57" i="9"/>
  <c r="E57" i="9" s="1"/>
  <c r="A58" i="9"/>
  <c r="D58" i="9" s="1"/>
  <c r="B58" i="9"/>
  <c r="E58" i="9" s="1"/>
  <c r="A59" i="9"/>
  <c r="D59" i="9" s="1"/>
  <c r="B59" i="9"/>
  <c r="E59" i="9" s="1"/>
  <c r="A60" i="9"/>
  <c r="D60" i="9" s="1"/>
  <c r="B60" i="9"/>
  <c r="E60" i="9" s="1"/>
  <c r="A61" i="9"/>
  <c r="D61" i="9" s="1"/>
  <c r="B61" i="9"/>
  <c r="E61" i="9" s="1"/>
  <c r="A62" i="9"/>
  <c r="D62" i="9" s="1"/>
  <c r="B62" i="9"/>
  <c r="E62" i="9" s="1"/>
  <c r="A63" i="9"/>
  <c r="D63" i="9" s="1"/>
  <c r="B63" i="9"/>
  <c r="E63" i="9" s="1"/>
  <c r="A64" i="9"/>
  <c r="D64" i="9" s="1"/>
  <c r="B64" i="9"/>
  <c r="E64" i="9" s="1"/>
  <c r="A65" i="9"/>
  <c r="D65" i="9" s="1"/>
  <c r="B65" i="9"/>
  <c r="E65" i="9" s="1"/>
  <c r="A66" i="9"/>
  <c r="B66" i="9"/>
  <c r="E66" i="9" s="1"/>
  <c r="A67" i="9"/>
  <c r="D67" i="9" s="1"/>
  <c r="B67" i="9"/>
  <c r="E67" i="9" s="1"/>
  <c r="A68" i="9"/>
  <c r="D68" i="9" s="1"/>
  <c r="B68" i="9"/>
  <c r="E68" i="9" s="1"/>
  <c r="A69" i="9"/>
  <c r="D69" i="9" s="1"/>
  <c r="B69" i="9"/>
  <c r="E69" i="9" s="1"/>
  <c r="A70" i="9"/>
  <c r="D70" i="9" s="1"/>
  <c r="B70" i="9"/>
  <c r="E70" i="9" s="1"/>
  <c r="A71" i="9"/>
  <c r="D71" i="9" s="1"/>
  <c r="B71" i="9"/>
  <c r="E71" i="9" s="1"/>
  <c r="A72" i="9"/>
  <c r="D72" i="9" s="1"/>
  <c r="B72" i="9"/>
  <c r="E72" i="9" s="1"/>
  <c r="A73" i="9"/>
  <c r="D73" i="9" s="1"/>
  <c r="B73" i="9"/>
  <c r="E73" i="9" s="1"/>
  <c r="A74" i="9"/>
  <c r="D74" i="9" s="1"/>
  <c r="B74" i="9"/>
  <c r="E74" i="9" s="1"/>
  <c r="A75" i="9"/>
  <c r="D75" i="9" s="1"/>
  <c r="B75" i="9"/>
  <c r="E75" i="9" s="1"/>
  <c r="A76" i="9"/>
  <c r="D76" i="9" s="1"/>
  <c r="B76" i="9"/>
  <c r="E76" i="9" s="1"/>
  <c r="A77" i="9"/>
  <c r="D77" i="9" s="1"/>
  <c r="B77" i="9"/>
  <c r="E77" i="9" s="1"/>
  <c r="A78" i="9"/>
  <c r="D78" i="9" s="1"/>
  <c r="B78" i="9"/>
  <c r="E78" i="9" s="1"/>
  <c r="A79" i="9"/>
  <c r="D79" i="9" s="1"/>
  <c r="B79" i="9"/>
  <c r="E79" i="9" s="1"/>
  <c r="A80" i="9"/>
  <c r="D80" i="9" s="1"/>
  <c r="B80" i="9"/>
  <c r="E80" i="9" s="1"/>
  <c r="A81" i="9"/>
  <c r="D81" i="9" s="1"/>
  <c r="B81" i="9"/>
  <c r="E81" i="9" s="1"/>
  <c r="A82" i="9"/>
  <c r="D82" i="9" s="1"/>
  <c r="B82" i="9"/>
  <c r="E82" i="9" s="1"/>
  <c r="A83" i="9"/>
  <c r="D83" i="9" s="1"/>
  <c r="B83" i="9"/>
  <c r="E83" i="9" s="1"/>
  <c r="A84" i="9"/>
  <c r="D84" i="9" s="1"/>
  <c r="B84" i="9"/>
  <c r="E84" i="9" s="1"/>
  <c r="A85" i="9"/>
  <c r="D85" i="9" s="1"/>
  <c r="B85" i="9"/>
  <c r="E85" i="9" s="1"/>
  <c r="A86" i="9"/>
  <c r="D86" i="9" s="1"/>
  <c r="B86" i="9"/>
  <c r="E86" i="9" s="1"/>
  <c r="A87" i="9"/>
  <c r="D87" i="9" s="1"/>
  <c r="B87" i="9"/>
  <c r="E87" i="9" s="1"/>
  <c r="A88" i="9"/>
  <c r="D88" i="9" s="1"/>
  <c r="B88" i="9"/>
  <c r="E88" i="9" s="1"/>
  <c r="A89" i="9"/>
  <c r="D89" i="9" s="1"/>
  <c r="B89" i="9"/>
  <c r="E89" i="9" s="1"/>
  <c r="A90" i="9"/>
  <c r="D90" i="9" s="1"/>
  <c r="B90" i="9"/>
  <c r="E90" i="9" s="1"/>
  <c r="A91" i="9"/>
  <c r="D91" i="9" s="1"/>
  <c r="B91" i="9"/>
  <c r="E91" i="9" s="1"/>
  <c r="A92" i="9"/>
  <c r="D92" i="9" s="1"/>
  <c r="B92" i="9"/>
  <c r="E92" i="9" s="1"/>
  <c r="A93" i="9"/>
  <c r="D93" i="9" s="1"/>
  <c r="B93" i="9"/>
  <c r="E93" i="9" s="1"/>
  <c r="A94" i="9"/>
  <c r="D94" i="9" s="1"/>
  <c r="B94" i="9"/>
  <c r="E94" i="9" s="1"/>
  <c r="A95" i="9"/>
  <c r="D95" i="9" s="1"/>
  <c r="B95" i="9"/>
  <c r="E95" i="9" s="1"/>
  <c r="A96" i="9"/>
  <c r="D96" i="9" s="1"/>
  <c r="B96" i="9"/>
  <c r="E96" i="9" s="1"/>
  <c r="A97" i="9"/>
  <c r="D97" i="9" s="1"/>
  <c r="B97" i="9"/>
  <c r="E97" i="9" s="1"/>
  <c r="A98" i="9"/>
  <c r="B98" i="9"/>
  <c r="E98" i="9" s="1"/>
  <c r="A99" i="9"/>
  <c r="D99" i="9" s="1"/>
  <c r="B99" i="9"/>
  <c r="E99" i="9" s="1"/>
  <c r="A100" i="9"/>
  <c r="D100" i="9" s="1"/>
  <c r="B100" i="9"/>
  <c r="E100" i="9" s="1"/>
  <c r="A101" i="9"/>
  <c r="D101" i="9" s="1"/>
  <c r="B101" i="9"/>
  <c r="E101" i="9" s="1"/>
  <c r="A102" i="9"/>
  <c r="D102" i="9" s="1"/>
  <c r="B102" i="9"/>
  <c r="E102" i="9" s="1"/>
  <c r="A103" i="9"/>
  <c r="D103" i="9" s="1"/>
  <c r="B103" i="9"/>
  <c r="E103" i="9" s="1"/>
  <c r="A104" i="9"/>
  <c r="D104" i="9" s="1"/>
  <c r="B104" i="9"/>
  <c r="E104" i="9" s="1"/>
  <c r="A105" i="9"/>
  <c r="D105" i="9" s="1"/>
  <c r="B105" i="9"/>
  <c r="E105" i="9" s="1"/>
  <c r="A106" i="9"/>
  <c r="D106" i="9" s="1"/>
  <c r="B106" i="9"/>
  <c r="E106" i="9" s="1"/>
  <c r="A107" i="9"/>
  <c r="D107" i="9" s="1"/>
  <c r="B107" i="9"/>
  <c r="E107" i="9" s="1"/>
  <c r="A108" i="9"/>
  <c r="D108" i="9" s="1"/>
  <c r="B108" i="9"/>
  <c r="E108" i="9" s="1"/>
  <c r="A109" i="9"/>
  <c r="D109" i="9" s="1"/>
  <c r="B109" i="9"/>
  <c r="E109" i="9" s="1"/>
  <c r="A110" i="9"/>
  <c r="D110" i="9" s="1"/>
  <c r="B110" i="9"/>
  <c r="E110" i="9" s="1"/>
  <c r="A111" i="9"/>
  <c r="D111" i="9" s="1"/>
  <c r="B111" i="9"/>
  <c r="E111" i="9" s="1"/>
  <c r="A112" i="9"/>
  <c r="D112" i="9" s="1"/>
  <c r="B112" i="9"/>
  <c r="E112" i="9" s="1"/>
  <c r="A113" i="9"/>
  <c r="D113" i="9" s="1"/>
  <c r="B113" i="9"/>
  <c r="E113" i="9" s="1"/>
  <c r="A114" i="9"/>
  <c r="D114" i="9" s="1"/>
  <c r="B114" i="9"/>
  <c r="E114" i="9" s="1"/>
  <c r="A115" i="9"/>
  <c r="D115" i="9" s="1"/>
  <c r="B115" i="9"/>
  <c r="E115" i="9" s="1"/>
  <c r="A116" i="9"/>
  <c r="D116" i="9" s="1"/>
  <c r="B116" i="9"/>
  <c r="E116" i="9" s="1"/>
  <c r="A117" i="9"/>
  <c r="D117" i="9" s="1"/>
  <c r="B117" i="9"/>
  <c r="E117" i="9" s="1"/>
  <c r="A118" i="9"/>
  <c r="D118" i="9" s="1"/>
  <c r="B118" i="9"/>
  <c r="E118" i="9" s="1"/>
  <c r="A119" i="9"/>
  <c r="D119" i="9" s="1"/>
  <c r="B119" i="9"/>
  <c r="E119" i="9" s="1"/>
  <c r="A120" i="9"/>
  <c r="D120" i="9" s="1"/>
  <c r="B120" i="9"/>
  <c r="E120" i="9" s="1"/>
  <c r="A121" i="9"/>
  <c r="D121" i="9" s="1"/>
  <c r="B121" i="9"/>
  <c r="E121" i="9" s="1"/>
  <c r="A122" i="9"/>
  <c r="D122" i="9" s="1"/>
  <c r="B122" i="9"/>
  <c r="E122" i="9" s="1"/>
  <c r="A123" i="9"/>
  <c r="D123" i="9" s="1"/>
  <c r="B123" i="9"/>
  <c r="E123" i="9" s="1"/>
  <c r="A124" i="9"/>
  <c r="D124" i="9" s="1"/>
  <c r="B124" i="9"/>
  <c r="E124" i="9" s="1"/>
  <c r="A125" i="9"/>
  <c r="D125" i="9" s="1"/>
  <c r="B125" i="9"/>
  <c r="E125" i="9" s="1"/>
  <c r="A126" i="9"/>
  <c r="D126" i="9" s="1"/>
  <c r="B126" i="9"/>
  <c r="E126" i="9" s="1"/>
  <c r="A127" i="9"/>
  <c r="D127" i="9" s="1"/>
  <c r="B127" i="9"/>
  <c r="E127" i="9" s="1"/>
  <c r="A128" i="9"/>
  <c r="D128" i="9" s="1"/>
  <c r="B128" i="9"/>
  <c r="E128" i="9" s="1"/>
  <c r="A129" i="9"/>
  <c r="D129" i="9" s="1"/>
  <c r="B129" i="9"/>
  <c r="E129" i="9" s="1"/>
  <c r="A130" i="9"/>
  <c r="B130" i="9"/>
  <c r="E130" i="9" s="1"/>
  <c r="A131" i="9"/>
  <c r="D131" i="9" s="1"/>
  <c r="B131" i="9"/>
  <c r="E131" i="9" s="1"/>
  <c r="A132" i="9"/>
  <c r="D132" i="9" s="1"/>
  <c r="B132" i="9"/>
  <c r="E132" i="9" s="1"/>
  <c r="A133" i="9"/>
  <c r="D133" i="9" s="1"/>
  <c r="B133" i="9"/>
  <c r="E133" i="9" s="1"/>
  <c r="A134" i="9"/>
  <c r="D134" i="9" s="1"/>
  <c r="B134" i="9"/>
  <c r="E134" i="9" s="1"/>
  <c r="A135" i="9"/>
  <c r="D135" i="9" s="1"/>
  <c r="B135" i="9"/>
  <c r="E135" i="9" s="1"/>
  <c r="A136" i="9"/>
  <c r="D136" i="9" s="1"/>
  <c r="B136" i="9"/>
  <c r="E136" i="9" s="1"/>
  <c r="A137" i="9"/>
  <c r="D137" i="9" s="1"/>
  <c r="B137" i="9"/>
  <c r="E137" i="9" s="1"/>
  <c r="A138" i="9"/>
  <c r="D138" i="9" s="1"/>
  <c r="B138" i="9"/>
  <c r="E138" i="9" s="1"/>
  <c r="A139" i="9"/>
  <c r="D139" i="9" s="1"/>
  <c r="B139" i="9"/>
  <c r="E139" i="9" s="1"/>
  <c r="A140" i="9"/>
  <c r="D140" i="9" s="1"/>
  <c r="B140" i="9"/>
  <c r="E140" i="9" s="1"/>
  <c r="A141" i="9"/>
  <c r="D141" i="9" s="1"/>
  <c r="B141" i="9"/>
  <c r="E141" i="9" s="1"/>
  <c r="A142" i="9"/>
  <c r="D142" i="9" s="1"/>
  <c r="B142" i="9"/>
  <c r="E142" i="9" s="1"/>
  <c r="A143" i="9"/>
  <c r="D143" i="9" s="1"/>
  <c r="B143" i="9"/>
  <c r="E143" i="9" s="1"/>
  <c r="A144" i="9"/>
  <c r="D144" i="9" s="1"/>
  <c r="B144" i="9"/>
  <c r="E144" i="9" s="1"/>
  <c r="A145" i="9"/>
  <c r="D145" i="9" s="1"/>
  <c r="B145" i="9"/>
  <c r="E145" i="9" s="1"/>
  <c r="A146" i="9"/>
  <c r="D146" i="9" s="1"/>
  <c r="B146" i="9"/>
  <c r="E146" i="9" s="1"/>
  <c r="A147" i="9"/>
  <c r="D147" i="9" s="1"/>
  <c r="B147" i="9"/>
  <c r="E147" i="9" s="1"/>
  <c r="A148" i="9"/>
  <c r="D148" i="9" s="1"/>
  <c r="B148" i="9"/>
  <c r="E148" i="9" s="1"/>
  <c r="A149" i="9"/>
  <c r="D149" i="9" s="1"/>
  <c r="B149" i="9"/>
  <c r="E149" i="9" s="1"/>
  <c r="A150" i="9"/>
  <c r="D150" i="9" s="1"/>
  <c r="B150" i="9"/>
  <c r="E150" i="9" s="1"/>
  <c r="A151" i="9"/>
  <c r="D151" i="9" s="1"/>
  <c r="B151" i="9"/>
  <c r="E151" i="9" s="1"/>
  <c r="A152" i="9"/>
  <c r="D152" i="9" s="1"/>
  <c r="B152" i="9"/>
  <c r="E152" i="9" s="1"/>
  <c r="A153" i="9"/>
  <c r="D153" i="9" s="1"/>
  <c r="B153" i="9"/>
  <c r="E153" i="9" s="1"/>
  <c r="A154" i="9"/>
  <c r="D154" i="9" s="1"/>
  <c r="B154" i="9"/>
  <c r="E154" i="9" s="1"/>
  <c r="A155" i="9"/>
  <c r="D155" i="9" s="1"/>
  <c r="B155" i="9"/>
  <c r="E155" i="9" s="1"/>
  <c r="A156" i="9"/>
  <c r="D156" i="9" s="1"/>
  <c r="B156" i="9"/>
  <c r="E156" i="9" s="1"/>
  <c r="A157" i="9"/>
  <c r="D157" i="9" s="1"/>
  <c r="B157" i="9"/>
  <c r="E157" i="9" s="1"/>
  <c r="A158" i="9"/>
  <c r="D158" i="9" s="1"/>
  <c r="B158" i="9"/>
  <c r="E158" i="9" s="1"/>
  <c r="A159" i="9"/>
  <c r="D159" i="9" s="1"/>
  <c r="B159" i="9"/>
  <c r="E159" i="9" s="1"/>
  <c r="A160" i="9"/>
  <c r="D160" i="9" s="1"/>
  <c r="B160" i="9"/>
  <c r="E160" i="9" s="1"/>
  <c r="A161" i="9"/>
  <c r="D161" i="9" s="1"/>
  <c r="B161" i="9"/>
  <c r="E161" i="9" s="1"/>
  <c r="A162" i="9"/>
  <c r="B162" i="9"/>
  <c r="E162" i="9" s="1"/>
  <c r="A163" i="9"/>
  <c r="D163" i="9" s="1"/>
  <c r="B163" i="9"/>
  <c r="E163" i="9" s="1"/>
  <c r="A164" i="9"/>
  <c r="D164" i="9" s="1"/>
  <c r="B164" i="9"/>
  <c r="E164" i="9" s="1"/>
  <c r="A165" i="9"/>
  <c r="D165" i="9" s="1"/>
  <c r="B165" i="9"/>
  <c r="E165" i="9" s="1"/>
  <c r="A166" i="9"/>
  <c r="D166" i="9" s="1"/>
  <c r="B166" i="9"/>
  <c r="E166" i="9" s="1"/>
  <c r="A167" i="9"/>
  <c r="D167" i="9" s="1"/>
  <c r="B167" i="9"/>
  <c r="E167" i="9" s="1"/>
  <c r="A168" i="9"/>
  <c r="D168" i="9" s="1"/>
  <c r="B168" i="9"/>
  <c r="E168" i="9" s="1"/>
  <c r="A169" i="9"/>
  <c r="D169" i="9" s="1"/>
  <c r="B169" i="9"/>
  <c r="E169" i="9" s="1"/>
  <c r="A170" i="9"/>
  <c r="D170" i="9" s="1"/>
  <c r="B170" i="9"/>
  <c r="E170" i="9" s="1"/>
  <c r="A171" i="9"/>
  <c r="D171" i="9" s="1"/>
  <c r="B171" i="9"/>
  <c r="E171" i="9" s="1"/>
  <c r="A172" i="9"/>
  <c r="D172" i="9" s="1"/>
  <c r="B172" i="9"/>
  <c r="E172" i="9" s="1"/>
  <c r="A173" i="9"/>
  <c r="D173" i="9" s="1"/>
  <c r="B173" i="9"/>
  <c r="E173" i="9" s="1"/>
  <c r="A174" i="9"/>
  <c r="D174" i="9" s="1"/>
  <c r="B174" i="9"/>
  <c r="E174" i="9" s="1"/>
  <c r="A175" i="9"/>
  <c r="D175" i="9" s="1"/>
  <c r="B175" i="9"/>
  <c r="E175" i="9" s="1"/>
  <c r="A176" i="9"/>
  <c r="D176" i="9" s="1"/>
  <c r="B176" i="9"/>
  <c r="E176" i="9" s="1"/>
  <c r="A177" i="9"/>
  <c r="D177" i="9" s="1"/>
  <c r="B177" i="9"/>
  <c r="E177" i="9" s="1"/>
  <c r="A178" i="9"/>
  <c r="D178" i="9" s="1"/>
  <c r="B178" i="9"/>
  <c r="E178" i="9" s="1"/>
  <c r="A179" i="9"/>
  <c r="D179" i="9" s="1"/>
  <c r="B179" i="9"/>
  <c r="E179" i="9" s="1"/>
  <c r="A180" i="9"/>
  <c r="D180" i="9" s="1"/>
  <c r="B180" i="9"/>
  <c r="E180" i="9" s="1"/>
  <c r="A181" i="9"/>
  <c r="D181" i="9" s="1"/>
  <c r="B181" i="9"/>
  <c r="E181" i="9" s="1"/>
  <c r="A182" i="9"/>
  <c r="D182" i="9" s="1"/>
  <c r="B182" i="9"/>
  <c r="E182" i="9" s="1"/>
  <c r="A183" i="9"/>
  <c r="D183" i="9" s="1"/>
  <c r="B183" i="9"/>
  <c r="E183" i="9" s="1"/>
  <c r="A184" i="9"/>
  <c r="D184" i="9" s="1"/>
  <c r="B184" i="9"/>
  <c r="E184" i="9" s="1"/>
  <c r="A185" i="9"/>
  <c r="D185" i="9" s="1"/>
  <c r="B185" i="9"/>
  <c r="E185" i="9" s="1"/>
  <c r="A186" i="9"/>
  <c r="D186" i="9" s="1"/>
  <c r="B186" i="9"/>
  <c r="E186" i="9" s="1"/>
  <c r="A187" i="9"/>
  <c r="D187" i="9" s="1"/>
  <c r="B187" i="9"/>
  <c r="E187" i="9" s="1"/>
  <c r="A188" i="9"/>
  <c r="D188" i="9" s="1"/>
  <c r="B188" i="9"/>
  <c r="E188" i="9" s="1"/>
  <c r="A189" i="9"/>
  <c r="D189" i="9" s="1"/>
  <c r="B189" i="9"/>
  <c r="E189" i="9" s="1"/>
  <c r="A190" i="9"/>
  <c r="D190" i="9" s="1"/>
  <c r="B190" i="9"/>
  <c r="E190" i="9" s="1"/>
  <c r="A191" i="9"/>
  <c r="D191" i="9" s="1"/>
  <c r="B191" i="9"/>
  <c r="E191" i="9" s="1"/>
  <c r="A192" i="9"/>
  <c r="D192" i="9" s="1"/>
  <c r="B192" i="9"/>
  <c r="E192" i="9" s="1"/>
  <c r="A193" i="9"/>
  <c r="D193" i="9" s="1"/>
  <c r="B193" i="9"/>
  <c r="E193" i="9" s="1"/>
  <c r="A194" i="9"/>
  <c r="B194" i="9"/>
  <c r="E194" i="9" s="1"/>
  <c r="A195" i="9"/>
  <c r="D195" i="9" s="1"/>
  <c r="B195" i="9"/>
  <c r="E195" i="9" s="1"/>
  <c r="A196" i="9"/>
  <c r="D196" i="9" s="1"/>
  <c r="B196" i="9"/>
  <c r="E196" i="9" s="1"/>
  <c r="A197" i="9"/>
  <c r="D197" i="9" s="1"/>
  <c r="B197" i="9"/>
  <c r="E197" i="9" s="1"/>
  <c r="A198" i="9"/>
  <c r="D198" i="9" s="1"/>
  <c r="B198" i="9"/>
  <c r="E198" i="9" s="1"/>
  <c r="A199" i="9"/>
  <c r="D199" i="9" s="1"/>
  <c r="B199" i="9"/>
  <c r="E199" i="9" s="1"/>
  <c r="A200" i="9"/>
  <c r="D200" i="9" s="1"/>
  <c r="B200" i="9"/>
  <c r="E200" i="9" s="1"/>
  <c r="A201" i="9"/>
  <c r="D201" i="9" s="1"/>
  <c r="B201" i="9"/>
  <c r="E201" i="9" s="1"/>
  <c r="A202" i="9"/>
  <c r="D202" i="9" s="1"/>
  <c r="B202" i="9"/>
  <c r="E202" i="9" s="1"/>
  <c r="A203" i="9"/>
  <c r="D203" i="9" s="1"/>
  <c r="B203" i="9"/>
  <c r="E203" i="9" s="1"/>
  <c r="A204" i="9"/>
  <c r="D204" i="9" s="1"/>
  <c r="B204" i="9"/>
  <c r="E204" i="9" s="1"/>
  <c r="A205" i="9"/>
  <c r="D205" i="9" s="1"/>
  <c r="B205" i="9"/>
  <c r="E205" i="9" s="1"/>
  <c r="A206" i="9"/>
  <c r="D206" i="9" s="1"/>
  <c r="B206" i="9"/>
  <c r="E206" i="9" s="1"/>
  <c r="A207" i="9"/>
  <c r="D207" i="9" s="1"/>
  <c r="B207" i="9"/>
  <c r="E207" i="9" s="1"/>
  <c r="A208" i="9"/>
  <c r="D208" i="9" s="1"/>
  <c r="B208" i="9"/>
  <c r="E208" i="9" s="1"/>
  <c r="A209" i="9"/>
  <c r="D209" i="9" s="1"/>
  <c r="B209" i="9"/>
  <c r="E209" i="9" s="1"/>
  <c r="A210" i="9"/>
  <c r="D210" i="9" s="1"/>
  <c r="B210" i="9"/>
  <c r="E210" i="9" s="1"/>
  <c r="A211" i="9"/>
  <c r="D211" i="9" s="1"/>
  <c r="B211" i="9"/>
  <c r="E211" i="9" s="1"/>
  <c r="A212" i="9"/>
  <c r="D212" i="9" s="1"/>
  <c r="B212" i="9"/>
  <c r="E212" i="9" s="1"/>
  <c r="A213" i="9"/>
  <c r="D213" i="9" s="1"/>
  <c r="B213" i="9"/>
  <c r="E213" i="9" s="1"/>
  <c r="A214" i="9"/>
  <c r="D214" i="9" s="1"/>
  <c r="B214" i="9"/>
  <c r="E214" i="9" s="1"/>
  <c r="A215" i="9"/>
  <c r="D215" i="9" s="1"/>
  <c r="B215" i="9"/>
  <c r="E215" i="9" s="1"/>
  <c r="A216" i="9"/>
  <c r="D216" i="9" s="1"/>
  <c r="B216" i="9"/>
  <c r="E216" i="9" s="1"/>
  <c r="A217" i="9"/>
  <c r="D217" i="9" s="1"/>
  <c r="B217" i="9"/>
  <c r="E217" i="9" s="1"/>
  <c r="A218" i="9"/>
  <c r="D218" i="9" s="1"/>
  <c r="B218" i="9"/>
  <c r="E218" i="9" s="1"/>
  <c r="A219" i="9"/>
  <c r="D219" i="9" s="1"/>
  <c r="B219" i="9"/>
  <c r="E219" i="9" s="1"/>
  <c r="A220" i="9"/>
  <c r="D220" i="9" s="1"/>
  <c r="B220" i="9"/>
  <c r="E220" i="9" s="1"/>
  <c r="A221" i="9"/>
  <c r="D221" i="9" s="1"/>
  <c r="B221" i="9"/>
  <c r="E221" i="9" s="1"/>
  <c r="A222" i="9"/>
  <c r="D222" i="9" s="1"/>
  <c r="B222" i="9"/>
  <c r="E222" i="9" s="1"/>
  <c r="A223" i="9"/>
  <c r="D223" i="9" s="1"/>
  <c r="B223" i="9"/>
  <c r="E223" i="9" s="1"/>
  <c r="A224" i="9"/>
  <c r="D224" i="9" s="1"/>
  <c r="B224" i="9"/>
  <c r="E224" i="9" s="1"/>
  <c r="A225" i="9"/>
  <c r="D225" i="9" s="1"/>
  <c r="B225" i="9"/>
  <c r="E225" i="9" s="1"/>
  <c r="A226" i="9"/>
  <c r="B226" i="9"/>
  <c r="E226" i="9" s="1"/>
  <c r="A227" i="9"/>
  <c r="D227" i="9" s="1"/>
  <c r="B227" i="9"/>
  <c r="E227" i="9" s="1"/>
  <c r="A228" i="9"/>
  <c r="D228" i="9" s="1"/>
  <c r="B228" i="9"/>
  <c r="E228" i="9" s="1"/>
  <c r="A229" i="9"/>
  <c r="D229" i="9" s="1"/>
  <c r="B229" i="9"/>
  <c r="E229" i="9" s="1"/>
  <c r="A230" i="9"/>
  <c r="D230" i="9" s="1"/>
  <c r="B230" i="9"/>
  <c r="E230" i="9" s="1"/>
  <c r="A231" i="9"/>
  <c r="D231" i="9" s="1"/>
  <c r="B231" i="9"/>
  <c r="E231" i="9" s="1"/>
  <c r="A232" i="9"/>
  <c r="D232" i="9" s="1"/>
  <c r="B232" i="9"/>
  <c r="E232" i="9" s="1"/>
  <c r="A233" i="9"/>
  <c r="D233" i="9" s="1"/>
  <c r="B233" i="9"/>
  <c r="E233" i="9" s="1"/>
  <c r="A234" i="9"/>
  <c r="D234" i="9" s="1"/>
  <c r="B234" i="9"/>
  <c r="E234" i="9" s="1"/>
  <c r="A235" i="9"/>
  <c r="D235" i="9" s="1"/>
  <c r="B235" i="9"/>
  <c r="E235" i="9" s="1"/>
  <c r="A236" i="9"/>
  <c r="D236" i="9" s="1"/>
  <c r="B236" i="9"/>
  <c r="E236" i="9" s="1"/>
  <c r="A237" i="9"/>
  <c r="D237" i="9" s="1"/>
  <c r="B237" i="9"/>
  <c r="E237" i="9" s="1"/>
  <c r="A238" i="9"/>
  <c r="D238" i="9" s="1"/>
  <c r="B238" i="9"/>
  <c r="E238" i="9" s="1"/>
  <c r="A239" i="9"/>
  <c r="D239" i="9" s="1"/>
  <c r="B239" i="9"/>
  <c r="E239" i="9" s="1"/>
  <c r="A240" i="9"/>
  <c r="D240" i="9" s="1"/>
  <c r="B240" i="9"/>
  <c r="E240" i="9" s="1"/>
  <c r="A241" i="9"/>
  <c r="D241" i="9" s="1"/>
  <c r="B241" i="9"/>
  <c r="E241" i="9" s="1"/>
  <c r="A242" i="9"/>
  <c r="D242" i="9" s="1"/>
  <c r="B242" i="9"/>
  <c r="E242" i="9" s="1"/>
  <c r="A243" i="9"/>
  <c r="D243" i="9" s="1"/>
  <c r="B243" i="9"/>
  <c r="E243" i="9" s="1"/>
  <c r="A244" i="9"/>
  <c r="D244" i="9" s="1"/>
  <c r="B244" i="9"/>
  <c r="E244" i="9" s="1"/>
  <c r="A245" i="9"/>
  <c r="D245" i="9" s="1"/>
  <c r="B245" i="9"/>
  <c r="E245" i="9" s="1"/>
  <c r="A246" i="9"/>
  <c r="D246" i="9" s="1"/>
  <c r="B246" i="9"/>
  <c r="E246" i="9" s="1"/>
  <c r="A247" i="9"/>
  <c r="D247" i="9" s="1"/>
  <c r="B247" i="9"/>
  <c r="E247" i="9" s="1"/>
  <c r="A248" i="9"/>
  <c r="D248" i="9" s="1"/>
  <c r="B248" i="9"/>
  <c r="E248" i="9" s="1"/>
  <c r="A249" i="9"/>
  <c r="D249" i="9" s="1"/>
  <c r="B249" i="9"/>
  <c r="E249" i="9" s="1"/>
  <c r="A250" i="9"/>
  <c r="D250" i="9" s="1"/>
  <c r="B250" i="9"/>
  <c r="E250" i="9" s="1"/>
  <c r="A251" i="9"/>
  <c r="D251" i="9" s="1"/>
  <c r="B251" i="9"/>
  <c r="E251" i="9" s="1"/>
  <c r="A252" i="9"/>
  <c r="D252" i="9" s="1"/>
  <c r="B252" i="9"/>
  <c r="E252" i="9" s="1"/>
  <c r="A253" i="9"/>
  <c r="D253" i="9" s="1"/>
  <c r="B253" i="9"/>
  <c r="E253" i="9" s="1"/>
  <c r="A254" i="9"/>
  <c r="D254" i="9" s="1"/>
  <c r="B254" i="9"/>
  <c r="E254" i="9" s="1"/>
  <c r="A255" i="9"/>
  <c r="D255" i="9" s="1"/>
  <c r="B255" i="9"/>
  <c r="E255" i="9" s="1"/>
  <c r="A256" i="9"/>
  <c r="D256" i="9" s="1"/>
  <c r="B256" i="9"/>
  <c r="E256" i="9" s="1"/>
  <c r="A257" i="9"/>
  <c r="D257" i="9" s="1"/>
  <c r="B257" i="9"/>
  <c r="E257" i="9" s="1"/>
  <c r="A258" i="9"/>
  <c r="B258" i="9"/>
  <c r="E258" i="9" s="1"/>
  <c r="A259" i="9"/>
  <c r="D259" i="9" s="1"/>
  <c r="B259" i="9"/>
  <c r="E259" i="9" s="1"/>
  <c r="A260" i="9"/>
  <c r="D260" i="9" s="1"/>
  <c r="B260" i="9"/>
  <c r="E260" i="9" s="1"/>
  <c r="A261" i="9"/>
  <c r="D261" i="9" s="1"/>
  <c r="B261" i="9"/>
  <c r="E261" i="9" s="1"/>
  <c r="A262" i="9"/>
  <c r="D262" i="9" s="1"/>
  <c r="B262" i="9"/>
  <c r="E262" i="9" s="1"/>
  <c r="A263" i="9"/>
  <c r="D263" i="9" s="1"/>
  <c r="B263" i="9"/>
  <c r="E263" i="9" s="1"/>
  <c r="A264" i="9"/>
  <c r="D264" i="9" s="1"/>
  <c r="B264" i="9"/>
  <c r="E264" i="9" s="1"/>
  <c r="A265" i="9"/>
  <c r="D265" i="9" s="1"/>
  <c r="B265" i="9"/>
  <c r="E265" i="9" s="1"/>
  <c r="A266" i="9"/>
  <c r="D266" i="9" s="1"/>
  <c r="B266" i="9"/>
  <c r="E266" i="9" s="1"/>
  <c r="A267" i="9"/>
  <c r="D267" i="9" s="1"/>
  <c r="B267" i="9"/>
  <c r="E267" i="9" s="1"/>
  <c r="A268" i="9"/>
  <c r="D268" i="9" s="1"/>
  <c r="B268" i="9"/>
  <c r="E268" i="9" s="1"/>
  <c r="A269" i="9"/>
  <c r="D269" i="9" s="1"/>
  <c r="B269" i="9"/>
  <c r="E269" i="9" s="1"/>
  <c r="A270" i="9"/>
  <c r="D270" i="9" s="1"/>
  <c r="B270" i="9"/>
  <c r="E270" i="9" s="1"/>
  <c r="A271" i="9"/>
  <c r="D271" i="9" s="1"/>
  <c r="B271" i="9"/>
  <c r="E271" i="9" s="1"/>
  <c r="A272" i="9"/>
  <c r="D272" i="9" s="1"/>
  <c r="B272" i="9"/>
  <c r="E272" i="9" s="1"/>
  <c r="A273" i="9"/>
  <c r="D273" i="9" s="1"/>
  <c r="B273" i="9"/>
  <c r="E273" i="9" s="1"/>
  <c r="A274" i="9"/>
  <c r="D274" i="9" s="1"/>
  <c r="B274" i="9"/>
  <c r="A275" i="9"/>
  <c r="D275" i="9" s="1"/>
  <c r="B275" i="9"/>
  <c r="E275" i="9" s="1"/>
  <c r="A276" i="9"/>
  <c r="D276" i="9" s="1"/>
  <c r="B276" i="9"/>
  <c r="E276" i="9" s="1"/>
  <c r="A277" i="9"/>
  <c r="D277" i="9" s="1"/>
  <c r="B277" i="9"/>
  <c r="E277" i="9" s="1"/>
  <c r="A278" i="9"/>
  <c r="D278" i="9" s="1"/>
  <c r="B278" i="9"/>
  <c r="E278" i="9" s="1"/>
  <c r="A279" i="9"/>
  <c r="D279" i="9" s="1"/>
  <c r="B279" i="9"/>
  <c r="E279" i="9" s="1"/>
  <c r="A280" i="9"/>
  <c r="D280" i="9" s="1"/>
  <c r="B280" i="9"/>
  <c r="E280" i="9" s="1"/>
  <c r="A281" i="9"/>
  <c r="D281" i="9" s="1"/>
  <c r="B281" i="9"/>
  <c r="E281" i="9" s="1"/>
  <c r="A282" i="9"/>
  <c r="D282" i="9" s="1"/>
  <c r="B282" i="9"/>
  <c r="E282" i="9" s="1"/>
  <c r="A283" i="9"/>
  <c r="D283" i="9" s="1"/>
  <c r="B283" i="9"/>
  <c r="E283" i="9" s="1"/>
  <c r="A284" i="9"/>
  <c r="D284" i="9" s="1"/>
  <c r="B284" i="9"/>
  <c r="E284" i="9" s="1"/>
  <c r="A285" i="9"/>
  <c r="D285" i="9" s="1"/>
  <c r="B285" i="9"/>
  <c r="E285" i="9" s="1"/>
  <c r="A286" i="9"/>
  <c r="D286" i="9" s="1"/>
  <c r="B286" i="9"/>
  <c r="E286" i="9" s="1"/>
  <c r="A287" i="9"/>
  <c r="D287" i="9" s="1"/>
  <c r="B287" i="9"/>
  <c r="E287" i="9" s="1"/>
  <c r="A288" i="9"/>
  <c r="D288" i="9" s="1"/>
  <c r="B288" i="9"/>
  <c r="E288" i="9" s="1"/>
  <c r="A289" i="9"/>
  <c r="D289" i="9" s="1"/>
  <c r="B289" i="9"/>
  <c r="E289" i="9" s="1"/>
  <c r="A290" i="9"/>
  <c r="D290" i="9" s="1"/>
  <c r="B290" i="9"/>
  <c r="A291" i="9"/>
  <c r="D291" i="9" s="1"/>
  <c r="B291" i="9"/>
  <c r="E291" i="9" s="1"/>
  <c r="A292" i="9"/>
  <c r="D292" i="9" s="1"/>
  <c r="B292" i="9"/>
  <c r="E292" i="9" s="1"/>
  <c r="A293" i="9"/>
  <c r="D293" i="9" s="1"/>
  <c r="B293" i="9"/>
  <c r="E293" i="9" s="1"/>
  <c r="A294" i="9"/>
  <c r="D294" i="9" s="1"/>
  <c r="B294" i="9"/>
  <c r="E294" i="9" s="1"/>
  <c r="A295" i="9"/>
  <c r="D295" i="9" s="1"/>
  <c r="B295" i="9"/>
  <c r="E295" i="9" s="1"/>
  <c r="A296" i="9"/>
  <c r="D296" i="9" s="1"/>
  <c r="B296" i="9"/>
  <c r="E296" i="9" s="1"/>
  <c r="A297" i="9"/>
  <c r="D297" i="9" s="1"/>
  <c r="B297" i="9"/>
  <c r="E297" i="9" s="1"/>
  <c r="A298" i="9"/>
  <c r="D298" i="9" s="1"/>
  <c r="B298" i="9"/>
  <c r="E298" i="9" s="1"/>
  <c r="A299" i="9"/>
  <c r="D299" i="9" s="1"/>
  <c r="B299" i="9"/>
  <c r="E299" i="9" s="1"/>
  <c r="A300" i="9"/>
  <c r="D300" i="9" s="1"/>
  <c r="B300" i="9"/>
  <c r="E300" i="9" s="1"/>
  <c r="A301" i="9"/>
  <c r="D301" i="9" s="1"/>
  <c r="B301" i="9"/>
  <c r="E301" i="9" s="1"/>
  <c r="A302" i="9"/>
  <c r="D302" i="9" s="1"/>
  <c r="B302" i="9"/>
  <c r="E302" i="9" s="1"/>
  <c r="A303" i="9"/>
  <c r="D303" i="9" s="1"/>
  <c r="B303" i="9"/>
  <c r="E303" i="9" s="1"/>
  <c r="A304" i="9"/>
  <c r="D304" i="9" s="1"/>
  <c r="B304" i="9"/>
  <c r="E304" i="9" s="1"/>
  <c r="A305" i="9"/>
  <c r="D305" i="9" s="1"/>
  <c r="B305" i="9"/>
  <c r="E305" i="9" s="1"/>
  <c r="A306" i="9"/>
  <c r="D306" i="9" s="1"/>
  <c r="B306" i="9"/>
  <c r="A307" i="9"/>
  <c r="D307" i="9" s="1"/>
  <c r="B307" i="9"/>
  <c r="E307" i="9" s="1"/>
  <c r="A308" i="9"/>
  <c r="D308" i="9" s="1"/>
  <c r="B308" i="9"/>
  <c r="E308" i="9" s="1"/>
  <c r="A309" i="9"/>
  <c r="D309" i="9" s="1"/>
  <c r="B309" i="9"/>
  <c r="E309" i="9" s="1"/>
  <c r="A310" i="9"/>
  <c r="D310" i="9" s="1"/>
  <c r="B310" i="9"/>
  <c r="E310" i="9" s="1"/>
  <c r="A311" i="9"/>
  <c r="D311" i="9" s="1"/>
  <c r="B311" i="9"/>
  <c r="E311" i="9" s="1"/>
  <c r="A312" i="9"/>
  <c r="D312" i="9" s="1"/>
  <c r="B312" i="9"/>
  <c r="E312" i="9" s="1"/>
  <c r="A313" i="9"/>
  <c r="D313" i="9" s="1"/>
  <c r="B313" i="9"/>
  <c r="E313" i="9" s="1"/>
  <c r="A314" i="9"/>
  <c r="D314" i="9" s="1"/>
  <c r="B314" i="9"/>
  <c r="E314" i="9" s="1"/>
  <c r="A315" i="9"/>
  <c r="D315" i="9" s="1"/>
  <c r="B315" i="9"/>
  <c r="E315" i="9" s="1"/>
  <c r="A316" i="9"/>
  <c r="D316" i="9" s="1"/>
  <c r="B316" i="9"/>
  <c r="E316" i="9" s="1"/>
  <c r="A317" i="9"/>
  <c r="D317" i="9" s="1"/>
  <c r="B317" i="9"/>
  <c r="E317" i="9" s="1"/>
  <c r="A318" i="9"/>
  <c r="D318" i="9" s="1"/>
  <c r="B318" i="9"/>
  <c r="E318" i="9" s="1"/>
  <c r="A319" i="9"/>
  <c r="D319" i="9" s="1"/>
  <c r="B319" i="9"/>
  <c r="E319" i="9" s="1"/>
  <c r="A320" i="9"/>
  <c r="D320" i="9" s="1"/>
  <c r="B320" i="9"/>
  <c r="E320" i="9" s="1"/>
  <c r="A321" i="9"/>
  <c r="D321" i="9" s="1"/>
  <c r="B321" i="9"/>
  <c r="E321" i="9" s="1"/>
  <c r="A322" i="9"/>
  <c r="D322" i="9" s="1"/>
  <c r="B322" i="9"/>
  <c r="A323" i="9"/>
  <c r="D323" i="9" s="1"/>
  <c r="B323" i="9"/>
  <c r="E323" i="9" s="1"/>
  <c r="A324" i="9"/>
  <c r="D324" i="9" s="1"/>
  <c r="B324" i="9"/>
  <c r="E324" i="9" s="1"/>
  <c r="A325" i="9"/>
  <c r="D325" i="9" s="1"/>
  <c r="B325" i="9"/>
  <c r="E325" i="9" s="1"/>
  <c r="A326" i="9"/>
  <c r="D326" i="9" s="1"/>
  <c r="B326" i="9"/>
  <c r="E326" i="9" s="1"/>
  <c r="A327" i="9"/>
  <c r="D327" i="9" s="1"/>
  <c r="B327" i="9"/>
  <c r="E327" i="9" s="1"/>
  <c r="A328" i="9"/>
  <c r="D328" i="9" s="1"/>
  <c r="B328" i="9"/>
  <c r="E328" i="9" s="1"/>
  <c r="A329" i="9"/>
  <c r="D329" i="9" s="1"/>
  <c r="B329" i="9"/>
  <c r="E329" i="9" s="1"/>
  <c r="A330" i="9"/>
  <c r="D330" i="9" s="1"/>
  <c r="B330" i="9"/>
  <c r="E330" i="9" s="1"/>
  <c r="A331" i="9"/>
  <c r="D331" i="9" s="1"/>
  <c r="B331" i="9"/>
  <c r="E331" i="9" s="1"/>
  <c r="A332" i="9"/>
  <c r="D332" i="9" s="1"/>
  <c r="B332" i="9"/>
  <c r="E332" i="9" s="1"/>
  <c r="A333" i="9"/>
  <c r="D333" i="9" s="1"/>
  <c r="B333" i="9"/>
  <c r="E333" i="9" s="1"/>
  <c r="A334" i="9"/>
  <c r="D334" i="9" s="1"/>
  <c r="B334" i="9"/>
  <c r="E334" i="9" s="1"/>
  <c r="A335" i="9"/>
  <c r="D335" i="9" s="1"/>
  <c r="B335" i="9"/>
  <c r="E335" i="9" s="1"/>
  <c r="A336" i="9"/>
  <c r="D336" i="9" s="1"/>
  <c r="B336" i="9"/>
  <c r="E336" i="9" s="1"/>
  <c r="A337" i="9"/>
  <c r="D337" i="9" s="1"/>
  <c r="B337" i="9"/>
  <c r="E337" i="9" s="1"/>
  <c r="A338" i="9"/>
  <c r="D338" i="9" s="1"/>
  <c r="B338" i="9"/>
  <c r="A339" i="9"/>
  <c r="D339" i="9" s="1"/>
  <c r="B339" i="9"/>
  <c r="E339" i="9" s="1"/>
  <c r="A340" i="9"/>
  <c r="D340" i="9" s="1"/>
  <c r="B340" i="9"/>
  <c r="E340" i="9" s="1"/>
  <c r="A341" i="9"/>
  <c r="D341" i="9" s="1"/>
  <c r="B341" i="9"/>
  <c r="E341" i="9" s="1"/>
  <c r="A342" i="9"/>
  <c r="D342" i="9" s="1"/>
  <c r="B342" i="9"/>
  <c r="E342" i="9" s="1"/>
  <c r="A343" i="9"/>
  <c r="D343" i="9" s="1"/>
  <c r="B343" i="9"/>
  <c r="E343" i="9" s="1"/>
  <c r="A344" i="9"/>
  <c r="D344" i="9" s="1"/>
  <c r="B344" i="9"/>
  <c r="E344" i="9" s="1"/>
  <c r="A345" i="9"/>
  <c r="D345" i="9" s="1"/>
  <c r="B345" i="9"/>
  <c r="E345" i="9" s="1"/>
  <c r="A346" i="9"/>
  <c r="D346" i="9" s="1"/>
  <c r="B346" i="9"/>
  <c r="E346" i="9" s="1"/>
  <c r="A347" i="9"/>
  <c r="D347" i="9" s="1"/>
  <c r="B347" i="9"/>
  <c r="A348" i="9"/>
  <c r="D348" i="9" s="1"/>
  <c r="B348" i="9"/>
  <c r="E348" i="9" s="1"/>
  <c r="A349" i="9"/>
  <c r="D349" i="9" s="1"/>
  <c r="B349" i="9"/>
  <c r="E349" i="9" s="1"/>
  <c r="A350" i="9"/>
  <c r="D350" i="9" s="1"/>
  <c r="B350" i="9"/>
  <c r="E350" i="9" s="1"/>
  <c r="A351" i="9"/>
  <c r="D351" i="9" s="1"/>
  <c r="B351" i="9"/>
  <c r="A352" i="9"/>
  <c r="D352" i="9" s="1"/>
  <c r="B352" i="9"/>
  <c r="E352" i="9" s="1"/>
  <c r="A353" i="9"/>
  <c r="D353" i="9" s="1"/>
  <c r="B353" i="9"/>
  <c r="E353" i="9" s="1"/>
  <c r="A354" i="9"/>
  <c r="D354" i="9" s="1"/>
  <c r="B354" i="9"/>
  <c r="E354" i="9" s="1"/>
  <c r="A355" i="9"/>
  <c r="D355" i="9" s="1"/>
  <c r="B355" i="9"/>
  <c r="A356" i="9"/>
  <c r="D356" i="9" s="1"/>
  <c r="B356" i="9"/>
  <c r="E356" i="9" s="1"/>
  <c r="A357" i="9"/>
  <c r="D357" i="9" s="1"/>
  <c r="B357" i="9"/>
  <c r="E357" i="9" s="1"/>
  <c r="A358" i="9"/>
  <c r="D358" i="9" s="1"/>
  <c r="B358" i="9"/>
  <c r="E358" i="9" s="1"/>
  <c r="A359" i="9"/>
  <c r="D359" i="9" s="1"/>
  <c r="B359" i="9"/>
  <c r="A360" i="9"/>
  <c r="D360" i="9" s="1"/>
  <c r="B360" i="9"/>
  <c r="E360" i="9" s="1"/>
  <c r="A361" i="9"/>
  <c r="D361" i="9" s="1"/>
  <c r="B361" i="9"/>
  <c r="E361" i="9" s="1"/>
  <c r="A362" i="9"/>
  <c r="D362" i="9" s="1"/>
  <c r="B362" i="9"/>
  <c r="E362" i="9" s="1"/>
  <c r="A363" i="9"/>
  <c r="D363" i="9" s="1"/>
  <c r="B363" i="9"/>
  <c r="A364" i="9"/>
  <c r="D364" i="9" s="1"/>
  <c r="B364" i="9"/>
  <c r="E364" i="9" s="1"/>
  <c r="A365" i="9"/>
  <c r="D365" i="9" s="1"/>
  <c r="B365" i="9"/>
  <c r="E365" i="9" s="1"/>
  <c r="A366" i="9"/>
  <c r="D366" i="9" s="1"/>
  <c r="B366" i="9"/>
  <c r="E366" i="9" s="1"/>
  <c r="A367" i="9"/>
  <c r="D367" i="9" s="1"/>
  <c r="B367" i="9"/>
  <c r="A368" i="9"/>
  <c r="D368" i="9" s="1"/>
  <c r="B368" i="9"/>
  <c r="E368" i="9" s="1"/>
  <c r="A369" i="9"/>
  <c r="D369" i="9" s="1"/>
  <c r="B369" i="9"/>
  <c r="E369" i="9" s="1"/>
  <c r="A370" i="9"/>
  <c r="D370" i="9" s="1"/>
  <c r="B370" i="9"/>
  <c r="E370" i="9" s="1"/>
  <c r="A371" i="9"/>
  <c r="D371" i="9" s="1"/>
  <c r="B371" i="9"/>
  <c r="A372" i="9"/>
  <c r="D372" i="9" s="1"/>
  <c r="B372" i="9"/>
  <c r="E372" i="9" s="1"/>
  <c r="A373" i="9"/>
  <c r="D373" i="9" s="1"/>
  <c r="B373" i="9"/>
  <c r="E373" i="9" s="1"/>
  <c r="A374" i="9"/>
  <c r="D374" i="9" s="1"/>
  <c r="B374" i="9"/>
  <c r="E374" i="9" s="1"/>
  <c r="A375" i="9"/>
  <c r="D375" i="9" s="1"/>
  <c r="B375" i="9"/>
  <c r="A376" i="9"/>
  <c r="D376" i="9" s="1"/>
  <c r="B376" i="9"/>
  <c r="E376" i="9" s="1"/>
  <c r="A377" i="9"/>
  <c r="D377" i="9" s="1"/>
  <c r="B377" i="9"/>
  <c r="E377" i="9" s="1"/>
  <c r="A378" i="9"/>
  <c r="D378" i="9" s="1"/>
  <c r="B378" i="9"/>
  <c r="E378" i="9" s="1"/>
  <c r="A379" i="9"/>
  <c r="D379" i="9" s="1"/>
  <c r="B379" i="9"/>
  <c r="A380" i="9"/>
  <c r="D380" i="9" s="1"/>
  <c r="B380" i="9"/>
  <c r="E380" i="9" s="1"/>
  <c r="A381" i="9"/>
  <c r="D381" i="9" s="1"/>
  <c r="B381" i="9"/>
  <c r="E381" i="9" s="1"/>
  <c r="A382" i="9"/>
  <c r="D382" i="9" s="1"/>
  <c r="B382" i="9"/>
  <c r="E382" i="9" s="1"/>
  <c r="A383" i="9"/>
  <c r="D383" i="9" s="1"/>
  <c r="B383" i="9"/>
  <c r="A384" i="9"/>
  <c r="D384" i="9" s="1"/>
  <c r="B384" i="9"/>
  <c r="E384" i="9" s="1"/>
  <c r="A385" i="9"/>
  <c r="D385" i="9" s="1"/>
  <c r="B385" i="9"/>
  <c r="E385" i="9" s="1"/>
  <c r="A386" i="9"/>
  <c r="D386" i="9" s="1"/>
  <c r="B386" i="9"/>
  <c r="E386" i="9" s="1"/>
  <c r="A387" i="9"/>
  <c r="D387" i="9" s="1"/>
  <c r="B387" i="9"/>
  <c r="A388" i="9"/>
  <c r="D388" i="9" s="1"/>
  <c r="B388" i="9"/>
  <c r="E388" i="9" s="1"/>
  <c r="A389" i="9"/>
  <c r="D389" i="9" s="1"/>
  <c r="B389" i="9"/>
  <c r="E389" i="9" s="1"/>
  <c r="A390" i="9"/>
  <c r="D390" i="9" s="1"/>
  <c r="B390" i="9"/>
  <c r="E390" i="9" s="1"/>
  <c r="A391" i="9"/>
  <c r="D391" i="9" s="1"/>
  <c r="B391" i="9"/>
  <c r="A392" i="9"/>
  <c r="D392" i="9" s="1"/>
  <c r="B392" i="9"/>
  <c r="E392" i="9" s="1"/>
  <c r="A393" i="9"/>
  <c r="D393" i="9" s="1"/>
  <c r="B393" i="9"/>
  <c r="E393" i="9" s="1"/>
  <c r="A394" i="9"/>
  <c r="D394" i="9" s="1"/>
  <c r="B394" i="9"/>
  <c r="E394" i="9" s="1"/>
  <c r="A395" i="9"/>
  <c r="D395" i="9" s="1"/>
  <c r="B395" i="9"/>
  <c r="A396" i="9"/>
  <c r="D396" i="9" s="1"/>
  <c r="B396" i="9"/>
  <c r="E396" i="9" s="1"/>
  <c r="A397" i="9"/>
  <c r="D397" i="9" s="1"/>
  <c r="B397" i="9"/>
  <c r="E397" i="9" s="1"/>
  <c r="A398" i="9"/>
  <c r="D398" i="9" s="1"/>
  <c r="B398" i="9"/>
  <c r="E398" i="9" s="1"/>
  <c r="A399" i="9"/>
  <c r="D399" i="9" s="1"/>
  <c r="B399" i="9"/>
  <c r="A400" i="9"/>
  <c r="D400" i="9" s="1"/>
  <c r="B400" i="9"/>
  <c r="E400" i="9" s="1"/>
  <c r="A401" i="9"/>
  <c r="D401" i="9" s="1"/>
  <c r="B401" i="9"/>
  <c r="E401" i="9" s="1"/>
  <c r="A402" i="9"/>
  <c r="D402" i="9" s="1"/>
  <c r="B402" i="9"/>
  <c r="E402" i="9" s="1"/>
  <c r="A403" i="9"/>
  <c r="D403" i="9" s="1"/>
  <c r="B403" i="9"/>
  <c r="A404" i="9"/>
  <c r="D404" i="9" s="1"/>
  <c r="B404" i="9"/>
  <c r="E404" i="9" s="1"/>
  <c r="A405" i="9"/>
  <c r="D405" i="9" s="1"/>
  <c r="B405" i="9"/>
  <c r="E405" i="9" s="1"/>
  <c r="A406" i="9"/>
  <c r="D406" i="9" s="1"/>
  <c r="B406" i="9"/>
  <c r="E406" i="9" s="1"/>
  <c r="A407" i="9"/>
  <c r="D407" i="9" s="1"/>
  <c r="B407" i="9"/>
  <c r="A408" i="9"/>
  <c r="D408" i="9" s="1"/>
  <c r="B408" i="9"/>
  <c r="E408" i="9" s="1"/>
  <c r="A409" i="9"/>
  <c r="D409" i="9" s="1"/>
  <c r="B409" i="9"/>
  <c r="E409" i="9" s="1"/>
  <c r="A410" i="9"/>
  <c r="D410" i="9" s="1"/>
  <c r="B410" i="9"/>
  <c r="E410" i="9" s="1"/>
  <c r="A411" i="9"/>
  <c r="D411" i="9" s="1"/>
  <c r="B411" i="9"/>
  <c r="A412" i="9"/>
  <c r="D412" i="9" s="1"/>
  <c r="B412" i="9"/>
  <c r="E412" i="9" s="1"/>
  <c r="A413" i="9"/>
  <c r="D413" i="9" s="1"/>
  <c r="B413" i="9"/>
  <c r="E413" i="9" s="1"/>
  <c r="A414" i="9"/>
  <c r="D414" i="9" s="1"/>
  <c r="B414" i="9"/>
  <c r="E414" i="9" s="1"/>
  <c r="A415" i="9"/>
  <c r="D415" i="9" s="1"/>
  <c r="B415" i="9"/>
  <c r="A416" i="9"/>
  <c r="D416" i="9" s="1"/>
  <c r="B416" i="9"/>
  <c r="E416" i="9" s="1"/>
  <c r="A417" i="9"/>
  <c r="D417" i="9" s="1"/>
  <c r="B417" i="9"/>
  <c r="E417" i="9" s="1"/>
  <c r="A418" i="9"/>
  <c r="D418" i="9" s="1"/>
  <c r="B418" i="9"/>
  <c r="E418" i="9" s="1"/>
  <c r="A419" i="9"/>
  <c r="D419" i="9" s="1"/>
  <c r="B419" i="9"/>
  <c r="A420" i="9"/>
  <c r="D420" i="9" s="1"/>
  <c r="B420" i="9"/>
  <c r="E420" i="9" s="1"/>
  <c r="A421" i="9"/>
  <c r="D421" i="9" s="1"/>
  <c r="B421" i="9"/>
  <c r="E421" i="9" s="1"/>
  <c r="A422" i="9"/>
  <c r="D422" i="9" s="1"/>
  <c r="B422" i="9"/>
  <c r="E422" i="9" s="1"/>
  <c r="A423" i="9"/>
  <c r="D423" i="9" s="1"/>
  <c r="B423" i="9"/>
  <c r="A424" i="9"/>
  <c r="D424" i="9" s="1"/>
  <c r="B424" i="9"/>
  <c r="E424" i="9" s="1"/>
  <c r="A425" i="9"/>
  <c r="D425" i="9" s="1"/>
  <c r="B425" i="9"/>
  <c r="E425" i="9" s="1"/>
  <c r="A426" i="9"/>
  <c r="D426" i="9" s="1"/>
  <c r="B426" i="9"/>
  <c r="E426" i="9" s="1"/>
  <c r="A427" i="9"/>
  <c r="D427" i="9" s="1"/>
  <c r="B427" i="9"/>
  <c r="A428" i="9"/>
  <c r="D428" i="9" s="1"/>
  <c r="B428" i="9"/>
  <c r="E428" i="9" s="1"/>
  <c r="A429" i="9"/>
  <c r="D429" i="9" s="1"/>
  <c r="B429" i="9"/>
  <c r="E429" i="9" s="1"/>
  <c r="A430" i="9"/>
  <c r="D430" i="9" s="1"/>
  <c r="B430" i="9"/>
  <c r="E430" i="9" s="1"/>
  <c r="A431" i="9"/>
  <c r="D431" i="9" s="1"/>
  <c r="B431" i="9"/>
  <c r="A432" i="9"/>
  <c r="D432" i="9" s="1"/>
  <c r="B432" i="9"/>
  <c r="E432" i="9" s="1"/>
  <c r="A433" i="9"/>
  <c r="D433" i="9" s="1"/>
  <c r="B433" i="9"/>
  <c r="E433" i="9" s="1"/>
  <c r="A434" i="9"/>
  <c r="D434" i="9" s="1"/>
  <c r="B434" i="9"/>
  <c r="E434" i="9" s="1"/>
  <c r="A435" i="9"/>
  <c r="D435" i="9" s="1"/>
  <c r="B435" i="9"/>
  <c r="A436" i="9"/>
  <c r="D436" i="9" s="1"/>
  <c r="B436" i="9"/>
  <c r="E436" i="9" s="1"/>
  <c r="A437" i="9"/>
  <c r="D437" i="9" s="1"/>
  <c r="B437" i="9"/>
  <c r="E437" i="9" s="1"/>
  <c r="A438" i="9"/>
  <c r="D438" i="9" s="1"/>
  <c r="B438" i="9"/>
  <c r="E438" i="9" s="1"/>
  <c r="A439" i="9"/>
  <c r="D439" i="9" s="1"/>
  <c r="B439" i="9"/>
  <c r="A440" i="9"/>
  <c r="D440" i="9" s="1"/>
  <c r="B440" i="9"/>
  <c r="E440" i="9" s="1"/>
  <c r="A441" i="9"/>
  <c r="D441" i="9" s="1"/>
  <c r="B441" i="9"/>
  <c r="E441" i="9" s="1"/>
  <c r="A442" i="9"/>
  <c r="D442" i="9" s="1"/>
  <c r="B442" i="9"/>
  <c r="E442" i="9" s="1"/>
  <c r="A443" i="9"/>
  <c r="D443" i="9" s="1"/>
  <c r="B443" i="9"/>
  <c r="A444" i="9"/>
  <c r="D444" i="9" s="1"/>
  <c r="B444" i="9"/>
  <c r="E444" i="9" s="1"/>
  <c r="A445" i="9"/>
  <c r="D445" i="9" s="1"/>
  <c r="B445" i="9"/>
  <c r="E445" i="9" s="1"/>
  <c r="A446" i="9"/>
  <c r="D446" i="9" s="1"/>
  <c r="B446" i="9"/>
  <c r="E446" i="9" s="1"/>
  <c r="A447" i="9"/>
  <c r="D447" i="9" s="1"/>
  <c r="B447" i="9"/>
  <c r="A448" i="9"/>
  <c r="D448" i="9" s="1"/>
  <c r="B448" i="9"/>
  <c r="E448" i="9" s="1"/>
  <c r="A449" i="9"/>
  <c r="D449" i="9" s="1"/>
  <c r="B449" i="9"/>
  <c r="E449" i="9" s="1"/>
  <c r="A450" i="9"/>
  <c r="D450" i="9" s="1"/>
  <c r="B450" i="9"/>
  <c r="E450" i="9" s="1"/>
  <c r="A451" i="9"/>
  <c r="D451" i="9" s="1"/>
  <c r="B451" i="9"/>
  <c r="A452" i="9"/>
  <c r="D452" i="9" s="1"/>
  <c r="B452" i="9"/>
  <c r="E452" i="9" s="1"/>
  <c r="A453" i="9"/>
  <c r="D453" i="9" s="1"/>
  <c r="B453" i="9"/>
  <c r="E453" i="9" s="1"/>
  <c r="A454" i="9"/>
  <c r="D454" i="9" s="1"/>
  <c r="B454" i="9"/>
  <c r="E454" i="9" s="1"/>
  <c r="A455" i="9"/>
  <c r="D455" i="9" s="1"/>
  <c r="B455" i="9"/>
  <c r="A456" i="9"/>
  <c r="D456" i="9" s="1"/>
  <c r="B456" i="9"/>
  <c r="E456" i="9" s="1"/>
  <c r="A457" i="9"/>
  <c r="D457" i="9" s="1"/>
  <c r="B457" i="9"/>
  <c r="E457" i="9" s="1"/>
  <c r="A458" i="9"/>
  <c r="D458" i="9" s="1"/>
  <c r="B458" i="9"/>
  <c r="E458" i="9" s="1"/>
  <c r="A459" i="9"/>
  <c r="D459" i="9" s="1"/>
  <c r="B459" i="9"/>
  <c r="A460" i="9"/>
  <c r="D460" i="9" s="1"/>
  <c r="B460" i="9"/>
  <c r="E460" i="9" s="1"/>
  <c r="A461" i="9"/>
  <c r="D461" i="9" s="1"/>
  <c r="B461" i="9"/>
  <c r="E461" i="9" s="1"/>
  <c r="A462" i="9"/>
  <c r="D462" i="9" s="1"/>
  <c r="B462" i="9"/>
  <c r="E462" i="9" s="1"/>
  <c r="A463" i="9"/>
  <c r="D463" i="9" s="1"/>
  <c r="B463" i="9"/>
  <c r="A464" i="9"/>
  <c r="D464" i="9" s="1"/>
  <c r="B464" i="9"/>
  <c r="E464" i="9" s="1"/>
  <c r="A465" i="9"/>
  <c r="D465" i="9" s="1"/>
  <c r="B465" i="9"/>
  <c r="E465" i="9" s="1"/>
  <c r="A466" i="9"/>
  <c r="D466" i="9" s="1"/>
  <c r="B466" i="9"/>
  <c r="E466" i="9" s="1"/>
  <c r="A467" i="9"/>
  <c r="D467" i="9" s="1"/>
  <c r="B467" i="9"/>
  <c r="A468" i="9"/>
  <c r="D468" i="9" s="1"/>
  <c r="B468" i="9"/>
  <c r="E468" i="9" s="1"/>
  <c r="A469" i="9"/>
  <c r="D469" i="9" s="1"/>
  <c r="B469" i="9"/>
  <c r="E469" i="9" s="1"/>
  <c r="A470" i="9"/>
  <c r="D470" i="9" s="1"/>
  <c r="B470" i="9"/>
  <c r="E470" i="9" s="1"/>
  <c r="A471" i="9"/>
  <c r="D471" i="9" s="1"/>
  <c r="B471" i="9"/>
  <c r="A472" i="9"/>
  <c r="D472" i="9" s="1"/>
  <c r="B472" i="9"/>
  <c r="E472" i="9" s="1"/>
  <c r="A473" i="9"/>
  <c r="D473" i="9" s="1"/>
  <c r="B473" i="9"/>
  <c r="E473" i="9" s="1"/>
  <c r="A474" i="9"/>
  <c r="D474" i="9" s="1"/>
  <c r="B474" i="9"/>
  <c r="E474" i="9" s="1"/>
  <c r="A475" i="9"/>
  <c r="D475" i="9" s="1"/>
  <c r="B475" i="9"/>
  <c r="A476" i="9"/>
  <c r="D476" i="9" s="1"/>
  <c r="B476" i="9"/>
  <c r="E476" i="9" s="1"/>
  <c r="A477" i="9"/>
  <c r="D477" i="9" s="1"/>
  <c r="B477" i="9"/>
  <c r="E477" i="9" s="1"/>
  <c r="A478" i="9"/>
  <c r="D478" i="9" s="1"/>
  <c r="B478" i="9"/>
  <c r="E478" i="9" s="1"/>
  <c r="A479" i="9"/>
  <c r="D479" i="9" s="1"/>
  <c r="B479" i="9"/>
  <c r="A480" i="9"/>
  <c r="D480" i="9" s="1"/>
  <c r="B480" i="9"/>
  <c r="E480" i="9" s="1"/>
  <c r="A481" i="9"/>
  <c r="D481" i="9" s="1"/>
  <c r="B481" i="9"/>
  <c r="E481" i="9" s="1"/>
  <c r="A482" i="9"/>
  <c r="D482" i="9" s="1"/>
  <c r="B482" i="9"/>
  <c r="E482" i="9" s="1"/>
  <c r="A483" i="9"/>
  <c r="D483" i="9" s="1"/>
  <c r="B483" i="9"/>
  <c r="A484" i="9"/>
  <c r="D484" i="9" s="1"/>
  <c r="B484" i="9"/>
  <c r="E484" i="9" s="1"/>
  <c r="A485" i="9"/>
  <c r="D485" i="9" s="1"/>
  <c r="B485" i="9"/>
  <c r="E485" i="9" s="1"/>
  <c r="A486" i="9"/>
  <c r="D486" i="9" s="1"/>
  <c r="B486" i="9"/>
  <c r="E486" i="9" s="1"/>
  <c r="A487" i="9"/>
  <c r="D487" i="9" s="1"/>
  <c r="B487" i="9"/>
  <c r="A488" i="9"/>
  <c r="D488" i="9" s="1"/>
  <c r="B488" i="9"/>
  <c r="E488" i="9" s="1"/>
  <c r="A489" i="9"/>
  <c r="D489" i="9" s="1"/>
  <c r="B489" i="9"/>
  <c r="E489" i="9" s="1"/>
  <c r="A490" i="9"/>
  <c r="D490" i="9" s="1"/>
  <c r="B490" i="9"/>
  <c r="E490" i="9" s="1"/>
  <c r="A491" i="9"/>
  <c r="D491" i="9" s="1"/>
  <c r="B491" i="9"/>
  <c r="A492" i="9"/>
  <c r="D492" i="9" s="1"/>
  <c r="B492" i="9"/>
  <c r="E492" i="9" s="1"/>
  <c r="A493" i="9"/>
  <c r="D493" i="9" s="1"/>
  <c r="B493" i="9"/>
  <c r="E493" i="9" s="1"/>
  <c r="A494" i="9"/>
  <c r="D494" i="9" s="1"/>
  <c r="B494" i="9"/>
  <c r="E494" i="9" s="1"/>
  <c r="A495" i="9"/>
  <c r="D495" i="9" s="1"/>
  <c r="B495" i="9"/>
  <c r="A496" i="9"/>
  <c r="D496" i="9" s="1"/>
  <c r="B496" i="9"/>
  <c r="E496" i="9" s="1"/>
  <c r="A497" i="9"/>
  <c r="D497" i="9" s="1"/>
  <c r="B497" i="9"/>
  <c r="E497" i="9" s="1"/>
  <c r="A498" i="9"/>
  <c r="D498" i="9" s="1"/>
  <c r="B498" i="9"/>
  <c r="E498" i="9" s="1"/>
  <c r="A499" i="9"/>
  <c r="D499" i="9" s="1"/>
  <c r="B499" i="9"/>
  <c r="A500" i="9"/>
  <c r="D500" i="9" s="1"/>
  <c r="B500" i="9"/>
  <c r="E500" i="9" s="1"/>
  <c r="A501" i="9"/>
  <c r="D501" i="9" s="1"/>
  <c r="B501" i="9"/>
  <c r="E501" i="9" s="1"/>
  <c r="A502" i="9"/>
  <c r="D502" i="9" s="1"/>
  <c r="B502" i="9"/>
  <c r="E502" i="9" s="1"/>
  <c r="A503" i="9"/>
  <c r="D503" i="9" s="1"/>
  <c r="B503" i="9"/>
  <c r="A504" i="9"/>
  <c r="D504" i="9" s="1"/>
  <c r="B504" i="9"/>
  <c r="E504" i="9" s="1"/>
  <c r="A505" i="9"/>
  <c r="D505" i="9" s="1"/>
  <c r="B505" i="9"/>
  <c r="E505" i="9" s="1"/>
  <c r="A506" i="9"/>
  <c r="D506" i="9" s="1"/>
  <c r="B506" i="9"/>
  <c r="E506" i="9" s="1"/>
  <c r="A507" i="9"/>
  <c r="D507" i="9" s="1"/>
  <c r="B507" i="9"/>
  <c r="A508" i="9"/>
  <c r="D508" i="9" s="1"/>
  <c r="B508" i="9"/>
  <c r="E508" i="9" s="1"/>
  <c r="A509" i="9"/>
  <c r="D509" i="9" s="1"/>
  <c r="B509" i="9"/>
  <c r="E509" i="9" s="1"/>
  <c r="A510" i="9"/>
  <c r="D510" i="9" s="1"/>
  <c r="B510" i="9"/>
  <c r="E510" i="9" s="1"/>
  <c r="A511" i="9"/>
  <c r="D511" i="9" s="1"/>
  <c r="B511" i="9"/>
  <c r="A512" i="9"/>
  <c r="D512" i="9" s="1"/>
  <c r="B512" i="9"/>
  <c r="E512" i="9" s="1"/>
  <c r="A513" i="9"/>
  <c r="D513" i="9" s="1"/>
  <c r="B513" i="9"/>
  <c r="E513" i="9" s="1"/>
  <c r="A514" i="9"/>
  <c r="D514" i="9" s="1"/>
  <c r="B514" i="9"/>
  <c r="E514" i="9" s="1"/>
  <c r="A515" i="9"/>
  <c r="D515" i="9" s="1"/>
  <c r="B515" i="9"/>
  <c r="A516" i="9"/>
  <c r="D516" i="9" s="1"/>
  <c r="B516" i="9"/>
  <c r="E516" i="9" s="1"/>
  <c r="A517" i="9"/>
  <c r="D517" i="9" s="1"/>
  <c r="B517" i="9"/>
  <c r="E517" i="9" s="1"/>
  <c r="A518" i="9"/>
  <c r="D518" i="9" s="1"/>
  <c r="B518" i="9"/>
  <c r="E518" i="9" s="1"/>
  <c r="A519" i="9"/>
  <c r="D519" i="9" s="1"/>
  <c r="B519" i="9"/>
  <c r="A520" i="9"/>
  <c r="D520" i="9" s="1"/>
  <c r="B520" i="9"/>
  <c r="E520" i="9" s="1"/>
  <c r="A521" i="9"/>
  <c r="D521" i="9" s="1"/>
  <c r="B521" i="9"/>
  <c r="E521" i="9" s="1"/>
  <c r="A522" i="9"/>
  <c r="D522" i="9" s="1"/>
  <c r="B522" i="9"/>
  <c r="E522" i="9" s="1"/>
  <c r="A523" i="9"/>
  <c r="D523" i="9" s="1"/>
  <c r="B523" i="9"/>
  <c r="A524" i="9"/>
  <c r="D524" i="9" s="1"/>
  <c r="B524" i="9"/>
  <c r="E524" i="9" s="1"/>
  <c r="A525" i="9"/>
  <c r="D525" i="9" s="1"/>
  <c r="B525" i="9"/>
  <c r="E525" i="9" s="1"/>
  <c r="A526" i="9"/>
  <c r="D526" i="9" s="1"/>
  <c r="B526" i="9"/>
  <c r="E526" i="9" s="1"/>
  <c r="A527" i="9"/>
  <c r="D527" i="9" s="1"/>
  <c r="B527" i="9"/>
  <c r="A528" i="9"/>
  <c r="D528" i="9" s="1"/>
  <c r="B528" i="9"/>
  <c r="E528" i="9" s="1"/>
  <c r="A529" i="9"/>
  <c r="D529" i="9" s="1"/>
  <c r="B529" i="9"/>
  <c r="E529" i="9" s="1"/>
  <c r="A530" i="9"/>
  <c r="D530" i="9" s="1"/>
  <c r="B530" i="9"/>
  <c r="E530" i="9" s="1"/>
  <c r="A531" i="9"/>
  <c r="D531" i="9" s="1"/>
  <c r="B531" i="9"/>
  <c r="A532" i="9"/>
  <c r="D532" i="9" s="1"/>
  <c r="B532" i="9"/>
  <c r="E532" i="9" s="1"/>
  <c r="A533" i="9"/>
  <c r="D533" i="9" s="1"/>
  <c r="B533" i="9"/>
  <c r="E533" i="9" s="1"/>
  <c r="A534" i="9"/>
  <c r="D534" i="9" s="1"/>
  <c r="B534" i="9"/>
  <c r="E534" i="9" s="1"/>
  <c r="A535" i="9"/>
  <c r="D535" i="9" s="1"/>
  <c r="B535" i="9"/>
  <c r="A536" i="9"/>
  <c r="D536" i="9" s="1"/>
  <c r="B536" i="9"/>
  <c r="E536" i="9" s="1"/>
  <c r="A537" i="9"/>
  <c r="D537" i="9" s="1"/>
  <c r="B537" i="9"/>
  <c r="E537" i="9" s="1"/>
  <c r="A538" i="9"/>
  <c r="D538" i="9" s="1"/>
  <c r="B538" i="9"/>
  <c r="E538" i="9" s="1"/>
  <c r="A539" i="9"/>
  <c r="D539" i="9" s="1"/>
  <c r="B539" i="9"/>
  <c r="A540" i="9"/>
  <c r="D540" i="9" s="1"/>
  <c r="B540" i="9"/>
  <c r="E540" i="9" s="1"/>
  <c r="A541" i="9"/>
  <c r="D541" i="9" s="1"/>
  <c r="B541" i="9"/>
  <c r="E541" i="9" s="1"/>
  <c r="A542" i="9"/>
  <c r="D542" i="9" s="1"/>
  <c r="B542" i="9"/>
  <c r="E542" i="9" s="1"/>
  <c r="A543" i="9"/>
  <c r="D543" i="9" s="1"/>
  <c r="B543" i="9"/>
  <c r="A544" i="9"/>
  <c r="D544" i="9" s="1"/>
  <c r="B544" i="9"/>
  <c r="E544" i="9" s="1"/>
  <c r="A545" i="9"/>
  <c r="D545" i="9" s="1"/>
  <c r="B545" i="9"/>
  <c r="E545" i="9" s="1"/>
  <c r="A546" i="9"/>
  <c r="D546" i="9" s="1"/>
  <c r="B546" i="9"/>
  <c r="E546" i="9" s="1"/>
  <c r="A547" i="9"/>
  <c r="D547" i="9" s="1"/>
  <c r="B547" i="9"/>
  <c r="A548" i="9"/>
  <c r="D548" i="9" s="1"/>
  <c r="B548" i="9"/>
  <c r="E548" i="9" s="1"/>
  <c r="A549" i="9"/>
  <c r="D549" i="9" s="1"/>
  <c r="B549" i="9"/>
  <c r="E549" i="9" s="1"/>
  <c r="A550" i="9"/>
  <c r="D550" i="9" s="1"/>
  <c r="B550" i="9"/>
  <c r="E550" i="9" s="1"/>
  <c r="A551" i="9"/>
  <c r="D551" i="9" s="1"/>
  <c r="B551" i="9"/>
  <c r="A552" i="9"/>
  <c r="D552" i="9" s="1"/>
  <c r="B552" i="9"/>
  <c r="E552" i="9" s="1"/>
  <c r="A553" i="9"/>
  <c r="D553" i="9" s="1"/>
  <c r="B553" i="9"/>
  <c r="E553" i="9" s="1"/>
  <c r="A554" i="9"/>
  <c r="D554" i="9" s="1"/>
  <c r="B554" i="9"/>
  <c r="E554" i="9" s="1"/>
  <c r="A555" i="9"/>
  <c r="D555" i="9" s="1"/>
  <c r="B555" i="9"/>
  <c r="A556" i="9"/>
  <c r="D556" i="9" s="1"/>
  <c r="B556" i="9"/>
  <c r="E556" i="9" s="1"/>
  <c r="A557" i="9"/>
  <c r="D557" i="9" s="1"/>
  <c r="B557" i="9"/>
  <c r="E557" i="9" s="1"/>
  <c r="A558" i="9"/>
  <c r="D558" i="9" s="1"/>
  <c r="B558" i="9"/>
  <c r="E558" i="9" s="1"/>
  <c r="A559" i="9"/>
  <c r="D559" i="9" s="1"/>
  <c r="B559" i="9"/>
  <c r="A560" i="9"/>
  <c r="D560" i="9" s="1"/>
  <c r="B560" i="9"/>
  <c r="E560" i="9" s="1"/>
  <c r="A561" i="9"/>
  <c r="D561" i="9" s="1"/>
  <c r="B561" i="9"/>
  <c r="E561" i="9" s="1"/>
  <c r="A562" i="9"/>
  <c r="D562" i="9" s="1"/>
  <c r="B562" i="9"/>
  <c r="E562" i="9" s="1"/>
  <c r="A563" i="9"/>
  <c r="D563" i="9" s="1"/>
  <c r="B563" i="9"/>
  <c r="A564" i="9"/>
  <c r="D564" i="9" s="1"/>
  <c r="B564" i="9"/>
  <c r="E564" i="9" s="1"/>
  <c r="A565" i="9"/>
  <c r="D565" i="9" s="1"/>
  <c r="B565" i="9"/>
  <c r="E565" i="9" s="1"/>
  <c r="A566" i="9"/>
  <c r="D566" i="9" s="1"/>
  <c r="B566" i="9"/>
  <c r="E566" i="9" s="1"/>
  <c r="A567" i="9"/>
  <c r="D567" i="9" s="1"/>
  <c r="B567" i="9"/>
  <c r="A568" i="9"/>
  <c r="D568" i="9" s="1"/>
  <c r="B568" i="9"/>
  <c r="E568" i="9" s="1"/>
  <c r="A569" i="9"/>
  <c r="D569" i="9" s="1"/>
  <c r="B569" i="9"/>
  <c r="E569" i="9" s="1"/>
  <c r="A570" i="9"/>
  <c r="D570" i="9" s="1"/>
  <c r="B570" i="9"/>
  <c r="E570" i="9" s="1"/>
  <c r="A571" i="9"/>
  <c r="D571" i="9" s="1"/>
  <c r="B571" i="9"/>
  <c r="A572" i="9"/>
  <c r="D572" i="9" s="1"/>
  <c r="B572" i="9"/>
  <c r="E572" i="9" s="1"/>
  <c r="A573" i="9"/>
  <c r="D573" i="9" s="1"/>
  <c r="B573" i="9"/>
  <c r="E573" i="9" s="1"/>
  <c r="A574" i="9"/>
  <c r="D574" i="9" s="1"/>
  <c r="B574" i="9"/>
  <c r="E574" i="9" s="1"/>
  <c r="A575" i="9"/>
  <c r="D575" i="9" s="1"/>
  <c r="B575" i="9"/>
  <c r="A576" i="9"/>
  <c r="D576" i="9" s="1"/>
  <c r="B576" i="9"/>
  <c r="E576" i="9" s="1"/>
  <c r="A577" i="9"/>
  <c r="D577" i="9" s="1"/>
  <c r="B577" i="9"/>
  <c r="E577" i="9" s="1"/>
  <c r="A578" i="9"/>
  <c r="D578" i="9" s="1"/>
  <c r="B578" i="9"/>
  <c r="E578" i="9" s="1"/>
  <c r="A579" i="9"/>
  <c r="D579" i="9" s="1"/>
  <c r="B579" i="9"/>
  <c r="A580" i="9"/>
  <c r="D580" i="9" s="1"/>
  <c r="B580" i="9"/>
  <c r="E580" i="9" s="1"/>
  <c r="A581" i="9"/>
  <c r="D581" i="9" s="1"/>
  <c r="B581" i="9"/>
  <c r="E581" i="9" s="1"/>
  <c r="A582" i="9"/>
  <c r="D582" i="9" s="1"/>
  <c r="B582" i="9"/>
  <c r="E582" i="9" s="1"/>
  <c r="A583" i="9"/>
  <c r="D583" i="9" s="1"/>
  <c r="B583" i="9"/>
  <c r="A584" i="9"/>
  <c r="D584" i="9" s="1"/>
  <c r="B584" i="9"/>
  <c r="E584" i="9" s="1"/>
  <c r="A585" i="9"/>
  <c r="D585" i="9" s="1"/>
  <c r="B585" i="9"/>
  <c r="E585" i="9" s="1"/>
  <c r="A586" i="9"/>
  <c r="D586" i="9" s="1"/>
  <c r="B586" i="9"/>
  <c r="E586" i="9" s="1"/>
  <c r="A587" i="9"/>
  <c r="D587" i="9" s="1"/>
  <c r="B587" i="9"/>
  <c r="A588" i="9"/>
  <c r="D588" i="9" s="1"/>
  <c r="B588" i="9"/>
  <c r="E588" i="9" s="1"/>
  <c r="A589" i="9"/>
  <c r="D589" i="9" s="1"/>
  <c r="B589" i="9"/>
  <c r="E589" i="9" s="1"/>
  <c r="A590" i="9"/>
  <c r="D590" i="9" s="1"/>
  <c r="B590" i="9"/>
  <c r="E590" i="9" s="1"/>
  <c r="A591" i="9"/>
  <c r="D591" i="9" s="1"/>
  <c r="B591" i="9"/>
  <c r="A592" i="9"/>
  <c r="D592" i="9" s="1"/>
  <c r="B592" i="9"/>
  <c r="E592" i="9" s="1"/>
  <c r="A593" i="9"/>
  <c r="D593" i="9" s="1"/>
  <c r="B593" i="9"/>
  <c r="E593" i="9" s="1"/>
  <c r="A594" i="9"/>
  <c r="D594" i="9" s="1"/>
  <c r="B594" i="9"/>
  <c r="E594" i="9" s="1"/>
  <c r="A595" i="9"/>
  <c r="D595" i="9" s="1"/>
  <c r="B595" i="9"/>
  <c r="A596" i="9"/>
  <c r="D596" i="9" s="1"/>
  <c r="B596" i="9"/>
  <c r="E596" i="9" s="1"/>
  <c r="A597" i="9"/>
  <c r="D597" i="9" s="1"/>
  <c r="B597" i="9"/>
  <c r="E597" i="9" s="1"/>
  <c r="A598" i="9"/>
  <c r="D598" i="9" s="1"/>
  <c r="B598" i="9"/>
  <c r="E598" i="9" s="1"/>
  <c r="A599" i="9"/>
  <c r="D599" i="9" s="1"/>
  <c r="B599" i="9"/>
  <c r="A600" i="9"/>
  <c r="D600" i="9" s="1"/>
  <c r="B600" i="9"/>
  <c r="E600" i="9" s="1"/>
  <c r="A601" i="9"/>
  <c r="D601" i="9" s="1"/>
  <c r="B601" i="9"/>
  <c r="E601" i="9" s="1"/>
  <c r="A602" i="9"/>
  <c r="D602" i="9" s="1"/>
  <c r="B602" i="9"/>
  <c r="E602" i="9" s="1"/>
  <c r="A603" i="9"/>
  <c r="D603" i="9" s="1"/>
  <c r="B603" i="9"/>
  <c r="A604" i="9"/>
  <c r="D604" i="9" s="1"/>
  <c r="B604" i="9"/>
  <c r="E604" i="9" s="1"/>
  <c r="A605" i="9"/>
  <c r="D605" i="9" s="1"/>
  <c r="B605" i="9"/>
  <c r="E605" i="9" s="1"/>
  <c r="A606" i="9"/>
  <c r="D606" i="9" s="1"/>
  <c r="B606" i="9"/>
  <c r="E606" i="9" s="1"/>
  <c r="A607" i="9"/>
  <c r="D607" i="9" s="1"/>
  <c r="B607" i="9"/>
  <c r="A608" i="9"/>
  <c r="D608" i="9" s="1"/>
  <c r="B608" i="9"/>
  <c r="E608" i="9" s="1"/>
  <c r="A609" i="9"/>
  <c r="D609" i="9" s="1"/>
  <c r="B609" i="9"/>
  <c r="E609" i="9" s="1"/>
  <c r="A610" i="9"/>
  <c r="D610" i="9" s="1"/>
  <c r="B610" i="9"/>
  <c r="E610" i="9" s="1"/>
  <c r="A611" i="9"/>
  <c r="D611" i="9" s="1"/>
  <c r="B611" i="9"/>
  <c r="A612" i="9"/>
  <c r="D612" i="9" s="1"/>
  <c r="B612" i="9"/>
  <c r="E612" i="9" s="1"/>
  <c r="A613" i="9"/>
  <c r="D613" i="9" s="1"/>
  <c r="B613" i="9"/>
  <c r="E613" i="9" s="1"/>
  <c r="A614" i="9"/>
  <c r="D614" i="9" s="1"/>
  <c r="B614" i="9"/>
  <c r="E614" i="9" s="1"/>
  <c r="A615" i="9"/>
  <c r="D615" i="9" s="1"/>
  <c r="B615" i="9"/>
  <c r="A616" i="9"/>
  <c r="D616" i="9" s="1"/>
  <c r="B616" i="9"/>
  <c r="E616" i="9" s="1"/>
  <c r="A617" i="9"/>
  <c r="D617" i="9" s="1"/>
  <c r="B617" i="9"/>
  <c r="E617" i="9" s="1"/>
  <c r="A618" i="9"/>
  <c r="D618" i="9" s="1"/>
  <c r="B618" i="9"/>
  <c r="E618" i="9" s="1"/>
  <c r="A619" i="9"/>
  <c r="D619" i="9" s="1"/>
  <c r="B619" i="9"/>
  <c r="A620" i="9"/>
  <c r="D620" i="9" s="1"/>
  <c r="B620" i="9"/>
  <c r="E620" i="9" s="1"/>
  <c r="A621" i="9"/>
  <c r="D621" i="9" s="1"/>
  <c r="B621" i="9"/>
  <c r="E621" i="9" s="1"/>
  <c r="A622" i="9"/>
  <c r="D622" i="9" s="1"/>
  <c r="B622" i="9"/>
  <c r="E622" i="9" s="1"/>
  <c r="A623" i="9"/>
  <c r="D623" i="9" s="1"/>
  <c r="B623" i="9"/>
  <c r="A624" i="9"/>
  <c r="D624" i="9" s="1"/>
  <c r="B624" i="9"/>
  <c r="E624" i="9" s="1"/>
  <c r="A625" i="9"/>
  <c r="D625" i="9" s="1"/>
  <c r="B625" i="9"/>
  <c r="E625" i="9" s="1"/>
  <c r="A626" i="9"/>
  <c r="D626" i="9" s="1"/>
  <c r="B626" i="9"/>
  <c r="E626" i="9" s="1"/>
  <c r="A627" i="9"/>
  <c r="D627" i="9" s="1"/>
  <c r="B627" i="9"/>
  <c r="A628" i="9"/>
  <c r="D628" i="9" s="1"/>
  <c r="B628" i="9"/>
  <c r="E628" i="9" s="1"/>
  <c r="A629" i="9"/>
  <c r="D629" i="9" s="1"/>
  <c r="B629" i="9"/>
  <c r="E629" i="9" s="1"/>
  <c r="A630" i="9"/>
  <c r="D630" i="9" s="1"/>
  <c r="B630" i="9"/>
  <c r="E630" i="9" s="1"/>
  <c r="A631" i="9"/>
  <c r="D631" i="9" s="1"/>
  <c r="B631" i="9"/>
  <c r="A632" i="9"/>
  <c r="D632" i="9" s="1"/>
  <c r="B632" i="9"/>
  <c r="E632" i="9" s="1"/>
  <c r="A633" i="9"/>
  <c r="D633" i="9" s="1"/>
  <c r="B633" i="9"/>
  <c r="E633" i="9" s="1"/>
  <c r="A634" i="9"/>
  <c r="D634" i="9" s="1"/>
  <c r="B634" i="9"/>
  <c r="E634" i="9" s="1"/>
  <c r="A635" i="9"/>
  <c r="D635" i="9" s="1"/>
  <c r="B635" i="9"/>
  <c r="A636" i="9"/>
  <c r="D636" i="9" s="1"/>
  <c r="B636" i="9"/>
  <c r="E636" i="9" s="1"/>
  <c r="A637" i="9"/>
  <c r="D637" i="9" s="1"/>
  <c r="B637" i="9"/>
  <c r="E637" i="9" s="1"/>
  <c r="A638" i="9"/>
  <c r="D638" i="9" s="1"/>
  <c r="B638" i="9"/>
  <c r="E638" i="9" s="1"/>
  <c r="A639" i="9"/>
  <c r="D639" i="9" s="1"/>
  <c r="B639" i="9"/>
  <c r="A640" i="9"/>
  <c r="D640" i="9" s="1"/>
  <c r="B640" i="9"/>
  <c r="E640" i="9" s="1"/>
  <c r="A641" i="9"/>
  <c r="D641" i="9" s="1"/>
  <c r="B641" i="9"/>
  <c r="E641" i="9" s="1"/>
  <c r="A642" i="9"/>
  <c r="D642" i="9" s="1"/>
  <c r="B642" i="9"/>
  <c r="E642" i="9" s="1"/>
  <c r="A643" i="9"/>
  <c r="D643" i="9" s="1"/>
  <c r="B643" i="9"/>
  <c r="A644" i="9"/>
  <c r="D644" i="9" s="1"/>
  <c r="B644" i="9"/>
  <c r="E644" i="9" s="1"/>
  <c r="A645" i="9"/>
  <c r="D645" i="9" s="1"/>
  <c r="B645" i="9"/>
  <c r="E645" i="9" s="1"/>
  <c r="A646" i="9"/>
  <c r="D646" i="9" s="1"/>
  <c r="B646" i="9"/>
  <c r="E646" i="9" s="1"/>
  <c r="A647" i="9"/>
  <c r="D647" i="9" s="1"/>
  <c r="B647" i="9"/>
  <c r="A648" i="9"/>
  <c r="D648" i="9" s="1"/>
  <c r="B648" i="9"/>
  <c r="E648" i="9" s="1"/>
  <c r="A649" i="9"/>
  <c r="D649" i="9" s="1"/>
  <c r="B649" i="9"/>
  <c r="E649" i="9" s="1"/>
  <c r="A650" i="9"/>
  <c r="D650" i="9" s="1"/>
  <c r="B650" i="9"/>
  <c r="E650" i="9" s="1"/>
  <c r="A651" i="9"/>
  <c r="D651" i="9" s="1"/>
  <c r="B651" i="9"/>
  <c r="A652" i="9"/>
  <c r="D652" i="9" s="1"/>
  <c r="B652" i="9"/>
  <c r="E652" i="9" s="1"/>
  <c r="A653" i="9"/>
  <c r="D653" i="9" s="1"/>
  <c r="B653" i="9"/>
  <c r="E653" i="9" s="1"/>
  <c r="A654" i="9"/>
  <c r="D654" i="9" s="1"/>
  <c r="B654" i="9"/>
  <c r="E654" i="9" s="1"/>
  <c r="A655" i="9"/>
  <c r="D655" i="9" s="1"/>
  <c r="B655" i="9"/>
  <c r="A656" i="9"/>
  <c r="D656" i="9" s="1"/>
  <c r="B656" i="9"/>
  <c r="E656" i="9" s="1"/>
  <c r="A657" i="9"/>
  <c r="D657" i="9" s="1"/>
  <c r="B657" i="9"/>
  <c r="E657" i="9" s="1"/>
  <c r="A658" i="9"/>
  <c r="D658" i="9" s="1"/>
  <c r="B658" i="9"/>
  <c r="E658" i="9" s="1"/>
  <c r="A659" i="9"/>
  <c r="D659" i="9" s="1"/>
  <c r="B659" i="9"/>
  <c r="A660" i="9"/>
  <c r="D660" i="9" s="1"/>
  <c r="B660" i="9"/>
  <c r="E660" i="9" s="1"/>
  <c r="A661" i="9"/>
  <c r="D661" i="9" s="1"/>
  <c r="B661" i="9"/>
  <c r="E661" i="9" s="1"/>
  <c r="A662" i="9"/>
  <c r="D662" i="9" s="1"/>
  <c r="B662" i="9"/>
  <c r="E662" i="9" s="1"/>
  <c r="A663" i="9"/>
  <c r="D663" i="9" s="1"/>
  <c r="B663" i="9"/>
  <c r="A664" i="9"/>
  <c r="D664" i="9" s="1"/>
  <c r="B664" i="9"/>
  <c r="E664" i="9" s="1"/>
  <c r="A665" i="9"/>
  <c r="D665" i="9" s="1"/>
  <c r="B665" i="9"/>
  <c r="E665" i="9" s="1"/>
  <c r="A666" i="9"/>
  <c r="D666" i="9" s="1"/>
  <c r="B666" i="9"/>
  <c r="E666" i="9" s="1"/>
  <c r="A667" i="9"/>
  <c r="D667" i="9" s="1"/>
  <c r="B667" i="9"/>
  <c r="A668" i="9"/>
  <c r="D668" i="9" s="1"/>
  <c r="B668" i="9"/>
  <c r="E668" i="9" s="1"/>
  <c r="A669" i="9"/>
  <c r="D669" i="9" s="1"/>
  <c r="B669" i="9"/>
  <c r="E669" i="9" s="1"/>
  <c r="A670" i="9"/>
  <c r="D670" i="9" s="1"/>
  <c r="B670" i="9"/>
  <c r="E670" i="9" s="1"/>
  <c r="A671" i="9"/>
  <c r="D671" i="9" s="1"/>
  <c r="B671" i="9"/>
  <c r="A672" i="9"/>
  <c r="D672" i="9" s="1"/>
  <c r="B672" i="9"/>
  <c r="E672" i="9" s="1"/>
  <c r="A673" i="9"/>
  <c r="D673" i="9" s="1"/>
  <c r="B673" i="9"/>
  <c r="E673" i="9" s="1"/>
  <c r="A674" i="9"/>
  <c r="D674" i="9" s="1"/>
  <c r="B674" i="9"/>
  <c r="E674" i="9" s="1"/>
  <c r="A675" i="9"/>
  <c r="D675" i="9" s="1"/>
  <c r="B675" i="9"/>
  <c r="A676" i="9"/>
  <c r="D676" i="9" s="1"/>
  <c r="B676" i="9"/>
  <c r="E676" i="9" s="1"/>
  <c r="A677" i="9"/>
  <c r="D677" i="9" s="1"/>
  <c r="B677" i="9"/>
  <c r="E677" i="9" s="1"/>
  <c r="A678" i="9"/>
  <c r="D678" i="9" s="1"/>
  <c r="B678" i="9"/>
  <c r="E678" i="9" s="1"/>
  <c r="A679" i="9"/>
  <c r="D679" i="9" s="1"/>
  <c r="B679" i="9"/>
  <c r="A680" i="9"/>
  <c r="D680" i="9" s="1"/>
  <c r="B680" i="9"/>
  <c r="E680" i="9" s="1"/>
  <c r="A681" i="9"/>
  <c r="D681" i="9" s="1"/>
  <c r="B681" i="9"/>
  <c r="E681" i="9" s="1"/>
  <c r="A682" i="9"/>
  <c r="D682" i="9" s="1"/>
  <c r="B682" i="9"/>
  <c r="E682" i="9" s="1"/>
  <c r="A683" i="9"/>
  <c r="D683" i="9" s="1"/>
  <c r="B683" i="9"/>
  <c r="A684" i="9"/>
  <c r="D684" i="9" s="1"/>
  <c r="B684" i="9"/>
  <c r="E684" i="9" s="1"/>
  <c r="A685" i="9"/>
  <c r="D685" i="9" s="1"/>
  <c r="B685" i="9"/>
  <c r="E685" i="9" s="1"/>
  <c r="A686" i="9"/>
  <c r="D686" i="9" s="1"/>
  <c r="B686" i="9"/>
  <c r="E686" i="9" s="1"/>
  <c r="A687" i="9"/>
  <c r="D687" i="9" s="1"/>
  <c r="B687" i="9"/>
  <c r="A688" i="9"/>
  <c r="D688" i="9" s="1"/>
  <c r="B688" i="9"/>
  <c r="E688" i="9" s="1"/>
  <c r="A689" i="9"/>
  <c r="D689" i="9" s="1"/>
  <c r="B689" i="9"/>
  <c r="E689" i="9" s="1"/>
  <c r="A690" i="9"/>
  <c r="D690" i="9" s="1"/>
  <c r="B690" i="9"/>
  <c r="E690" i="9" s="1"/>
  <c r="A691" i="9"/>
  <c r="D691" i="9" s="1"/>
  <c r="B691" i="9"/>
  <c r="A692" i="9"/>
  <c r="D692" i="9" s="1"/>
  <c r="B692" i="9"/>
  <c r="E692" i="9" s="1"/>
  <c r="A693" i="9"/>
  <c r="D693" i="9" s="1"/>
  <c r="B693" i="9"/>
  <c r="E693" i="9" s="1"/>
  <c r="A694" i="9"/>
  <c r="D694" i="9" s="1"/>
  <c r="B694" i="9"/>
  <c r="E694" i="9" s="1"/>
  <c r="A695" i="9"/>
  <c r="D695" i="9" s="1"/>
  <c r="B695" i="9"/>
  <c r="A696" i="9"/>
  <c r="D696" i="9" s="1"/>
  <c r="B696" i="9"/>
  <c r="E696" i="9" s="1"/>
  <c r="A697" i="9"/>
  <c r="D697" i="9" s="1"/>
  <c r="B697" i="9"/>
  <c r="E697" i="9" s="1"/>
  <c r="A698" i="9"/>
  <c r="D698" i="9" s="1"/>
  <c r="B698" i="9"/>
  <c r="E698" i="9" s="1"/>
  <c r="A699" i="9"/>
  <c r="D699" i="9" s="1"/>
  <c r="B699" i="9"/>
  <c r="A700" i="9"/>
  <c r="D700" i="9" s="1"/>
  <c r="B700" i="9"/>
  <c r="E700" i="9" s="1"/>
  <c r="A701" i="9"/>
  <c r="D701" i="9" s="1"/>
  <c r="B701" i="9"/>
  <c r="E701" i="9" s="1"/>
  <c r="A702" i="9"/>
  <c r="D702" i="9" s="1"/>
  <c r="B702" i="9"/>
  <c r="E702" i="9" s="1"/>
  <c r="A703" i="9"/>
  <c r="D703" i="9" s="1"/>
  <c r="B703" i="9"/>
  <c r="A704" i="9"/>
  <c r="D704" i="9" s="1"/>
  <c r="B704" i="9"/>
  <c r="E704" i="9" s="1"/>
  <c r="A705" i="9"/>
  <c r="D705" i="9" s="1"/>
  <c r="B705" i="9"/>
  <c r="E705" i="9" s="1"/>
  <c r="A706" i="9"/>
  <c r="D706" i="9" s="1"/>
  <c r="B706" i="9"/>
  <c r="E706" i="9" s="1"/>
  <c r="A707" i="9"/>
  <c r="D707" i="9" s="1"/>
  <c r="B707" i="9"/>
  <c r="A708" i="9"/>
  <c r="D708" i="9" s="1"/>
  <c r="B708" i="9"/>
  <c r="E708" i="9" s="1"/>
  <c r="A709" i="9"/>
  <c r="D709" i="9" s="1"/>
  <c r="B709" i="9"/>
  <c r="E709" i="9" s="1"/>
  <c r="A710" i="9"/>
  <c r="D710" i="9" s="1"/>
  <c r="B710" i="9"/>
  <c r="E710" i="9" s="1"/>
  <c r="A711" i="9"/>
  <c r="D711" i="9" s="1"/>
  <c r="B711" i="9"/>
  <c r="A712" i="9"/>
  <c r="D712" i="9" s="1"/>
  <c r="B712" i="9"/>
  <c r="E712" i="9" s="1"/>
  <c r="A713" i="9"/>
  <c r="D713" i="9" s="1"/>
  <c r="B713" i="9"/>
  <c r="E713" i="9" s="1"/>
  <c r="A714" i="9"/>
  <c r="D714" i="9" s="1"/>
  <c r="B714" i="9"/>
  <c r="E714" i="9" s="1"/>
  <c r="A715" i="9"/>
  <c r="D715" i="9" s="1"/>
  <c r="B715" i="9"/>
  <c r="A716" i="9"/>
  <c r="D716" i="9" s="1"/>
  <c r="B716" i="9"/>
  <c r="E716" i="9" s="1"/>
  <c r="A717" i="9"/>
  <c r="D717" i="9" s="1"/>
  <c r="B717" i="9"/>
  <c r="E717" i="9" s="1"/>
  <c r="A718" i="9"/>
  <c r="D718" i="9" s="1"/>
  <c r="B718" i="9"/>
  <c r="E718" i="9" s="1"/>
  <c r="A719" i="9"/>
  <c r="D719" i="9" s="1"/>
  <c r="B719" i="9"/>
  <c r="A720" i="9"/>
  <c r="D720" i="9" s="1"/>
  <c r="B720" i="9"/>
  <c r="E720" i="9" s="1"/>
  <c r="A721" i="9"/>
  <c r="D721" i="9" s="1"/>
  <c r="B721" i="9"/>
  <c r="E721" i="9" s="1"/>
  <c r="A722" i="9"/>
  <c r="D722" i="9" s="1"/>
  <c r="B722" i="9"/>
  <c r="E722" i="9" s="1"/>
  <c r="A723" i="9"/>
  <c r="D723" i="9" s="1"/>
  <c r="B723" i="9"/>
  <c r="A724" i="9"/>
  <c r="D724" i="9" s="1"/>
  <c r="B724" i="9"/>
  <c r="E724" i="9" s="1"/>
  <c r="A725" i="9"/>
  <c r="D725" i="9" s="1"/>
  <c r="B725" i="9"/>
  <c r="E725" i="9" s="1"/>
  <c r="A726" i="9"/>
  <c r="D726" i="9" s="1"/>
  <c r="B726" i="9"/>
  <c r="E726" i="9" s="1"/>
  <c r="A727" i="9"/>
  <c r="D727" i="9" s="1"/>
  <c r="B727" i="9"/>
  <c r="A728" i="9"/>
  <c r="D728" i="9" s="1"/>
  <c r="B728" i="9"/>
  <c r="E728" i="9" s="1"/>
  <c r="A729" i="9"/>
  <c r="D729" i="9" s="1"/>
  <c r="B729" i="9"/>
  <c r="E729" i="9" s="1"/>
  <c r="A730" i="9"/>
  <c r="D730" i="9" s="1"/>
  <c r="B730" i="9"/>
  <c r="E730" i="9" s="1"/>
  <c r="A731" i="9"/>
  <c r="D731" i="9" s="1"/>
  <c r="B731" i="9"/>
  <c r="A732" i="9"/>
  <c r="D732" i="9" s="1"/>
  <c r="B732" i="9"/>
  <c r="E732" i="9" s="1"/>
  <c r="A733" i="9"/>
  <c r="D733" i="9" s="1"/>
  <c r="B733" i="9"/>
  <c r="E733" i="9" s="1"/>
  <c r="A734" i="9"/>
  <c r="D734" i="9" s="1"/>
  <c r="B734" i="9"/>
  <c r="E734" i="9" s="1"/>
  <c r="A735" i="9"/>
  <c r="D735" i="9" s="1"/>
  <c r="B735" i="9"/>
  <c r="A736" i="9"/>
  <c r="D736" i="9" s="1"/>
  <c r="B736" i="9"/>
  <c r="E736" i="9" s="1"/>
  <c r="A737" i="9"/>
  <c r="D737" i="9" s="1"/>
  <c r="B737" i="9"/>
  <c r="E737" i="9" s="1"/>
  <c r="A738" i="9"/>
  <c r="D738" i="9" s="1"/>
  <c r="B738" i="9"/>
  <c r="E738" i="9" s="1"/>
  <c r="A739" i="9"/>
  <c r="D739" i="9" s="1"/>
  <c r="B739" i="9"/>
  <c r="A740" i="9"/>
  <c r="D740" i="9" s="1"/>
  <c r="B740" i="9"/>
  <c r="E740" i="9" s="1"/>
  <c r="A741" i="9"/>
  <c r="D741" i="9" s="1"/>
  <c r="B741" i="9"/>
  <c r="E741" i="9" s="1"/>
  <c r="A742" i="9"/>
  <c r="D742" i="9" s="1"/>
  <c r="B742" i="9"/>
  <c r="E742" i="9" s="1"/>
  <c r="A743" i="9"/>
  <c r="D743" i="9" s="1"/>
  <c r="B743" i="9"/>
  <c r="A744" i="9"/>
  <c r="D744" i="9" s="1"/>
  <c r="B744" i="9"/>
  <c r="E744" i="9" s="1"/>
  <c r="A745" i="9"/>
  <c r="D745" i="9" s="1"/>
  <c r="B745" i="9"/>
  <c r="E745" i="9" s="1"/>
  <c r="A746" i="9"/>
  <c r="D746" i="9" s="1"/>
  <c r="B746" i="9"/>
  <c r="E746" i="9" s="1"/>
  <c r="A747" i="9"/>
  <c r="D747" i="9" s="1"/>
  <c r="B747" i="9"/>
  <c r="A748" i="9"/>
  <c r="D748" i="9" s="1"/>
  <c r="B748" i="9"/>
  <c r="E748" i="9" s="1"/>
  <c r="A749" i="9"/>
  <c r="D749" i="9" s="1"/>
  <c r="B749" i="9"/>
  <c r="E749" i="9" s="1"/>
  <c r="A750" i="9"/>
  <c r="D750" i="9" s="1"/>
  <c r="B750" i="9"/>
  <c r="E750" i="9" s="1"/>
  <c r="A751" i="9"/>
  <c r="D751" i="9" s="1"/>
  <c r="B751" i="9"/>
  <c r="A752" i="9"/>
  <c r="D752" i="9" s="1"/>
  <c r="B752" i="9"/>
  <c r="E752" i="9" s="1"/>
  <c r="A753" i="9"/>
  <c r="D753" i="9" s="1"/>
  <c r="B753" i="9"/>
  <c r="E753" i="9" s="1"/>
  <c r="A754" i="9"/>
  <c r="D754" i="9" s="1"/>
  <c r="B754" i="9"/>
  <c r="E754" i="9" s="1"/>
  <c r="A755" i="9"/>
  <c r="D755" i="9" s="1"/>
  <c r="B755" i="9"/>
  <c r="A756" i="9"/>
  <c r="D756" i="9" s="1"/>
  <c r="B756" i="9"/>
  <c r="E756" i="9" s="1"/>
  <c r="A757" i="9"/>
  <c r="D757" i="9" s="1"/>
  <c r="B757" i="9"/>
  <c r="E757" i="9" s="1"/>
  <c r="A758" i="9"/>
  <c r="D758" i="9" s="1"/>
  <c r="B758" i="9"/>
  <c r="E758" i="9" s="1"/>
  <c r="A759" i="9"/>
  <c r="D759" i="9" s="1"/>
  <c r="B759" i="9"/>
  <c r="A760" i="9"/>
  <c r="D760" i="9" s="1"/>
  <c r="B760" i="9"/>
  <c r="E760" i="9" s="1"/>
  <c r="A761" i="9"/>
  <c r="D761" i="9" s="1"/>
  <c r="B761" i="9"/>
  <c r="E761" i="9" s="1"/>
  <c r="A762" i="9"/>
  <c r="D762" i="9" s="1"/>
  <c r="B762" i="9"/>
  <c r="E762" i="9" s="1"/>
  <c r="A763" i="9"/>
  <c r="D763" i="9" s="1"/>
  <c r="B763" i="9"/>
  <c r="A764" i="9"/>
  <c r="D764" i="9" s="1"/>
  <c r="B764" i="9"/>
  <c r="E764" i="9" s="1"/>
  <c r="A765" i="9"/>
  <c r="D765" i="9" s="1"/>
  <c r="B765" i="9"/>
  <c r="E765" i="9" s="1"/>
  <c r="A766" i="9"/>
  <c r="D766" i="9" s="1"/>
  <c r="B766" i="9"/>
  <c r="E766" i="9" s="1"/>
  <c r="A767" i="9"/>
  <c r="D767" i="9" s="1"/>
  <c r="B767" i="9"/>
  <c r="A768" i="9"/>
  <c r="D768" i="9" s="1"/>
  <c r="B768" i="9"/>
  <c r="E768" i="9" s="1"/>
  <c r="A769" i="9"/>
  <c r="D769" i="9" s="1"/>
  <c r="B769" i="9"/>
  <c r="E769" i="9" s="1"/>
  <c r="A770" i="9"/>
  <c r="D770" i="9" s="1"/>
  <c r="B770" i="9"/>
  <c r="E770" i="9" s="1"/>
  <c r="A771" i="9"/>
  <c r="D771" i="9" s="1"/>
  <c r="B771" i="9"/>
  <c r="A772" i="9"/>
  <c r="D772" i="9" s="1"/>
  <c r="B772" i="9"/>
  <c r="E772" i="9" s="1"/>
  <c r="A773" i="9"/>
  <c r="D773" i="9" s="1"/>
  <c r="B773" i="9"/>
  <c r="E773" i="9" s="1"/>
  <c r="A774" i="9"/>
  <c r="D774" i="9" s="1"/>
  <c r="B774" i="9"/>
  <c r="E774" i="9" s="1"/>
  <c r="A775" i="9"/>
  <c r="D775" i="9" s="1"/>
  <c r="B775" i="9"/>
  <c r="A776" i="9"/>
  <c r="D776" i="9" s="1"/>
  <c r="B776" i="9"/>
  <c r="E776" i="9" s="1"/>
  <c r="A777" i="9"/>
  <c r="D777" i="9" s="1"/>
  <c r="B777" i="9"/>
  <c r="E777" i="9" s="1"/>
  <c r="A778" i="9"/>
  <c r="D778" i="9" s="1"/>
  <c r="B778" i="9"/>
  <c r="E778" i="9" s="1"/>
  <c r="A779" i="9"/>
  <c r="D779" i="9" s="1"/>
  <c r="B779" i="9"/>
  <c r="A780" i="9"/>
  <c r="D780" i="9" s="1"/>
  <c r="B780" i="9"/>
  <c r="E780" i="9" s="1"/>
  <c r="A781" i="9"/>
  <c r="D781" i="9" s="1"/>
  <c r="B781" i="9"/>
  <c r="E781" i="9" s="1"/>
  <c r="A782" i="9"/>
  <c r="D782" i="9" s="1"/>
  <c r="B782" i="9"/>
  <c r="E782" i="9" s="1"/>
  <c r="A783" i="9"/>
  <c r="D783" i="9" s="1"/>
  <c r="B783" i="9"/>
  <c r="A784" i="9"/>
  <c r="D784" i="9" s="1"/>
  <c r="B784" i="9"/>
  <c r="E784" i="9" s="1"/>
  <c r="A785" i="9"/>
  <c r="D785" i="9" s="1"/>
  <c r="B785" i="9"/>
  <c r="E785" i="9" s="1"/>
  <c r="A786" i="9"/>
  <c r="D786" i="9" s="1"/>
  <c r="B786" i="9"/>
  <c r="E786" i="9" s="1"/>
  <c r="A787" i="9"/>
  <c r="D787" i="9" s="1"/>
  <c r="B787" i="9"/>
  <c r="A788" i="9"/>
  <c r="D788" i="9" s="1"/>
  <c r="B788" i="9"/>
  <c r="E788" i="9" s="1"/>
  <c r="A789" i="9"/>
  <c r="D789" i="9" s="1"/>
  <c r="B789" i="9"/>
  <c r="E789" i="9" s="1"/>
  <c r="A790" i="9"/>
  <c r="D790" i="9" s="1"/>
  <c r="B790" i="9"/>
  <c r="E790" i="9" s="1"/>
  <c r="A791" i="9"/>
  <c r="D791" i="9" s="1"/>
  <c r="B791" i="9"/>
  <c r="A792" i="9"/>
  <c r="D792" i="9" s="1"/>
  <c r="B792" i="9"/>
  <c r="E792" i="9" s="1"/>
  <c r="A793" i="9"/>
  <c r="D793" i="9" s="1"/>
  <c r="B793" i="9"/>
  <c r="E793" i="9" s="1"/>
  <c r="A794" i="9"/>
  <c r="D794" i="9" s="1"/>
  <c r="B794" i="9"/>
  <c r="E794" i="9" s="1"/>
  <c r="A795" i="9"/>
  <c r="D795" i="9" s="1"/>
  <c r="B795" i="9"/>
  <c r="A796" i="9"/>
  <c r="D796" i="9" s="1"/>
  <c r="B796" i="9"/>
  <c r="E796" i="9" s="1"/>
  <c r="A797" i="9"/>
  <c r="D797" i="9" s="1"/>
  <c r="B797" i="9"/>
  <c r="E797" i="9" s="1"/>
  <c r="A798" i="9"/>
  <c r="D798" i="9" s="1"/>
  <c r="B798" i="9"/>
  <c r="E798" i="9" s="1"/>
  <c r="A799" i="9"/>
  <c r="D799" i="9" s="1"/>
  <c r="B799" i="9"/>
  <c r="A800" i="9"/>
  <c r="D800" i="9" s="1"/>
  <c r="B800" i="9"/>
  <c r="E800" i="9" s="1"/>
  <c r="A801" i="9"/>
  <c r="D801" i="9" s="1"/>
  <c r="B801" i="9"/>
  <c r="E801" i="9" s="1"/>
  <c r="A802" i="9"/>
  <c r="D802" i="9" s="1"/>
  <c r="B802" i="9"/>
  <c r="E802" i="9" s="1"/>
  <c r="A803" i="9"/>
  <c r="D803" i="9" s="1"/>
  <c r="B803" i="9"/>
  <c r="A804" i="9"/>
  <c r="D804" i="9" s="1"/>
  <c r="B804" i="9"/>
  <c r="E804" i="9" s="1"/>
  <c r="A805" i="9"/>
  <c r="D805" i="9" s="1"/>
  <c r="B805" i="9"/>
  <c r="E805" i="9" s="1"/>
  <c r="A806" i="9"/>
  <c r="D806" i="9" s="1"/>
  <c r="B806" i="9"/>
  <c r="E806" i="9" s="1"/>
  <c r="A807" i="9"/>
  <c r="D807" i="9" s="1"/>
  <c r="B807" i="9"/>
  <c r="A808" i="9"/>
  <c r="D808" i="9" s="1"/>
  <c r="B808" i="9"/>
  <c r="E808" i="9" s="1"/>
  <c r="A809" i="9"/>
  <c r="D809" i="9" s="1"/>
  <c r="B809" i="9"/>
  <c r="E809" i="9" s="1"/>
  <c r="A810" i="9"/>
  <c r="D810" i="9" s="1"/>
  <c r="B810" i="9"/>
  <c r="E810" i="9" s="1"/>
  <c r="A811" i="9"/>
  <c r="D811" i="9" s="1"/>
  <c r="B811" i="9"/>
  <c r="A812" i="9"/>
  <c r="D812" i="9" s="1"/>
  <c r="B812" i="9"/>
  <c r="E812" i="9" s="1"/>
  <c r="A813" i="9"/>
  <c r="D813" i="9" s="1"/>
  <c r="B813" i="9"/>
  <c r="E813" i="9" s="1"/>
  <c r="A814" i="9"/>
  <c r="D814" i="9" s="1"/>
  <c r="B814" i="9"/>
  <c r="E814" i="9" s="1"/>
  <c r="A815" i="9"/>
  <c r="D815" i="9" s="1"/>
  <c r="B815" i="9"/>
  <c r="A816" i="9"/>
  <c r="D816" i="9" s="1"/>
  <c r="B816" i="9"/>
  <c r="E816" i="9" s="1"/>
  <c r="A817" i="9"/>
  <c r="D817" i="9" s="1"/>
  <c r="B817" i="9"/>
  <c r="E817" i="9" s="1"/>
  <c r="A818" i="9"/>
  <c r="D818" i="9" s="1"/>
  <c r="B818" i="9"/>
  <c r="E818" i="9" s="1"/>
  <c r="A819" i="9"/>
  <c r="D819" i="9" s="1"/>
  <c r="B819" i="9"/>
  <c r="A820" i="9"/>
  <c r="D820" i="9" s="1"/>
  <c r="B820" i="9"/>
  <c r="E820" i="9" s="1"/>
  <c r="A821" i="9"/>
  <c r="D821" i="9" s="1"/>
  <c r="B821" i="9"/>
  <c r="E821" i="9" s="1"/>
  <c r="A822" i="9"/>
  <c r="D822" i="9" s="1"/>
  <c r="B822" i="9"/>
  <c r="E822" i="9" s="1"/>
  <c r="A823" i="9"/>
  <c r="D823" i="9" s="1"/>
  <c r="B823" i="9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D827" i="9" s="1"/>
  <c r="B827" i="9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D831" i="9" s="1"/>
  <c r="B831" i="9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D835" i="9" s="1"/>
  <c r="B835" i="9"/>
  <c r="A836" i="9"/>
  <c r="D836" i="9" s="1"/>
  <c r="B836" i="9"/>
  <c r="E836" i="9" s="1"/>
  <c r="A837" i="9"/>
  <c r="D837" i="9" s="1"/>
  <c r="B837" i="9"/>
  <c r="E837" i="9" s="1"/>
  <c r="A838" i="9"/>
  <c r="D838" i="9" s="1"/>
  <c r="B838" i="9"/>
  <c r="E838" i="9" s="1"/>
  <c r="A839" i="9"/>
  <c r="D839" i="9" s="1"/>
  <c r="B839" i="9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D843" i="9" s="1"/>
  <c r="B843" i="9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D847" i="9" s="1"/>
  <c r="B847" i="9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D851" i="9" s="1"/>
  <c r="B851" i="9"/>
  <c r="A852" i="9"/>
  <c r="D852" i="9" s="1"/>
  <c r="B852" i="9"/>
  <c r="E852" i="9" s="1"/>
  <c r="A853" i="9"/>
  <c r="D853" i="9" s="1"/>
  <c r="B853" i="9"/>
  <c r="E853" i="9" s="1"/>
  <c r="A854" i="9"/>
  <c r="D854" i="9" s="1"/>
  <c r="B854" i="9"/>
  <c r="E854" i="9" s="1"/>
  <c r="A855" i="9"/>
  <c r="D855" i="9" s="1"/>
  <c r="B855" i="9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D859" i="9" s="1"/>
  <c r="B859" i="9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D863" i="9" s="1"/>
  <c r="B863" i="9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D867" i="9" s="1"/>
  <c r="B867" i="9"/>
  <c r="A868" i="9"/>
  <c r="D868" i="9" s="1"/>
  <c r="B868" i="9"/>
  <c r="E868" i="9" s="1"/>
  <c r="A869" i="9"/>
  <c r="D869" i="9" s="1"/>
  <c r="B869" i="9"/>
  <c r="E869" i="9" s="1"/>
  <c r="A870" i="9"/>
  <c r="D870" i="9" s="1"/>
  <c r="B870" i="9"/>
  <c r="E870" i="9" s="1"/>
  <c r="A871" i="9"/>
  <c r="D871" i="9" s="1"/>
  <c r="B871" i="9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D875" i="9" s="1"/>
  <c r="B875" i="9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D879" i="9" s="1"/>
  <c r="B879" i="9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D883" i="9" s="1"/>
  <c r="B883" i="9"/>
  <c r="A884" i="9"/>
  <c r="D884" i="9" s="1"/>
  <c r="B884" i="9"/>
  <c r="E884" i="9" s="1"/>
  <c r="A885" i="9"/>
  <c r="D885" i="9" s="1"/>
  <c r="B885" i="9"/>
  <c r="E885" i="9" s="1"/>
  <c r="A886" i="9"/>
  <c r="D886" i="9" s="1"/>
  <c r="B886" i="9"/>
  <c r="E886" i="9" s="1"/>
  <c r="A887" i="9"/>
  <c r="D887" i="9" s="1"/>
  <c r="B887" i="9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D891" i="9" s="1"/>
  <c r="B891" i="9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D895" i="9" s="1"/>
  <c r="B895" i="9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D899" i="9" s="1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D902" i="9" s="1"/>
  <c r="B902" i="9"/>
  <c r="E902" i="9" s="1"/>
  <c r="A903" i="9"/>
  <c r="D903" i="9" s="1"/>
  <c r="B903" i="9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D907" i="9" s="1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D911" i="9" s="1"/>
  <c r="B911" i="9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D915" i="9" s="1"/>
  <c r="B915" i="9"/>
  <c r="E915" i="9" s="1"/>
  <c r="A916" i="9"/>
  <c r="D916" i="9" s="1"/>
  <c r="B916" i="9"/>
  <c r="E916" i="9" s="1"/>
  <c r="A917" i="9"/>
  <c r="D917" i="9" s="1"/>
  <c r="B917" i="9"/>
  <c r="A918" i="9"/>
  <c r="D918" i="9" s="1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D921" i="9" s="1"/>
  <c r="B921" i="9"/>
  <c r="A922" i="9"/>
  <c r="D922" i="9" s="1"/>
  <c r="B922" i="9"/>
  <c r="E922" i="9" s="1"/>
  <c r="A923" i="9"/>
  <c r="D923" i="9" s="1"/>
  <c r="B923" i="9"/>
  <c r="E923" i="9" s="1"/>
  <c r="A924" i="9"/>
  <c r="D924" i="9" s="1"/>
  <c r="B924" i="9"/>
  <c r="E924" i="9" s="1"/>
  <c r="A925" i="9"/>
  <c r="D925" i="9" s="1"/>
  <c r="B925" i="9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D929" i="9" s="1"/>
  <c r="B929" i="9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D933" i="9" s="1"/>
  <c r="B933" i="9"/>
  <c r="A934" i="9"/>
  <c r="D934" i="9" s="1"/>
  <c r="B934" i="9"/>
  <c r="E934" i="9" s="1"/>
  <c r="A935" i="9"/>
  <c r="D935" i="9" s="1"/>
  <c r="B935" i="9"/>
  <c r="E935" i="9" s="1"/>
  <c r="A936" i="9"/>
  <c r="D936" i="9" s="1"/>
  <c r="B936" i="9"/>
  <c r="E936" i="9" s="1"/>
  <c r="A937" i="9"/>
  <c r="D937" i="9" s="1"/>
  <c r="B937" i="9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D941" i="9" s="1"/>
  <c r="B941" i="9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D945" i="9" s="1"/>
  <c r="B945" i="9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D949" i="9" s="1"/>
  <c r="B949" i="9"/>
  <c r="A950" i="9"/>
  <c r="D950" i="9" s="1"/>
  <c r="B950" i="9"/>
  <c r="E950" i="9" s="1"/>
  <c r="A951" i="9"/>
  <c r="D951" i="9" s="1"/>
  <c r="B951" i="9"/>
  <c r="E951" i="9" s="1"/>
  <c r="A952" i="9"/>
  <c r="D952" i="9" s="1"/>
  <c r="B952" i="9"/>
  <c r="E952" i="9" s="1"/>
  <c r="A953" i="9"/>
  <c r="D953" i="9" s="1"/>
  <c r="B953" i="9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D957" i="9" s="1"/>
  <c r="B957" i="9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D961" i="9" s="1"/>
  <c r="B961" i="9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D965" i="9" s="1"/>
  <c r="B965" i="9"/>
  <c r="A966" i="9"/>
  <c r="D966" i="9" s="1"/>
  <c r="B966" i="9"/>
  <c r="E966" i="9" s="1"/>
  <c r="A967" i="9"/>
  <c r="D967" i="9" s="1"/>
  <c r="B967" i="9"/>
  <c r="E967" i="9" s="1"/>
  <c r="A968" i="9"/>
  <c r="D968" i="9" s="1"/>
  <c r="B968" i="9"/>
  <c r="E968" i="9" s="1"/>
  <c r="A969" i="9"/>
  <c r="D969" i="9" s="1"/>
  <c r="B969" i="9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D973" i="9" s="1"/>
  <c r="B973" i="9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D977" i="9" s="1"/>
  <c r="B977" i="9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D981" i="9" s="1"/>
  <c r="B981" i="9"/>
  <c r="A982" i="9"/>
  <c r="D982" i="9" s="1"/>
  <c r="B982" i="9"/>
  <c r="E982" i="9" s="1"/>
  <c r="A983" i="9"/>
  <c r="D983" i="9" s="1"/>
  <c r="B983" i="9"/>
  <c r="E983" i="9" s="1"/>
  <c r="A984" i="9"/>
  <c r="D984" i="9" s="1"/>
  <c r="B984" i="9"/>
  <c r="E984" i="9" s="1"/>
  <c r="A985" i="9"/>
  <c r="D985" i="9" s="1"/>
  <c r="B985" i="9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D989" i="9" s="1"/>
  <c r="B989" i="9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D993" i="9" s="1"/>
  <c r="B993" i="9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D997" i="9" s="1"/>
  <c r="B997" i="9"/>
  <c r="A998" i="9"/>
  <c r="D998" i="9" s="1"/>
  <c r="B998" i="9"/>
  <c r="E998" i="9" s="1"/>
  <c r="A999" i="9"/>
  <c r="D999" i="9" s="1"/>
  <c r="B999" i="9"/>
  <c r="E999" i="9" s="1"/>
  <c r="A1000" i="9"/>
  <c r="D1000" i="9" s="1"/>
  <c r="B1000" i="9"/>
  <c r="E1000" i="9" s="1"/>
  <c r="A1001" i="9"/>
  <c r="D1001" i="9" s="1"/>
  <c r="B1001" i="9"/>
  <c r="B2" i="9"/>
  <c r="A2" i="9"/>
  <c r="D18" i="9"/>
  <c r="D66" i="9"/>
  <c r="D98" i="9"/>
  <c r="D130" i="9"/>
  <c r="D162" i="9"/>
  <c r="D194" i="9"/>
  <c r="D226" i="9"/>
  <c r="D258" i="9"/>
  <c r="E274" i="9"/>
  <c r="E290" i="9"/>
  <c r="E306" i="9"/>
  <c r="E322" i="9"/>
  <c r="E338" i="9"/>
  <c r="E347" i="9"/>
  <c r="E351" i="9"/>
  <c r="E355" i="9"/>
  <c r="E359" i="9"/>
  <c r="E363" i="9"/>
  <c r="E367" i="9"/>
  <c r="E371" i="9"/>
  <c r="E375" i="9"/>
  <c r="E379" i="9"/>
  <c r="E383" i="9"/>
  <c r="E387" i="9"/>
  <c r="E391" i="9"/>
  <c r="E395" i="9"/>
  <c r="E399" i="9"/>
  <c r="E403" i="9"/>
  <c r="E407" i="9"/>
  <c r="E411" i="9"/>
  <c r="E415" i="9"/>
  <c r="E419" i="9"/>
  <c r="E423" i="9"/>
  <c r="E427" i="9"/>
  <c r="E431" i="9"/>
  <c r="E435" i="9"/>
  <c r="E439" i="9"/>
  <c r="E443" i="9"/>
  <c r="E447" i="9"/>
  <c r="E451" i="9"/>
  <c r="E455" i="9"/>
  <c r="E459" i="9"/>
  <c r="E463" i="9"/>
  <c r="E467" i="9"/>
  <c r="E471" i="9"/>
  <c r="E475" i="9"/>
  <c r="E479" i="9"/>
  <c r="E483" i="9"/>
  <c r="E487" i="9"/>
  <c r="E491" i="9"/>
  <c r="E495" i="9"/>
  <c r="E499" i="9"/>
  <c r="E503" i="9"/>
  <c r="E507" i="9"/>
  <c r="E511" i="9"/>
  <c r="E515" i="9"/>
  <c r="E519" i="9"/>
  <c r="E523" i="9"/>
  <c r="E527" i="9"/>
  <c r="E531" i="9"/>
  <c r="E535" i="9"/>
  <c r="E539" i="9"/>
  <c r="E543" i="9"/>
  <c r="E547" i="9"/>
  <c r="E551" i="9"/>
  <c r="E555" i="9"/>
  <c r="E559" i="9"/>
  <c r="E563" i="9"/>
  <c r="E567" i="9"/>
  <c r="E571" i="9"/>
  <c r="E575" i="9"/>
  <c r="E579" i="9"/>
  <c r="E583" i="9"/>
  <c r="E587" i="9"/>
  <c r="E591" i="9"/>
  <c r="E595" i="9"/>
  <c r="E599" i="9"/>
  <c r="E603" i="9"/>
  <c r="E607" i="9"/>
  <c r="E611" i="9"/>
  <c r="E615" i="9"/>
  <c r="E619" i="9"/>
  <c r="E623" i="9"/>
  <c r="E627" i="9"/>
  <c r="E631" i="9"/>
  <c r="E635" i="9"/>
  <c r="E639" i="9"/>
  <c r="E643" i="9"/>
  <c r="E647" i="9"/>
  <c r="E651" i="9"/>
  <c r="E655" i="9"/>
  <c r="E659" i="9"/>
  <c r="E663" i="9"/>
  <c r="E667" i="9"/>
  <c r="E671" i="9"/>
  <c r="E675" i="9"/>
  <c r="E679" i="9"/>
  <c r="E683" i="9"/>
  <c r="E687" i="9"/>
  <c r="E691" i="9"/>
  <c r="E695" i="9"/>
  <c r="E699" i="9"/>
  <c r="E703" i="9"/>
  <c r="E707" i="9"/>
  <c r="E711" i="9"/>
  <c r="E715" i="9"/>
  <c r="E719" i="9"/>
  <c r="E723" i="9"/>
  <c r="E727" i="9"/>
  <c r="E731" i="9"/>
  <c r="E735" i="9"/>
  <c r="E739" i="9"/>
  <c r="E743" i="9"/>
  <c r="E747" i="9"/>
  <c r="E751" i="9"/>
  <c r="E755" i="9"/>
  <c r="E759" i="9"/>
  <c r="E763" i="9"/>
  <c r="E767" i="9"/>
  <c r="E771" i="9"/>
  <c r="E775" i="9"/>
  <c r="E779" i="9"/>
  <c r="E783" i="9"/>
  <c r="E787" i="9"/>
  <c r="E791" i="9"/>
  <c r="E795" i="9"/>
  <c r="E799" i="9"/>
  <c r="E803" i="9"/>
  <c r="E807" i="9"/>
  <c r="E811" i="9"/>
  <c r="E815" i="9"/>
  <c r="E819" i="9"/>
  <c r="E823" i="9"/>
  <c r="E827" i="9"/>
  <c r="E831" i="9"/>
  <c r="E835" i="9"/>
  <c r="E839" i="9"/>
  <c r="E843" i="9"/>
  <c r="E847" i="9"/>
  <c r="E851" i="9"/>
  <c r="E855" i="9"/>
  <c r="E859" i="9"/>
  <c r="E863" i="9"/>
  <c r="E867" i="9"/>
  <c r="E871" i="9"/>
  <c r="E875" i="9"/>
  <c r="E879" i="9"/>
  <c r="E883" i="9"/>
  <c r="E887" i="9"/>
  <c r="E891" i="9"/>
  <c r="E895" i="9"/>
  <c r="E903" i="9"/>
  <c r="E911" i="9"/>
  <c r="E917" i="9"/>
  <c r="E921" i="9"/>
  <c r="E925" i="9"/>
  <c r="E929" i="9"/>
  <c r="E933" i="9"/>
  <c r="E937" i="9"/>
  <c r="E941" i="9"/>
  <c r="E945" i="9"/>
  <c r="E949" i="9"/>
  <c r="E953" i="9"/>
  <c r="E957" i="9"/>
  <c r="E961" i="9"/>
  <c r="E965" i="9"/>
  <c r="E969" i="9"/>
  <c r="E973" i="9"/>
  <c r="E977" i="9"/>
  <c r="E981" i="9"/>
  <c r="E985" i="9"/>
  <c r="E989" i="9"/>
  <c r="E993" i="9"/>
  <c r="E997" i="9"/>
  <c r="E1001" i="9"/>
  <c r="C624" i="9"/>
  <c r="C332" i="9"/>
  <c r="D1002" i="2"/>
  <c r="D18" i="2"/>
  <c r="D19" i="2"/>
  <c r="D20" i="2"/>
  <c r="D21" i="2"/>
  <c r="D22" i="2"/>
  <c r="D23" i="2"/>
  <c r="D24" i="2"/>
  <c r="D25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D506" i="2"/>
  <c r="D507" i="2"/>
  <c r="D508" i="2"/>
  <c r="D509" i="2"/>
  <c r="D510" i="2"/>
  <c r="D511" i="2"/>
  <c r="D512" i="2"/>
  <c r="D513" i="2"/>
  <c r="D514" i="2"/>
  <c r="D515" i="2"/>
  <c r="D516" i="2"/>
  <c r="D517" i="2"/>
  <c r="D518" i="2"/>
  <c r="D519" i="2"/>
  <c r="D520" i="2"/>
  <c r="D521" i="2"/>
  <c r="D522" i="2"/>
  <c r="D523" i="2"/>
  <c r="D524" i="2"/>
  <c r="D525" i="2"/>
  <c r="D526" i="2"/>
  <c r="D527" i="2"/>
  <c r="D528" i="2"/>
  <c r="D529" i="2"/>
  <c r="D530" i="2"/>
  <c r="D531" i="2"/>
  <c r="D532" i="2"/>
  <c r="D533" i="2"/>
  <c r="D534" i="2"/>
  <c r="D535" i="2"/>
  <c r="D536" i="2"/>
  <c r="D537" i="2"/>
  <c r="D538" i="2"/>
  <c r="D539" i="2"/>
  <c r="D540" i="2"/>
  <c r="D541" i="2"/>
  <c r="D542" i="2"/>
  <c r="D543" i="2"/>
  <c r="D544" i="2"/>
  <c r="D545" i="2"/>
  <c r="D546" i="2"/>
  <c r="D547" i="2"/>
  <c r="D548" i="2"/>
  <c r="D549" i="2"/>
  <c r="D550" i="2"/>
  <c r="D551" i="2"/>
  <c r="D552" i="2"/>
  <c r="D553" i="2"/>
  <c r="D554" i="2"/>
  <c r="D555" i="2"/>
  <c r="D556" i="2"/>
  <c r="D557" i="2"/>
  <c r="D558" i="2"/>
  <c r="D559" i="2"/>
  <c r="D560" i="2"/>
  <c r="D561" i="2"/>
  <c r="D562" i="2"/>
  <c r="D563" i="2"/>
  <c r="D564" i="2"/>
  <c r="D565" i="2"/>
  <c r="D566" i="2"/>
  <c r="D567" i="2"/>
  <c r="D568" i="2"/>
  <c r="D569" i="2"/>
  <c r="D570" i="2"/>
  <c r="D571" i="2"/>
  <c r="D572" i="2"/>
  <c r="D573" i="2"/>
  <c r="D574" i="2"/>
  <c r="D575" i="2"/>
  <c r="D576" i="2"/>
  <c r="D577" i="2"/>
  <c r="D578" i="2"/>
  <c r="D579" i="2"/>
  <c r="D580" i="2"/>
  <c r="D581" i="2"/>
  <c r="D582" i="2"/>
  <c r="D583" i="2"/>
  <c r="D584" i="2"/>
  <c r="D585" i="2"/>
  <c r="D586" i="2"/>
  <c r="D587" i="2"/>
  <c r="D588" i="2"/>
  <c r="D589" i="2"/>
  <c r="D590" i="2"/>
  <c r="D591" i="2"/>
  <c r="D592" i="2"/>
  <c r="D593" i="2"/>
  <c r="D594" i="2"/>
  <c r="D595" i="2"/>
  <c r="D596" i="2"/>
  <c r="D597" i="2"/>
  <c r="D598" i="2"/>
  <c r="D599" i="2"/>
  <c r="D600" i="2"/>
  <c r="D601" i="2"/>
  <c r="D602" i="2"/>
  <c r="D603" i="2"/>
  <c r="D604" i="2"/>
  <c r="D605" i="2"/>
  <c r="D606" i="2"/>
  <c r="D607" i="2"/>
  <c r="D608" i="2"/>
  <c r="D609" i="2"/>
  <c r="D610" i="2"/>
  <c r="D611" i="2"/>
  <c r="D612" i="2"/>
  <c r="D613" i="2"/>
  <c r="D614" i="2"/>
  <c r="D615" i="2"/>
  <c r="D616" i="2"/>
  <c r="D617" i="2"/>
  <c r="D618" i="2"/>
  <c r="D619" i="2"/>
  <c r="D620" i="2"/>
  <c r="D621" i="2"/>
  <c r="D622" i="2"/>
  <c r="D623" i="2"/>
  <c r="D624" i="2"/>
  <c r="D625" i="2"/>
  <c r="D626" i="2"/>
  <c r="D627" i="2"/>
  <c r="D628" i="2"/>
  <c r="D629" i="2"/>
  <c r="D630" i="2"/>
  <c r="D631" i="2"/>
  <c r="D632" i="2"/>
  <c r="D633" i="2"/>
  <c r="D634" i="2"/>
  <c r="D635" i="2"/>
  <c r="D636" i="2"/>
  <c r="D637" i="2"/>
  <c r="D638" i="2"/>
  <c r="D639" i="2"/>
  <c r="D640" i="2"/>
  <c r="D641" i="2"/>
  <c r="D642" i="2"/>
  <c r="D643" i="2"/>
  <c r="D644" i="2"/>
  <c r="D645" i="2"/>
  <c r="D646" i="2"/>
  <c r="D647" i="2"/>
  <c r="D648" i="2"/>
  <c r="D649" i="2"/>
  <c r="D650" i="2"/>
  <c r="D651" i="2"/>
  <c r="D652" i="2"/>
  <c r="D653" i="2"/>
  <c r="D654" i="2"/>
  <c r="D655" i="2"/>
  <c r="D656" i="2"/>
  <c r="D657" i="2"/>
  <c r="D658" i="2"/>
  <c r="D659" i="2"/>
  <c r="D660" i="2"/>
  <c r="D661" i="2"/>
  <c r="D662" i="2"/>
  <c r="D663" i="2"/>
  <c r="D664" i="2"/>
  <c r="D665" i="2"/>
  <c r="D666" i="2"/>
  <c r="D667" i="2"/>
  <c r="D668" i="2"/>
  <c r="D669" i="2"/>
  <c r="D670" i="2"/>
  <c r="D671" i="2"/>
  <c r="D672" i="2"/>
  <c r="D673" i="2"/>
  <c r="D674" i="2"/>
  <c r="D675" i="2"/>
  <c r="D676" i="2"/>
  <c r="D677" i="2"/>
  <c r="D678" i="2"/>
  <c r="D679" i="2"/>
  <c r="D680" i="2"/>
  <c r="D681" i="2"/>
  <c r="D682" i="2"/>
  <c r="D683" i="2"/>
  <c r="D684" i="2"/>
  <c r="D685" i="2"/>
  <c r="D686" i="2"/>
  <c r="D687" i="2"/>
  <c r="D688" i="2"/>
  <c r="D689" i="2"/>
  <c r="D690" i="2"/>
  <c r="D691" i="2"/>
  <c r="D692" i="2"/>
  <c r="D693" i="2"/>
  <c r="D694" i="2"/>
  <c r="D695" i="2"/>
  <c r="D696" i="2"/>
  <c r="D697" i="2"/>
  <c r="D698" i="2"/>
  <c r="D699" i="2"/>
  <c r="D700" i="2"/>
  <c r="D701" i="2"/>
  <c r="D702" i="2"/>
  <c r="D703" i="2"/>
  <c r="D704" i="2"/>
  <c r="D705" i="2"/>
  <c r="D706" i="2"/>
  <c r="D707" i="2"/>
  <c r="D708" i="2"/>
  <c r="D709" i="2"/>
  <c r="D710" i="2"/>
  <c r="D711" i="2"/>
  <c r="D712" i="2"/>
  <c r="D713" i="2"/>
  <c r="D714" i="2"/>
  <c r="D715" i="2"/>
  <c r="D716" i="2"/>
  <c r="D717" i="2"/>
  <c r="D718" i="2"/>
  <c r="D719" i="2"/>
  <c r="D720" i="2"/>
  <c r="D721" i="2"/>
  <c r="D722" i="2"/>
  <c r="D723" i="2"/>
  <c r="D724" i="2"/>
  <c r="D725" i="2"/>
  <c r="D726" i="2"/>
  <c r="D727" i="2"/>
  <c r="D728" i="2"/>
  <c r="D729" i="2"/>
  <c r="D730" i="2"/>
  <c r="D731" i="2"/>
  <c r="D732" i="2"/>
  <c r="D733" i="2"/>
  <c r="D734" i="2"/>
  <c r="D735" i="2"/>
  <c r="D736" i="2"/>
  <c r="D737" i="2"/>
  <c r="D738" i="2"/>
  <c r="D739" i="2"/>
  <c r="D740" i="2"/>
  <c r="D741" i="2"/>
  <c r="D742" i="2"/>
  <c r="D743" i="2"/>
  <c r="D744" i="2"/>
  <c r="D745" i="2"/>
  <c r="D746" i="2"/>
  <c r="D747" i="2"/>
  <c r="D748" i="2"/>
  <c r="D749" i="2"/>
  <c r="D750" i="2"/>
  <c r="D751" i="2"/>
  <c r="D752" i="2"/>
  <c r="D753" i="2"/>
  <c r="D754" i="2"/>
  <c r="D755" i="2"/>
  <c r="D756" i="2"/>
  <c r="D757" i="2"/>
  <c r="D758" i="2"/>
  <c r="D759" i="2"/>
  <c r="D760" i="2"/>
  <c r="D761" i="2"/>
  <c r="D762" i="2"/>
  <c r="D763" i="2"/>
  <c r="D764" i="2"/>
  <c r="D765" i="2"/>
  <c r="D766" i="2"/>
  <c r="D767" i="2"/>
  <c r="D768" i="2"/>
  <c r="D769" i="2"/>
  <c r="D770" i="2"/>
  <c r="D771" i="2"/>
  <c r="D772" i="2"/>
  <c r="D773" i="2"/>
  <c r="D774" i="2"/>
  <c r="D775" i="2"/>
  <c r="D776" i="2"/>
  <c r="D777" i="2"/>
  <c r="D778" i="2"/>
  <c r="D779" i="2"/>
  <c r="D780" i="2"/>
  <c r="D781" i="2"/>
  <c r="D782" i="2"/>
  <c r="D783" i="2"/>
  <c r="D784" i="2"/>
  <c r="D785" i="2"/>
  <c r="D786" i="2"/>
  <c r="D787" i="2"/>
  <c r="D788" i="2"/>
  <c r="D789" i="2"/>
  <c r="D790" i="2"/>
  <c r="D791" i="2"/>
  <c r="D792" i="2"/>
  <c r="D793" i="2"/>
  <c r="D794" i="2"/>
  <c r="D795" i="2"/>
  <c r="D796" i="2"/>
  <c r="D797" i="2"/>
  <c r="D798" i="2"/>
  <c r="D799" i="2"/>
  <c r="D800" i="2"/>
  <c r="D801" i="2"/>
  <c r="D802" i="2"/>
  <c r="D803" i="2"/>
  <c r="D804" i="2"/>
  <c r="D805" i="2"/>
  <c r="D806" i="2"/>
  <c r="D807" i="2"/>
  <c r="D808" i="2"/>
  <c r="D809" i="2"/>
  <c r="D810" i="2"/>
  <c r="D811" i="2"/>
  <c r="D812" i="2"/>
  <c r="D813" i="2"/>
  <c r="D814" i="2"/>
  <c r="D815" i="2"/>
  <c r="D816" i="2"/>
  <c r="D817" i="2"/>
  <c r="D818" i="2"/>
  <c r="D819" i="2"/>
  <c r="D820" i="2"/>
  <c r="D821" i="2"/>
  <c r="D822" i="2"/>
  <c r="D823" i="2"/>
  <c r="D824" i="2"/>
  <c r="D825" i="2"/>
  <c r="D826" i="2"/>
  <c r="D827" i="2"/>
  <c r="D828" i="2"/>
  <c r="D829" i="2"/>
  <c r="D830" i="2"/>
  <c r="D831" i="2"/>
  <c r="D832" i="2"/>
  <c r="D833" i="2"/>
  <c r="D834" i="2"/>
  <c r="D835" i="2"/>
  <c r="D836" i="2"/>
  <c r="D837" i="2"/>
  <c r="D838" i="2"/>
  <c r="D839" i="2"/>
  <c r="D840" i="2"/>
  <c r="D841" i="2"/>
  <c r="D842" i="2"/>
  <c r="D843" i="2"/>
  <c r="D844" i="2"/>
  <c r="D845" i="2"/>
  <c r="D846" i="2"/>
  <c r="D847" i="2"/>
  <c r="D848" i="2"/>
  <c r="D849" i="2"/>
  <c r="D850" i="2"/>
  <c r="D851" i="2"/>
  <c r="D852" i="2"/>
  <c r="D853" i="2"/>
  <c r="D854" i="2"/>
  <c r="D855" i="2"/>
  <c r="D856" i="2"/>
  <c r="D857" i="2"/>
  <c r="D858" i="2"/>
  <c r="D859" i="2"/>
  <c r="D860" i="2"/>
  <c r="D861" i="2"/>
  <c r="D862" i="2"/>
  <c r="D863" i="2"/>
  <c r="D864" i="2"/>
  <c r="D865" i="2"/>
  <c r="D866" i="2"/>
  <c r="D867" i="2"/>
  <c r="D868" i="2"/>
  <c r="D869" i="2"/>
  <c r="D870" i="2"/>
  <c r="D871" i="2"/>
  <c r="D872" i="2"/>
  <c r="D873" i="2"/>
  <c r="D874" i="2"/>
  <c r="D875" i="2"/>
  <c r="D876" i="2"/>
  <c r="D877" i="2"/>
  <c r="D878" i="2"/>
  <c r="D879" i="2"/>
  <c r="D880" i="2"/>
  <c r="D881" i="2"/>
  <c r="D882" i="2"/>
  <c r="D883" i="2"/>
  <c r="D884" i="2"/>
  <c r="D885" i="2"/>
  <c r="D886" i="2"/>
  <c r="D887" i="2"/>
  <c r="D888" i="2"/>
  <c r="D889" i="2"/>
  <c r="D890" i="2"/>
  <c r="D891" i="2"/>
  <c r="D892" i="2"/>
  <c r="D893" i="2"/>
  <c r="D894" i="2"/>
  <c r="D895" i="2"/>
  <c r="D896" i="2"/>
  <c r="D897" i="2"/>
  <c r="D898" i="2"/>
  <c r="D899" i="2"/>
  <c r="D900" i="2"/>
  <c r="D901" i="2"/>
  <c r="D902" i="2"/>
  <c r="D903" i="2"/>
  <c r="D904" i="2"/>
  <c r="D905" i="2"/>
  <c r="D906" i="2"/>
  <c r="D907" i="2"/>
  <c r="D908" i="2"/>
  <c r="D909" i="2"/>
  <c r="D910" i="2"/>
  <c r="D911" i="2"/>
  <c r="D912" i="2"/>
  <c r="D913" i="2"/>
  <c r="D914" i="2"/>
  <c r="D915" i="2"/>
  <c r="D916" i="2"/>
  <c r="D917" i="2"/>
  <c r="D918" i="2"/>
  <c r="D919" i="2"/>
  <c r="D920" i="2"/>
  <c r="D921" i="2"/>
  <c r="D922" i="2"/>
  <c r="D923" i="2"/>
  <c r="D924" i="2"/>
  <c r="D925" i="2"/>
  <c r="D926" i="2"/>
  <c r="D927" i="2"/>
  <c r="D928" i="2"/>
  <c r="D929" i="2"/>
  <c r="D930" i="2"/>
  <c r="D931" i="2"/>
  <c r="D932" i="2"/>
  <c r="D933" i="2"/>
  <c r="D934" i="2"/>
  <c r="D935" i="2"/>
  <c r="D936" i="2"/>
  <c r="D937" i="2"/>
  <c r="D938" i="2"/>
  <c r="D939" i="2"/>
  <c r="D940" i="2"/>
  <c r="D941" i="2"/>
  <c r="D942" i="2"/>
  <c r="D943" i="2"/>
  <c r="D944" i="2"/>
  <c r="D945" i="2"/>
  <c r="D946" i="2"/>
  <c r="D947" i="2"/>
  <c r="D948" i="2"/>
  <c r="D949" i="2"/>
  <c r="D950" i="2"/>
  <c r="D951" i="2"/>
  <c r="D952" i="2"/>
  <c r="D953" i="2"/>
  <c r="D954" i="2"/>
  <c r="D955" i="2"/>
  <c r="D956" i="2"/>
  <c r="D957" i="2"/>
  <c r="D958" i="2"/>
  <c r="D959" i="2"/>
  <c r="D960" i="2"/>
  <c r="D961" i="2"/>
  <c r="D962" i="2"/>
  <c r="D963" i="2"/>
  <c r="D964" i="2"/>
  <c r="D965" i="2"/>
  <c r="D966" i="2"/>
  <c r="D967" i="2"/>
  <c r="D968" i="2"/>
  <c r="D969" i="2"/>
  <c r="D970" i="2"/>
  <c r="D971" i="2"/>
  <c r="D972" i="2"/>
  <c r="D973" i="2"/>
  <c r="D974" i="2"/>
  <c r="D975" i="2"/>
  <c r="D976" i="2"/>
  <c r="D977" i="2"/>
  <c r="D978" i="2"/>
  <c r="D979" i="2"/>
  <c r="D980" i="2"/>
  <c r="D981" i="2"/>
  <c r="D982" i="2"/>
  <c r="D983" i="2"/>
  <c r="D984" i="2"/>
  <c r="D985" i="2"/>
  <c r="D986" i="2"/>
  <c r="D987" i="2"/>
  <c r="D988" i="2"/>
  <c r="D989" i="2"/>
  <c r="D990" i="2"/>
  <c r="D991" i="2"/>
  <c r="D992" i="2"/>
  <c r="D993" i="2"/>
  <c r="D994" i="2"/>
  <c r="D995" i="2"/>
  <c r="D996" i="2"/>
  <c r="D997" i="2"/>
  <c r="D998" i="2"/>
  <c r="D999" i="2"/>
  <c r="D1000" i="2"/>
  <c r="D1001" i="2"/>
  <c r="K466" i="2"/>
  <c r="L466" i="2"/>
  <c r="M466" i="2"/>
  <c r="K467" i="2"/>
  <c r="L467" i="2"/>
  <c r="M467" i="2"/>
  <c r="K468" i="2"/>
  <c r="L468" i="2"/>
  <c r="M468" i="2"/>
  <c r="K469" i="2"/>
  <c r="L469" i="2"/>
  <c r="M469" i="2"/>
  <c r="K470" i="2"/>
  <c r="L470" i="2"/>
  <c r="M470" i="2"/>
  <c r="K471" i="2"/>
  <c r="L471" i="2"/>
  <c r="M471" i="2"/>
  <c r="K472" i="2"/>
  <c r="L472" i="2"/>
  <c r="M472" i="2"/>
  <c r="K473" i="2"/>
  <c r="L473" i="2"/>
  <c r="M473" i="2"/>
  <c r="K474" i="2"/>
  <c r="L474" i="2"/>
  <c r="M474" i="2"/>
  <c r="K475" i="2"/>
  <c r="L475" i="2"/>
  <c r="M475" i="2"/>
  <c r="K476" i="2"/>
  <c r="L476" i="2"/>
  <c r="M476" i="2"/>
  <c r="K477" i="2"/>
  <c r="L477" i="2"/>
  <c r="M477" i="2"/>
  <c r="K478" i="2"/>
  <c r="L478" i="2"/>
  <c r="M478" i="2"/>
  <c r="K479" i="2"/>
  <c r="L479" i="2"/>
  <c r="M479" i="2"/>
  <c r="K480" i="2"/>
  <c r="L480" i="2"/>
  <c r="M480" i="2"/>
  <c r="K481" i="2"/>
  <c r="L481" i="2"/>
  <c r="M481" i="2"/>
  <c r="K482" i="2"/>
  <c r="L482" i="2"/>
  <c r="M482" i="2"/>
  <c r="K483" i="2"/>
  <c r="L483" i="2"/>
  <c r="M483" i="2"/>
  <c r="K484" i="2"/>
  <c r="L484" i="2"/>
  <c r="M484" i="2"/>
  <c r="K485" i="2"/>
  <c r="L485" i="2"/>
  <c r="M485" i="2"/>
  <c r="K486" i="2"/>
  <c r="L486" i="2"/>
  <c r="M486" i="2"/>
  <c r="K487" i="2"/>
  <c r="L487" i="2"/>
  <c r="M487" i="2"/>
  <c r="K488" i="2"/>
  <c r="L488" i="2"/>
  <c r="M488" i="2"/>
  <c r="K489" i="2"/>
  <c r="L489" i="2"/>
  <c r="M489" i="2"/>
  <c r="K490" i="2"/>
  <c r="L490" i="2"/>
  <c r="M490" i="2"/>
  <c r="K491" i="2"/>
  <c r="L491" i="2"/>
  <c r="M491" i="2"/>
  <c r="K492" i="2"/>
  <c r="L492" i="2"/>
  <c r="M492" i="2"/>
  <c r="K493" i="2"/>
  <c r="L493" i="2"/>
  <c r="M493" i="2"/>
  <c r="K494" i="2"/>
  <c r="L494" i="2"/>
  <c r="M494" i="2"/>
  <c r="K495" i="2"/>
  <c r="L495" i="2"/>
  <c r="M495" i="2"/>
  <c r="K496" i="2"/>
  <c r="L496" i="2"/>
  <c r="M496" i="2"/>
  <c r="K497" i="2"/>
  <c r="L497" i="2"/>
  <c r="M497" i="2"/>
  <c r="K498" i="2"/>
  <c r="L498" i="2"/>
  <c r="M498" i="2"/>
  <c r="K499" i="2"/>
  <c r="L499" i="2"/>
  <c r="M499" i="2"/>
  <c r="K500" i="2"/>
  <c r="L500" i="2"/>
  <c r="M500" i="2"/>
  <c r="K501" i="2"/>
  <c r="L501" i="2"/>
  <c r="M501" i="2"/>
  <c r="K502" i="2"/>
  <c r="L502" i="2"/>
  <c r="M502" i="2"/>
  <c r="K503" i="2"/>
  <c r="L503" i="2"/>
  <c r="M503" i="2"/>
  <c r="K504" i="2"/>
  <c r="L504" i="2"/>
  <c r="M504" i="2"/>
  <c r="K505" i="2"/>
  <c r="L505" i="2"/>
  <c r="M505" i="2"/>
  <c r="K506" i="2"/>
  <c r="L506" i="2"/>
  <c r="M506" i="2"/>
  <c r="K507" i="2"/>
  <c r="L507" i="2"/>
  <c r="M507" i="2"/>
  <c r="K508" i="2"/>
  <c r="L508" i="2"/>
  <c r="M508" i="2"/>
  <c r="K509" i="2"/>
  <c r="L509" i="2"/>
  <c r="M509" i="2"/>
  <c r="K510" i="2"/>
  <c r="L510" i="2"/>
  <c r="M510" i="2"/>
  <c r="K511" i="2"/>
  <c r="L511" i="2"/>
  <c r="M511" i="2"/>
  <c r="K512" i="2"/>
  <c r="L512" i="2"/>
  <c r="M512" i="2"/>
  <c r="K513" i="2"/>
  <c r="L513" i="2"/>
  <c r="M513" i="2"/>
  <c r="K514" i="2"/>
  <c r="L514" i="2"/>
  <c r="M514" i="2"/>
  <c r="K515" i="2"/>
  <c r="L515" i="2"/>
  <c r="M515" i="2"/>
  <c r="K516" i="2"/>
  <c r="L516" i="2"/>
  <c r="M516" i="2"/>
  <c r="K517" i="2"/>
  <c r="L517" i="2"/>
  <c r="M517" i="2"/>
  <c r="K518" i="2"/>
  <c r="L518" i="2"/>
  <c r="M518" i="2"/>
  <c r="K519" i="2"/>
  <c r="L519" i="2"/>
  <c r="M519" i="2"/>
  <c r="K520" i="2"/>
  <c r="L520" i="2"/>
  <c r="M520" i="2"/>
  <c r="K521" i="2"/>
  <c r="L521" i="2"/>
  <c r="M521" i="2"/>
  <c r="K522" i="2"/>
  <c r="L522" i="2"/>
  <c r="M522" i="2"/>
  <c r="K523" i="2"/>
  <c r="L523" i="2"/>
  <c r="M523" i="2"/>
  <c r="K524" i="2"/>
  <c r="L524" i="2"/>
  <c r="M524" i="2"/>
  <c r="K525" i="2"/>
  <c r="L525" i="2"/>
  <c r="M525" i="2"/>
  <c r="K526" i="2"/>
  <c r="L526" i="2"/>
  <c r="M526" i="2"/>
  <c r="K527" i="2"/>
  <c r="L527" i="2"/>
  <c r="M527" i="2"/>
  <c r="K528" i="2"/>
  <c r="L528" i="2"/>
  <c r="M528" i="2"/>
  <c r="K529" i="2"/>
  <c r="L529" i="2"/>
  <c r="M529" i="2"/>
  <c r="K530" i="2"/>
  <c r="L530" i="2"/>
  <c r="M530" i="2"/>
  <c r="K531" i="2"/>
  <c r="L531" i="2"/>
  <c r="M531" i="2"/>
  <c r="K532" i="2"/>
  <c r="L532" i="2"/>
  <c r="M532" i="2"/>
  <c r="K533" i="2"/>
  <c r="L533" i="2"/>
  <c r="M533" i="2"/>
  <c r="K534" i="2"/>
  <c r="L534" i="2"/>
  <c r="M534" i="2"/>
  <c r="K535" i="2"/>
  <c r="L535" i="2"/>
  <c r="M535" i="2"/>
  <c r="K536" i="2"/>
  <c r="L536" i="2"/>
  <c r="M536" i="2"/>
  <c r="K537" i="2"/>
  <c r="L537" i="2"/>
  <c r="M537" i="2"/>
  <c r="K538" i="2"/>
  <c r="L538" i="2"/>
  <c r="M538" i="2"/>
  <c r="K539" i="2"/>
  <c r="L539" i="2"/>
  <c r="M539" i="2"/>
  <c r="K540" i="2"/>
  <c r="L540" i="2"/>
  <c r="M540" i="2"/>
  <c r="K541" i="2"/>
  <c r="L541" i="2"/>
  <c r="M541" i="2"/>
  <c r="K542" i="2"/>
  <c r="L542" i="2"/>
  <c r="M542" i="2"/>
  <c r="K543" i="2"/>
  <c r="L543" i="2"/>
  <c r="M543" i="2"/>
  <c r="K544" i="2"/>
  <c r="L544" i="2"/>
  <c r="M544" i="2"/>
  <c r="K545" i="2"/>
  <c r="L545" i="2"/>
  <c r="M545" i="2"/>
  <c r="K546" i="2"/>
  <c r="L546" i="2"/>
  <c r="M546" i="2"/>
  <c r="K547" i="2"/>
  <c r="L547" i="2"/>
  <c r="M547" i="2"/>
  <c r="K548" i="2"/>
  <c r="L548" i="2"/>
  <c r="M548" i="2"/>
  <c r="K549" i="2"/>
  <c r="L549" i="2"/>
  <c r="M549" i="2"/>
  <c r="K550" i="2"/>
  <c r="L550" i="2"/>
  <c r="M550" i="2"/>
  <c r="K551" i="2"/>
  <c r="L551" i="2"/>
  <c r="M551" i="2"/>
  <c r="K552" i="2"/>
  <c r="L552" i="2"/>
  <c r="M552" i="2"/>
  <c r="K553" i="2"/>
  <c r="L553" i="2"/>
  <c r="M553" i="2"/>
  <c r="K554" i="2"/>
  <c r="L554" i="2"/>
  <c r="M554" i="2"/>
  <c r="K555" i="2"/>
  <c r="L555" i="2"/>
  <c r="M555" i="2"/>
  <c r="K556" i="2"/>
  <c r="L556" i="2"/>
  <c r="M556" i="2"/>
  <c r="K557" i="2"/>
  <c r="L557" i="2"/>
  <c r="M557" i="2"/>
  <c r="K558" i="2"/>
  <c r="L558" i="2"/>
  <c r="M558" i="2"/>
  <c r="K559" i="2"/>
  <c r="L559" i="2"/>
  <c r="M559" i="2"/>
  <c r="K560" i="2"/>
  <c r="L560" i="2"/>
  <c r="M560" i="2"/>
  <c r="K561" i="2"/>
  <c r="L561" i="2"/>
  <c r="M561" i="2"/>
  <c r="K562" i="2"/>
  <c r="L562" i="2"/>
  <c r="M562" i="2"/>
  <c r="K563" i="2"/>
  <c r="L563" i="2"/>
  <c r="M563" i="2"/>
  <c r="K564" i="2"/>
  <c r="L564" i="2"/>
  <c r="M564" i="2"/>
  <c r="K565" i="2"/>
  <c r="L565" i="2"/>
  <c r="M565" i="2"/>
  <c r="K566" i="2"/>
  <c r="L566" i="2"/>
  <c r="M566" i="2"/>
  <c r="K567" i="2"/>
  <c r="L567" i="2"/>
  <c r="M567" i="2"/>
  <c r="K568" i="2"/>
  <c r="L568" i="2"/>
  <c r="M568" i="2"/>
  <c r="K569" i="2"/>
  <c r="L569" i="2"/>
  <c r="M569" i="2"/>
  <c r="K570" i="2"/>
  <c r="L570" i="2"/>
  <c r="M570" i="2"/>
  <c r="K571" i="2"/>
  <c r="L571" i="2"/>
  <c r="M571" i="2"/>
  <c r="K572" i="2"/>
  <c r="L572" i="2"/>
  <c r="M572" i="2"/>
  <c r="K573" i="2"/>
  <c r="L573" i="2"/>
  <c r="M573" i="2"/>
  <c r="K574" i="2"/>
  <c r="L574" i="2"/>
  <c r="M574" i="2"/>
  <c r="K575" i="2"/>
  <c r="L575" i="2"/>
  <c r="M575" i="2"/>
  <c r="K576" i="2"/>
  <c r="L576" i="2"/>
  <c r="M576" i="2"/>
  <c r="K577" i="2"/>
  <c r="L577" i="2"/>
  <c r="M577" i="2"/>
  <c r="K578" i="2"/>
  <c r="L578" i="2"/>
  <c r="M578" i="2"/>
  <c r="K579" i="2"/>
  <c r="L579" i="2"/>
  <c r="M579" i="2"/>
  <c r="K580" i="2"/>
  <c r="L580" i="2"/>
  <c r="M580" i="2"/>
  <c r="K581" i="2"/>
  <c r="L581" i="2"/>
  <c r="M581" i="2"/>
  <c r="K582" i="2"/>
  <c r="L582" i="2"/>
  <c r="M582" i="2"/>
  <c r="K583" i="2"/>
  <c r="L583" i="2"/>
  <c r="M583" i="2"/>
  <c r="K584" i="2"/>
  <c r="L584" i="2"/>
  <c r="M584" i="2"/>
  <c r="K585" i="2"/>
  <c r="L585" i="2"/>
  <c r="M585" i="2"/>
  <c r="K586" i="2"/>
  <c r="L586" i="2"/>
  <c r="M586" i="2"/>
  <c r="K587" i="2"/>
  <c r="L587" i="2"/>
  <c r="M587" i="2"/>
  <c r="K588" i="2"/>
  <c r="L588" i="2"/>
  <c r="M588" i="2"/>
  <c r="K589" i="2"/>
  <c r="L589" i="2"/>
  <c r="M589" i="2"/>
  <c r="K590" i="2"/>
  <c r="L590" i="2"/>
  <c r="M590" i="2"/>
  <c r="K591" i="2"/>
  <c r="L591" i="2"/>
  <c r="M591" i="2"/>
  <c r="K592" i="2"/>
  <c r="L592" i="2"/>
  <c r="M592" i="2"/>
  <c r="K593" i="2"/>
  <c r="L593" i="2"/>
  <c r="M593" i="2"/>
  <c r="K594" i="2"/>
  <c r="L594" i="2"/>
  <c r="M594" i="2"/>
  <c r="K595" i="2"/>
  <c r="L595" i="2"/>
  <c r="M595" i="2"/>
  <c r="K596" i="2"/>
  <c r="L596" i="2"/>
  <c r="M596" i="2"/>
  <c r="K597" i="2"/>
  <c r="L597" i="2"/>
  <c r="M597" i="2"/>
  <c r="K598" i="2"/>
  <c r="L598" i="2"/>
  <c r="M598" i="2"/>
  <c r="K599" i="2"/>
  <c r="L599" i="2"/>
  <c r="M599" i="2"/>
  <c r="K600" i="2"/>
  <c r="L600" i="2"/>
  <c r="M600" i="2"/>
  <c r="K601" i="2"/>
  <c r="L601" i="2"/>
  <c r="M601" i="2"/>
  <c r="K602" i="2"/>
  <c r="L602" i="2"/>
  <c r="M602" i="2"/>
  <c r="K603" i="2"/>
  <c r="L603" i="2"/>
  <c r="M603" i="2"/>
  <c r="K604" i="2"/>
  <c r="L604" i="2"/>
  <c r="M604" i="2"/>
  <c r="K605" i="2"/>
  <c r="L605" i="2"/>
  <c r="M605" i="2"/>
  <c r="K606" i="2"/>
  <c r="L606" i="2"/>
  <c r="M606" i="2"/>
  <c r="K607" i="2"/>
  <c r="L607" i="2"/>
  <c r="M607" i="2"/>
  <c r="K608" i="2"/>
  <c r="L608" i="2"/>
  <c r="M608" i="2"/>
  <c r="K609" i="2"/>
  <c r="L609" i="2"/>
  <c r="M609" i="2"/>
  <c r="K610" i="2"/>
  <c r="L610" i="2"/>
  <c r="M610" i="2"/>
  <c r="K611" i="2"/>
  <c r="L611" i="2"/>
  <c r="M611" i="2"/>
  <c r="K612" i="2"/>
  <c r="L612" i="2"/>
  <c r="M612" i="2"/>
  <c r="K613" i="2"/>
  <c r="L613" i="2"/>
  <c r="M613" i="2"/>
  <c r="K614" i="2"/>
  <c r="L614" i="2"/>
  <c r="M614" i="2"/>
  <c r="K615" i="2"/>
  <c r="L615" i="2"/>
  <c r="M615" i="2"/>
  <c r="K616" i="2"/>
  <c r="L616" i="2"/>
  <c r="M616" i="2"/>
  <c r="K617" i="2"/>
  <c r="L617" i="2"/>
  <c r="M617" i="2"/>
  <c r="K618" i="2"/>
  <c r="L618" i="2"/>
  <c r="M618" i="2"/>
  <c r="K619" i="2"/>
  <c r="L619" i="2"/>
  <c r="M619" i="2"/>
  <c r="K620" i="2"/>
  <c r="L620" i="2"/>
  <c r="M620" i="2"/>
  <c r="K621" i="2"/>
  <c r="L621" i="2"/>
  <c r="M621" i="2"/>
  <c r="K622" i="2"/>
  <c r="L622" i="2"/>
  <c r="M622" i="2"/>
  <c r="K623" i="2"/>
  <c r="L623" i="2"/>
  <c r="M623" i="2"/>
  <c r="K624" i="2"/>
  <c r="L624" i="2"/>
  <c r="M624" i="2"/>
  <c r="K625" i="2"/>
  <c r="L625" i="2"/>
  <c r="M625" i="2"/>
  <c r="K626" i="2"/>
  <c r="L626" i="2"/>
  <c r="M626" i="2"/>
  <c r="K627" i="2"/>
  <c r="L627" i="2"/>
  <c r="M627" i="2"/>
  <c r="K628" i="2"/>
  <c r="L628" i="2"/>
  <c r="M628" i="2"/>
  <c r="K629" i="2"/>
  <c r="L629" i="2"/>
  <c r="M629" i="2"/>
  <c r="K630" i="2"/>
  <c r="L630" i="2"/>
  <c r="M630" i="2"/>
  <c r="K631" i="2"/>
  <c r="L631" i="2"/>
  <c r="M631" i="2"/>
  <c r="K632" i="2"/>
  <c r="L632" i="2"/>
  <c r="M632" i="2"/>
  <c r="K633" i="2"/>
  <c r="L633" i="2"/>
  <c r="M633" i="2"/>
  <c r="K634" i="2"/>
  <c r="L634" i="2"/>
  <c r="M634" i="2"/>
  <c r="K635" i="2"/>
  <c r="L635" i="2"/>
  <c r="M635" i="2"/>
  <c r="K636" i="2"/>
  <c r="L636" i="2"/>
  <c r="M636" i="2"/>
  <c r="K637" i="2"/>
  <c r="L637" i="2"/>
  <c r="M637" i="2"/>
  <c r="K638" i="2"/>
  <c r="L638" i="2"/>
  <c r="M638" i="2"/>
  <c r="K639" i="2"/>
  <c r="L639" i="2"/>
  <c r="M639" i="2"/>
  <c r="K640" i="2"/>
  <c r="L640" i="2"/>
  <c r="M640" i="2"/>
  <c r="K641" i="2"/>
  <c r="L641" i="2"/>
  <c r="M641" i="2"/>
  <c r="K642" i="2"/>
  <c r="L642" i="2"/>
  <c r="M642" i="2"/>
  <c r="K643" i="2"/>
  <c r="L643" i="2"/>
  <c r="M643" i="2"/>
  <c r="K644" i="2"/>
  <c r="L644" i="2"/>
  <c r="M644" i="2"/>
  <c r="K645" i="2"/>
  <c r="L645" i="2"/>
  <c r="M645" i="2"/>
  <c r="K646" i="2"/>
  <c r="L646" i="2"/>
  <c r="M646" i="2"/>
  <c r="K647" i="2"/>
  <c r="L647" i="2"/>
  <c r="M647" i="2"/>
  <c r="K648" i="2"/>
  <c r="L648" i="2"/>
  <c r="M648" i="2"/>
  <c r="K649" i="2"/>
  <c r="L649" i="2"/>
  <c r="M649" i="2"/>
  <c r="K650" i="2"/>
  <c r="L650" i="2"/>
  <c r="M650" i="2"/>
  <c r="K651" i="2"/>
  <c r="L651" i="2"/>
  <c r="M651" i="2"/>
  <c r="K652" i="2"/>
  <c r="L652" i="2"/>
  <c r="M652" i="2"/>
  <c r="K653" i="2"/>
  <c r="L653" i="2"/>
  <c r="M653" i="2"/>
  <c r="K654" i="2"/>
  <c r="L654" i="2"/>
  <c r="M654" i="2"/>
  <c r="K655" i="2"/>
  <c r="L655" i="2"/>
  <c r="M655" i="2"/>
  <c r="K656" i="2"/>
  <c r="L656" i="2"/>
  <c r="M656" i="2"/>
  <c r="K657" i="2"/>
  <c r="L657" i="2"/>
  <c r="M657" i="2"/>
  <c r="K658" i="2"/>
  <c r="L658" i="2"/>
  <c r="M658" i="2"/>
  <c r="K659" i="2"/>
  <c r="L659" i="2"/>
  <c r="M659" i="2"/>
  <c r="K660" i="2"/>
  <c r="L660" i="2"/>
  <c r="M660" i="2"/>
  <c r="K661" i="2"/>
  <c r="L661" i="2"/>
  <c r="M661" i="2"/>
  <c r="K662" i="2"/>
  <c r="L662" i="2"/>
  <c r="M662" i="2"/>
  <c r="K663" i="2"/>
  <c r="L663" i="2"/>
  <c r="M663" i="2"/>
  <c r="K664" i="2"/>
  <c r="L664" i="2"/>
  <c r="M664" i="2"/>
  <c r="K665" i="2"/>
  <c r="L665" i="2"/>
  <c r="M665" i="2"/>
  <c r="K666" i="2"/>
  <c r="L666" i="2"/>
  <c r="M666" i="2"/>
  <c r="K667" i="2"/>
  <c r="L667" i="2"/>
  <c r="M667" i="2"/>
  <c r="K668" i="2"/>
  <c r="L668" i="2"/>
  <c r="M668" i="2"/>
  <c r="K669" i="2"/>
  <c r="L669" i="2"/>
  <c r="M669" i="2"/>
  <c r="K670" i="2"/>
  <c r="L670" i="2"/>
  <c r="M670" i="2"/>
  <c r="K671" i="2"/>
  <c r="L671" i="2"/>
  <c r="M671" i="2"/>
  <c r="K672" i="2"/>
  <c r="L672" i="2"/>
  <c r="M672" i="2"/>
  <c r="K673" i="2"/>
  <c r="L673" i="2"/>
  <c r="M673" i="2"/>
  <c r="K674" i="2"/>
  <c r="L674" i="2"/>
  <c r="M674" i="2"/>
  <c r="K675" i="2"/>
  <c r="L675" i="2"/>
  <c r="M675" i="2"/>
  <c r="K676" i="2"/>
  <c r="L676" i="2"/>
  <c r="M676" i="2"/>
  <c r="K677" i="2"/>
  <c r="L677" i="2"/>
  <c r="M677" i="2"/>
  <c r="K678" i="2"/>
  <c r="L678" i="2"/>
  <c r="M678" i="2"/>
  <c r="K679" i="2"/>
  <c r="L679" i="2"/>
  <c r="M679" i="2"/>
  <c r="K680" i="2"/>
  <c r="L680" i="2"/>
  <c r="M680" i="2"/>
  <c r="K681" i="2"/>
  <c r="L681" i="2"/>
  <c r="M681" i="2"/>
  <c r="K682" i="2"/>
  <c r="L682" i="2"/>
  <c r="M682" i="2"/>
  <c r="K683" i="2"/>
  <c r="L683" i="2"/>
  <c r="M683" i="2"/>
  <c r="K684" i="2"/>
  <c r="L684" i="2"/>
  <c r="M684" i="2"/>
  <c r="K685" i="2"/>
  <c r="L685" i="2"/>
  <c r="M685" i="2"/>
  <c r="K686" i="2"/>
  <c r="L686" i="2"/>
  <c r="M686" i="2"/>
  <c r="K687" i="2"/>
  <c r="L687" i="2"/>
  <c r="M687" i="2"/>
  <c r="K688" i="2"/>
  <c r="L688" i="2"/>
  <c r="M688" i="2"/>
  <c r="K689" i="2"/>
  <c r="L689" i="2"/>
  <c r="M689" i="2"/>
  <c r="K690" i="2"/>
  <c r="L690" i="2"/>
  <c r="M690" i="2"/>
  <c r="K691" i="2"/>
  <c r="L691" i="2"/>
  <c r="M691" i="2"/>
  <c r="K692" i="2"/>
  <c r="L692" i="2"/>
  <c r="M692" i="2"/>
  <c r="K693" i="2"/>
  <c r="L693" i="2"/>
  <c r="M693" i="2"/>
  <c r="K694" i="2"/>
  <c r="L694" i="2"/>
  <c r="M694" i="2"/>
  <c r="K695" i="2"/>
  <c r="L695" i="2"/>
  <c r="M695" i="2"/>
  <c r="K696" i="2"/>
  <c r="L696" i="2"/>
  <c r="M696" i="2"/>
  <c r="K697" i="2"/>
  <c r="L697" i="2"/>
  <c r="M697" i="2"/>
  <c r="K698" i="2"/>
  <c r="L698" i="2"/>
  <c r="M698" i="2"/>
  <c r="K699" i="2"/>
  <c r="L699" i="2"/>
  <c r="M699" i="2"/>
  <c r="K700" i="2"/>
  <c r="L700" i="2"/>
  <c r="M700" i="2"/>
  <c r="K701" i="2"/>
  <c r="L701" i="2"/>
  <c r="M701" i="2"/>
  <c r="K702" i="2"/>
  <c r="L702" i="2"/>
  <c r="M702" i="2"/>
  <c r="K703" i="2"/>
  <c r="L703" i="2"/>
  <c r="M703" i="2"/>
  <c r="K704" i="2"/>
  <c r="L704" i="2"/>
  <c r="M704" i="2"/>
  <c r="K705" i="2"/>
  <c r="L705" i="2"/>
  <c r="M705" i="2"/>
  <c r="K706" i="2"/>
  <c r="L706" i="2"/>
  <c r="M706" i="2"/>
  <c r="K707" i="2"/>
  <c r="L707" i="2"/>
  <c r="M707" i="2"/>
  <c r="K708" i="2"/>
  <c r="L708" i="2"/>
  <c r="M708" i="2"/>
  <c r="K709" i="2"/>
  <c r="L709" i="2"/>
  <c r="M709" i="2"/>
  <c r="K710" i="2"/>
  <c r="L710" i="2"/>
  <c r="M710" i="2"/>
  <c r="K711" i="2"/>
  <c r="L711" i="2"/>
  <c r="M711" i="2"/>
  <c r="K712" i="2"/>
  <c r="L712" i="2"/>
  <c r="M712" i="2"/>
  <c r="K713" i="2"/>
  <c r="L713" i="2"/>
  <c r="M713" i="2"/>
  <c r="K714" i="2"/>
  <c r="L714" i="2"/>
  <c r="M714" i="2"/>
  <c r="K715" i="2"/>
  <c r="L715" i="2"/>
  <c r="M715" i="2"/>
  <c r="K716" i="2"/>
  <c r="L716" i="2"/>
  <c r="M716" i="2"/>
  <c r="K717" i="2"/>
  <c r="L717" i="2"/>
  <c r="M717" i="2"/>
  <c r="K718" i="2"/>
  <c r="L718" i="2"/>
  <c r="M718" i="2"/>
  <c r="K719" i="2"/>
  <c r="L719" i="2"/>
  <c r="M719" i="2"/>
  <c r="K720" i="2"/>
  <c r="L720" i="2"/>
  <c r="M720" i="2"/>
  <c r="K721" i="2"/>
  <c r="L721" i="2"/>
  <c r="M721" i="2"/>
  <c r="K722" i="2"/>
  <c r="L722" i="2"/>
  <c r="M722" i="2"/>
  <c r="K723" i="2"/>
  <c r="L723" i="2"/>
  <c r="M723" i="2"/>
  <c r="K724" i="2"/>
  <c r="L724" i="2"/>
  <c r="M724" i="2"/>
  <c r="K725" i="2"/>
  <c r="L725" i="2"/>
  <c r="M725" i="2"/>
  <c r="K726" i="2"/>
  <c r="L726" i="2"/>
  <c r="M726" i="2"/>
  <c r="K727" i="2"/>
  <c r="L727" i="2"/>
  <c r="M727" i="2"/>
  <c r="K728" i="2"/>
  <c r="L728" i="2"/>
  <c r="M728" i="2"/>
  <c r="K729" i="2"/>
  <c r="L729" i="2"/>
  <c r="M729" i="2"/>
  <c r="K730" i="2"/>
  <c r="L730" i="2"/>
  <c r="M730" i="2"/>
  <c r="K731" i="2"/>
  <c r="L731" i="2"/>
  <c r="M731" i="2"/>
  <c r="K732" i="2"/>
  <c r="L732" i="2"/>
  <c r="M732" i="2"/>
  <c r="K733" i="2"/>
  <c r="L733" i="2"/>
  <c r="M733" i="2"/>
  <c r="K734" i="2"/>
  <c r="L734" i="2"/>
  <c r="M734" i="2"/>
  <c r="K735" i="2"/>
  <c r="L735" i="2"/>
  <c r="M735" i="2"/>
  <c r="K736" i="2"/>
  <c r="L736" i="2"/>
  <c r="M736" i="2"/>
  <c r="K737" i="2"/>
  <c r="L737" i="2"/>
  <c r="M737" i="2"/>
  <c r="K738" i="2"/>
  <c r="L738" i="2"/>
  <c r="M738" i="2"/>
  <c r="K739" i="2"/>
  <c r="L739" i="2"/>
  <c r="M739" i="2"/>
  <c r="K740" i="2"/>
  <c r="L740" i="2"/>
  <c r="M740" i="2"/>
  <c r="K741" i="2"/>
  <c r="L741" i="2"/>
  <c r="M741" i="2"/>
  <c r="K742" i="2"/>
  <c r="L742" i="2"/>
  <c r="M742" i="2"/>
  <c r="K743" i="2"/>
  <c r="L743" i="2"/>
  <c r="M743" i="2"/>
  <c r="K744" i="2"/>
  <c r="L744" i="2"/>
  <c r="M744" i="2"/>
  <c r="K745" i="2"/>
  <c r="L745" i="2"/>
  <c r="M745" i="2"/>
  <c r="K746" i="2"/>
  <c r="L746" i="2"/>
  <c r="M746" i="2"/>
  <c r="K747" i="2"/>
  <c r="L747" i="2"/>
  <c r="M747" i="2"/>
  <c r="K748" i="2"/>
  <c r="L748" i="2"/>
  <c r="M748" i="2"/>
  <c r="K749" i="2"/>
  <c r="L749" i="2"/>
  <c r="M749" i="2"/>
  <c r="K750" i="2"/>
  <c r="L750" i="2"/>
  <c r="M750" i="2"/>
  <c r="K751" i="2"/>
  <c r="L751" i="2"/>
  <c r="M751" i="2"/>
  <c r="K752" i="2"/>
  <c r="L752" i="2"/>
  <c r="M752" i="2"/>
  <c r="K753" i="2"/>
  <c r="L753" i="2"/>
  <c r="M753" i="2"/>
  <c r="K754" i="2"/>
  <c r="L754" i="2"/>
  <c r="M754" i="2"/>
  <c r="K755" i="2"/>
  <c r="L755" i="2"/>
  <c r="M755" i="2"/>
  <c r="K756" i="2"/>
  <c r="L756" i="2"/>
  <c r="M756" i="2"/>
  <c r="K757" i="2"/>
  <c r="L757" i="2"/>
  <c r="M757" i="2"/>
  <c r="K758" i="2"/>
  <c r="L758" i="2"/>
  <c r="M758" i="2"/>
  <c r="K759" i="2"/>
  <c r="L759" i="2"/>
  <c r="M759" i="2"/>
  <c r="K760" i="2"/>
  <c r="L760" i="2"/>
  <c r="M760" i="2"/>
  <c r="K761" i="2"/>
  <c r="L761" i="2"/>
  <c r="M761" i="2"/>
  <c r="K762" i="2"/>
  <c r="L762" i="2"/>
  <c r="M762" i="2"/>
  <c r="K763" i="2"/>
  <c r="L763" i="2"/>
  <c r="M763" i="2"/>
  <c r="K764" i="2"/>
  <c r="L764" i="2"/>
  <c r="M764" i="2"/>
  <c r="K765" i="2"/>
  <c r="L765" i="2"/>
  <c r="M765" i="2"/>
  <c r="K766" i="2"/>
  <c r="L766" i="2"/>
  <c r="M766" i="2"/>
  <c r="K767" i="2"/>
  <c r="L767" i="2"/>
  <c r="M767" i="2"/>
  <c r="K768" i="2"/>
  <c r="L768" i="2"/>
  <c r="M768" i="2"/>
  <c r="K769" i="2"/>
  <c r="L769" i="2"/>
  <c r="M769" i="2"/>
  <c r="K770" i="2"/>
  <c r="L770" i="2"/>
  <c r="M770" i="2"/>
  <c r="K771" i="2"/>
  <c r="L771" i="2"/>
  <c r="M771" i="2"/>
  <c r="K772" i="2"/>
  <c r="L772" i="2"/>
  <c r="M772" i="2"/>
  <c r="K773" i="2"/>
  <c r="L773" i="2"/>
  <c r="M773" i="2"/>
  <c r="K774" i="2"/>
  <c r="L774" i="2"/>
  <c r="M774" i="2"/>
  <c r="K775" i="2"/>
  <c r="L775" i="2"/>
  <c r="M775" i="2"/>
  <c r="K776" i="2"/>
  <c r="L776" i="2"/>
  <c r="M776" i="2"/>
  <c r="K777" i="2"/>
  <c r="L777" i="2"/>
  <c r="M777" i="2"/>
  <c r="K778" i="2"/>
  <c r="L778" i="2"/>
  <c r="M778" i="2"/>
  <c r="K779" i="2"/>
  <c r="L779" i="2"/>
  <c r="M779" i="2"/>
  <c r="K780" i="2"/>
  <c r="L780" i="2"/>
  <c r="M780" i="2"/>
  <c r="K781" i="2"/>
  <c r="L781" i="2"/>
  <c r="M781" i="2"/>
  <c r="K782" i="2"/>
  <c r="L782" i="2"/>
  <c r="M782" i="2"/>
  <c r="K783" i="2"/>
  <c r="L783" i="2"/>
  <c r="M783" i="2"/>
  <c r="K784" i="2"/>
  <c r="L784" i="2"/>
  <c r="M784" i="2"/>
  <c r="K785" i="2"/>
  <c r="L785" i="2"/>
  <c r="M785" i="2"/>
  <c r="K786" i="2"/>
  <c r="L786" i="2"/>
  <c r="M786" i="2"/>
  <c r="K787" i="2"/>
  <c r="L787" i="2"/>
  <c r="M787" i="2"/>
  <c r="K788" i="2"/>
  <c r="L788" i="2"/>
  <c r="M788" i="2"/>
  <c r="K789" i="2"/>
  <c r="L789" i="2"/>
  <c r="M789" i="2"/>
  <c r="K790" i="2"/>
  <c r="L790" i="2"/>
  <c r="M790" i="2"/>
  <c r="K791" i="2"/>
  <c r="L791" i="2"/>
  <c r="M791" i="2"/>
  <c r="K792" i="2"/>
  <c r="L792" i="2"/>
  <c r="M792" i="2"/>
  <c r="K793" i="2"/>
  <c r="L793" i="2"/>
  <c r="M793" i="2"/>
  <c r="K794" i="2"/>
  <c r="L794" i="2"/>
  <c r="M794" i="2"/>
  <c r="K795" i="2"/>
  <c r="L795" i="2"/>
  <c r="M795" i="2"/>
  <c r="K796" i="2"/>
  <c r="L796" i="2"/>
  <c r="M796" i="2"/>
  <c r="K797" i="2"/>
  <c r="L797" i="2"/>
  <c r="M797" i="2"/>
  <c r="K798" i="2"/>
  <c r="L798" i="2"/>
  <c r="M798" i="2"/>
  <c r="K799" i="2"/>
  <c r="L799" i="2"/>
  <c r="M799" i="2"/>
  <c r="K800" i="2"/>
  <c r="L800" i="2"/>
  <c r="M800" i="2"/>
  <c r="K801" i="2"/>
  <c r="L801" i="2"/>
  <c r="M801" i="2"/>
  <c r="K802" i="2"/>
  <c r="L802" i="2"/>
  <c r="M802" i="2"/>
  <c r="K803" i="2"/>
  <c r="L803" i="2"/>
  <c r="M803" i="2"/>
  <c r="K804" i="2"/>
  <c r="L804" i="2"/>
  <c r="M804" i="2"/>
  <c r="K805" i="2"/>
  <c r="L805" i="2"/>
  <c r="M805" i="2"/>
  <c r="K806" i="2"/>
  <c r="L806" i="2"/>
  <c r="M806" i="2"/>
  <c r="K807" i="2"/>
  <c r="L807" i="2"/>
  <c r="M807" i="2"/>
  <c r="K808" i="2"/>
  <c r="L808" i="2"/>
  <c r="M808" i="2"/>
  <c r="K809" i="2"/>
  <c r="L809" i="2"/>
  <c r="M809" i="2"/>
  <c r="K810" i="2"/>
  <c r="L810" i="2"/>
  <c r="M810" i="2"/>
  <c r="K811" i="2"/>
  <c r="L811" i="2"/>
  <c r="M811" i="2"/>
  <c r="K812" i="2"/>
  <c r="L812" i="2"/>
  <c r="M812" i="2"/>
  <c r="K813" i="2"/>
  <c r="L813" i="2"/>
  <c r="M813" i="2"/>
  <c r="K814" i="2"/>
  <c r="L814" i="2"/>
  <c r="M814" i="2"/>
  <c r="K815" i="2"/>
  <c r="L815" i="2"/>
  <c r="M815" i="2"/>
  <c r="K816" i="2"/>
  <c r="L816" i="2"/>
  <c r="M816" i="2"/>
  <c r="K817" i="2"/>
  <c r="L817" i="2"/>
  <c r="M817" i="2"/>
  <c r="K818" i="2"/>
  <c r="L818" i="2"/>
  <c r="M818" i="2"/>
  <c r="K819" i="2"/>
  <c r="L819" i="2"/>
  <c r="M819" i="2"/>
  <c r="K820" i="2"/>
  <c r="L820" i="2"/>
  <c r="M820" i="2"/>
  <c r="K821" i="2"/>
  <c r="L821" i="2"/>
  <c r="M821" i="2"/>
  <c r="K822" i="2"/>
  <c r="L822" i="2"/>
  <c r="M822" i="2"/>
  <c r="K823" i="2"/>
  <c r="L823" i="2"/>
  <c r="M823" i="2"/>
  <c r="K824" i="2"/>
  <c r="L824" i="2"/>
  <c r="M824" i="2"/>
  <c r="K825" i="2"/>
  <c r="L825" i="2"/>
  <c r="M825" i="2"/>
  <c r="K826" i="2"/>
  <c r="L826" i="2"/>
  <c r="M826" i="2"/>
  <c r="K827" i="2"/>
  <c r="L827" i="2"/>
  <c r="M827" i="2"/>
  <c r="K828" i="2"/>
  <c r="L828" i="2"/>
  <c r="M828" i="2"/>
  <c r="K829" i="2"/>
  <c r="L829" i="2"/>
  <c r="M829" i="2"/>
  <c r="K830" i="2"/>
  <c r="L830" i="2"/>
  <c r="M830" i="2"/>
  <c r="K831" i="2"/>
  <c r="L831" i="2"/>
  <c r="M831" i="2"/>
  <c r="K832" i="2"/>
  <c r="L832" i="2"/>
  <c r="M832" i="2"/>
  <c r="K833" i="2"/>
  <c r="L833" i="2"/>
  <c r="M833" i="2"/>
  <c r="K834" i="2"/>
  <c r="L834" i="2"/>
  <c r="M834" i="2"/>
  <c r="K835" i="2"/>
  <c r="L835" i="2"/>
  <c r="M835" i="2"/>
  <c r="K836" i="2"/>
  <c r="L836" i="2"/>
  <c r="M836" i="2"/>
  <c r="K837" i="2"/>
  <c r="L837" i="2"/>
  <c r="M837" i="2"/>
  <c r="K838" i="2"/>
  <c r="L838" i="2"/>
  <c r="M838" i="2"/>
  <c r="K839" i="2"/>
  <c r="L839" i="2"/>
  <c r="M839" i="2"/>
  <c r="K840" i="2"/>
  <c r="L840" i="2"/>
  <c r="M840" i="2"/>
  <c r="K841" i="2"/>
  <c r="L841" i="2"/>
  <c r="M841" i="2"/>
  <c r="K842" i="2"/>
  <c r="L842" i="2"/>
  <c r="M842" i="2"/>
  <c r="K843" i="2"/>
  <c r="L843" i="2"/>
  <c r="M843" i="2"/>
  <c r="K844" i="2"/>
  <c r="L844" i="2"/>
  <c r="M844" i="2"/>
  <c r="K845" i="2"/>
  <c r="L845" i="2"/>
  <c r="M845" i="2"/>
  <c r="K846" i="2"/>
  <c r="L846" i="2"/>
  <c r="M846" i="2"/>
  <c r="K847" i="2"/>
  <c r="L847" i="2"/>
  <c r="M847" i="2"/>
  <c r="K848" i="2"/>
  <c r="L848" i="2"/>
  <c r="M848" i="2"/>
  <c r="K849" i="2"/>
  <c r="L849" i="2"/>
  <c r="M849" i="2"/>
  <c r="K850" i="2"/>
  <c r="L850" i="2"/>
  <c r="M850" i="2"/>
  <c r="K851" i="2"/>
  <c r="L851" i="2"/>
  <c r="M851" i="2"/>
  <c r="K852" i="2"/>
  <c r="L852" i="2"/>
  <c r="M852" i="2"/>
  <c r="K853" i="2"/>
  <c r="L853" i="2"/>
  <c r="M853" i="2"/>
  <c r="K854" i="2"/>
  <c r="L854" i="2"/>
  <c r="M854" i="2"/>
  <c r="K855" i="2"/>
  <c r="L855" i="2"/>
  <c r="M855" i="2"/>
  <c r="K856" i="2"/>
  <c r="L856" i="2"/>
  <c r="M856" i="2"/>
  <c r="K857" i="2"/>
  <c r="L857" i="2"/>
  <c r="M857" i="2"/>
  <c r="K858" i="2"/>
  <c r="L858" i="2"/>
  <c r="M858" i="2"/>
  <c r="K859" i="2"/>
  <c r="L859" i="2"/>
  <c r="M859" i="2"/>
  <c r="K860" i="2"/>
  <c r="L860" i="2"/>
  <c r="M860" i="2"/>
  <c r="K861" i="2"/>
  <c r="L861" i="2"/>
  <c r="M861" i="2"/>
  <c r="K862" i="2"/>
  <c r="L862" i="2"/>
  <c r="M862" i="2"/>
  <c r="K863" i="2"/>
  <c r="L863" i="2"/>
  <c r="M863" i="2"/>
  <c r="K864" i="2"/>
  <c r="L864" i="2"/>
  <c r="M864" i="2"/>
  <c r="K865" i="2"/>
  <c r="L865" i="2"/>
  <c r="M865" i="2"/>
  <c r="K866" i="2"/>
  <c r="L866" i="2"/>
  <c r="M866" i="2"/>
  <c r="K867" i="2"/>
  <c r="L867" i="2"/>
  <c r="M867" i="2"/>
  <c r="K868" i="2"/>
  <c r="L868" i="2"/>
  <c r="M868" i="2"/>
  <c r="K869" i="2"/>
  <c r="L869" i="2"/>
  <c r="M869" i="2"/>
  <c r="K870" i="2"/>
  <c r="L870" i="2"/>
  <c r="M870" i="2"/>
  <c r="K871" i="2"/>
  <c r="L871" i="2"/>
  <c r="M871" i="2"/>
  <c r="K872" i="2"/>
  <c r="L872" i="2"/>
  <c r="M872" i="2"/>
  <c r="K873" i="2"/>
  <c r="L873" i="2"/>
  <c r="M873" i="2"/>
  <c r="K874" i="2"/>
  <c r="L874" i="2"/>
  <c r="M874" i="2"/>
  <c r="K875" i="2"/>
  <c r="L875" i="2"/>
  <c r="M875" i="2"/>
  <c r="K876" i="2"/>
  <c r="L876" i="2"/>
  <c r="M876" i="2"/>
  <c r="K877" i="2"/>
  <c r="L877" i="2"/>
  <c r="M877" i="2"/>
  <c r="K878" i="2"/>
  <c r="L878" i="2"/>
  <c r="M878" i="2"/>
  <c r="K879" i="2"/>
  <c r="L879" i="2"/>
  <c r="M879" i="2"/>
  <c r="K880" i="2"/>
  <c r="L880" i="2"/>
  <c r="M880" i="2"/>
  <c r="K881" i="2"/>
  <c r="L881" i="2"/>
  <c r="M881" i="2"/>
  <c r="K882" i="2"/>
  <c r="L882" i="2"/>
  <c r="M882" i="2"/>
  <c r="K883" i="2"/>
  <c r="L883" i="2"/>
  <c r="M883" i="2"/>
  <c r="K884" i="2"/>
  <c r="L884" i="2"/>
  <c r="M884" i="2"/>
  <c r="K885" i="2"/>
  <c r="L885" i="2"/>
  <c r="M885" i="2"/>
  <c r="K886" i="2"/>
  <c r="L886" i="2"/>
  <c r="M886" i="2"/>
  <c r="K887" i="2"/>
  <c r="L887" i="2"/>
  <c r="M887" i="2"/>
  <c r="K888" i="2"/>
  <c r="L888" i="2"/>
  <c r="M888" i="2"/>
  <c r="K889" i="2"/>
  <c r="L889" i="2"/>
  <c r="M889" i="2"/>
  <c r="K890" i="2"/>
  <c r="L890" i="2"/>
  <c r="M890" i="2"/>
  <c r="K891" i="2"/>
  <c r="L891" i="2"/>
  <c r="M891" i="2"/>
  <c r="K892" i="2"/>
  <c r="L892" i="2"/>
  <c r="M892" i="2"/>
  <c r="K893" i="2"/>
  <c r="L893" i="2"/>
  <c r="M893" i="2"/>
  <c r="K894" i="2"/>
  <c r="L894" i="2"/>
  <c r="M894" i="2"/>
  <c r="K895" i="2"/>
  <c r="L895" i="2"/>
  <c r="M895" i="2"/>
  <c r="K896" i="2"/>
  <c r="L896" i="2"/>
  <c r="M896" i="2"/>
  <c r="K897" i="2"/>
  <c r="L897" i="2"/>
  <c r="M897" i="2"/>
  <c r="K898" i="2"/>
  <c r="L898" i="2"/>
  <c r="M898" i="2"/>
  <c r="K899" i="2"/>
  <c r="L899" i="2"/>
  <c r="M899" i="2"/>
  <c r="K900" i="2"/>
  <c r="L900" i="2"/>
  <c r="M900" i="2"/>
  <c r="K901" i="2"/>
  <c r="L901" i="2"/>
  <c r="M901" i="2"/>
  <c r="K902" i="2"/>
  <c r="L902" i="2"/>
  <c r="M902" i="2"/>
  <c r="K903" i="2"/>
  <c r="L903" i="2"/>
  <c r="M903" i="2"/>
  <c r="K904" i="2"/>
  <c r="L904" i="2"/>
  <c r="M904" i="2"/>
  <c r="K905" i="2"/>
  <c r="L905" i="2"/>
  <c r="M905" i="2"/>
  <c r="K906" i="2"/>
  <c r="L906" i="2"/>
  <c r="M906" i="2"/>
  <c r="K907" i="2"/>
  <c r="L907" i="2"/>
  <c r="M907" i="2"/>
  <c r="K908" i="2"/>
  <c r="L908" i="2"/>
  <c r="M908" i="2"/>
  <c r="K909" i="2"/>
  <c r="L909" i="2"/>
  <c r="M909" i="2"/>
  <c r="K910" i="2"/>
  <c r="L910" i="2"/>
  <c r="M910" i="2"/>
  <c r="K911" i="2"/>
  <c r="L911" i="2"/>
  <c r="M911" i="2"/>
  <c r="K912" i="2"/>
  <c r="L912" i="2"/>
  <c r="M912" i="2"/>
  <c r="K913" i="2"/>
  <c r="L913" i="2"/>
  <c r="M913" i="2"/>
  <c r="K914" i="2"/>
  <c r="L914" i="2"/>
  <c r="M914" i="2"/>
  <c r="K915" i="2"/>
  <c r="L915" i="2"/>
  <c r="M915" i="2"/>
  <c r="K916" i="2"/>
  <c r="L916" i="2"/>
  <c r="M916" i="2"/>
  <c r="K917" i="2"/>
  <c r="L917" i="2"/>
  <c r="M917" i="2"/>
  <c r="K918" i="2"/>
  <c r="L918" i="2"/>
  <c r="M918" i="2"/>
  <c r="K919" i="2"/>
  <c r="L919" i="2"/>
  <c r="M919" i="2"/>
  <c r="K920" i="2"/>
  <c r="L920" i="2"/>
  <c r="M920" i="2"/>
  <c r="K921" i="2"/>
  <c r="L921" i="2"/>
  <c r="M921" i="2"/>
  <c r="K922" i="2"/>
  <c r="L922" i="2"/>
  <c r="M922" i="2"/>
  <c r="K923" i="2"/>
  <c r="L923" i="2"/>
  <c r="M923" i="2"/>
  <c r="K924" i="2"/>
  <c r="L924" i="2"/>
  <c r="M924" i="2"/>
  <c r="K925" i="2"/>
  <c r="L925" i="2"/>
  <c r="M925" i="2"/>
  <c r="K926" i="2"/>
  <c r="L926" i="2"/>
  <c r="M926" i="2"/>
  <c r="K927" i="2"/>
  <c r="L927" i="2"/>
  <c r="M927" i="2"/>
  <c r="K928" i="2"/>
  <c r="L928" i="2"/>
  <c r="M928" i="2"/>
  <c r="K929" i="2"/>
  <c r="L929" i="2"/>
  <c r="M929" i="2"/>
  <c r="K930" i="2"/>
  <c r="L930" i="2"/>
  <c r="M930" i="2"/>
  <c r="K931" i="2"/>
  <c r="L931" i="2"/>
  <c r="M931" i="2"/>
  <c r="K932" i="2"/>
  <c r="L932" i="2"/>
  <c r="M932" i="2"/>
  <c r="K933" i="2"/>
  <c r="L933" i="2"/>
  <c r="M933" i="2"/>
  <c r="K934" i="2"/>
  <c r="L934" i="2"/>
  <c r="M934" i="2"/>
  <c r="K935" i="2"/>
  <c r="L935" i="2"/>
  <c r="M935" i="2"/>
  <c r="K936" i="2"/>
  <c r="L936" i="2"/>
  <c r="M936" i="2"/>
  <c r="K937" i="2"/>
  <c r="L937" i="2"/>
  <c r="M937" i="2"/>
  <c r="K938" i="2"/>
  <c r="L938" i="2"/>
  <c r="M938" i="2"/>
  <c r="K939" i="2"/>
  <c r="L939" i="2"/>
  <c r="M939" i="2"/>
  <c r="K940" i="2"/>
  <c r="L940" i="2"/>
  <c r="M940" i="2"/>
  <c r="K941" i="2"/>
  <c r="L941" i="2"/>
  <c r="M941" i="2"/>
  <c r="K942" i="2"/>
  <c r="L942" i="2"/>
  <c r="M942" i="2"/>
  <c r="K943" i="2"/>
  <c r="L943" i="2"/>
  <c r="M943" i="2"/>
  <c r="K944" i="2"/>
  <c r="L944" i="2"/>
  <c r="M944" i="2"/>
  <c r="K945" i="2"/>
  <c r="L945" i="2"/>
  <c r="M945" i="2"/>
  <c r="K946" i="2"/>
  <c r="L946" i="2"/>
  <c r="M946" i="2"/>
  <c r="K947" i="2"/>
  <c r="L947" i="2"/>
  <c r="M947" i="2"/>
  <c r="K948" i="2"/>
  <c r="L948" i="2"/>
  <c r="M948" i="2"/>
  <c r="K949" i="2"/>
  <c r="L949" i="2"/>
  <c r="M949" i="2"/>
  <c r="K950" i="2"/>
  <c r="L950" i="2"/>
  <c r="M950" i="2"/>
  <c r="K951" i="2"/>
  <c r="L951" i="2"/>
  <c r="M951" i="2"/>
  <c r="K952" i="2"/>
  <c r="L952" i="2"/>
  <c r="M952" i="2"/>
  <c r="K953" i="2"/>
  <c r="L953" i="2"/>
  <c r="M953" i="2"/>
  <c r="K954" i="2"/>
  <c r="L954" i="2"/>
  <c r="M954" i="2"/>
  <c r="K955" i="2"/>
  <c r="L955" i="2"/>
  <c r="M955" i="2"/>
  <c r="K956" i="2"/>
  <c r="L956" i="2"/>
  <c r="M956" i="2"/>
  <c r="K957" i="2"/>
  <c r="L957" i="2"/>
  <c r="M957" i="2"/>
  <c r="K958" i="2"/>
  <c r="L958" i="2"/>
  <c r="M958" i="2"/>
  <c r="K959" i="2"/>
  <c r="L959" i="2"/>
  <c r="M959" i="2"/>
  <c r="K960" i="2"/>
  <c r="L960" i="2"/>
  <c r="M960" i="2"/>
  <c r="K961" i="2"/>
  <c r="L961" i="2"/>
  <c r="M961" i="2"/>
  <c r="K962" i="2"/>
  <c r="L962" i="2"/>
  <c r="M962" i="2"/>
  <c r="K963" i="2"/>
  <c r="L963" i="2"/>
  <c r="M963" i="2"/>
  <c r="K964" i="2"/>
  <c r="L964" i="2"/>
  <c r="M964" i="2"/>
  <c r="K965" i="2"/>
  <c r="L965" i="2"/>
  <c r="M965" i="2"/>
  <c r="K966" i="2"/>
  <c r="L966" i="2"/>
  <c r="M966" i="2"/>
  <c r="K967" i="2"/>
  <c r="L967" i="2"/>
  <c r="M967" i="2"/>
  <c r="K968" i="2"/>
  <c r="L968" i="2"/>
  <c r="M968" i="2"/>
  <c r="K969" i="2"/>
  <c r="L969" i="2"/>
  <c r="M969" i="2"/>
  <c r="K970" i="2"/>
  <c r="L970" i="2"/>
  <c r="M970" i="2"/>
  <c r="K971" i="2"/>
  <c r="L971" i="2"/>
  <c r="M971" i="2"/>
  <c r="K972" i="2"/>
  <c r="L972" i="2"/>
  <c r="M972" i="2"/>
  <c r="K973" i="2"/>
  <c r="L973" i="2"/>
  <c r="M973" i="2"/>
  <c r="K974" i="2"/>
  <c r="L974" i="2"/>
  <c r="M974" i="2"/>
  <c r="K975" i="2"/>
  <c r="L975" i="2"/>
  <c r="M975" i="2"/>
  <c r="K976" i="2"/>
  <c r="L976" i="2"/>
  <c r="M976" i="2"/>
  <c r="K977" i="2"/>
  <c r="L977" i="2"/>
  <c r="M977" i="2"/>
  <c r="K978" i="2"/>
  <c r="L978" i="2"/>
  <c r="M978" i="2"/>
  <c r="K979" i="2"/>
  <c r="L979" i="2"/>
  <c r="M979" i="2"/>
  <c r="K980" i="2"/>
  <c r="L980" i="2"/>
  <c r="M980" i="2"/>
  <c r="K981" i="2"/>
  <c r="L981" i="2"/>
  <c r="M981" i="2"/>
  <c r="K982" i="2"/>
  <c r="L982" i="2"/>
  <c r="M982" i="2"/>
  <c r="K983" i="2"/>
  <c r="L983" i="2"/>
  <c r="M983" i="2"/>
  <c r="K984" i="2"/>
  <c r="L984" i="2"/>
  <c r="M984" i="2"/>
  <c r="K985" i="2"/>
  <c r="L985" i="2"/>
  <c r="M985" i="2"/>
  <c r="K986" i="2"/>
  <c r="L986" i="2"/>
  <c r="M986" i="2"/>
  <c r="K987" i="2"/>
  <c r="L987" i="2"/>
  <c r="M987" i="2"/>
  <c r="K988" i="2"/>
  <c r="L988" i="2"/>
  <c r="M988" i="2"/>
  <c r="K989" i="2"/>
  <c r="L989" i="2"/>
  <c r="M989" i="2"/>
  <c r="K990" i="2"/>
  <c r="L990" i="2"/>
  <c r="M990" i="2"/>
  <c r="K991" i="2"/>
  <c r="L991" i="2"/>
  <c r="M991" i="2"/>
  <c r="K992" i="2"/>
  <c r="L992" i="2"/>
  <c r="M992" i="2"/>
  <c r="K993" i="2"/>
  <c r="L993" i="2"/>
  <c r="M993" i="2"/>
  <c r="K994" i="2"/>
  <c r="L994" i="2"/>
  <c r="M994" i="2"/>
  <c r="K995" i="2"/>
  <c r="L995" i="2"/>
  <c r="M995" i="2"/>
  <c r="K996" i="2"/>
  <c r="L996" i="2"/>
  <c r="M996" i="2"/>
  <c r="K997" i="2"/>
  <c r="L997" i="2"/>
  <c r="M997" i="2"/>
  <c r="K998" i="2"/>
  <c r="L998" i="2"/>
  <c r="M998" i="2"/>
  <c r="K999" i="2"/>
  <c r="L999" i="2"/>
  <c r="M999" i="2"/>
  <c r="K1000" i="2"/>
  <c r="L1000" i="2"/>
  <c r="M1000" i="2"/>
  <c r="K1001" i="2"/>
  <c r="L1001" i="2"/>
  <c r="M1001" i="2"/>
  <c r="K1002" i="2"/>
  <c r="L1002" i="2"/>
  <c r="M1002" i="2"/>
  <c r="H466" i="2"/>
  <c r="I466" i="2"/>
  <c r="J466" i="2"/>
  <c r="H467" i="2"/>
  <c r="I467" i="2"/>
  <c r="J467" i="2"/>
  <c r="H468" i="2"/>
  <c r="I468" i="2"/>
  <c r="J468" i="2"/>
  <c r="H469" i="2"/>
  <c r="I469" i="2"/>
  <c r="J469" i="2"/>
  <c r="H470" i="2"/>
  <c r="I470" i="2"/>
  <c r="J470" i="2"/>
  <c r="H471" i="2"/>
  <c r="I471" i="2"/>
  <c r="J471" i="2"/>
  <c r="H472" i="2"/>
  <c r="I472" i="2"/>
  <c r="J472" i="2"/>
  <c r="H473" i="2"/>
  <c r="I473" i="2"/>
  <c r="J473" i="2"/>
  <c r="H474" i="2"/>
  <c r="I474" i="2"/>
  <c r="J474" i="2"/>
  <c r="H475" i="2"/>
  <c r="I475" i="2"/>
  <c r="J475" i="2"/>
  <c r="H476" i="2"/>
  <c r="I476" i="2"/>
  <c r="J476" i="2"/>
  <c r="H477" i="2"/>
  <c r="I477" i="2"/>
  <c r="J477" i="2"/>
  <c r="H478" i="2"/>
  <c r="I478" i="2"/>
  <c r="J478" i="2"/>
  <c r="H479" i="2"/>
  <c r="I479" i="2"/>
  <c r="J479" i="2"/>
  <c r="H480" i="2"/>
  <c r="I480" i="2"/>
  <c r="J480" i="2"/>
  <c r="H481" i="2"/>
  <c r="I481" i="2"/>
  <c r="J481" i="2"/>
  <c r="H482" i="2"/>
  <c r="I482" i="2"/>
  <c r="J482" i="2"/>
  <c r="H483" i="2"/>
  <c r="I483" i="2"/>
  <c r="J483" i="2"/>
  <c r="H484" i="2"/>
  <c r="I484" i="2"/>
  <c r="J484" i="2"/>
  <c r="H485" i="2"/>
  <c r="I485" i="2"/>
  <c r="J485" i="2"/>
  <c r="H486" i="2"/>
  <c r="I486" i="2"/>
  <c r="J486" i="2"/>
  <c r="H487" i="2"/>
  <c r="I487" i="2"/>
  <c r="J487" i="2"/>
  <c r="H488" i="2"/>
  <c r="I488" i="2"/>
  <c r="J488" i="2"/>
  <c r="H489" i="2"/>
  <c r="I489" i="2"/>
  <c r="J489" i="2"/>
  <c r="H490" i="2"/>
  <c r="I490" i="2"/>
  <c r="J490" i="2"/>
  <c r="H491" i="2"/>
  <c r="I491" i="2"/>
  <c r="J491" i="2"/>
  <c r="H492" i="2"/>
  <c r="I492" i="2"/>
  <c r="J492" i="2"/>
  <c r="H493" i="2"/>
  <c r="I493" i="2"/>
  <c r="J493" i="2"/>
  <c r="H494" i="2"/>
  <c r="I494" i="2"/>
  <c r="J494" i="2"/>
  <c r="H495" i="2"/>
  <c r="I495" i="2"/>
  <c r="J495" i="2"/>
  <c r="H496" i="2"/>
  <c r="I496" i="2"/>
  <c r="J496" i="2"/>
  <c r="H497" i="2"/>
  <c r="I497" i="2"/>
  <c r="J497" i="2"/>
  <c r="H498" i="2"/>
  <c r="I498" i="2"/>
  <c r="J498" i="2"/>
  <c r="H499" i="2"/>
  <c r="I499" i="2"/>
  <c r="J499" i="2"/>
  <c r="H500" i="2"/>
  <c r="I500" i="2"/>
  <c r="J500" i="2"/>
  <c r="H501" i="2"/>
  <c r="I501" i="2"/>
  <c r="J501" i="2"/>
  <c r="H502" i="2"/>
  <c r="I502" i="2"/>
  <c r="J502" i="2"/>
  <c r="H503" i="2"/>
  <c r="I503" i="2"/>
  <c r="J503" i="2"/>
  <c r="H504" i="2"/>
  <c r="I504" i="2"/>
  <c r="J504" i="2"/>
  <c r="H505" i="2"/>
  <c r="I505" i="2"/>
  <c r="J505" i="2"/>
  <c r="H506" i="2"/>
  <c r="I506" i="2"/>
  <c r="J506" i="2"/>
  <c r="H507" i="2"/>
  <c r="I507" i="2"/>
  <c r="J507" i="2"/>
  <c r="H508" i="2"/>
  <c r="I508" i="2"/>
  <c r="J508" i="2"/>
  <c r="H509" i="2"/>
  <c r="I509" i="2"/>
  <c r="J509" i="2"/>
  <c r="H510" i="2"/>
  <c r="I510" i="2"/>
  <c r="J510" i="2"/>
  <c r="H511" i="2"/>
  <c r="I511" i="2"/>
  <c r="J511" i="2"/>
  <c r="H512" i="2"/>
  <c r="I512" i="2"/>
  <c r="J512" i="2"/>
  <c r="H513" i="2"/>
  <c r="I513" i="2"/>
  <c r="J513" i="2"/>
  <c r="H514" i="2"/>
  <c r="I514" i="2"/>
  <c r="J514" i="2"/>
  <c r="H515" i="2"/>
  <c r="I515" i="2"/>
  <c r="J515" i="2"/>
  <c r="H516" i="2"/>
  <c r="I516" i="2"/>
  <c r="J516" i="2"/>
  <c r="H517" i="2"/>
  <c r="I517" i="2"/>
  <c r="J517" i="2"/>
  <c r="H518" i="2"/>
  <c r="I518" i="2"/>
  <c r="J518" i="2"/>
  <c r="H519" i="2"/>
  <c r="I519" i="2"/>
  <c r="J519" i="2"/>
  <c r="H520" i="2"/>
  <c r="I520" i="2"/>
  <c r="J520" i="2"/>
  <c r="H521" i="2"/>
  <c r="I521" i="2"/>
  <c r="J521" i="2"/>
  <c r="H522" i="2"/>
  <c r="I522" i="2"/>
  <c r="J522" i="2"/>
  <c r="H523" i="2"/>
  <c r="I523" i="2"/>
  <c r="J523" i="2"/>
  <c r="H524" i="2"/>
  <c r="I524" i="2"/>
  <c r="J524" i="2"/>
  <c r="H525" i="2"/>
  <c r="I525" i="2"/>
  <c r="J525" i="2"/>
  <c r="H526" i="2"/>
  <c r="I526" i="2"/>
  <c r="J526" i="2"/>
  <c r="H527" i="2"/>
  <c r="I527" i="2"/>
  <c r="J527" i="2"/>
  <c r="H528" i="2"/>
  <c r="I528" i="2"/>
  <c r="J528" i="2"/>
  <c r="H529" i="2"/>
  <c r="I529" i="2"/>
  <c r="J529" i="2"/>
  <c r="H530" i="2"/>
  <c r="I530" i="2"/>
  <c r="J530" i="2"/>
  <c r="H531" i="2"/>
  <c r="I531" i="2"/>
  <c r="J531" i="2"/>
  <c r="H532" i="2"/>
  <c r="I532" i="2"/>
  <c r="J532" i="2"/>
  <c r="H533" i="2"/>
  <c r="I533" i="2"/>
  <c r="J533" i="2"/>
  <c r="H534" i="2"/>
  <c r="I534" i="2"/>
  <c r="J534" i="2"/>
  <c r="H535" i="2"/>
  <c r="I535" i="2"/>
  <c r="J535" i="2"/>
  <c r="H536" i="2"/>
  <c r="I536" i="2"/>
  <c r="J536" i="2"/>
  <c r="H537" i="2"/>
  <c r="I537" i="2"/>
  <c r="J537" i="2"/>
  <c r="H538" i="2"/>
  <c r="I538" i="2"/>
  <c r="J538" i="2"/>
  <c r="H539" i="2"/>
  <c r="I539" i="2"/>
  <c r="J539" i="2"/>
  <c r="H540" i="2"/>
  <c r="I540" i="2"/>
  <c r="J540" i="2"/>
  <c r="H541" i="2"/>
  <c r="I541" i="2"/>
  <c r="J541" i="2"/>
  <c r="H542" i="2"/>
  <c r="I542" i="2"/>
  <c r="J542" i="2"/>
  <c r="H543" i="2"/>
  <c r="I543" i="2"/>
  <c r="J543" i="2"/>
  <c r="H544" i="2"/>
  <c r="I544" i="2"/>
  <c r="J544" i="2"/>
  <c r="H545" i="2"/>
  <c r="I545" i="2"/>
  <c r="J545" i="2"/>
  <c r="H546" i="2"/>
  <c r="I546" i="2"/>
  <c r="J546" i="2"/>
  <c r="H547" i="2"/>
  <c r="I547" i="2"/>
  <c r="J547" i="2"/>
  <c r="H548" i="2"/>
  <c r="I548" i="2"/>
  <c r="J548" i="2"/>
  <c r="H549" i="2"/>
  <c r="I549" i="2"/>
  <c r="J549" i="2"/>
  <c r="H550" i="2"/>
  <c r="I550" i="2"/>
  <c r="J550" i="2"/>
  <c r="H551" i="2"/>
  <c r="I551" i="2"/>
  <c r="J551" i="2"/>
  <c r="H552" i="2"/>
  <c r="I552" i="2"/>
  <c r="J552" i="2"/>
  <c r="H553" i="2"/>
  <c r="I553" i="2"/>
  <c r="J553" i="2"/>
  <c r="H554" i="2"/>
  <c r="I554" i="2"/>
  <c r="J554" i="2"/>
  <c r="H555" i="2"/>
  <c r="I555" i="2"/>
  <c r="J555" i="2"/>
  <c r="H556" i="2"/>
  <c r="I556" i="2"/>
  <c r="J556" i="2"/>
  <c r="H557" i="2"/>
  <c r="I557" i="2"/>
  <c r="J557" i="2"/>
  <c r="H558" i="2"/>
  <c r="I558" i="2"/>
  <c r="J558" i="2"/>
  <c r="H559" i="2"/>
  <c r="I559" i="2"/>
  <c r="J559" i="2"/>
  <c r="H560" i="2"/>
  <c r="I560" i="2"/>
  <c r="J560" i="2"/>
  <c r="H561" i="2"/>
  <c r="I561" i="2"/>
  <c r="J561" i="2"/>
  <c r="H562" i="2"/>
  <c r="I562" i="2"/>
  <c r="J562" i="2"/>
  <c r="H563" i="2"/>
  <c r="I563" i="2"/>
  <c r="J563" i="2"/>
  <c r="H564" i="2"/>
  <c r="I564" i="2"/>
  <c r="J564" i="2"/>
  <c r="H565" i="2"/>
  <c r="I565" i="2"/>
  <c r="J565" i="2"/>
  <c r="H566" i="2"/>
  <c r="I566" i="2"/>
  <c r="J566" i="2"/>
  <c r="H567" i="2"/>
  <c r="I567" i="2"/>
  <c r="J567" i="2"/>
  <c r="H568" i="2"/>
  <c r="I568" i="2"/>
  <c r="J568" i="2"/>
  <c r="H569" i="2"/>
  <c r="I569" i="2"/>
  <c r="J569" i="2"/>
  <c r="H570" i="2"/>
  <c r="I570" i="2"/>
  <c r="J570" i="2"/>
  <c r="H571" i="2"/>
  <c r="I571" i="2"/>
  <c r="J571" i="2"/>
  <c r="H572" i="2"/>
  <c r="I572" i="2"/>
  <c r="J572" i="2"/>
  <c r="H573" i="2"/>
  <c r="I573" i="2"/>
  <c r="J573" i="2"/>
  <c r="H574" i="2"/>
  <c r="I574" i="2"/>
  <c r="J574" i="2"/>
  <c r="H575" i="2"/>
  <c r="I575" i="2"/>
  <c r="J575" i="2"/>
  <c r="H576" i="2"/>
  <c r="I576" i="2"/>
  <c r="J576" i="2"/>
  <c r="H577" i="2"/>
  <c r="I577" i="2"/>
  <c r="J577" i="2"/>
  <c r="H578" i="2"/>
  <c r="I578" i="2"/>
  <c r="J578" i="2"/>
  <c r="H579" i="2"/>
  <c r="I579" i="2"/>
  <c r="J579" i="2"/>
  <c r="H580" i="2"/>
  <c r="I580" i="2"/>
  <c r="J580" i="2"/>
  <c r="H581" i="2"/>
  <c r="I581" i="2"/>
  <c r="J581" i="2"/>
  <c r="H582" i="2"/>
  <c r="I582" i="2"/>
  <c r="J582" i="2"/>
  <c r="H583" i="2"/>
  <c r="I583" i="2"/>
  <c r="J583" i="2"/>
  <c r="H584" i="2"/>
  <c r="I584" i="2"/>
  <c r="J584" i="2"/>
  <c r="H585" i="2"/>
  <c r="I585" i="2"/>
  <c r="J585" i="2"/>
  <c r="H586" i="2"/>
  <c r="I586" i="2"/>
  <c r="J586" i="2"/>
  <c r="H587" i="2"/>
  <c r="I587" i="2"/>
  <c r="J587" i="2"/>
  <c r="H588" i="2"/>
  <c r="I588" i="2"/>
  <c r="J588" i="2"/>
  <c r="H589" i="2"/>
  <c r="I589" i="2"/>
  <c r="J589" i="2"/>
  <c r="H590" i="2"/>
  <c r="I590" i="2"/>
  <c r="J590" i="2"/>
  <c r="H591" i="2"/>
  <c r="I591" i="2"/>
  <c r="J591" i="2"/>
  <c r="H592" i="2"/>
  <c r="I592" i="2"/>
  <c r="J592" i="2"/>
  <c r="H593" i="2"/>
  <c r="I593" i="2"/>
  <c r="J593" i="2"/>
  <c r="H594" i="2"/>
  <c r="I594" i="2"/>
  <c r="J594" i="2"/>
  <c r="H595" i="2"/>
  <c r="I595" i="2"/>
  <c r="J595" i="2"/>
  <c r="H596" i="2"/>
  <c r="I596" i="2"/>
  <c r="J596" i="2"/>
  <c r="H597" i="2"/>
  <c r="I597" i="2"/>
  <c r="J597" i="2"/>
  <c r="H598" i="2"/>
  <c r="I598" i="2"/>
  <c r="J598" i="2"/>
  <c r="H599" i="2"/>
  <c r="I599" i="2"/>
  <c r="J599" i="2"/>
  <c r="H600" i="2"/>
  <c r="I600" i="2"/>
  <c r="J600" i="2"/>
  <c r="H601" i="2"/>
  <c r="I601" i="2"/>
  <c r="J601" i="2"/>
  <c r="H602" i="2"/>
  <c r="I602" i="2"/>
  <c r="J602" i="2"/>
  <c r="H603" i="2"/>
  <c r="I603" i="2"/>
  <c r="J603" i="2"/>
  <c r="H604" i="2"/>
  <c r="I604" i="2"/>
  <c r="J604" i="2"/>
  <c r="H605" i="2"/>
  <c r="I605" i="2"/>
  <c r="J605" i="2"/>
  <c r="H606" i="2"/>
  <c r="I606" i="2"/>
  <c r="J606" i="2"/>
  <c r="H607" i="2"/>
  <c r="I607" i="2"/>
  <c r="J607" i="2"/>
  <c r="H608" i="2"/>
  <c r="I608" i="2"/>
  <c r="J608" i="2"/>
  <c r="H609" i="2"/>
  <c r="I609" i="2"/>
  <c r="J609" i="2"/>
  <c r="H610" i="2"/>
  <c r="I610" i="2"/>
  <c r="J610" i="2"/>
  <c r="H611" i="2"/>
  <c r="I611" i="2"/>
  <c r="J611" i="2"/>
  <c r="H612" i="2"/>
  <c r="I612" i="2"/>
  <c r="J612" i="2"/>
  <c r="H613" i="2"/>
  <c r="I613" i="2"/>
  <c r="J613" i="2"/>
  <c r="H614" i="2"/>
  <c r="I614" i="2"/>
  <c r="J614" i="2"/>
  <c r="H615" i="2"/>
  <c r="I615" i="2"/>
  <c r="J615" i="2"/>
  <c r="H616" i="2"/>
  <c r="I616" i="2"/>
  <c r="J616" i="2"/>
  <c r="H617" i="2"/>
  <c r="I617" i="2"/>
  <c r="J617" i="2"/>
  <c r="H618" i="2"/>
  <c r="I618" i="2"/>
  <c r="J618" i="2"/>
  <c r="H619" i="2"/>
  <c r="I619" i="2"/>
  <c r="J619" i="2"/>
  <c r="H620" i="2"/>
  <c r="I620" i="2"/>
  <c r="J620" i="2"/>
  <c r="H621" i="2"/>
  <c r="I621" i="2"/>
  <c r="J621" i="2"/>
  <c r="H622" i="2"/>
  <c r="I622" i="2"/>
  <c r="J622" i="2"/>
  <c r="H623" i="2"/>
  <c r="I623" i="2"/>
  <c r="J623" i="2"/>
  <c r="H624" i="2"/>
  <c r="I624" i="2"/>
  <c r="J624" i="2"/>
  <c r="H625" i="2"/>
  <c r="I625" i="2"/>
  <c r="J625" i="2"/>
  <c r="H626" i="2"/>
  <c r="I626" i="2"/>
  <c r="J626" i="2"/>
  <c r="H627" i="2"/>
  <c r="I627" i="2"/>
  <c r="J627" i="2"/>
  <c r="H628" i="2"/>
  <c r="I628" i="2"/>
  <c r="J628" i="2"/>
  <c r="H629" i="2"/>
  <c r="I629" i="2"/>
  <c r="J629" i="2"/>
  <c r="H630" i="2"/>
  <c r="I630" i="2"/>
  <c r="J630" i="2"/>
  <c r="H631" i="2"/>
  <c r="I631" i="2"/>
  <c r="J631" i="2"/>
  <c r="H632" i="2"/>
  <c r="I632" i="2"/>
  <c r="J632" i="2"/>
  <c r="H633" i="2"/>
  <c r="I633" i="2"/>
  <c r="J633" i="2"/>
  <c r="H634" i="2"/>
  <c r="I634" i="2"/>
  <c r="J634" i="2"/>
  <c r="H635" i="2"/>
  <c r="I635" i="2"/>
  <c r="J635" i="2"/>
  <c r="H636" i="2"/>
  <c r="I636" i="2"/>
  <c r="J636" i="2"/>
  <c r="H637" i="2"/>
  <c r="I637" i="2"/>
  <c r="J637" i="2"/>
  <c r="H638" i="2"/>
  <c r="I638" i="2"/>
  <c r="J638" i="2"/>
  <c r="H639" i="2"/>
  <c r="I639" i="2"/>
  <c r="J639" i="2"/>
  <c r="H640" i="2"/>
  <c r="I640" i="2"/>
  <c r="J640" i="2"/>
  <c r="H641" i="2"/>
  <c r="I641" i="2"/>
  <c r="J641" i="2"/>
  <c r="H642" i="2"/>
  <c r="I642" i="2"/>
  <c r="J642" i="2"/>
  <c r="H643" i="2"/>
  <c r="I643" i="2"/>
  <c r="J643" i="2"/>
  <c r="H644" i="2"/>
  <c r="I644" i="2"/>
  <c r="J644" i="2"/>
  <c r="H645" i="2"/>
  <c r="I645" i="2"/>
  <c r="J645" i="2"/>
  <c r="H646" i="2"/>
  <c r="I646" i="2"/>
  <c r="J646" i="2"/>
  <c r="H647" i="2"/>
  <c r="I647" i="2"/>
  <c r="J647" i="2"/>
  <c r="H648" i="2"/>
  <c r="I648" i="2"/>
  <c r="J648" i="2"/>
  <c r="H649" i="2"/>
  <c r="I649" i="2"/>
  <c r="J649" i="2"/>
  <c r="H650" i="2"/>
  <c r="I650" i="2"/>
  <c r="J650" i="2"/>
  <c r="H651" i="2"/>
  <c r="I651" i="2"/>
  <c r="J651" i="2"/>
  <c r="H652" i="2"/>
  <c r="I652" i="2"/>
  <c r="J652" i="2"/>
  <c r="H653" i="2"/>
  <c r="I653" i="2"/>
  <c r="J653" i="2"/>
  <c r="H654" i="2"/>
  <c r="I654" i="2"/>
  <c r="J654" i="2"/>
  <c r="H655" i="2"/>
  <c r="I655" i="2"/>
  <c r="J655" i="2"/>
  <c r="H656" i="2"/>
  <c r="I656" i="2"/>
  <c r="J656" i="2"/>
  <c r="H657" i="2"/>
  <c r="I657" i="2"/>
  <c r="J657" i="2"/>
  <c r="H658" i="2"/>
  <c r="I658" i="2"/>
  <c r="J658" i="2"/>
  <c r="H659" i="2"/>
  <c r="I659" i="2"/>
  <c r="J659" i="2"/>
  <c r="H660" i="2"/>
  <c r="I660" i="2"/>
  <c r="J660" i="2"/>
  <c r="H661" i="2"/>
  <c r="I661" i="2"/>
  <c r="J661" i="2"/>
  <c r="H662" i="2"/>
  <c r="I662" i="2"/>
  <c r="J662" i="2"/>
  <c r="H663" i="2"/>
  <c r="I663" i="2"/>
  <c r="J663" i="2"/>
  <c r="H664" i="2"/>
  <c r="I664" i="2"/>
  <c r="J664" i="2"/>
  <c r="H665" i="2"/>
  <c r="I665" i="2"/>
  <c r="J665" i="2"/>
  <c r="H666" i="2"/>
  <c r="I666" i="2"/>
  <c r="J666" i="2"/>
  <c r="H667" i="2"/>
  <c r="I667" i="2"/>
  <c r="J667" i="2"/>
  <c r="H668" i="2"/>
  <c r="I668" i="2"/>
  <c r="J668" i="2"/>
  <c r="H669" i="2"/>
  <c r="I669" i="2"/>
  <c r="J669" i="2"/>
  <c r="H670" i="2"/>
  <c r="I670" i="2"/>
  <c r="J670" i="2"/>
  <c r="H671" i="2"/>
  <c r="I671" i="2"/>
  <c r="J671" i="2"/>
  <c r="H672" i="2"/>
  <c r="I672" i="2"/>
  <c r="J672" i="2"/>
  <c r="H673" i="2"/>
  <c r="I673" i="2"/>
  <c r="J673" i="2"/>
  <c r="H674" i="2"/>
  <c r="I674" i="2"/>
  <c r="J674" i="2"/>
  <c r="H675" i="2"/>
  <c r="I675" i="2"/>
  <c r="J675" i="2"/>
  <c r="H676" i="2"/>
  <c r="I676" i="2"/>
  <c r="J676" i="2"/>
  <c r="H677" i="2"/>
  <c r="I677" i="2"/>
  <c r="J677" i="2"/>
  <c r="H678" i="2"/>
  <c r="I678" i="2"/>
  <c r="J678" i="2"/>
  <c r="H679" i="2"/>
  <c r="I679" i="2"/>
  <c r="J679" i="2"/>
  <c r="H680" i="2"/>
  <c r="I680" i="2"/>
  <c r="J680" i="2"/>
  <c r="H681" i="2"/>
  <c r="I681" i="2"/>
  <c r="J681" i="2"/>
  <c r="H682" i="2"/>
  <c r="I682" i="2"/>
  <c r="J682" i="2"/>
  <c r="H683" i="2"/>
  <c r="I683" i="2"/>
  <c r="J683" i="2"/>
  <c r="H684" i="2"/>
  <c r="I684" i="2"/>
  <c r="J684" i="2"/>
  <c r="H685" i="2"/>
  <c r="I685" i="2"/>
  <c r="J685" i="2"/>
  <c r="H686" i="2"/>
  <c r="I686" i="2"/>
  <c r="J686" i="2"/>
  <c r="H687" i="2"/>
  <c r="I687" i="2"/>
  <c r="J687" i="2"/>
  <c r="H688" i="2"/>
  <c r="I688" i="2"/>
  <c r="J688" i="2"/>
  <c r="H689" i="2"/>
  <c r="I689" i="2"/>
  <c r="J689" i="2"/>
  <c r="H690" i="2"/>
  <c r="I690" i="2"/>
  <c r="J690" i="2"/>
  <c r="H691" i="2"/>
  <c r="I691" i="2"/>
  <c r="J691" i="2"/>
  <c r="H692" i="2"/>
  <c r="I692" i="2"/>
  <c r="J692" i="2"/>
  <c r="H693" i="2"/>
  <c r="I693" i="2"/>
  <c r="J693" i="2"/>
  <c r="H694" i="2"/>
  <c r="I694" i="2"/>
  <c r="J694" i="2"/>
  <c r="H695" i="2"/>
  <c r="I695" i="2"/>
  <c r="J695" i="2"/>
  <c r="H696" i="2"/>
  <c r="I696" i="2"/>
  <c r="J696" i="2"/>
  <c r="H697" i="2"/>
  <c r="I697" i="2"/>
  <c r="J697" i="2"/>
  <c r="H698" i="2"/>
  <c r="I698" i="2"/>
  <c r="J698" i="2"/>
  <c r="H699" i="2"/>
  <c r="I699" i="2"/>
  <c r="J699" i="2"/>
  <c r="H700" i="2"/>
  <c r="I700" i="2"/>
  <c r="J700" i="2"/>
  <c r="H701" i="2"/>
  <c r="I701" i="2"/>
  <c r="J701" i="2"/>
  <c r="H702" i="2"/>
  <c r="I702" i="2"/>
  <c r="J702" i="2"/>
  <c r="H703" i="2"/>
  <c r="I703" i="2"/>
  <c r="J703" i="2"/>
  <c r="H704" i="2"/>
  <c r="I704" i="2"/>
  <c r="J704" i="2"/>
  <c r="H705" i="2"/>
  <c r="I705" i="2"/>
  <c r="J705" i="2"/>
  <c r="H706" i="2"/>
  <c r="I706" i="2"/>
  <c r="J706" i="2"/>
  <c r="H707" i="2"/>
  <c r="I707" i="2"/>
  <c r="J707" i="2"/>
  <c r="H708" i="2"/>
  <c r="I708" i="2"/>
  <c r="J708" i="2"/>
  <c r="H709" i="2"/>
  <c r="I709" i="2"/>
  <c r="J709" i="2"/>
  <c r="H710" i="2"/>
  <c r="I710" i="2"/>
  <c r="J710" i="2"/>
  <c r="H711" i="2"/>
  <c r="I711" i="2"/>
  <c r="J711" i="2"/>
  <c r="H712" i="2"/>
  <c r="I712" i="2"/>
  <c r="J712" i="2"/>
  <c r="H713" i="2"/>
  <c r="I713" i="2"/>
  <c r="J713" i="2"/>
  <c r="H714" i="2"/>
  <c r="I714" i="2"/>
  <c r="J714" i="2"/>
  <c r="H715" i="2"/>
  <c r="I715" i="2"/>
  <c r="J715" i="2"/>
  <c r="H716" i="2"/>
  <c r="I716" i="2"/>
  <c r="J716" i="2"/>
  <c r="H717" i="2"/>
  <c r="I717" i="2"/>
  <c r="J717" i="2"/>
  <c r="H718" i="2"/>
  <c r="I718" i="2"/>
  <c r="J718" i="2"/>
  <c r="H719" i="2"/>
  <c r="I719" i="2"/>
  <c r="J719" i="2"/>
  <c r="H720" i="2"/>
  <c r="I720" i="2"/>
  <c r="J720" i="2"/>
  <c r="H721" i="2"/>
  <c r="I721" i="2"/>
  <c r="J721" i="2"/>
  <c r="H722" i="2"/>
  <c r="I722" i="2"/>
  <c r="J722" i="2"/>
  <c r="H723" i="2"/>
  <c r="I723" i="2"/>
  <c r="J723" i="2"/>
  <c r="H724" i="2"/>
  <c r="I724" i="2"/>
  <c r="J724" i="2"/>
  <c r="H725" i="2"/>
  <c r="I725" i="2"/>
  <c r="J725" i="2"/>
  <c r="H726" i="2"/>
  <c r="I726" i="2"/>
  <c r="J726" i="2"/>
  <c r="H727" i="2"/>
  <c r="I727" i="2"/>
  <c r="J727" i="2"/>
  <c r="H728" i="2"/>
  <c r="I728" i="2"/>
  <c r="J728" i="2"/>
  <c r="H729" i="2"/>
  <c r="I729" i="2"/>
  <c r="J729" i="2"/>
  <c r="H730" i="2"/>
  <c r="I730" i="2"/>
  <c r="J730" i="2"/>
  <c r="H731" i="2"/>
  <c r="I731" i="2"/>
  <c r="J731" i="2"/>
  <c r="H732" i="2"/>
  <c r="I732" i="2"/>
  <c r="J732" i="2"/>
  <c r="H733" i="2"/>
  <c r="I733" i="2"/>
  <c r="J733" i="2"/>
  <c r="H734" i="2"/>
  <c r="I734" i="2"/>
  <c r="J734" i="2"/>
  <c r="H735" i="2"/>
  <c r="I735" i="2"/>
  <c r="J735" i="2"/>
  <c r="H736" i="2"/>
  <c r="I736" i="2"/>
  <c r="J736" i="2"/>
  <c r="H737" i="2"/>
  <c r="I737" i="2"/>
  <c r="J737" i="2"/>
  <c r="H738" i="2"/>
  <c r="I738" i="2"/>
  <c r="J738" i="2"/>
  <c r="H739" i="2"/>
  <c r="I739" i="2"/>
  <c r="J739" i="2"/>
  <c r="H740" i="2"/>
  <c r="I740" i="2"/>
  <c r="J740" i="2"/>
  <c r="H741" i="2"/>
  <c r="I741" i="2"/>
  <c r="J741" i="2"/>
  <c r="H742" i="2"/>
  <c r="I742" i="2"/>
  <c r="J742" i="2"/>
  <c r="H743" i="2"/>
  <c r="I743" i="2"/>
  <c r="J743" i="2"/>
  <c r="H744" i="2"/>
  <c r="I744" i="2"/>
  <c r="J744" i="2"/>
  <c r="H745" i="2"/>
  <c r="I745" i="2"/>
  <c r="J745" i="2"/>
  <c r="H746" i="2"/>
  <c r="I746" i="2"/>
  <c r="J746" i="2"/>
  <c r="H747" i="2"/>
  <c r="I747" i="2"/>
  <c r="J747" i="2"/>
  <c r="H748" i="2"/>
  <c r="I748" i="2"/>
  <c r="J748" i="2"/>
  <c r="H749" i="2"/>
  <c r="I749" i="2"/>
  <c r="J749" i="2"/>
  <c r="H750" i="2"/>
  <c r="I750" i="2"/>
  <c r="J750" i="2"/>
  <c r="H751" i="2"/>
  <c r="I751" i="2"/>
  <c r="J751" i="2"/>
  <c r="H752" i="2"/>
  <c r="I752" i="2"/>
  <c r="J752" i="2"/>
  <c r="H753" i="2"/>
  <c r="I753" i="2"/>
  <c r="J753" i="2"/>
  <c r="H754" i="2"/>
  <c r="I754" i="2"/>
  <c r="J754" i="2"/>
  <c r="H755" i="2"/>
  <c r="I755" i="2"/>
  <c r="J755" i="2"/>
  <c r="H756" i="2"/>
  <c r="I756" i="2"/>
  <c r="J756" i="2"/>
  <c r="H757" i="2"/>
  <c r="I757" i="2"/>
  <c r="J757" i="2"/>
  <c r="H758" i="2"/>
  <c r="I758" i="2"/>
  <c r="J758" i="2"/>
  <c r="H759" i="2"/>
  <c r="I759" i="2"/>
  <c r="J759" i="2"/>
  <c r="H760" i="2"/>
  <c r="I760" i="2"/>
  <c r="J760" i="2"/>
  <c r="H761" i="2"/>
  <c r="I761" i="2"/>
  <c r="J761" i="2"/>
  <c r="H762" i="2"/>
  <c r="I762" i="2"/>
  <c r="J762" i="2"/>
  <c r="H763" i="2"/>
  <c r="I763" i="2"/>
  <c r="J763" i="2"/>
  <c r="H764" i="2"/>
  <c r="I764" i="2"/>
  <c r="J764" i="2"/>
  <c r="H765" i="2"/>
  <c r="I765" i="2"/>
  <c r="J765" i="2"/>
  <c r="H766" i="2"/>
  <c r="I766" i="2"/>
  <c r="J766" i="2"/>
  <c r="H767" i="2"/>
  <c r="I767" i="2"/>
  <c r="J767" i="2"/>
  <c r="H768" i="2"/>
  <c r="I768" i="2"/>
  <c r="J768" i="2"/>
  <c r="H769" i="2"/>
  <c r="I769" i="2"/>
  <c r="J769" i="2"/>
  <c r="H770" i="2"/>
  <c r="I770" i="2"/>
  <c r="J770" i="2"/>
  <c r="H771" i="2"/>
  <c r="I771" i="2"/>
  <c r="J771" i="2"/>
  <c r="H772" i="2"/>
  <c r="I772" i="2"/>
  <c r="J772" i="2"/>
  <c r="H773" i="2"/>
  <c r="I773" i="2"/>
  <c r="J773" i="2"/>
  <c r="H774" i="2"/>
  <c r="I774" i="2"/>
  <c r="J774" i="2"/>
  <c r="H775" i="2"/>
  <c r="I775" i="2"/>
  <c r="J775" i="2"/>
  <c r="H776" i="2"/>
  <c r="I776" i="2"/>
  <c r="J776" i="2"/>
  <c r="H777" i="2"/>
  <c r="I777" i="2"/>
  <c r="J777" i="2"/>
  <c r="H778" i="2"/>
  <c r="I778" i="2"/>
  <c r="J778" i="2"/>
  <c r="H779" i="2"/>
  <c r="I779" i="2"/>
  <c r="J779" i="2"/>
  <c r="H780" i="2"/>
  <c r="I780" i="2"/>
  <c r="J780" i="2"/>
  <c r="H781" i="2"/>
  <c r="I781" i="2"/>
  <c r="J781" i="2"/>
  <c r="H782" i="2"/>
  <c r="I782" i="2"/>
  <c r="J782" i="2"/>
  <c r="H783" i="2"/>
  <c r="I783" i="2"/>
  <c r="J783" i="2"/>
  <c r="H784" i="2"/>
  <c r="I784" i="2"/>
  <c r="J784" i="2"/>
  <c r="H785" i="2"/>
  <c r="I785" i="2"/>
  <c r="J785" i="2"/>
  <c r="H786" i="2"/>
  <c r="I786" i="2"/>
  <c r="J786" i="2"/>
  <c r="H787" i="2"/>
  <c r="I787" i="2"/>
  <c r="J787" i="2"/>
  <c r="H788" i="2"/>
  <c r="I788" i="2"/>
  <c r="J788" i="2"/>
  <c r="H789" i="2"/>
  <c r="I789" i="2"/>
  <c r="J789" i="2"/>
  <c r="H790" i="2"/>
  <c r="I790" i="2"/>
  <c r="J790" i="2"/>
  <c r="H791" i="2"/>
  <c r="I791" i="2"/>
  <c r="J791" i="2"/>
  <c r="H792" i="2"/>
  <c r="I792" i="2"/>
  <c r="J792" i="2"/>
  <c r="H793" i="2"/>
  <c r="I793" i="2"/>
  <c r="J793" i="2"/>
  <c r="H794" i="2"/>
  <c r="I794" i="2"/>
  <c r="J794" i="2"/>
  <c r="H795" i="2"/>
  <c r="I795" i="2"/>
  <c r="J795" i="2"/>
  <c r="H796" i="2"/>
  <c r="I796" i="2"/>
  <c r="J796" i="2"/>
  <c r="H797" i="2"/>
  <c r="I797" i="2"/>
  <c r="J797" i="2"/>
  <c r="H798" i="2"/>
  <c r="I798" i="2"/>
  <c r="J798" i="2"/>
  <c r="H799" i="2"/>
  <c r="I799" i="2"/>
  <c r="J799" i="2"/>
  <c r="H800" i="2"/>
  <c r="I800" i="2"/>
  <c r="J800" i="2"/>
  <c r="H801" i="2"/>
  <c r="I801" i="2"/>
  <c r="J801" i="2"/>
  <c r="H802" i="2"/>
  <c r="I802" i="2"/>
  <c r="J802" i="2"/>
  <c r="H803" i="2"/>
  <c r="I803" i="2"/>
  <c r="J803" i="2"/>
  <c r="H804" i="2"/>
  <c r="I804" i="2"/>
  <c r="J804" i="2"/>
  <c r="H805" i="2"/>
  <c r="I805" i="2"/>
  <c r="J805" i="2"/>
  <c r="H806" i="2"/>
  <c r="I806" i="2"/>
  <c r="J806" i="2"/>
  <c r="H807" i="2"/>
  <c r="I807" i="2"/>
  <c r="J807" i="2"/>
  <c r="H808" i="2"/>
  <c r="I808" i="2"/>
  <c r="J808" i="2"/>
  <c r="H809" i="2"/>
  <c r="I809" i="2"/>
  <c r="J809" i="2"/>
  <c r="H810" i="2"/>
  <c r="I810" i="2"/>
  <c r="J810" i="2"/>
  <c r="H811" i="2"/>
  <c r="I811" i="2"/>
  <c r="J811" i="2"/>
  <c r="H812" i="2"/>
  <c r="I812" i="2"/>
  <c r="J812" i="2"/>
  <c r="H813" i="2"/>
  <c r="I813" i="2"/>
  <c r="J813" i="2"/>
  <c r="H814" i="2"/>
  <c r="I814" i="2"/>
  <c r="J814" i="2"/>
  <c r="H815" i="2"/>
  <c r="I815" i="2"/>
  <c r="J815" i="2"/>
  <c r="H816" i="2"/>
  <c r="I816" i="2"/>
  <c r="J816" i="2"/>
  <c r="H817" i="2"/>
  <c r="I817" i="2"/>
  <c r="J817" i="2"/>
  <c r="H818" i="2"/>
  <c r="I818" i="2"/>
  <c r="J818" i="2"/>
  <c r="H819" i="2"/>
  <c r="I819" i="2"/>
  <c r="J819" i="2"/>
  <c r="H820" i="2"/>
  <c r="I820" i="2"/>
  <c r="J820" i="2"/>
  <c r="H821" i="2"/>
  <c r="I821" i="2"/>
  <c r="J821" i="2"/>
  <c r="H822" i="2"/>
  <c r="I822" i="2"/>
  <c r="J822" i="2"/>
  <c r="H823" i="2"/>
  <c r="I823" i="2"/>
  <c r="J823" i="2"/>
  <c r="H824" i="2"/>
  <c r="I824" i="2"/>
  <c r="J824" i="2"/>
  <c r="H825" i="2"/>
  <c r="I825" i="2"/>
  <c r="J825" i="2"/>
  <c r="H826" i="2"/>
  <c r="I826" i="2"/>
  <c r="J826" i="2"/>
  <c r="H827" i="2"/>
  <c r="I827" i="2"/>
  <c r="J827" i="2"/>
  <c r="H828" i="2"/>
  <c r="I828" i="2"/>
  <c r="J828" i="2"/>
  <c r="H829" i="2"/>
  <c r="I829" i="2"/>
  <c r="J829" i="2"/>
  <c r="H830" i="2"/>
  <c r="I830" i="2"/>
  <c r="J830" i="2"/>
  <c r="H831" i="2"/>
  <c r="I831" i="2"/>
  <c r="J831" i="2"/>
  <c r="H832" i="2"/>
  <c r="I832" i="2"/>
  <c r="J832" i="2"/>
  <c r="H833" i="2"/>
  <c r="I833" i="2"/>
  <c r="J833" i="2"/>
  <c r="H834" i="2"/>
  <c r="I834" i="2"/>
  <c r="J834" i="2"/>
  <c r="H835" i="2"/>
  <c r="I835" i="2"/>
  <c r="J835" i="2"/>
  <c r="H836" i="2"/>
  <c r="I836" i="2"/>
  <c r="J836" i="2"/>
  <c r="H837" i="2"/>
  <c r="I837" i="2"/>
  <c r="J837" i="2"/>
  <c r="H838" i="2"/>
  <c r="I838" i="2"/>
  <c r="J838" i="2"/>
  <c r="H839" i="2"/>
  <c r="I839" i="2"/>
  <c r="J839" i="2"/>
  <c r="H840" i="2"/>
  <c r="I840" i="2"/>
  <c r="J840" i="2"/>
  <c r="H841" i="2"/>
  <c r="I841" i="2"/>
  <c r="J841" i="2"/>
  <c r="H842" i="2"/>
  <c r="I842" i="2"/>
  <c r="J842" i="2"/>
  <c r="H843" i="2"/>
  <c r="I843" i="2"/>
  <c r="J843" i="2"/>
  <c r="H844" i="2"/>
  <c r="I844" i="2"/>
  <c r="J844" i="2"/>
  <c r="H845" i="2"/>
  <c r="I845" i="2"/>
  <c r="J845" i="2"/>
  <c r="H846" i="2"/>
  <c r="I846" i="2"/>
  <c r="J846" i="2"/>
  <c r="H847" i="2"/>
  <c r="I847" i="2"/>
  <c r="J847" i="2"/>
  <c r="H848" i="2"/>
  <c r="I848" i="2"/>
  <c r="J848" i="2"/>
  <c r="H849" i="2"/>
  <c r="I849" i="2"/>
  <c r="J849" i="2"/>
  <c r="H850" i="2"/>
  <c r="I850" i="2"/>
  <c r="J850" i="2"/>
  <c r="H851" i="2"/>
  <c r="I851" i="2"/>
  <c r="J851" i="2"/>
  <c r="H852" i="2"/>
  <c r="I852" i="2"/>
  <c r="J852" i="2"/>
  <c r="H853" i="2"/>
  <c r="I853" i="2"/>
  <c r="J853" i="2"/>
  <c r="H854" i="2"/>
  <c r="I854" i="2"/>
  <c r="J854" i="2"/>
  <c r="H855" i="2"/>
  <c r="I855" i="2"/>
  <c r="J855" i="2"/>
  <c r="H856" i="2"/>
  <c r="I856" i="2"/>
  <c r="J856" i="2"/>
  <c r="H857" i="2"/>
  <c r="I857" i="2"/>
  <c r="J857" i="2"/>
  <c r="H858" i="2"/>
  <c r="I858" i="2"/>
  <c r="J858" i="2"/>
  <c r="H859" i="2"/>
  <c r="I859" i="2"/>
  <c r="J859" i="2"/>
  <c r="H860" i="2"/>
  <c r="I860" i="2"/>
  <c r="J860" i="2"/>
  <c r="H861" i="2"/>
  <c r="I861" i="2"/>
  <c r="J861" i="2"/>
  <c r="H862" i="2"/>
  <c r="I862" i="2"/>
  <c r="J862" i="2"/>
  <c r="H863" i="2"/>
  <c r="I863" i="2"/>
  <c r="J863" i="2"/>
  <c r="H864" i="2"/>
  <c r="I864" i="2"/>
  <c r="J864" i="2"/>
  <c r="H865" i="2"/>
  <c r="I865" i="2"/>
  <c r="J865" i="2"/>
  <c r="H866" i="2"/>
  <c r="I866" i="2"/>
  <c r="J866" i="2"/>
  <c r="H867" i="2"/>
  <c r="I867" i="2"/>
  <c r="J867" i="2"/>
  <c r="H868" i="2"/>
  <c r="I868" i="2"/>
  <c r="J868" i="2"/>
  <c r="H869" i="2"/>
  <c r="I869" i="2"/>
  <c r="J869" i="2"/>
  <c r="H870" i="2"/>
  <c r="I870" i="2"/>
  <c r="J870" i="2"/>
  <c r="H871" i="2"/>
  <c r="I871" i="2"/>
  <c r="J871" i="2"/>
  <c r="H872" i="2"/>
  <c r="I872" i="2"/>
  <c r="J872" i="2"/>
  <c r="H873" i="2"/>
  <c r="I873" i="2"/>
  <c r="J873" i="2"/>
  <c r="H874" i="2"/>
  <c r="I874" i="2"/>
  <c r="J874" i="2"/>
  <c r="H875" i="2"/>
  <c r="I875" i="2"/>
  <c r="J875" i="2"/>
  <c r="H876" i="2"/>
  <c r="I876" i="2"/>
  <c r="J876" i="2"/>
  <c r="H877" i="2"/>
  <c r="I877" i="2"/>
  <c r="J877" i="2"/>
  <c r="H878" i="2"/>
  <c r="I878" i="2"/>
  <c r="J878" i="2"/>
  <c r="H879" i="2"/>
  <c r="I879" i="2"/>
  <c r="J879" i="2"/>
  <c r="H880" i="2"/>
  <c r="I880" i="2"/>
  <c r="J880" i="2"/>
  <c r="H881" i="2"/>
  <c r="I881" i="2"/>
  <c r="J881" i="2"/>
  <c r="H882" i="2"/>
  <c r="I882" i="2"/>
  <c r="J882" i="2"/>
  <c r="H883" i="2"/>
  <c r="I883" i="2"/>
  <c r="J883" i="2"/>
  <c r="H884" i="2"/>
  <c r="I884" i="2"/>
  <c r="J884" i="2"/>
  <c r="H885" i="2"/>
  <c r="I885" i="2"/>
  <c r="J885" i="2"/>
  <c r="H886" i="2"/>
  <c r="I886" i="2"/>
  <c r="J886" i="2"/>
  <c r="H887" i="2"/>
  <c r="I887" i="2"/>
  <c r="J887" i="2"/>
  <c r="H888" i="2"/>
  <c r="I888" i="2"/>
  <c r="J888" i="2"/>
  <c r="H889" i="2"/>
  <c r="I889" i="2"/>
  <c r="J889" i="2"/>
  <c r="H890" i="2"/>
  <c r="I890" i="2"/>
  <c r="J890" i="2"/>
  <c r="H891" i="2"/>
  <c r="I891" i="2"/>
  <c r="J891" i="2"/>
  <c r="H892" i="2"/>
  <c r="I892" i="2"/>
  <c r="J892" i="2"/>
  <c r="H893" i="2"/>
  <c r="I893" i="2"/>
  <c r="J893" i="2"/>
  <c r="H894" i="2"/>
  <c r="I894" i="2"/>
  <c r="J894" i="2"/>
  <c r="H895" i="2"/>
  <c r="I895" i="2"/>
  <c r="J895" i="2"/>
  <c r="H896" i="2"/>
  <c r="I896" i="2"/>
  <c r="J896" i="2"/>
  <c r="H897" i="2"/>
  <c r="I897" i="2"/>
  <c r="J897" i="2"/>
  <c r="H898" i="2"/>
  <c r="I898" i="2"/>
  <c r="J898" i="2"/>
  <c r="H899" i="2"/>
  <c r="I899" i="2"/>
  <c r="J899" i="2"/>
  <c r="H900" i="2"/>
  <c r="I900" i="2"/>
  <c r="J900" i="2"/>
  <c r="H901" i="2"/>
  <c r="I901" i="2"/>
  <c r="J901" i="2"/>
  <c r="H902" i="2"/>
  <c r="I902" i="2"/>
  <c r="J902" i="2"/>
  <c r="H903" i="2"/>
  <c r="I903" i="2"/>
  <c r="J903" i="2"/>
  <c r="H904" i="2"/>
  <c r="I904" i="2"/>
  <c r="J904" i="2"/>
  <c r="H905" i="2"/>
  <c r="I905" i="2"/>
  <c r="J905" i="2"/>
  <c r="H906" i="2"/>
  <c r="I906" i="2"/>
  <c r="J906" i="2"/>
  <c r="H907" i="2"/>
  <c r="I907" i="2"/>
  <c r="J907" i="2"/>
  <c r="H908" i="2"/>
  <c r="I908" i="2"/>
  <c r="J908" i="2"/>
  <c r="H909" i="2"/>
  <c r="I909" i="2"/>
  <c r="J909" i="2"/>
  <c r="H910" i="2"/>
  <c r="I910" i="2"/>
  <c r="J910" i="2"/>
  <c r="H911" i="2"/>
  <c r="I911" i="2"/>
  <c r="J911" i="2"/>
  <c r="H912" i="2"/>
  <c r="I912" i="2"/>
  <c r="J912" i="2"/>
  <c r="H913" i="2"/>
  <c r="I913" i="2"/>
  <c r="J913" i="2"/>
  <c r="H914" i="2"/>
  <c r="I914" i="2"/>
  <c r="J914" i="2"/>
  <c r="H915" i="2"/>
  <c r="I915" i="2"/>
  <c r="J915" i="2"/>
  <c r="H916" i="2"/>
  <c r="I916" i="2"/>
  <c r="J916" i="2"/>
  <c r="H917" i="2"/>
  <c r="I917" i="2"/>
  <c r="J917" i="2"/>
  <c r="H918" i="2"/>
  <c r="I918" i="2"/>
  <c r="J918" i="2"/>
  <c r="H919" i="2"/>
  <c r="I919" i="2"/>
  <c r="J919" i="2"/>
  <c r="H920" i="2"/>
  <c r="I920" i="2"/>
  <c r="J920" i="2"/>
  <c r="H921" i="2"/>
  <c r="I921" i="2"/>
  <c r="J921" i="2"/>
  <c r="H922" i="2"/>
  <c r="I922" i="2"/>
  <c r="J922" i="2"/>
  <c r="H923" i="2"/>
  <c r="I923" i="2"/>
  <c r="J923" i="2"/>
  <c r="H924" i="2"/>
  <c r="I924" i="2"/>
  <c r="J924" i="2"/>
  <c r="H925" i="2"/>
  <c r="I925" i="2"/>
  <c r="J925" i="2"/>
  <c r="H926" i="2"/>
  <c r="I926" i="2"/>
  <c r="J926" i="2"/>
  <c r="H927" i="2"/>
  <c r="I927" i="2"/>
  <c r="J927" i="2"/>
  <c r="H928" i="2"/>
  <c r="I928" i="2"/>
  <c r="J928" i="2"/>
  <c r="H929" i="2"/>
  <c r="I929" i="2"/>
  <c r="J929" i="2"/>
  <c r="H930" i="2"/>
  <c r="I930" i="2"/>
  <c r="J930" i="2"/>
  <c r="H931" i="2"/>
  <c r="I931" i="2"/>
  <c r="J931" i="2"/>
  <c r="H932" i="2"/>
  <c r="I932" i="2"/>
  <c r="J932" i="2"/>
  <c r="H933" i="2"/>
  <c r="I933" i="2"/>
  <c r="J933" i="2"/>
  <c r="H934" i="2"/>
  <c r="I934" i="2"/>
  <c r="J934" i="2"/>
  <c r="H935" i="2"/>
  <c r="I935" i="2"/>
  <c r="J935" i="2"/>
  <c r="H936" i="2"/>
  <c r="I936" i="2"/>
  <c r="J936" i="2"/>
  <c r="H937" i="2"/>
  <c r="I937" i="2"/>
  <c r="J937" i="2"/>
  <c r="H938" i="2"/>
  <c r="I938" i="2"/>
  <c r="J938" i="2"/>
  <c r="H939" i="2"/>
  <c r="I939" i="2"/>
  <c r="J939" i="2"/>
  <c r="H940" i="2"/>
  <c r="I940" i="2"/>
  <c r="J940" i="2"/>
  <c r="H941" i="2"/>
  <c r="I941" i="2"/>
  <c r="J941" i="2"/>
  <c r="H942" i="2"/>
  <c r="I942" i="2"/>
  <c r="J942" i="2"/>
  <c r="H943" i="2"/>
  <c r="I943" i="2"/>
  <c r="J943" i="2"/>
  <c r="H944" i="2"/>
  <c r="I944" i="2"/>
  <c r="J944" i="2"/>
  <c r="H945" i="2"/>
  <c r="I945" i="2"/>
  <c r="J945" i="2"/>
  <c r="H946" i="2"/>
  <c r="I946" i="2"/>
  <c r="J946" i="2"/>
  <c r="H947" i="2"/>
  <c r="I947" i="2"/>
  <c r="J947" i="2"/>
  <c r="H948" i="2"/>
  <c r="I948" i="2"/>
  <c r="J948" i="2"/>
  <c r="H949" i="2"/>
  <c r="I949" i="2"/>
  <c r="J949" i="2"/>
  <c r="H950" i="2"/>
  <c r="I950" i="2"/>
  <c r="J950" i="2"/>
  <c r="H951" i="2"/>
  <c r="I951" i="2"/>
  <c r="J951" i="2"/>
  <c r="H952" i="2"/>
  <c r="I952" i="2"/>
  <c r="J952" i="2"/>
  <c r="H953" i="2"/>
  <c r="I953" i="2"/>
  <c r="J953" i="2"/>
  <c r="H954" i="2"/>
  <c r="I954" i="2"/>
  <c r="J954" i="2"/>
  <c r="H955" i="2"/>
  <c r="I955" i="2"/>
  <c r="J955" i="2"/>
  <c r="H956" i="2"/>
  <c r="I956" i="2"/>
  <c r="J956" i="2"/>
  <c r="H957" i="2"/>
  <c r="I957" i="2"/>
  <c r="J957" i="2"/>
  <c r="H958" i="2"/>
  <c r="I958" i="2"/>
  <c r="J958" i="2"/>
  <c r="H959" i="2"/>
  <c r="I959" i="2"/>
  <c r="J959" i="2"/>
  <c r="H960" i="2"/>
  <c r="I960" i="2"/>
  <c r="J960" i="2"/>
  <c r="H961" i="2"/>
  <c r="I961" i="2"/>
  <c r="J961" i="2"/>
  <c r="H962" i="2"/>
  <c r="I962" i="2"/>
  <c r="J962" i="2"/>
  <c r="H963" i="2"/>
  <c r="I963" i="2"/>
  <c r="J963" i="2"/>
  <c r="H964" i="2"/>
  <c r="I964" i="2"/>
  <c r="J964" i="2"/>
  <c r="H965" i="2"/>
  <c r="I965" i="2"/>
  <c r="J965" i="2"/>
  <c r="H966" i="2"/>
  <c r="I966" i="2"/>
  <c r="J966" i="2"/>
  <c r="H967" i="2"/>
  <c r="I967" i="2"/>
  <c r="J967" i="2"/>
  <c r="H968" i="2"/>
  <c r="I968" i="2"/>
  <c r="J968" i="2"/>
  <c r="H969" i="2"/>
  <c r="I969" i="2"/>
  <c r="J969" i="2"/>
  <c r="H970" i="2"/>
  <c r="I970" i="2"/>
  <c r="J970" i="2"/>
  <c r="H971" i="2"/>
  <c r="I971" i="2"/>
  <c r="J971" i="2"/>
  <c r="H972" i="2"/>
  <c r="I972" i="2"/>
  <c r="J972" i="2"/>
  <c r="H973" i="2"/>
  <c r="I973" i="2"/>
  <c r="J973" i="2"/>
  <c r="H974" i="2"/>
  <c r="I974" i="2"/>
  <c r="J974" i="2"/>
  <c r="H975" i="2"/>
  <c r="I975" i="2"/>
  <c r="J975" i="2"/>
  <c r="H976" i="2"/>
  <c r="I976" i="2"/>
  <c r="J976" i="2"/>
  <c r="H977" i="2"/>
  <c r="I977" i="2"/>
  <c r="J977" i="2"/>
  <c r="H978" i="2"/>
  <c r="I978" i="2"/>
  <c r="J978" i="2"/>
  <c r="H979" i="2"/>
  <c r="I979" i="2"/>
  <c r="J979" i="2"/>
  <c r="H980" i="2"/>
  <c r="I980" i="2"/>
  <c r="J980" i="2"/>
  <c r="H981" i="2"/>
  <c r="I981" i="2"/>
  <c r="J981" i="2"/>
  <c r="H982" i="2"/>
  <c r="I982" i="2"/>
  <c r="J982" i="2"/>
  <c r="H983" i="2"/>
  <c r="I983" i="2"/>
  <c r="J983" i="2"/>
  <c r="H984" i="2"/>
  <c r="I984" i="2"/>
  <c r="J984" i="2"/>
  <c r="H985" i="2"/>
  <c r="I985" i="2"/>
  <c r="J985" i="2"/>
  <c r="H986" i="2"/>
  <c r="I986" i="2"/>
  <c r="J986" i="2"/>
  <c r="H987" i="2"/>
  <c r="I987" i="2"/>
  <c r="J987" i="2"/>
  <c r="H988" i="2"/>
  <c r="I988" i="2"/>
  <c r="J988" i="2"/>
  <c r="H989" i="2"/>
  <c r="I989" i="2"/>
  <c r="J989" i="2"/>
  <c r="H990" i="2"/>
  <c r="I990" i="2"/>
  <c r="J990" i="2"/>
  <c r="H991" i="2"/>
  <c r="I991" i="2"/>
  <c r="J991" i="2"/>
  <c r="H992" i="2"/>
  <c r="I992" i="2"/>
  <c r="J992" i="2"/>
  <c r="H993" i="2"/>
  <c r="I993" i="2"/>
  <c r="J993" i="2"/>
  <c r="H994" i="2"/>
  <c r="I994" i="2"/>
  <c r="J994" i="2"/>
  <c r="H995" i="2"/>
  <c r="I995" i="2"/>
  <c r="J995" i="2"/>
  <c r="H996" i="2"/>
  <c r="I996" i="2"/>
  <c r="J996" i="2"/>
  <c r="H997" i="2"/>
  <c r="I997" i="2"/>
  <c r="J997" i="2"/>
  <c r="H998" i="2"/>
  <c r="I998" i="2"/>
  <c r="J998" i="2"/>
  <c r="H999" i="2"/>
  <c r="I999" i="2"/>
  <c r="J999" i="2"/>
  <c r="H1000" i="2"/>
  <c r="I1000" i="2"/>
  <c r="J1000" i="2"/>
  <c r="H1001" i="2"/>
  <c r="I1001" i="2"/>
  <c r="J1001" i="2"/>
  <c r="H1002" i="2"/>
  <c r="I1002" i="2"/>
  <c r="J1002" i="2"/>
  <c r="E466" i="2"/>
  <c r="F466" i="2"/>
  <c r="G466" i="2"/>
  <c r="E467" i="2"/>
  <c r="F467" i="2"/>
  <c r="G467" i="2"/>
  <c r="E468" i="2"/>
  <c r="F468" i="2"/>
  <c r="G468" i="2"/>
  <c r="E469" i="2"/>
  <c r="F469" i="2"/>
  <c r="G469" i="2"/>
  <c r="E470" i="2"/>
  <c r="F470" i="2"/>
  <c r="G470" i="2"/>
  <c r="E471" i="2"/>
  <c r="F471" i="2"/>
  <c r="G471" i="2"/>
  <c r="E472" i="2"/>
  <c r="F472" i="2"/>
  <c r="G472" i="2"/>
  <c r="E473" i="2"/>
  <c r="F473" i="2"/>
  <c r="G473" i="2"/>
  <c r="E474" i="2"/>
  <c r="F474" i="2"/>
  <c r="G474" i="2"/>
  <c r="E475" i="2"/>
  <c r="F475" i="2"/>
  <c r="G475" i="2"/>
  <c r="E476" i="2"/>
  <c r="F476" i="2"/>
  <c r="G476" i="2"/>
  <c r="E477" i="2"/>
  <c r="F477" i="2"/>
  <c r="G477" i="2"/>
  <c r="E478" i="2"/>
  <c r="F478" i="2"/>
  <c r="G478" i="2"/>
  <c r="E479" i="2"/>
  <c r="F479" i="2"/>
  <c r="G479" i="2"/>
  <c r="E480" i="2"/>
  <c r="F480" i="2"/>
  <c r="G480" i="2"/>
  <c r="E481" i="2"/>
  <c r="F481" i="2"/>
  <c r="G481" i="2"/>
  <c r="E482" i="2"/>
  <c r="F482" i="2"/>
  <c r="G482" i="2"/>
  <c r="E483" i="2"/>
  <c r="F483" i="2"/>
  <c r="G483" i="2"/>
  <c r="E484" i="2"/>
  <c r="F484" i="2"/>
  <c r="G484" i="2"/>
  <c r="E485" i="2"/>
  <c r="F485" i="2"/>
  <c r="G485" i="2"/>
  <c r="E486" i="2"/>
  <c r="F486" i="2"/>
  <c r="G486" i="2"/>
  <c r="E487" i="2"/>
  <c r="F487" i="2"/>
  <c r="G487" i="2"/>
  <c r="E488" i="2"/>
  <c r="F488" i="2"/>
  <c r="G488" i="2"/>
  <c r="E489" i="2"/>
  <c r="F489" i="2"/>
  <c r="G489" i="2"/>
  <c r="E490" i="2"/>
  <c r="F490" i="2"/>
  <c r="G490" i="2"/>
  <c r="E491" i="2"/>
  <c r="F491" i="2"/>
  <c r="G491" i="2"/>
  <c r="E492" i="2"/>
  <c r="F492" i="2"/>
  <c r="G492" i="2"/>
  <c r="E493" i="2"/>
  <c r="F493" i="2"/>
  <c r="G493" i="2"/>
  <c r="E494" i="2"/>
  <c r="F494" i="2"/>
  <c r="G494" i="2"/>
  <c r="E495" i="2"/>
  <c r="F495" i="2"/>
  <c r="G495" i="2"/>
  <c r="E496" i="2"/>
  <c r="F496" i="2"/>
  <c r="G496" i="2"/>
  <c r="E497" i="2"/>
  <c r="F497" i="2"/>
  <c r="G497" i="2"/>
  <c r="E498" i="2"/>
  <c r="F498" i="2"/>
  <c r="G498" i="2"/>
  <c r="E499" i="2"/>
  <c r="F499" i="2"/>
  <c r="G499" i="2"/>
  <c r="E500" i="2"/>
  <c r="F500" i="2"/>
  <c r="G500" i="2"/>
  <c r="E501" i="2"/>
  <c r="F501" i="2"/>
  <c r="G501" i="2"/>
  <c r="E502" i="2"/>
  <c r="F502" i="2"/>
  <c r="G502" i="2"/>
  <c r="E503" i="2"/>
  <c r="F503" i="2"/>
  <c r="G503" i="2"/>
  <c r="E504" i="2"/>
  <c r="F504" i="2"/>
  <c r="G504" i="2"/>
  <c r="E505" i="2"/>
  <c r="F505" i="2"/>
  <c r="G505" i="2"/>
  <c r="E506" i="2"/>
  <c r="F506" i="2"/>
  <c r="G506" i="2"/>
  <c r="E507" i="2"/>
  <c r="F507" i="2"/>
  <c r="G507" i="2"/>
  <c r="E508" i="2"/>
  <c r="F508" i="2"/>
  <c r="G508" i="2"/>
  <c r="E509" i="2"/>
  <c r="F509" i="2"/>
  <c r="G509" i="2"/>
  <c r="E510" i="2"/>
  <c r="F510" i="2"/>
  <c r="G510" i="2"/>
  <c r="E511" i="2"/>
  <c r="F511" i="2"/>
  <c r="G511" i="2"/>
  <c r="E512" i="2"/>
  <c r="F512" i="2"/>
  <c r="G512" i="2"/>
  <c r="E513" i="2"/>
  <c r="F513" i="2"/>
  <c r="G513" i="2"/>
  <c r="E514" i="2"/>
  <c r="F514" i="2"/>
  <c r="G514" i="2"/>
  <c r="E515" i="2"/>
  <c r="F515" i="2"/>
  <c r="G515" i="2"/>
  <c r="E516" i="2"/>
  <c r="F516" i="2"/>
  <c r="G516" i="2"/>
  <c r="E517" i="2"/>
  <c r="F517" i="2"/>
  <c r="G517" i="2"/>
  <c r="E518" i="2"/>
  <c r="F518" i="2"/>
  <c r="G518" i="2"/>
  <c r="E519" i="2"/>
  <c r="F519" i="2"/>
  <c r="G519" i="2"/>
  <c r="E520" i="2"/>
  <c r="F520" i="2"/>
  <c r="G520" i="2"/>
  <c r="E521" i="2"/>
  <c r="F521" i="2"/>
  <c r="G521" i="2"/>
  <c r="E522" i="2"/>
  <c r="F522" i="2"/>
  <c r="G522" i="2"/>
  <c r="E523" i="2"/>
  <c r="F523" i="2"/>
  <c r="G523" i="2"/>
  <c r="E524" i="2"/>
  <c r="F524" i="2"/>
  <c r="G524" i="2"/>
  <c r="E525" i="2"/>
  <c r="F525" i="2"/>
  <c r="G525" i="2"/>
  <c r="E526" i="2"/>
  <c r="F526" i="2"/>
  <c r="G526" i="2"/>
  <c r="E527" i="2"/>
  <c r="F527" i="2"/>
  <c r="G527" i="2"/>
  <c r="E528" i="2"/>
  <c r="F528" i="2"/>
  <c r="G528" i="2"/>
  <c r="E529" i="2"/>
  <c r="F529" i="2"/>
  <c r="G529" i="2"/>
  <c r="E530" i="2"/>
  <c r="F530" i="2"/>
  <c r="G530" i="2"/>
  <c r="E531" i="2"/>
  <c r="F531" i="2"/>
  <c r="G531" i="2"/>
  <c r="E532" i="2"/>
  <c r="F532" i="2"/>
  <c r="G532" i="2"/>
  <c r="E533" i="2"/>
  <c r="F533" i="2"/>
  <c r="G533" i="2"/>
  <c r="E534" i="2"/>
  <c r="F534" i="2"/>
  <c r="G534" i="2"/>
  <c r="E535" i="2"/>
  <c r="F535" i="2"/>
  <c r="G535" i="2"/>
  <c r="E536" i="2"/>
  <c r="F536" i="2"/>
  <c r="G536" i="2"/>
  <c r="E537" i="2"/>
  <c r="F537" i="2"/>
  <c r="G537" i="2"/>
  <c r="E538" i="2"/>
  <c r="F538" i="2"/>
  <c r="G538" i="2"/>
  <c r="E539" i="2"/>
  <c r="F539" i="2"/>
  <c r="G539" i="2"/>
  <c r="E540" i="2"/>
  <c r="F540" i="2"/>
  <c r="G540" i="2"/>
  <c r="E541" i="2"/>
  <c r="F541" i="2"/>
  <c r="G541" i="2"/>
  <c r="E542" i="2"/>
  <c r="F542" i="2"/>
  <c r="G542" i="2"/>
  <c r="E543" i="2"/>
  <c r="F543" i="2"/>
  <c r="G543" i="2"/>
  <c r="E544" i="2"/>
  <c r="F544" i="2"/>
  <c r="G544" i="2"/>
  <c r="E545" i="2"/>
  <c r="F545" i="2"/>
  <c r="G545" i="2"/>
  <c r="E546" i="2"/>
  <c r="F546" i="2"/>
  <c r="G546" i="2"/>
  <c r="E547" i="2"/>
  <c r="F547" i="2"/>
  <c r="G547" i="2"/>
  <c r="E548" i="2"/>
  <c r="F548" i="2"/>
  <c r="G548" i="2"/>
  <c r="E549" i="2"/>
  <c r="F549" i="2"/>
  <c r="G549" i="2"/>
  <c r="E550" i="2"/>
  <c r="F550" i="2"/>
  <c r="G550" i="2"/>
  <c r="E551" i="2"/>
  <c r="F551" i="2"/>
  <c r="G551" i="2"/>
  <c r="E552" i="2"/>
  <c r="F552" i="2"/>
  <c r="G552" i="2"/>
  <c r="E553" i="2"/>
  <c r="F553" i="2"/>
  <c r="G553" i="2"/>
  <c r="E554" i="2"/>
  <c r="F554" i="2"/>
  <c r="G554" i="2"/>
  <c r="E555" i="2"/>
  <c r="F555" i="2"/>
  <c r="G555" i="2"/>
  <c r="E556" i="2"/>
  <c r="F556" i="2"/>
  <c r="G556" i="2"/>
  <c r="E557" i="2"/>
  <c r="F557" i="2"/>
  <c r="G557" i="2"/>
  <c r="E558" i="2"/>
  <c r="F558" i="2"/>
  <c r="G558" i="2"/>
  <c r="E559" i="2"/>
  <c r="F559" i="2"/>
  <c r="G559" i="2"/>
  <c r="E560" i="2"/>
  <c r="F560" i="2"/>
  <c r="G560" i="2"/>
  <c r="E561" i="2"/>
  <c r="F561" i="2"/>
  <c r="G561" i="2"/>
  <c r="E562" i="2"/>
  <c r="F562" i="2"/>
  <c r="G562" i="2"/>
  <c r="E563" i="2"/>
  <c r="F563" i="2"/>
  <c r="G563" i="2"/>
  <c r="E564" i="2"/>
  <c r="F564" i="2"/>
  <c r="G564" i="2"/>
  <c r="E565" i="2"/>
  <c r="F565" i="2"/>
  <c r="G565" i="2"/>
  <c r="E566" i="2"/>
  <c r="F566" i="2"/>
  <c r="G566" i="2"/>
  <c r="E567" i="2"/>
  <c r="F567" i="2"/>
  <c r="G567" i="2"/>
  <c r="E568" i="2"/>
  <c r="F568" i="2"/>
  <c r="G568" i="2"/>
  <c r="E569" i="2"/>
  <c r="F569" i="2"/>
  <c r="G569" i="2"/>
  <c r="E570" i="2"/>
  <c r="F570" i="2"/>
  <c r="G570" i="2"/>
  <c r="E571" i="2"/>
  <c r="F571" i="2"/>
  <c r="G571" i="2"/>
  <c r="E572" i="2"/>
  <c r="F572" i="2"/>
  <c r="G572" i="2"/>
  <c r="E573" i="2"/>
  <c r="F573" i="2"/>
  <c r="G573" i="2"/>
  <c r="E574" i="2"/>
  <c r="F574" i="2"/>
  <c r="G574" i="2"/>
  <c r="E575" i="2"/>
  <c r="F575" i="2"/>
  <c r="G575" i="2"/>
  <c r="E576" i="2"/>
  <c r="F576" i="2"/>
  <c r="G576" i="2"/>
  <c r="E577" i="2"/>
  <c r="F577" i="2"/>
  <c r="G577" i="2"/>
  <c r="E578" i="2"/>
  <c r="F578" i="2"/>
  <c r="G578" i="2"/>
  <c r="E579" i="2"/>
  <c r="F579" i="2"/>
  <c r="G579" i="2"/>
  <c r="E580" i="2"/>
  <c r="F580" i="2"/>
  <c r="G580" i="2"/>
  <c r="E581" i="2"/>
  <c r="F581" i="2"/>
  <c r="G581" i="2"/>
  <c r="E582" i="2"/>
  <c r="F582" i="2"/>
  <c r="G582" i="2"/>
  <c r="E583" i="2"/>
  <c r="F583" i="2"/>
  <c r="G583" i="2"/>
  <c r="E584" i="2"/>
  <c r="F584" i="2"/>
  <c r="G584" i="2"/>
  <c r="E585" i="2"/>
  <c r="F585" i="2"/>
  <c r="G585" i="2"/>
  <c r="E586" i="2"/>
  <c r="F586" i="2"/>
  <c r="G586" i="2"/>
  <c r="E587" i="2"/>
  <c r="F587" i="2"/>
  <c r="G587" i="2"/>
  <c r="E588" i="2"/>
  <c r="F588" i="2"/>
  <c r="G588" i="2"/>
  <c r="E589" i="2"/>
  <c r="F589" i="2"/>
  <c r="G589" i="2"/>
  <c r="E590" i="2"/>
  <c r="F590" i="2"/>
  <c r="G590" i="2"/>
  <c r="E591" i="2"/>
  <c r="F591" i="2"/>
  <c r="G591" i="2"/>
  <c r="E592" i="2"/>
  <c r="F592" i="2"/>
  <c r="G592" i="2"/>
  <c r="E593" i="2"/>
  <c r="F593" i="2"/>
  <c r="G593" i="2"/>
  <c r="E594" i="2"/>
  <c r="F594" i="2"/>
  <c r="G594" i="2"/>
  <c r="E595" i="2"/>
  <c r="F595" i="2"/>
  <c r="G595" i="2"/>
  <c r="E596" i="2"/>
  <c r="F596" i="2"/>
  <c r="G596" i="2"/>
  <c r="E597" i="2"/>
  <c r="F597" i="2"/>
  <c r="G597" i="2"/>
  <c r="E598" i="2"/>
  <c r="F598" i="2"/>
  <c r="G598" i="2"/>
  <c r="E599" i="2"/>
  <c r="F599" i="2"/>
  <c r="G599" i="2"/>
  <c r="E600" i="2"/>
  <c r="F600" i="2"/>
  <c r="G600" i="2"/>
  <c r="E601" i="2"/>
  <c r="F601" i="2"/>
  <c r="G601" i="2"/>
  <c r="E602" i="2"/>
  <c r="F602" i="2"/>
  <c r="G602" i="2"/>
  <c r="E603" i="2"/>
  <c r="F603" i="2"/>
  <c r="G603" i="2"/>
  <c r="E604" i="2"/>
  <c r="F604" i="2"/>
  <c r="G604" i="2"/>
  <c r="E605" i="2"/>
  <c r="F605" i="2"/>
  <c r="G605" i="2"/>
  <c r="E606" i="2"/>
  <c r="F606" i="2"/>
  <c r="G606" i="2"/>
  <c r="E607" i="2"/>
  <c r="F607" i="2"/>
  <c r="G607" i="2"/>
  <c r="E608" i="2"/>
  <c r="F608" i="2"/>
  <c r="G608" i="2"/>
  <c r="E609" i="2"/>
  <c r="F609" i="2"/>
  <c r="G609" i="2"/>
  <c r="E610" i="2"/>
  <c r="F610" i="2"/>
  <c r="G610" i="2"/>
  <c r="E611" i="2"/>
  <c r="F611" i="2"/>
  <c r="G611" i="2"/>
  <c r="E612" i="2"/>
  <c r="F612" i="2"/>
  <c r="G612" i="2"/>
  <c r="E613" i="2"/>
  <c r="F613" i="2"/>
  <c r="G613" i="2"/>
  <c r="E614" i="2"/>
  <c r="F614" i="2"/>
  <c r="G614" i="2"/>
  <c r="E615" i="2"/>
  <c r="F615" i="2"/>
  <c r="G615" i="2"/>
  <c r="E616" i="2"/>
  <c r="F616" i="2"/>
  <c r="G616" i="2"/>
  <c r="E617" i="2"/>
  <c r="F617" i="2"/>
  <c r="G617" i="2"/>
  <c r="E618" i="2"/>
  <c r="F618" i="2"/>
  <c r="G618" i="2"/>
  <c r="E619" i="2"/>
  <c r="F619" i="2"/>
  <c r="G619" i="2"/>
  <c r="E620" i="2"/>
  <c r="F620" i="2"/>
  <c r="G620" i="2"/>
  <c r="E621" i="2"/>
  <c r="F621" i="2"/>
  <c r="G621" i="2"/>
  <c r="E622" i="2"/>
  <c r="F622" i="2"/>
  <c r="G622" i="2"/>
  <c r="E623" i="2"/>
  <c r="F623" i="2"/>
  <c r="G623" i="2"/>
  <c r="E624" i="2"/>
  <c r="F624" i="2"/>
  <c r="G624" i="2"/>
  <c r="E625" i="2"/>
  <c r="F625" i="2"/>
  <c r="G625" i="2"/>
  <c r="E626" i="2"/>
  <c r="F626" i="2"/>
  <c r="G626" i="2"/>
  <c r="E627" i="2"/>
  <c r="F627" i="2"/>
  <c r="G627" i="2"/>
  <c r="E628" i="2"/>
  <c r="F628" i="2"/>
  <c r="G628" i="2"/>
  <c r="E629" i="2"/>
  <c r="F629" i="2"/>
  <c r="G629" i="2"/>
  <c r="E630" i="2"/>
  <c r="F630" i="2"/>
  <c r="G630" i="2"/>
  <c r="E631" i="2"/>
  <c r="F631" i="2"/>
  <c r="G631" i="2"/>
  <c r="E632" i="2"/>
  <c r="F632" i="2"/>
  <c r="G632" i="2"/>
  <c r="E633" i="2"/>
  <c r="F633" i="2"/>
  <c r="G633" i="2"/>
  <c r="E634" i="2"/>
  <c r="F634" i="2"/>
  <c r="G634" i="2"/>
  <c r="E635" i="2"/>
  <c r="F635" i="2"/>
  <c r="G635" i="2"/>
  <c r="E636" i="2"/>
  <c r="F636" i="2"/>
  <c r="G636" i="2"/>
  <c r="E637" i="2"/>
  <c r="F637" i="2"/>
  <c r="G637" i="2"/>
  <c r="E638" i="2"/>
  <c r="F638" i="2"/>
  <c r="G638" i="2"/>
  <c r="E639" i="2"/>
  <c r="F639" i="2"/>
  <c r="G639" i="2"/>
  <c r="E640" i="2"/>
  <c r="F640" i="2"/>
  <c r="G640" i="2"/>
  <c r="E641" i="2"/>
  <c r="F641" i="2"/>
  <c r="G641" i="2"/>
  <c r="E642" i="2"/>
  <c r="F642" i="2"/>
  <c r="G642" i="2"/>
  <c r="E643" i="2"/>
  <c r="F643" i="2"/>
  <c r="G643" i="2"/>
  <c r="E644" i="2"/>
  <c r="F644" i="2"/>
  <c r="G644" i="2"/>
  <c r="E645" i="2"/>
  <c r="F645" i="2"/>
  <c r="G645" i="2"/>
  <c r="E646" i="2"/>
  <c r="F646" i="2"/>
  <c r="G646" i="2"/>
  <c r="E647" i="2"/>
  <c r="F647" i="2"/>
  <c r="G647" i="2"/>
  <c r="E648" i="2"/>
  <c r="F648" i="2"/>
  <c r="G648" i="2"/>
  <c r="E649" i="2"/>
  <c r="F649" i="2"/>
  <c r="G649" i="2"/>
  <c r="E650" i="2"/>
  <c r="F650" i="2"/>
  <c r="G650" i="2"/>
  <c r="E651" i="2"/>
  <c r="F651" i="2"/>
  <c r="G651" i="2"/>
  <c r="E652" i="2"/>
  <c r="F652" i="2"/>
  <c r="G652" i="2"/>
  <c r="E653" i="2"/>
  <c r="F653" i="2"/>
  <c r="G653" i="2"/>
  <c r="E654" i="2"/>
  <c r="F654" i="2"/>
  <c r="G654" i="2"/>
  <c r="E655" i="2"/>
  <c r="F655" i="2"/>
  <c r="G655" i="2"/>
  <c r="E656" i="2"/>
  <c r="F656" i="2"/>
  <c r="G656" i="2"/>
  <c r="E657" i="2"/>
  <c r="F657" i="2"/>
  <c r="G657" i="2"/>
  <c r="E658" i="2"/>
  <c r="F658" i="2"/>
  <c r="G658" i="2"/>
  <c r="E659" i="2"/>
  <c r="F659" i="2"/>
  <c r="G659" i="2"/>
  <c r="E660" i="2"/>
  <c r="F660" i="2"/>
  <c r="G660" i="2"/>
  <c r="E661" i="2"/>
  <c r="F661" i="2"/>
  <c r="G661" i="2"/>
  <c r="E662" i="2"/>
  <c r="F662" i="2"/>
  <c r="G662" i="2"/>
  <c r="E663" i="2"/>
  <c r="F663" i="2"/>
  <c r="G663" i="2"/>
  <c r="E664" i="2"/>
  <c r="F664" i="2"/>
  <c r="G664" i="2"/>
  <c r="E665" i="2"/>
  <c r="F665" i="2"/>
  <c r="G665" i="2"/>
  <c r="E666" i="2"/>
  <c r="F666" i="2"/>
  <c r="G666" i="2"/>
  <c r="E667" i="2"/>
  <c r="F667" i="2"/>
  <c r="G667" i="2"/>
  <c r="E668" i="2"/>
  <c r="F668" i="2"/>
  <c r="G668" i="2"/>
  <c r="E669" i="2"/>
  <c r="F669" i="2"/>
  <c r="G669" i="2"/>
  <c r="E670" i="2"/>
  <c r="F670" i="2"/>
  <c r="G670" i="2"/>
  <c r="E671" i="2"/>
  <c r="F671" i="2"/>
  <c r="G671" i="2"/>
  <c r="E672" i="2"/>
  <c r="F672" i="2"/>
  <c r="G672" i="2"/>
  <c r="E673" i="2"/>
  <c r="F673" i="2"/>
  <c r="G673" i="2"/>
  <c r="E674" i="2"/>
  <c r="F674" i="2"/>
  <c r="G674" i="2"/>
  <c r="E675" i="2"/>
  <c r="F675" i="2"/>
  <c r="G675" i="2"/>
  <c r="E676" i="2"/>
  <c r="F676" i="2"/>
  <c r="G676" i="2"/>
  <c r="E677" i="2"/>
  <c r="F677" i="2"/>
  <c r="G677" i="2"/>
  <c r="E678" i="2"/>
  <c r="F678" i="2"/>
  <c r="G678" i="2"/>
  <c r="E679" i="2"/>
  <c r="F679" i="2"/>
  <c r="G679" i="2"/>
  <c r="E680" i="2"/>
  <c r="F680" i="2"/>
  <c r="G680" i="2"/>
  <c r="E681" i="2"/>
  <c r="F681" i="2"/>
  <c r="G681" i="2"/>
  <c r="E682" i="2"/>
  <c r="F682" i="2"/>
  <c r="G682" i="2"/>
  <c r="E683" i="2"/>
  <c r="F683" i="2"/>
  <c r="G683" i="2"/>
  <c r="E684" i="2"/>
  <c r="F684" i="2"/>
  <c r="G684" i="2"/>
  <c r="E685" i="2"/>
  <c r="F685" i="2"/>
  <c r="G685" i="2"/>
  <c r="E686" i="2"/>
  <c r="F686" i="2"/>
  <c r="G686" i="2"/>
  <c r="E687" i="2"/>
  <c r="F687" i="2"/>
  <c r="G687" i="2"/>
  <c r="E688" i="2"/>
  <c r="F688" i="2"/>
  <c r="G688" i="2"/>
  <c r="E689" i="2"/>
  <c r="F689" i="2"/>
  <c r="G689" i="2"/>
  <c r="E690" i="2"/>
  <c r="F690" i="2"/>
  <c r="G690" i="2"/>
  <c r="E691" i="2"/>
  <c r="F691" i="2"/>
  <c r="G691" i="2"/>
  <c r="E692" i="2"/>
  <c r="F692" i="2"/>
  <c r="G692" i="2"/>
  <c r="E693" i="2"/>
  <c r="F693" i="2"/>
  <c r="G693" i="2"/>
  <c r="E694" i="2"/>
  <c r="F694" i="2"/>
  <c r="G694" i="2"/>
  <c r="E695" i="2"/>
  <c r="F695" i="2"/>
  <c r="G695" i="2"/>
  <c r="E696" i="2"/>
  <c r="F696" i="2"/>
  <c r="G696" i="2"/>
  <c r="E697" i="2"/>
  <c r="F697" i="2"/>
  <c r="G697" i="2"/>
  <c r="E698" i="2"/>
  <c r="F698" i="2"/>
  <c r="G698" i="2"/>
  <c r="E699" i="2"/>
  <c r="F699" i="2"/>
  <c r="G699" i="2"/>
  <c r="E700" i="2"/>
  <c r="F700" i="2"/>
  <c r="G700" i="2"/>
  <c r="E701" i="2"/>
  <c r="F701" i="2"/>
  <c r="G701" i="2"/>
  <c r="E702" i="2"/>
  <c r="F702" i="2"/>
  <c r="G702" i="2"/>
  <c r="E703" i="2"/>
  <c r="F703" i="2"/>
  <c r="G703" i="2"/>
  <c r="E704" i="2"/>
  <c r="F704" i="2"/>
  <c r="G704" i="2"/>
  <c r="E705" i="2"/>
  <c r="F705" i="2"/>
  <c r="G705" i="2"/>
  <c r="E706" i="2"/>
  <c r="F706" i="2"/>
  <c r="G706" i="2"/>
  <c r="E707" i="2"/>
  <c r="F707" i="2"/>
  <c r="G707" i="2"/>
  <c r="E708" i="2"/>
  <c r="F708" i="2"/>
  <c r="G708" i="2"/>
  <c r="E709" i="2"/>
  <c r="F709" i="2"/>
  <c r="G709" i="2"/>
  <c r="E710" i="2"/>
  <c r="F710" i="2"/>
  <c r="G710" i="2"/>
  <c r="E711" i="2"/>
  <c r="F711" i="2"/>
  <c r="G711" i="2"/>
  <c r="E712" i="2"/>
  <c r="F712" i="2"/>
  <c r="G712" i="2"/>
  <c r="E713" i="2"/>
  <c r="F713" i="2"/>
  <c r="G713" i="2"/>
  <c r="E714" i="2"/>
  <c r="F714" i="2"/>
  <c r="G714" i="2"/>
  <c r="E715" i="2"/>
  <c r="F715" i="2"/>
  <c r="G715" i="2"/>
  <c r="E716" i="2"/>
  <c r="F716" i="2"/>
  <c r="G716" i="2"/>
  <c r="E717" i="2"/>
  <c r="F717" i="2"/>
  <c r="G717" i="2"/>
  <c r="E718" i="2"/>
  <c r="F718" i="2"/>
  <c r="G718" i="2"/>
  <c r="E719" i="2"/>
  <c r="F719" i="2"/>
  <c r="G719" i="2"/>
  <c r="E720" i="2"/>
  <c r="F720" i="2"/>
  <c r="G720" i="2"/>
  <c r="E721" i="2"/>
  <c r="F721" i="2"/>
  <c r="G721" i="2"/>
  <c r="E722" i="2"/>
  <c r="F722" i="2"/>
  <c r="G722" i="2"/>
  <c r="E723" i="2"/>
  <c r="F723" i="2"/>
  <c r="G723" i="2"/>
  <c r="E724" i="2"/>
  <c r="F724" i="2"/>
  <c r="G724" i="2"/>
  <c r="E725" i="2"/>
  <c r="F725" i="2"/>
  <c r="G725" i="2"/>
  <c r="E726" i="2"/>
  <c r="F726" i="2"/>
  <c r="G726" i="2"/>
  <c r="E727" i="2"/>
  <c r="F727" i="2"/>
  <c r="G727" i="2"/>
  <c r="E728" i="2"/>
  <c r="F728" i="2"/>
  <c r="G728" i="2"/>
  <c r="E729" i="2"/>
  <c r="F729" i="2"/>
  <c r="G729" i="2"/>
  <c r="E730" i="2"/>
  <c r="F730" i="2"/>
  <c r="G730" i="2"/>
  <c r="E731" i="2"/>
  <c r="F731" i="2"/>
  <c r="G731" i="2"/>
  <c r="E732" i="2"/>
  <c r="F732" i="2"/>
  <c r="G732" i="2"/>
  <c r="E733" i="2"/>
  <c r="F733" i="2"/>
  <c r="G733" i="2"/>
  <c r="E734" i="2"/>
  <c r="F734" i="2"/>
  <c r="G734" i="2"/>
  <c r="E735" i="2"/>
  <c r="F735" i="2"/>
  <c r="G735" i="2"/>
  <c r="E736" i="2"/>
  <c r="F736" i="2"/>
  <c r="G736" i="2"/>
  <c r="E737" i="2"/>
  <c r="F737" i="2"/>
  <c r="G737" i="2"/>
  <c r="E738" i="2"/>
  <c r="F738" i="2"/>
  <c r="G738" i="2"/>
  <c r="E739" i="2"/>
  <c r="F739" i="2"/>
  <c r="G739" i="2"/>
  <c r="E740" i="2"/>
  <c r="F740" i="2"/>
  <c r="G740" i="2"/>
  <c r="E741" i="2"/>
  <c r="F741" i="2"/>
  <c r="G741" i="2"/>
  <c r="E742" i="2"/>
  <c r="F742" i="2"/>
  <c r="G742" i="2"/>
  <c r="E743" i="2"/>
  <c r="F743" i="2"/>
  <c r="G743" i="2"/>
  <c r="E744" i="2"/>
  <c r="F744" i="2"/>
  <c r="G744" i="2"/>
  <c r="E745" i="2"/>
  <c r="F745" i="2"/>
  <c r="G745" i="2"/>
  <c r="E746" i="2"/>
  <c r="F746" i="2"/>
  <c r="G746" i="2"/>
  <c r="E747" i="2"/>
  <c r="F747" i="2"/>
  <c r="G747" i="2"/>
  <c r="E748" i="2"/>
  <c r="F748" i="2"/>
  <c r="G748" i="2"/>
  <c r="E749" i="2"/>
  <c r="F749" i="2"/>
  <c r="G749" i="2"/>
  <c r="E750" i="2"/>
  <c r="F750" i="2"/>
  <c r="G750" i="2"/>
  <c r="E751" i="2"/>
  <c r="F751" i="2"/>
  <c r="G751" i="2"/>
  <c r="E752" i="2"/>
  <c r="F752" i="2"/>
  <c r="G752" i="2"/>
  <c r="E753" i="2"/>
  <c r="F753" i="2"/>
  <c r="G753" i="2"/>
  <c r="E754" i="2"/>
  <c r="F754" i="2"/>
  <c r="G754" i="2"/>
  <c r="E755" i="2"/>
  <c r="F755" i="2"/>
  <c r="G755" i="2"/>
  <c r="E756" i="2"/>
  <c r="F756" i="2"/>
  <c r="G756" i="2"/>
  <c r="E757" i="2"/>
  <c r="F757" i="2"/>
  <c r="G757" i="2"/>
  <c r="E758" i="2"/>
  <c r="F758" i="2"/>
  <c r="G758" i="2"/>
  <c r="E759" i="2"/>
  <c r="F759" i="2"/>
  <c r="G759" i="2"/>
  <c r="E760" i="2"/>
  <c r="F760" i="2"/>
  <c r="G760" i="2"/>
  <c r="E761" i="2"/>
  <c r="F761" i="2"/>
  <c r="G761" i="2"/>
  <c r="E762" i="2"/>
  <c r="F762" i="2"/>
  <c r="G762" i="2"/>
  <c r="E763" i="2"/>
  <c r="F763" i="2"/>
  <c r="G763" i="2"/>
  <c r="E764" i="2"/>
  <c r="F764" i="2"/>
  <c r="G764" i="2"/>
  <c r="E765" i="2"/>
  <c r="F765" i="2"/>
  <c r="G765" i="2"/>
  <c r="E766" i="2"/>
  <c r="F766" i="2"/>
  <c r="G766" i="2"/>
  <c r="E767" i="2"/>
  <c r="F767" i="2"/>
  <c r="G767" i="2"/>
  <c r="E768" i="2"/>
  <c r="F768" i="2"/>
  <c r="G768" i="2"/>
  <c r="E769" i="2"/>
  <c r="F769" i="2"/>
  <c r="G769" i="2"/>
  <c r="E770" i="2"/>
  <c r="F770" i="2"/>
  <c r="G770" i="2"/>
  <c r="E771" i="2"/>
  <c r="F771" i="2"/>
  <c r="G771" i="2"/>
  <c r="E772" i="2"/>
  <c r="F772" i="2"/>
  <c r="G772" i="2"/>
  <c r="E773" i="2"/>
  <c r="F773" i="2"/>
  <c r="G773" i="2"/>
  <c r="E774" i="2"/>
  <c r="F774" i="2"/>
  <c r="G774" i="2"/>
  <c r="E775" i="2"/>
  <c r="F775" i="2"/>
  <c r="G775" i="2"/>
  <c r="E776" i="2"/>
  <c r="F776" i="2"/>
  <c r="G776" i="2"/>
  <c r="E777" i="2"/>
  <c r="F777" i="2"/>
  <c r="G777" i="2"/>
  <c r="E778" i="2"/>
  <c r="F778" i="2"/>
  <c r="G778" i="2"/>
  <c r="E779" i="2"/>
  <c r="F779" i="2"/>
  <c r="G779" i="2"/>
  <c r="E780" i="2"/>
  <c r="F780" i="2"/>
  <c r="G780" i="2"/>
  <c r="E781" i="2"/>
  <c r="F781" i="2"/>
  <c r="G781" i="2"/>
  <c r="E782" i="2"/>
  <c r="F782" i="2"/>
  <c r="G782" i="2"/>
  <c r="E783" i="2"/>
  <c r="F783" i="2"/>
  <c r="G783" i="2"/>
  <c r="E784" i="2"/>
  <c r="F784" i="2"/>
  <c r="G784" i="2"/>
  <c r="E785" i="2"/>
  <c r="F785" i="2"/>
  <c r="G785" i="2"/>
  <c r="E786" i="2"/>
  <c r="F786" i="2"/>
  <c r="G786" i="2"/>
  <c r="E787" i="2"/>
  <c r="F787" i="2"/>
  <c r="G787" i="2"/>
  <c r="E788" i="2"/>
  <c r="F788" i="2"/>
  <c r="G788" i="2"/>
  <c r="E789" i="2"/>
  <c r="F789" i="2"/>
  <c r="G789" i="2"/>
  <c r="E790" i="2"/>
  <c r="F790" i="2"/>
  <c r="G790" i="2"/>
  <c r="E791" i="2"/>
  <c r="F791" i="2"/>
  <c r="G791" i="2"/>
  <c r="E792" i="2"/>
  <c r="F792" i="2"/>
  <c r="G792" i="2"/>
  <c r="E793" i="2"/>
  <c r="F793" i="2"/>
  <c r="G793" i="2"/>
  <c r="E794" i="2"/>
  <c r="F794" i="2"/>
  <c r="G794" i="2"/>
  <c r="E795" i="2"/>
  <c r="F795" i="2"/>
  <c r="G795" i="2"/>
  <c r="E796" i="2"/>
  <c r="F796" i="2"/>
  <c r="G796" i="2"/>
  <c r="E797" i="2"/>
  <c r="F797" i="2"/>
  <c r="G797" i="2"/>
  <c r="E798" i="2"/>
  <c r="F798" i="2"/>
  <c r="G798" i="2"/>
  <c r="E799" i="2"/>
  <c r="F799" i="2"/>
  <c r="G799" i="2"/>
  <c r="E800" i="2"/>
  <c r="F800" i="2"/>
  <c r="G800" i="2"/>
  <c r="E801" i="2"/>
  <c r="F801" i="2"/>
  <c r="G801" i="2"/>
  <c r="E802" i="2"/>
  <c r="F802" i="2"/>
  <c r="G802" i="2"/>
  <c r="E803" i="2"/>
  <c r="F803" i="2"/>
  <c r="G803" i="2"/>
  <c r="E804" i="2"/>
  <c r="F804" i="2"/>
  <c r="G804" i="2"/>
  <c r="E805" i="2"/>
  <c r="F805" i="2"/>
  <c r="G805" i="2"/>
  <c r="E806" i="2"/>
  <c r="F806" i="2"/>
  <c r="G806" i="2"/>
  <c r="E807" i="2"/>
  <c r="F807" i="2"/>
  <c r="G807" i="2"/>
  <c r="E808" i="2"/>
  <c r="F808" i="2"/>
  <c r="G808" i="2"/>
  <c r="E809" i="2"/>
  <c r="F809" i="2"/>
  <c r="G809" i="2"/>
  <c r="E810" i="2"/>
  <c r="F810" i="2"/>
  <c r="G810" i="2"/>
  <c r="E811" i="2"/>
  <c r="F811" i="2"/>
  <c r="G811" i="2"/>
  <c r="E812" i="2"/>
  <c r="F812" i="2"/>
  <c r="G812" i="2"/>
  <c r="E813" i="2"/>
  <c r="F813" i="2"/>
  <c r="G813" i="2"/>
  <c r="E814" i="2"/>
  <c r="F814" i="2"/>
  <c r="G814" i="2"/>
  <c r="E815" i="2"/>
  <c r="F815" i="2"/>
  <c r="G815" i="2"/>
  <c r="E816" i="2"/>
  <c r="F816" i="2"/>
  <c r="G816" i="2"/>
  <c r="E817" i="2"/>
  <c r="F817" i="2"/>
  <c r="G817" i="2"/>
  <c r="E818" i="2"/>
  <c r="F818" i="2"/>
  <c r="G818" i="2"/>
  <c r="E819" i="2"/>
  <c r="F819" i="2"/>
  <c r="G819" i="2"/>
  <c r="E820" i="2"/>
  <c r="F820" i="2"/>
  <c r="G820" i="2"/>
  <c r="E821" i="2"/>
  <c r="F821" i="2"/>
  <c r="G821" i="2"/>
  <c r="E822" i="2"/>
  <c r="F822" i="2"/>
  <c r="G822" i="2"/>
  <c r="E823" i="2"/>
  <c r="F823" i="2"/>
  <c r="G823" i="2"/>
  <c r="E824" i="2"/>
  <c r="F824" i="2"/>
  <c r="G824" i="2"/>
  <c r="E825" i="2"/>
  <c r="F825" i="2"/>
  <c r="G825" i="2"/>
  <c r="E826" i="2"/>
  <c r="F826" i="2"/>
  <c r="G826" i="2"/>
  <c r="E827" i="2"/>
  <c r="F827" i="2"/>
  <c r="G827" i="2"/>
  <c r="E828" i="2"/>
  <c r="F828" i="2"/>
  <c r="G828" i="2"/>
  <c r="E829" i="2"/>
  <c r="F829" i="2"/>
  <c r="G829" i="2"/>
  <c r="E830" i="2"/>
  <c r="F830" i="2"/>
  <c r="G830" i="2"/>
  <c r="E831" i="2"/>
  <c r="F831" i="2"/>
  <c r="G831" i="2"/>
  <c r="E832" i="2"/>
  <c r="F832" i="2"/>
  <c r="G832" i="2"/>
  <c r="E833" i="2"/>
  <c r="F833" i="2"/>
  <c r="G833" i="2"/>
  <c r="E834" i="2"/>
  <c r="F834" i="2"/>
  <c r="G834" i="2"/>
  <c r="E835" i="2"/>
  <c r="F835" i="2"/>
  <c r="G835" i="2"/>
  <c r="E836" i="2"/>
  <c r="F836" i="2"/>
  <c r="G836" i="2"/>
  <c r="E837" i="2"/>
  <c r="F837" i="2"/>
  <c r="G837" i="2"/>
  <c r="E838" i="2"/>
  <c r="F838" i="2"/>
  <c r="G838" i="2"/>
  <c r="E839" i="2"/>
  <c r="F839" i="2"/>
  <c r="G839" i="2"/>
  <c r="E840" i="2"/>
  <c r="F840" i="2"/>
  <c r="G840" i="2"/>
  <c r="E841" i="2"/>
  <c r="F841" i="2"/>
  <c r="G841" i="2"/>
  <c r="E842" i="2"/>
  <c r="F842" i="2"/>
  <c r="G842" i="2"/>
  <c r="E843" i="2"/>
  <c r="F843" i="2"/>
  <c r="G843" i="2"/>
  <c r="E844" i="2"/>
  <c r="F844" i="2"/>
  <c r="G844" i="2"/>
  <c r="E845" i="2"/>
  <c r="F845" i="2"/>
  <c r="G845" i="2"/>
  <c r="E846" i="2"/>
  <c r="F846" i="2"/>
  <c r="G846" i="2"/>
  <c r="E847" i="2"/>
  <c r="F847" i="2"/>
  <c r="G847" i="2"/>
  <c r="E848" i="2"/>
  <c r="F848" i="2"/>
  <c r="G848" i="2"/>
  <c r="E849" i="2"/>
  <c r="F849" i="2"/>
  <c r="G849" i="2"/>
  <c r="E850" i="2"/>
  <c r="F850" i="2"/>
  <c r="G850" i="2"/>
  <c r="E851" i="2"/>
  <c r="F851" i="2"/>
  <c r="G851" i="2"/>
  <c r="E852" i="2"/>
  <c r="F852" i="2"/>
  <c r="G852" i="2"/>
  <c r="E853" i="2"/>
  <c r="F853" i="2"/>
  <c r="G853" i="2"/>
  <c r="E854" i="2"/>
  <c r="F854" i="2"/>
  <c r="G854" i="2"/>
  <c r="E855" i="2"/>
  <c r="F855" i="2"/>
  <c r="G855" i="2"/>
  <c r="E856" i="2"/>
  <c r="F856" i="2"/>
  <c r="G856" i="2"/>
  <c r="E857" i="2"/>
  <c r="F857" i="2"/>
  <c r="G857" i="2"/>
  <c r="E858" i="2"/>
  <c r="F858" i="2"/>
  <c r="G858" i="2"/>
  <c r="E859" i="2"/>
  <c r="F859" i="2"/>
  <c r="G859" i="2"/>
  <c r="E860" i="2"/>
  <c r="F860" i="2"/>
  <c r="G860" i="2"/>
  <c r="E861" i="2"/>
  <c r="F861" i="2"/>
  <c r="G861" i="2"/>
  <c r="E862" i="2"/>
  <c r="F862" i="2"/>
  <c r="G862" i="2"/>
  <c r="E863" i="2"/>
  <c r="F863" i="2"/>
  <c r="G863" i="2"/>
  <c r="E864" i="2"/>
  <c r="F864" i="2"/>
  <c r="G864" i="2"/>
  <c r="E865" i="2"/>
  <c r="F865" i="2"/>
  <c r="G865" i="2"/>
  <c r="E866" i="2"/>
  <c r="F866" i="2"/>
  <c r="G866" i="2"/>
  <c r="E867" i="2"/>
  <c r="F867" i="2"/>
  <c r="G867" i="2"/>
  <c r="E868" i="2"/>
  <c r="F868" i="2"/>
  <c r="G868" i="2"/>
  <c r="E869" i="2"/>
  <c r="F869" i="2"/>
  <c r="G869" i="2"/>
  <c r="E870" i="2"/>
  <c r="F870" i="2"/>
  <c r="G870" i="2"/>
  <c r="E871" i="2"/>
  <c r="F871" i="2"/>
  <c r="G871" i="2"/>
  <c r="E872" i="2"/>
  <c r="F872" i="2"/>
  <c r="G872" i="2"/>
  <c r="E873" i="2"/>
  <c r="F873" i="2"/>
  <c r="G873" i="2"/>
  <c r="E874" i="2"/>
  <c r="F874" i="2"/>
  <c r="G874" i="2"/>
  <c r="E875" i="2"/>
  <c r="F875" i="2"/>
  <c r="G875" i="2"/>
  <c r="E876" i="2"/>
  <c r="F876" i="2"/>
  <c r="G876" i="2"/>
  <c r="E877" i="2"/>
  <c r="F877" i="2"/>
  <c r="G877" i="2"/>
  <c r="E878" i="2"/>
  <c r="F878" i="2"/>
  <c r="G878" i="2"/>
  <c r="E879" i="2"/>
  <c r="F879" i="2"/>
  <c r="G879" i="2"/>
  <c r="E880" i="2"/>
  <c r="F880" i="2"/>
  <c r="G880" i="2"/>
  <c r="E881" i="2"/>
  <c r="F881" i="2"/>
  <c r="G881" i="2"/>
  <c r="E882" i="2"/>
  <c r="F882" i="2"/>
  <c r="G882" i="2"/>
  <c r="E883" i="2"/>
  <c r="F883" i="2"/>
  <c r="G883" i="2"/>
  <c r="E884" i="2"/>
  <c r="F884" i="2"/>
  <c r="G884" i="2"/>
  <c r="E885" i="2"/>
  <c r="F885" i="2"/>
  <c r="G885" i="2"/>
  <c r="E886" i="2"/>
  <c r="F886" i="2"/>
  <c r="G886" i="2"/>
  <c r="E887" i="2"/>
  <c r="F887" i="2"/>
  <c r="G887" i="2"/>
  <c r="E888" i="2"/>
  <c r="F888" i="2"/>
  <c r="G888" i="2"/>
  <c r="E889" i="2"/>
  <c r="F889" i="2"/>
  <c r="G889" i="2"/>
  <c r="E890" i="2"/>
  <c r="F890" i="2"/>
  <c r="G890" i="2"/>
  <c r="E891" i="2"/>
  <c r="F891" i="2"/>
  <c r="G891" i="2"/>
  <c r="E892" i="2"/>
  <c r="F892" i="2"/>
  <c r="G892" i="2"/>
  <c r="E893" i="2"/>
  <c r="F893" i="2"/>
  <c r="G893" i="2"/>
  <c r="E894" i="2"/>
  <c r="F894" i="2"/>
  <c r="G894" i="2"/>
  <c r="E895" i="2"/>
  <c r="F895" i="2"/>
  <c r="G895" i="2"/>
  <c r="E896" i="2"/>
  <c r="F896" i="2"/>
  <c r="G896" i="2"/>
  <c r="E897" i="2"/>
  <c r="F897" i="2"/>
  <c r="G897" i="2"/>
  <c r="E898" i="2"/>
  <c r="F898" i="2"/>
  <c r="G898" i="2"/>
  <c r="E899" i="2"/>
  <c r="F899" i="2"/>
  <c r="G899" i="2"/>
  <c r="E900" i="2"/>
  <c r="F900" i="2"/>
  <c r="G900" i="2"/>
  <c r="E901" i="2"/>
  <c r="F901" i="2"/>
  <c r="G901" i="2"/>
  <c r="E902" i="2"/>
  <c r="F902" i="2"/>
  <c r="G902" i="2"/>
  <c r="E903" i="2"/>
  <c r="F903" i="2"/>
  <c r="G903" i="2"/>
  <c r="E904" i="2"/>
  <c r="F904" i="2"/>
  <c r="G904" i="2"/>
  <c r="E905" i="2"/>
  <c r="F905" i="2"/>
  <c r="G905" i="2"/>
  <c r="E906" i="2"/>
  <c r="F906" i="2"/>
  <c r="G906" i="2"/>
  <c r="E907" i="2"/>
  <c r="F907" i="2"/>
  <c r="G907" i="2"/>
  <c r="E908" i="2"/>
  <c r="F908" i="2"/>
  <c r="G908" i="2"/>
  <c r="E909" i="2"/>
  <c r="F909" i="2"/>
  <c r="G909" i="2"/>
  <c r="E910" i="2"/>
  <c r="F910" i="2"/>
  <c r="G910" i="2"/>
  <c r="E911" i="2"/>
  <c r="F911" i="2"/>
  <c r="G911" i="2"/>
  <c r="E912" i="2"/>
  <c r="F912" i="2"/>
  <c r="G912" i="2"/>
  <c r="E913" i="2"/>
  <c r="F913" i="2"/>
  <c r="G913" i="2"/>
  <c r="E914" i="2"/>
  <c r="F914" i="2"/>
  <c r="G914" i="2"/>
  <c r="E915" i="2"/>
  <c r="F915" i="2"/>
  <c r="G915" i="2"/>
  <c r="E916" i="2"/>
  <c r="F916" i="2"/>
  <c r="G916" i="2"/>
  <c r="E917" i="2"/>
  <c r="F917" i="2"/>
  <c r="G917" i="2"/>
  <c r="E918" i="2"/>
  <c r="F918" i="2"/>
  <c r="G918" i="2"/>
  <c r="E919" i="2"/>
  <c r="F919" i="2"/>
  <c r="G919" i="2"/>
  <c r="E920" i="2"/>
  <c r="F920" i="2"/>
  <c r="G920" i="2"/>
  <c r="E921" i="2"/>
  <c r="F921" i="2"/>
  <c r="G921" i="2"/>
  <c r="E922" i="2"/>
  <c r="F922" i="2"/>
  <c r="G922" i="2"/>
  <c r="E923" i="2"/>
  <c r="F923" i="2"/>
  <c r="G923" i="2"/>
  <c r="E924" i="2"/>
  <c r="F924" i="2"/>
  <c r="G924" i="2"/>
  <c r="E925" i="2"/>
  <c r="F925" i="2"/>
  <c r="G925" i="2"/>
  <c r="E926" i="2"/>
  <c r="F926" i="2"/>
  <c r="G926" i="2"/>
  <c r="E927" i="2"/>
  <c r="F927" i="2"/>
  <c r="G927" i="2"/>
  <c r="E928" i="2"/>
  <c r="F928" i="2"/>
  <c r="G928" i="2"/>
  <c r="E929" i="2"/>
  <c r="F929" i="2"/>
  <c r="G929" i="2"/>
  <c r="E930" i="2"/>
  <c r="F930" i="2"/>
  <c r="G930" i="2"/>
  <c r="E931" i="2"/>
  <c r="F931" i="2"/>
  <c r="G931" i="2"/>
  <c r="E932" i="2"/>
  <c r="F932" i="2"/>
  <c r="G932" i="2"/>
  <c r="E933" i="2"/>
  <c r="F933" i="2"/>
  <c r="G933" i="2"/>
  <c r="E934" i="2"/>
  <c r="F934" i="2"/>
  <c r="G934" i="2"/>
  <c r="E935" i="2"/>
  <c r="F935" i="2"/>
  <c r="G935" i="2"/>
  <c r="E936" i="2"/>
  <c r="F936" i="2"/>
  <c r="G936" i="2"/>
  <c r="E937" i="2"/>
  <c r="F937" i="2"/>
  <c r="G937" i="2"/>
  <c r="E938" i="2"/>
  <c r="F938" i="2"/>
  <c r="G938" i="2"/>
  <c r="E939" i="2"/>
  <c r="F939" i="2"/>
  <c r="G939" i="2"/>
  <c r="E940" i="2"/>
  <c r="F940" i="2"/>
  <c r="G940" i="2"/>
  <c r="E941" i="2"/>
  <c r="F941" i="2"/>
  <c r="G941" i="2"/>
  <c r="E942" i="2"/>
  <c r="F942" i="2"/>
  <c r="G942" i="2"/>
  <c r="E943" i="2"/>
  <c r="F943" i="2"/>
  <c r="G943" i="2"/>
  <c r="E944" i="2"/>
  <c r="F944" i="2"/>
  <c r="G944" i="2"/>
  <c r="E945" i="2"/>
  <c r="F945" i="2"/>
  <c r="G945" i="2"/>
  <c r="E946" i="2"/>
  <c r="F946" i="2"/>
  <c r="G946" i="2"/>
  <c r="E947" i="2"/>
  <c r="F947" i="2"/>
  <c r="G947" i="2"/>
  <c r="E948" i="2"/>
  <c r="F948" i="2"/>
  <c r="G948" i="2"/>
  <c r="E949" i="2"/>
  <c r="F949" i="2"/>
  <c r="G949" i="2"/>
  <c r="E950" i="2"/>
  <c r="F950" i="2"/>
  <c r="G950" i="2"/>
  <c r="E951" i="2"/>
  <c r="F951" i="2"/>
  <c r="G951" i="2"/>
  <c r="E952" i="2"/>
  <c r="F952" i="2"/>
  <c r="G952" i="2"/>
  <c r="E953" i="2"/>
  <c r="F953" i="2"/>
  <c r="G953" i="2"/>
  <c r="E954" i="2"/>
  <c r="F954" i="2"/>
  <c r="G954" i="2"/>
  <c r="E955" i="2"/>
  <c r="F955" i="2"/>
  <c r="G955" i="2"/>
  <c r="E956" i="2"/>
  <c r="F956" i="2"/>
  <c r="G956" i="2"/>
  <c r="E957" i="2"/>
  <c r="F957" i="2"/>
  <c r="G957" i="2"/>
  <c r="E958" i="2"/>
  <c r="F958" i="2"/>
  <c r="G958" i="2"/>
  <c r="E959" i="2"/>
  <c r="F959" i="2"/>
  <c r="G959" i="2"/>
  <c r="E960" i="2"/>
  <c r="F960" i="2"/>
  <c r="G960" i="2"/>
  <c r="E961" i="2"/>
  <c r="F961" i="2"/>
  <c r="G961" i="2"/>
  <c r="E962" i="2"/>
  <c r="F962" i="2"/>
  <c r="G962" i="2"/>
  <c r="E963" i="2"/>
  <c r="F963" i="2"/>
  <c r="G963" i="2"/>
  <c r="E964" i="2"/>
  <c r="F964" i="2"/>
  <c r="G964" i="2"/>
  <c r="E965" i="2"/>
  <c r="F965" i="2"/>
  <c r="G965" i="2"/>
  <c r="E966" i="2"/>
  <c r="F966" i="2"/>
  <c r="G966" i="2"/>
  <c r="E967" i="2"/>
  <c r="F967" i="2"/>
  <c r="G967" i="2"/>
  <c r="E968" i="2"/>
  <c r="F968" i="2"/>
  <c r="G968" i="2"/>
  <c r="E969" i="2"/>
  <c r="F969" i="2"/>
  <c r="G969" i="2"/>
  <c r="E970" i="2"/>
  <c r="F970" i="2"/>
  <c r="G970" i="2"/>
  <c r="E971" i="2"/>
  <c r="F971" i="2"/>
  <c r="G971" i="2"/>
  <c r="E972" i="2"/>
  <c r="F972" i="2"/>
  <c r="G972" i="2"/>
  <c r="E973" i="2"/>
  <c r="F973" i="2"/>
  <c r="G973" i="2"/>
  <c r="E974" i="2"/>
  <c r="F974" i="2"/>
  <c r="G974" i="2"/>
  <c r="E975" i="2"/>
  <c r="F975" i="2"/>
  <c r="G975" i="2"/>
  <c r="E976" i="2"/>
  <c r="F976" i="2"/>
  <c r="G976" i="2"/>
  <c r="E977" i="2"/>
  <c r="F977" i="2"/>
  <c r="G977" i="2"/>
  <c r="E978" i="2"/>
  <c r="F978" i="2"/>
  <c r="G978" i="2"/>
  <c r="E979" i="2"/>
  <c r="F979" i="2"/>
  <c r="G979" i="2"/>
  <c r="E980" i="2"/>
  <c r="F980" i="2"/>
  <c r="G980" i="2"/>
  <c r="E981" i="2"/>
  <c r="F981" i="2"/>
  <c r="G981" i="2"/>
  <c r="E982" i="2"/>
  <c r="F982" i="2"/>
  <c r="G982" i="2"/>
  <c r="E983" i="2"/>
  <c r="F983" i="2"/>
  <c r="G983" i="2"/>
  <c r="E984" i="2"/>
  <c r="F984" i="2"/>
  <c r="G984" i="2"/>
  <c r="E985" i="2"/>
  <c r="F985" i="2"/>
  <c r="G985" i="2"/>
  <c r="E986" i="2"/>
  <c r="F986" i="2"/>
  <c r="G986" i="2"/>
  <c r="E987" i="2"/>
  <c r="F987" i="2"/>
  <c r="G987" i="2"/>
  <c r="E988" i="2"/>
  <c r="F988" i="2"/>
  <c r="G988" i="2"/>
  <c r="E989" i="2"/>
  <c r="F989" i="2"/>
  <c r="G989" i="2"/>
  <c r="E990" i="2"/>
  <c r="F990" i="2"/>
  <c r="G990" i="2"/>
  <c r="E991" i="2"/>
  <c r="F991" i="2"/>
  <c r="G991" i="2"/>
  <c r="E992" i="2"/>
  <c r="F992" i="2"/>
  <c r="G992" i="2"/>
  <c r="E993" i="2"/>
  <c r="F993" i="2"/>
  <c r="G993" i="2"/>
  <c r="E994" i="2"/>
  <c r="F994" i="2"/>
  <c r="G994" i="2"/>
  <c r="E995" i="2"/>
  <c r="F995" i="2"/>
  <c r="G995" i="2"/>
  <c r="E996" i="2"/>
  <c r="F996" i="2"/>
  <c r="G996" i="2"/>
  <c r="E997" i="2"/>
  <c r="F997" i="2"/>
  <c r="G997" i="2"/>
  <c r="E998" i="2"/>
  <c r="F998" i="2"/>
  <c r="G998" i="2"/>
  <c r="E999" i="2"/>
  <c r="F999" i="2"/>
  <c r="G999" i="2"/>
  <c r="E1000" i="2"/>
  <c r="F1000" i="2"/>
  <c r="G1000" i="2"/>
  <c r="E1001" i="2"/>
  <c r="F1001" i="2"/>
  <c r="G1001" i="2"/>
  <c r="E1002" i="2"/>
  <c r="F1002" i="2"/>
  <c r="G1002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D191" i="5" s="1"/>
  <c r="E191" i="5" s="1"/>
  <c r="H192" i="2" s="1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D499" i="5" s="1"/>
  <c r="E499" i="5" s="1"/>
  <c r="B499" i="5"/>
  <c r="C499" i="5"/>
  <c r="A500" i="5"/>
  <c r="D500" i="5" s="1"/>
  <c r="B500" i="5"/>
  <c r="C500" i="5"/>
  <c r="A501" i="5"/>
  <c r="D501" i="5" s="1"/>
  <c r="E501" i="5" s="1"/>
  <c r="B501" i="5"/>
  <c r="C501" i="5"/>
  <c r="A502" i="5"/>
  <c r="D502" i="5" s="1"/>
  <c r="B502" i="5"/>
  <c r="C502" i="5"/>
  <c r="A503" i="5"/>
  <c r="D503" i="5" s="1"/>
  <c r="E503" i="5" s="1"/>
  <c r="B503" i="5"/>
  <c r="C503" i="5"/>
  <c r="A504" i="5"/>
  <c r="D504" i="5" s="1"/>
  <c r="B504" i="5"/>
  <c r="C504" i="5"/>
  <c r="A505" i="5"/>
  <c r="D505" i="5" s="1"/>
  <c r="E505" i="5" s="1"/>
  <c r="B505" i="5"/>
  <c r="C505" i="5"/>
  <c r="A506" i="5"/>
  <c r="D506" i="5" s="1"/>
  <c r="B506" i="5"/>
  <c r="C506" i="5"/>
  <c r="A507" i="5"/>
  <c r="D507" i="5" s="1"/>
  <c r="E507" i="5" s="1"/>
  <c r="B507" i="5"/>
  <c r="C507" i="5"/>
  <c r="A508" i="5"/>
  <c r="D508" i="5" s="1"/>
  <c r="B508" i="5"/>
  <c r="C508" i="5"/>
  <c r="A509" i="5"/>
  <c r="D509" i="5" s="1"/>
  <c r="E509" i="5" s="1"/>
  <c r="B509" i="5"/>
  <c r="C509" i="5"/>
  <c r="A510" i="5"/>
  <c r="D510" i="5" s="1"/>
  <c r="B510" i="5"/>
  <c r="C510" i="5"/>
  <c r="A511" i="5"/>
  <c r="D511" i="5" s="1"/>
  <c r="E511" i="5" s="1"/>
  <c r="B511" i="5"/>
  <c r="C511" i="5"/>
  <c r="A512" i="5"/>
  <c r="D512" i="5" s="1"/>
  <c r="B512" i="5"/>
  <c r="C512" i="5"/>
  <c r="A513" i="5"/>
  <c r="D513" i="5" s="1"/>
  <c r="E513" i="5" s="1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D519" i="5" s="1"/>
  <c r="I519" i="5" s="1"/>
  <c r="B519" i="5"/>
  <c r="C519" i="5"/>
  <c r="A520" i="5"/>
  <c r="B520" i="5"/>
  <c r="C520" i="5"/>
  <c r="A521" i="5"/>
  <c r="D521" i="5" s="1"/>
  <c r="I521" i="5" s="1"/>
  <c r="B521" i="5"/>
  <c r="C521" i="5"/>
  <c r="A522" i="5"/>
  <c r="B522" i="5"/>
  <c r="C522" i="5"/>
  <c r="A523" i="5"/>
  <c r="D523" i="5" s="1"/>
  <c r="I523" i="5" s="1"/>
  <c r="B523" i="5"/>
  <c r="C523" i="5"/>
  <c r="A524" i="5"/>
  <c r="B524" i="5"/>
  <c r="C524" i="5"/>
  <c r="A525" i="5"/>
  <c r="D525" i="5" s="1"/>
  <c r="I525" i="5" s="1"/>
  <c r="B525" i="5"/>
  <c r="C525" i="5"/>
  <c r="A526" i="5"/>
  <c r="B526" i="5"/>
  <c r="C526" i="5"/>
  <c r="A527" i="5"/>
  <c r="D527" i="5" s="1"/>
  <c r="I527" i="5" s="1"/>
  <c r="B527" i="5"/>
  <c r="C527" i="5"/>
  <c r="A528" i="5"/>
  <c r="B528" i="5"/>
  <c r="C528" i="5"/>
  <c r="A529" i="5"/>
  <c r="D529" i="5" s="1"/>
  <c r="I529" i="5" s="1"/>
  <c r="B529" i="5"/>
  <c r="C529" i="5"/>
  <c r="A530" i="5"/>
  <c r="B530" i="5"/>
  <c r="C530" i="5"/>
  <c r="A531" i="5"/>
  <c r="D531" i="5" s="1"/>
  <c r="I531" i="5" s="1"/>
  <c r="B531" i="5"/>
  <c r="C531" i="5"/>
  <c r="A532" i="5"/>
  <c r="B532" i="5"/>
  <c r="C532" i="5"/>
  <c r="A533" i="5"/>
  <c r="D533" i="5" s="1"/>
  <c r="I533" i="5" s="1"/>
  <c r="B533" i="5"/>
  <c r="C533" i="5"/>
  <c r="A534" i="5"/>
  <c r="B534" i="5"/>
  <c r="C534" i="5"/>
  <c r="A535" i="5"/>
  <c r="D535" i="5" s="1"/>
  <c r="I535" i="5" s="1"/>
  <c r="B535" i="5"/>
  <c r="C535" i="5"/>
  <c r="A536" i="5"/>
  <c r="B536" i="5"/>
  <c r="C536" i="5"/>
  <c r="A537" i="5"/>
  <c r="D537" i="5" s="1"/>
  <c r="I537" i="5" s="1"/>
  <c r="B537" i="5"/>
  <c r="C537" i="5"/>
  <c r="A538" i="5"/>
  <c r="B538" i="5"/>
  <c r="C538" i="5"/>
  <c r="A539" i="5"/>
  <c r="D539" i="5" s="1"/>
  <c r="I539" i="5" s="1"/>
  <c r="B539" i="5"/>
  <c r="C539" i="5"/>
  <c r="A540" i="5"/>
  <c r="B540" i="5"/>
  <c r="C540" i="5"/>
  <c r="A541" i="5"/>
  <c r="D541" i="5" s="1"/>
  <c r="I541" i="5" s="1"/>
  <c r="B541" i="5"/>
  <c r="C541" i="5"/>
  <c r="A542" i="5"/>
  <c r="B542" i="5"/>
  <c r="C542" i="5"/>
  <c r="A543" i="5"/>
  <c r="D543" i="5" s="1"/>
  <c r="I543" i="5" s="1"/>
  <c r="B543" i="5"/>
  <c r="C543" i="5"/>
  <c r="A544" i="5"/>
  <c r="B544" i="5"/>
  <c r="C544" i="5"/>
  <c r="A545" i="5"/>
  <c r="D545" i="5" s="1"/>
  <c r="I545" i="5" s="1"/>
  <c r="B545" i="5"/>
  <c r="C545" i="5"/>
  <c r="A546" i="5"/>
  <c r="B546" i="5"/>
  <c r="C546" i="5"/>
  <c r="A547" i="5"/>
  <c r="D547" i="5" s="1"/>
  <c r="I547" i="5" s="1"/>
  <c r="B547" i="5"/>
  <c r="C547" i="5"/>
  <c r="A548" i="5"/>
  <c r="B548" i="5"/>
  <c r="C548" i="5"/>
  <c r="A549" i="5"/>
  <c r="D549" i="5" s="1"/>
  <c r="I549" i="5" s="1"/>
  <c r="B549" i="5"/>
  <c r="C549" i="5"/>
  <c r="A550" i="5"/>
  <c r="B550" i="5"/>
  <c r="C550" i="5"/>
  <c r="A551" i="5"/>
  <c r="D551" i="5" s="1"/>
  <c r="I551" i="5" s="1"/>
  <c r="B551" i="5"/>
  <c r="C551" i="5"/>
  <c r="A552" i="5"/>
  <c r="B552" i="5"/>
  <c r="C552" i="5"/>
  <c r="A553" i="5"/>
  <c r="D553" i="5" s="1"/>
  <c r="I553" i="5" s="1"/>
  <c r="B553" i="5"/>
  <c r="C553" i="5"/>
  <c r="A554" i="5"/>
  <c r="B554" i="5"/>
  <c r="C554" i="5"/>
  <c r="A555" i="5"/>
  <c r="B555" i="5"/>
  <c r="C555" i="5"/>
  <c r="A556" i="5"/>
  <c r="B556" i="5"/>
  <c r="C556" i="5"/>
  <c r="A557" i="5"/>
  <c r="D557" i="5" s="1"/>
  <c r="I557" i="5" s="1"/>
  <c r="B557" i="5"/>
  <c r="C557" i="5"/>
  <c r="A558" i="5"/>
  <c r="B558" i="5"/>
  <c r="C558" i="5"/>
  <c r="A559" i="5"/>
  <c r="B559" i="5"/>
  <c r="C559" i="5"/>
  <c r="A560" i="5"/>
  <c r="B560" i="5"/>
  <c r="C560" i="5"/>
  <c r="A561" i="5"/>
  <c r="D561" i="5" s="1"/>
  <c r="I561" i="5" s="1"/>
  <c r="B561" i="5"/>
  <c r="C561" i="5"/>
  <c r="A562" i="5"/>
  <c r="B562" i="5"/>
  <c r="C562" i="5"/>
  <c r="A563" i="5"/>
  <c r="B563" i="5"/>
  <c r="C563" i="5"/>
  <c r="A564" i="5"/>
  <c r="B564" i="5"/>
  <c r="C564" i="5"/>
  <c r="A565" i="5"/>
  <c r="D565" i="5" s="1"/>
  <c r="I565" i="5" s="1"/>
  <c r="B565" i="5"/>
  <c r="C565" i="5"/>
  <c r="A566" i="5"/>
  <c r="B566" i="5"/>
  <c r="C566" i="5"/>
  <c r="A567" i="5"/>
  <c r="B567" i="5"/>
  <c r="C567" i="5"/>
  <c r="A568" i="5"/>
  <c r="B568" i="5"/>
  <c r="C568" i="5"/>
  <c r="A569" i="5"/>
  <c r="D569" i="5" s="1"/>
  <c r="I569" i="5" s="1"/>
  <c r="B569" i="5"/>
  <c r="C569" i="5"/>
  <c r="A570" i="5"/>
  <c r="B570" i="5"/>
  <c r="C570" i="5"/>
  <c r="A571" i="5"/>
  <c r="B571" i="5"/>
  <c r="C571" i="5"/>
  <c r="A572" i="5"/>
  <c r="B572" i="5"/>
  <c r="C572" i="5"/>
  <c r="A573" i="5"/>
  <c r="D573" i="5" s="1"/>
  <c r="I573" i="5" s="1"/>
  <c r="B573" i="5"/>
  <c r="C573" i="5"/>
  <c r="A574" i="5"/>
  <c r="B574" i="5"/>
  <c r="C574" i="5"/>
  <c r="A575" i="5"/>
  <c r="B575" i="5"/>
  <c r="C575" i="5"/>
  <c r="A576" i="5"/>
  <c r="B576" i="5"/>
  <c r="C576" i="5"/>
  <c r="A577" i="5"/>
  <c r="D577" i="5" s="1"/>
  <c r="I577" i="5" s="1"/>
  <c r="B577" i="5"/>
  <c r="C577" i="5"/>
  <c r="A578" i="5"/>
  <c r="B578" i="5"/>
  <c r="C578" i="5"/>
  <c r="A579" i="5"/>
  <c r="B579" i="5"/>
  <c r="C579" i="5"/>
  <c r="A580" i="5"/>
  <c r="B580" i="5"/>
  <c r="C580" i="5"/>
  <c r="A581" i="5"/>
  <c r="D581" i="5" s="1"/>
  <c r="I581" i="5" s="1"/>
  <c r="B581" i="5"/>
  <c r="C581" i="5"/>
  <c r="A582" i="5"/>
  <c r="B582" i="5"/>
  <c r="C582" i="5"/>
  <c r="A583" i="5"/>
  <c r="B583" i="5"/>
  <c r="C583" i="5"/>
  <c r="A584" i="5"/>
  <c r="B584" i="5"/>
  <c r="C584" i="5"/>
  <c r="A585" i="5"/>
  <c r="D585" i="5" s="1"/>
  <c r="I585" i="5" s="1"/>
  <c r="B585" i="5"/>
  <c r="C585" i="5"/>
  <c r="A586" i="5"/>
  <c r="B586" i="5"/>
  <c r="C586" i="5"/>
  <c r="A587" i="5"/>
  <c r="B587" i="5"/>
  <c r="C587" i="5"/>
  <c r="A588" i="5"/>
  <c r="B588" i="5"/>
  <c r="C588" i="5"/>
  <c r="A589" i="5"/>
  <c r="D589" i="5" s="1"/>
  <c r="I589" i="5" s="1"/>
  <c r="B589" i="5"/>
  <c r="C589" i="5"/>
  <c r="A590" i="5"/>
  <c r="B590" i="5"/>
  <c r="C590" i="5"/>
  <c r="A591" i="5"/>
  <c r="B591" i="5"/>
  <c r="C591" i="5"/>
  <c r="A592" i="5"/>
  <c r="B592" i="5"/>
  <c r="C592" i="5"/>
  <c r="A593" i="5"/>
  <c r="D593" i="5" s="1"/>
  <c r="I593" i="5" s="1"/>
  <c r="B593" i="5"/>
  <c r="C593" i="5"/>
  <c r="A594" i="5"/>
  <c r="B594" i="5"/>
  <c r="C594" i="5"/>
  <c r="A595" i="5"/>
  <c r="D595" i="5" s="1"/>
  <c r="I595" i="5" s="1"/>
  <c r="B595" i="5"/>
  <c r="C595" i="5"/>
  <c r="A596" i="5"/>
  <c r="B596" i="5"/>
  <c r="C596" i="5"/>
  <c r="A597" i="5"/>
  <c r="D597" i="5" s="1"/>
  <c r="I597" i="5" s="1"/>
  <c r="B597" i="5"/>
  <c r="C597" i="5"/>
  <c r="A598" i="5"/>
  <c r="B598" i="5"/>
  <c r="C598" i="5"/>
  <c r="A599" i="5"/>
  <c r="D599" i="5" s="1"/>
  <c r="I599" i="5" s="1"/>
  <c r="B599" i="5"/>
  <c r="C599" i="5"/>
  <c r="A600" i="5"/>
  <c r="B600" i="5"/>
  <c r="C600" i="5"/>
  <c r="A601" i="5"/>
  <c r="D601" i="5" s="1"/>
  <c r="I601" i="5" s="1"/>
  <c r="B601" i="5"/>
  <c r="C601" i="5"/>
  <c r="A602" i="5"/>
  <c r="B602" i="5"/>
  <c r="C602" i="5"/>
  <c r="A603" i="5"/>
  <c r="D603" i="5" s="1"/>
  <c r="I603" i="5" s="1"/>
  <c r="B603" i="5"/>
  <c r="C603" i="5"/>
  <c r="A604" i="5"/>
  <c r="B604" i="5"/>
  <c r="C604" i="5"/>
  <c r="A605" i="5"/>
  <c r="D605" i="5" s="1"/>
  <c r="I605" i="5" s="1"/>
  <c r="B605" i="5"/>
  <c r="C605" i="5"/>
  <c r="A606" i="5"/>
  <c r="B606" i="5"/>
  <c r="C606" i="5"/>
  <c r="A607" i="5"/>
  <c r="D607" i="5" s="1"/>
  <c r="I607" i="5" s="1"/>
  <c r="B607" i="5"/>
  <c r="C607" i="5"/>
  <c r="A608" i="5"/>
  <c r="B608" i="5"/>
  <c r="C608" i="5"/>
  <c r="A609" i="5"/>
  <c r="D609" i="5" s="1"/>
  <c r="I609" i="5" s="1"/>
  <c r="B609" i="5"/>
  <c r="C609" i="5"/>
  <c r="A610" i="5"/>
  <c r="B610" i="5"/>
  <c r="C610" i="5"/>
  <c r="A611" i="5"/>
  <c r="D611" i="5" s="1"/>
  <c r="I611" i="5" s="1"/>
  <c r="B611" i="5"/>
  <c r="C611" i="5"/>
  <c r="A612" i="5"/>
  <c r="B612" i="5"/>
  <c r="C612" i="5"/>
  <c r="A613" i="5"/>
  <c r="D613" i="5" s="1"/>
  <c r="I613" i="5" s="1"/>
  <c r="B613" i="5"/>
  <c r="C613" i="5"/>
  <c r="A614" i="5"/>
  <c r="B614" i="5"/>
  <c r="C614" i="5"/>
  <c r="A615" i="5"/>
  <c r="D615" i="5" s="1"/>
  <c r="I615" i="5" s="1"/>
  <c r="B615" i="5"/>
  <c r="C615" i="5"/>
  <c r="A616" i="5"/>
  <c r="B616" i="5"/>
  <c r="C616" i="5"/>
  <c r="A617" i="5"/>
  <c r="D617" i="5" s="1"/>
  <c r="I617" i="5" s="1"/>
  <c r="B617" i="5"/>
  <c r="C617" i="5"/>
  <c r="A618" i="5"/>
  <c r="B618" i="5"/>
  <c r="C618" i="5"/>
  <c r="A619" i="5"/>
  <c r="D619" i="5" s="1"/>
  <c r="I619" i="5" s="1"/>
  <c r="B619" i="5"/>
  <c r="C619" i="5"/>
  <c r="A620" i="5"/>
  <c r="B620" i="5"/>
  <c r="C620" i="5"/>
  <c r="A621" i="5"/>
  <c r="D621" i="5" s="1"/>
  <c r="I621" i="5" s="1"/>
  <c r="B621" i="5"/>
  <c r="C621" i="5"/>
  <c r="A622" i="5"/>
  <c r="B622" i="5"/>
  <c r="C622" i="5"/>
  <c r="A623" i="5"/>
  <c r="D623" i="5" s="1"/>
  <c r="I623" i="5" s="1"/>
  <c r="B623" i="5"/>
  <c r="C623" i="5"/>
  <c r="A624" i="5"/>
  <c r="B624" i="5"/>
  <c r="C624" i="5"/>
  <c r="A625" i="5"/>
  <c r="D625" i="5" s="1"/>
  <c r="I625" i="5" s="1"/>
  <c r="B625" i="5"/>
  <c r="C625" i="5"/>
  <c r="A626" i="5"/>
  <c r="B626" i="5"/>
  <c r="C626" i="5"/>
  <c r="A627" i="5"/>
  <c r="D627" i="5" s="1"/>
  <c r="I627" i="5" s="1"/>
  <c r="B627" i="5"/>
  <c r="C627" i="5"/>
  <c r="A628" i="5"/>
  <c r="B628" i="5"/>
  <c r="C628" i="5"/>
  <c r="A629" i="5"/>
  <c r="D629" i="5" s="1"/>
  <c r="I629" i="5" s="1"/>
  <c r="B629" i="5"/>
  <c r="C629" i="5"/>
  <c r="A630" i="5"/>
  <c r="B630" i="5"/>
  <c r="C630" i="5"/>
  <c r="A631" i="5"/>
  <c r="D631" i="5" s="1"/>
  <c r="I631" i="5" s="1"/>
  <c r="B631" i="5"/>
  <c r="C631" i="5"/>
  <c r="A632" i="5"/>
  <c r="B632" i="5"/>
  <c r="C632" i="5"/>
  <c r="A633" i="5"/>
  <c r="D633" i="5" s="1"/>
  <c r="I633" i="5" s="1"/>
  <c r="B633" i="5"/>
  <c r="C633" i="5"/>
  <c r="A634" i="5"/>
  <c r="B634" i="5"/>
  <c r="C634" i="5"/>
  <c r="A635" i="5"/>
  <c r="D635" i="5" s="1"/>
  <c r="I635" i="5" s="1"/>
  <c r="B635" i="5"/>
  <c r="C635" i="5"/>
  <c r="A636" i="5"/>
  <c r="B636" i="5"/>
  <c r="C636" i="5"/>
  <c r="A637" i="5"/>
  <c r="D637" i="5" s="1"/>
  <c r="I637" i="5" s="1"/>
  <c r="B637" i="5"/>
  <c r="C637" i="5"/>
  <c r="A638" i="5"/>
  <c r="B638" i="5"/>
  <c r="C638" i="5"/>
  <c r="A639" i="5"/>
  <c r="D639" i="5" s="1"/>
  <c r="I639" i="5" s="1"/>
  <c r="B639" i="5"/>
  <c r="C639" i="5"/>
  <c r="A640" i="5"/>
  <c r="B640" i="5"/>
  <c r="C640" i="5"/>
  <c r="A641" i="5"/>
  <c r="D641" i="5" s="1"/>
  <c r="I641" i="5" s="1"/>
  <c r="B641" i="5"/>
  <c r="C641" i="5"/>
  <c r="A642" i="5"/>
  <c r="B642" i="5"/>
  <c r="C642" i="5"/>
  <c r="A643" i="5"/>
  <c r="D643" i="5" s="1"/>
  <c r="I643" i="5" s="1"/>
  <c r="B643" i="5"/>
  <c r="C643" i="5"/>
  <c r="A644" i="5"/>
  <c r="B644" i="5"/>
  <c r="C644" i="5"/>
  <c r="A645" i="5"/>
  <c r="D645" i="5" s="1"/>
  <c r="I645" i="5" s="1"/>
  <c r="B645" i="5"/>
  <c r="C645" i="5"/>
  <c r="A646" i="5"/>
  <c r="B646" i="5"/>
  <c r="C646" i="5"/>
  <c r="A647" i="5"/>
  <c r="D647" i="5" s="1"/>
  <c r="I647" i="5" s="1"/>
  <c r="B647" i="5"/>
  <c r="C647" i="5"/>
  <c r="A648" i="5"/>
  <c r="B648" i="5"/>
  <c r="C648" i="5"/>
  <c r="A649" i="5"/>
  <c r="D649" i="5" s="1"/>
  <c r="I649" i="5" s="1"/>
  <c r="B649" i="5"/>
  <c r="C649" i="5"/>
  <c r="A650" i="5"/>
  <c r="B650" i="5"/>
  <c r="C650" i="5"/>
  <c r="A651" i="5"/>
  <c r="D651" i="5" s="1"/>
  <c r="I651" i="5" s="1"/>
  <c r="B651" i="5"/>
  <c r="C651" i="5"/>
  <c r="A652" i="5"/>
  <c r="B652" i="5"/>
  <c r="C652" i="5"/>
  <c r="A653" i="5"/>
  <c r="D653" i="5" s="1"/>
  <c r="I653" i="5" s="1"/>
  <c r="B653" i="5"/>
  <c r="C653" i="5"/>
  <c r="A654" i="5"/>
  <c r="B654" i="5"/>
  <c r="C654" i="5"/>
  <c r="A655" i="5"/>
  <c r="D655" i="5" s="1"/>
  <c r="I655" i="5" s="1"/>
  <c r="B655" i="5"/>
  <c r="C655" i="5"/>
  <c r="A656" i="5"/>
  <c r="B656" i="5"/>
  <c r="C656" i="5"/>
  <c r="A657" i="5"/>
  <c r="D657" i="5" s="1"/>
  <c r="I657" i="5" s="1"/>
  <c r="B657" i="5"/>
  <c r="C657" i="5"/>
  <c r="A658" i="5"/>
  <c r="B658" i="5"/>
  <c r="C658" i="5"/>
  <c r="A659" i="5"/>
  <c r="D659" i="5" s="1"/>
  <c r="I659" i="5" s="1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D749" i="5" s="1"/>
  <c r="E749" i="5" s="1"/>
  <c r="B749" i="5"/>
  <c r="C749" i="5"/>
  <c r="A750" i="5"/>
  <c r="D750" i="5" s="1"/>
  <c r="B750" i="5"/>
  <c r="C750" i="5"/>
  <c r="A751" i="5"/>
  <c r="D751" i="5" s="1"/>
  <c r="E751" i="5" s="1"/>
  <c r="B751" i="5"/>
  <c r="C751" i="5"/>
  <c r="A752" i="5"/>
  <c r="D752" i="5" s="1"/>
  <c r="B752" i="5"/>
  <c r="C752" i="5"/>
  <c r="A753" i="5"/>
  <c r="D753" i="5" s="1"/>
  <c r="E753" i="5" s="1"/>
  <c r="B753" i="5"/>
  <c r="C753" i="5"/>
  <c r="A754" i="5"/>
  <c r="D754" i="5" s="1"/>
  <c r="B754" i="5"/>
  <c r="C754" i="5"/>
  <c r="A755" i="5"/>
  <c r="D755" i="5" s="1"/>
  <c r="E755" i="5" s="1"/>
  <c r="B755" i="5"/>
  <c r="C755" i="5"/>
  <c r="A756" i="5"/>
  <c r="D756" i="5" s="1"/>
  <c r="B756" i="5"/>
  <c r="C756" i="5"/>
  <c r="A757" i="5"/>
  <c r="D757" i="5" s="1"/>
  <c r="E757" i="5" s="1"/>
  <c r="B757" i="5"/>
  <c r="C757" i="5"/>
  <c r="A758" i="5"/>
  <c r="D758" i="5" s="1"/>
  <c r="B758" i="5"/>
  <c r="C758" i="5"/>
  <c r="A759" i="5"/>
  <c r="D759" i="5" s="1"/>
  <c r="E759" i="5" s="1"/>
  <c r="B759" i="5"/>
  <c r="C759" i="5"/>
  <c r="A760" i="5"/>
  <c r="D760" i="5" s="1"/>
  <c r="B760" i="5"/>
  <c r="C760" i="5"/>
  <c r="A761" i="5"/>
  <c r="D761" i="5" s="1"/>
  <c r="E761" i="5" s="1"/>
  <c r="B761" i="5"/>
  <c r="C761" i="5"/>
  <c r="A762" i="5"/>
  <c r="D762" i="5" s="1"/>
  <c r="B762" i="5"/>
  <c r="C762" i="5"/>
  <c r="A763" i="5"/>
  <c r="D763" i="5" s="1"/>
  <c r="E763" i="5" s="1"/>
  <c r="B763" i="5"/>
  <c r="C763" i="5"/>
  <c r="A764" i="5"/>
  <c r="D764" i="5" s="1"/>
  <c r="B764" i="5"/>
  <c r="C764" i="5"/>
  <c r="A765" i="5"/>
  <c r="D765" i="5" s="1"/>
  <c r="E765" i="5" s="1"/>
  <c r="B765" i="5"/>
  <c r="C765" i="5"/>
  <c r="A766" i="5"/>
  <c r="D766" i="5" s="1"/>
  <c r="B766" i="5"/>
  <c r="C766" i="5"/>
  <c r="A767" i="5"/>
  <c r="D767" i="5" s="1"/>
  <c r="E767" i="5" s="1"/>
  <c r="B767" i="5"/>
  <c r="C767" i="5"/>
  <c r="A768" i="5"/>
  <c r="D768" i="5" s="1"/>
  <c r="B768" i="5"/>
  <c r="C768" i="5"/>
  <c r="A769" i="5"/>
  <c r="D769" i="5" s="1"/>
  <c r="E769" i="5" s="1"/>
  <c r="B769" i="5"/>
  <c r="C769" i="5"/>
  <c r="A770" i="5"/>
  <c r="D770" i="5" s="1"/>
  <c r="B770" i="5"/>
  <c r="C770" i="5"/>
  <c r="A771" i="5"/>
  <c r="D771" i="5" s="1"/>
  <c r="E771" i="5" s="1"/>
  <c r="B771" i="5"/>
  <c r="C771" i="5"/>
  <c r="A772" i="5"/>
  <c r="D772" i="5" s="1"/>
  <c r="B772" i="5"/>
  <c r="C772" i="5"/>
  <c r="A773" i="5"/>
  <c r="D773" i="5" s="1"/>
  <c r="E773" i="5" s="1"/>
  <c r="B773" i="5"/>
  <c r="C773" i="5"/>
  <c r="A774" i="5"/>
  <c r="D774" i="5" s="1"/>
  <c r="B774" i="5"/>
  <c r="C774" i="5"/>
  <c r="A775" i="5"/>
  <c r="D775" i="5" s="1"/>
  <c r="E775" i="5" s="1"/>
  <c r="B775" i="5"/>
  <c r="C775" i="5"/>
  <c r="A776" i="5"/>
  <c r="D776" i="5" s="1"/>
  <c r="B776" i="5"/>
  <c r="C776" i="5"/>
  <c r="A777" i="5"/>
  <c r="D777" i="5" s="1"/>
  <c r="E777" i="5" s="1"/>
  <c r="B777" i="5"/>
  <c r="C777" i="5"/>
  <c r="A778" i="5"/>
  <c r="D778" i="5" s="1"/>
  <c r="B778" i="5"/>
  <c r="C778" i="5"/>
  <c r="A779" i="5"/>
  <c r="D779" i="5" s="1"/>
  <c r="E779" i="5" s="1"/>
  <c r="B779" i="5"/>
  <c r="C779" i="5"/>
  <c r="A780" i="5"/>
  <c r="D780" i="5" s="1"/>
  <c r="B780" i="5"/>
  <c r="C780" i="5"/>
  <c r="A781" i="5"/>
  <c r="D781" i="5" s="1"/>
  <c r="E781" i="5" s="1"/>
  <c r="B781" i="5"/>
  <c r="C781" i="5"/>
  <c r="A782" i="5"/>
  <c r="D782" i="5" s="1"/>
  <c r="B782" i="5"/>
  <c r="C782" i="5"/>
  <c r="A783" i="5"/>
  <c r="D783" i="5" s="1"/>
  <c r="E783" i="5" s="1"/>
  <c r="B783" i="5"/>
  <c r="C783" i="5"/>
  <c r="A784" i="5"/>
  <c r="D784" i="5" s="1"/>
  <c r="B784" i="5"/>
  <c r="C784" i="5"/>
  <c r="A785" i="5"/>
  <c r="D785" i="5" s="1"/>
  <c r="E785" i="5" s="1"/>
  <c r="B785" i="5"/>
  <c r="C785" i="5"/>
  <c r="A786" i="5"/>
  <c r="D786" i="5" s="1"/>
  <c r="B786" i="5"/>
  <c r="C786" i="5"/>
  <c r="A787" i="5"/>
  <c r="D787" i="5" s="1"/>
  <c r="E787" i="5" s="1"/>
  <c r="B787" i="5"/>
  <c r="C787" i="5"/>
  <c r="A788" i="5"/>
  <c r="D788" i="5" s="1"/>
  <c r="B788" i="5"/>
  <c r="C788" i="5"/>
  <c r="A789" i="5"/>
  <c r="D789" i="5" s="1"/>
  <c r="E789" i="5" s="1"/>
  <c r="B789" i="5"/>
  <c r="C789" i="5"/>
  <c r="A790" i="5"/>
  <c r="D790" i="5" s="1"/>
  <c r="B790" i="5"/>
  <c r="C790" i="5"/>
  <c r="A791" i="5"/>
  <c r="D791" i="5" s="1"/>
  <c r="E791" i="5" s="1"/>
  <c r="B791" i="5"/>
  <c r="C791" i="5"/>
  <c r="A792" i="5"/>
  <c r="D792" i="5" s="1"/>
  <c r="B792" i="5"/>
  <c r="C792" i="5"/>
  <c r="A793" i="5"/>
  <c r="D793" i="5" s="1"/>
  <c r="E793" i="5" s="1"/>
  <c r="B793" i="5"/>
  <c r="C793" i="5"/>
  <c r="A794" i="5"/>
  <c r="D794" i="5" s="1"/>
  <c r="B794" i="5"/>
  <c r="C794" i="5"/>
  <c r="A795" i="5"/>
  <c r="D795" i="5" s="1"/>
  <c r="E795" i="5" s="1"/>
  <c r="B795" i="5"/>
  <c r="C795" i="5"/>
  <c r="A796" i="5"/>
  <c r="D796" i="5" s="1"/>
  <c r="B796" i="5"/>
  <c r="C796" i="5"/>
  <c r="A797" i="5"/>
  <c r="D797" i="5" s="1"/>
  <c r="E797" i="5" s="1"/>
  <c r="B797" i="5"/>
  <c r="C797" i="5"/>
  <c r="A798" i="5"/>
  <c r="D798" i="5" s="1"/>
  <c r="B798" i="5"/>
  <c r="C798" i="5"/>
  <c r="A799" i="5"/>
  <c r="D799" i="5" s="1"/>
  <c r="E799" i="5" s="1"/>
  <c r="B799" i="5"/>
  <c r="C799" i="5"/>
  <c r="A800" i="5"/>
  <c r="D800" i="5" s="1"/>
  <c r="B800" i="5"/>
  <c r="C800" i="5"/>
  <c r="A801" i="5"/>
  <c r="D801" i="5" s="1"/>
  <c r="E801" i="5" s="1"/>
  <c r="B801" i="5"/>
  <c r="C801" i="5"/>
  <c r="A802" i="5"/>
  <c r="D802" i="5" s="1"/>
  <c r="B802" i="5"/>
  <c r="C802" i="5"/>
  <c r="A803" i="5"/>
  <c r="D803" i="5" s="1"/>
  <c r="E803" i="5" s="1"/>
  <c r="B803" i="5"/>
  <c r="C803" i="5"/>
  <c r="A804" i="5"/>
  <c r="D804" i="5" s="1"/>
  <c r="B804" i="5"/>
  <c r="C804" i="5"/>
  <c r="A805" i="5"/>
  <c r="D805" i="5" s="1"/>
  <c r="E805" i="5" s="1"/>
  <c r="B805" i="5"/>
  <c r="C805" i="5"/>
  <c r="A806" i="5"/>
  <c r="D806" i="5" s="1"/>
  <c r="B806" i="5"/>
  <c r="C806" i="5"/>
  <c r="A807" i="5"/>
  <c r="D807" i="5" s="1"/>
  <c r="E807" i="5" s="1"/>
  <c r="B807" i="5"/>
  <c r="C807" i="5"/>
  <c r="A808" i="5"/>
  <c r="D808" i="5" s="1"/>
  <c r="B808" i="5"/>
  <c r="C808" i="5"/>
  <c r="A809" i="5"/>
  <c r="D809" i="5" s="1"/>
  <c r="E809" i="5" s="1"/>
  <c r="B809" i="5"/>
  <c r="C809" i="5"/>
  <c r="A810" i="5"/>
  <c r="D810" i="5" s="1"/>
  <c r="B810" i="5"/>
  <c r="C810" i="5"/>
  <c r="A811" i="5"/>
  <c r="D811" i="5" s="1"/>
  <c r="E811" i="5" s="1"/>
  <c r="B811" i="5"/>
  <c r="C811" i="5"/>
  <c r="A812" i="5"/>
  <c r="D812" i="5" s="1"/>
  <c r="B812" i="5"/>
  <c r="C812" i="5"/>
  <c r="A813" i="5"/>
  <c r="D813" i="5" s="1"/>
  <c r="E813" i="5" s="1"/>
  <c r="B813" i="5"/>
  <c r="C813" i="5"/>
  <c r="A814" i="5"/>
  <c r="D814" i="5" s="1"/>
  <c r="B814" i="5"/>
  <c r="C814" i="5"/>
  <c r="A815" i="5"/>
  <c r="D815" i="5" s="1"/>
  <c r="E815" i="5" s="1"/>
  <c r="B815" i="5"/>
  <c r="C815" i="5"/>
  <c r="A816" i="5"/>
  <c r="D816" i="5" s="1"/>
  <c r="B816" i="5"/>
  <c r="C816" i="5"/>
  <c r="A817" i="5"/>
  <c r="D817" i="5" s="1"/>
  <c r="E817" i="5" s="1"/>
  <c r="B817" i="5"/>
  <c r="C817" i="5"/>
  <c r="A818" i="5"/>
  <c r="D818" i="5" s="1"/>
  <c r="B818" i="5"/>
  <c r="C818" i="5"/>
  <c r="A819" i="5"/>
  <c r="D819" i="5" s="1"/>
  <c r="E819" i="5" s="1"/>
  <c r="B819" i="5"/>
  <c r="C819" i="5"/>
  <c r="A820" i="5"/>
  <c r="D820" i="5" s="1"/>
  <c r="B820" i="5"/>
  <c r="C820" i="5"/>
  <c r="A821" i="5"/>
  <c r="D821" i="5" s="1"/>
  <c r="E821" i="5" s="1"/>
  <c r="B821" i="5"/>
  <c r="C821" i="5"/>
  <c r="A822" i="5"/>
  <c r="D822" i="5" s="1"/>
  <c r="B822" i="5"/>
  <c r="C822" i="5"/>
  <c r="A823" i="5"/>
  <c r="D823" i="5" s="1"/>
  <c r="E823" i="5" s="1"/>
  <c r="B823" i="5"/>
  <c r="C823" i="5"/>
  <c r="A824" i="5"/>
  <c r="D824" i="5" s="1"/>
  <c r="B824" i="5"/>
  <c r="C824" i="5"/>
  <c r="A825" i="5"/>
  <c r="D825" i="5" s="1"/>
  <c r="E825" i="5" s="1"/>
  <c r="B825" i="5"/>
  <c r="C825" i="5"/>
  <c r="A826" i="5"/>
  <c r="D826" i="5" s="1"/>
  <c r="B826" i="5"/>
  <c r="C826" i="5"/>
  <c r="A827" i="5"/>
  <c r="D827" i="5" s="1"/>
  <c r="E827" i="5" s="1"/>
  <c r="B827" i="5"/>
  <c r="C827" i="5"/>
  <c r="A828" i="5"/>
  <c r="D828" i="5" s="1"/>
  <c r="B828" i="5"/>
  <c r="C828" i="5"/>
  <c r="A829" i="5"/>
  <c r="D829" i="5" s="1"/>
  <c r="E829" i="5" s="1"/>
  <c r="B829" i="5"/>
  <c r="C829" i="5"/>
  <c r="A830" i="5"/>
  <c r="D830" i="5" s="1"/>
  <c r="B830" i="5"/>
  <c r="C830" i="5"/>
  <c r="A831" i="5"/>
  <c r="D831" i="5" s="1"/>
  <c r="E831" i="5" s="1"/>
  <c r="B831" i="5"/>
  <c r="C831" i="5"/>
  <c r="A832" i="5"/>
  <c r="D832" i="5" s="1"/>
  <c r="B832" i="5"/>
  <c r="C832" i="5"/>
  <c r="A833" i="5"/>
  <c r="D833" i="5" s="1"/>
  <c r="E833" i="5" s="1"/>
  <c r="B833" i="5"/>
  <c r="C833" i="5"/>
  <c r="A834" i="5"/>
  <c r="D834" i="5" s="1"/>
  <c r="B834" i="5"/>
  <c r="C834" i="5"/>
  <c r="A835" i="5"/>
  <c r="D835" i="5" s="1"/>
  <c r="E835" i="5" s="1"/>
  <c r="B835" i="5"/>
  <c r="C835" i="5"/>
  <c r="A836" i="5"/>
  <c r="D836" i="5" s="1"/>
  <c r="B836" i="5"/>
  <c r="C836" i="5"/>
  <c r="A837" i="5"/>
  <c r="D837" i="5" s="1"/>
  <c r="E837" i="5" s="1"/>
  <c r="B837" i="5"/>
  <c r="C837" i="5"/>
  <c r="A838" i="5"/>
  <c r="D838" i="5" s="1"/>
  <c r="B838" i="5"/>
  <c r="C838" i="5"/>
  <c r="A839" i="5"/>
  <c r="D839" i="5" s="1"/>
  <c r="E839" i="5" s="1"/>
  <c r="B839" i="5"/>
  <c r="C839" i="5"/>
  <c r="A840" i="5"/>
  <c r="D840" i="5" s="1"/>
  <c r="B840" i="5"/>
  <c r="C840" i="5"/>
  <c r="A841" i="5"/>
  <c r="D841" i="5" s="1"/>
  <c r="E841" i="5" s="1"/>
  <c r="B841" i="5"/>
  <c r="C841" i="5"/>
  <c r="A842" i="5"/>
  <c r="D842" i="5" s="1"/>
  <c r="B842" i="5"/>
  <c r="C842" i="5"/>
  <c r="A843" i="5"/>
  <c r="D843" i="5" s="1"/>
  <c r="E843" i="5" s="1"/>
  <c r="B843" i="5"/>
  <c r="C843" i="5"/>
  <c r="A844" i="5"/>
  <c r="D844" i="5" s="1"/>
  <c r="B844" i="5"/>
  <c r="C844" i="5"/>
  <c r="A845" i="5"/>
  <c r="D845" i="5" s="1"/>
  <c r="E845" i="5" s="1"/>
  <c r="B845" i="5"/>
  <c r="C845" i="5"/>
  <c r="A846" i="5"/>
  <c r="D846" i="5" s="1"/>
  <c r="B846" i="5"/>
  <c r="C846" i="5"/>
  <c r="A847" i="5"/>
  <c r="D847" i="5" s="1"/>
  <c r="E847" i="5" s="1"/>
  <c r="B847" i="5"/>
  <c r="C847" i="5"/>
  <c r="A848" i="5"/>
  <c r="D848" i="5" s="1"/>
  <c r="B848" i="5"/>
  <c r="C848" i="5"/>
  <c r="A849" i="5"/>
  <c r="D849" i="5" s="1"/>
  <c r="E849" i="5" s="1"/>
  <c r="B849" i="5"/>
  <c r="C849" i="5"/>
  <c r="A850" i="5"/>
  <c r="D850" i="5" s="1"/>
  <c r="B850" i="5"/>
  <c r="C850" i="5"/>
  <c r="A851" i="5"/>
  <c r="D851" i="5" s="1"/>
  <c r="E851" i="5" s="1"/>
  <c r="B851" i="5"/>
  <c r="C851" i="5"/>
  <c r="A852" i="5"/>
  <c r="D852" i="5" s="1"/>
  <c r="B852" i="5"/>
  <c r="C852" i="5"/>
  <c r="A853" i="5"/>
  <c r="D853" i="5" s="1"/>
  <c r="E853" i="5" s="1"/>
  <c r="B853" i="5"/>
  <c r="C853" i="5"/>
  <c r="A854" i="5"/>
  <c r="D854" i="5" s="1"/>
  <c r="B854" i="5"/>
  <c r="C854" i="5"/>
  <c r="A855" i="5"/>
  <c r="D855" i="5" s="1"/>
  <c r="E855" i="5" s="1"/>
  <c r="B855" i="5"/>
  <c r="C855" i="5"/>
  <c r="A856" i="5"/>
  <c r="D856" i="5" s="1"/>
  <c r="B856" i="5"/>
  <c r="C856" i="5"/>
  <c r="A857" i="5"/>
  <c r="D857" i="5" s="1"/>
  <c r="E857" i="5" s="1"/>
  <c r="B857" i="5"/>
  <c r="C857" i="5"/>
  <c r="A858" i="5"/>
  <c r="D858" i="5" s="1"/>
  <c r="B858" i="5"/>
  <c r="C858" i="5"/>
  <c r="A859" i="5"/>
  <c r="D859" i="5" s="1"/>
  <c r="E859" i="5" s="1"/>
  <c r="B859" i="5"/>
  <c r="C859" i="5"/>
  <c r="A860" i="5"/>
  <c r="D860" i="5" s="1"/>
  <c r="B860" i="5"/>
  <c r="C860" i="5"/>
  <c r="A861" i="5"/>
  <c r="D861" i="5" s="1"/>
  <c r="E861" i="5" s="1"/>
  <c r="B861" i="5"/>
  <c r="C861" i="5"/>
  <c r="A862" i="5"/>
  <c r="D862" i="5" s="1"/>
  <c r="B862" i="5"/>
  <c r="C862" i="5"/>
  <c r="A863" i="5"/>
  <c r="D863" i="5" s="1"/>
  <c r="E863" i="5" s="1"/>
  <c r="B863" i="5"/>
  <c r="C863" i="5"/>
  <c r="A864" i="5"/>
  <c r="D864" i="5" s="1"/>
  <c r="B864" i="5"/>
  <c r="C864" i="5"/>
  <c r="A865" i="5"/>
  <c r="D865" i="5" s="1"/>
  <c r="E865" i="5" s="1"/>
  <c r="B865" i="5"/>
  <c r="C865" i="5"/>
  <c r="A866" i="5"/>
  <c r="D866" i="5" s="1"/>
  <c r="B866" i="5"/>
  <c r="C866" i="5"/>
  <c r="A867" i="5"/>
  <c r="D867" i="5" s="1"/>
  <c r="E867" i="5" s="1"/>
  <c r="B867" i="5"/>
  <c r="C867" i="5"/>
  <c r="A868" i="5"/>
  <c r="D868" i="5" s="1"/>
  <c r="B868" i="5"/>
  <c r="C868" i="5"/>
  <c r="A869" i="5"/>
  <c r="D869" i="5" s="1"/>
  <c r="E869" i="5" s="1"/>
  <c r="B869" i="5"/>
  <c r="C869" i="5"/>
  <c r="A870" i="5"/>
  <c r="D870" i="5" s="1"/>
  <c r="B870" i="5"/>
  <c r="C870" i="5"/>
  <c r="A871" i="5"/>
  <c r="D871" i="5" s="1"/>
  <c r="E871" i="5" s="1"/>
  <c r="B871" i="5"/>
  <c r="C871" i="5"/>
  <c r="A872" i="5"/>
  <c r="D872" i="5" s="1"/>
  <c r="B872" i="5"/>
  <c r="C872" i="5"/>
  <c r="A873" i="5"/>
  <c r="D873" i="5" s="1"/>
  <c r="E873" i="5" s="1"/>
  <c r="B873" i="5"/>
  <c r="C873" i="5"/>
  <c r="A874" i="5"/>
  <c r="D874" i="5" s="1"/>
  <c r="B874" i="5"/>
  <c r="C874" i="5"/>
  <c r="A875" i="5"/>
  <c r="D875" i="5" s="1"/>
  <c r="E875" i="5" s="1"/>
  <c r="B875" i="5"/>
  <c r="C875" i="5"/>
  <c r="A876" i="5"/>
  <c r="D876" i="5" s="1"/>
  <c r="B876" i="5"/>
  <c r="C876" i="5"/>
  <c r="A877" i="5"/>
  <c r="D877" i="5" s="1"/>
  <c r="E877" i="5" s="1"/>
  <c r="B877" i="5"/>
  <c r="C877" i="5"/>
  <c r="A878" i="5"/>
  <c r="D878" i="5" s="1"/>
  <c r="B878" i="5"/>
  <c r="C878" i="5"/>
  <c r="A879" i="5"/>
  <c r="D879" i="5" s="1"/>
  <c r="E879" i="5" s="1"/>
  <c r="B879" i="5"/>
  <c r="C879" i="5"/>
  <c r="A880" i="5"/>
  <c r="D880" i="5" s="1"/>
  <c r="B880" i="5"/>
  <c r="C880" i="5"/>
  <c r="A881" i="5"/>
  <c r="D881" i="5" s="1"/>
  <c r="E881" i="5" s="1"/>
  <c r="B881" i="5"/>
  <c r="C881" i="5"/>
  <c r="A882" i="5"/>
  <c r="D882" i="5" s="1"/>
  <c r="B882" i="5"/>
  <c r="C882" i="5"/>
  <c r="A883" i="5"/>
  <c r="D883" i="5" s="1"/>
  <c r="E883" i="5" s="1"/>
  <c r="B883" i="5"/>
  <c r="C883" i="5"/>
  <c r="A884" i="5"/>
  <c r="D884" i="5" s="1"/>
  <c r="B884" i="5"/>
  <c r="C884" i="5"/>
  <c r="A885" i="5"/>
  <c r="D885" i="5" s="1"/>
  <c r="E885" i="5" s="1"/>
  <c r="B885" i="5"/>
  <c r="C885" i="5"/>
  <c r="A886" i="5"/>
  <c r="D886" i="5" s="1"/>
  <c r="B886" i="5"/>
  <c r="C886" i="5"/>
  <c r="A887" i="5"/>
  <c r="D887" i="5" s="1"/>
  <c r="I887" i="5" s="1"/>
  <c r="B887" i="5"/>
  <c r="C887" i="5"/>
  <c r="A888" i="5"/>
  <c r="B888" i="5"/>
  <c r="C888" i="5"/>
  <c r="A889" i="5"/>
  <c r="D889" i="5" s="1"/>
  <c r="I889" i="5" s="1"/>
  <c r="B889" i="5"/>
  <c r="C889" i="5"/>
  <c r="A890" i="5"/>
  <c r="B890" i="5"/>
  <c r="C890" i="5"/>
  <c r="A891" i="5"/>
  <c r="D891" i="5" s="1"/>
  <c r="I891" i="5" s="1"/>
  <c r="B891" i="5"/>
  <c r="C891" i="5"/>
  <c r="A892" i="5"/>
  <c r="B892" i="5"/>
  <c r="C892" i="5"/>
  <c r="A893" i="5"/>
  <c r="D893" i="5" s="1"/>
  <c r="I893" i="5" s="1"/>
  <c r="B893" i="5"/>
  <c r="C893" i="5"/>
  <c r="A894" i="5"/>
  <c r="B894" i="5"/>
  <c r="C894" i="5"/>
  <c r="A895" i="5"/>
  <c r="D895" i="5" s="1"/>
  <c r="I895" i="5" s="1"/>
  <c r="B895" i="5"/>
  <c r="C895" i="5"/>
  <c r="A896" i="5"/>
  <c r="B896" i="5"/>
  <c r="C896" i="5"/>
  <c r="A897" i="5"/>
  <c r="D897" i="5" s="1"/>
  <c r="I897" i="5" s="1"/>
  <c r="B897" i="5"/>
  <c r="C897" i="5"/>
  <c r="A898" i="5"/>
  <c r="B898" i="5"/>
  <c r="C898" i="5"/>
  <c r="A899" i="5"/>
  <c r="D899" i="5" s="1"/>
  <c r="I899" i="5" s="1"/>
  <c r="B899" i="5"/>
  <c r="C899" i="5"/>
  <c r="A900" i="5"/>
  <c r="B900" i="5"/>
  <c r="C900" i="5"/>
  <c r="A901" i="5"/>
  <c r="D901" i="5" s="1"/>
  <c r="I901" i="5" s="1"/>
  <c r="B901" i="5"/>
  <c r="C901" i="5"/>
  <c r="A902" i="5"/>
  <c r="B902" i="5"/>
  <c r="C902" i="5"/>
  <c r="A903" i="5"/>
  <c r="D903" i="5" s="1"/>
  <c r="I903" i="5" s="1"/>
  <c r="B903" i="5"/>
  <c r="C903" i="5"/>
  <c r="A904" i="5"/>
  <c r="B904" i="5"/>
  <c r="C904" i="5"/>
  <c r="A905" i="5"/>
  <c r="D905" i="5" s="1"/>
  <c r="I905" i="5" s="1"/>
  <c r="B905" i="5"/>
  <c r="C905" i="5"/>
  <c r="A906" i="5"/>
  <c r="B906" i="5"/>
  <c r="C906" i="5"/>
  <c r="A907" i="5"/>
  <c r="D907" i="5" s="1"/>
  <c r="I907" i="5" s="1"/>
  <c r="B907" i="5"/>
  <c r="C907" i="5"/>
  <c r="A908" i="5"/>
  <c r="B908" i="5"/>
  <c r="C908" i="5"/>
  <c r="A909" i="5"/>
  <c r="D909" i="5" s="1"/>
  <c r="I909" i="5" s="1"/>
  <c r="B909" i="5"/>
  <c r="C909" i="5"/>
  <c r="A910" i="5"/>
  <c r="B910" i="5"/>
  <c r="C910" i="5"/>
  <c r="A911" i="5"/>
  <c r="D911" i="5" s="1"/>
  <c r="I911" i="5" s="1"/>
  <c r="B911" i="5"/>
  <c r="C911" i="5"/>
  <c r="A912" i="5"/>
  <c r="B912" i="5"/>
  <c r="C912" i="5"/>
  <c r="A913" i="5"/>
  <c r="D913" i="5" s="1"/>
  <c r="I913" i="5" s="1"/>
  <c r="B913" i="5"/>
  <c r="C913" i="5"/>
  <c r="A914" i="5"/>
  <c r="B914" i="5"/>
  <c r="C914" i="5"/>
  <c r="A915" i="5"/>
  <c r="D915" i="5" s="1"/>
  <c r="I915" i="5" s="1"/>
  <c r="B915" i="5"/>
  <c r="C915" i="5"/>
  <c r="A916" i="5"/>
  <c r="B916" i="5"/>
  <c r="C916" i="5"/>
  <c r="A917" i="5"/>
  <c r="D917" i="5" s="1"/>
  <c r="I917" i="5" s="1"/>
  <c r="B917" i="5"/>
  <c r="C917" i="5"/>
  <c r="A918" i="5"/>
  <c r="B918" i="5"/>
  <c r="C918" i="5"/>
  <c r="A919" i="5"/>
  <c r="D919" i="5" s="1"/>
  <c r="I919" i="5" s="1"/>
  <c r="B919" i="5"/>
  <c r="C919" i="5"/>
  <c r="A920" i="5"/>
  <c r="B920" i="5"/>
  <c r="C920" i="5"/>
  <c r="A921" i="5"/>
  <c r="D921" i="5" s="1"/>
  <c r="I921" i="5" s="1"/>
  <c r="B921" i="5"/>
  <c r="C921" i="5"/>
  <c r="A922" i="5"/>
  <c r="B922" i="5"/>
  <c r="C922" i="5"/>
  <c r="A923" i="5"/>
  <c r="D923" i="5" s="1"/>
  <c r="I923" i="5" s="1"/>
  <c r="B923" i="5"/>
  <c r="C923" i="5"/>
  <c r="A924" i="5"/>
  <c r="B924" i="5"/>
  <c r="C924" i="5"/>
  <c r="A925" i="5"/>
  <c r="D925" i="5" s="1"/>
  <c r="I925" i="5" s="1"/>
  <c r="B925" i="5"/>
  <c r="C925" i="5"/>
  <c r="A926" i="5"/>
  <c r="B926" i="5"/>
  <c r="C926" i="5"/>
  <c r="A927" i="5"/>
  <c r="D927" i="5" s="1"/>
  <c r="I927" i="5" s="1"/>
  <c r="B927" i="5"/>
  <c r="C927" i="5"/>
  <c r="A928" i="5"/>
  <c r="B928" i="5"/>
  <c r="C928" i="5"/>
  <c r="A929" i="5"/>
  <c r="D929" i="5" s="1"/>
  <c r="I929" i="5" s="1"/>
  <c r="B929" i="5"/>
  <c r="C929" i="5"/>
  <c r="A930" i="5"/>
  <c r="B930" i="5"/>
  <c r="C930" i="5"/>
  <c r="A931" i="5"/>
  <c r="D931" i="5" s="1"/>
  <c r="I931" i="5" s="1"/>
  <c r="B931" i="5"/>
  <c r="C931" i="5"/>
  <c r="A932" i="5"/>
  <c r="B932" i="5"/>
  <c r="C932" i="5"/>
  <c r="A933" i="5"/>
  <c r="D933" i="5" s="1"/>
  <c r="I933" i="5" s="1"/>
  <c r="B933" i="5"/>
  <c r="C933" i="5"/>
  <c r="A934" i="5"/>
  <c r="B934" i="5"/>
  <c r="C934" i="5"/>
  <c r="A935" i="5"/>
  <c r="D935" i="5" s="1"/>
  <c r="I935" i="5" s="1"/>
  <c r="B935" i="5"/>
  <c r="C935" i="5"/>
  <c r="A936" i="5"/>
  <c r="B936" i="5"/>
  <c r="C936" i="5"/>
  <c r="A937" i="5"/>
  <c r="B937" i="5"/>
  <c r="C937" i="5"/>
  <c r="A938" i="5"/>
  <c r="B938" i="5"/>
  <c r="C938" i="5"/>
  <c r="A939" i="5"/>
  <c r="B939" i="5"/>
  <c r="C939" i="5"/>
  <c r="A940" i="5"/>
  <c r="B940" i="5"/>
  <c r="C940" i="5"/>
  <c r="A941" i="5"/>
  <c r="B941" i="5"/>
  <c r="C941" i="5"/>
  <c r="A942" i="5"/>
  <c r="B942" i="5"/>
  <c r="C942" i="5"/>
  <c r="A943" i="5"/>
  <c r="B943" i="5"/>
  <c r="C943" i="5"/>
  <c r="A944" i="5"/>
  <c r="B944" i="5"/>
  <c r="C944" i="5"/>
  <c r="A945" i="5"/>
  <c r="B945" i="5"/>
  <c r="C945" i="5"/>
  <c r="A946" i="5"/>
  <c r="B946" i="5"/>
  <c r="C946" i="5"/>
  <c r="A947" i="5"/>
  <c r="B947" i="5"/>
  <c r="C947" i="5"/>
  <c r="A948" i="5"/>
  <c r="B948" i="5"/>
  <c r="C948" i="5"/>
  <c r="A949" i="5"/>
  <c r="B949" i="5"/>
  <c r="C949" i="5"/>
  <c r="A950" i="5"/>
  <c r="B950" i="5"/>
  <c r="C950" i="5"/>
  <c r="A951" i="5"/>
  <c r="B951" i="5"/>
  <c r="C951" i="5"/>
  <c r="A952" i="5"/>
  <c r="B952" i="5"/>
  <c r="C952" i="5"/>
  <c r="A953" i="5"/>
  <c r="B953" i="5"/>
  <c r="C953" i="5"/>
  <c r="A954" i="5"/>
  <c r="B954" i="5"/>
  <c r="C954" i="5"/>
  <c r="A955" i="5"/>
  <c r="B955" i="5"/>
  <c r="C955" i="5"/>
  <c r="A956" i="5"/>
  <c r="B956" i="5"/>
  <c r="C956" i="5"/>
  <c r="A957" i="5"/>
  <c r="B957" i="5"/>
  <c r="C957" i="5"/>
  <c r="A958" i="5"/>
  <c r="B958" i="5"/>
  <c r="C958" i="5"/>
  <c r="A959" i="5"/>
  <c r="B959" i="5"/>
  <c r="C959" i="5"/>
  <c r="A960" i="5"/>
  <c r="B960" i="5"/>
  <c r="C960" i="5"/>
  <c r="A961" i="5"/>
  <c r="B961" i="5"/>
  <c r="C961" i="5"/>
  <c r="A962" i="5"/>
  <c r="B962" i="5"/>
  <c r="C962" i="5"/>
  <c r="A963" i="5"/>
  <c r="B963" i="5"/>
  <c r="C963" i="5"/>
  <c r="A964" i="5"/>
  <c r="B964" i="5"/>
  <c r="C964" i="5"/>
  <c r="A965" i="5"/>
  <c r="B965" i="5"/>
  <c r="C965" i="5"/>
  <c r="A966" i="5"/>
  <c r="B966" i="5"/>
  <c r="C966" i="5"/>
  <c r="A967" i="5"/>
  <c r="B967" i="5"/>
  <c r="C967" i="5"/>
  <c r="A968" i="5"/>
  <c r="B968" i="5"/>
  <c r="C968" i="5"/>
  <c r="A969" i="5"/>
  <c r="B969" i="5"/>
  <c r="C969" i="5"/>
  <c r="A970" i="5"/>
  <c r="B970" i="5"/>
  <c r="C970" i="5"/>
  <c r="A971" i="5"/>
  <c r="B971" i="5"/>
  <c r="C971" i="5"/>
  <c r="A972" i="5"/>
  <c r="B972" i="5"/>
  <c r="C972" i="5"/>
  <c r="A973" i="5"/>
  <c r="B973" i="5"/>
  <c r="C973" i="5"/>
  <c r="A974" i="5"/>
  <c r="B974" i="5"/>
  <c r="C974" i="5"/>
  <c r="A975" i="5"/>
  <c r="B975" i="5"/>
  <c r="C975" i="5"/>
  <c r="A976" i="5"/>
  <c r="B976" i="5"/>
  <c r="C976" i="5"/>
  <c r="A977" i="5"/>
  <c r="B977" i="5"/>
  <c r="C977" i="5"/>
  <c r="A978" i="5"/>
  <c r="B978" i="5"/>
  <c r="C978" i="5"/>
  <c r="A979" i="5"/>
  <c r="B979" i="5"/>
  <c r="C979" i="5"/>
  <c r="A980" i="5"/>
  <c r="B980" i="5"/>
  <c r="C980" i="5"/>
  <c r="A981" i="5"/>
  <c r="B981" i="5"/>
  <c r="C981" i="5"/>
  <c r="A982" i="5"/>
  <c r="B982" i="5"/>
  <c r="C982" i="5"/>
  <c r="A983" i="5"/>
  <c r="B983" i="5"/>
  <c r="C983" i="5"/>
  <c r="A984" i="5"/>
  <c r="B984" i="5"/>
  <c r="C984" i="5"/>
  <c r="A985" i="5"/>
  <c r="B985" i="5"/>
  <c r="C985" i="5"/>
  <c r="A986" i="5"/>
  <c r="B986" i="5"/>
  <c r="C986" i="5"/>
  <c r="A987" i="5"/>
  <c r="B987" i="5"/>
  <c r="C987" i="5"/>
  <c r="A988" i="5"/>
  <c r="B988" i="5"/>
  <c r="C988" i="5"/>
  <c r="A989" i="5"/>
  <c r="B989" i="5"/>
  <c r="C989" i="5"/>
  <c r="A990" i="5"/>
  <c r="B990" i="5"/>
  <c r="C990" i="5"/>
  <c r="A991" i="5"/>
  <c r="B991" i="5"/>
  <c r="C991" i="5"/>
  <c r="A992" i="5"/>
  <c r="B992" i="5"/>
  <c r="C992" i="5"/>
  <c r="A993" i="5"/>
  <c r="B993" i="5"/>
  <c r="C993" i="5"/>
  <c r="A994" i="5"/>
  <c r="B994" i="5"/>
  <c r="C994" i="5"/>
  <c r="A995" i="5"/>
  <c r="B995" i="5"/>
  <c r="C995" i="5"/>
  <c r="A996" i="5"/>
  <c r="B996" i="5"/>
  <c r="C996" i="5"/>
  <c r="A997" i="5"/>
  <c r="B997" i="5"/>
  <c r="C997" i="5"/>
  <c r="A998" i="5"/>
  <c r="B998" i="5"/>
  <c r="C998" i="5"/>
  <c r="A999" i="5"/>
  <c r="B999" i="5"/>
  <c r="C999" i="5"/>
  <c r="A1000" i="5"/>
  <c r="B1000" i="5"/>
  <c r="C1000" i="5"/>
  <c r="A1001" i="5"/>
  <c r="B1001" i="5"/>
  <c r="C1001" i="5"/>
  <c r="A4" i="4"/>
  <c r="K4" i="4" s="1"/>
  <c r="B4" i="4"/>
  <c r="L4" i="4" s="1"/>
  <c r="C4" i="4"/>
  <c r="M4" i="4" s="1"/>
  <c r="O4" i="4"/>
  <c r="A5" i="4"/>
  <c r="B5" i="4"/>
  <c r="L5" i="4" s="1"/>
  <c r="C5" i="4"/>
  <c r="M5" i="4" s="1"/>
  <c r="O5" i="4"/>
  <c r="A6" i="4"/>
  <c r="K6" i="4" s="1"/>
  <c r="B6" i="4"/>
  <c r="C6" i="4"/>
  <c r="M6" i="4" s="1"/>
  <c r="O6" i="4"/>
  <c r="A7" i="4"/>
  <c r="B7" i="4"/>
  <c r="L7" i="4" s="1"/>
  <c r="C7" i="4"/>
  <c r="O7" i="4"/>
  <c r="A8" i="4"/>
  <c r="K8" i="4" s="1"/>
  <c r="B8" i="4"/>
  <c r="C8" i="4"/>
  <c r="M8" i="4" s="1"/>
  <c r="O8" i="4"/>
  <c r="A9" i="4"/>
  <c r="B9" i="4"/>
  <c r="L9" i="4" s="1"/>
  <c r="C9" i="4"/>
  <c r="O9" i="4"/>
  <c r="A10" i="4"/>
  <c r="K10" i="4" s="1"/>
  <c r="B10" i="4"/>
  <c r="C10" i="4"/>
  <c r="M10" i="4" s="1"/>
  <c r="O10" i="4"/>
  <c r="A11" i="4"/>
  <c r="B11" i="4"/>
  <c r="L11" i="4" s="1"/>
  <c r="C11" i="4"/>
  <c r="O11" i="4"/>
  <c r="A12" i="4"/>
  <c r="K12" i="4" s="1"/>
  <c r="B12" i="4"/>
  <c r="C12" i="4"/>
  <c r="M12" i="4" s="1"/>
  <c r="O12" i="4"/>
  <c r="A13" i="4"/>
  <c r="B13" i="4"/>
  <c r="L13" i="4" s="1"/>
  <c r="C13" i="4"/>
  <c r="O13" i="4"/>
  <c r="A14" i="4"/>
  <c r="K14" i="4" s="1"/>
  <c r="B14" i="4"/>
  <c r="C14" i="4"/>
  <c r="M14" i="4" s="1"/>
  <c r="L14" i="4"/>
  <c r="O14" i="4"/>
  <c r="A15" i="4"/>
  <c r="K15" i="4" s="1"/>
  <c r="B15" i="4"/>
  <c r="L15" i="4" s="1"/>
  <c r="C15" i="4"/>
  <c r="M15" i="4" s="1"/>
  <c r="O15" i="4"/>
  <c r="A16" i="4"/>
  <c r="B16" i="4"/>
  <c r="C16" i="4"/>
  <c r="L16" i="4"/>
  <c r="O16" i="4"/>
  <c r="A17" i="4"/>
  <c r="K17" i="4" s="1"/>
  <c r="B17" i="4"/>
  <c r="C17" i="4"/>
  <c r="M17" i="4" s="1"/>
  <c r="O17" i="4"/>
  <c r="A18" i="4"/>
  <c r="B18" i="4"/>
  <c r="C18" i="4"/>
  <c r="M18" i="4" s="1"/>
  <c r="L18" i="4"/>
  <c r="O18" i="4"/>
  <c r="A19" i="4"/>
  <c r="K19" i="4" s="1"/>
  <c r="B19" i="4"/>
  <c r="L19" i="4" s="1"/>
  <c r="C19" i="4"/>
  <c r="M19" i="4" s="1"/>
  <c r="O19" i="4"/>
  <c r="A20" i="4"/>
  <c r="B20" i="4"/>
  <c r="C20" i="4"/>
  <c r="M20" i="4" s="1"/>
  <c r="O20" i="4"/>
  <c r="A21" i="4"/>
  <c r="K21" i="4" s="1"/>
  <c r="B21" i="4"/>
  <c r="L21" i="4" s="1"/>
  <c r="C21" i="4"/>
  <c r="M21" i="4" s="1"/>
  <c r="O21" i="4"/>
  <c r="A22" i="4"/>
  <c r="B22" i="4"/>
  <c r="C22" i="4"/>
  <c r="M22" i="4" s="1"/>
  <c r="L22" i="4"/>
  <c r="O22" i="4"/>
  <c r="A23" i="4"/>
  <c r="K23" i="4" s="1"/>
  <c r="B23" i="4"/>
  <c r="L23" i="4" s="1"/>
  <c r="C23" i="4"/>
  <c r="M23" i="4" s="1"/>
  <c r="O23" i="4"/>
  <c r="A24" i="4"/>
  <c r="B24" i="4"/>
  <c r="C24" i="4"/>
  <c r="M24" i="4" s="1"/>
  <c r="O24" i="4"/>
  <c r="A25" i="4"/>
  <c r="K25" i="4" s="1"/>
  <c r="B25" i="4"/>
  <c r="L25" i="4" s="1"/>
  <c r="C25" i="4"/>
  <c r="M25" i="4" s="1"/>
  <c r="O25" i="4"/>
  <c r="A26" i="4"/>
  <c r="B26" i="4"/>
  <c r="L26" i="4" s="1"/>
  <c r="C26" i="4"/>
  <c r="M26" i="4" s="1"/>
  <c r="O26" i="4"/>
  <c r="A27" i="4"/>
  <c r="K27" i="4" s="1"/>
  <c r="B27" i="4"/>
  <c r="C27" i="4"/>
  <c r="M27" i="4" s="1"/>
  <c r="L27" i="4"/>
  <c r="O27" i="4"/>
  <c r="A28" i="4"/>
  <c r="B28" i="4"/>
  <c r="C28" i="4"/>
  <c r="M28" i="4" s="1"/>
  <c r="O28" i="4"/>
  <c r="A29" i="4"/>
  <c r="K29" i="4" s="1"/>
  <c r="B29" i="4"/>
  <c r="L29" i="4" s="1"/>
  <c r="C29" i="4"/>
  <c r="M29" i="4" s="1"/>
  <c r="O29" i="4"/>
  <c r="A30" i="4"/>
  <c r="B30" i="4"/>
  <c r="C30" i="4"/>
  <c r="M30" i="4" s="1"/>
  <c r="L30" i="4"/>
  <c r="O30" i="4"/>
  <c r="A31" i="4"/>
  <c r="K31" i="4" s="1"/>
  <c r="B31" i="4"/>
  <c r="L31" i="4" s="1"/>
  <c r="C31" i="4"/>
  <c r="M31" i="4" s="1"/>
  <c r="O31" i="4"/>
  <c r="A32" i="4"/>
  <c r="B32" i="4"/>
  <c r="C32" i="4"/>
  <c r="M32" i="4" s="1"/>
  <c r="O32" i="4"/>
  <c r="A33" i="4"/>
  <c r="K33" i="4" s="1"/>
  <c r="B33" i="4"/>
  <c r="L33" i="4" s="1"/>
  <c r="C33" i="4"/>
  <c r="M33" i="4" s="1"/>
  <c r="O33" i="4"/>
  <c r="A34" i="4"/>
  <c r="B34" i="4"/>
  <c r="C34" i="4"/>
  <c r="M34" i="4" s="1"/>
  <c r="L34" i="4"/>
  <c r="O34" i="4"/>
  <c r="A35" i="4"/>
  <c r="K35" i="4" s="1"/>
  <c r="B35" i="4"/>
  <c r="L35" i="4" s="1"/>
  <c r="C35" i="4"/>
  <c r="M35" i="4" s="1"/>
  <c r="O35" i="4"/>
  <c r="A36" i="4"/>
  <c r="B36" i="4"/>
  <c r="C36" i="4"/>
  <c r="M36" i="4" s="1"/>
  <c r="O36" i="4"/>
  <c r="A37" i="4"/>
  <c r="K37" i="4" s="1"/>
  <c r="B37" i="4"/>
  <c r="L37" i="4" s="1"/>
  <c r="C37" i="4"/>
  <c r="M37" i="4" s="1"/>
  <c r="O37" i="4"/>
  <c r="A38" i="4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B40" i="4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B47" i="4"/>
  <c r="C47" i="4"/>
  <c r="O47" i="4"/>
  <c r="A48" i="4"/>
  <c r="K48" i="4" s="1"/>
  <c r="B48" i="4"/>
  <c r="L48" i="4" s="1"/>
  <c r="C48" i="4"/>
  <c r="M48" i="4" s="1"/>
  <c r="O48" i="4"/>
  <c r="A49" i="4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B51" i="4"/>
  <c r="C51" i="4"/>
  <c r="O51" i="4"/>
  <c r="A52" i="4"/>
  <c r="K52" i="4" s="1"/>
  <c r="B52" i="4"/>
  <c r="L52" i="4" s="1"/>
  <c r="C52" i="4"/>
  <c r="M52" i="4" s="1"/>
  <c r="O52" i="4"/>
  <c r="A53" i="4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B55" i="4"/>
  <c r="C55" i="4"/>
  <c r="O55" i="4"/>
  <c r="A56" i="4"/>
  <c r="K56" i="4" s="1"/>
  <c r="B56" i="4"/>
  <c r="L56" i="4" s="1"/>
  <c r="C56" i="4"/>
  <c r="M56" i="4" s="1"/>
  <c r="O56" i="4"/>
  <c r="A57" i="4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B59" i="4"/>
  <c r="C59" i="4"/>
  <c r="O59" i="4"/>
  <c r="A60" i="4"/>
  <c r="K60" i="4" s="1"/>
  <c r="B60" i="4"/>
  <c r="L60" i="4" s="1"/>
  <c r="C60" i="4"/>
  <c r="M60" i="4" s="1"/>
  <c r="O60" i="4"/>
  <c r="A61" i="4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C65" i="4"/>
  <c r="M65" i="4" s="1"/>
  <c r="L65" i="4"/>
  <c r="O65" i="4"/>
  <c r="A66" i="4"/>
  <c r="K66" i="4" s="1"/>
  <c r="B66" i="4"/>
  <c r="L66" i="4" s="1"/>
  <c r="C66" i="4"/>
  <c r="M66" i="4" s="1"/>
  <c r="O66" i="4"/>
  <c r="A67" i="4"/>
  <c r="K67" i="4" s="1"/>
  <c r="B67" i="4"/>
  <c r="C67" i="4"/>
  <c r="M67" i="4" s="1"/>
  <c r="L67" i="4"/>
  <c r="O67" i="4"/>
  <c r="A68" i="4"/>
  <c r="B68" i="4"/>
  <c r="C68" i="4"/>
  <c r="M68" i="4" s="1"/>
  <c r="O68" i="4"/>
  <c r="A69" i="4"/>
  <c r="K69" i="4" s="1"/>
  <c r="B69" i="4"/>
  <c r="C69" i="4"/>
  <c r="M69" i="4" s="1"/>
  <c r="L69" i="4"/>
  <c r="O69" i="4"/>
  <c r="A70" i="4"/>
  <c r="B70" i="4"/>
  <c r="C70" i="4"/>
  <c r="M70" i="4" s="1"/>
  <c r="O70" i="4"/>
  <c r="A71" i="4"/>
  <c r="K71" i="4" s="1"/>
  <c r="B71" i="4"/>
  <c r="C71" i="4"/>
  <c r="M71" i="4" s="1"/>
  <c r="L71" i="4"/>
  <c r="O71" i="4"/>
  <c r="A72" i="4"/>
  <c r="B72" i="4"/>
  <c r="C72" i="4"/>
  <c r="M72" i="4" s="1"/>
  <c r="O72" i="4"/>
  <c r="A73" i="4"/>
  <c r="K73" i="4" s="1"/>
  <c r="B73" i="4"/>
  <c r="L73" i="4" s="1"/>
  <c r="C73" i="4"/>
  <c r="M73" i="4" s="1"/>
  <c r="O73" i="4"/>
  <c r="A74" i="4"/>
  <c r="B74" i="4"/>
  <c r="C74" i="4"/>
  <c r="M74" i="4" s="1"/>
  <c r="O74" i="4"/>
  <c r="A75" i="4"/>
  <c r="K75" i="4" s="1"/>
  <c r="B75" i="4"/>
  <c r="L75" i="4" s="1"/>
  <c r="C75" i="4"/>
  <c r="M75" i="4" s="1"/>
  <c r="O75" i="4"/>
  <c r="A76" i="4"/>
  <c r="B76" i="4"/>
  <c r="C76" i="4"/>
  <c r="M76" i="4" s="1"/>
  <c r="O76" i="4"/>
  <c r="A77" i="4"/>
  <c r="K77" i="4" s="1"/>
  <c r="B77" i="4"/>
  <c r="L77" i="4" s="1"/>
  <c r="C77" i="4"/>
  <c r="M77" i="4" s="1"/>
  <c r="O77" i="4"/>
  <c r="A78" i="4"/>
  <c r="B78" i="4"/>
  <c r="C78" i="4"/>
  <c r="M78" i="4" s="1"/>
  <c r="O78" i="4"/>
  <c r="A79" i="4"/>
  <c r="K79" i="4" s="1"/>
  <c r="B79" i="4"/>
  <c r="L79" i="4" s="1"/>
  <c r="C79" i="4"/>
  <c r="M79" i="4" s="1"/>
  <c r="O79" i="4"/>
  <c r="A80" i="4"/>
  <c r="B80" i="4"/>
  <c r="C80" i="4"/>
  <c r="M80" i="4" s="1"/>
  <c r="O80" i="4"/>
  <c r="A81" i="4"/>
  <c r="K81" i="4" s="1"/>
  <c r="B81" i="4"/>
  <c r="L81" i="4" s="1"/>
  <c r="C81" i="4"/>
  <c r="M81" i="4" s="1"/>
  <c r="O81" i="4"/>
  <c r="A82" i="4"/>
  <c r="B82" i="4"/>
  <c r="C82" i="4"/>
  <c r="M82" i="4" s="1"/>
  <c r="O82" i="4"/>
  <c r="A83" i="4"/>
  <c r="K83" i="4" s="1"/>
  <c r="B83" i="4"/>
  <c r="L83" i="4" s="1"/>
  <c r="C83" i="4"/>
  <c r="M83" i="4" s="1"/>
  <c r="O83" i="4"/>
  <c r="A84" i="4"/>
  <c r="B84" i="4"/>
  <c r="C84" i="4"/>
  <c r="M84" i="4" s="1"/>
  <c r="O84" i="4"/>
  <c r="A85" i="4"/>
  <c r="K85" i="4" s="1"/>
  <c r="B85" i="4"/>
  <c r="L85" i="4" s="1"/>
  <c r="C85" i="4"/>
  <c r="M85" i="4" s="1"/>
  <c r="O85" i="4"/>
  <c r="A86" i="4"/>
  <c r="B86" i="4"/>
  <c r="C86" i="4"/>
  <c r="M86" i="4" s="1"/>
  <c r="O86" i="4"/>
  <c r="A87" i="4"/>
  <c r="K87" i="4" s="1"/>
  <c r="B87" i="4"/>
  <c r="C87" i="4"/>
  <c r="M87" i="4" s="1"/>
  <c r="L87" i="4"/>
  <c r="O87" i="4"/>
  <c r="A88" i="4"/>
  <c r="B88" i="4"/>
  <c r="C88" i="4"/>
  <c r="M88" i="4" s="1"/>
  <c r="O88" i="4"/>
  <c r="A89" i="4"/>
  <c r="K89" i="4" s="1"/>
  <c r="B89" i="4"/>
  <c r="L89" i="4" s="1"/>
  <c r="C89" i="4"/>
  <c r="M89" i="4" s="1"/>
  <c r="O89" i="4"/>
  <c r="A90" i="4"/>
  <c r="B90" i="4"/>
  <c r="C90" i="4"/>
  <c r="M90" i="4" s="1"/>
  <c r="O90" i="4"/>
  <c r="A91" i="4"/>
  <c r="K91" i="4" s="1"/>
  <c r="B91" i="4"/>
  <c r="L91" i="4" s="1"/>
  <c r="C91" i="4"/>
  <c r="M91" i="4" s="1"/>
  <c r="O91" i="4"/>
  <c r="A92" i="4"/>
  <c r="B92" i="4"/>
  <c r="C92" i="4"/>
  <c r="M92" i="4" s="1"/>
  <c r="O92" i="4"/>
  <c r="A93" i="4"/>
  <c r="K93" i="4" s="1"/>
  <c r="B93" i="4"/>
  <c r="L93" i="4" s="1"/>
  <c r="C93" i="4"/>
  <c r="M93" i="4" s="1"/>
  <c r="O93" i="4"/>
  <c r="A94" i="4"/>
  <c r="B94" i="4"/>
  <c r="C94" i="4"/>
  <c r="M94" i="4" s="1"/>
  <c r="O94" i="4"/>
  <c r="A95" i="4"/>
  <c r="K95" i="4" s="1"/>
  <c r="B95" i="4"/>
  <c r="L95" i="4" s="1"/>
  <c r="C95" i="4"/>
  <c r="M95" i="4" s="1"/>
  <c r="O95" i="4"/>
  <c r="A96" i="4"/>
  <c r="B96" i="4"/>
  <c r="C96" i="4"/>
  <c r="M96" i="4" s="1"/>
  <c r="O96" i="4"/>
  <c r="A97" i="4"/>
  <c r="K97" i="4" s="1"/>
  <c r="B97" i="4"/>
  <c r="L97" i="4" s="1"/>
  <c r="C97" i="4"/>
  <c r="M97" i="4" s="1"/>
  <c r="O97" i="4"/>
  <c r="A98" i="4"/>
  <c r="B98" i="4"/>
  <c r="C98" i="4"/>
  <c r="M98" i="4" s="1"/>
  <c r="O98" i="4"/>
  <c r="A99" i="4"/>
  <c r="K99" i="4" s="1"/>
  <c r="B99" i="4"/>
  <c r="L99" i="4" s="1"/>
  <c r="C99" i="4"/>
  <c r="M99" i="4" s="1"/>
  <c r="O99" i="4"/>
  <c r="A100" i="4"/>
  <c r="B100" i="4"/>
  <c r="C100" i="4"/>
  <c r="M100" i="4" s="1"/>
  <c r="O100" i="4"/>
  <c r="A101" i="4"/>
  <c r="K101" i="4" s="1"/>
  <c r="B101" i="4"/>
  <c r="C101" i="4"/>
  <c r="M101" i="4" s="1"/>
  <c r="L101" i="4"/>
  <c r="O101" i="4"/>
  <c r="A102" i="4"/>
  <c r="B102" i="4"/>
  <c r="C102" i="4"/>
  <c r="M102" i="4" s="1"/>
  <c r="O102" i="4"/>
  <c r="A103" i="4"/>
  <c r="K103" i="4" s="1"/>
  <c r="B103" i="4"/>
  <c r="L103" i="4" s="1"/>
  <c r="C103" i="4"/>
  <c r="M103" i="4" s="1"/>
  <c r="O103" i="4"/>
  <c r="A104" i="4"/>
  <c r="B104" i="4"/>
  <c r="C104" i="4"/>
  <c r="M104" i="4" s="1"/>
  <c r="O104" i="4"/>
  <c r="A105" i="4"/>
  <c r="K105" i="4" s="1"/>
  <c r="B105" i="4"/>
  <c r="L105" i="4" s="1"/>
  <c r="C105" i="4"/>
  <c r="M105" i="4" s="1"/>
  <c r="O105" i="4"/>
  <c r="A106" i="4"/>
  <c r="K106" i="4" s="1"/>
  <c r="B106" i="4"/>
  <c r="C106" i="4"/>
  <c r="O106" i="4"/>
  <c r="A107" i="4"/>
  <c r="K107" i="4" s="1"/>
  <c r="B107" i="4"/>
  <c r="L107" i="4" s="1"/>
  <c r="C107" i="4"/>
  <c r="M107" i="4" s="1"/>
  <c r="O107" i="4"/>
  <c r="A108" i="4"/>
  <c r="K108" i="4" s="1"/>
  <c r="B108" i="4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C110" i="4"/>
  <c r="O110" i="4"/>
  <c r="A111" i="4"/>
  <c r="K111" i="4" s="1"/>
  <c r="B111" i="4"/>
  <c r="L111" i="4" s="1"/>
  <c r="C111" i="4"/>
  <c r="M111" i="4" s="1"/>
  <c r="O111" i="4"/>
  <c r="A112" i="4"/>
  <c r="B112" i="4"/>
  <c r="C112" i="4"/>
  <c r="M112" i="4" s="1"/>
  <c r="O112" i="4"/>
  <c r="A113" i="4"/>
  <c r="K113" i="4" s="1"/>
  <c r="B113" i="4"/>
  <c r="L113" i="4" s="1"/>
  <c r="C113" i="4"/>
  <c r="M113" i="4" s="1"/>
  <c r="O113" i="4"/>
  <c r="A114" i="4"/>
  <c r="B114" i="4"/>
  <c r="C114" i="4"/>
  <c r="M114" i="4" s="1"/>
  <c r="O114" i="4"/>
  <c r="A115" i="4"/>
  <c r="K115" i="4" s="1"/>
  <c r="B115" i="4"/>
  <c r="L115" i="4" s="1"/>
  <c r="C115" i="4"/>
  <c r="M115" i="4" s="1"/>
  <c r="O115" i="4"/>
  <c r="A116" i="4"/>
  <c r="B116" i="4"/>
  <c r="C116" i="4"/>
  <c r="M116" i="4" s="1"/>
  <c r="O116" i="4"/>
  <c r="A117" i="4"/>
  <c r="K117" i="4" s="1"/>
  <c r="B117" i="4"/>
  <c r="L117" i="4" s="1"/>
  <c r="C117" i="4"/>
  <c r="M117" i="4" s="1"/>
  <c r="O117" i="4"/>
  <c r="A118" i="4"/>
  <c r="B118" i="4"/>
  <c r="C118" i="4"/>
  <c r="M118" i="4" s="1"/>
  <c r="O118" i="4"/>
  <c r="A119" i="4"/>
  <c r="K119" i="4" s="1"/>
  <c r="B119" i="4"/>
  <c r="L119" i="4" s="1"/>
  <c r="C119" i="4"/>
  <c r="M119" i="4" s="1"/>
  <c r="O119" i="4"/>
  <c r="A120" i="4"/>
  <c r="B120" i="4"/>
  <c r="C120" i="4"/>
  <c r="M120" i="4" s="1"/>
  <c r="O120" i="4"/>
  <c r="A121" i="4"/>
  <c r="K121" i="4" s="1"/>
  <c r="B121" i="4"/>
  <c r="L121" i="4" s="1"/>
  <c r="C121" i="4"/>
  <c r="M121" i="4" s="1"/>
  <c r="O121" i="4"/>
  <c r="A122" i="4"/>
  <c r="B122" i="4"/>
  <c r="C122" i="4"/>
  <c r="M122" i="4" s="1"/>
  <c r="O122" i="4"/>
  <c r="A123" i="4"/>
  <c r="K123" i="4" s="1"/>
  <c r="B123" i="4"/>
  <c r="L123" i="4" s="1"/>
  <c r="C123" i="4"/>
  <c r="M123" i="4" s="1"/>
  <c r="O123" i="4"/>
  <c r="A124" i="4"/>
  <c r="B124" i="4"/>
  <c r="C124" i="4"/>
  <c r="M124" i="4" s="1"/>
  <c r="O124" i="4"/>
  <c r="A125" i="4"/>
  <c r="K125" i="4" s="1"/>
  <c r="B125" i="4"/>
  <c r="L125" i="4" s="1"/>
  <c r="C125" i="4"/>
  <c r="M125" i="4" s="1"/>
  <c r="O125" i="4"/>
  <c r="A126" i="4"/>
  <c r="B126" i="4"/>
  <c r="C126" i="4"/>
  <c r="M126" i="4" s="1"/>
  <c r="O126" i="4"/>
  <c r="A127" i="4"/>
  <c r="K127" i="4" s="1"/>
  <c r="B127" i="4"/>
  <c r="L127" i="4" s="1"/>
  <c r="C127" i="4"/>
  <c r="M127" i="4" s="1"/>
  <c r="O127" i="4"/>
  <c r="A128" i="4"/>
  <c r="B128" i="4"/>
  <c r="C128" i="4"/>
  <c r="M128" i="4" s="1"/>
  <c r="O128" i="4"/>
  <c r="A129" i="4"/>
  <c r="K129" i="4" s="1"/>
  <c r="B129" i="4"/>
  <c r="L129" i="4" s="1"/>
  <c r="C129" i="4"/>
  <c r="M129" i="4" s="1"/>
  <c r="O129" i="4"/>
  <c r="A130" i="4"/>
  <c r="B130" i="4"/>
  <c r="C130" i="4"/>
  <c r="M130" i="4" s="1"/>
  <c r="O130" i="4"/>
  <c r="A131" i="4"/>
  <c r="K131" i="4" s="1"/>
  <c r="B131" i="4"/>
  <c r="L131" i="4" s="1"/>
  <c r="C131" i="4"/>
  <c r="M131" i="4" s="1"/>
  <c r="O131" i="4"/>
  <c r="A132" i="4"/>
  <c r="B132" i="4"/>
  <c r="C132" i="4"/>
  <c r="M132" i="4" s="1"/>
  <c r="O132" i="4"/>
  <c r="A133" i="4"/>
  <c r="K133" i="4" s="1"/>
  <c r="B133" i="4"/>
  <c r="L133" i="4" s="1"/>
  <c r="C133" i="4"/>
  <c r="M133" i="4" s="1"/>
  <c r="O133" i="4"/>
  <c r="A134" i="4"/>
  <c r="B134" i="4"/>
  <c r="C134" i="4"/>
  <c r="M134" i="4" s="1"/>
  <c r="O134" i="4"/>
  <c r="A135" i="4"/>
  <c r="K135" i="4" s="1"/>
  <c r="B135" i="4"/>
  <c r="L135" i="4" s="1"/>
  <c r="C135" i="4"/>
  <c r="M135" i="4" s="1"/>
  <c r="O135" i="4"/>
  <c r="A136" i="4"/>
  <c r="B136" i="4"/>
  <c r="C136" i="4"/>
  <c r="M136" i="4" s="1"/>
  <c r="O136" i="4"/>
  <c r="A137" i="4"/>
  <c r="K137" i="4" s="1"/>
  <c r="B137" i="4"/>
  <c r="L137" i="4" s="1"/>
  <c r="C137" i="4"/>
  <c r="M137" i="4" s="1"/>
  <c r="O137" i="4"/>
  <c r="A138" i="4"/>
  <c r="B138" i="4"/>
  <c r="C138" i="4"/>
  <c r="M138" i="4" s="1"/>
  <c r="O138" i="4"/>
  <c r="A139" i="4"/>
  <c r="K139" i="4" s="1"/>
  <c r="B139" i="4"/>
  <c r="L139" i="4" s="1"/>
  <c r="C139" i="4"/>
  <c r="M139" i="4" s="1"/>
  <c r="O139" i="4"/>
  <c r="A140" i="4"/>
  <c r="B140" i="4"/>
  <c r="C140" i="4"/>
  <c r="M140" i="4" s="1"/>
  <c r="O140" i="4"/>
  <c r="A141" i="4"/>
  <c r="K141" i="4" s="1"/>
  <c r="B141" i="4"/>
  <c r="L141" i="4" s="1"/>
  <c r="C141" i="4"/>
  <c r="M141" i="4" s="1"/>
  <c r="O141" i="4"/>
  <c r="A142" i="4"/>
  <c r="B142" i="4"/>
  <c r="C142" i="4"/>
  <c r="M142" i="4" s="1"/>
  <c r="O142" i="4"/>
  <c r="A143" i="4"/>
  <c r="K143" i="4" s="1"/>
  <c r="B143" i="4"/>
  <c r="L143" i="4" s="1"/>
  <c r="C143" i="4"/>
  <c r="M143" i="4" s="1"/>
  <c r="O143" i="4"/>
  <c r="A144" i="4"/>
  <c r="B144" i="4"/>
  <c r="C144" i="4"/>
  <c r="M144" i="4" s="1"/>
  <c r="O144" i="4"/>
  <c r="A145" i="4"/>
  <c r="K145" i="4" s="1"/>
  <c r="B145" i="4"/>
  <c r="L145" i="4" s="1"/>
  <c r="C145" i="4"/>
  <c r="M145" i="4" s="1"/>
  <c r="O145" i="4"/>
  <c r="A146" i="4"/>
  <c r="B146" i="4"/>
  <c r="C146" i="4"/>
  <c r="M146" i="4" s="1"/>
  <c r="O146" i="4"/>
  <c r="A147" i="4"/>
  <c r="K147" i="4" s="1"/>
  <c r="B147" i="4"/>
  <c r="L147" i="4" s="1"/>
  <c r="C147" i="4"/>
  <c r="M147" i="4" s="1"/>
  <c r="O147" i="4"/>
  <c r="A148" i="4"/>
  <c r="B148" i="4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C150" i="4"/>
  <c r="O150" i="4"/>
  <c r="A151" i="4"/>
  <c r="K151" i="4" s="1"/>
  <c r="B151" i="4"/>
  <c r="L151" i="4" s="1"/>
  <c r="C151" i="4"/>
  <c r="M151" i="4" s="1"/>
  <c r="O151" i="4"/>
  <c r="A152" i="4"/>
  <c r="K152" i="4" s="1"/>
  <c r="B152" i="4"/>
  <c r="C152" i="4"/>
  <c r="M152" i="4" s="1"/>
  <c r="O152" i="4"/>
  <c r="A153" i="4"/>
  <c r="K153" i="4" s="1"/>
  <c r="B153" i="4"/>
  <c r="L153" i="4" s="1"/>
  <c r="C153" i="4"/>
  <c r="M153" i="4" s="1"/>
  <c r="O153" i="4"/>
  <c r="A154" i="4"/>
  <c r="K154" i="4" s="1"/>
  <c r="B154" i="4"/>
  <c r="C154" i="4"/>
  <c r="O154" i="4"/>
  <c r="A155" i="4"/>
  <c r="K155" i="4" s="1"/>
  <c r="B155" i="4"/>
  <c r="L155" i="4" s="1"/>
  <c r="C155" i="4"/>
  <c r="M155" i="4" s="1"/>
  <c r="O155" i="4"/>
  <c r="A156" i="4"/>
  <c r="B156" i="4"/>
  <c r="C156" i="4"/>
  <c r="M156" i="4" s="1"/>
  <c r="O156" i="4"/>
  <c r="A157" i="4"/>
  <c r="K157" i="4" s="1"/>
  <c r="B157" i="4"/>
  <c r="L157" i="4" s="1"/>
  <c r="C157" i="4"/>
  <c r="M157" i="4" s="1"/>
  <c r="O157" i="4"/>
  <c r="A158" i="4"/>
  <c r="B158" i="4"/>
  <c r="C158" i="4"/>
  <c r="M158" i="4" s="1"/>
  <c r="O158" i="4"/>
  <c r="A159" i="4"/>
  <c r="K159" i="4" s="1"/>
  <c r="B159" i="4"/>
  <c r="L159" i="4" s="1"/>
  <c r="C159" i="4"/>
  <c r="M159" i="4" s="1"/>
  <c r="O159" i="4"/>
  <c r="A160" i="4"/>
  <c r="B160" i="4"/>
  <c r="C160" i="4"/>
  <c r="M160" i="4" s="1"/>
  <c r="O160" i="4"/>
  <c r="A161" i="4"/>
  <c r="K161" i="4" s="1"/>
  <c r="B161" i="4"/>
  <c r="C161" i="4"/>
  <c r="M161" i="4" s="1"/>
  <c r="L161" i="4"/>
  <c r="O161" i="4"/>
  <c r="A162" i="4"/>
  <c r="B162" i="4"/>
  <c r="C162" i="4"/>
  <c r="M162" i="4" s="1"/>
  <c r="O162" i="4"/>
  <c r="A163" i="4"/>
  <c r="K163" i="4" s="1"/>
  <c r="B163" i="4"/>
  <c r="L163" i="4" s="1"/>
  <c r="C163" i="4"/>
  <c r="M163" i="4" s="1"/>
  <c r="O163" i="4"/>
  <c r="A164" i="4"/>
  <c r="B164" i="4"/>
  <c r="C164" i="4"/>
  <c r="M164" i="4" s="1"/>
  <c r="O164" i="4"/>
  <c r="A165" i="4"/>
  <c r="K165" i="4" s="1"/>
  <c r="B165" i="4"/>
  <c r="L165" i="4" s="1"/>
  <c r="C165" i="4"/>
  <c r="M165" i="4" s="1"/>
  <c r="O165" i="4"/>
  <c r="A166" i="4"/>
  <c r="B166" i="4"/>
  <c r="C166" i="4"/>
  <c r="M166" i="4" s="1"/>
  <c r="O166" i="4"/>
  <c r="A167" i="4"/>
  <c r="K167" i="4" s="1"/>
  <c r="B167" i="4"/>
  <c r="L167" i="4" s="1"/>
  <c r="C167" i="4"/>
  <c r="M167" i="4" s="1"/>
  <c r="O167" i="4"/>
  <c r="A168" i="4"/>
  <c r="B168" i="4"/>
  <c r="C168" i="4"/>
  <c r="M168" i="4" s="1"/>
  <c r="O168" i="4"/>
  <c r="A169" i="4"/>
  <c r="K169" i="4" s="1"/>
  <c r="B169" i="4"/>
  <c r="C169" i="4"/>
  <c r="M169" i="4" s="1"/>
  <c r="L169" i="4"/>
  <c r="O169" i="4"/>
  <c r="A170" i="4"/>
  <c r="B170" i="4"/>
  <c r="C170" i="4"/>
  <c r="M170" i="4" s="1"/>
  <c r="O170" i="4"/>
  <c r="A171" i="4"/>
  <c r="K171" i="4" s="1"/>
  <c r="B171" i="4"/>
  <c r="L171" i="4" s="1"/>
  <c r="C171" i="4"/>
  <c r="M171" i="4" s="1"/>
  <c r="O171" i="4"/>
  <c r="A172" i="4"/>
  <c r="B172" i="4"/>
  <c r="C172" i="4"/>
  <c r="M172" i="4" s="1"/>
  <c r="O172" i="4"/>
  <c r="A173" i="4"/>
  <c r="K173" i="4" s="1"/>
  <c r="B173" i="4"/>
  <c r="L173" i="4" s="1"/>
  <c r="C173" i="4"/>
  <c r="M173" i="4" s="1"/>
  <c r="O173" i="4"/>
  <c r="A174" i="4"/>
  <c r="B174" i="4"/>
  <c r="C174" i="4"/>
  <c r="M174" i="4" s="1"/>
  <c r="O174" i="4"/>
  <c r="A175" i="4"/>
  <c r="K175" i="4" s="1"/>
  <c r="B175" i="4"/>
  <c r="L175" i="4" s="1"/>
  <c r="C175" i="4"/>
  <c r="M175" i="4" s="1"/>
  <c r="O175" i="4"/>
  <c r="A176" i="4"/>
  <c r="B176" i="4"/>
  <c r="C176" i="4"/>
  <c r="M176" i="4" s="1"/>
  <c r="O176" i="4"/>
  <c r="A177" i="4"/>
  <c r="K177" i="4" s="1"/>
  <c r="B177" i="4"/>
  <c r="L177" i="4" s="1"/>
  <c r="C177" i="4"/>
  <c r="M177" i="4" s="1"/>
  <c r="O177" i="4"/>
  <c r="A178" i="4"/>
  <c r="B178" i="4"/>
  <c r="C178" i="4"/>
  <c r="M178" i="4" s="1"/>
  <c r="O178" i="4"/>
  <c r="A179" i="4"/>
  <c r="K179" i="4" s="1"/>
  <c r="B179" i="4"/>
  <c r="L179" i="4" s="1"/>
  <c r="C179" i="4"/>
  <c r="M179" i="4" s="1"/>
  <c r="O179" i="4"/>
  <c r="A180" i="4"/>
  <c r="B180" i="4"/>
  <c r="C180" i="4"/>
  <c r="M180" i="4" s="1"/>
  <c r="O180" i="4"/>
  <c r="A181" i="4"/>
  <c r="K181" i="4" s="1"/>
  <c r="B181" i="4"/>
  <c r="L181" i="4" s="1"/>
  <c r="C181" i="4"/>
  <c r="M181" i="4" s="1"/>
  <c r="O181" i="4"/>
  <c r="A182" i="4"/>
  <c r="B182" i="4"/>
  <c r="C182" i="4"/>
  <c r="M182" i="4" s="1"/>
  <c r="O182" i="4"/>
  <c r="A183" i="4"/>
  <c r="K183" i="4" s="1"/>
  <c r="B183" i="4"/>
  <c r="L183" i="4" s="1"/>
  <c r="C183" i="4"/>
  <c r="M183" i="4" s="1"/>
  <c r="O183" i="4"/>
  <c r="A184" i="4"/>
  <c r="B184" i="4"/>
  <c r="C184" i="4"/>
  <c r="M184" i="4" s="1"/>
  <c r="O184" i="4"/>
  <c r="A185" i="4"/>
  <c r="K185" i="4" s="1"/>
  <c r="B185" i="4"/>
  <c r="L185" i="4" s="1"/>
  <c r="C185" i="4"/>
  <c r="M185" i="4" s="1"/>
  <c r="O185" i="4"/>
  <c r="A186" i="4"/>
  <c r="B186" i="4"/>
  <c r="C186" i="4"/>
  <c r="M186" i="4" s="1"/>
  <c r="O186" i="4"/>
  <c r="A187" i="4"/>
  <c r="K187" i="4" s="1"/>
  <c r="B187" i="4"/>
  <c r="L187" i="4" s="1"/>
  <c r="C187" i="4"/>
  <c r="M187" i="4" s="1"/>
  <c r="O187" i="4"/>
  <c r="A188" i="4"/>
  <c r="B188" i="4"/>
  <c r="C188" i="4"/>
  <c r="M188" i="4" s="1"/>
  <c r="O188" i="4"/>
  <c r="A189" i="4"/>
  <c r="K189" i="4" s="1"/>
  <c r="B189" i="4"/>
  <c r="L189" i="4" s="1"/>
  <c r="C189" i="4"/>
  <c r="M189" i="4" s="1"/>
  <c r="O189" i="4"/>
  <c r="A190" i="4"/>
  <c r="B190" i="4"/>
  <c r="C190" i="4"/>
  <c r="M190" i="4" s="1"/>
  <c r="O190" i="4"/>
  <c r="A191" i="4"/>
  <c r="K191" i="4" s="1"/>
  <c r="B191" i="4"/>
  <c r="L191" i="4" s="1"/>
  <c r="C191" i="4"/>
  <c r="M191" i="4" s="1"/>
  <c r="O191" i="4"/>
  <c r="A192" i="4"/>
  <c r="B192" i="4"/>
  <c r="C192" i="4"/>
  <c r="M192" i="4" s="1"/>
  <c r="O192" i="4"/>
  <c r="A193" i="4"/>
  <c r="K193" i="4" s="1"/>
  <c r="B193" i="4"/>
  <c r="C193" i="4"/>
  <c r="M193" i="4" s="1"/>
  <c r="L193" i="4"/>
  <c r="O193" i="4"/>
  <c r="A194" i="4"/>
  <c r="B194" i="4"/>
  <c r="C194" i="4"/>
  <c r="M194" i="4" s="1"/>
  <c r="O194" i="4"/>
  <c r="A195" i="4"/>
  <c r="K195" i="4" s="1"/>
  <c r="B195" i="4"/>
  <c r="L195" i="4" s="1"/>
  <c r="C195" i="4"/>
  <c r="M195" i="4" s="1"/>
  <c r="O195" i="4"/>
  <c r="A196" i="4"/>
  <c r="B196" i="4"/>
  <c r="C196" i="4"/>
  <c r="M196" i="4" s="1"/>
  <c r="O196" i="4"/>
  <c r="A197" i="4"/>
  <c r="K197" i="4" s="1"/>
  <c r="B197" i="4"/>
  <c r="C197" i="4"/>
  <c r="M197" i="4" s="1"/>
  <c r="L197" i="4"/>
  <c r="O197" i="4"/>
  <c r="A198" i="4"/>
  <c r="B198" i="4"/>
  <c r="C198" i="4"/>
  <c r="M198" i="4" s="1"/>
  <c r="O198" i="4"/>
  <c r="A199" i="4"/>
  <c r="K199" i="4" s="1"/>
  <c r="B199" i="4"/>
  <c r="L199" i="4" s="1"/>
  <c r="C199" i="4"/>
  <c r="M199" i="4" s="1"/>
  <c r="O199" i="4"/>
  <c r="A200" i="4"/>
  <c r="B200" i="4"/>
  <c r="C200" i="4"/>
  <c r="M200" i="4" s="1"/>
  <c r="O200" i="4"/>
  <c r="A201" i="4"/>
  <c r="K201" i="4" s="1"/>
  <c r="B201" i="4"/>
  <c r="L201" i="4" s="1"/>
  <c r="C201" i="4"/>
  <c r="M201" i="4" s="1"/>
  <c r="O201" i="4"/>
  <c r="A202" i="4"/>
  <c r="B202" i="4"/>
  <c r="C202" i="4"/>
  <c r="M202" i="4" s="1"/>
  <c r="O202" i="4"/>
  <c r="A203" i="4"/>
  <c r="K203" i="4" s="1"/>
  <c r="B203" i="4"/>
  <c r="L203" i="4" s="1"/>
  <c r="C203" i="4"/>
  <c r="M203" i="4" s="1"/>
  <c r="O203" i="4"/>
  <c r="A204" i="4"/>
  <c r="B204" i="4"/>
  <c r="C204" i="4"/>
  <c r="M204" i="4" s="1"/>
  <c r="O204" i="4"/>
  <c r="A205" i="4"/>
  <c r="K205" i="4" s="1"/>
  <c r="B205" i="4"/>
  <c r="C205" i="4"/>
  <c r="M205" i="4" s="1"/>
  <c r="L205" i="4"/>
  <c r="O205" i="4"/>
  <c r="A206" i="4"/>
  <c r="B206" i="4"/>
  <c r="C206" i="4"/>
  <c r="M206" i="4" s="1"/>
  <c r="O206" i="4"/>
  <c r="A207" i="4"/>
  <c r="K207" i="4" s="1"/>
  <c r="B207" i="4"/>
  <c r="L207" i="4" s="1"/>
  <c r="C207" i="4"/>
  <c r="M207" i="4" s="1"/>
  <c r="O207" i="4"/>
  <c r="A208" i="4"/>
  <c r="B208" i="4"/>
  <c r="C208" i="4"/>
  <c r="M208" i="4" s="1"/>
  <c r="O208" i="4"/>
  <c r="A209" i="4"/>
  <c r="K209" i="4" s="1"/>
  <c r="B209" i="4"/>
  <c r="L209" i="4" s="1"/>
  <c r="C209" i="4"/>
  <c r="M209" i="4" s="1"/>
  <c r="O209" i="4"/>
  <c r="A210" i="4"/>
  <c r="B210" i="4"/>
  <c r="C210" i="4"/>
  <c r="M210" i="4" s="1"/>
  <c r="O210" i="4"/>
  <c r="A211" i="4"/>
  <c r="K211" i="4" s="1"/>
  <c r="B211" i="4"/>
  <c r="L211" i="4" s="1"/>
  <c r="C211" i="4"/>
  <c r="M211" i="4" s="1"/>
  <c r="O211" i="4"/>
  <c r="A212" i="4"/>
  <c r="B212" i="4"/>
  <c r="C212" i="4"/>
  <c r="M212" i="4" s="1"/>
  <c r="O212" i="4"/>
  <c r="A213" i="4"/>
  <c r="K213" i="4" s="1"/>
  <c r="B213" i="4"/>
  <c r="L213" i="4" s="1"/>
  <c r="C213" i="4"/>
  <c r="M213" i="4" s="1"/>
  <c r="O213" i="4"/>
  <c r="A214" i="4"/>
  <c r="B214" i="4"/>
  <c r="C214" i="4"/>
  <c r="M214" i="4" s="1"/>
  <c r="O214" i="4"/>
  <c r="A215" i="4"/>
  <c r="K215" i="4" s="1"/>
  <c r="B215" i="4"/>
  <c r="L215" i="4" s="1"/>
  <c r="C215" i="4"/>
  <c r="M215" i="4" s="1"/>
  <c r="O215" i="4"/>
  <c r="A216" i="4"/>
  <c r="B216" i="4"/>
  <c r="C216" i="4"/>
  <c r="M216" i="4" s="1"/>
  <c r="O216" i="4"/>
  <c r="A217" i="4"/>
  <c r="K217" i="4" s="1"/>
  <c r="B217" i="4"/>
  <c r="L217" i="4" s="1"/>
  <c r="C217" i="4"/>
  <c r="M217" i="4" s="1"/>
  <c r="O217" i="4"/>
  <c r="A218" i="4"/>
  <c r="B218" i="4"/>
  <c r="C218" i="4"/>
  <c r="M218" i="4" s="1"/>
  <c r="O218" i="4"/>
  <c r="A219" i="4"/>
  <c r="K219" i="4" s="1"/>
  <c r="B219" i="4"/>
  <c r="L219" i="4" s="1"/>
  <c r="C219" i="4"/>
  <c r="M219" i="4" s="1"/>
  <c r="O219" i="4"/>
  <c r="A220" i="4"/>
  <c r="B220" i="4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C224" i="4"/>
  <c r="M224" i="4" s="1"/>
  <c r="O224" i="4"/>
  <c r="A225" i="4"/>
  <c r="K225" i="4" s="1"/>
  <c r="B225" i="4"/>
  <c r="C225" i="4"/>
  <c r="M225" i="4" s="1"/>
  <c r="L225" i="4"/>
  <c r="O225" i="4"/>
  <c r="A226" i="4"/>
  <c r="K226" i="4" s="1"/>
  <c r="B226" i="4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C236" i="4"/>
  <c r="O236" i="4"/>
  <c r="A237" i="4"/>
  <c r="K237" i="4" s="1"/>
  <c r="B237" i="4"/>
  <c r="L237" i="4" s="1"/>
  <c r="C237" i="4"/>
  <c r="M237" i="4" s="1"/>
  <c r="O237" i="4"/>
  <c r="A238" i="4"/>
  <c r="B238" i="4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C240" i="4"/>
  <c r="O240" i="4"/>
  <c r="A241" i="4"/>
  <c r="K241" i="4" s="1"/>
  <c r="B241" i="4"/>
  <c r="L241" i="4" s="1"/>
  <c r="C241" i="4"/>
  <c r="M241" i="4" s="1"/>
  <c r="O241" i="4"/>
  <c r="A242" i="4"/>
  <c r="K242" i="4" s="1"/>
  <c r="B242" i="4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C244" i="4"/>
  <c r="O244" i="4"/>
  <c r="A245" i="4"/>
  <c r="K245" i="4" s="1"/>
  <c r="B245" i="4"/>
  <c r="C245" i="4"/>
  <c r="M245" i="4" s="1"/>
  <c r="L245" i="4"/>
  <c r="O245" i="4"/>
  <c r="A246" i="4"/>
  <c r="B246" i="4"/>
  <c r="C246" i="4"/>
  <c r="M246" i="4" s="1"/>
  <c r="O246" i="4"/>
  <c r="A247" i="4"/>
  <c r="K247" i="4" s="1"/>
  <c r="B247" i="4"/>
  <c r="L247" i="4" s="1"/>
  <c r="C247" i="4"/>
  <c r="M247" i="4" s="1"/>
  <c r="O247" i="4"/>
  <c r="A248" i="4"/>
  <c r="B248" i="4"/>
  <c r="C248" i="4"/>
  <c r="M248" i="4" s="1"/>
  <c r="O248" i="4"/>
  <c r="A249" i="4"/>
  <c r="K249" i="4" s="1"/>
  <c r="B249" i="4"/>
  <c r="L249" i="4" s="1"/>
  <c r="C249" i="4"/>
  <c r="M249" i="4" s="1"/>
  <c r="O249" i="4"/>
  <c r="A250" i="4"/>
  <c r="B250" i="4"/>
  <c r="C250" i="4"/>
  <c r="M250" i="4" s="1"/>
  <c r="O250" i="4"/>
  <c r="A251" i="4"/>
  <c r="K251" i="4" s="1"/>
  <c r="B251" i="4"/>
  <c r="L251" i="4" s="1"/>
  <c r="C251" i="4"/>
  <c r="M251" i="4" s="1"/>
  <c r="O251" i="4"/>
  <c r="A252" i="4"/>
  <c r="B252" i="4"/>
  <c r="C252" i="4"/>
  <c r="M252" i="4" s="1"/>
  <c r="O252" i="4"/>
  <c r="A253" i="4"/>
  <c r="K253" i="4" s="1"/>
  <c r="B253" i="4"/>
  <c r="L253" i="4" s="1"/>
  <c r="C253" i="4"/>
  <c r="M253" i="4" s="1"/>
  <c r="O253" i="4"/>
  <c r="A254" i="4"/>
  <c r="B254" i="4"/>
  <c r="C254" i="4"/>
  <c r="M254" i="4" s="1"/>
  <c r="O254" i="4"/>
  <c r="A255" i="4"/>
  <c r="K255" i="4" s="1"/>
  <c r="B255" i="4"/>
  <c r="L255" i="4" s="1"/>
  <c r="C255" i="4"/>
  <c r="M255" i="4" s="1"/>
  <c r="O255" i="4"/>
  <c r="A256" i="4"/>
  <c r="B256" i="4"/>
  <c r="C256" i="4"/>
  <c r="M256" i="4" s="1"/>
  <c r="O256" i="4"/>
  <c r="A257" i="4"/>
  <c r="K257" i="4" s="1"/>
  <c r="B257" i="4"/>
  <c r="L257" i="4" s="1"/>
  <c r="C257" i="4"/>
  <c r="M257" i="4" s="1"/>
  <c r="O257" i="4"/>
  <c r="A258" i="4"/>
  <c r="B258" i="4"/>
  <c r="C258" i="4"/>
  <c r="M258" i="4" s="1"/>
  <c r="O258" i="4"/>
  <c r="A259" i="4"/>
  <c r="K259" i="4" s="1"/>
  <c r="B259" i="4"/>
  <c r="L259" i="4" s="1"/>
  <c r="C259" i="4"/>
  <c r="M259" i="4" s="1"/>
  <c r="O259" i="4"/>
  <c r="A260" i="4"/>
  <c r="B260" i="4"/>
  <c r="C260" i="4"/>
  <c r="M260" i="4" s="1"/>
  <c r="O260" i="4"/>
  <c r="A261" i="4"/>
  <c r="K261" i="4" s="1"/>
  <c r="B261" i="4"/>
  <c r="L261" i="4" s="1"/>
  <c r="C261" i="4"/>
  <c r="M261" i="4" s="1"/>
  <c r="O261" i="4"/>
  <c r="A262" i="4"/>
  <c r="B262" i="4"/>
  <c r="C262" i="4"/>
  <c r="M262" i="4" s="1"/>
  <c r="O262" i="4"/>
  <c r="A263" i="4"/>
  <c r="K263" i="4" s="1"/>
  <c r="B263" i="4"/>
  <c r="L263" i="4" s="1"/>
  <c r="C263" i="4"/>
  <c r="M263" i="4" s="1"/>
  <c r="O263" i="4"/>
  <c r="A264" i="4"/>
  <c r="B264" i="4"/>
  <c r="C264" i="4"/>
  <c r="M264" i="4" s="1"/>
  <c r="O264" i="4"/>
  <c r="A265" i="4"/>
  <c r="K265" i="4" s="1"/>
  <c r="B265" i="4"/>
  <c r="L265" i="4" s="1"/>
  <c r="C265" i="4"/>
  <c r="M265" i="4" s="1"/>
  <c r="O265" i="4"/>
  <c r="A266" i="4"/>
  <c r="B266" i="4"/>
  <c r="C266" i="4"/>
  <c r="M266" i="4" s="1"/>
  <c r="O266" i="4"/>
  <c r="A267" i="4"/>
  <c r="K267" i="4" s="1"/>
  <c r="B267" i="4"/>
  <c r="L267" i="4" s="1"/>
  <c r="C267" i="4"/>
  <c r="M267" i="4" s="1"/>
  <c r="O267" i="4"/>
  <c r="A268" i="4"/>
  <c r="B268" i="4"/>
  <c r="C268" i="4"/>
  <c r="M268" i="4" s="1"/>
  <c r="O268" i="4"/>
  <c r="A269" i="4"/>
  <c r="K269" i="4" s="1"/>
  <c r="B269" i="4"/>
  <c r="L269" i="4" s="1"/>
  <c r="C269" i="4"/>
  <c r="M269" i="4" s="1"/>
  <c r="O269" i="4"/>
  <c r="A270" i="4"/>
  <c r="B270" i="4"/>
  <c r="C270" i="4"/>
  <c r="M270" i="4" s="1"/>
  <c r="O270" i="4"/>
  <c r="A271" i="4"/>
  <c r="K271" i="4" s="1"/>
  <c r="B271" i="4"/>
  <c r="L271" i="4" s="1"/>
  <c r="C271" i="4"/>
  <c r="M271" i="4" s="1"/>
  <c r="O271" i="4"/>
  <c r="A272" i="4"/>
  <c r="B272" i="4"/>
  <c r="C272" i="4"/>
  <c r="M272" i="4" s="1"/>
  <c r="O272" i="4"/>
  <c r="A273" i="4"/>
  <c r="K273" i="4" s="1"/>
  <c r="B273" i="4"/>
  <c r="C273" i="4"/>
  <c r="M273" i="4" s="1"/>
  <c r="L273" i="4"/>
  <c r="O273" i="4"/>
  <c r="A274" i="4"/>
  <c r="B274" i="4"/>
  <c r="C274" i="4"/>
  <c r="M274" i="4" s="1"/>
  <c r="O274" i="4"/>
  <c r="A275" i="4"/>
  <c r="K275" i="4" s="1"/>
  <c r="B275" i="4"/>
  <c r="L275" i="4" s="1"/>
  <c r="C275" i="4"/>
  <c r="M275" i="4" s="1"/>
  <c r="O275" i="4"/>
  <c r="A276" i="4"/>
  <c r="B276" i="4"/>
  <c r="C276" i="4"/>
  <c r="M276" i="4" s="1"/>
  <c r="O276" i="4"/>
  <c r="A277" i="4"/>
  <c r="K277" i="4" s="1"/>
  <c r="B277" i="4"/>
  <c r="L277" i="4" s="1"/>
  <c r="C277" i="4"/>
  <c r="M277" i="4" s="1"/>
  <c r="O277" i="4"/>
  <c r="A278" i="4"/>
  <c r="B278" i="4"/>
  <c r="C278" i="4"/>
  <c r="M278" i="4" s="1"/>
  <c r="O278" i="4"/>
  <c r="A279" i="4"/>
  <c r="K279" i="4" s="1"/>
  <c r="B279" i="4"/>
  <c r="L279" i="4" s="1"/>
  <c r="C279" i="4"/>
  <c r="M279" i="4" s="1"/>
  <c r="O279" i="4"/>
  <c r="A280" i="4"/>
  <c r="B280" i="4"/>
  <c r="C280" i="4"/>
  <c r="M280" i="4" s="1"/>
  <c r="O280" i="4"/>
  <c r="A281" i="4"/>
  <c r="K281" i="4" s="1"/>
  <c r="B281" i="4"/>
  <c r="L281" i="4" s="1"/>
  <c r="C281" i="4"/>
  <c r="M281" i="4" s="1"/>
  <c r="O281" i="4"/>
  <c r="A282" i="4"/>
  <c r="B282" i="4"/>
  <c r="C282" i="4"/>
  <c r="M282" i="4" s="1"/>
  <c r="O282" i="4"/>
  <c r="A283" i="4"/>
  <c r="K283" i="4" s="1"/>
  <c r="B283" i="4"/>
  <c r="L283" i="4" s="1"/>
  <c r="C283" i="4"/>
  <c r="M283" i="4" s="1"/>
  <c r="O283" i="4"/>
  <c r="A284" i="4"/>
  <c r="B284" i="4"/>
  <c r="C284" i="4"/>
  <c r="M284" i="4" s="1"/>
  <c r="O284" i="4"/>
  <c r="A285" i="4"/>
  <c r="K285" i="4" s="1"/>
  <c r="B285" i="4"/>
  <c r="L285" i="4" s="1"/>
  <c r="C285" i="4"/>
  <c r="M285" i="4" s="1"/>
  <c r="O285" i="4"/>
  <c r="A286" i="4"/>
  <c r="B286" i="4"/>
  <c r="C286" i="4"/>
  <c r="M286" i="4" s="1"/>
  <c r="O286" i="4"/>
  <c r="A287" i="4"/>
  <c r="K287" i="4" s="1"/>
  <c r="B287" i="4"/>
  <c r="C287" i="4"/>
  <c r="M287" i="4" s="1"/>
  <c r="L287" i="4"/>
  <c r="O287" i="4"/>
  <c r="A288" i="4"/>
  <c r="B288" i="4"/>
  <c r="C288" i="4"/>
  <c r="M288" i="4" s="1"/>
  <c r="O288" i="4"/>
  <c r="A289" i="4"/>
  <c r="K289" i="4" s="1"/>
  <c r="B289" i="4"/>
  <c r="L289" i="4" s="1"/>
  <c r="C289" i="4"/>
  <c r="M289" i="4" s="1"/>
  <c r="O289" i="4"/>
  <c r="A290" i="4"/>
  <c r="B290" i="4"/>
  <c r="C290" i="4"/>
  <c r="M290" i="4" s="1"/>
  <c r="O290" i="4"/>
  <c r="A291" i="4"/>
  <c r="K291" i="4" s="1"/>
  <c r="B291" i="4"/>
  <c r="L291" i="4" s="1"/>
  <c r="C291" i="4"/>
  <c r="M291" i="4" s="1"/>
  <c r="O291" i="4"/>
  <c r="A292" i="4"/>
  <c r="B292" i="4"/>
  <c r="C292" i="4"/>
  <c r="M292" i="4" s="1"/>
  <c r="O292" i="4"/>
  <c r="A293" i="4"/>
  <c r="K293" i="4" s="1"/>
  <c r="B293" i="4"/>
  <c r="C293" i="4"/>
  <c r="M293" i="4" s="1"/>
  <c r="L293" i="4"/>
  <c r="O293" i="4"/>
  <c r="A294" i="4"/>
  <c r="B294" i="4"/>
  <c r="C294" i="4"/>
  <c r="M294" i="4" s="1"/>
  <c r="O294" i="4"/>
  <c r="A295" i="4"/>
  <c r="K295" i="4" s="1"/>
  <c r="B295" i="4"/>
  <c r="L295" i="4" s="1"/>
  <c r="C295" i="4"/>
  <c r="M295" i="4" s="1"/>
  <c r="O295" i="4"/>
  <c r="A296" i="4"/>
  <c r="B296" i="4"/>
  <c r="C296" i="4"/>
  <c r="M296" i="4" s="1"/>
  <c r="O296" i="4"/>
  <c r="A297" i="4"/>
  <c r="K297" i="4" s="1"/>
  <c r="B297" i="4"/>
  <c r="L297" i="4" s="1"/>
  <c r="C297" i="4"/>
  <c r="M297" i="4" s="1"/>
  <c r="O297" i="4"/>
  <c r="A298" i="4"/>
  <c r="B298" i="4"/>
  <c r="C298" i="4"/>
  <c r="M298" i="4" s="1"/>
  <c r="O298" i="4"/>
  <c r="A299" i="4"/>
  <c r="K299" i="4" s="1"/>
  <c r="B299" i="4"/>
  <c r="L299" i="4" s="1"/>
  <c r="C299" i="4"/>
  <c r="M299" i="4" s="1"/>
  <c r="O299" i="4"/>
  <c r="A300" i="4"/>
  <c r="B300" i="4"/>
  <c r="C300" i="4"/>
  <c r="M300" i="4" s="1"/>
  <c r="O300" i="4"/>
  <c r="A301" i="4"/>
  <c r="K301" i="4" s="1"/>
  <c r="B301" i="4"/>
  <c r="C301" i="4"/>
  <c r="M301" i="4" s="1"/>
  <c r="L301" i="4"/>
  <c r="O301" i="4"/>
  <c r="A302" i="4"/>
  <c r="B302" i="4"/>
  <c r="C302" i="4"/>
  <c r="M302" i="4" s="1"/>
  <c r="O302" i="4"/>
  <c r="A303" i="4"/>
  <c r="K303" i="4" s="1"/>
  <c r="B303" i="4"/>
  <c r="L303" i="4" s="1"/>
  <c r="C303" i="4"/>
  <c r="M303" i="4" s="1"/>
  <c r="O303" i="4"/>
  <c r="A304" i="4"/>
  <c r="B304" i="4"/>
  <c r="C304" i="4"/>
  <c r="M304" i="4" s="1"/>
  <c r="O304" i="4"/>
  <c r="A305" i="4"/>
  <c r="K305" i="4" s="1"/>
  <c r="B305" i="4"/>
  <c r="L305" i="4" s="1"/>
  <c r="C305" i="4"/>
  <c r="M305" i="4" s="1"/>
  <c r="O305" i="4"/>
  <c r="A306" i="4"/>
  <c r="B306" i="4"/>
  <c r="C306" i="4"/>
  <c r="M306" i="4" s="1"/>
  <c r="O306" i="4"/>
  <c r="A307" i="4"/>
  <c r="K307" i="4" s="1"/>
  <c r="B307" i="4"/>
  <c r="L307" i="4" s="1"/>
  <c r="C307" i="4"/>
  <c r="M307" i="4" s="1"/>
  <c r="O307" i="4"/>
  <c r="A308" i="4"/>
  <c r="B308" i="4"/>
  <c r="C308" i="4"/>
  <c r="M308" i="4" s="1"/>
  <c r="O308" i="4"/>
  <c r="A309" i="4"/>
  <c r="K309" i="4" s="1"/>
  <c r="B309" i="4"/>
  <c r="L309" i="4" s="1"/>
  <c r="C309" i="4"/>
  <c r="M309" i="4" s="1"/>
  <c r="O309" i="4"/>
  <c r="A310" i="4"/>
  <c r="B310" i="4"/>
  <c r="C310" i="4"/>
  <c r="M310" i="4" s="1"/>
  <c r="O310" i="4"/>
  <c r="A311" i="4"/>
  <c r="K311" i="4" s="1"/>
  <c r="B311" i="4"/>
  <c r="L311" i="4" s="1"/>
  <c r="C311" i="4"/>
  <c r="M311" i="4" s="1"/>
  <c r="O311" i="4"/>
  <c r="A312" i="4"/>
  <c r="B312" i="4"/>
  <c r="C312" i="4"/>
  <c r="M312" i="4" s="1"/>
  <c r="O312" i="4"/>
  <c r="A313" i="4"/>
  <c r="K313" i="4" s="1"/>
  <c r="B313" i="4"/>
  <c r="L313" i="4" s="1"/>
  <c r="C313" i="4"/>
  <c r="M313" i="4" s="1"/>
  <c r="O313" i="4"/>
  <c r="A314" i="4"/>
  <c r="B314" i="4"/>
  <c r="C314" i="4"/>
  <c r="M314" i="4" s="1"/>
  <c r="O314" i="4"/>
  <c r="A315" i="4"/>
  <c r="K315" i="4" s="1"/>
  <c r="B315" i="4"/>
  <c r="L315" i="4" s="1"/>
  <c r="C315" i="4"/>
  <c r="M315" i="4" s="1"/>
  <c r="O315" i="4"/>
  <c r="A316" i="4"/>
  <c r="B316" i="4"/>
  <c r="C316" i="4"/>
  <c r="M316" i="4" s="1"/>
  <c r="O316" i="4"/>
  <c r="A317" i="4"/>
  <c r="K317" i="4" s="1"/>
  <c r="B317" i="4"/>
  <c r="L317" i="4" s="1"/>
  <c r="C317" i="4"/>
  <c r="M317" i="4" s="1"/>
  <c r="O317" i="4"/>
  <c r="A318" i="4"/>
  <c r="B318" i="4"/>
  <c r="C318" i="4"/>
  <c r="M318" i="4" s="1"/>
  <c r="O318" i="4"/>
  <c r="A319" i="4"/>
  <c r="K319" i="4" s="1"/>
  <c r="B319" i="4"/>
  <c r="L319" i="4" s="1"/>
  <c r="C319" i="4"/>
  <c r="M319" i="4" s="1"/>
  <c r="O319" i="4"/>
  <c r="A320" i="4"/>
  <c r="B320" i="4"/>
  <c r="C320" i="4"/>
  <c r="M320" i="4" s="1"/>
  <c r="O320" i="4"/>
  <c r="A321" i="4"/>
  <c r="K321" i="4" s="1"/>
  <c r="B321" i="4"/>
  <c r="L321" i="4" s="1"/>
  <c r="C321" i="4"/>
  <c r="M321" i="4" s="1"/>
  <c r="O321" i="4"/>
  <c r="A322" i="4"/>
  <c r="B322" i="4"/>
  <c r="C322" i="4"/>
  <c r="M322" i="4" s="1"/>
  <c r="O322" i="4"/>
  <c r="A323" i="4"/>
  <c r="K323" i="4" s="1"/>
  <c r="B323" i="4"/>
  <c r="L323" i="4" s="1"/>
  <c r="C323" i="4"/>
  <c r="M323" i="4" s="1"/>
  <c r="O323" i="4"/>
  <c r="A324" i="4"/>
  <c r="B324" i="4"/>
  <c r="C324" i="4"/>
  <c r="M324" i="4" s="1"/>
  <c r="O324" i="4"/>
  <c r="A325" i="4"/>
  <c r="K325" i="4" s="1"/>
  <c r="B325" i="4"/>
  <c r="C325" i="4"/>
  <c r="M325" i="4" s="1"/>
  <c r="L325" i="4"/>
  <c r="O325" i="4"/>
  <c r="A326" i="4"/>
  <c r="B326" i="4"/>
  <c r="C326" i="4"/>
  <c r="M326" i="4" s="1"/>
  <c r="O326" i="4"/>
  <c r="A327" i="4"/>
  <c r="K327" i="4" s="1"/>
  <c r="B327" i="4"/>
  <c r="L327" i="4" s="1"/>
  <c r="C327" i="4"/>
  <c r="M327" i="4" s="1"/>
  <c r="O327" i="4"/>
  <c r="A328" i="4"/>
  <c r="B328" i="4"/>
  <c r="C328" i="4"/>
  <c r="M328" i="4" s="1"/>
  <c r="O328" i="4"/>
  <c r="A329" i="4"/>
  <c r="K329" i="4" s="1"/>
  <c r="B329" i="4"/>
  <c r="L329" i="4" s="1"/>
  <c r="C329" i="4"/>
  <c r="M329" i="4" s="1"/>
  <c r="O329" i="4"/>
  <c r="A330" i="4"/>
  <c r="B330" i="4"/>
  <c r="C330" i="4"/>
  <c r="M330" i="4" s="1"/>
  <c r="O330" i="4"/>
  <c r="A331" i="4"/>
  <c r="K331" i="4" s="1"/>
  <c r="B331" i="4"/>
  <c r="L331" i="4" s="1"/>
  <c r="C331" i="4"/>
  <c r="M331" i="4" s="1"/>
  <c r="O331" i="4"/>
  <c r="A332" i="4"/>
  <c r="B332" i="4"/>
  <c r="C332" i="4"/>
  <c r="M332" i="4" s="1"/>
  <c r="O332" i="4"/>
  <c r="A333" i="4"/>
  <c r="K333" i="4" s="1"/>
  <c r="B333" i="4"/>
  <c r="L333" i="4" s="1"/>
  <c r="C333" i="4"/>
  <c r="M333" i="4" s="1"/>
  <c r="O333" i="4"/>
  <c r="A334" i="4"/>
  <c r="B334" i="4"/>
  <c r="C334" i="4"/>
  <c r="M334" i="4" s="1"/>
  <c r="O334" i="4"/>
  <c r="A335" i="4"/>
  <c r="K335" i="4" s="1"/>
  <c r="B335" i="4"/>
  <c r="L335" i="4" s="1"/>
  <c r="C335" i="4"/>
  <c r="M335" i="4" s="1"/>
  <c r="O335" i="4"/>
  <c r="A336" i="4"/>
  <c r="B336" i="4"/>
  <c r="C336" i="4"/>
  <c r="M336" i="4" s="1"/>
  <c r="O336" i="4"/>
  <c r="A337" i="4"/>
  <c r="K337" i="4" s="1"/>
  <c r="B337" i="4"/>
  <c r="L337" i="4" s="1"/>
  <c r="C337" i="4"/>
  <c r="M337" i="4" s="1"/>
  <c r="O337" i="4"/>
  <c r="A338" i="4"/>
  <c r="B338" i="4"/>
  <c r="C338" i="4"/>
  <c r="M338" i="4" s="1"/>
  <c r="O338" i="4"/>
  <c r="A339" i="4"/>
  <c r="K339" i="4" s="1"/>
  <c r="B339" i="4"/>
  <c r="L339" i="4" s="1"/>
  <c r="C339" i="4"/>
  <c r="M339" i="4" s="1"/>
  <c r="O339" i="4"/>
  <c r="A340" i="4"/>
  <c r="B340" i="4"/>
  <c r="C340" i="4"/>
  <c r="M340" i="4" s="1"/>
  <c r="O340" i="4"/>
  <c r="A341" i="4"/>
  <c r="K341" i="4" s="1"/>
  <c r="B341" i="4"/>
  <c r="L341" i="4" s="1"/>
  <c r="C341" i="4"/>
  <c r="M341" i="4" s="1"/>
  <c r="O341" i="4"/>
  <c r="A342" i="4"/>
  <c r="B342" i="4"/>
  <c r="C342" i="4"/>
  <c r="M342" i="4" s="1"/>
  <c r="O342" i="4"/>
  <c r="A343" i="4"/>
  <c r="K343" i="4" s="1"/>
  <c r="B343" i="4"/>
  <c r="L343" i="4" s="1"/>
  <c r="C343" i="4"/>
  <c r="M343" i="4" s="1"/>
  <c r="O343" i="4"/>
  <c r="A344" i="4"/>
  <c r="B344" i="4"/>
  <c r="C344" i="4"/>
  <c r="M344" i="4" s="1"/>
  <c r="O344" i="4"/>
  <c r="A345" i="4"/>
  <c r="K345" i="4" s="1"/>
  <c r="B345" i="4"/>
  <c r="L345" i="4" s="1"/>
  <c r="C345" i="4"/>
  <c r="M345" i="4" s="1"/>
  <c r="O345" i="4"/>
  <c r="A346" i="4"/>
  <c r="B346" i="4"/>
  <c r="C346" i="4"/>
  <c r="M346" i="4" s="1"/>
  <c r="O346" i="4"/>
  <c r="A347" i="4"/>
  <c r="K347" i="4" s="1"/>
  <c r="B347" i="4"/>
  <c r="L347" i="4" s="1"/>
  <c r="C347" i="4"/>
  <c r="M347" i="4" s="1"/>
  <c r="O347" i="4"/>
  <c r="A348" i="4"/>
  <c r="B348" i="4"/>
  <c r="C348" i="4"/>
  <c r="M348" i="4" s="1"/>
  <c r="O348" i="4"/>
  <c r="A349" i="4"/>
  <c r="K349" i="4" s="1"/>
  <c r="B349" i="4"/>
  <c r="L349" i="4" s="1"/>
  <c r="C349" i="4"/>
  <c r="M349" i="4" s="1"/>
  <c r="O349" i="4"/>
  <c r="A350" i="4"/>
  <c r="B350" i="4"/>
  <c r="C350" i="4"/>
  <c r="M350" i="4" s="1"/>
  <c r="O350" i="4"/>
  <c r="A351" i="4"/>
  <c r="K351" i="4" s="1"/>
  <c r="B351" i="4"/>
  <c r="L351" i="4" s="1"/>
  <c r="C351" i="4"/>
  <c r="M351" i="4" s="1"/>
  <c r="O351" i="4"/>
  <c r="A352" i="4"/>
  <c r="B352" i="4"/>
  <c r="C352" i="4"/>
  <c r="M352" i="4" s="1"/>
  <c r="O352" i="4"/>
  <c r="A353" i="4"/>
  <c r="K353" i="4" s="1"/>
  <c r="B353" i="4"/>
  <c r="L353" i="4" s="1"/>
  <c r="C353" i="4"/>
  <c r="M353" i="4" s="1"/>
  <c r="O353" i="4"/>
  <c r="A354" i="4"/>
  <c r="B354" i="4"/>
  <c r="C354" i="4"/>
  <c r="M354" i="4" s="1"/>
  <c r="O354" i="4"/>
  <c r="A355" i="4"/>
  <c r="K355" i="4" s="1"/>
  <c r="B355" i="4"/>
  <c r="L355" i="4" s="1"/>
  <c r="C355" i="4"/>
  <c r="M355" i="4" s="1"/>
  <c r="O355" i="4"/>
  <c r="A356" i="4"/>
  <c r="B356" i="4"/>
  <c r="C356" i="4"/>
  <c r="M356" i="4" s="1"/>
  <c r="O356" i="4"/>
  <c r="A357" i="4"/>
  <c r="K357" i="4" s="1"/>
  <c r="B357" i="4"/>
  <c r="L357" i="4" s="1"/>
  <c r="C357" i="4"/>
  <c r="M357" i="4" s="1"/>
  <c r="O357" i="4"/>
  <c r="A358" i="4"/>
  <c r="B358" i="4"/>
  <c r="C358" i="4"/>
  <c r="M358" i="4" s="1"/>
  <c r="O358" i="4"/>
  <c r="A359" i="4"/>
  <c r="K359" i="4" s="1"/>
  <c r="B359" i="4"/>
  <c r="C359" i="4"/>
  <c r="M359" i="4" s="1"/>
  <c r="L359" i="4"/>
  <c r="O359" i="4"/>
  <c r="A360" i="4"/>
  <c r="K360" i="4" s="1"/>
  <c r="B360" i="4"/>
  <c r="C360" i="4"/>
  <c r="O360" i="4"/>
  <c r="A361" i="4"/>
  <c r="K361" i="4" s="1"/>
  <c r="B361" i="4"/>
  <c r="L361" i="4" s="1"/>
  <c r="C361" i="4"/>
  <c r="M361" i="4" s="1"/>
  <c r="O361" i="4"/>
  <c r="A362" i="4"/>
  <c r="K362" i="4" s="1"/>
  <c r="B362" i="4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C364" i="4"/>
  <c r="O364" i="4"/>
  <c r="A365" i="4"/>
  <c r="K365" i="4" s="1"/>
  <c r="B365" i="4"/>
  <c r="L365" i="4" s="1"/>
  <c r="C365" i="4"/>
  <c r="M365" i="4" s="1"/>
  <c r="O365" i="4"/>
  <c r="A366" i="4"/>
  <c r="B366" i="4"/>
  <c r="C366" i="4"/>
  <c r="M366" i="4" s="1"/>
  <c r="O366" i="4"/>
  <c r="A367" i="4"/>
  <c r="K367" i="4" s="1"/>
  <c r="B367" i="4"/>
  <c r="L367" i="4" s="1"/>
  <c r="C367" i="4"/>
  <c r="M367" i="4" s="1"/>
  <c r="O367" i="4"/>
  <c r="A368" i="4"/>
  <c r="B368" i="4"/>
  <c r="C368" i="4"/>
  <c r="O368" i="4"/>
  <c r="A369" i="4"/>
  <c r="K369" i="4" s="1"/>
  <c r="B369" i="4"/>
  <c r="L369" i="4" s="1"/>
  <c r="C369" i="4"/>
  <c r="M369" i="4" s="1"/>
  <c r="O369" i="4"/>
  <c r="A370" i="4"/>
  <c r="B370" i="4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C372" i="4"/>
  <c r="O372" i="4"/>
  <c r="A373" i="4"/>
  <c r="K373" i="4" s="1"/>
  <c r="B373" i="4"/>
  <c r="L373" i="4" s="1"/>
  <c r="C373" i="4"/>
  <c r="M373" i="4" s="1"/>
  <c r="O373" i="4"/>
  <c r="A374" i="4"/>
  <c r="B374" i="4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C376" i="4"/>
  <c r="O376" i="4"/>
  <c r="A377" i="4"/>
  <c r="K377" i="4" s="1"/>
  <c r="B377" i="4"/>
  <c r="L377" i="4" s="1"/>
  <c r="C377" i="4"/>
  <c r="M377" i="4" s="1"/>
  <c r="O377" i="4"/>
  <c r="A378" i="4"/>
  <c r="K378" i="4" s="1"/>
  <c r="B378" i="4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C380" i="4"/>
  <c r="O380" i="4"/>
  <c r="A381" i="4"/>
  <c r="B381" i="4"/>
  <c r="L381" i="4" s="1"/>
  <c r="C381" i="4"/>
  <c r="M381" i="4" s="1"/>
  <c r="O381" i="4"/>
  <c r="A382" i="4"/>
  <c r="K382" i="4" s="1"/>
  <c r="B382" i="4"/>
  <c r="C382" i="4"/>
  <c r="M382" i="4" s="1"/>
  <c r="L382" i="4"/>
  <c r="O382" i="4"/>
  <c r="A383" i="4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B385" i="4"/>
  <c r="C385" i="4"/>
  <c r="M385" i="4" s="1"/>
  <c r="O385" i="4"/>
  <c r="A386" i="4"/>
  <c r="K386" i="4" s="1"/>
  <c r="B386" i="4"/>
  <c r="L386" i="4" s="1"/>
  <c r="C386" i="4"/>
  <c r="M386" i="4" s="1"/>
  <c r="O386" i="4"/>
  <c r="A387" i="4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B389" i="4"/>
  <c r="C389" i="4"/>
  <c r="M389" i="4" s="1"/>
  <c r="L389" i="4"/>
  <c r="O389" i="4"/>
  <c r="A390" i="4"/>
  <c r="K390" i="4" s="1"/>
  <c r="B390" i="4"/>
  <c r="L390" i="4" s="1"/>
  <c r="C390" i="4"/>
  <c r="M390" i="4" s="1"/>
  <c r="O390" i="4"/>
  <c r="A391" i="4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B393" i="4"/>
  <c r="C393" i="4"/>
  <c r="M393" i="4" s="1"/>
  <c r="O393" i="4"/>
  <c r="A394" i="4"/>
  <c r="K394" i="4" s="1"/>
  <c r="B394" i="4"/>
  <c r="L394" i="4" s="1"/>
  <c r="C394" i="4"/>
  <c r="M394" i="4" s="1"/>
  <c r="O394" i="4"/>
  <c r="A395" i="4"/>
  <c r="B395" i="4"/>
  <c r="C395" i="4"/>
  <c r="M395" i="4" s="1"/>
  <c r="L395" i="4"/>
  <c r="O395" i="4"/>
  <c r="A396" i="4"/>
  <c r="K396" i="4" s="1"/>
  <c r="B396" i="4"/>
  <c r="L396" i="4" s="1"/>
  <c r="C396" i="4"/>
  <c r="M396" i="4" s="1"/>
  <c r="O396" i="4"/>
  <c r="A397" i="4"/>
  <c r="B397" i="4"/>
  <c r="C397" i="4"/>
  <c r="M397" i="4" s="1"/>
  <c r="L397" i="4"/>
  <c r="O397" i="4"/>
  <c r="A398" i="4"/>
  <c r="K398" i="4" s="1"/>
  <c r="B398" i="4"/>
  <c r="L398" i="4" s="1"/>
  <c r="C398" i="4"/>
  <c r="M398" i="4" s="1"/>
  <c r="O398" i="4"/>
  <c r="A399" i="4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B401" i="4"/>
  <c r="C401" i="4"/>
  <c r="M401" i="4" s="1"/>
  <c r="O401" i="4"/>
  <c r="A402" i="4"/>
  <c r="K402" i="4" s="1"/>
  <c r="B402" i="4"/>
  <c r="L402" i="4" s="1"/>
  <c r="C402" i="4"/>
  <c r="M402" i="4" s="1"/>
  <c r="O402" i="4"/>
  <c r="A403" i="4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B407" i="4"/>
  <c r="C407" i="4"/>
  <c r="M407" i="4" s="1"/>
  <c r="L407" i="4"/>
  <c r="O407" i="4"/>
  <c r="A408" i="4"/>
  <c r="K408" i="4" s="1"/>
  <c r="B408" i="4"/>
  <c r="L408" i="4" s="1"/>
  <c r="C408" i="4"/>
  <c r="M408" i="4" s="1"/>
  <c r="O408" i="4"/>
  <c r="A409" i="4"/>
  <c r="B409" i="4"/>
  <c r="C409" i="4"/>
  <c r="M409" i="4" s="1"/>
  <c r="O409" i="4"/>
  <c r="A410" i="4"/>
  <c r="K410" i="4" s="1"/>
  <c r="B410" i="4"/>
  <c r="L410" i="4" s="1"/>
  <c r="C410" i="4"/>
  <c r="M410" i="4" s="1"/>
  <c r="O410" i="4"/>
  <c r="A411" i="4"/>
  <c r="B411" i="4"/>
  <c r="C411" i="4"/>
  <c r="M411" i="4" s="1"/>
  <c r="L411" i="4"/>
  <c r="O411" i="4"/>
  <c r="A412" i="4"/>
  <c r="K412" i="4" s="1"/>
  <c r="B412" i="4"/>
  <c r="C412" i="4"/>
  <c r="M412" i="4" s="1"/>
  <c r="L412" i="4"/>
  <c r="O412" i="4"/>
  <c r="A413" i="4"/>
  <c r="B413" i="4"/>
  <c r="L413" i="4" s="1"/>
  <c r="C413" i="4"/>
  <c r="M413" i="4" s="1"/>
  <c r="O413" i="4"/>
  <c r="A414" i="4"/>
  <c r="K414" i="4" s="1"/>
  <c r="B414" i="4"/>
  <c r="C414" i="4"/>
  <c r="M414" i="4" s="1"/>
  <c r="L414" i="4"/>
  <c r="O414" i="4"/>
  <c r="A415" i="4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B417" i="4"/>
  <c r="C417" i="4"/>
  <c r="M417" i="4" s="1"/>
  <c r="O417" i="4"/>
  <c r="A418" i="4"/>
  <c r="K418" i="4" s="1"/>
  <c r="B418" i="4"/>
  <c r="L418" i="4" s="1"/>
  <c r="C418" i="4"/>
  <c r="M418" i="4" s="1"/>
  <c r="O418" i="4"/>
  <c r="A419" i="4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B425" i="4"/>
  <c r="C425" i="4"/>
  <c r="M425" i="4" s="1"/>
  <c r="O425" i="4"/>
  <c r="A426" i="4"/>
  <c r="K426" i="4" s="1"/>
  <c r="B426" i="4"/>
  <c r="L426" i="4" s="1"/>
  <c r="C426" i="4"/>
  <c r="M426" i="4" s="1"/>
  <c r="O426" i="4"/>
  <c r="A427" i="4"/>
  <c r="B427" i="4"/>
  <c r="C427" i="4"/>
  <c r="M427" i="4" s="1"/>
  <c r="L427" i="4"/>
  <c r="O427" i="4"/>
  <c r="A428" i="4"/>
  <c r="K428" i="4" s="1"/>
  <c r="B428" i="4"/>
  <c r="L428" i="4" s="1"/>
  <c r="C428" i="4"/>
  <c r="M428" i="4" s="1"/>
  <c r="O428" i="4"/>
  <c r="A429" i="4"/>
  <c r="B429" i="4"/>
  <c r="L429" i="4" s="1"/>
  <c r="C429" i="4"/>
  <c r="M429" i="4" s="1"/>
  <c r="O429" i="4"/>
  <c r="A430" i="4"/>
  <c r="K430" i="4" s="1"/>
  <c r="B430" i="4"/>
  <c r="C430" i="4"/>
  <c r="M430" i="4" s="1"/>
  <c r="L430" i="4"/>
  <c r="O430" i="4"/>
  <c r="A431" i="4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B433" i="4"/>
  <c r="C433" i="4"/>
  <c r="M433" i="4" s="1"/>
  <c r="O433" i="4"/>
  <c r="A434" i="4"/>
  <c r="K434" i="4" s="1"/>
  <c r="B434" i="4"/>
  <c r="L434" i="4" s="1"/>
  <c r="C434" i="4"/>
  <c r="M434" i="4" s="1"/>
  <c r="O434" i="4"/>
  <c r="A435" i="4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B441" i="4"/>
  <c r="C441" i="4"/>
  <c r="M441" i="4" s="1"/>
  <c r="O441" i="4"/>
  <c r="A442" i="4"/>
  <c r="K442" i="4" s="1"/>
  <c r="B442" i="4"/>
  <c r="L442" i="4" s="1"/>
  <c r="C442" i="4"/>
  <c r="M442" i="4" s="1"/>
  <c r="O442" i="4"/>
  <c r="A443" i="4"/>
  <c r="B443" i="4"/>
  <c r="C443" i="4"/>
  <c r="M443" i="4" s="1"/>
  <c r="L443" i="4"/>
  <c r="O443" i="4"/>
  <c r="A444" i="4"/>
  <c r="K444" i="4" s="1"/>
  <c r="B444" i="4"/>
  <c r="L444" i="4" s="1"/>
  <c r="C444" i="4"/>
  <c r="M444" i="4" s="1"/>
  <c r="O444" i="4"/>
  <c r="A445" i="4"/>
  <c r="B445" i="4"/>
  <c r="C445" i="4"/>
  <c r="M445" i="4" s="1"/>
  <c r="L445" i="4"/>
  <c r="O445" i="4"/>
  <c r="A446" i="4"/>
  <c r="K446" i="4" s="1"/>
  <c r="B446" i="4"/>
  <c r="L446" i="4" s="1"/>
  <c r="C446" i="4"/>
  <c r="M446" i="4" s="1"/>
  <c r="O446" i="4"/>
  <c r="A447" i="4"/>
  <c r="B447" i="4"/>
  <c r="C447" i="4"/>
  <c r="M447" i="4" s="1"/>
  <c r="L447" i="4"/>
  <c r="O447" i="4"/>
  <c r="A448" i="4"/>
  <c r="K448" i="4" s="1"/>
  <c r="B448" i="4"/>
  <c r="L448" i="4" s="1"/>
  <c r="C448" i="4"/>
  <c r="M448" i="4" s="1"/>
  <c r="O448" i="4"/>
  <c r="A449" i="4"/>
  <c r="B449" i="4"/>
  <c r="C449" i="4"/>
  <c r="M449" i="4" s="1"/>
  <c r="O449" i="4"/>
  <c r="A450" i="4"/>
  <c r="K450" i="4" s="1"/>
  <c r="B450" i="4"/>
  <c r="L450" i="4" s="1"/>
  <c r="C450" i="4"/>
  <c r="M450" i="4" s="1"/>
  <c r="O450" i="4"/>
  <c r="A451" i="4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B457" i="4"/>
  <c r="C457" i="4"/>
  <c r="M457" i="4" s="1"/>
  <c r="O457" i="4"/>
  <c r="A458" i="4"/>
  <c r="K458" i="4" s="1"/>
  <c r="B458" i="4"/>
  <c r="L458" i="4" s="1"/>
  <c r="C458" i="4"/>
  <c r="M458" i="4" s="1"/>
  <c r="O458" i="4"/>
  <c r="A459" i="4"/>
  <c r="B459" i="4"/>
  <c r="C459" i="4"/>
  <c r="M459" i="4" s="1"/>
  <c r="L459" i="4"/>
  <c r="O459" i="4"/>
  <c r="A460" i="4"/>
  <c r="K460" i="4" s="1"/>
  <c r="B460" i="4"/>
  <c r="L460" i="4" s="1"/>
  <c r="C460" i="4"/>
  <c r="M460" i="4" s="1"/>
  <c r="O460" i="4"/>
  <c r="A461" i="4"/>
  <c r="B461" i="4"/>
  <c r="C461" i="4"/>
  <c r="M461" i="4" s="1"/>
  <c r="O461" i="4"/>
  <c r="A462" i="4"/>
  <c r="K462" i="4" s="1"/>
  <c r="B462" i="4"/>
  <c r="L462" i="4" s="1"/>
  <c r="C462" i="4"/>
  <c r="M462" i="4" s="1"/>
  <c r="O462" i="4"/>
  <c r="A463" i="4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B465" i="4"/>
  <c r="C465" i="4"/>
  <c r="M465" i="4" s="1"/>
  <c r="O465" i="4"/>
  <c r="A466" i="4"/>
  <c r="K466" i="4" s="1"/>
  <c r="B466" i="4"/>
  <c r="C466" i="4"/>
  <c r="M466" i="4" s="1"/>
  <c r="L466" i="4"/>
  <c r="O466" i="4"/>
  <c r="A467" i="4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B469" i="4"/>
  <c r="C469" i="4"/>
  <c r="M469" i="4" s="1"/>
  <c r="O469" i="4"/>
  <c r="A470" i="4"/>
  <c r="K470" i="4" s="1"/>
  <c r="B470" i="4"/>
  <c r="L470" i="4" s="1"/>
  <c r="C470" i="4"/>
  <c r="M470" i="4" s="1"/>
  <c r="O470" i="4"/>
  <c r="A471" i="4"/>
  <c r="B471" i="4"/>
  <c r="C471" i="4"/>
  <c r="M471" i="4" s="1"/>
  <c r="L471" i="4"/>
  <c r="O471" i="4"/>
  <c r="A472" i="4"/>
  <c r="K472" i="4" s="1"/>
  <c r="B472" i="4"/>
  <c r="L472" i="4" s="1"/>
  <c r="C472" i="4"/>
  <c r="M472" i="4" s="1"/>
  <c r="O472" i="4"/>
  <c r="A473" i="4"/>
  <c r="B473" i="4"/>
  <c r="C473" i="4"/>
  <c r="M473" i="4" s="1"/>
  <c r="O473" i="4"/>
  <c r="A474" i="4"/>
  <c r="K474" i="4" s="1"/>
  <c r="B474" i="4"/>
  <c r="L474" i="4" s="1"/>
  <c r="C474" i="4"/>
  <c r="M474" i="4" s="1"/>
  <c r="O474" i="4"/>
  <c r="A475" i="4"/>
  <c r="B475" i="4"/>
  <c r="C475" i="4"/>
  <c r="M475" i="4" s="1"/>
  <c r="L475" i="4"/>
  <c r="O475" i="4"/>
  <c r="A476" i="4"/>
  <c r="K476" i="4" s="1"/>
  <c r="B476" i="4"/>
  <c r="C476" i="4"/>
  <c r="M476" i="4" s="1"/>
  <c r="L476" i="4"/>
  <c r="O476" i="4"/>
  <c r="A477" i="4"/>
  <c r="B477" i="4"/>
  <c r="C477" i="4"/>
  <c r="M477" i="4" s="1"/>
  <c r="O477" i="4"/>
  <c r="A478" i="4"/>
  <c r="K478" i="4" s="1"/>
  <c r="B478" i="4"/>
  <c r="L478" i="4" s="1"/>
  <c r="C478" i="4"/>
  <c r="M478" i="4" s="1"/>
  <c r="O478" i="4"/>
  <c r="A479" i="4"/>
  <c r="B479" i="4"/>
  <c r="C479" i="4"/>
  <c r="M479" i="4" s="1"/>
  <c r="L479" i="4"/>
  <c r="O479" i="4"/>
  <c r="A480" i="4"/>
  <c r="K480" i="4" s="1"/>
  <c r="B480" i="4"/>
  <c r="L480" i="4" s="1"/>
  <c r="C480" i="4"/>
  <c r="M480" i="4" s="1"/>
  <c r="O480" i="4"/>
  <c r="A481" i="4"/>
  <c r="B481" i="4"/>
  <c r="C481" i="4"/>
  <c r="M481" i="4" s="1"/>
  <c r="O481" i="4"/>
  <c r="A482" i="4"/>
  <c r="K482" i="4" s="1"/>
  <c r="B482" i="4"/>
  <c r="L482" i="4" s="1"/>
  <c r="C482" i="4"/>
  <c r="M482" i="4" s="1"/>
  <c r="O482" i="4"/>
  <c r="A483" i="4"/>
  <c r="B483" i="4"/>
  <c r="C483" i="4"/>
  <c r="M483" i="4" s="1"/>
  <c r="L483" i="4"/>
  <c r="O483" i="4"/>
  <c r="A484" i="4"/>
  <c r="K484" i="4" s="1"/>
  <c r="B484" i="4"/>
  <c r="L484" i="4" s="1"/>
  <c r="C484" i="4"/>
  <c r="M484" i="4" s="1"/>
  <c r="O484" i="4"/>
  <c r="A485" i="4"/>
  <c r="B485" i="4"/>
  <c r="C485" i="4"/>
  <c r="M485" i="4" s="1"/>
  <c r="O485" i="4"/>
  <c r="A486" i="4"/>
  <c r="K486" i="4" s="1"/>
  <c r="B486" i="4"/>
  <c r="L486" i="4" s="1"/>
  <c r="C486" i="4"/>
  <c r="M486" i="4" s="1"/>
  <c r="O486" i="4"/>
  <c r="A487" i="4"/>
  <c r="B487" i="4"/>
  <c r="C487" i="4"/>
  <c r="M487" i="4" s="1"/>
  <c r="L487" i="4"/>
  <c r="O487" i="4"/>
  <c r="A488" i="4"/>
  <c r="K488" i="4" s="1"/>
  <c r="B488" i="4"/>
  <c r="L488" i="4" s="1"/>
  <c r="C488" i="4"/>
  <c r="M488" i="4" s="1"/>
  <c r="O488" i="4"/>
  <c r="A489" i="4"/>
  <c r="B489" i="4"/>
  <c r="C489" i="4"/>
  <c r="M489" i="4" s="1"/>
  <c r="O489" i="4"/>
  <c r="A490" i="4"/>
  <c r="K490" i="4" s="1"/>
  <c r="B490" i="4"/>
  <c r="L490" i="4" s="1"/>
  <c r="C490" i="4"/>
  <c r="M490" i="4" s="1"/>
  <c r="O490" i="4"/>
  <c r="A491" i="4"/>
  <c r="B491" i="4"/>
  <c r="C491" i="4"/>
  <c r="M491" i="4" s="1"/>
  <c r="L491" i="4"/>
  <c r="O491" i="4"/>
  <c r="A492" i="4"/>
  <c r="K492" i="4" s="1"/>
  <c r="B492" i="4"/>
  <c r="C492" i="4"/>
  <c r="M492" i="4" s="1"/>
  <c r="L492" i="4"/>
  <c r="O492" i="4"/>
  <c r="A493" i="4"/>
  <c r="B493" i="4"/>
  <c r="C493" i="4"/>
  <c r="M493" i="4" s="1"/>
  <c r="O493" i="4"/>
  <c r="A494" i="4"/>
  <c r="K494" i="4" s="1"/>
  <c r="B494" i="4"/>
  <c r="L494" i="4" s="1"/>
  <c r="C494" i="4"/>
  <c r="M494" i="4" s="1"/>
  <c r="O494" i="4"/>
  <c r="A495" i="4"/>
  <c r="B495" i="4"/>
  <c r="C495" i="4"/>
  <c r="L495" i="4"/>
  <c r="O495" i="4"/>
  <c r="A496" i="4"/>
  <c r="K496" i="4" s="1"/>
  <c r="B496" i="4"/>
  <c r="L496" i="4" s="1"/>
  <c r="C496" i="4"/>
  <c r="M496" i="4" s="1"/>
  <c r="O496" i="4"/>
  <c r="A497" i="4"/>
  <c r="B497" i="4"/>
  <c r="C497" i="4"/>
  <c r="M497" i="4" s="1"/>
  <c r="O497" i="4"/>
  <c r="A498" i="4"/>
  <c r="K498" i="4" s="1"/>
  <c r="B498" i="4"/>
  <c r="L498" i="4" s="1"/>
  <c r="C498" i="4"/>
  <c r="M498" i="4" s="1"/>
  <c r="O498" i="4"/>
  <c r="A499" i="4"/>
  <c r="B499" i="4"/>
  <c r="C499" i="4"/>
  <c r="L499" i="4"/>
  <c r="O499" i="4"/>
  <c r="A500" i="4"/>
  <c r="K500" i="4" s="1"/>
  <c r="B500" i="4"/>
  <c r="L500" i="4" s="1"/>
  <c r="C500" i="4"/>
  <c r="M500" i="4" s="1"/>
  <c r="O500" i="4"/>
  <c r="A501" i="4"/>
  <c r="K501" i="4" s="1"/>
  <c r="B501" i="4"/>
  <c r="C501" i="4"/>
  <c r="M501" i="4" s="1"/>
  <c r="O501" i="4"/>
  <c r="A502" i="4"/>
  <c r="K502" i="4" s="1"/>
  <c r="B502" i="4"/>
  <c r="L502" i="4" s="1"/>
  <c r="C502" i="4"/>
  <c r="M502" i="4" s="1"/>
  <c r="O502" i="4"/>
  <c r="A503" i="4"/>
  <c r="B503" i="4"/>
  <c r="C503" i="4"/>
  <c r="L503" i="4"/>
  <c r="O503" i="4"/>
  <c r="A504" i="4"/>
  <c r="K504" i="4" s="1"/>
  <c r="B504" i="4"/>
  <c r="L504" i="4" s="1"/>
  <c r="C504" i="4"/>
  <c r="M504" i="4" s="1"/>
  <c r="O504" i="4"/>
  <c r="A505" i="4"/>
  <c r="B505" i="4"/>
  <c r="C505" i="4"/>
  <c r="M505" i="4" s="1"/>
  <c r="O505" i="4"/>
  <c r="A506" i="4"/>
  <c r="K506" i="4" s="1"/>
  <c r="B506" i="4"/>
  <c r="L506" i="4" s="1"/>
  <c r="C506" i="4"/>
  <c r="M506" i="4" s="1"/>
  <c r="O506" i="4"/>
  <c r="A507" i="4"/>
  <c r="B507" i="4"/>
  <c r="C507" i="4"/>
  <c r="L507" i="4"/>
  <c r="O507" i="4"/>
  <c r="A508" i="4"/>
  <c r="K508" i="4" s="1"/>
  <c r="B508" i="4"/>
  <c r="L508" i="4" s="1"/>
  <c r="C508" i="4"/>
  <c r="M508" i="4" s="1"/>
  <c r="O508" i="4"/>
  <c r="A509" i="4"/>
  <c r="K509" i="4" s="1"/>
  <c r="B509" i="4"/>
  <c r="C509" i="4"/>
  <c r="M509" i="4" s="1"/>
  <c r="O509" i="4"/>
  <c r="A510" i="4"/>
  <c r="K510" i="4" s="1"/>
  <c r="B510" i="4"/>
  <c r="L510" i="4" s="1"/>
  <c r="C510" i="4"/>
  <c r="M510" i="4" s="1"/>
  <c r="O510" i="4"/>
  <c r="A511" i="4"/>
  <c r="B511" i="4"/>
  <c r="C511" i="4"/>
  <c r="M511" i="4" s="1"/>
  <c r="O511" i="4"/>
  <c r="A512" i="4"/>
  <c r="K512" i="4" s="1"/>
  <c r="B512" i="4"/>
  <c r="L512" i="4" s="1"/>
  <c r="C512" i="4"/>
  <c r="M512" i="4" s="1"/>
  <c r="O512" i="4"/>
  <c r="A513" i="4"/>
  <c r="B513" i="4"/>
  <c r="C513" i="4"/>
  <c r="L513" i="4"/>
  <c r="O513" i="4"/>
  <c r="A514" i="4"/>
  <c r="K514" i="4" s="1"/>
  <c r="B514" i="4"/>
  <c r="C514" i="4"/>
  <c r="M514" i="4" s="1"/>
  <c r="O514" i="4"/>
  <c r="A515" i="4"/>
  <c r="K515" i="4" s="1"/>
  <c r="B515" i="4"/>
  <c r="C515" i="4"/>
  <c r="O515" i="4"/>
  <c r="A516" i="4"/>
  <c r="K516" i="4" s="1"/>
  <c r="B516" i="4"/>
  <c r="C516" i="4"/>
  <c r="M516" i="4" s="1"/>
  <c r="L516" i="4"/>
  <c r="O516" i="4"/>
  <c r="A517" i="4"/>
  <c r="K517" i="4" s="1"/>
  <c r="B517" i="4"/>
  <c r="C517" i="4"/>
  <c r="M517" i="4" s="1"/>
  <c r="O517" i="4"/>
  <c r="A518" i="4"/>
  <c r="K518" i="4" s="1"/>
  <c r="B518" i="4"/>
  <c r="L518" i="4" s="1"/>
  <c r="C518" i="4"/>
  <c r="M518" i="4" s="1"/>
  <c r="O518" i="4"/>
  <c r="A519" i="4"/>
  <c r="B519" i="4"/>
  <c r="C519" i="4"/>
  <c r="O519" i="4"/>
  <c r="A520" i="4"/>
  <c r="K520" i="4" s="1"/>
  <c r="B520" i="4"/>
  <c r="L520" i="4" s="1"/>
  <c r="C520" i="4"/>
  <c r="M520" i="4" s="1"/>
  <c r="O520" i="4"/>
  <c r="A521" i="4"/>
  <c r="B521" i="4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C523" i="4"/>
  <c r="O523" i="4"/>
  <c r="A524" i="4"/>
  <c r="K524" i="4" s="1"/>
  <c r="B524" i="4"/>
  <c r="L524" i="4" s="1"/>
  <c r="C524" i="4"/>
  <c r="M524" i="4" s="1"/>
  <c r="O524" i="4"/>
  <c r="A525" i="4"/>
  <c r="K525" i="4" s="1"/>
  <c r="B525" i="4"/>
  <c r="C525" i="4"/>
  <c r="M525" i="4" s="1"/>
  <c r="O525" i="4"/>
  <c r="A526" i="4"/>
  <c r="K526" i="4" s="1"/>
  <c r="B526" i="4"/>
  <c r="L526" i="4" s="1"/>
  <c r="C526" i="4"/>
  <c r="M526" i="4" s="1"/>
  <c r="O526" i="4"/>
  <c r="A527" i="4"/>
  <c r="B527" i="4"/>
  <c r="C527" i="4"/>
  <c r="O527" i="4"/>
  <c r="A528" i="4"/>
  <c r="K528" i="4" s="1"/>
  <c r="B528" i="4"/>
  <c r="L528" i="4" s="1"/>
  <c r="C528" i="4"/>
  <c r="M528" i="4" s="1"/>
  <c r="O528" i="4"/>
  <c r="A529" i="4"/>
  <c r="B529" i="4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C531" i="4"/>
  <c r="O531" i="4"/>
  <c r="A532" i="4"/>
  <c r="K532" i="4" s="1"/>
  <c r="B532" i="4"/>
  <c r="L532" i="4" s="1"/>
  <c r="C532" i="4"/>
  <c r="M532" i="4" s="1"/>
  <c r="O532" i="4"/>
  <c r="A533" i="4"/>
  <c r="B533" i="4"/>
  <c r="C533" i="4"/>
  <c r="M533" i="4" s="1"/>
  <c r="O533" i="4"/>
  <c r="A534" i="4"/>
  <c r="K534" i="4" s="1"/>
  <c r="B534" i="4"/>
  <c r="L534" i="4" s="1"/>
  <c r="C534" i="4"/>
  <c r="M534" i="4" s="1"/>
  <c r="O534" i="4"/>
  <c r="A535" i="4"/>
  <c r="B535" i="4"/>
  <c r="C535" i="4"/>
  <c r="O535" i="4"/>
  <c r="A536" i="4"/>
  <c r="K536" i="4" s="1"/>
  <c r="B536" i="4"/>
  <c r="L536" i="4" s="1"/>
  <c r="C536" i="4"/>
  <c r="M536" i="4" s="1"/>
  <c r="O536" i="4"/>
  <c r="A537" i="4"/>
  <c r="B537" i="4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C539" i="4"/>
  <c r="O539" i="4"/>
  <c r="A540" i="4"/>
  <c r="K540" i="4" s="1"/>
  <c r="B540" i="4"/>
  <c r="L540" i="4" s="1"/>
  <c r="C540" i="4"/>
  <c r="M540" i="4" s="1"/>
  <c r="O540" i="4"/>
  <c r="A541" i="4"/>
  <c r="K541" i="4" s="1"/>
  <c r="B541" i="4"/>
  <c r="C541" i="4"/>
  <c r="M541" i="4" s="1"/>
  <c r="O541" i="4"/>
  <c r="A542" i="4"/>
  <c r="K542" i="4" s="1"/>
  <c r="B542" i="4"/>
  <c r="L542" i="4" s="1"/>
  <c r="C542" i="4"/>
  <c r="M542" i="4" s="1"/>
  <c r="O542" i="4"/>
  <c r="A543" i="4"/>
  <c r="B543" i="4"/>
  <c r="C543" i="4"/>
  <c r="O543" i="4"/>
  <c r="A544" i="4"/>
  <c r="K544" i="4" s="1"/>
  <c r="B544" i="4"/>
  <c r="L544" i="4" s="1"/>
  <c r="C544" i="4"/>
  <c r="M544" i="4" s="1"/>
  <c r="O544" i="4"/>
  <c r="A545" i="4"/>
  <c r="K545" i="4" s="1"/>
  <c r="B545" i="4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C547" i="4"/>
  <c r="O547" i="4"/>
  <c r="A548" i="4"/>
  <c r="K548" i="4" s="1"/>
  <c r="B548" i="4"/>
  <c r="L548" i="4" s="1"/>
  <c r="C548" i="4"/>
  <c r="M548" i="4" s="1"/>
  <c r="O548" i="4"/>
  <c r="A549" i="4"/>
  <c r="B549" i="4"/>
  <c r="C549" i="4"/>
  <c r="M549" i="4" s="1"/>
  <c r="O549" i="4"/>
  <c r="A550" i="4"/>
  <c r="K550" i="4" s="1"/>
  <c r="B550" i="4"/>
  <c r="L550" i="4" s="1"/>
  <c r="C550" i="4"/>
  <c r="M550" i="4" s="1"/>
  <c r="O550" i="4"/>
  <c r="A551" i="4"/>
  <c r="B551" i="4"/>
  <c r="C551" i="4"/>
  <c r="O551" i="4"/>
  <c r="A552" i="4"/>
  <c r="K552" i="4" s="1"/>
  <c r="B552" i="4"/>
  <c r="L552" i="4" s="1"/>
  <c r="C552" i="4"/>
  <c r="M552" i="4" s="1"/>
  <c r="O552" i="4"/>
  <c r="A553" i="4"/>
  <c r="B553" i="4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C555" i="4"/>
  <c r="O555" i="4"/>
  <c r="A556" i="4"/>
  <c r="B556" i="4"/>
  <c r="L556" i="4" s="1"/>
  <c r="C556" i="4"/>
  <c r="O556" i="4"/>
  <c r="A557" i="4"/>
  <c r="K557" i="4" s="1"/>
  <c r="B557" i="4"/>
  <c r="L557" i="4" s="1"/>
  <c r="C557" i="4"/>
  <c r="O557" i="4"/>
  <c r="A558" i="4"/>
  <c r="B558" i="4"/>
  <c r="C558" i="4"/>
  <c r="M558" i="4" s="1"/>
  <c r="O558" i="4"/>
  <c r="A559" i="4"/>
  <c r="K559" i="4" s="1"/>
  <c r="B559" i="4"/>
  <c r="L559" i="4" s="1"/>
  <c r="C559" i="4"/>
  <c r="O559" i="4"/>
  <c r="A560" i="4"/>
  <c r="B560" i="4"/>
  <c r="C560" i="4"/>
  <c r="O560" i="4"/>
  <c r="A561" i="4"/>
  <c r="K561" i="4" s="1"/>
  <c r="B561" i="4"/>
  <c r="L561" i="4" s="1"/>
  <c r="C561" i="4"/>
  <c r="O561" i="4"/>
  <c r="A562" i="4"/>
  <c r="B562" i="4"/>
  <c r="C562" i="4"/>
  <c r="O562" i="4"/>
  <c r="A563" i="4"/>
  <c r="K563" i="4" s="1"/>
  <c r="B563" i="4"/>
  <c r="L563" i="4" s="1"/>
  <c r="C563" i="4"/>
  <c r="O563" i="4"/>
  <c r="A564" i="4"/>
  <c r="B564" i="4"/>
  <c r="C564" i="4"/>
  <c r="O564" i="4"/>
  <c r="A565" i="4"/>
  <c r="K565" i="4" s="1"/>
  <c r="B565" i="4"/>
  <c r="L565" i="4" s="1"/>
  <c r="C565" i="4"/>
  <c r="O565" i="4"/>
  <c r="A566" i="4"/>
  <c r="B566" i="4"/>
  <c r="C566" i="4"/>
  <c r="M566" i="4" s="1"/>
  <c r="O566" i="4"/>
  <c r="A567" i="4"/>
  <c r="K567" i="4" s="1"/>
  <c r="B567" i="4"/>
  <c r="L567" i="4" s="1"/>
  <c r="C567" i="4"/>
  <c r="O567" i="4"/>
  <c r="A568" i="4"/>
  <c r="B568" i="4"/>
  <c r="C568" i="4"/>
  <c r="M568" i="4" s="1"/>
  <c r="O568" i="4"/>
  <c r="A569" i="4"/>
  <c r="K569" i="4" s="1"/>
  <c r="B569" i="4"/>
  <c r="L569" i="4" s="1"/>
  <c r="C569" i="4"/>
  <c r="O569" i="4"/>
  <c r="A570" i="4"/>
  <c r="B570" i="4"/>
  <c r="C570" i="4"/>
  <c r="M570" i="4" s="1"/>
  <c r="O570" i="4"/>
  <c r="A571" i="4"/>
  <c r="K571" i="4" s="1"/>
  <c r="B571" i="4"/>
  <c r="L571" i="4" s="1"/>
  <c r="C571" i="4"/>
  <c r="O571" i="4"/>
  <c r="A572" i="4"/>
  <c r="B572" i="4"/>
  <c r="C572" i="4"/>
  <c r="M572" i="4" s="1"/>
  <c r="O572" i="4"/>
  <c r="A573" i="4"/>
  <c r="K573" i="4" s="1"/>
  <c r="B573" i="4"/>
  <c r="L573" i="4" s="1"/>
  <c r="C573" i="4"/>
  <c r="O573" i="4"/>
  <c r="A574" i="4"/>
  <c r="K574" i="4" s="1"/>
  <c r="B574" i="4"/>
  <c r="C574" i="4"/>
  <c r="O574" i="4"/>
  <c r="A575" i="4"/>
  <c r="K575" i="4" s="1"/>
  <c r="B575" i="4"/>
  <c r="L575" i="4" s="1"/>
  <c r="C575" i="4"/>
  <c r="O575" i="4"/>
  <c r="A576" i="4"/>
  <c r="K576" i="4" s="1"/>
  <c r="B576" i="4"/>
  <c r="C576" i="4"/>
  <c r="O576" i="4"/>
  <c r="A577" i="4"/>
  <c r="K577" i="4" s="1"/>
  <c r="B577" i="4"/>
  <c r="L577" i="4" s="1"/>
  <c r="C577" i="4"/>
  <c r="O577" i="4"/>
  <c r="A578" i="4"/>
  <c r="B578" i="4"/>
  <c r="C578" i="4"/>
  <c r="O578" i="4"/>
  <c r="A579" i="4"/>
  <c r="K579" i="4" s="1"/>
  <c r="B579" i="4"/>
  <c r="L579" i="4" s="1"/>
  <c r="C579" i="4"/>
  <c r="O579" i="4"/>
  <c r="A580" i="4"/>
  <c r="K580" i="4" s="1"/>
  <c r="B580" i="4"/>
  <c r="C580" i="4"/>
  <c r="O580" i="4"/>
  <c r="A581" i="4"/>
  <c r="K581" i="4" s="1"/>
  <c r="B581" i="4"/>
  <c r="L581" i="4" s="1"/>
  <c r="C581" i="4"/>
  <c r="O581" i="4"/>
  <c r="A582" i="4"/>
  <c r="B582" i="4"/>
  <c r="C582" i="4"/>
  <c r="O582" i="4"/>
  <c r="A583" i="4"/>
  <c r="K583" i="4" s="1"/>
  <c r="B583" i="4"/>
  <c r="L583" i="4" s="1"/>
  <c r="C583" i="4"/>
  <c r="O583" i="4"/>
  <c r="A584" i="4"/>
  <c r="K584" i="4" s="1"/>
  <c r="B584" i="4"/>
  <c r="C584" i="4"/>
  <c r="O584" i="4"/>
  <c r="A585" i="4"/>
  <c r="K585" i="4" s="1"/>
  <c r="B585" i="4"/>
  <c r="L585" i="4" s="1"/>
  <c r="C585" i="4"/>
  <c r="O585" i="4"/>
  <c r="A586" i="4"/>
  <c r="B586" i="4"/>
  <c r="C586" i="4"/>
  <c r="O586" i="4"/>
  <c r="A587" i="4"/>
  <c r="K587" i="4" s="1"/>
  <c r="B587" i="4"/>
  <c r="C587" i="4"/>
  <c r="L587" i="4"/>
  <c r="O587" i="4"/>
  <c r="A588" i="4"/>
  <c r="K588" i="4" s="1"/>
  <c r="B588" i="4"/>
  <c r="C588" i="4"/>
  <c r="O588" i="4"/>
  <c r="A589" i="4"/>
  <c r="K589" i="4" s="1"/>
  <c r="B589" i="4"/>
  <c r="L589" i="4" s="1"/>
  <c r="C589" i="4"/>
  <c r="O589" i="4"/>
  <c r="A590" i="4"/>
  <c r="B590" i="4"/>
  <c r="C590" i="4"/>
  <c r="O590" i="4"/>
  <c r="A591" i="4"/>
  <c r="K591" i="4" s="1"/>
  <c r="B591" i="4"/>
  <c r="L591" i="4" s="1"/>
  <c r="C591" i="4"/>
  <c r="O591" i="4"/>
  <c r="A592" i="4"/>
  <c r="K592" i="4" s="1"/>
  <c r="B592" i="4"/>
  <c r="C592" i="4"/>
  <c r="O592" i="4"/>
  <c r="A593" i="4"/>
  <c r="K593" i="4" s="1"/>
  <c r="B593" i="4"/>
  <c r="L593" i="4" s="1"/>
  <c r="C593" i="4"/>
  <c r="O593" i="4"/>
  <c r="A594" i="4"/>
  <c r="B594" i="4"/>
  <c r="C594" i="4"/>
  <c r="O594" i="4"/>
  <c r="A595" i="4"/>
  <c r="K595" i="4" s="1"/>
  <c r="B595" i="4"/>
  <c r="L595" i="4" s="1"/>
  <c r="C595" i="4"/>
  <c r="O595" i="4"/>
  <c r="A596" i="4"/>
  <c r="K596" i="4" s="1"/>
  <c r="B596" i="4"/>
  <c r="C596" i="4"/>
  <c r="O596" i="4"/>
  <c r="A597" i="4"/>
  <c r="K597" i="4" s="1"/>
  <c r="B597" i="4"/>
  <c r="L597" i="4" s="1"/>
  <c r="C597" i="4"/>
  <c r="O597" i="4"/>
  <c r="A598" i="4"/>
  <c r="B598" i="4"/>
  <c r="C598" i="4"/>
  <c r="O598" i="4"/>
  <c r="A599" i="4"/>
  <c r="K599" i="4" s="1"/>
  <c r="B599" i="4"/>
  <c r="L599" i="4" s="1"/>
  <c r="C599" i="4"/>
  <c r="O599" i="4"/>
  <c r="A600" i="4"/>
  <c r="K600" i="4" s="1"/>
  <c r="B600" i="4"/>
  <c r="C600" i="4"/>
  <c r="O600" i="4"/>
  <c r="A601" i="4"/>
  <c r="K601" i="4" s="1"/>
  <c r="B601" i="4"/>
  <c r="L601" i="4" s="1"/>
  <c r="C601" i="4"/>
  <c r="O601" i="4"/>
  <c r="A602" i="4"/>
  <c r="B602" i="4"/>
  <c r="C602" i="4"/>
  <c r="O602" i="4"/>
  <c r="A603" i="4"/>
  <c r="K603" i="4" s="1"/>
  <c r="B603" i="4"/>
  <c r="L603" i="4" s="1"/>
  <c r="C603" i="4"/>
  <c r="O603" i="4"/>
  <c r="A604" i="4"/>
  <c r="K604" i="4" s="1"/>
  <c r="B604" i="4"/>
  <c r="C604" i="4"/>
  <c r="O604" i="4"/>
  <c r="A605" i="4"/>
  <c r="K605" i="4" s="1"/>
  <c r="B605" i="4"/>
  <c r="L605" i="4" s="1"/>
  <c r="C605" i="4"/>
  <c r="O605" i="4"/>
  <c r="A606" i="4"/>
  <c r="B606" i="4"/>
  <c r="C606" i="4"/>
  <c r="O606" i="4"/>
  <c r="A607" i="4"/>
  <c r="K607" i="4" s="1"/>
  <c r="B607" i="4"/>
  <c r="L607" i="4" s="1"/>
  <c r="C607" i="4"/>
  <c r="O607" i="4"/>
  <c r="A608" i="4"/>
  <c r="K608" i="4" s="1"/>
  <c r="B608" i="4"/>
  <c r="C608" i="4"/>
  <c r="O608" i="4"/>
  <c r="A609" i="4"/>
  <c r="K609" i="4" s="1"/>
  <c r="B609" i="4"/>
  <c r="L609" i="4" s="1"/>
  <c r="C609" i="4"/>
  <c r="O609" i="4"/>
  <c r="A610" i="4"/>
  <c r="B610" i="4"/>
  <c r="C610" i="4"/>
  <c r="O610" i="4"/>
  <c r="A611" i="4"/>
  <c r="K611" i="4" s="1"/>
  <c r="B611" i="4"/>
  <c r="L611" i="4" s="1"/>
  <c r="C611" i="4"/>
  <c r="O611" i="4"/>
  <c r="A612" i="4"/>
  <c r="K612" i="4" s="1"/>
  <c r="B612" i="4"/>
  <c r="C612" i="4"/>
  <c r="O612" i="4"/>
  <c r="A613" i="4"/>
  <c r="K613" i="4" s="1"/>
  <c r="B613" i="4"/>
  <c r="L613" i="4" s="1"/>
  <c r="C613" i="4"/>
  <c r="O613" i="4"/>
  <c r="A614" i="4"/>
  <c r="B614" i="4"/>
  <c r="C614" i="4"/>
  <c r="O614" i="4"/>
  <c r="A615" i="4"/>
  <c r="K615" i="4" s="1"/>
  <c r="B615" i="4"/>
  <c r="L615" i="4" s="1"/>
  <c r="C615" i="4"/>
  <c r="O615" i="4"/>
  <c r="A616" i="4"/>
  <c r="K616" i="4" s="1"/>
  <c r="B616" i="4"/>
  <c r="C616" i="4"/>
  <c r="O616" i="4"/>
  <c r="A617" i="4"/>
  <c r="K617" i="4" s="1"/>
  <c r="B617" i="4"/>
  <c r="L617" i="4" s="1"/>
  <c r="C617" i="4"/>
  <c r="O617" i="4"/>
  <c r="A618" i="4"/>
  <c r="B618" i="4"/>
  <c r="C618" i="4"/>
  <c r="O618" i="4"/>
  <c r="A619" i="4"/>
  <c r="K619" i="4" s="1"/>
  <c r="B619" i="4"/>
  <c r="L619" i="4" s="1"/>
  <c r="C619" i="4"/>
  <c r="O619" i="4"/>
  <c r="A620" i="4"/>
  <c r="K620" i="4" s="1"/>
  <c r="B620" i="4"/>
  <c r="C620" i="4"/>
  <c r="O620" i="4"/>
  <c r="A621" i="4"/>
  <c r="K621" i="4" s="1"/>
  <c r="B621" i="4"/>
  <c r="L621" i="4" s="1"/>
  <c r="C621" i="4"/>
  <c r="O621" i="4"/>
  <c r="A622" i="4"/>
  <c r="B622" i="4"/>
  <c r="C622" i="4"/>
  <c r="O622" i="4"/>
  <c r="A623" i="4"/>
  <c r="K623" i="4" s="1"/>
  <c r="B623" i="4"/>
  <c r="L623" i="4" s="1"/>
  <c r="C623" i="4"/>
  <c r="O623" i="4"/>
  <c r="A624" i="4"/>
  <c r="K624" i="4" s="1"/>
  <c r="B624" i="4"/>
  <c r="C624" i="4"/>
  <c r="O624" i="4"/>
  <c r="A625" i="4"/>
  <c r="K625" i="4" s="1"/>
  <c r="B625" i="4"/>
  <c r="L625" i="4" s="1"/>
  <c r="C625" i="4"/>
  <c r="O625" i="4"/>
  <c r="A626" i="4"/>
  <c r="B626" i="4"/>
  <c r="C626" i="4"/>
  <c r="O626" i="4"/>
  <c r="A627" i="4"/>
  <c r="K627" i="4" s="1"/>
  <c r="B627" i="4"/>
  <c r="L627" i="4" s="1"/>
  <c r="C627" i="4"/>
  <c r="O627" i="4"/>
  <c r="A628" i="4"/>
  <c r="K628" i="4" s="1"/>
  <c r="B628" i="4"/>
  <c r="C628" i="4"/>
  <c r="O628" i="4"/>
  <c r="A629" i="4"/>
  <c r="K629" i="4" s="1"/>
  <c r="B629" i="4"/>
  <c r="L629" i="4" s="1"/>
  <c r="C629" i="4"/>
  <c r="O629" i="4"/>
  <c r="A630" i="4"/>
  <c r="B630" i="4"/>
  <c r="C630" i="4"/>
  <c r="O630" i="4"/>
  <c r="A631" i="4"/>
  <c r="K631" i="4" s="1"/>
  <c r="B631" i="4"/>
  <c r="L631" i="4" s="1"/>
  <c r="C631" i="4"/>
  <c r="O631" i="4"/>
  <c r="A632" i="4"/>
  <c r="K632" i="4" s="1"/>
  <c r="B632" i="4"/>
  <c r="C632" i="4"/>
  <c r="O632" i="4"/>
  <c r="A633" i="4"/>
  <c r="K633" i="4" s="1"/>
  <c r="B633" i="4"/>
  <c r="L633" i="4" s="1"/>
  <c r="C633" i="4"/>
  <c r="O633" i="4"/>
  <c r="A634" i="4"/>
  <c r="B634" i="4"/>
  <c r="C634" i="4"/>
  <c r="O634" i="4"/>
  <c r="A635" i="4"/>
  <c r="K635" i="4" s="1"/>
  <c r="B635" i="4"/>
  <c r="L635" i="4" s="1"/>
  <c r="C635" i="4"/>
  <c r="O635" i="4"/>
  <c r="A636" i="4"/>
  <c r="K636" i="4" s="1"/>
  <c r="B636" i="4"/>
  <c r="C636" i="4"/>
  <c r="O636" i="4"/>
  <c r="A637" i="4"/>
  <c r="K637" i="4" s="1"/>
  <c r="B637" i="4"/>
  <c r="L637" i="4" s="1"/>
  <c r="C637" i="4"/>
  <c r="O637" i="4"/>
  <c r="A638" i="4"/>
  <c r="B638" i="4"/>
  <c r="C638" i="4"/>
  <c r="O638" i="4"/>
  <c r="A639" i="4"/>
  <c r="K639" i="4" s="1"/>
  <c r="B639" i="4"/>
  <c r="L639" i="4" s="1"/>
  <c r="C639" i="4"/>
  <c r="O639" i="4"/>
  <c r="A640" i="4"/>
  <c r="K640" i="4" s="1"/>
  <c r="B640" i="4"/>
  <c r="C640" i="4"/>
  <c r="O640" i="4"/>
  <c r="A641" i="4"/>
  <c r="K641" i="4" s="1"/>
  <c r="B641" i="4"/>
  <c r="L641" i="4" s="1"/>
  <c r="C641" i="4"/>
  <c r="O641" i="4"/>
  <c r="A642" i="4"/>
  <c r="B642" i="4"/>
  <c r="C642" i="4"/>
  <c r="O642" i="4"/>
  <c r="A643" i="4"/>
  <c r="K643" i="4" s="1"/>
  <c r="B643" i="4"/>
  <c r="L643" i="4" s="1"/>
  <c r="C643" i="4"/>
  <c r="O643" i="4"/>
  <c r="A644" i="4"/>
  <c r="K644" i="4" s="1"/>
  <c r="B644" i="4"/>
  <c r="C644" i="4"/>
  <c r="O644" i="4"/>
  <c r="A645" i="4"/>
  <c r="K645" i="4" s="1"/>
  <c r="B645" i="4"/>
  <c r="L645" i="4" s="1"/>
  <c r="C645" i="4"/>
  <c r="O645" i="4"/>
  <c r="A646" i="4"/>
  <c r="B646" i="4"/>
  <c r="C646" i="4"/>
  <c r="O646" i="4"/>
  <c r="A647" i="4"/>
  <c r="K647" i="4" s="1"/>
  <c r="B647" i="4"/>
  <c r="L647" i="4" s="1"/>
  <c r="C647" i="4"/>
  <c r="O647" i="4"/>
  <c r="A648" i="4"/>
  <c r="K648" i="4" s="1"/>
  <c r="B648" i="4"/>
  <c r="C648" i="4"/>
  <c r="O648" i="4"/>
  <c r="A649" i="4"/>
  <c r="K649" i="4" s="1"/>
  <c r="B649" i="4"/>
  <c r="L649" i="4" s="1"/>
  <c r="C649" i="4"/>
  <c r="O649" i="4"/>
  <c r="A650" i="4"/>
  <c r="B650" i="4"/>
  <c r="C650" i="4"/>
  <c r="O650" i="4"/>
  <c r="A651" i="4"/>
  <c r="K651" i="4" s="1"/>
  <c r="B651" i="4"/>
  <c r="L651" i="4" s="1"/>
  <c r="C651" i="4"/>
  <c r="O651" i="4"/>
  <c r="A652" i="4"/>
  <c r="K652" i="4" s="1"/>
  <c r="B652" i="4"/>
  <c r="C652" i="4"/>
  <c r="O652" i="4"/>
  <c r="A653" i="4"/>
  <c r="K653" i="4" s="1"/>
  <c r="B653" i="4"/>
  <c r="L653" i="4" s="1"/>
  <c r="C653" i="4"/>
  <c r="O653" i="4"/>
  <c r="A654" i="4"/>
  <c r="B654" i="4"/>
  <c r="C654" i="4"/>
  <c r="O654" i="4"/>
  <c r="A655" i="4"/>
  <c r="K655" i="4" s="1"/>
  <c r="B655" i="4"/>
  <c r="L655" i="4" s="1"/>
  <c r="C655" i="4"/>
  <c r="O655" i="4"/>
  <c r="A656" i="4"/>
  <c r="K656" i="4" s="1"/>
  <c r="B656" i="4"/>
  <c r="C656" i="4"/>
  <c r="O656" i="4"/>
  <c r="A657" i="4"/>
  <c r="K657" i="4" s="1"/>
  <c r="B657" i="4"/>
  <c r="L657" i="4" s="1"/>
  <c r="C657" i="4"/>
  <c r="O657" i="4"/>
  <c r="A658" i="4"/>
  <c r="B658" i="4"/>
  <c r="C658" i="4"/>
  <c r="O658" i="4"/>
  <c r="A659" i="4"/>
  <c r="K659" i="4" s="1"/>
  <c r="B659" i="4"/>
  <c r="L659" i="4" s="1"/>
  <c r="C659" i="4"/>
  <c r="O659" i="4"/>
  <c r="A660" i="4"/>
  <c r="K660" i="4" s="1"/>
  <c r="B660" i="4"/>
  <c r="C660" i="4"/>
  <c r="O660" i="4"/>
  <c r="A661" i="4"/>
  <c r="K661" i="4" s="1"/>
  <c r="B661" i="4"/>
  <c r="L661" i="4" s="1"/>
  <c r="C661" i="4"/>
  <c r="O661" i="4"/>
  <c r="A662" i="4"/>
  <c r="B662" i="4"/>
  <c r="C662" i="4"/>
  <c r="O662" i="4"/>
  <c r="A663" i="4"/>
  <c r="K663" i="4" s="1"/>
  <c r="B663" i="4"/>
  <c r="L663" i="4" s="1"/>
  <c r="C663" i="4"/>
  <c r="O663" i="4"/>
  <c r="A664" i="4"/>
  <c r="K664" i="4" s="1"/>
  <c r="B664" i="4"/>
  <c r="C664" i="4"/>
  <c r="O664" i="4"/>
  <c r="A665" i="4"/>
  <c r="K665" i="4" s="1"/>
  <c r="B665" i="4"/>
  <c r="L665" i="4" s="1"/>
  <c r="C665" i="4"/>
  <c r="O665" i="4"/>
  <c r="A666" i="4"/>
  <c r="B666" i="4"/>
  <c r="C666" i="4"/>
  <c r="O666" i="4"/>
  <c r="A667" i="4"/>
  <c r="K667" i="4" s="1"/>
  <c r="B667" i="4"/>
  <c r="L667" i="4" s="1"/>
  <c r="C667" i="4"/>
  <c r="O667" i="4"/>
  <c r="A668" i="4"/>
  <c r="K668" i="4" s="1"/>
  <c r="B668" i="4"/>
  <c r="C668" i="4"/>
  <c r="O668" i="4"/>
  <c r="A669" i="4"/>
  <c r="K669" i="4" s="1"/>
  <c r="B669" i="4"/>
  <c r="L669" i="4" s="1"/>
  <c r="C669" i="4"/>
  <c r="O669" i="4"/>
  <c r="A670" i="4"/>
  <c r="B670" i="4"/>
  <c r="C670" i="4"/>
  <c r="O670" i="4"/>
  <c r="A671" i="4"/>
  <c r="K671" i="4" s="1"/>
  <c r="B671" i="4"/>
  <c r="L671" i="4" s="1"/>
  <c r="C671" i="4"/>
  <c r="O671" i="4"/>
  <c r="A672" i="4"/>
  <c r="K672" i="4" s="1"/>
  <c r="B672" i="4"/>
  <c r="C672" i="4"/>
  <c r="O672" i="4"/>
  <c r="A673" i="4"/>
  <c r="K673" i="4" s="1"/>
  <c r="B673" i="4"/>
  <c r="L673" i="4" s="1"/>
  <c r="C673" i="4"/>
  <c r="O673" i="4"/>
  <c r="A674" i="4"/>
  <c r="B674" i="4"/>
  <c r="C674" i="4"/>
  <c r="O674" i="4"/>
  <c r="A675" i="4"/>
  <c r="K675" i="4" s="1"/>
  <c r="B675" i="4"/>
  <c r="L675" i="4" s="1"/>
  <c r="C675" i="4"/>
  <c r="O675" i="4"/>
  <c r="A676" i="4"/>
  <c r="K676" i="4" s="1"/>
  <c r="B676" i="4"/>
  <c r="C676" i="4"/>
  <c r="O676" i="4"/>
  <c r="A677" i="4"/>
  <c r="K677" i="4" s="1"/>
  <c r="B677" i="4"/>
  <c r="L677" i="4" s="1"/>
  <c r="C677" i="4"/>
  <c r="O677" i="4"/>
  <c r="A678" i="4"/>
  <c r="B678" i="4"/>
  <c r="C678" i="4"/>
  <c r="O678" i="4"/>
  <c r="A679" i="4"/>
  <c r="K679" i="4" s="1"/>
  <c r="B679" i="4"/>
  <c r="L679" i="4" s="1"/>
  <c r="C679" i="4"/>
  <c r="O679" i="4"/>
  <c r="A680" i="4"/>
  <c r="K680" i="4" s="1"/>
  <c r="B680" i="4"/>
  <c r="C680" i="4"/>
  <c r="O680" i="4"/>
  <c r="A681" i="4"/>
  <c r="K681" i="4" s="1"/>
  <c r="B681" i="4"/>
  <c r="L681" i="4" s="1"/>
  <c r="C681" i="4"/>
  <c r="O681" i="4"/>
  <c r="A682" i="4"/>
  <c r="B682" i="4"/>
  <c r="C682" i="4"/>
  <c r="O682" i="4"/>
  <c r="A683" i="4"/>
  <c r="K683" i="4" s="1"/>
  <c r="B683" i="4"/>
  <c r="L683" i="4" s="1"/>
  <c r="C683" i="4"/>
  <c r="O683" i="4"/>
  <c r="A684" i="4"/>
  <c r="K684" i="4" s="1"/>
  <c r="B684" i="4"/>
  <c r="C684" i="4"/>
  <c r="O684" i="4"/>
  <c r="A685" i="4"/>
  <c r="K685" i="4" s="1"/>
  <c r="B685" i="4"/>
  <c r="L685" i="4" s="1"/>
  <c r="C685" i="4"/>
  <c r="O685" i="4"/>
  <c r="A686" i="4"/>
  <c r="B686" i="4"/>
  <c r="C686" i="4"/>
  <c r="O686" i="4"/>
  <c r="A687" i="4"/>
  <c r="K687" i="4" s="1"/>
  <c r="B687" i="4"/>
  <c r="L687" i="4" s="1"/>
  <c r="C687" i="4"/>
  <c r="O687" i="4"/>
  <c r="A688" i="4"/>
  <c r="K688" i="4" s="1"/>
  <c r="B688" i="4"/>
  <c r="C688" i="4"/>
  <c r="O688" i="4"/>
  <c r="A689" i="4"/>
  <c r="K689" i="4" s="1"/>
  <c r="B689" i="4"/>
  <c r="L689" i="4" s="1"/>
  <c r="C689" i="4"/>
  <c r="O689" i="4"/>
  <c r="A690" i="4"/>
  <c r="B690" i="4"/>
  <c r="C690" i="4"/>
  <c r="O690" i="4"/>
  <c r="A691" i="4"/>
  <c r="K691" i="4" s="1"/>
  <c r="B691" i="4"/>
  <c r="L691" i="4" s="1"/>
  <c r="C691" i="4"/>
  <c r="O691" i="4"/>
  <c r="A692" i="4"/>
  <c r="K692" i="4" s="1"/>
  <c r="B692" i="4"/>
  <c r="C692" i="4"/>
  <c r="O692" i="4"/>
  <c r="A693" i="4"/>
  <c r="K693" i="4" s="1"/>
  <c r="B693" i="4"/>
  <c r="L693" i="4" s="1"/>
  <c r="C693" i="4"/>
  <c r="O693" i="4"/>
  <c r="A694" i="4"/>
  <c r="B694" i="4"/>
  <c r="C694" i="4"/>
  <c r="O694" i="4"/>
  <c r="A695" i="4"/>
  <c r="K695" i="4" s="1"/>
  <c r="B695" i="4"/>
  <c r="L695" i="4" s="1"/>
  <c r="C695" i="4"/>
  <c r="O695" i="4"/>
  <c r="A696" i="4"/>
  <c r="K696" i="4" s="1"/>
  <c r="B696" i="4"/>
  <c r="C696" i="4"/>
  <c r="O696" i="4"/>
  <c r="A697" i="4"/>
  <c r="K697" i="4" s="1"/>
  <c r="B697" i="4"/>
  <c r="L697" i="4" s="1"/>
  <c r="C697" i="4"/>
  <c r="O697" i="4"/>
  <c r="A698" i="4"/>
  <c r="B698" i="4"/>
  <c r="C698" i="4"/>
  <c r="O698" i="4"/>
  <c r="A699" i="4"/>
  <c r="K699" i="4" s="1"/>
  <c r="B699" i="4"/>
  <c r="L699" i="4" s="1"/>
  <c r="C699" i="4"/>
  <c r="O699" i="4"/>
  <c r="A700" i="4"/>
  <c r="K700" i="4" s="1"/>
  <c r="B700" i="4"/>
  <c r="C700" i="4"/>
  <c r="O700" i="4"/>
  <c r="A701" i="4"/>
  <c r="K701" i="4" s="1"/>
  <c r="B701" i="4"/>
  <c r="L701" i="4" s="1"/>
  <c r="C701" i="4"/>
  <c r="O701" i="4"/>
  <c r="A702" i="4"/>
  <c r="B702" i="4"/>
  <c r="C702" i="4"/>
  <c r="O702" i="4"/>
  <c r="A703" i="4"/>
  <c r="K703" i="4" s="1"/>
  <c r="B703" i="4"/>
  <c r="L703" i="4" s="1"/>
  <c r="C703" i="4"/>
  <c r="O703" i="4"/>
  <c r="A704" i="4"/>
  <c r="K704" i="4" s="1"/>
  <c r="B704" i="4"/>
  <c r="C704" i="4"/>
  <c r="O704" i="4"/>
  <c r="A705" i="4"/>
  <c r="K705" i="4" s="1"/>
  <c r="B705" i="4"/>
  <c r="L705" i="4" s="1"/>
  <c r="C705" i="4"/>
  <c r="O705" i="4"/>
  <c r="A706" i="4"/>
  <c r="B706" i="4"/>
  <c r="C706" i="4"/>
  <c r="O706" i="4"/>
  <c r="A707" i="4"/>
  <c r="K707" i="4" s="1"/>
  <c r="B707" i="4"/>
  <c r="L707" i="4" s="1"/>
  <c r="C707" i="4"/>
  <c r="O707" i="4"/>
  <c r="A708" i="4"/>
  <c r="K708" i="4" s="1"/>
  <c r="B708" i="4"/>
  <c r="C708" i="4"/>
  <c r="O708" i="4"/>
  <c r="A709" i="4"/>
  <c r="K709" i="4" s="1"/>
  <c r="B709" i="4"/>
  <c r="L709" i="4" s="1"/>
  <c r="C709" i="4"/>
  <c r="O709" i="4"/>
  <c r="A710" i="4"/>
  <c r="B710" i="4"/>
  <c r="C710" i="4"/>
  <c r="O710" i="4"/>
  <c r="A711" i="4"/>
  <c r="K711" i="4" s="1"/>
  <c r="B711" i="4"/>
  <c r="L711" i="4" s="1"/>
  <c r="C711" i="4"/>
  <c r="O711" i="4"/>
  <c r="A712" i="4"/>
  <c r="K712" i="4" s="1"/>
  <c r="B712" i="4"/>
  <c r="C712" i="4"/>
  <c r="O712" i="4"/>
  <c r="A713" i="4"/>
  <c r="K713" i="4" s="1"/>
  <c r="B713" i="4"/>
  <c r="L713" i="4" s="1"/>
  <c r="C713" i="4"/>
  <c r="O713" i="4"/>
  <c r="A714" i="4"/>
  <c r="B714" i="4"/>
  <c r="C714" i="4"/>
  <c r="O714" i="4"/>
  <c r="A715" i="4"/>
  <c r="K715" i="4" s="1"/>
  <c r="B715" i="4"/>
  <c r="L715" i="4" s="1"/>
  <c r="C715" i="4"/>
  <c r="O715" i="4"/>
  <c r="A716" i="4"/>
  <c r="K716" i="4" s="1"/>
  <c r="B716" i="4"/>
  <c r="C716" i="4"/>
  <c r="O716" i="4"/>
  <c r="A717" i="4"/>
  <c r="K717" i="4" s="1"/>
  <c r="B717" i="4"/>
  <c r="L717" i="4" s="1"/>
  <c r="C717" i="4"/>
  <c r="O717" i="4"/>
  <c r="A718" i="4"/>
  <c r="B718" i="4"/>
  <c r="C718" i="4"/>
  <c r="O718" i="4"/>
  <c r="A719" i="4"/>
  <c r="K719" i="4" s="1"/>
  <c r="B719" i="4"/>
  <c r="L719" i="4" s="1"/>
  <c r="C719" i="4"/>
  <c r="O719" i="4"/>
  <c r="A720" i="4"/>
  <c r="K720" i="4" s="1"/>
  <c r="B720" i="4"/>
  <c r="C720" i="4"/>
  <c r="O720" i="4"/>
  <c r="A721" i="4"/>
  <c r="K721" i="4" s="1"/>
  <c r="B721" i="4"/>
  <c r="L721" i="4" s="1"/>
  <c r="C721" i="4"/>
  <c r="O721" i="4"/>
  <c r="A722" i="4"/>
  <c r="B722" i="4"/>
  <c r="C722" i="4"/>
  <c r="O722" i="4"/>
  <c r="A723" i="4"/>
  <c r="K723" i="4" s="1"/>
  <c r="B723" i="4"/>
  <c r="L723" i="4" s="1"/>
  <c r="C723" i="4"/>
  <c r="O723" i="4"/>
  <c r="A724" i="4"/>
  <c r="K724" i="4" s="1"/>
  <c r="B724" i="4"/>
  <c r="C724" i="4"/>
  <c r="O724" i="4"/>
  <c r="A725" i="4"/>
  <c r="K725" i="4" s="1"/>
  <c r="B725" i="4"/>
  <c r="L725" i="4" s="1"/>
  <c r="C725" i="4"/>
  <c r="O725" i="4"/>
  <c r="A726" i="4"/>
  <c r="B726" i="4"/>
  <c r="C726" i="4"/>
  <c r="O726" i="4"/>
  <c r="A727" i="4"/>
  <c r="K727" i="4" s="1"/>
  <c r="B727" i="4"/>
  <c r="L727" i="4" s="1"/>
  <c r="C727" i="4"/>
  <c r="O727" i="4"/>
  <c r="A728" i="4"/>
  <c r="K728" i="4" s="1"/>
  <c r="B728" i="4"/>
  <c r="C728" i="4"/>
  <c r="O728" i="4"/>
  <c r="A729" i="4"/>
  <c r="K729" i="4" s="1"/>
  <c r="B729" i="4"/>
  <c r="L729" i="4" s="1"/>
  <c r="C729" i="4"/>
  <c r="O729" i="4"/>
  <c r="A730" i="4"/>
  <c r="B730" i="4"/>
  <c r="C730" i="4"/>
  <c r="O730" i="4"/>
  <c r="A731" i="4"/>
  <c r="K731" i="4" s="1"/>
  <c r="B731" i="4"/>
  <c r="L731" i="4" s="1"/>
  <c r="C731" i="4"/>
  <c r="O731" i="4"/>
  <c r="A732" i="4"/>
  <c r="K732" i="4" s="1"/>
  <c r="B732" i="4"/>
  <c r="C732" i="4"/>
  <c r="O732" i="4"/>
  <c r="A733" i="4"/>
  <c r="K733" i="4" s="1"/>
  <c r="B733" i="4"/>
  <c r="L733" i="4" s="1"/>
  <c r="C733" i="4"/>
  <c r="O733" i="4"/>
  <c r="A734" i="4"/>
  <c r="B734" i="4"/>
  <c r="C734" i="4"/>
  <c r="O734" i="4"/>
  <c r="A735" i="4"/>
  <c r="K735" i="4" s="1"/>
  <c r="B735" i="4"/>
  <c r="L735" i="4" s="1"/>
  <c r="C735" i="4"/>
  <c r="O735" i="4"/>
  <c r="A736" i="4"/>
  <c r="K736" i="4" s="1"/>
  <c r="B736" i="4"/>
  <c r="C736" i="4"/>
  <c r="O736" i="4"/>
  <c r="A737" i="4"/>
  <c r="K737" i="4" s="1"/>
  <c r="B737" i="4"/>
  <c r="L737" i="4" s="1"/>
  <c r="C737" i="4"/>
  <c r="O737" i="4"/>
  <c r="A738" i="4"/>
  <c r="B738" i="4"/>
  <c r="C738" i="4"/>
  <c r="O738" i="4"/>
  <c r="A739" i="4"/>
  <c r="K739" i="4" s="1"/>
  <c r="B739" i="4"/>
  <c r="L739" i="4" s="1"/>
  <c r="C739" i="4"/>
  <c r="O739" i="4"/>
  <c r="A740" i="4"/>
  <c r="K740" i="4" s="1"/>
  <c r="B740" i="4"/>
  <c r="C740" i="4"/>
  <c r="O740" i="4"/>
  <c r="A741" i="4"/>
  <c r="K741" i="4" s="1"/>
  <c r="B741" i="4"/>
  <c r="L741" i="4" s="1"/>
  <c r="C741" i="4"/>
  <c r="O741" i="4"/>
  <c r="A742" i="4"/>
  <c r="B742" i="4"/>
  <c r="C742" i="4"/>
  <c r="O742" i="4"/>
  <c r="A743" i="4"/>
  <c r="K743" i="4" s="1"/>
  <c r="B743" i="4"/>
  <c r="L743" i="4" s="1"/>
  <c r="C743" i="4"/>
  <c r="O743" i="4"/>
  <c r="A744" i="4"/>
  <c r="K744" i="4" s="1"/>
  <c r="B744" i="4"/>
  <c r="C744" i="4"/>
  <c r="O744" i="4"/>
  <c r="A745" i="4"/>
  <c r="K745" i="4" s="1"/>
  <c r="B745" i="4"/>
  <c r="L745" i="4" s="1"/>
  <c r="C745" i="4"/>
  <c r="O745" i="4"/>
  <c r="A746" i="4"/>
  <c r="B746" i="4"/>
  <c r="C746" i="4"/>
  <c r="O746" i="4"/>
  <c r="A747" i="4"/>
  <c r="K747" i="4" s="1"/>
  <c r="B747" i="4"/>
  <c r="L747" i="4" s="1"/>
  <c r="C747" i="4"/>
  <c r="O747" i="4"/>
  <c r="A748" i="4"/>
  <c r="K748" i="4" s="1"/>
  <c r="B748" i="4"/>
  <c r="C748" i="4"/>
  <c r="O748" i="4"/>
  <c r="A749" i="4"/>
  <c r="K749" i="4" s="1"/>
  <c r="B749" i="4"/>
  <c r="L749" i="4" s="1"/>
  <c r="C749" i="4"/>
  <c r="O749" i="4"/>
  <c r="A750" i="4"/>
  <c r="B750" i="4"/>
  <c r="C750" i="4"/>
  <c r="O750" i="4"/>
  <c r="A751" i="4"/>
  <c r="K751" i="4" s="1"/>
  <c r="B751" i="4"/>
  <c r="L751" i="4" s="1"/>
  <c r="C751" i="4"/>
  <c r="O751" i="4"/>
  <c r="A752" i="4"/>
  <c r="K752" i="4" s="1"/>
  <c r="B752" i="4"/>
  <c r="C752" i="4"/>
  <c r="O752" i="4"/>
  <c r="A753" i="4"/>
  <c r="K753" i="4" s="1"/>
  <c r="B753" i="4"/>
  <c r="L753" i="4" s="1"/>
  <c r="C753" i="4"/>
  <c r="O753" i="4"/>
  <c r="A754" i="4"/>
  <c r="B754" i="4"/>
  <c r="C754" i="4"/>
  <c r="O754" i="4"/>
  <c r="A755" i="4"/>
  <c r="K755" i="4" s="1"/>
  <c r="B755" i="4"/>
  <c r="L755" i="4" s="1"/>
  <c r="C755" i="4"/>
  <c r="O755" i="4"/>
  <c r="A756" i="4"/>
  <c r="K756" i="4" s="1"/>
  <c r="B756" i="4"/>
  <c r="C756" i="4"/>
  <c r="O756" i="4"/>
  <c r="A757" i="4"/>
  <c r="K757" i="4" s="1"/>
  <c r="B757" i="4"/>
  <c r="L757" i="4" s="1"/>
  <c r="C757" i="4"/>
  <c r="O757" i="4"/>
  <c r="A758" i="4"/>
  <c r="B758" i="4"/>
  <c r="C758" i="4"/>
  <c r="O758" i="4"/>
  <c r="A759" i="4"/>
  <c r="K759" i="4" s="1"/>
  <c r="B759" i="4"/>
  <c r="L759" i="4" s="1"/>
  <c r="C759" i="4"/>
  <c r="O759" i="4"/>
  <c r="A760" i="4"/>
  <c r="K760" i="4" s="1"/>
  <c r="B760" i="4"/>
  <c r="C760" i="4"/>
  <c r="O760" i="4"/>
  <c r="A761" i="4"/>
  <c r="K761" i="4" s="1"/>
  <c r="B761" i="4"/>
  <c r="L761" i="4" s="1"/>
  <c r="C761" i="4"/>
  <c r="O761" i="4"/>
  <c r="A762" i="4"/>
  <c r="B762" i="4"/>
  <c r="C762" i="4"/>
  <c r="O762" i="4"/>
  <c r="A763" i="4"/>
  <c r="K763" i="4" s="1"/>
  <c r="B763" i="4"/>
  <c r="L763" i="4" s="1"/>
  <c r="C763" i="4"/>
  <c r="O763" i="4"/>
  <c r="A764" i="4"/>
  <c r="K764" i="4" s="1"/>
  <c r="B764" i="4"/>
  <c r="C764" i="4"/>
  <c r="O764" i="4"/>
  <c r="A765" i="4"/>
  <c r="K765" i="4" s="1"/>
  <c r="B765" i="4"/>
  <c r="L765" i="4" s="1"/>
  <c r="C765" i="4"/>
  <c r="O765" i="4"/>
  <c r="A766" i="4"/>
  <c r="B766" i="4"/>
  <c r="C766" i="4"/>
  <c r="O766" i="4"/>
  <c r="A767" i="4"/>
  <c r="K767" i="4" s="1"/>
  <c r="B767" i="4"/>
  <c r="L767" i="4" s="1"/>
  <c r="C767" i="4"/>
  <c r="O767" i="4"/>
  <c r="A768" i="4"/>
  <c r="K768" i="4" s="1"/>
  <c r="B768" i="4"/>
  <c r="C768" i="4"/>
  <c r="O768" i="4"/>
  <c r="A769" i="4"/>
  <c r="K769" i="4" s="1"/>
  <c r="B769" i="4"/>
  <c r="L769" i="4" s="1"/>
  <c r="C769" i="4"/>
  <c r="O769" i="4"/>
  <c r="A770" i="4"/>
  <c r="B770" i="4"/>
  <c r="C770" i="4"/>
  <c r="O770" i="4"/>
  <c r="A771" i="4"/>
  <c r="K771" i="4" s="1"/>
  <c r="B771" i="4"/>
  <c r="L771" i="4" s="1"/>
  <c r="C771" i="4"/>
  <c r="O771" i="4"/>
  <c r="A772" i="4"/>
  <c r="K772" i="4" s="1"/>
  <c r="B772" i="4"/>
  <c r="C772" i="4"/>
  <c r="O772" i="4"/>
  <c r="A773" i="4"/>
  <c r="K773" i="4" s="1"/>
  <c r="B773" i="4"/>
  <c r="L773" i="4" s="1"/>
  <c r="C773" i="4"/>
  <c r="O773" i="4"/>
  <c r="A774" i="4"/>
  <c r="B774" i="4"/>
  <c r="C774" i="4"/>
  <c r="O774" i="4"/>
  <c r="A775" i="4"/>
  <c r="K775" i="4" s="1"/>
  <c r="B775" i="4"/>
  <c r="L775" i="4" s="1"/>
  <c r="C775" i="4"/>
  <c r="O775" i="4"/>
  <c r="A776" i="4"/>
  <c r="K776" i="4" s="1"/>
  <c r="B776" i="4"/>
  <c r="C776" i="4"/>
  <c r="O776" i="4"/>
  <c r="A777" i="4"/>
  <c r="K777" i="4" s="1"/>
  <c r="B777" i="4"/>
  <c r="L777" i="4" s="1"/>
  <c r="C777" i="4"/>
  <c r="O777" i="4"/>
  <c r="A778" i="4"/>
  <c r="B778" i="4"/>
  <c r="C778" i="4"/>
  <c r="O778" i="4"/>
  <c r="A779" i="4"/>
  <c r="K779" i="4" s="1"/>
  <c r="B779" i="4"/>
  <c r="L779" i="4" s="1"/>
  <c r="C779" i="4"/>
  <c r="O779" i="4"/>
  <c r="A780" i="4"/>
  <c r="K780" i="4" s="1"/>
  <c r="B780" i="4"/>
  <c r="C780" i="4"/>
  <c r="O780" i="4"/>
  <c r="A781" i="4"/>
  <c r="K781" i="4" s="1"/>
  <c r="B781" i="4"/>
  <c r="L781" i="4" s="1"/>
  <c r="C781" i="4"/>
  <c r="O781" i="4"/>
  <c r="A782" i="4"/>
  <c r="B782" i="4"/>
  <c r="C782" i="4"/>
  <c r="O782" i="4"/>
  <c r="A783" i="4"/>
  <c r="K783" i="4" s="1"/>
  <c r="B783" i="4"/>
  <c r="L783" i="4" s="1"/>
  <c r="C783" i="4"/>
  <c r="O783" i="4"/>
  <c r="A784" i="4"/>
  <c r="K784" i="4" s="1"/>
  <c r="B784" i="4"/>
  <c r="C784" i="4"/>
  <c r="O784" i="4"/>
  <c r="A785" i="4"/>
  <c r="K785" i="4" s="1"/>
  <c r="B785" i="4"/>
  <c r="L785" i="4" s="1"/>
  <c r="C785" i="4"/>
  <c r="O785" i="4"/>
  <c r="A786" i="4"/>
  <c r="B786" i="4"/>
  <c r="C786" i="4"/>
  <c r="O786" i="4"/>
  <c r="A787" i="4"/>
  <c r="K787" i="4" s="1"/>
  <c r="B787" i="4"/>
  <c r="L787" i="4" s="1"/>
  <c r="C787" i="4"/>
  <c r="O787" i="4"/>
  <c r="A788" i="4"/>
  <c r="K788" i="4" s="1"/>
  <c r="B788" i="4"/>
  <c r="C788" i="4"/>
  <c r="O788" i="4"/>
  <c r="A789" i="4"/>
  <c r="K789" i="4" s="1"/>
  <c r="B789" i="4"/>
  <c r="L789" i="4" s="1"/>
  <c r="C789" i="4"/>
  <c r="O789" i="4"/>
  <c r="A790" i="4"/>
  <c r="B790" i="4"/>
  <c r="C790" i="4"/>
  <c r="O790" i="4"/>
  <c r="A791" i="4"/>
  <c r="K791" i="4" s="1"/>
  <c r="B791" i="4"/>
  <c r="L791" i="4" s="1"/>
  <c r="C791" i="4"/>
  <c r="O791" i="4"/>
  <c r="A792" i="4"/>
  <c r="K792" i="4" s="1"/>
  <c r="B792" i="4"/>
  <c r="C792" i="4"/>
  <c r="O792" i="4"/>
  <c r="A793" i="4"/>
  <c r="K793" i="4" s="1"/>
  <c r="B793" i="4"/>
  <c r="C793" i="4"/>
  <c r="L793" i="4"/>
  <c r="O793" i="4"/>
  <c r="A794" i="4"/>
  <c r="B794" i="4"/>
  <c r="C794" i="4"/>
  <c r="O794" i="4"/>
  <c r="A795" i="4"/>
  <c r="K795" i="4" s="1"/>
  <c r="B795" i="4"/>
  <c r="L795" i="4" s="1"/>
  <c r="C795" i="4"/>
  <c r="O795" i="4"/>
  <c r="A796" i="4"/>
  <c r="K796" i="4" s="1"/>
  <c r="B796" i="4"/>
  <c r="C796" i="4"/>
  <c r="O796" i="4"/>
  <c r="A797" i="4"/>
  <c r="K797" i="4" s="1"/>
  <c r="B797" i="4"/>
  <c r="L797" i="4" s="1"/>
  <c r="C797" i="4"/>
  <c r="O797" i="4"/>
  <c r="A798" i="4"/>
  <c r="B798" i="4"/>
  <c r="C798" i="4"/>
  <c r="O798" i="4"/>
  <c r="A799" i="4"/>
  <c r="K799" i="4" s="1"/>
  <c r="B799" i="4"/>
  <c r="L799" i="4" s="1"/>
  <c r="C799" i="4"/>
  <c r="O799" i="4"/>
  <c r="A800" i="4"/>
  <c r="K800" i="4" s="1"/>
  <c r="B800" i="4"/>
  <c r="C800" i="4"/>
  <c r="O800" i="4"/>
  <c r="A801" i="4"/>
  <c r="K801" i="4" s="1"/>
  <c r="B801" i="4"/>
  <c r="L801" i="4" s="1"/>
  <c r="C801" i="4"/>
  <c r="O801" i="4"/>
  <c r="A802" i="4"/>
  <c r="B802" i="4"/>
  <c r="C802" i="4"/>
  <c r="O802" i="4"/>
  <c r="A803" i="4"/>
  <c r="K803" i="4" s="1"/>
  <c r="B803" i="4"/>
  <c r="L803" i="4" s="1"/>
  <c r="C803" i="4"/>
  <c r="O803" i="4"/>
  <c r="A804" i="4"/>
  <c r="K804" i="4" s="1"/>
  <c r="B804" i="4"/>
  <c r="C804" i="4"/>
  <c r="O804" i="4"/>
  <c r="A805" i="4"/>
  <c r="K805" i="4" s="1"/>
  <c r="B805" i="4"/>
  <c r="L805" i="4" s="1"/>
  <c r="C805" i="4"/>
  <c r="O805" i="4"/>
  <c r="A806" i="4"/>
  <c r="B806" i="4"/>
  <c r="C806" i="4"/>
  <c r="O806" i="4"/>
  <c r="A807" i="4"/>
  <c r="K807" i="4" s="1"/>
  <c r="B807" i="4"/>
  <c r="L807" i="4" s="1"/>
  <c r="C807" i="4"/>
  <c r="O807" i="4"/>
  <c r="A808" i="4"/>
  <c r="K808" i="4" s="1"/>
  <c r="B808" i="4"/>
  <c r="C808" i="4"/>
  <c r="O808" i="4"/>
  <c r="A809" i="4"/>
  <c r="K809" i="4" s="1"/>
  <c r="B809" i="4"/>
  <c r="L809" i="4" s="1"/>
  <c r="C809" i="4"/>
  <c r="O809" i="4"/>
  <c r="A810" i="4"/>
  <c r="B810" i="4"/>
  <c r="C810" i="4"/>
  <c r="O810" i="4"/>
  <c r="A811" i="4"/>
  <c r="K811" i="4" s="1"/>
  <c r="B811" i="4"/>
  <c r="L811" i="4" s="1"/>
  <c r="C811" i="4"/>
  <c r="O811" i="4"/>
  <c r="A812" i="4"/>
  <c r="K812" i="4" s="1"/>
  <c r="B812" i="4"/>
  <c r="C812" i="4"/>
  <c r="O812" i="4"/>
  <c r="A813" i="4"/>
  <c r="K813" i="4" s="1"/>
  <c r="B813" i="4"/>
  <c r="L813" i="4" s="1"/>
  <c r="C813" i="4"/>
  <c r="O813" i="4"/>
  <c r="A814" i="4"/>
  <c r="B814" i="4"/>
  <c r="C814" i="4"/>
  <c r="O814" i="4"/>
  <c r="A815" i="4"/>
  <c r="K815" i="4" s="1"/>
  <c r="B815" i="4"/>
  <c r="L815" i="4" s="1"/>
  <c r="C815" i="4"/>
  <c r="O815" i="4"/>
  <c r="A816" i="4"/>
  <c r="K816" i="4" s="1"/>
  <c r="B816" i="4"/>
  <c r="C816" i="4"/>
  <c r="O816" i="4"/>
  <c r="A817" i="4"/>
  <c r="K817" i="4" s="1"/>
  <c r="B817" i="4"/>
  <c r="L817" i="4" s="1"/>
  <c r="C817" i="4"/>
  <c r="O817" i="4"/>
  <c r="A818" i="4"/>
  <c r="B818" i="4"/>
  <c r="C818" i="4"/>
  <c r="O818" i="4"/>
  <c r="A819" i="4"/>
  <c r="K819" i="4" s="1"/>
  <c r="B819" i="4"/>
  <c r="L819" i="4" s="1"/>
  <c r="C819" i="4"/>
  <c r="O819" i="4"/>
  <c r="A820" i="4"/>
  <c r="K820" i="4" s="1"/>
  <c r="B820" i="4"/>
  <c r="C820" i="4"/>
  <c r="O820" i="4"/>
  <c r="A821" i="4"/>
  <c r="K821" i="4" s="1"/>
  <c r="B821" i="4"/>
  <c r="L821" i="4" s="1"/>
  <c r="C821" i="4"/>
  <c r="O821" i="4"/>
  <c r="A822" i="4"/>
  <c r="B822" i="4"/>
  <c r="C822" i="4"/>
  <c r="O822" i="4"/>
  <c r="A823" i="4"/>
  <c r="K823" i="4" s="1"/>
  <c r="B823" i="4"/>
  <c r="L823" i="4" s="1"/>
  <c r="C823" i="4"/>
  <c r="O823" i="4"/>
  <c r="A824" i="4"/>
  <c r="K824" i="4" s="1"/>
  <c r="B824" i="4"/>
  <c r="C824" i="4"/>
  <c r="O824" i="4"/>
  <c r="A825" i="4"/>
  <c r="K825" i="4" s="1"/>
  <c r="B825" i="4"/>
  <c r="L825" i="4" s="1"/>
  <c r="C825" i="4"/>
  <c r="O825" i="4"/>
  <c r="A826" i="4"/>
  <c r="B826" i="4"/>
  <c r="C826" i="4"/>
  <c r="O826" i="4"/>
  <c r="A827" i="4"/>
  <c r="K827" i="4" s="1"/>
  <c r="B827" i="4"/>
  <c r="L827" i="4" s="1"/>
  <c r="C827" i="4"/>
  <c r="O827" i="4"/>
  <c r="A828" i="4"/>
  <c r="K828" i="4" s="1"/>
  <c r="B828" i="4"/>
  <c r="C828" i="4"/>
  <c r="O828" i="4"/>
  <c r="A829" i="4"/>
  <c r="K829" i="4" s="1"/>
  <c r="B829" i="4"/>
  <c r="L829" i="4" s="1"/>
  <c r="C829" i="4"/>
  <c r="O829" i="4"/>
  <c r="A830" i="4"/>
  <c r="B830" i="4"/>
  <c r="C830" i="4"/>
  <c r="O830" i="4"/>
  <c r="A831" i="4"/>
  <c r="K831" i="4" s="1"/>
  <c r="B831" i="4"/>
  <c r="L831" i="4" s="1"/>
  <c r="C831" i="4"/>
  <c r="O831" i="4"/>
  <c r="A832" i="4"/>
  <c r="K832" i="4" s="1"/>
  <c r="B832" i="4"/>
  <c r="C832" i="4"/>
  <c r="O832" i="4"/>
  <c r="A833" i="4"/>
  <c r="K833" i="4" s="1"/>
  <c r="B833" i="4"/>
  <c r="L833" i="4" s="1"/>
  <c r="C833" i="4"/>
  <c r="O833" i="4"/>
  <c r="A834" i="4"/>
  <c r="B834" i="4"/>
  <c r="C834" i="4"/>
  <c r="O834" i="4"/>
  <c r="A835" i="4"/>
  <c r="K835" i="4" s="1"/>
  <c r="B835" i="4"/>
  <c r="L835" i="4" s="1"/>
  <c r="C835" i="4"/>
  <c r="O835" i="4"/>
  <c r="A836" i="4"/>
  <c r="K836" i="4" s="1"/>
  <c r="B836" i="4"/>
  <c r="C836" i="4"/>
  <c r="O836" i="4"/>
  <c r="A837" i="4"/>
  <c r="K837" i="4" s="1"/>
  <c r="B837" i="4"/>
  <c r="C837" i="4"/>
  <c r="L837" i="4"/>
  <c r="O837" i="4"/>
  <c r="A838" i="4"/>
  <c r="B838" i="4"/>
  <c r="C838" i="4"/>
  <c r="O838" i="4"/>
  <c r="A839" i="4"/>
  <c r="K839" i="4" s="1"/>
  <c r="B839" i="4"/>
  <c r="L839" i="4" s="1"/>
  <c r="C839" i="4"/>
  <c r="O839" i="4"/>
  <c r="A840" i="4"/>
  <c r="K840" i="4" s="1"/>
  <c r="B840" i="4"/>
  <c r="C840" i="4"/>
  <c r="O840" i="4"/>
  <c r="A841" i="4"/>
  <c r="K841" i="4" s="1"/>
  <c r="B841" i="4"/>
  <c r="L841" i="4" s="1"/>
  <c r="C841" i="4"/>
  <c r="O841" i="4"/>
  <c r="A842" i="4"/>
  <c r="B842" i="4"/>
  <c r="C842" i="4"/>
  <c r="O842" i="4"/>
  <c r="A843" i="4"/>
  <c r="K843" i="4" s="1"/>
  <c r="B843" i="4"/>
  <c r="L843" i="4" s="1"/>
  <c r="C843" i="4"/>
  <c r="O843" i="4"/>
  <c r="A844" i="4"/>
  <c r="K844" i="4" s="1"/>
  <c r="B844" i="4"/>
  <c r="C844" i="4"/>
  <c r="O844" i="4"/>
  <c r="A845" i="4"/>
  <c r="K845" i="4" s="1"/>
  <c r="B845" i="4"/>
  <c r="L845" i="4" s="1"/>
  <c r="C845" i="4"/>
  <c r="O845" i="4"/>
  <c r="A846" i="4"/>
  <c r="B846" i="4"/>
  <c r="C846" i="4"/>
  <c r="O846" i="4"/>
  <c r="A847" i="4"/>
  <c r="K847" i="4" s="1"/>
  <c r="B847" i="4"/>
  <c r="L847" i="4" s="1"/>
  <c r="C847" i="4"/>
  <c r="O847" i="4"/>
  <c r="A848" i="4"/>
  <c r="K848" i="4" s="1"/>
  <c r="B848" i="4"/>
  <c r="C848" i="4"/>
  <c r="O848" i="4"/>
  <c r="A849" i="4"/>
  <c r="K849" i="4" s="1"/>
  <c r="B849" i="4"/>
  <c r="L849" i="4" s="1"/>
  <c r="C849" i="4"/>
  <c r="O849" i="4"/>
  <c r="A850" i="4"/>
  <c r="B850" i="4"/>
  <c r="C850" i="4"/>
  <c r="O850" i="4"/>
  <c r="A851" i="4"/>
  <c r="K851" i="4" s="1"/>
  <c r="B851" i="4"/>
  <c r="L851" i="4" s="1"/>
  <c r="C851" i="4"/>
  <c r="O851" i="4"/>
  <c r="A852" i="4"/>
  <c r="K852" i="4" s="1"/>
  <c r="B852" i="4"/>
  <c r="C852" i="4"/>
  <c r="O852" i="4"/>
  <c r="A853" i="4"/>
  <c r="K853" i="4" s="1"/>
  <c r="B853" i="4"/>
  <c r="C853" i="4"/>
  <c r="L853" i="4"/>
  <c r="O853" i="4"/>
  <c r="A854" i="4"/>
  <c r="B854" i="4"/>
  <c r="C854" i="4"/>
  <c r="O854" i="4"/>
  <c r="A855" i="4"/>
  <c r="K855" i="4" s="1"/>
  <c r="B855" i="4"/>
  <c r="L855" i="4" s="1"/>
  <c r="C855" i="4"/>
  <c r="O855" i="4"/>
  <c r="A856" i="4"/>
  <c r="K856" i="4" s="1"/>
  <c r="B856" i="4"/>
  <c r="C856" i="4"/>
  <c r="O856" i="4"/>
  <c r="A857" i="4"/>
  <c r="K857" i="4" s="1"/>
  <c r="B857" i="4"/>
  <c r="L857" i="4" s="1"/>
  <c r="C857" i="4"/>
  <c r="O857" i="4"/>
  <c r="A858" i="4"/>
  <c r="B858" i="4"/>
  <c r="C858" i="4"/>
  <c r="O858" i="4"/>
  <c r="A859" i="4"/>
  <c r="K859" i="4" s="1"/>
  <c r="B859" i="4"/>
  <c r="L859" i="4" s="1"/>
  <c r="C859" i="4"/>
  <c r="O859" i="4"/>
  <c r="A860" i="4"/>
  <c r="K860" i="4" s="1"/>
  <c r="B860" i="4"/>
  <c r="C860" i="4"/>
  <c r="O860" i="4"/>
  <c r="A861" i="4"/>
  <c r="K861" i="4" s="1"/>
  <c r="B861" i="4"/>
  <c r="L861" i="4" s="1"/>
  <c r="C861" i="4"/>
  <c r="O861" i="4"/>
  <c r="A862" i="4"/>
  <c r="B862" i="4"/>
  <c r="C862" i="4"/>
  <c r="O862" i="4"/>
  <c r="A863" i="4"/>
  <c r="K863" i="4" s="1"/>
  <c r="B863" i="4"/>
  <c r="L863" i="4" s="1"/>
  <c r="C863" i="4"/>
  <c r="O863" i="4"/>
  <c r="A864" i="4"/>
  <c r="K864" i="4" s="1"/>
  <c r="B864" i="4"/>
  <c r="C864" i="4"/>
  <c r="O864" i="4"/>
  <c r="A865" i="4"/>
  <c r="K865" i="4" s="1"/>
  <c r="B865" i="4"/>
  <c r="L865" i="4" s="1"/>
  <c r="C865" i="4"/>
  <c r="O865" i="4"/>
  <c r="A866" i="4"/>
  <c r="B866" i="4"/>
  <c r="C866" i="4"/>
  <c r="O866" i="4"/>
  <c r="A867" i="4"/>
  <c r="K867" i="4" s="1"/>
  <c r="B867" i="4"/>
  <c r="L867" i="4" s="1"/>
  <c r="C867" i="4"/>
  <c r="O867" i="4"/>
  <c r="A868" i="4"/>
  <c r="K868" i="4" s="1"/>
  <c r="B868" i="4"/>
  <c r="C868" i="4"/>
  <c r="O868" i="4"/>
  <c r="A869" i="4"/>
  <c r="K869" i="4" s="1"/>
  <c r="B869" i="4"/>
  <c r="L869" i="4" s="1"/>
  <c r="C869" i="4"/>
  <c r="O869" i="4"/>
  <c r="A870" i="4"/>
  <c r="B870" i="4"/>
  <c r="C870" i="4"/>
  <c r="O870" i="4"/>
  <c r="A871" i="4"/>
  <c r="K871" i="4" s="1"/>
  <c r="B871" i="4"/>
  <c r="L871" i="4" s="1"/>
  <c r="C871" i="4"/>
  <c r="O871" i="4"/>
  <c r="A872" i="4"/>
  <c r="K872" i="4" s="1"/>
  <c r="B872" i="4"/>
  <c r="C872" i="4"/>
  <c r="O872" i="4"/>
  <c r="A873" i="4"/>
  <c r="K873" i="4" s="1"/>
  <c r="B873" i="4"/>
  <c r="L873" i="4" s="1"/>
  <c r="C873" i="4"/>
  <c r="O873" i="4"/>
  <c r="A874" i="4"/>
  <c r="B874" i="4"/>
  <c r="C874" i="4"/>
  <c r="O874" i="4"/>
  <c r="A875" i="4"/>
  <c r="K875" i="4" s="1"/>
  <c r="B875" i="4"/>
  <c r="L875" i="4" s="1"/>
  <c r="C875" i="4"/>
  <c r="O875" i="4"/>
  <c r="A876" i="4"/>
  <c r="K876" i="4" s="1"/>
  <c r="B876" i="4"/>
  <c r="C876" i="4"/>
  <c r="O876" i="4"/>
  <c r="A877" i="4"/>
  <c r="K877" i="4" s="1"/>
  <c r="B877" i="4"/>
  <c r="L877" i="4" s="1"/>
  <c r="C877" i="4"/>
  <c r="O877" i="4"/>
  <c r="A878" i="4"/>
  <c r="B878" i="4"/>
  <c r="C878" i="4"/>
  <c r="O878" i="4"/>
  <c r="A879" i="4"/>
  <c r="K879" i="4" s="1"/>
  <c r="B879" i="4"/>
  <c r="L879" i="4" s="1"/>
  <c r="C879" i="4"/>
  <c r="O879" i="4"/>
  <c r="A880" i="4"/>
  <c r="K880" i="4" s="1"/>
  <c r="B880" i="4"/>
  <c r="C880" i="4"/>
  <c r="O880" i="4"/>
  <c r="A881" i="4"/>
  <c r="K881" i="4" s="1"/>
  <c r="B881" i="4"/>
  <c r="L881" i="4" s="1"/>
  <c r="C881" i="4"/>
  <c r="O881" i="4"/>
  <c r="A882" i="4"/>
  <c r="B882" i="4"/>
  <c r="C882" i="4"/>
  <c r="O882" i="4"/>
  <c r="A883" i="4"/>
  <c r="K883" i="4" s="1"/>
  <c r="B883" i="4"/>
  <c r="L883" i="4" s="1"/>
  <c r="C883" i="4"/>
  <c r="O883" i="4"/>
  <c r="A884" i="4"/>
  <c r="B884" i="4"/>
  <c r="C884" i="4"/>
  <c r="O884" i="4"/>
  <c r="A885" i="4"/>
  <c r="K885" i="4" s="1"/>
  <c r="B885" i="4"/>
  <c r="L885" i="4" s="1"/>
  <c r="C885" i="4"/>
  <c r="O885" i="4"/>
  <c r="A886" i="4"/>
  <c r="K886" i="4" s="1"/>
  <c r="B886" i="4"/>
  <c r="C886" i="4"/>
  <c r="O886" i="4"/>
  <c r="A887" i="4"/>
  <c r="K887" i="4" s="1"/>
  <c r="B887" i="4"/>
  <c r="L887" i="4" s="1"/>
  <c r="C887" i="4"/>
  <c r="O887" i="4"/>
  <c r="A888" i="4"/>
  <c r="B888" i="4"/>
  <c r="C888" i="4"/>
  <c r="O888" i="4"/>
  <c r="A889" i="4"/>
  <c r="K889" i="4" s="1"/>
  <c r="B889" i="4"/>
  <c r="L889" i="4" s="1"/>
  <c r="C889" i="4"/>
  <c r="O889" i="4"/>
  <c r="A890" i="4"/>
  <c r="K890" i="4" s="1"/>
  <c r="B890" i="4"/>
  <c r="C890" i="4"/>
  <c r="O890" i="4"/>
  <c r="A891" i="4"/>
  <c r="K891" i="4" s="1"/>
  <c r="B891" i="4"/>
  <c r="L891" i="4" s="1"/>
  <c r="C891" i="4"/>
  <c r="O891" i="4"/>
  <c r="A892" i="4"/>
  <c r="B892" i="4"/>
  <c r="C892" i="4"/>
  <c r="O892" i="4"/>
  <c r="A893" i="4"/>
  <c r="K893" i="4" s="1"/>
  <c r="B893" i="4"/>
  <c r="L893" i="4" s="1"/>
  <c r="C893" i="4"/>
  <c r="O893" i="4"/>
  <c r="A894" i="4"/>
  <c r="K894" i="4" s="1"/>
  <c r="B894" i="4"/>
  <c r="C894" i="4"/>
  <c r="O894" i="4"/>
  <c r="A895" i="4"/>
  <c r="K895" i="4" s="1"/>
  <c r="B895" i="4"/>
  <c r="L895" i="4" s="1"/>
  <c r="C895" i="4"/>
  <c r="O895" i="4"/>
  <c r="A896" i="4"/>
  <c r="B896" i="4"/>
  <c r="C896" i="4"/>
  <c r="O896" i="4"/>
  <c r="A897" i="4"/>
  <c r="K897" i="4" s="1"/>
  <c r="B897" i="4"/>
  <c r="L897" i="4" s="1"/>
  <c r="C897" i="4"/>
  <c r="O897" i="4"/>
  <c r="A898" i="4"/>
  <c r="K898" i="4" s="1"/>
  <c r="B898" i="4"/>
  <c r="C898" i="4"/>
  <c r="O898" i="4"/>
  <c r="A899" i="4"/>
  <c r="K899" i="4" s="1"/>
  <c r="B899" i="4"/>
  <c r="L899" i="4" s="1"/>
  <c r="C899" i="4"/>
  <c r="O899" i="4"/>
  <c r="A900" i="4"/>
  <c r="B900" i="4"/>
  <c r="C900" i="4"/>
  <c r="O900" i="4"/>
  <c r="A901" i="4"/>
  <c r="K901" i="4" s="1"/>
  <c r="B901" i="4"/>
  <c r="L901" i="4" s="1"/>
  <c r="C901" i="4"/>
  <c r="O901" i="4"/>
  <c r="A902" i="4"/>
  <c r="K902" i="4" s="1"/>
  <c r="B902" i="4"/>
  <c r="C902" i="4"/>
  <c r="O902" i="4"/>
  <c r="A903" i="4"/>
  <c r="K903" i="4" s="1"/>
  <c r="B903" i="4"/>
  <c r="L903" i="4" s="1"/>
  <c r="C903" i="4"/>
  <c r="O903" i="4"/>
  <c r="A904" i="4"/>
  <c r="B904" i="4"/>
  <c r="C904" i="4"/>
  <c r="O904" i="4"/>
  <c r="A905" i="4"/>
  <c r="K905" i="4" s="1"/>
  <c r="B905" i="4"/>
  <c r="L905" i="4" s="1"/>
  <c r="C905" i="4"/>
  <c r="O905" i="4"/>
  <c r="A906" i="4"/>
  <c r="K906" i="4" s="1"/>
  <c r="B906" i="4"/>
  <c r="C906" i="4"/>
  <c r="O906" i="4"/>
  <c r="A907" i="4"/>
  <c r="K907" i="4" s="1"/>
  <c r="B907" i="4"/>
  <c r="L907" i="4" s="1"/>
  <c r="C907" i="4"/>
  <c r="O907" i="4"/>
  <c r="A908" i="4"/>
  <c r="B908" i="4"/>
  <c r="C908" i="4"/>
  <c r="O908" i="4"/>
  <c r="A909" i="4"/>
  <c r="K909" i="4" s="1"/>
  <c r="B909" i="4"/>
  <c r="L909" i="4" s="1"/>
  <c r="C909" i="4"/>
  <c r="O909" i="4"/>
  <c r="A910" i="4"/>
  <c r="K910" i="4" s="1"/>
  <c r="B910" i="4"/>
  <c r="C910" i="4"/>
  <c r="O910" i="4"/>
  <c r="A911" i="4"/>
  <c r="K911" i="4" s="1"/>
  <c r="B911" i="4"/>
  <c r="L911" i="4" s="1"/>
  <c r="C911" i="4"/>
  <c r="O911" i="4"/>
  <c r="A912" i="4"/>
  <c r="B912" i="4"/>
  <c r="C912" i="4"/>
  <c r="O912" i="4"/>
  <c r="A913" i="4"/>
  <c r="K913" i="4" s="1"/>
  <c r="B913" i="4"/>
  <c r="L913" i="4" s="1"/>
  <c r="C913" i="4"/>
  <c r="O913" i="4"/>
  <c r="A914" i="4"/>
  <c r="K914" i="4" s="1"/>
  <c r="B914" i="4"/>
  <c r="C914" i="4"/>
  <c r="O914" i="4"/>
  <c r="A915" i="4"/>
  <c r="K915" i="4" s="1"/>
  <c r="B915" i="4"/>
  <c r="L915" i="4" s="1"/>
  <c r="C915" i="4"/>
  <c r="O915" i="4"/>
  <c r="A916" i="4"/>
  <c r="B916" i="4"/>
  <c r="C916" i="4"/>
  <c r="O916" i="4"/>
  <c r="A917" i="4"/>
  <c r="K917" i="4" s="1"/>
  <c r="B917" i="4"/>
  <c r="L917" i="4" s="1"/>
  <c r="C917" i="4"/>
  <c r="O917" i="4"/>
  <c r="A918" i="4"/>
  <c r="K918" i="4" s="1"/>
  <c r="B918" i="4"/>
  <c r="C918" i="4"/>
  <c r="O918" i="4"/>
  <c r="A919" i="4"/>
  <c r="K919" i="4" s="1"/>
  <c r="B919" i="4"/>
  <c r="L919" i="4" s="1"/>
  <c r="C919" i="4"/>
  <c r="O919" i="4"/>
  <c r="A920" i="4"/>
  <c r="B920" i="4"/>
  <c r="C920" i="4"/>
  <c r="O920" i="4"/>
  <c r="A921" i="4"/>
  <c r="K921" i="4" s="1"/>
  <c r="B921" i="4"/>
  <c r="L921" i="4" s="1"/>
  <c r="C921" i="4"/>
  <c r="O921" i="4"/>
  <c r="A922" i="4"/>
  <c r="B922" i="4"/>
  <c r="C922" i="4"/>
  <c r="M922" i="4" s="1"/>
  <c r="L922" i="4"/>
  <c r="O922" i="4"/>
  <c r="A923" i="4"/>
  <c r="K923" i="4" s="1"/>
  <c r="B923" i="4"/>
  <c r="L923" i="4" s="1"/>
  <c r="C923" i="4"/>
  <c r="M923" i="4" s="1"/>
  <c r="O923" i="4"/>
  <c r="A924" i="4"/>
  <c r="K924" i="4" s="1"/>
  <c r="B924" i="4"/>
  <c r="C924" i="4"/>
  <c r="O924" i="4"/>
  <c r="A925" i="4"/>
  <c r="K925" i="4" s="1"/>
  <c r="B925" i="4"/>
  <c r="L925" i="4" s="1"/>
  <c r="C925" i="4"/>
  <c r="M925" i="4" s="1"/>
  <c r="O925" i="4"/>
  <c r="A926" i="4"/>
  <c r="B926" i="4"/>
  <c r="C926" i="4"/>
  <c r="M926" i="4" s="1"/>
  <c r="O926" i="4"/>
  <c r="A927" i="4"/>
  <c r="K927" i="4" s="1"/>
  <c r="B927" i="4"/>
  <c r="L927" i="4" s="1"/>
  <c r="C927" i="4"/>
  <c r="M927" i="4" s="1"/>
  <c r="O927" i="4"/>
  <c r="A928" i="4"/>
  <c r="K928" i="4" s="1"/>
  <c r="B928" i="4"/>
  <c r="C928" i="4"/>
  <c r="O928" i="4"/>
  <c r="A929" i="4"/>
  <c r="K929" i="4" s="1"/>
  <c r="B929" i="4"/>
  <c r="L929" i="4" s="1"/>
  <c r="C929" i="4"/>
  <c r="M929" i="4" s="1"/>
  <c r="O929" i="4"/>
  <c r="A930" i="4"/>
  <c r="B930" i="4"/>
  <c r="C930" i="4"/>
  <c r="O930" i="4"/>
  <c r="A931" i="4"/>
  <c r="K931" i="4" s="1"/>
  <c r="B931" i="4"/>
  <c r="C931" i="4"/>
  <c r="M931" i="4" s="1"/>
  <c r="O931" i="4"/>
  <c r="A932" i="4"/>
  <c r="K932" i="4" s="1"/>
  <c r="B932" i="4"/>
  <c r="C932" i="4"/>
  <c r="O932" i="4"/>
  <c r="A933" i="4"/>
  <c r="K933" i="4" s="1"/>
  <c r="B933" i="4"/>
  <c r="L933" i="4" s="1"/>
  <c r="C933" i="4"/>
  <c r="M933" i="4" s="1"/>
  <c r="O933" i="4"/>
  <c r="A934" i="4"/>
  <c r="B934" i="4"/>
  <c r="C934" i="4"/>
  <c r="M934" i="4" s="1"/>
  <c r="O934" i="4"/>
  <c r="A935" i="4"/>
  <c r="K935" i="4" s="1"/>
  <c r="B935" i="4"/>
  <c r="L935" i="4" s="1"/>
  <c r="C935" i="4"/>
  <c r="M935" i="4" s="1"/>
  <c r="O935" i="4"/>
  <c r="A936" i="4"/>
  <c r="B936" i="4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C938" i="4"/>
  <c r="M938" i="4" s="1"/>
  <c r="O938" i="4"/>
  <c r="A939" i="4"/>
  <c r="K939" i="4" s="1"/>
  <c r="B939" i="4"/>
  <c r="L939" i="4" s="1"/>
  <c r="C939" i="4"/>
  <c r="O939" i="4"/>
  <c r="A940" i="4"/>
  <c r="K940" i="4" s="1"/>
  <c r="B940" i="4"/>
  <c r="C940" i="4"/>
  <c r="O940" i="4"/>
  <c r="A941" i="4"/>
  <c r="K941" i="4" s="1"/>
  <c r="B941" i="4"/>
  <c r="C941" i="4"/>
  <c r="M941" i="4" s="1"/>
  <c r="O941" i="4"/>
  <c r="A942" i="4"/>
  <c r="B942" i="4"/>
  <c r="C942" i="4"/>
  <c r="M942" i="4" s="1"/>
  <c r="O942" i="4"/>
  <c r="A943" i="4"/>
  <c r="K943" i="4" s="1"/>
  <c r="B943" i="4"/>
  <c r="L943" i="4" s="1"/>
  <c r="C943" i="4"/>
  <c r="M943" i="4" s="1"/>
  <c r="O943" i="4"/>
  <c r="A944" i="4"/>
  <c r="B944" i="4"/>
  <c r="C944" i="4"/>
  <c r="O944" i="4"/>
  <c r="A945" i="4"/>
  <c r="K945" i="4" s="1"/>
  <c r="B945" i="4"/>
  <c r="L945" i="4" s="1"/>
  <c r="C945" i="4"/>
  <c r="M945" i="4" s="1"/>
  <c r="O945" i="4"/>
  <c r="A946" i="4"/>
  <c r="B946" i="4"/>
  <c r="C946" i="4"/>
  <c r="M946" i="4" s="1"/>
  <c r="O946" i="4"/>
  <c r="A947" i="4"/>
  <c r="K947" i="4" s="1"/>
  <c r="B947" i="4"/>
  <c r="C947" i="4"/>
  <c r="M947" i="4" s="1"/>
  <c r="O947" i="4"/>
  <c r="A948" i="4"/>
  <c r="K948" i="4" s="1"/>
  <c r="B948" i="4"/>
  <c r="C948" i="4"/>
  <c r="O948" i="4"/>
  <c r="A949" i="4"/>
  <c r="K949" i="4" s="1"/>
  <c r="B949" i="4"/>
  <c r="L949" i="4" s="1"/>
  <c r="C949" i="4"/>
  <c r="M949" i="4" s="1"/>
  <c r="O949" i="4"/>
  <c r="A950" i="4"/>
  <c r="K950" i="4" s="1"/>
  <c r="B950" i="4"/>
  <c r="C950" i="4"/>
  <c r="M950" i="4" s="1"/>
  <c r="O950" i="4"/>
  <c r="A951" i="4"/>
  <c r="K951" i="4" s="1"/>
  <c r="B951" i="4"/>
  <c r="L951" i="4" s="1"/>
  <c r="C951" i="4"/>
  <c r="M951" i="4" s="1"/>
  <c r="O951" i="4"/>
  <c r="A952" i="4"/>
  <c r="B952" i="4"/>
  <c r="C952" i="4"/>
  <c r="O952" i="4"/>
  <c r="A953" i="4"/>
  <c r="K953" i="4" s="1"/>
  <c r="B953" i="4"/>
  <c r="L953" i="4" s="1"/>
  <c r="C953" i="4"/>
  <c r="M953" i="4" s="1"/>
  <c r="O953" i="4"/>
  <c r="A954" i="4"/>
  <c r="B954" i="4"/>
  <c r="C954" i="4"/>
  <c r="M954" i="4" s="1"/>
  <c r="O954" i="4"/>
  <c r="A955" i="4"/>
  <c r="K955" i="4" s="1"/>
  <c r="B955" i="4"/>
  <c r="C955" i="4"/>
  <c r="O955" i="4"/>
  <c r="A956" i="4"/>
  <c r="K956" i="4" s="1"/>
  <c r="B956" i="4"/>
  <c r="C956" i="4"/>
  <c r="O956" i="4"/>
  <c r="A957" i="4"/>
  <c r="K957" i="4" s="1"/>
  <c r="B957" i="4"/>
  <c r="L957" i="4" s="1"/>
  <c r="C957" i="4"/>
  <c r="M957" i="4" s="1"/>
  <c r="O957" i="4"/>
  <c r="A958" i="4"/>
  <c r="K958" i="4" s="1"/>
  <c r="B958" i="4"/>
  <c r="C958" i="4"/>
  <c r="M958" i="4" s="1"/>
  <c r="O958" i="4"/>
  <c r="A959" i="4"/>
  <c r="K959" i="4" s="1"/>
  <c r="B959" i="4"/>
  <c r="L959" i="4" s="1"/>
  <c r="C959" i="4"/>
  <c r="M959" i="4" s="1"/>
  <c r="O959" i="4"/>
  <c r="A960" i="4"/>
  <c r="B960" i="4"/>
  <c r="C960" i="4"/>
  <c r="O960" i="4"/>
  <c r="A961" i="4"/>
  <c r="K961" i="4" s="1"/>
  <c r="B961" i="4"/>
  <c r="L961" i="4" s="1"/>
  <c r="C961" i="4"/>
  <c r="O961" i="4"/>
  <c r="A962" i="4"/>
  <c r="B962" i="4"/>
  <c r="C962" i="4"/>
  <c r="M962" i="4" s="1"/>
  <c r="O962" i="4"/>
  <c r="A963" i="4"/>
  <c r="K963" i="4" s="1"/>
  <c r="B963" i="4"/>
  <c r="C963" i="4"/>
  <c r="M963" i="4" s="1"/>
  <c r="O963" i="4"/>
  <c r="A964" i="4"/>
  <c r="K964" i="4" s="1"/>
  <c r="B964" i="4"/>
  <c r="C964" i="4"/>
  <c r="O964" i="4"/>
  <c r="A965" i="4"/>
  <c r="K965" i="4" s="1"/>
  <c r="B965" i="4"/>
  <c r="L965" i="4" s="1"/>
  <c r="C965" i="4"/>
  <c r="M965" i="4" s="1"/>
  <c r="O965" i="4"/>
  <c r="A966" i="4"/>
  <c r="B966" i="4"/>
  <c r="C966" i="4"/>
  <c r="M966" i="4" s="1"/>
  <c r="O966" i="4"/>
  <c r="A967" i="4"/>
  <c r="K967" i="4" s="1"/>
  <c r="B967" i="4"/>
  <c r="C967" i="4"/>
  <c r="M967" i="4" s="1"/>
  <c r="O967" i="4"/>
  <c r="A968" i="4"/>
  <c r="B968" i="4"/>
  <c r="C968" i="4"/>
  <c r="O968" i="4"/>
  <c r="A969" i="4"/>
  <c r="K969" i="4" s="1"/>
  <c r="B969" i="4"/>
  <c r="L969" i="4" s="1"/>
  <c r="C969" i="4"/>
  <c r="M969" i="4" s="1"/>
  <c r="O969" i="4"/>
  <c r="A970" i="4"/>
  <c r="K970" i="4" s="1"/>
  <c r="B970" i="4"/>
  <c r="C970" i="4"/>
  <c r="M970" i="4" s="1"/>
  <c r="O970" i="4"/>
  <c r="A971" i="4"/>
  <c r="K971" i="4" s="1"/>
  <c r="B971" i="4"/>
  <c r="L971" i="4" s="1"/>
  <c r="C971" i="4"/>
  <c r="O971" i="4"/>
  <c r="A972" i="4"/>
  <c r="K972" i="4" s="1"/>
  <c r="B972" i="4"/>
  <c r="C972" i="4"/>
  <c r="M972" i="4" s="1"/>
  <c r="O972" i="4"/>
  <c r="A973" i="4"/>
  <c r="K973" i="4" s="1"/>
  <c r="B973" i="4"/>
  <c r="L973" i="4" s="1"/>
  <c r="C973" i="4"/>
  <c r="O973" i="4"/>
  <c r="A974" i="4"/>
  <c r="B974" i="4"/>
  <c r="C974" i="4"/>
  <c r="O974" i="4"/>
  <c r="A975" i="4"/>
  <c r="K975" i="4" s="1"/>
  <c r="B975" i="4"/>
  <c r="C975" i="4"/>
  <c r="O975" i="4"/>
  <c r="A976" i="4"/>
  <c r="K976" i="4" s="1"/>
  <c r="B976" i="4"/>
  <c r="C976" i="4"/>
  <c r="O976" i="4"/>
  <c r="A977" i="4"/>
  <c r="K977" i="4" s="1"/>
  <c r="B977" i="4"/>
  <c r="L977" i="4" s="1"/>
  <c r="C977" i="4"/>
  <c r="O977" i="4"/>
  <c r="A978" i="4"/>
  <c r="B978" i="4"/>
  <c r="C978" i="4"/>
  <c r="O978" i="4"/>
  <c r="A979" i="4"/>
  <c r="K979" i="4" s="1"/>
  <c r="B979" i="4"/>
  <c r="L979" i="4" s="1"/>
  <c r="C979" i="4"/>
  <c r="O979" i="4"/>
  <c r="A980" i="4"/>
  <c r="K980" i="4" s="1"/>
  <c r="B980" i="4"/>
  <c r="C980" i="4"/>
  <c r="O980" i="4"/>
  <c r="A981" i="4"/>
  <c r="K981" i="4" s="1"/>
  <c r="B981" i="4"/>
  <c r="L981" i="4" s="1"/>
  <c r="C981" i="4"/>
  <c r="O981" i="4"/>
  <c r="A982" i="4"/>
  <c r="K982" i="4" s="1"/>
  <c r="B982" i="4"/>
  <c r="C982" i="4"/>
  <c r="O982" i="4"/>
  <c r="A983" i="4"/>
  <c r="K983" i="4" s="1"/>
  <c r="B983" i="4"/>
  <c r="C983" i="4"/>
  <c r="O983" i="4"/>
  <c r="A984" i="4"/>
  <c r="K984" i="4" s="1"/>
  <c r="B984" i="4"/>
  <c r="C984" i="4"/>
  <c r="O984" i="4"/>
  <c r="A985" i="4"/>
  <c r="K985" i="4" s="1"/>
  <c r="B985" i="4"/>
  <c r="L985" i="4" s="1"/>
  <c r="C985" i="4"/>
  <c r="O985" i="4"/>
  <c r="A986" i="4"/>
  <c r="K986" i="4" s="1"/>
  <c r="B986" i="4"/>
  <c r="C986" i="4"/>
  <c r="O986" i="4"/>
  <c r="A987" i="4"/>
  <c r="K987" i="4" s="1"/>
  <c r="B987" i="4"/>
  <c r="C987" i="4"/>
  <c r="O987" i="4"/>
  <c r="A988" i="4"/>
  <c r="K988" i="4" s="1"/>
  <c r="B988" i="4"/>
  <c r="C988" i="4"/>
  <c r="O988" i="4"/>
  <c r="A989" i="4"/>
  <c r="K989" i="4" s="1"/>
  <c r="B989" i="4"/>
  <c r="L989" i="4" s="1"/>
  <c r="C989" i="4"/>
  <c r="O989" i="4"/>
  <c r="A990" i="4"/>
  <c r="K990" i="4" s="1"/>
  <c r="B990" i="4"/>
  <c r="C990" i="4"/>
  <c r="O990" i="4"/>
  <c r="A991" i="4"/>
  <c r="K991" i="4" s="1"/>
  <c r="B991" i="4"/>
  <c r="L991" i="4" s="1"/>
  <c r="C991" i="4"/>
  <c r="O991" i="4"/>
  <c r="A992" i="4"/>
  <c r="K992" i="4" s="1"/>
  <c r="B992" i="4"/>
  <c r="C992" i="4"/>
  <c r="O992" i="4"/>
  <c r="A993" i="4"/>
  <c r="K993" i="4" s="1"/>
  <c r="B993" i="4"/>
  <c r="L993" i="4" s="1"/>
  <c r="C993" i="4"/>
  <c r="O993" i="4"/>
  <c r="A994" i="4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C999" i="4"/>
  <c r="O999" i="4"/>
  <c r="A1000" i="4"/>
  <c r="K1000" i="4" s="1"/>
  <c r="B1000" i="4"/>
  <c r="C1000" i="4"/>
  <c r="O1000" i="4"/>
  <c r="A1001" i="4"/>
  <c r="K1001" i="4" s="1"/>
  <c r="B1001" i="4"/>
  <c r="L1001" i="4" s="1"/>
  <c r="C1001" i="4"/>
  <c r="O1001" i="4"/>
  <c r="I37" i="11" l="1"/>
  <c r="I53" i="11"/>
  <c r="I61" i="11"/>
  <c r="I593" i="11"/>
  <c r="I609" i="11"/>
  <c r="I625" i="11"/>
  <c r="I653" i="11"/>
  <c r="I669" i="11"/>
  <c r="I673" i="11"/>
  <c r="I677" i="11"/>
  <c r="I693" i="11"/>
  <c r="I729" i="11"/>
  <c r="I737" i="11"/>
  <c r="I765" i="11"/>
  <c r="I773" i="11"/>
  <c r="J633" i="11"/>
  <c r="I82" i="11"/>
  <c r="I98" i="11"/>
  <c r="I102" i="11"/>
  <c r="I106" i="11"/>
  <c r="I114" i="11"/>
  <c r="I118" i="11"/>
  <c r="I130" i="11"/>
  <c r="I134" i="11"/>
  <c r="I138" i="11"/>
  <c r="I146" i="11"/>
  <c r="I160" i="11"/>
  <c r="I164" i="11"/>
  <c r="I168" i="11"/>
  <c r="I184" i="11"/>
  <c r="I208" i="11"/>
  <c r="I228" i="11"/>
  <c r="I287" i="11"/>
  <c r="I295" i="11"/>
  <c r="I307" i="11"/>
  <c r="I311" i="11"/>
  <c r="I319" i="11"/>
  <c r="I371" i="11"/>
  <c r="I375" i="11"/>
  <c r="I387" i="11"/>
  <c r="I391" i="11"/>
  <c r="I399" i="11"/>
  <c r="I403" i="11"/>
  <c r="I407" i="11"/>
  <c r="I451" i="11"/>
  <c r="I463" i="11"/>
  <c r="I475" i="11"/>
  <c r="I495" i="11"/>
  <c r="I539" i="11"/>
  <c r="I547" i="11"/>
  <c r="I419" i="11"/>
  <c r="I435" i="11"/>
  <c r="I791" i="11"/>
  <c r="I799" i="11"/>
  <c r="I807" i="11"/>
  <c r="I823" i="11"/>
  <c r="J645" i="11"/>
  <c r="I865" i="11"/>
  <c r="I881" i="11"/>
  <c r="I905" i="11"/>
  <c r="I945" i="11"/>
  <c r="I953" i="11"/>
  <c r="I977" i="11"/>
  <c r="J42" i="11"/>
  <c r="I58" i="11"/>
  <c r="J87" i="11"/>
  <c r="I123" i="11"/>
  <c r="I127" i="11"/>
  <c r="J143" i="11"/>
  <c r="J157" i="11"/>
  <c r="J173" i="11"/>
  <c r="I181" i="11"/>
  <c r="I189" i="11"/>
  <c r="I197" i="11"/>
  <c r="I201" i="11"/>
  <c r="I205" i="11"/>
  <c r="J225" i="11"/>
  <c r="J280" i="11"/>
  <c r="I312" i="11"/>
  <c r="J344" i="11"/>
  <c r="I376" i="11"/>
  <c r="I380" i="11"/>
  <c r="I392" i="11"/>
  <c r="I770" i="11"/>
  <c r="J12" i="11"/>
  <c r="I12" i="11"/>
  <c r="J22" i="11"/>
  <c r="J28" i="11"/>
  <c r="J60" i="11"/>
  <c r="J93" i="11"/>
  <c r="J125" i="11"/>
  <c r="I187" i="11"/>
  <c r="I219" i="11"/>
  <c r="J266" i="11"/>
  <c r="J298" i="11"/>
  <c r="J330" i="11"/>
  <c r="J362" i="11"/>
  <c r="J394" i="11"/>
  <c r="J48" i="11"/>
  <c r="J105" i="11"/>
  <c r="J137" i="11"/>
  <c r="I167" i="11"/>
  <c r="I199" i="11"/>
  <c r="J286" i="11"/>
  <c r="J318" i="11"/>
  <c r="J350" i="11"/>
  <c r="J382" i="11"/>
  <c r="J414" i="11"/>
  <c r="I880" i="11"/>
  <c r="I912" i="11"/>
  <c r="I976" i="11"/>
  <c r="J304" i="11"/>
  <c r="E1000" i="11"/>
  <c r="C348" i="9"/>
  <c r="J440" i="11"/>
  <c r="I440" i="11"/>
  <c r="J480" i="11"/>
  <c r="I480" i="11"/>
  <c r="J552" i="11"/>
  <c r="I552" i="11"/>
  <c r="I586" i="11"/>
  <c r="J586" i="11"/>
  <c r="I618" i="11"/>
  <c r="J618" i="11"/>
  <c r="J650" i="11"/>
  <c r="I650" i="11"/>
  <c r="J726" i="11"/>
  <c r="I726" i="11"/>
  <c r="J438" i="11"/>
  <c r="J502" i="11"/>
  <c r="I612" i="11"/>
  <c r="J688" i="11"/>
  <c r="J64" i="11"/>
  <c r="J227" i="11"/>
  <c r="J458" i="11"/>
  <c r="J522" i="11"/>
  <c r="I592" i="11"/>
  <c r="J668" i="11"/>
  <c r="I752" i="11"/>
  <c r="J752" i="11"/>
  <c r="I65" i="11"/>
  <c r="I717" i="11"/>
  <c r="I733" i="11"/>
  <c r="I745" i="11"/>
  <c r="I761" i="11"/>
  <c r="I777" i="11"/>
  <c r="I785" i="11"/>
  <c r="I789" i="11"/>
  <c r="I793" i="11"/>
  <c r="I797" i="11"/>
  <c r="I801" i="11"/>
  <c r="I805" i="11"/>
  <c r="I809" i="11"/>
  <c r="I813" i="11"/>
  <c r="I817" i="11"/>
  <c r="I821" i="11"/>
  <c r="I825" i="11"/>
  <c r="E991" i="11"/>
  <c r="H991" i="11"/>
  <c r="H993" i="11"/>
  <c r="I17" i="11"/>
  <c r="I33" i="11"/>
  <c r="I49" i="11"/>
  <c r="I78" i="11"/>
  <c r="I110" i="11"/>
  <c r="I142" i="11"/>
  <c r="I787" i="11"/>
  <c r="I803" i="11"/>
  <c r="I819" i="11"/>
  <c r="I22" i="11"/>
  <c r="I28" i="11"/>
  <c r="I32" i="11"/>
  <c r="J38" i="11"/>
  <c r="I44" i="11"/>
  <c r="I48" i="11"/>
  <c r="I54" i="11"/>
  <c r="I60" i="11"/>
  <c r="I77" i="11"/>
  <c r="I89" i="11"/>
  <c r="I93" i="11"/>
  <c r="J99" i="11"/>
  <c r="I105" i="11"/>
  <c r="I109" i="11"/>
  <c r="I121" i="11"/>
  <c r="I125" i="11"/>
  <c r="J131" i="11"/>
  <c r="I137" i="11"/>
  <c r="I141" i="11"/>
  <c r="J167" i="11"/>
  <c r="J171" i="11"/>
  <c r="J177" i="11"/>
  <c r="J183" i="11"/>
  <c r="J187" i="11"/>
  <c r="J199" i="11"/>
  <c r="J203" i="11"/>
  <c r="J209" i="11"/>
  <c r="J215" i="11"/>
  <c r="J219" i="11"/>
  <c r="I266" i="11"/>
  <c r="I270" i="11"/>
  <c r="J272" i="11"/>
  <c r="I282" i="11"/>
  <c r="I286" i="11"/>
  <c r="I298" i="11"/>
  <c r="I302" i="11"/>
  <c r="I314" i="11"/>
  <c r="I318" i="11"/>
  <c r="I330" i="11"/>
  <c r="I334" i="11"/>
  <c r="J336" i="11"/>
  <c r="I346" i="11"/>
  <c r="I350" i="11"/>
  <c r="I362" i="11"/>
  <c r="I366" i="11"/>
  <c r="J368" i="11"/>
  <c r="I378" i="11"/>
  <c r="I382" i="11"/>
  <c r="I394" i="11"/>
  <c r="I398" i="11"/>
  <c r="J400" i="11"/>
  <c r="I410" i="11"/>
  <c r="I414" i="11"/>
  <c r="J756" i="11"/>
  <c r="I766" i="11"/>
  <c r="J768" i="11"/>
  <c r="J772" i="11"/>
  <c r="I786" i="11"/>
  <c r="I802" i="11"/>
  <c r="I818" i="11"/>
  <c r="I860" i="11"/>
  <c r="J864" i="11"/>
  <c r="I876" i="11"/>
  <c r="J880" i="11"/>
  <c r="I892" i="11"/>
  <c r="J896" i="11"/>
  <c r="I908" i="11"/>
  <c r="J912" i="11"/>
  <c r="I924" i="11"/>
  <c r="J928" i="11"/>
  <c r="I940" i="11"/>
  <c r="J944" i="11"/>
  <c r="I956" i="11"/>
  <c r="J960" i="11"/>
  <c r="I972" i="11"/>
  <c r="J976" i="11"/>
  <c r="I5" i="11"/>
  <c r="J85" i="11"/>
  <c r="J101" i="11"/>
  <c r="J133" i="11"/>
  <c r="J24" i="11"/>
  <c r="J56" i="11"/>
  <c r="J159" i="11"/>
  <c r="J175" i="11"/>
  <c r="J191" i="11"/>
  <c r="J262" i="11"/>
  <c r="J278" i="11"/>
  <c r="J294" i="11"/>
  <c r="J326" i="11"/>
  <c r="J342" i="11"/>
  <c r="J358" i="11"/>
  <c r="J390" i="11"/>
  <c r="J406" i="11"/>
  <c r="J914" i="11"/>
  <c r="J776" i="11"/>
  <c r="I810" i="11"/>
  <c r="J841" i="11"/>
  <c r="I288" i="11"/>
  <c r="J320" i="11"/>
  <c r="E985" i="11"/>
  <c r="E997" i="11"/>
  <c r="I356" i="11"/>
  <c r="I79" i="11"/>
  <c r="J111" i="11"/>
  <c r="I95" i="11"/>
  <c r="J372" i="11"/>
  <c r="J788" i="11"/>
  <c r="E964" i="11"/>
  <c r="E924" i="11"/>
  <c r="H918" i="11"/>
  <c r="J918" i="11" s="1"/>
  <c r="E916" i="11"/>
  <c r="H870" i="11"/>
  <c r="J870" i="11" s="1"/>
  <c r="E860" i="11"/>
  <c r="F857" i="11"/>
  <c r="I857" i="11" s="1"/>
  <c r="H854" i="11"/>
  <c r="E818" i="11"/>
  <c r="F815" i="11"/>
  <c r="I815" i="11" s="1"/>
  <c r="E786" i="11"/>
  <c r="F781" i="11"/>
  <c r="I781" i="11" s="1"/>
  <c r="H750" i="11"/>
  <c r="I750" i="11" s="1"/>
  <c r="E744" i="11"/>
  <c r="E740" i="11"/>
  <c r="F629" i="11"/>
  <c r="J629" i="11" s="1"/>
  <c r="F617" i="11"/>
  <c r="I617" i="11" s="1"/>
  <c r="H614" i="11"/>
  <c r="J614" i="11" s="1"/>
  <c r="F613" i="11"/>
  <c r="I613" i="11" s="1"/>
  <c r="E612" i="11"/>
  <c r="H610" i="11"/>
  <c r="I610" i="11" s="1"/>
  <c r="H606" i="11"/>
  <c r="J606" i="11" s="1"/>
  <c r="E604" i="11"/>
  <c r="H602" i="11"/>
  <c r="I602" i="11" s="1"/>
  <c r="H536" i="11"/>
  <c r="J536" i="11" s="1"/>
  <c r="E526" i="11"/>
  <c r="F523" i="11"/>
  <c r="I523" i="11" s="1"/>
  <c r="E522" i="11"/>
  <c r="H520" i="11"/>
  <c r="J520" i="11" s="1"/>
  <c r="E518" i="11"/>
  <c r="H516" i="11"/>
  <c r="I516" i="11" s="1"/>
  <c r="F515" i="11"/>
  <c r="I515" i="11" s="1"/>
  <c r="H512" i="11"/>
  <c r="J512" i="11" s="1"/>
  <c r="F511" i="11"/>
  <c r="I511" i="11" s="1"/>
  <c r="E510" i="11"/>
  <c r="F507" i="11"/>
  <c r="I507" i="11" s="1"/>
  <c r="H504" i="11"/>
  <c r="J504" i="11" s="1"/>
  <c r="E502" i="11"/>
  <c r="H500" i="11"/>
  <c r="I500" i="11" s="1"/>
  <c r="E370" i="11"/>
  <c r="H364" i="11"/>
  <c r="I364" i="11" s="1"/>
  <c r="E362" i="11"/>
  <c r="H360" i="11"/>
  <c r="J360" i="11" s="1"/>
  <c r="F359" i="11"/>
  <c r="I359" i="11" s="1"/>
  <c r="E354" i="11"/>
  <c r="F351" i="11"/>
  <c r="I351" i="11" s="1"/>
  <c r="E350" i="11"/>
  <c r="H348" i="11"/>
  <c r="I348" i="11" s="1"/>
  <c r="F343" i="11"/>
  <c r="I343" i="11" s="1"/>
  <c r="H340" i="11"/>
  <c r="I340" i="11" s="1"/>
  <c r="F339" i="11"/>
  <c r="I339" i="11" s="1"/>
  <c r="E338" i="11"/>
  <c r="H332" i="11"/>
  <c r="I332" i="11" s="1"/>
  <c r="E330" i="11"/>
  <c r="H328" i="11"/>
  <c r="J328" i="11" s="1"/>
  <c r="H284" i="11"/>
  <c r="J284" i="11" s="1"/>
  <c r="F279" i="11"/>
  <c r="I279" i="11" s="1"/>
  <c r="H276" i="11"/>
  <c r="J276" i="11" s="1"/>
  <c r="F275" i="11"/>
  <c r="I275" i="11" s="1"/>
  <c r="H268" i="11"/>
  <c r="J268" i="11" s="1"/>
  <c r="E266" i="11"/>
  <c r="H264" i="11"/>
  <c r="I264" i="11" s="1"/>
  <c r="E239" i="11"/>
  <c r="H233" i="11"/>
  <c r="J233" i="11" s="1"/>
  <c r="E231" i="11"/>
  <c r="H229" i="11"/>
  <c r="I229" i="11" s="1"/>
  <c r="F90" i="11"/>
  <c r="I90" i="11" s="1"/>
  <c r="F74" i="11"/>
  <c r="I74" i="11" s="1"/>
  <c r="E73" i="11"/>
  <c r="F70" i="11"/>
  <c r="I70" i="11" s="1"/>
  <c r="H26" i="11"/>
  <c r="I26" i="11" s="1"/>
  <c r="F21" i="11"/>
  <c r="I21" i="11" s="1"/>
  <c r="H2" i="11"/>
  <c r="I423" i="11"/>
  <c r="J423" i="11"/>
  <c r="I16" i="11"/>
  <c r="J16" i="11"/>
  <c r="J436" i="11"/>
  <c r="I436" i="11"/>
  <c r="J456" i="11"/>
  <c r="I456" i="11"/>
  <c r="J464" i="11"/>
  <c r="I464" i="11"/>
  <c r="I512" i="11"/>
  <c r="J528" i="11"/>
  <c r="I528" i="11"/>
  <c r="I536" i="11"/>
  <c r="I233" i="11"/>
  <c r="I241" i="11"/>
  <c r="J241" i="11"/>
  <c r="I582" i="11"/>
  <c r="J582" i="11"/>
  <c r="I590" i="11"/>
  <c r="J590" i="11"/>
  <c r="I606" i="11"/>
  <c r="I614" i="11"/>
  <c r="I622" i="11"/>
  <c r="J622" i="11"/>
  <c r="J646" i="11"/>
  <c r="I646" i="11"/>
  <c r="J666" i="11"/>
  <c r="I666" i="11"/>
  <c r="J674" i="11"/>
  <c r="I674" i="11"/>
  <c r="J682" i="11"/>
  <c r="I682" i="11"/>
  <c r="J706" i="11"/>
  <c r="I706" i="11"/>
  <c r="J714" i="11"/>
  <c r="I714" i="11"/>
  <c r="E983" i="11"/>
  <c r="F983" i="11"/>
  <c r="I983" i="11" s="1"/>
  <c r="E981" i="11"/>
  <c r="H981" i="11"/>
  <c r="I981" i="11" s="1"/>
  <c r="F2" i="11"/>
  <c r="E2" i="11"/>
  <c r="I148" i="11"/>
  <c r="I248" i="11"/>
  <c r="I256" i="11"/>
  <c r="J574" i="11"/>
  <c r="I452" i="11"/>
  <c r="I488" i="11"/>
  <c r="I662" i="11"/>
  <c r="I678" i="11"/>
  <c r="I698" i="11"/>
  <c r="I718" i="11"/>
  <c r="I855" i="11"/>
  <c r="I859" i="11"/>
  <c r="I863" i="11"/>
  <c r="I867" i="11"/>
  <c r="I871" i="11"/>
  <c r="I875" i="11"/>
  <c r="I879" i="11"/>
  <c r="I883" i="11"/>
  <c r="I887" i="11"/>
  <c r="I891" i="11"/>
  <c r="I895" i="11"/>
  <c r="I899" i="11"/>
  <c r="I903" i="11"/>
  <c r="I907" i="11"/>
  <c r="I911" i="11"/>
  <c r="I915" i="11"/>
  <c r="I919" i="11"/>
  <c r="I923" i="11"/>
  <c r="I927" i="11"/>
  <c r="I931" i="11"/>
  <c r="I935" i="11"/>
  <c r="I939" i="11"/>
  <c r="I943" i="11"/>
  <c r="I947" i="11"/>
  <c r="I951" i="11"/>
  <c r="I955" i="11"/>
  <c r="I959" i="11"/>
  <c r="I963" i="11"/>
  <c r="I967" i="11"/>
  <c r="I971" i="11"/>
  <c r="I975" i="11"/>
  <c r="J231" i="11"/>
  <c r="J462" i="11"/>
  <c r="J494" i="11"/>
  <c r="J526" i="11"/>
  <c r="J558" i="11"/>
  <c r="I588" i="11"/>
  <c r="I620" i="11"/>
  <c r="J648" i="11"/>
  <c r="J664" i="11"/>
  <c r="J680" i="11"/>
  <c r="J69" i="11"/>
  <c r="J235" i="11"/>
  <c r="J450" i="11"/>
  <c r="J466" i="11"/>
  <c r="J482" i="11"/>
  <c r="J498" i="11"/>
  <c r="J514" i="11"/>
  <c r="J530" i="11"/>
  <c r="J546" i="11"/>
  <c r="I568" i="11"/>
  <c r="I584" i="11"/>
  <c r="I600" i="11"/>
  <c r="I616" i="11"/>
  <c r="J660" i="11"/>
  <c r="J692" i="11"/>
  <c r="J708" i="11"/>
  <c r="J696" i="11"/>
  <c r="I702" i="11"/>
  <c r="J712" i="11"/>
  <c r="J732" i="11"/>
  <c r="F992" i="11"/>
  <c r="I992" i="11" s="1"/>
  <c r="F994" i="11"/>
  <c r="I496" i="11"/>
  <c r="I448" i="11"/>
  <c r="I472" i="11"/>
  <c r="J570" i="11"/>
  <c r="I86" i="11"/>
  <c r="I94" i="11"/>
  <c r="I126" i="11"/>
  <c r="I261" i="11"/>
  <c r="I265" i="11"/>
  <c r="I269" i="11"/>
  <c r="I273" i="11"/>
  <c r="I277" i="11"/>
  <c r="I281" i="11"/>
  <c r="I285" i="11"/>
  <c r="I289" i="11"/>
  <c r="I293" i="11"/>
  <c r="I297" i="11"/>
  <c r="I301" i="11"/>
  <c r="I305" i="11"/>
  <c r="I309" i="11"/>
  <c r="I313" i="11"/>
  <c r="I317" i="11"/>
  <c r="I321" i="11"/>
  <c r="I325" i="11"/>
  <c r="I329" i="11"/>
  <c r="I333" i="11"/>
  <c r="I337" i="11"/>
  <c r="I341" i="11"/>
  <c r="I345" i="11"/>
  <c r="I349" i="11"/>
  <c r="I353" i="11"/>
  <c r="I357" i="11"/>
  <c r="I361" i="11"/>
  <c r="I365" i="11"/>
  <c r="I369" i="11"/>
  <c r="I373" i="11"/>
  <c r="I377" i="11"/>
  <c r="I381" i="11"/>
  <c r="I385" i="11"/>
  <c r="I389" i="11"/>
  <c r="I393" i="11"/>
  <c r="I397" i="11"/>
  <c r="I401" i="11"/>
  <c r="I405" i="11"/>
  <c r="I409" i="11"/>
  <c r="I413" i="11"/>
  <c r="I447" i="11"/>
  <c r="I455" i="11"/>
  <c r="I459" i="11"/>
  <c r="I467" i="11"/>
  <c r="I479" i="11"/>
  <c r="I483" i="11"/>
  <c r="I487" i="11"/>
  <c r="I491" i="11"/>
  <c r="I519" i="11"/>
  <c r="I543" i="11"/>
  <c r="I551" i="11"/>
  <c r="I755" i="11"/>
  <c r="I759" i="11"/>
  <c r="I763" i="11"/>
  <c r="I767" i="11"/>
  <c r="I771" i="11"/>
  <c r="I775" i="11"/>
  <c r="I779" i="11"/>
  <c r="J637" i="11"/>
  <c r="I873" i="11"/>
  <c r="I889" i="11"/>
  <c r="I921" i="11"/>
  <c r="I929" i="11"/>
  <c r="I18" i="11"/>
  <c r="J30" i="11"/>
  <c r="J34" i="11"/>
  <c r="J36" i="11"/>
  <c r="J46" i="11"/>
  <c r="I50" i="11"/>
  <c r="J52" i="11"/>
  <c r="J62" i="11"/>
  <c r="J75" i="11"/>
  <c r="J79" i="11"/>
  <c r="J81" i="11"/>
  <c r="J83" i="11"/>
  <c r="J91" i="11"/>
  <c r="J95" i="11"/>
  <c r="J97" i="11"/>
  <c r="I103" i="11"/>
  <c r="I107" i="11"/>
  <c r="I111" i="11"/>
  <c r="J113" i="11"/>
  <c r="I115" i="11"/>
  <c r="I119" i="11"/>
  <c r="J129" i="11"/>
  <c r="J135" i="11"/>
  <c r="J139" i="11"/>
  <c r="J145" i="11"/>
  <c r="J161" i="11"/>
  <c r="J163" i="11"/>
  <c r="J169" i="11"/>
  <c r="J179" i="11"/>
  <c r="I193" i="11"/>
  <c r="J195" i="11"/>
  <c r="J211" i="11"/>
  <c r="J213" i="11"/>
  <c r="J217" i="11"/>
  <c r="J274" i="11"/>
  <c r="J288" i="11"/>
  <c r="J290" i="11"/>
  <c r="J292" i="11"/>
  <c r="J306" i="11"/>
  <c r="I308" i="11"/>
  <c r="I316" i="11"/>
  <c r="I320" i="11"/>
  <c r="J322" i="11"/>
  <c r="I324" i="11"/>
  <c r="J338" i="11"/>
  <c r="J352" i="11"/>
  <c r="J354" i="11"/>
  <c r="J356" i="11"/>
  <c r="J370" i="11"/>
  <c r="I372" i="11"/>
  <c r="I384" i="11"/>
  <c r="J386" i="11"/>
  <c r="J402" i="11"/>
  <c r="J223" i="11"/>
  <c r="I746" i="11"/>
  <c r="J754" i="11"/>
  <c r="I758" i="11"/>
  <c r="I774" i="11"/>
  <c r="J780" i="11"/>
  <c r="I742" i="11"/>
  <c r="I788" i="11"/>
  <c r="I790" i="11"/>
  <c r="J794" i="11"/>
  <c r="I806" i="11"/>
  <c r="J810" i="11"/>
  <c r="I820" i="11"/>
  <c r="I822" i="11"/>
  <c r="J826" i="11"/>
  <c r="I856" i="11"/>
  <c r="I866" i="11"/>
  <c r="J868" i="11"/>
  <c r="I872" i="11"/>
  <c r="I882" i="11"/>
  <c r="J884" i="11"/>
  <c r="I888" i="11"/>
  <c r="I898" i="11"/>
  <c r="J900" i="11"/>
  <c r="I904" i="11"/>
  <c r="I914" i="11"/>
  <c r="J916" i="11"/>
  <c r="I920" i="11"/>
  <c r="I930" i="11"/>
  <c r="J932" i="11"/>
  <c r="I936" i="11"/>
  <c r="I946" i="11"/>
  <c r="J948" i="11"/>
  <c r="I952" i="11"/>
  <c r="I962" i="11"/>
  <c r="J964" i="11"/>
  <c r="I968" i="11"/>
  <c r="J578" i="11"/>
  <c r="I654" i="11"/>
  <c r="I686" i="11"/>
  <c r="H999" i="11"/>
  <c r="E980" i="11"/>
  <c r="H987" i="11"/>
  <c r="E989" i="11"/>
  <c r="F993" i="11"/>
  <c r="I993" i="11" s="1"/>
  <c r="F996" i="11"/>
  <c r="I73" i="11"/>
  <c r="I544" i="11"/>
  <c r="I748" i="11"/>
  <c r="L3" i="11"/>
  <c r="N3" i="11" s="1"/>
  <c r="I4" i="8" s="1"/>
  <c r="K3" i="11"/>
  <c r="M3" i="11" s="1"/>
  <c r="H4" i="8" s="1"/>
  <c r="C340" i="9"/>
  <c r="C356" i="9"/>
  <c r="C791" i="9"/>
  <c r="C5" i="9"/>
  <c r="E5" i="9" s="1"/>
  <c r="G6" i="8" s="1"/>
  <c r="J18" i="11"/>
  <c r="I38" i="11"/>
  <c r="J54" i="11"/>
  <c r="I68" i="11"/>
  <c r="I72" i="11"/>
  <c r="J32" i="11"/>
  <c r="J44" i="11"/>
  <c r="I75" i="11"/>
  <c r="I83" i="11"/>
  <c r="I91" i="11"/>
  <c r="J107" i="11"/>
  <c r="J115" i="11"/>
  <c r="J123" i="11"/>
  <c r="I135" i="11"/>
  <c r="I143" i="11"/>
  <c r="I156" i="11"/>
  <c r="I176" i="11"/>
  <c r="I180" i="11"/>
  <c r="I188" i="11"/>
  <c r="I212" i="11"/>
  <c r="I220" i="11"/>
  <c r="I224" i="11"/>
  <c r="I232" i="11"/>
  <c r="I236" i="11"/>
  <c r="J77" i="11"/>
  <c r="J89" i="11"/>
  <c r="J109" i="11"/>
  <c r="J121" i="11"/>
  <c r="J141" i="11"/>
  <c r="I161" i="11"/>
  <c r="I169" i="11"/>
  <c r="J185" i="11"/>
  <c r="J193" i="11"/>
  <c r="J201" i="11"/>
  <c r="I213" i="11"/>
  <c r="I221" i="11"/>
  <c r="I291" i="11"/>
  <c r="I323" i="11"/>
  <c r="I355" i="11"/>
  <c r="I171" i="11"/>
  <c r="I183" i="11"/>
  <c r="I203" i="11"/>
  <c r="I215" i="11"/>
  <c r="J270" i="11"/>
  <c r="J282" i="11"/>
  <c r="J302" i="11"/>
  <c r="J314" i="11"/>
  <c r="J334" i="11"/>
  <c r="J346" i="11"/>
  <c r="J366" i="11"/>
  <c r="J378" i="11"/>
  <c r="J398" i="11"/>
  <c r="J410" i="11"/>
  <c r="I443" i="11"/>
  <c r="I527" i="11"/>
  <c r="I531" i="11"/>
  <c r="I555" i="11"/>
  <c r="J264" i="11"/>
  <c r="I276" i="11"/>
  <c r="I284" i="11"/>
  <c r="I292" i="11"/>
  <c r="I300" i="11"/>
  <c r="J308" i="11"/>
  <c r="J316" i="11"/>
  <c r="J324" i="11"/>
  <c r="J332" i="11"/>
  <c r="I344" i="11"/>
  <c r="I352" i="11"/>
  <c r="J376" i="11"/>
  <c r="J384" i="11"/>
  <c r="J392" i="11"/>
  <c r="I404" i="11"/>
  <c r="I412" i="11"/>
  <c r="I647" i="11"/>
  <c r="I651" i="11"/>
  <c r="I655" i="11"/>
  <c r="I659" i="11"/>
  <c r="I663" i="11"/>
  <c r="I667" i="11"/>
  <c r="I671" i="11"/>
  <c r="I675" i="11"/>
  <c r="I679" i="11"/>
  <c r="I683" i="11"/>
  <c r="I687" i="11"/>
  <c r="I691" i="11"/>
  <c r="I695" i="11"/>
  <c r="I699" i="11"/>
  <c r="I703" i="11"/>
  <c r="I707" i="11"/>
  <c r="I711" i="11"/>
  <c r="I715" i="11"/>
  <c r="I719" i="11"/>
  <c r="I723" i="11"/>
  <c r="I727" i="11"/>
  <c r="I731" i="11"/>
  <c r="I735" i="11"/>
  <c r="I739" i="11"/>
  <c r="I743" i="11"/>
  <c r="I747" i="11"/>
  <c r="I751" i="11"/>
  <c r="I783" i="11"/>
  <c r="I795" i="11"/>
  <c r="I811" i="11"/>
  <c r="I827" i="11"/>
  <c r="I754" i="11"/>
  <c r="J766" i="11"/>
  <c r="I937" i="11"/>
  <c r="I969" i="11"/>
  <c r="J804" i="11"/>
  <c r="I864" i="11"/>
  <c r="I896" i="11"/>
  <c r="I928" i="11"/>
  <c r="I960" i="11"/>
  <c r="F991" i="11"/>
  <c r="F995" i="11"/>
  <c r="H1001" i="11"/>
  <c r="J1001" i="11" s="1"/>
  <c r="J866" i="11"/>
  <c r="J898" i="11"/>
  <c r="J930" i="11"/>
  <c r="J962" i="11"/>
  <c r="J448" i="11"/>
  <c r="J460" i="11"/>
  <c r="J468" i="11"/>
  <c r="J472" i="11"/>
  <c r="J484" i="11"/>
  <c r="J492" i="11"/>
  <c r="J496" i="11"/>
  <c r="J524" i="11"/>
  <c r="J532" i="11"/>
  <c r="J544" i="11"/>
  <c r="J548" i="11"/>
  <c r="J556" i="11"/>
  <c r="I566" i="11"/>
  <c r="I570" i="11"/>
  <c r="I578" i="11"/>
  <c r="I598" i="11"/>
  <c r="J654" i="11"/>
  <c r="J658" i="11"/>
  <c r="J686" i="11"/>
  <c r="J690" i="11"/>
  <c r="J730" i="11"/>
  <c r="F982" i="11"/>
  <c r="H982" i="11"/>
  <c r="J720" i="11"/>
  <c r="J736" i="11"/>
  <c r="F985" i="11"/>
  <c r="F987" i="11"/>
  <c r="F989" i="11"/>
  <c r="F998" i="11"/>
  <c r="E984" i="11"/>
  <c r="F986" i="11"/>
  <c r="F990" i="11"/>
  <c r="F997" i="11"/>
  <c r="F999" i="11"/>
  <c r="I999" i="11" s="1"/>
  <c r="I415" i="11"/>
  <c r="J415" i="11"/>
  <c r="I431" i="11"/>
  <c r="J431" i="11"/>
  <c r="J641" i="11"/>
  <c r="I641" i="11"/>
  <c r="I67" i="11"/>
  <c r="J67" i="11"/>
  <c r="I744" i="11"/>
  <c r="J744" i="11"/>
  <c r="J782" i="11"/>
  <c r="I782" i="11"/>
  <c r="I784" i="11"/>
  <c r="J784" i="11"/>
  <c r="I792" i="11"/>
  <c r="J792" i="11"/>
  <c r="I796" i="11"/>
  <c r="J796" i="11"/>
  <c r="J798" i="11"/>
  <c r="I798" i="11"/>
  <c r="I800" i="11"/>
  <c r="J800" i="11"/>
  <c r="I808" i="11"/>
  <c r="J808" i="11"/>
  <c r="I812" i="11"/>
  <c r="J812" i="11"/>
  <c r="J814" i="11"/>
  <c r="I814" i="11"/>
  <c r="I816" i="11"/>
  <c r="J816" i="11"/>
  <c r="I824" i="11"/>
  <c r="J824" i="11"/>
  <c r="I854" i="11"/>
  <c r="J854" i="11"/>
  <c r="I858" i="11"/>
  <c r="J858" i="11"/>
  <c r="I862" i="11"/>
  <c r="J862" i="11"/>
  <c r="I870" i="11"/>
  <c r="I874" i="11"/>
  <c r="J874" i="11"/>
  <c r="I878" i="11"/>
  <c r="J878" i="11"/>
  <c r="I886" i="11"/>
  <c r="J886" i="11"/>
  <c r="I890" i="11"/>
  <c r="J890" i="11"/>
  <c r="I894" i="11"/>
  <c r="J894" i="11"/>
  <c r="I902" i="11"/>
  <c r="J902" i="11"/>
  <c r="I906" i="11"/>
  <c r="J906" i="11"/>
  <c r="I910" i="11"/>
  <c r="J910" i="11"/>
  <c r="I918" i="11"/>
  <c r="I922" i="11"/>
  <c r="J922" i="11"/>
  <c r="I926" i="11"/>
  <c r="J926" i="11"/>
  <c r="I934" i="11"/>
  <c r="J934" i="11"/>
  <c r="I938" i="11"/>
  <c r="J938" i="11"/>
  <c r="I942" i="11"/>
  <c r="J942" i="11"/>
  <c r="I950" i="11"/>
  <c r="J950" i="11"/>
  <c r="I954" i="11"/>
  <c r="J954" i="11"/>
  <c r="I958" i="11"/>
  <c r="J958" i="11"/>
  <c r="I966" i="11"/>
  <c r="J966" i="11"/>
  <c r="I970" i="11"/>
  <c r="J970" i="11"/>
  <c r="I974" i="11"/>
  <c r="J974" i="11"/>
  <c r="J978" i="11"/>
  <c r="I978" i="11"/>
  <c r="I760" i="11"/>
  <c r="J760" i="11"/>
  <c r="J154" i="11"/>
  <c r="I633" i="11"/>
  <c r="I776" i="11"/>
  <c r="I868" i="11"/>
  <c r="I884" i="11"/>
  <c r="I900" i="11"/>
  <c r="I916" i="11"/>
  <c r="I932" i="11"/>
  <c r="I948" i="11"/>
  <c r="I964" i="11"/>
  <c r="H994" i="11"/>
  <c r="I994" i="11" s="1"/>
  <c r="E994" i="11"/>
  <c r="C10" i="9"/>
  <c r="E10" i="9" s="1"/>
  <c r="G11" i="8" s="1"/>
  <c r="C9" i="9"/>
  <c r="E9" i="9" s="1"/>
  <c r="G10" i="8" s="1"/>
  <c r="C8" i="9"/>
  <c r="E8" i="9" s="1"/>
  <c r="G9" i="8" s="1"/>
  <c r="C6" i="9"/>
  <c r="E6" i="9" s="1"/>
  <c r="G7" i="8" s="1"/>
  <c r="C4" i="9"/>
  <c r="E4" i="9" s="1"/>
  <c r="G5" i="8" s="1"/>
  <c r="I13" i="11"/>
  <c r="J421" i="11"/>
  <c r="J429" i="11"/>
  <c r="I559" i="11"/>
  <c r="I563" i="11"/>
  <c r="I567" i="11"/>
  <c r="I571" i="11"/>
  <c r="I575" i="11"/>
  <c r="I579" i="11"/>
  <c r="I583" i="11"/>
  <c r="I587" i="11"/>
  <c r="I591" i="11"/>
  <c r="I595" i="11"/>
  <c r="I599" i="11"/>
  <c r="I603" i="11"/>
  <c r="I607" i="11"/>
  <c r="I611" i="11"/>
  <c r="I615" i="11"/>
  <c r="I619" i="11"/>
  <c r="I623" i="11"/>
  <c r="I833" i="11"/>
  <c r="I841" i="11"/>
  <c r="I849" i="11"/>
  <c r="I756" i="11"/>
  <c r="I772" i="11"/>
  <c r="E992" i="11"/>
  <c r="I71" i="11"/>
  <c r="I14" i="11"/>
  <c r="I438" i="11"/>
  <c r="I442" i="11"/>
  <c r="J444" i="11"/>
  <c r="I454" i="11"/>
  <c r="I458" i="11"/>
  <c r="I470" i="11"/>
  <c r="I474" i="11"/>
  <c r="J476" i="11"/>
  <c r="I486" i="11"/>
  <c r="I490" i="11"/>
  <c r="I502" i="11"/>
  <c r="I506" i="11"/>
  <c r="J508" i="11"/>
  <c r="I518" i="11"/>
  <c r="I522" i="11"/>
  <c r="I534" i="11"/>
  <c r="I538" i="11"/>
  <c r="J540" i="11"/>
  <c r="I550" i="11"/>
  <c r="I554" i="11"/>
  <c r="I227" i="11"/>
  <c r="I237" i="11"/>
  <c r="I239" i="11"/>
  <c r="I243" i="11"/>
  <c r="I245" i="11"/>
  <c r="J560" i="11"/>
  <c r="I562" i="11"/>
  <c r="J564" i="11"/>
  <c r="J576" i="11"/>
  <c r="J580" i="11"/>
  <c r="J592" i="11"/>
  <c r="I594" i="11"/>
  <c r="J596" i="11"/>
  <c r="J608" i="11"/>
  <c r="J612" i="11"/>
  <c r="J624" i="11"/>
  <c r="I652" i="11"/>
  <c r="I656" i="11"/>
  <c r="I668" i="11"/>
  <c r="J670" i="11"/>
  <c r="I672" i="11"/>
  <c r="I684" i="11"/>
  <c r="I688" i="11"/>
  <c r="J694" i="11"/>
  <c r="I696" i="11"/>
  <c r="I700" i="11"/>
  <c r="J702" i="11"/>
  <c r="I704" i="11"/>
  <c r="J710" i="11"/>
  <c r="I712" i="11"/>
  <c r="I716" i="11"/>
  <c r="I720" i="11"/>
  <c r="J722" i="11"/>
  <c r="I732" i="11"/>
  <c r="J734" i="11"/>
  <c r="I736" i="11"/>
  <c r="J738" i="11"/>
  <c r="J742" i="11"/>
  <c r="J746" i="11"/>
  <c r="I223" i="11"/>
  <c r="J5" i="11"/>
  <c r="K5" i="11" s="1"/>
  <c r="M5" i="11" s="1"/>
  <c r="H6" i="8" s="1"/>
  <c r="I30" i="11"/>
  <c r="I46" i="11"/>
  <c r="I62" i="11"/>
  <c r="I36" i="11"/>
  <c r="I52" i="11"/>
  <c r="I85" i="11"/>
  <c r="I101" i="11"/>
  <c r="I117" i="11"/>
  <c r="I133" i="11"/>
  <c r="I163" i="11"/>
  <c r="I179" i="11"/>
  <c r="I195" i="11"/>
  <c r="I211" i="11"/>
  <c r="I231" i="11"/>
  <c r="I274" i="11"/>
  <c r="I290" i="11"/>
  <c r="I306" i="11"/>
  <c r="I322" i="11"/>
  <c r="I338" i="11"/>
  <c r="I354" i="11"/>
  <c r="I370" i="11"/>
  <c r="I386" i="11"/>
  <c r="I402" i="11"/>
  <c r="I446" i="11"/>
  <c r="I462" i="11"/>
  <c r="I478" i="11"/>
  <c r="I494" i="11"/>
  <c r="I510" i="11"/>
  <c r="I526" i="11"/>
  <c r="I542" i="11"/>
  <c r="I558" i="11"/>
  <c r="J572" i="11"/>
  <c r="J588" i="11"/>
  <c r="J604" i="11"/>
  <c r="J620" i="11"/>
  <c r="I648" i="11"/>
  <c r="I664" i="11"/>
  <c r="I680" i="11"/>
  <c r="I24" i="11"/>
  <c r="I40" i="11"/>
  <c r="I56" i="11"/>
  <c r="I69" i="11"/>
  <c r="I81" i="11"/>
  <c r="I97" i="11"/>
  <c r="I113" i="11"/>
  <c r="I129" i="11"/>
  <c r="I145" i="11"/>
  <c r="I159" i="11"/>
  <c r="I175" i="11"/>
  <c r="I191" i="11"/>
  <c r="I207" i="11"/>
  <c r="I235" i="11"/>
  <c r="I262" i="11"/>
  <c r="I278" i="11"/>
  <c r="I294" i="11"/>
  <c r="I310" i="11"/>
  <c r="I326" i="11"/>
  <c r="I342" i="11"/>
  <c r="I358" i="11"/>
  <c r="I374" i="11"/>
  <c r="I390" i="11"/>
  <c r="I406" i="11"/>
  <c r="I450" i="11"/>
  <c r="I466" i="11"/>
  <c r="I482" i="11"/>
  <c r="I498" i="11"/>
  <c r="I514" i="11"/>
  <c r="I530" i="11"/>
  <c r="I546" i="11"/>
  <c r="J568" i="11"/>
  <c r="J584" i="11"/>
  <c r="J600" i="11"/>
  <c r="J616" i="11"/>
  <c r="I660" i="11"/>
  <c r="I676" i="11"/>
  <c r="I692" i="11"/>
  <c r="I708" i="11"/>
  <c r="J758" i="11"/>
  <c r="J774" i="11"/>
  <c r="I728" i="11"/>
  <c r="I764" i="11"/>
  <c r="I780" i="11"/>
  <c r="J790" i="11"/>
  <c r="J806" i="11"/>
  <c r="J822" i="11"/>
  <c r="J856" i="11"/>
  <c r="J872" i="11"/>
  <c r="J888" i="11"/>
  <c r="J904" i="11"/>
  <c r="J920" i="11"/>
  <c r="J936" i="11"/>
  <c r="J952" i="11"/>
  <c r="J968" i="11"/>
  <c r="I724" i="11"/>
  <c r="I740" i="11"/>
  <c r="I768" i="11"/>
  <c r="J786" i="11"/>
  <c r="J802" i="11"/>
  <c r="J818" i="11"/>
  <c r="J860" i="11"/>
  <c r="J876" i="11"/>
  <c r="J892" i="11"/>
  <c r="J908" i="11"/>
  <c r="J924" i="11"/>
  <c r="J940" i="11"/>
  <c r="J956" i="11"/>
  <c r="J972" i="11"/>
  <c r="I99" i="11"/>
  <c r="I131" i="11"/>
  <c r="I177" i="11"/>
  <c r="I209" i="11"/>
  <c r="I272" i="11"/>
  <c r="I304" i="11"/>
  <c r="I336" i="11"/>
  <c r="I368" i="11"/>
  <c r="I400" i="11"/>
  <c r="F984" i="11"/>
  <c r="I984" i="11" s="1"/>
  <c r="H986" i="11"/>
  <c r="J986" i="11" s="1"/>
  <c r="H988" i="11"/>
  <c r="J988" i="11" s="1"/>
  <c r="E990" i="11"/>
  <c r="H997" i="11"/>
  <c r="E999" i="11"/>
  <c r="F980" i="11"/>
  <c r="H985" i="11"/>
  <c r="E987" i="11"/>
  <c r="H989" i="11"/>
  <c r="E993" i="11"/>
  <c r="E996" i="11"/>
  <c r="E998" i="11"/>
  <c r="F1000" i="11"/>
  <c r="C336" i="9"/>
  <c r="C344" i="9"/>
  <c r="C352" i="9"/>
  <c r="G609" i="9"/>
  <c r="C778" i="9"/>
  <c r="C921" i="9"/>
  <c r="I15" i="11"/>
  <c r="I19" i="11"/>
  <c r="I23" i="11"/>
  <c r="I27" i="11"/>
  <c r="I31" i="11"/>
  <c r="I35" i="11"/>
  <c r="I39" i="11"/>
  <c r="I43" i="11"/>
  <c r="I47" i="11"/>
  <c r="I51" i="11"/>
  <c r="I55" i="11"/>
  <c r="I59" i="11"/>
  <c r="I63" i="11"/>
  <c r="I76" i="11"/>
  <c r="I80" i="11"/>
  <c r="I84" i="11"/>
  <c r="I88" i="11"/>
  <c r="I92" i="11"/>
  <c r="I96" i="11"/>
  <c r="I100" i="11"/>
  <c r="I104" i="11"/>
  <c r="I108" i="11"/>
  <c r="I112" i="11"/>
  <c r="I116" i="11"/>
  <c r="I120" i="11"/>
  <c r="I124" i="11"/>
  <c r="I128" i="11"/>
  <c r="I132" i="11"/>
  <c r="I136" i="11"/>
  <c r="I140" i="11"/>
  <c r="I144" i="11"/>
  <c r="I152" i="11"/>
  <c r="I158" i="11"/>
  <c r="I162" i="11"/>
  <c r="I166" i="11"/>
  <c r="I170" i="11"/>
  <c r="I174" i="11"/>
  <c r="I178" i="11"/>
  <c r="I182" i="11"/>
  <c r="I186" i="11"/>
  <c r="I190" i="11"/>
  <c r="I194" i="11"/>
  <c r="I198" i="11"/>
  <c r="I202" i="11"/>
  <c r="I206" i="11"/>
  <c r="I210" i="11"/>
  <c r="I214" i="11"/>
  <c r="I218" i="11"/>
  <c r="J252" i="11"/>
  <c r="I260" i="11"/>
  <c r="I283" i="11"/>
  <c r="I315" i="11"/>
  <c r="I347" i="11"/>
  <c r="I379" i="11"/>
  <c r="I411" i="11"/>
  <c r="I439" i="11"/>
  <c r="I471" i="11"/>
  <c r="I503" i="11"/>
  <c r="I535" i="11"/>
  <c r="I645" i="11"/>
  <c r="I665" i="11"/>
  <c r="I697" i="11"/>
  <c r="I705" i="11"/>
  <c r="I713" i="11"/>
  <c r="I725" i="11"/>
  <c r="I741" i="11"/>
  <c r="I749" i="11"/>
  <c r="I753" i="11"/>
  <c r="I769" i="11"/>
  <c r="J833" i="11"/>
  <c r="J849" i="11"/>
  <c r="I861" i="11"/>
  <c r="I877" i="11"/>
  <c r="I893" i="11"/>
  <c r="I909" i="11"/>
  <c r="I925" i="11"/>
  <c r="I941" i="11"/>
  <c r="I957" i="11"/>
  <c r="I973" i="11"/>
  <c r="J829" i="11"/>
  <c r="J837" i="11"/>
  <c r="J845" i="11"/>
  <c r="E986" i="11"/>
  <c r="E988" i="11"/>
  <c r="H990" i="11"/>
  <c r="H996" i="11"/>
  <c r="H998" i="11"/>
  <c r="H1000" i="11"/>
  <c r="I852" i="11"/>
  <c r="H980" i="11"/>
  <c r="I4" i="11"/>
  <c r="J4" i="11"/>
  <c r="I6" i="11"/>
  <c r="J6" i="11"/>
  <c r="J7" i="11"/>
  <c r="I7" i="11"/>
  <c r="I11" i="11"/>
  <c r="J11" i="11"/>
  <c r="J80" i="11"/>
  <c r="J112" i="11"/>
  <c r="J144" i="11"/>
  <c r="I9" i="11"/>
  <c r="J9" i="11"/>
  <c r="I10" i="11"/>
  <c r="J10" i="11"/>
  <c r="J96" i="11"/>
  <c r="J128" i="11"/>
  <c r="J152" i="11"/>
  <c r="J419" i="11"/>
  <c r="J427" i="11"/>
  <c r="J435" i="11"/>
  <c r="J29" i="11"/>
  <c r="J45" i="11"/>
  <c r="J61" i="11"/>
  <c r="J170" i="11"/>
  <c r="J186" i="11"/>
  <c r="J202" i="11"/>
  <c r="J218" i="11"/>
  <c r="J234" i="11"/>
  <c r="J275" i="11"/>
  <c r="J291" i="11"/>
  <c r="J307" i="11"/>
  <c r="J323" i="11"/>
  <c r="J339" i="11"/>
  <c r="J355" i="11"/>
  <c r="J371" i="11"/>
  <c r="J387" i="11"/>
  <c r="J403" i="11"/>
  <c r="J260" i="11"/>
  <c r="I252" i="11"/>
  <c r="J439" i="11"/>
  <c r="J455" i="11"/>
  <c r="J471" i="11"/>
  <c r="J487" i="11"/>
  <c r="J503" i="11"/>
  <c r="J519" i="11"/>
  <c r="J535" i="11"/>
  <c r="J551" i="11"/>
  <c r="J567" i="11"/>
  <c r="J583" i="11"/>
  <c r="J599" i="11"/>
  <c r="J615" i="11"/>
  <c r="I429" i="11"/>
  <c r="J651" i="11"/>
  <c r="J667" i="11"/>
  <c r="J683" i="11"/>
  <c r="J699" i="11"/>
  <c r="J715" i="11"/>
  <c r="J731" i="11"/>
  <c r="J747" i="11"/>
  <c r="J763" i="11"/>
  <c r="J779" i="11"/>
  <c r="J795" i="11"/>
  <c r="J811" i="11"/>
  <c r="J827" i="11"/>
  <c r="J857" i="11"/>
  <c r="J873" i="11"/>
  <c r="J889" i="11"/>
  <c r="J905" i="11"/>
  <c r="J921" i="11"/>
  <c r="J937" i="11"/>
  <c r="J953" i="11"/>
  <c r="J969" i="11"/>
  <c r="I831" i="11"/>
  <c r="I847" i="11"/>
  <c r="J21" i="11"/>
  <c r="J37" i="11"/>
  <c r="J53" i="11"/>
  <c r="J72" i="11"/>
  <c r="J88" i="11"/>
  <c r="J104" i="11"/>
  <c r="J120" i="11"/>
  <c r="J136" i="11"/>
  <c r="J162" i="11"/>
  <c r="J178" i="11"/>
  <c r="J194" i="11"/>
  <c r="J210" i="11"/>
  <c r="J226" i="11"/>
  <c r="J242" i="11"/>
  <c r="J267" i="11"/>
  <c r="J283" i="11"/>
  <c r="J299" i="11"/>
  <c r="J315" i="11"/>
  <c r="J331" i="11"/>
  <c r="J347" i="11"/>
  <c r="J363" i="11"/>
  <c r="J379" i="11"/>
  <c r="J395" i="11"/>
  <c r="J411" i="11"/>
  <c r="J447" i="11"/>
  <c r="J463" i="11"/>
  <c r="J479" i="11"/>
  <c r="J495" i="11"/>
  <c r="J511" i="11"/>
  <c r="J527" i="11"/>
  <c r="J543" i="11"/>
  <c r="J559" i="11"/>
  <c r="J575" i="11"/>
  <c r="J591" i="11"/>
  <c r="J607" i="11"/>
  <c r="J623" i="11"/>
  <c r="I421" i="11"/>
  <c r="J659" i="11"/>
  <c r="J675" i="11"/>
  <c r="J691" i="11"/>
  <c r="J707" i="11"/>
  <c r="J723" i="11"/>
  <c r="J739" i="11"/>
  <c r="J755" i="11"/>
  <c r="J771" i="11"/>
  <c r="J787" i="11"/>
  <c r="J803" i="11"/>
  <c r="J819" i="11"/>
  <c r="J865" i="11"/>
  <c r="J881" i="11"/>
  <c r="J897" i="11"/>
  <c r="J913" i="11"/>
  <c r="J929" i="11"/>
  <c r="J945" i="11"/>
  <c r="J961" i="11"/>
  <c r="J977" i="11"/>
  <c r="I839" i="11"/>
  <c r="J8" i="11"/>
  <c r="I147" i="11"/>
  <c r="J147" i="11"/>
  <c r="I155" i="11"/>
  <c r="J155" i="11"/>
  <c r="I149" i="11"/>
  <c r="J149" i="11"/>
  <c r="J250" i="11"/>
  <c r="I250" i="11"/>
  <c r="J258" i="11"/>
  <c r="I258" i="11"/>
  <c r="I247" i="11"/>
  <c r="J247" i="11"/>
  <c r="I255" i="11"/>
  <c r="J255" i="11"/>
  <c r="I253" i="11"/>
  <c r="J253" i="11"/>
  <c r="I416" i="11"/>
  <c r="J416" i="11"/>
  <c r="I424" i="11"/>
  <c r="J424" i="11"/>
  <c r="I432" i="11"/>
  <c r="J432" i="11"/>
  <c r="I418" i="11"/>
  <c r="J418" i="11"/>
  <c r="I426" i="11"/>
  <c r="J426" i="11"/>
  <c r="I434" i="11"/>
  <c r="J434" i="11"/>
  <c r="J627" i="11"/>
  <c r="I627" i="11"/>
  <c r="J635" i="11"/>
  <c r="I635" i="11"/>
  <c r="J643" i="11"/>
  <c r="I643" i="11"/>
  <c r="I628" i="11"/>
  <c r="J628" i="11"/>
  <c r="I636" i="11"/>
  <c r="J636" i="11"/>
  <c r="I644" i="11"/>
  <c r="J644" i="11"/>
  <c r="I630" i="11"/>
  <c r="J630" i="11"/>
  <c r="I638" i="11"/>
  <c r="J638" i="11"/>
  <c r="I834" i="11"/>
  <c r="J834" i="11"/>
  <c r="I842" i="11"/>
  <c r="J842" i="11"/>
  <c r="I850" i="11"/>
  <c r="J850" i="11"/>
  <c r="I828" i="11"/>
  <c r="J828" i="11"/>
  <c r="I836" i="11"/>
  <c r="J836" i="11"/>
  <c r="I844" i="11"/>
  <c r="J844" i="11"/>
  <c r="I989" i="11"/>
  <c r="J997" i="11"/>
  <c r="J19" i="11"/>
  <c r="J27" i="11"/>
  <c r="J35" i="11"/>
  <c r="J43" i="11"/>
  <c r="J51" i="11"/>
  <c r="J59" i="11"/>
  <c r="J13" i="11"/>
  <c r="J65" i="11"/>
  <c r="J70" i="11"/>
  <c r="J78" i="11"/>
  <c r="J86" i="11"/>
  <c r="J94" i="11"/>
  <c r="J102" i="11"/>
  <c r="J110" i="11"/>
  <c r="J118" i="11"/>
  <c r="J126" i="11"/>
  <c r="J134" i="11"/>
  <c r="J142" i="11"/>
  <c r="J148" i="11"/>
  <c r="J160" i="11"/>
  <c r="J168" i="11"/>
  <c r="J176" i="11"/>
  <c r="J184" i="11"/>
  <c r="J192" i="11"/>
  <c r="J200" i="11"/>
  <c r="J208" i="11"/>
  <c r="J216" i="11"/>
  <c r="J224" i="11"/>
  <c r="J232" i="11"/>
  <c r="J240" i="11"/>
  <c r="J248" i="11"/>
  <c r="J256" i="11"/>
  <c r="J261" i="11"/>
  <c r="J269" i="11"/>
  <c r="J277" i="11"/>
  <c r="J285" i="11"/>
  <c r="J293" i="11"/>
  <c r="J301" i="11"/>
  <c r="J309" i="11"/>
  <c r="J317" i="11"/>
  <c r="J325" i="11"/>
  <c r="J333" i="11"/>
  <c r="J341" i="11"/>
  <c r="J349" i="11"/>
  <c r="J357" i="11"/>
  <c r="J365" i="11"/>
  <c r="J373" i="11"/>
  <c r="J381" i="11"/>
  <c r="J389" i="11"/>
  <c r="J397" i="11"/>
  <c r="J405" i="11"/>
  <c r="J413" i="11"/>
  <c r="J441" i="11"/>
  <c r="J449" i="11"/>
  <c r="J457" i="11"/>
  <c r="J465" i="11"/>
  <c r="J473" i="11"/>
  <c r="J481" i="11"/>
  <c r="J489" i="11"/>
  <c r="J497" i="11"/>
  <c r="J505" i="11"/>
  <c r="J513" i="11"/>
  <c r="J521" i="11"/>
  <c r="J529" i="11"/>
  <c r="J537" i="11"/>
  <c r="J545" i="11"/>
  <c r="J553" i="11"/>
  <c r="J561" i="11"/>
  <c r="J569" i="11"/>
  <c r="J577" i="11"/>
  <c r="J585" i="11"/>
  <c r="J593" i="11"/>
  <c r="J601" i="11"/>
  <c r="J609" i="11"/>
  <c r="J617" i="11"/>
  <c r="J625" i="11"/>
  <c r="I417" i="11"/>
  <c r="I425" i="11"/>
  <c r="I433" i="11"/>
  <c r="J649" i="11"/>
  <c r="J657" i="11"/>
  <c r="J665" i="11"/>
  <c r="J673" i="11"/>
  <c r="J681" i="11"/>
  <c r="J689" i="11"/>
  <c r="J697" i="11"/>
  <c r="J705" i="11"/>
  <c r="J713" i="11"/>
  <c r="J721" i="11"/>
  <c r="J729" i="11"/>
  <c r="J737" i="11"/>
  <c r="J745" i="11"/>
  <c r="J753" i="11"/>
  <c r="J761" i="11"/>
  <c r="J769" i="11"/>
  <c r="J777" i="11"/>
  <c r="J785" i="11"/>
  <c r="J793" i="11"/>
  <c r="J801" i="11"/>
  <c r="J809" i="11"/>
  <c r="J817" i="11"/>
  <c r="J825" i="11"/>
  <c r="J979" i="11"/>
  <c r="I835" i="11"/>
  <c r="I843" i="11"/>
  <c r="I851" i="11"/>
  <c r="I829" i="11"/>
  <c r="I837" i="11"/>
  <c r="I845" i="11"/>
  <c r="J855" i="11"/>
  <c r="J863" i="11"/>
  <c r="J871" i="11"/>
  <c r="J879" i="11"/>
  <c r="J887" i="11"/>
  <c r="J895" i="11"/>
  <c r="J903" i="11"/>
  <c r="J911" i="11"/>
  <c r="J919" i="11"/>
  <c r="J927" i="11"/>
  <c r="J935" i="11"/>
  <c r="J943" i="11"/>
  <c r="J951" i="11"/>
  <c r="J959" i="11"/>
  <c r="J967" i="11"/>
  <c r="J975" i="11"/>
  <c r="I66" i="11"/>
  <c r="J66" i="11"/>
  <c r="I151" i="11"/>
  <c r="J151" i="11"/>
  <c r="I153" i="11"/>
  <c r="J153" i="11"/>
  <c r="J246" i="11"/>
  <c r="I246" i="11"/>
  <c r="J254" i="11"/>
  <c r="I254" i="11"/>
  <c r="I251" i="11"/>
  <c r="J251" i="11"/>
  <c r="I259" i="11"/>
  <c r="J259" i="11"/>
  <c r="I249" i="11"/>
  <c r="J249" i="11"/>
  <c r="I257" i="11"/>
  <c r="J257" i="11"/>
  <c r="I420" i="11"/>
  <c r="J420" i="11"/>
  <c r="I428" i="11"/>
  <c r="J428" i="11"/>
  <c r="I422" i="11"/>
  <c r="J422" i="11"/>
  <c r="I430" i="11"/>
  <c r="J430" i="11"/>
  <c r="J631" i="11"/>
  <c r="I631" i="11"/>
  <c r="J639" i="11"/>
  <c r="I639" i="11"/>
  <c r="I632" i="11"/>
  <c r="J632" i="11"/>
  <c r="I640" i="11"/>
  <c r="J640" i="11"/>
  <c r="I626" i="11"/>
  <c r="J626" i="11"/>
  <c r="I634" i="11"/>
  <c r="J634" i="11"/>
  <c r="I642" i="11"/>
  <c r="J642" i="11"/>
  <c r="I830" i="11"/>
  <c r="J830" i="11"/>
  <c r="I838" i="11"/>
  <c r="J838" i="11"/>
  <c r="I846" i="11"/>
  <c r="J846" i="11"/>
  <c r="J984" i="11"/>
  <c r="I832" i="11"/>
  <c r="J832" i="11"/>
  <c r="I840" i="11"/>
  <c r="J840" i="11"/>
  <c r="I848" i="11"/>
  <c r="J848" i="11"/>
  <c r="J991" i="11"/>
  <c r="J992" i="11"/>
  <c r="J993" i="11"/>
  <c r="J15" i="11"/>
  <c r="J23" i="11"/>
  <c r="J31" i="11"/>
  <c r="J39" i="11"/>
  <c r="J47" i="11"/>
  <c r="J55" i="11"/>
  <c r="J63" i="11"/>
  <c r="J17" i="11"/>
  <c r="J25" i="11"/>
  <c r="J33" i="11"/>
  <c r="J41" i="11"/>
  <c r="J49" i="11"/>
  <c r="J57" i="11"/>
  <c r="J68" i="11"/>
  <c r="J76" i="11"/>
  <c r="J84" i="11"/>
  <c r="J92" i="11"/>
  <c r="J100" i="11"/>
  <c r="J108" i="11"/>
  <c r="J116" i="11"/>
  <c r="J124" i="11"/>
  <c r="J132" i="11"/>
  <c r="J140" i="11"/>
  <c r="J150" i="11"/>
  <c r="J74" i="11"/>
  <c r="J82" i="11"/>
  <c r="J90" i="11"/>
  <c r="J98" i="11"/>
  <c r="J106" i="11"/>
  <c r="J114" i="11"/>
  <c r="J122" i="11"/>
  <c r="J130" i="11"/>
  <c r="J138" i="11"/>
  <c r="J146" i="11"/>
  <c r="J158" i="11"/>
  <c r="J166" i="11"/>
  <c r="J174" i="11"/>
  <c r="J182" i="11"/>
  <c r="J190" i="11"/>
  <c r="J198" i="11"/>
  <c r="J206" i="11"/>
  <c r="J214" i="11"/>
  <c r="J222" i="11"/>
  <c r="J230" i="11"/>
  <c r="J238" i="11"/>
  <c r="J156" i="11"/>
  <c r="J164" i="11"/>
  <c r="J172" i="11"/>
  <c r="J180" i="11"/>
  <c r="J188" i="11"/>
  <c r="J196" i="11"/>
  <c r="J204" i="11"/>
  <c r="J212" i="11"/>
  <c r="J220" i="11"/>
  <c r="J228" i="11"/>
  <c r="J236" i="11"/>
  <c r="J244" i="11"/>
  <c r="J263" i="11"/>
  <c r="J271" i="11"/>
  <c r="J279" i="11"/>
  <c r="J287" i="11"/>
  <c r="J295" i="11"/>
  <c r="J303" i="11"/>
  <c r="J311" i="11"/>
  <c r="J319" i="11"/>
  <c r="J327" i="11"/>
  <c r="J335" i="11"/>
  <c r="J343" i="11"/>
  <c r="J351" i="11"/>
  <c r="J359" i="11"/>
  <c r="J367" i="11"/>
  <c r="J375" i="11"/>
  <c r="J383" i="11"/>
  <c r="J391" i="11"/>
  <c r="J399" i="11"/>
  <c r="J407" i="11"/>
  <c r="J265" i="11"/>
  <c r="J273" i="11"/>
  <c r="J281" i="11"/>
  <c r="J289" i="11"/>
  <c r="J297" i="11"/>
  <c r="J305" i="11"/>
  <c r="J313" i="11"/>
  <c r="J321" i="11"/>
  <c r="J329" i="11"/>
  <c r="J337" i="11"/>
  <c r="J345" i="11"/>
  <c r="J353" i="11"/>
  <c r="J361" i="11"/>
  <c r="J369" i="11"/>
  <c r="J377" i="11"/>
  <c r="J385" i="11"/>
  <c r="J393" i="11"/>
  <c r="J401" i="11"/>
  <c r="J409" i="11"/>
  <c r="J443" i="11"/>
  <c r="J451" i="11"/>
  <c r="J459" i="11"/>
  <c r="J467" i="11"/>
  <c r="J475" i="11"/>
  <c r="J483" i="11"/>
  <c r="J491" i="11"/>
  <c r="J499" i="11"/>
  <c r="J507" i="11"/>
  <c r="J515" i="11"/>
  <c r="J523" i="11"/>
  <c r="J531" i="11"/>
  <c r="J539" i="11"/>
  <c r="J547" i="11"/>
  <c r="J555" i="11"/>
  <c r="J563" i="11"/>
  <c r="J571" i="11"/>
  <c r="J579" i="11"/>
  <c r="J587" i="11"/>
  <c r="J595" i="11"/>
  <c r="J603" i="11"/>
  <c r="J611" i="11"/>
  <c r="J619" i="11"/>
  <c r="I629" i="11"/>
  <c r="I637" i="11"/>
  <c r="J437" i="11"/>
  <c r="J445" i="11"/>
  <c r="J453" i="11"/>
  <c r="J461" i="11"/>
  <c r="J469" i="11"/>
  <c r="J477" i="11"/>
  <c r="J485" i="11"/>
  <c r="J493" i="11"/>
  <c r="J501" i="11"/>
  <c r="J509" i="11"/>
  <c r="J517" i="11"/>
  <c r="J525" i="11"/>
  <c r="J533" i="11"/>
  <c r="J541" i="11"/>
  <c r="J549" i="11"/>
  <c r="J557" i="11"/>
  <c r="J565" i="11"/>
  <c r="J573" i="11"/>
  <c r="J581" i="11"/>
  <c r="J589" i="11"/>
  <c r="J597" i="11"/>
  <c r="J605" i="11"/>
  <c r="J613" i="11"/>
  <c r="J621" i="11"/>
  <c r="J647" i="11"/>
  <c r="J655" i="11"/>
  <c r="J663" i="11"/>
  <c r="J671" i="11"/>
  <c r="J679" i="11"/>
  <c r="J687" i="11"/>
  <c r="J695" i="11"/>
  <c r="J703" i="11"/>
  <c r="J711" i="11"/>
  <c r="J719" i="11"/>
  <c r="J727" i="11"/>
  <c r="J735" i="11"/>
  <c r="J743" i="11"/>
  <c r="J751" i="11"/>
  <c r="J759" i="11"/>
  <c r="J767" i="11"/>
  <c r="J775" i="11"/>
  <c r="J783" i="11"/>
  <c r="J791" i="11"/>
  <c r="J799" i="11"/>
  <c r="J807" i="11"/>
  <c r="J815" i="11"/>
  <c r="J823" i="11"/>
  <c r="J653" i="11"/>
  <c r="J661" i="11"/>
  <c r="J669" i="11"/>
  <c r="J677" i="11"/>
  <c r="J685" i="11"/>
  <c r="J693" i="11"/>
  <c r="J701" i="11"/>
  <c r="J709" i="11"/>
  <c r="J717" i="11"/>
  <c r="J725" i="11"/>
  <c r="J733" i="11"/>
  <c r="J741" i="11"/>
  <c r="J749" i="11"/>
  <c r="J757" i="11"/>
  <c r="J765" i="11"/>
  <c r="J773" i="11"/>
  <c r="J781" i="11"/>
  <c r="J789" i="11"/>
  <c r="J797" i="11"/>
  <c r="J805" i="11"/>
  <c r="J813" i="11"/>
  <c r="J821" i="11"/>
  <c r="J983" i="11"/>
  <c r="J853" i="11"/>
  <c r="J861" i="11"/>
  <c r="J869" i="11"/>
  <c r="J877" i="11"/>
  <c r="J885" i="11"/>
  <c r="J893" i="11"/>
  <c r="J901" i="11"/>
  <c r="J909" i="11"/>
  <c r="J917" i="11"/>
  <c r="J925" i="11"/>
  <c r="J933" i="11"/>
  <c r="J941" i="11"/>
  <c r="J949" i="11"/>
  <c r="J957" i="11"/>
  <c r="J965" i="11"/>
  <c r="J973" i="11"/>
  <c r="J981" i="11"/>
  <c r="J859" i="11"/>
  <c r="J867" i="11"/>
  <c r="J875" i="11"/>
  <c r="J883" i="11"/>
  <c r="J891" i="11"/>
  <c r="J899" i="11"/>
  <c r="J907" i="11"/>
  <c r="J915" i="11"/>
  <c r="J923" i="11"/>
  <c r="J931" i="11"/>
  <c r="J939" i="11"/>
  <c r="J947" i="11"/>
  <c r="J955" i="11"/>
  <c r="J963" i="11"/>
  <c r="J971" i="11"/>
  <c r="C330" i="9"/>
  <c r="C334" i="9"/>
  <c r="C338" i="9"/>
  <c r="C342" i="9"/>
  <c r="C346" i="9"/>
  <c r="C350" i="9"/>
  <c r="C354" i="9"/>
  <c r="C358" i="9"/>
  <c r="C616" i="9"/>
  <c r="C632" i="9"/>
  <c r="C786" i="9"/>
  <c r="C917" i="9"/>
  <c r="C925" i="9"/>
  <c r="C329" i="9"/>
  <c r="C331" i="9"/>
  <c r="C333" i="9"/>
  <c r="C335" i="9"/>
  <c r="C337" i="9"/>
  <c r="C339" i="9"/>
  <c r="C341" i="9"/>
  <c r="C343" i="9"/>
  <c r="C345" i="9"/>
  <c r="C347" i="9"/>
  <c r="C349" i="9"/>
  <c r="C351" i="9"/>
  <c r="C353" i="9"/>
  <c r="C355" i="9"/>
  <c r="C357" i="9"/>
  <c r="C359" i="9"/>
  <c r="C612" i="9"/>
  <c r="C620" i="9"/>
  <c r="C628" i="9"/>
  <c r="C633" i="9"/>
  <c r="C782" i="9"/>
  <c r="C790" i="9"/>
  <c r="G916" i="9"/>
  <c r="C919" i="9"/>
  <c r="C923" i="9"/>
  <c r="C926" i="9"/>
  <c r="C11" i="9"/>
  <c r="E11" i="9" s="1"/>
  <c r="G12" i="8" s="1"/>
  <c r="C7" i="9"/>
  <c r="E7" i="9" s="1"/>
  <c r="G8" i="8" s="1"/>
  <c r="C3" i="9"/>
  <c r="E3" i="9" s="1"/>
  <c r="G4" i="8" s="1"/>
  <c r="D6" i="9"/>
  <c r="F7" i="8" s="1"/>
  <c r="D4" i="9"/>
  <c r="F5" i="8" s="1"/>
  <c r="C13" i="9"/>
  <c r="G13" i="9" s="1"/>
  <c r="G15" i="9"/>
  <c r="C15" i="9"/>
  <c r="G17" i="9"/>
  <c r="C17" i="9"/>
  <c r="G19" i="9"/>
  <c r="C19" i="9"/>
  <c r="G21" i="9"/>
  <c r="C21" i="9"/>
  <c r="G23" i="9"/>
  <c r="C23" i="9"/>
  <c r="G25" i="9"/>
  <c r="C25" i="9"/>
  <c r="G27" i="9"/>
  <c r="C27" i="9"/>
  <c r="G29" i="9"/>
  <c r="C29" i="9"/>
  <c r="G31" i="9"/>
  <c r="C31" i="9"/>
  <c r="G33" i="9"/>
  <c r="C33" i="9"/>
  <c r="G35" i="9"/>
  <c r="C35" i="9"/>
  <c r="G37" i="9"/>
  <c r="C37" i="9"/>
  <c r="G39" i="9"/>
  <c r="C39" i="9"/>
  <c r="G41" i="9"/>
  <c r="C41" i="9"/>
  <c r="G43" i="9"/>
  <c r="C43" i="9"/>
  <c r="G45" i="9"/>
  <c r="C45" i="9"/>
  <c r="G47" i="9"/>
  <c r="C47" i="9"/>
  <c r="G49" i="9"/>
  <c r="C49" i="9"/>
  <c r="G51" i="9"/>
  <c r="C51" i="9"/>
  <c r="G53" i="9"/>
  <c r="C53" i="9"/>
  <c r="G55" i="9"/>
  <c r="C55" i="9"/>
  <c r="G57" i="9"/>
  <c r="C57" i="9"/>
  <c r="G59" i="9"/>
  <c r="C59" i="9"/>
  <c r="G61" i="9"/>
  <c r="C61" i="9"/>
  <c r="G63" i="9"/>
  <c r="C63" i="9"/>
  <c r="G65" i="9"/>
  <c r="C65" i="9"/>
  <c r="G67" i="9"/>
  <c r="C67" i="9"/>
  <c r="G69" i="9"/>
  <c r="C69" i="9"/>
  <c r="G71" i="9"/>
  <c r="C71" i="9"/>
  <c r="G73" i="9"/>
  <c r="C73" i="9"/>
  <c r="G75" i="9"/>
  <c r="C75" i="9"/>
  <c r="G77" i="9"/>
  <c r="C77" i="9"/>
  <c r="G79" i="9"/>
  <c r="C79" i="9"/>
  <c r="G81" i="9"/>
  <c r="C81" i="9"/>
  <c r="G83" i="9"/>
  <c r="C83" i="9"/>
  <c r="G85" i="9"/>
  <c r="C85" i="9"/>
  <c r="G87" i="9"/>
  <c r="C87" i="9"/>
  <c r="G89" i="9"/>
  <c r="C89" i="9"/>
  <c r="G91" i="9"/>
  <c r="C91" i="9"/>
  <c r="G93" i="9"/>
  <c r="C93" i="9"/>
  <c r="G95" i="9"/>
  <c r="C95" i="9"/>
  <c r="G97" i="9"/>
  <c r="C97" i="9"/>
  <c r="G99" i="9"/>
  <c r="C99" i="9"/>
  <c r="G101" i="9"/>
  <c r="C101" i="9"/>
  <c r="G103" i="9"/>
  <c r="C103" i="9"/>
  <c r="G105" i="9"/>
  <c r="C105" i="9"/>
  <c r="G107" i="9"/>
  <c r="C107" i="9"/>
  <c r="G109" i="9"/>
  <c r="C109" i="9"/>
  <c r="G111" i="9"/>
  <c r="C111" i="9"/>
  <c r="G113" i="9"/>
  <c r="C113" i="9"/>
  <c r="G115" i="9"/>
  <c r="C115" i="9"/>
  <c r="G117" i="9"/>
  <c r="C117" i="9"/>
  <c r="G119" i="9"/>
  <c r="C119" i="9"/>
  <c r="G121" i="9"/>
  <c r="C121" i="9"/>
  <c r="G123" i="9"/>
  <c r="C123" i="9"/>
  <c r="G125" i="9"/>
  <c r="C125" i="9"/>
  <c r="G127" i="9"/>
  <c r="C127" i="9"/>
  <c r="G129" i="9"/>
  <c r="C129" i="9"/>
  <c r="G131" i="9"/>
  <c r="C131" i="9"/>
  <c r="G133" i="9"/>
  <c r="C133" i="9"/>
  <c r="G135" i="9"/>
  <c r="C135" i="9"/>
  <c r="G137" i="9"/>
  <c r="C137" i="9"/>
  <c r="G139" i="9"/>
  <c r="C139" i="9"/>
  <c r="G141" i="9"/>
  <c r="C141" i="9"/>
  <c r="G143" i="9"/>
  <c r="C143" i="9"/>
  <c r="G145" i="9"/>
  <c r="C145" i="9"/>
  <c r="G147" i="9"/>
  <c r="C147" i="9"/>
  <c r="G149" i="9"/>
  <c r="C149" i="9"/>
  <c r="G151" i="9"/>
  <c r="C151" i="9"/>
  <c r="G153" i="9"/>
  <c r="C153" i="9"/>
  <c r="G155" i="9"/>
  <c r="C155" i="9"/>
  <c r="G157" i="9"/>
  <c r="C157" i="9"/>
  <c r="G159" i="9"/>
  <c r="C159" i="9"/>
  <c r="G161" i="9"/>
  <c r="C161" i="9"/>
  <c r="G163" i="9"/>
  <c r="C163" i="9"/>
  <c r="G165" i="9"/>
  <c r="C165" i="9"/>
  <c r="G167" i="9"/>
  <c r="C167" i="9"/>
  <c r="G169" i="9"/>
  <c r="C169" i="9"/>
  <c r="G171" i="9"/>
  <c r="C171" i="9"/>
  <c r="G173" i="9"/>
  <c r="C173" i="9"/>
  <c r="G175" i="9"/>
  <c r="C175" i="9"/>
  <c r="G177" i="9"/>
  <c r="C177" i="9"/>
  <c r="G179" i="9"/>
  <c r="C179" i="9"/>
  <c r="G181" i="9"/>
  <c r="C181" i="9"/>
  <c r="G183" i="9"/>
  <c r="C183" i="9"/>
  <c r="G185" i="9"/>
  <c r="C185" i="9"/>
  <c r="G187" i="9"/>
  <c r="C187" i="9"/>
  <c r="G189" i="9"/>
  <c r="C189" i="9"/>
  <c r="G191" i="9"/>
  <c r="C191" i="9"/>
  <c r="G193" i="9"/>
  <c r="C193" i="9"/>
  <c r="G195" i="9"/>
  <c r="C195" i="9"/>
  <c r="G197" i="9"/>
  <c r="C197" i="9"/>
  <c r="G199" i="9"/>
  <c r="C199" i="9"/>
  <c r="G201" i="9"/>
  <c r="C201" i="9"/>
  <c r="G203" i="9"/>
  <c r="C203" i="9"/>
  <c r="G205" i="9"/>
  <c r="C205" i="9"/>
  <c r="G207" i="9"/>
  <c r="C207" i="9"/>
  <c r="G209" i="9"/>
  <c r="C209" i="9"/>
  <c r="G211" i="9"/>
  <c r="C211" i="9"/>
  <c r="G213" i="9"/>
  <c r="C213" i="9"/>
  <c r="G215" i="9"/>
  <c r="C215" i="9"/>
  <c r="G217" i="9"/>
  <c r="C217" i="9"/>
  <c r="G219" i="9"/>
  <c r="C219" i="9"/>
  <c r="G221" i="9"/>
  <c r="C221" i="9"/>
  <c r="G223" i="9"/>
  <c r="C223" i="9"/>
  <c r="G225" i="9"/>
  <c r="C225" i="9"/>
  <c r="G227" i="9"/>
  <c r="C227" i="9"/>
  <c r="G229" i="9"/>
  <c r="C229" i="9"/>
  <c r="G231" i="9"/>
  <c r="C231" i="9"/>
  <c r="G233" i="9"/>
  <c r="C233" i="9"/>
  <c r="G235" i="9"/>
  <c r="C235" i="9"/>
  <c r="G237" i="9"/>
  <c r="C237" i="9"/>
  <c r="G239" i="9"/>
  <c r="C239" i="9"/>
  <c r="G241" i="9"/>
  <c r="C241" i="9"/>
  <c r="G243" i="9"/>
  <c r="C243" i="9"/>
  <c r="G245" i="9"/>
  <c r="C245" i="9"/>
  <c r="G247" i="9"/>
  <c r="C247" i="9"/>
  <c r="G249" i="9"/>
  <c r="C249" i="9"/>
  <c r="G251" i="9"/>
  <c r="C251" i="9"/>
  <c r="G253" i="9"/>
  <c r="C253" i="9"/>
  <c r="G255" i="9"/>
  <c r="C255" i="9"/>
  <c r="G257" i="9"/>
  <c r="C257" i="9"/>
  <c r="G259" i="9"/>
  <c r="C259" i="9"/>
  <c r="G261" i="9"/>
  <c r="C261" i="9"/>
  <c r="G263" i="9"/>
  <c r="C263" i="9"/>
  <c r="G265" i="9"/>
  <c r="C265" i="9"/>
  <c r="G267" i="9"/>
  <c r="C267" i="9"/>
  <c r="G269" i="9"/>
  <c r="C269" i="9"/>
  <c r="G271" i="9"/>
  <c r="C271" i="9"/>
  <c r="G273" i="9"/>
  <c r="C273" i="9"/>
  <c r="G275" i="9"/>
  <c r="C275" i="9"/>
  <c r="G277" i="9"/>
  <c r="C277" i="9"/>
  <c r="G279" i="9"/>
  <c r="C279" i="9"/>
  <c r="G281" i="9"/>
  <c r="C281" i="9"/>
  <c r="G283" i="9"/>
  <c r="C283" i="9"/>
  <c r="G285" i="9"/>
  <c r="C285" i="9"/>
  <c r="G287" i="9"/>
  <c r="C287" i="9"/>
  <c r="G289" i="9"/>
  <c r="C289" i="9"/>
  <c r="G291" i="9"/>
  <c r="C291" i="9"/>
  <c r="G293" i="9"/>
  <c r="C293" i="9"/>
  <c r="G295" i="9"/>
  <c r="C295" i="9"/>
  <c r="G297" i="9"/>
  <c r="C297" i="9"/>
  <c r="G299" i="9"/>
  <c r="C299" i="9"/>
  <c r="G301" i="9"/>
  <c r="C301" i="9"/>
  <c r="G303" i="9"/>
  <c r="C303" i="9"/>
  <c r="G305" i="9"/>
  <c r="C305" i="9"/>
  <c r="G307" i="9"/>
  <c r="C307" i="9"/>
  <c r="G309" i="9"/>
  <c r="C309" i="9"/>
  <c r="G311" i="9"/>
  <c r="C311" i="9"/>
  <c r="G313" i="9"/>
  <c r="C313" i="9"/>
  <c r="G315" i="9"/>
  <c r="C315" i="9"/>
  <c r="G317" i="9"/>
  <c r="C317" i="9"/>
  <c r="G319" i="9"/>
  <c r="C319" i="9"/>
  <c r="G321" i="9"/>
  <c r="C321" i="9"/>
  <c r="G323" i="9"/>
  <c r="C323" i="9"/>
  <c r="G325" i="9"/>
  <c r="C325" i="9"/>
  <c r="G327" i="9"/>
  <c r="C327" i="9"/>
  <c r="C360" i="9"/>
  <c r="C362" i="9"/>
  <c r="C364" i="9"/>
  <c r="C366" i="9"/>
  <c r="C368" i="9"/>
  <c r="C370" i="9"/>
  <c r="C372" i="9"/>
  <c r="C374" i="9"/>
  <c r="C376" i="9"/>
  <c r="C378" i="9"/>
  <c r="C380" i="9"/>
  <c r="C382" i="9"/>
  <c r="C384" i="9"/>
  <c r="C386" i="9"/>
  <c r="C388" i="9"/>
  <c r="C390" i="9"/>
  <c r="C392" i="9"/>
  <c r="C394" i="9"/>
  <c r="C396" i="9"/>
  <c r="C398" i="9"/>
  <c r="C400" i="9"/>
  <c r="C402" i="9"/>
  <c r="C404" i="9"/>
  <c r="C406" i="9"/>
  <c r="C408" i="9"/>
  <c r="C410" i="9"/>
  <c r="C412" i="9"/>
  <c r="C414" i="9"/>
  <c r="C416" i="9"/>
  <c r="C418" i="9"/>
  <c r="C420" i="9"/>
  <c r="C422" i="9"/>
  <c r="C424" i="9"/>
  <c r="C426" i="9"/>
  <c r="C428" i="9"/>
  <c r="C430" i="9"/>
  <c r="C432" i="9"/>
  <c r="C434" i="9"/>
  <c r="C436" i="9"/>
  <c r="C438" i="9"/>
  <c r="C440" i="9"/>
  <c r="C442" i="9"/>
  <c r="C444" i="9"/>
  <c r="C446" i="9"/>
  <c r="C448" i="9"/>
  <c r="C450" i="9"/>
  <c r="C452" i="9"/>
  <c r="C454" i="9"/>
  <c r="C456" i="9"/>
  <c r="C458" i="9"/>
  <c r="C460" i="9"/>
  <c r="C462" i="9"/>
  <c r="C464" i="9"/>
  <c r="C466" i="9"/>
  <c r="C468" i="9"/>
  <c r="C470" i="9"/>
  <c r="C472" i="9"/>
  <c r="C474" i="9"/>
  <c r="C476" i="9"/>
  <c r="C478" i="9"/>
  <c r="C480" i="9"/>
  <c r="C482" i="9"/>
  <c r="C484" i="9"/>
  <c r="C486" i="9"/>
  <c r="C488" i="9"/>
  <c r="C490" i="9"/>
  <c r="C492" i="9"/>
  <c r="C494" i="9"/>
  <c r="C496" i="9"/>
  <c r="C498" i="9"/>
  <c r="C500" i="9"/>
  <c r="C502" i="9"/>
  <c r="C504" i="9"/>
  <c r="C506" i="9"/>
  <c r="C508" i="9"/>
  <c r="C510" i="9"/>
  <c r="C512" i="9"/>
  <c r="C514" i="9"/>
  <c r="C516" i="9"/>
  <c r="C518" i="9"/>
  <c r="C520" i="9"/>
  <c r="C1000" i="9"/>
  <c r="C998" i="9"/>
  <c r="C996" i="9"/>
  <c r="C994" i="9"/>
  <c r="C992" i="9"/>
  <c r="C990" i="9"/>
  <c r="C988" i="9"/>
  <c r="C986" i="9"/>
  <c r="C984" i="9"/>
  <c r="C982" i="9"/>
  <c r="C980" i="9"/>
  <c r="C978" i="9"/>
  <c r="C976" i="9"/>
  <c r="C974" i="9"/>
  <c r="C972" i="9"/>
  <c r="C970" i="9"/>
  <c r="C968" i="9"/>
  <c r="C966" i="9"/>
  <c r="C964" i="9"/>
  <c r="C962" i="9"/>
  <c r="C960" i="9"/>
  <c r="C958" i="9"/>
  <c r="C956" i="9"/>
  <c r="C954" i="9"/>
  <c r="C952" i="9"/>
  <c r="C950" i="9"/>
  <c r="C948" i="9"/>
  <c r="C946" i="9"/>
  <c r="C944" i="9"/>
  <c r="C942" i="9"/>
  <c r="C940" i="9"/>
  <c r="C938" i="9"/>
  <c r="C936" i="9"/>
  <c r="C934" i="9"/>
  <c r="C932" i="9"/>
  <c r="C930" i="9"/>
  <c r="C928" i="9"/>
  <c r="C924" i="9"/>
  <c r="C922" i="9"/>
  <c r="C920" i="9"/>
  <c r="C918" i="9"/>
  <c r="C916" i="9"/>
  <c r="C914" i="9"/>
  <c r="C912" i="9"/>
  <c r="C910" i="9"/>
  <c r="C908" i="9"/>
  <c r="C906" i="9"/>
  <c r="C904" i="9"/>
  <c r="C902" i="9"/>
  <c r="C900" i="9"/>
  <c r="C898" i="9"/>
  <c r="C896" i="9"/>
  <c r="C894" i="9"/>
  <c r="C892" i="9"/>
  <c r="C890" i="9"/>
  <c r="C888" i="9"/>
  <c r="C886" i="9"/>
  <c r="C884" i="9"/>
  <c r="C882" i="9"/>
  <c r="C880" i="9"/>
  <c r="C878" i="9"/>
  <c r="C876" i="9"/>
  <c r="C874" i="9"/>
  <c r="C872" i="9"/>
  <c r="C870" i="9"/>
  <c r="C868" i="9"/>
  <c r="C866" i="9"/>
  <c r="C864" i="9"/>
  <c r="C862" i="9"/>
  <c r="C860" i="9"/>
  <c r="C858" i="9"/>
  <c r="C856" i="9"/>
  <c r="C854" i="9"/>
  <c r="C852" i="9"/>
  <c r="C850" i="9"/>
  <c r="C848" i="9"/>
  <c r="C846" i="9"/>
  <c r="C844" i="9"/>
  <c r="C842" i="9"/>
  <c r="C840" i="9"/>
  <c r="C838" i="9"/>
  <c r="C836" i="9"/>
  <c r="C834" i="9"/>
  <c r="C832" i="9"/>
  <c r="C830" i="9"/>
  <c r="C828" i="9"/>
  <c r="C826" i="9"/>
  <c r="C824" i="9"/>
  <c r="C822" i="9"/>
  <c r="C820" i="9"/>
  <c r="C818" i="9"/>
  <c r="C816" i="9"/>
  <c r="C814" i="9"/>
  <c r="C812" i="9"/>
  <c r="C810" i="9"/>
  <c r="C808" i="9"/>
  <c r="C806" i="9"/>
  <c r="C804" i="9"/>
  <c r="C802" i="9"/>
  <c r="C800" i="9"/>
  <c r="C798" i="9"/>
  <c r="C796" i="9"/>
  <c r="C794" i="9"/>
  <c r="C792" i="9"/>
  <c r="C788" i="9"/>
  <c r="C784" i="9"/>
  <c r="C780" i="9"/>
  <c r="C776" i="9"/>
  <c r="C774" i="9"/>
  <c r="C772" i="9"/>
  <c r="C770" i="9"/>
  <c r="C768" i="9"/>
  <c r="C766" i="9"/>
  <c r="C764" i="9"/>
  <c r="C762" i="9"/>
  <c r="C760" i="9"/>
  <c r="C758" i="9"/>
  <c r="C756" i="9"/>
  <c r="C754" i="9"/>
  <c r="C752" i="9"/>
  <c r="C750" i="9"/>
  <c r="C748" i="9"/>
  <c r="C746" i="9"/>
  <c r="C744" i="9"/>
  <c r="C742" i="9"/>
  <c r="C740" i="9"/>
  <c r="C738" i="9"/>
  <c r="C736" i="9"/>
  <c r="C734" i="9"/>
  <c r="C732" i="9"/>
  <c r="C730" i="9"/>
  <c r="C728" i="9"/>
  <c r="C726" i="9"/>
  <c r="C724" i="9"/>
  <c r="C722" i="9"/>
  <c r="C720" i="9"/>
  <c r="C718" i="9"/>
  <c r="C716" i="9"/>
  <c r="C714" i="9"/>
  <c r="C712" i="9"/>
  <c r="C710" i="9"/>
  <c r="C708" i="9"/>
  <c r="C706" i="9"/>
  <c r="C704" i="9"/>
  <c r="C702" i="9"/>
  <c r="C700" i="9"/>
  <c r="C698" i="9"/>
  <c r="C696" i="9"/>
  <c r="C694" i="9"/>
  <c r="C692" i="9"/>
  <c r="C690" i="9"/>
  <c r="C688" i="9"/>
  <c r="C686" i="9"/>
  <c r="C684" i="9"/>
  <c r="C682" i="9"/>
  <c r="C680" i="9"/>
  <c r="C678" i="9"/>
  <c r="C676" i="9"/>
  <c r="C674" i="9"/>
  <c r="C672" i="9"/>
  <c r="C670" i="9"/>
  <c r="C668" i="9"/>
  <c r="C666" i="9"/>
  <c r="C664" i="9"/>
  <c r="C662" i="9"/>
  <c r="C660" i="9"/>
  <c r="C658" i="9"/>
  <c r="C656" i="9"/>
  <c r="C654" i="9"/>
  <c r="C652" i="9"/>
  <c r="C650" i="9"/>
  <c r="C648" i="9"/>
  <c r="C646" i="9"/>
  <c r="C644" i="9"/>
  <c r="C642" i="9"/>
  <c r="C640" i="9"/>
  <c r="C638" i="9"/>
  <c r="C636" i="9"/>
  <c r="C634" i="9"/>
  <c r="C630" i="9"/>
  <c r="C626" i="9"/>
  <c r="C622" i="9"/>
  <c r="C618" i="9"/>
  <c r="C614" i="9"/>
  <c r="C610" i="9"/>
  <c r="C608" i="9"/>
  <c r="C606" i="9"/>
  <c r="C604" i="9"/>
  <c r="C602" i="9"/>
  <c r="C600" i="9"/>
  <c r="C598" i="9"/>
  <c r="C596" i="9"/>
  <c r="C594" i="9"/>
  <c r="C592" i="9"/>
  <c r="C590" i="9"/>
  <c r="C588" i="9"/>
  <c r="C586" i="9"/>
  <c r="C584" i="9"/>
  <c r="C582" i="9"/>
  <c r="C580" i="9"/>
  <c r="C578" i="9"/>
  <c r="C576" i="9"/>
  <c r="C574" i="9"/>
  <c r="C572" i="9"/>
  <c r="C570" i="9"/>
  <c r="C568" i="9"/>
  <c r="C566" i="9"/>
  <c r="C564" i="9"/>
  <c r="C562" i="9"/>
  <c r="C560" i="9"/>
  <c r="C558" i="9"/>
  <c r="C556" i="9"/>
  <c r="C554" i="9"/>
  <c r="C552" i="9"/>
  <c r="C550" i="9"/>
  <c r="C548" i="9"/>
  <c r="C546" i="9"/>
  <c r="C544" i="9"/>
  <c r="C542" i="9"/>
  <c r="C540" i="9"/>
  <c r="C538" i="9"/>
  <c r="C536" i="9"/>
  <c r="C534" i="9"/>
  <c r="C532" i="9"/>
  <c r="C530" i="9"/>
  <c r="C528" i="9"/>
  <c r="C526" i="9"/>
  <c r="C524" i="9"/>
  <c r="C522" i="9"/>
  <c r="C2" i="9"/>
  <c r="E2" i="9" s="1"/>
  <c r="G3" i="8" s="1"/>
  <c r="C12" i="9"/>
  <c r="D12" i="9" s="1"/>
  <c r="F13" i="8" s="1"/>
  <c r="G14" i="9"/>
  <c r="C14" i="9"/>
  <c r="G16" i="9"/>
  <c r="C16" i="9"/>
  <c r="G18" i="9"/>
  <c r="C18" i="9"/>
  <c r="G20" i="9"/>
  <c r="C20" i="9"/>
  <c r="G22" i="9"/>
  <c r="C22" i="9"/>
  <c r="G24" i="9"/>
  <c r="C24" i="9"/>
  <c r="G26" i="9"/>
  <c r="C26" i="9"/>
  <c r="G28" i="9"/>
  <c r="C28" i="9"/>
  <c r="G30" i="9"/>
  <c r="C30" i="9"/>
  <c r="G32" i="9"/>
  <c r="C32" i="9"/>
  <c r="G34" i="9"/>
  <c r="C34" i="9"/>
  <c r="G36" i="9"/>
  <c r="C36" i="9"/>
  <c r="G38" i="9"/>
  <c r="C38" i="9"/>
  <c r="G40" i="9"/>
  <c r="C40" i="9"/>
  <c r="G42" i="9"/>
  <c r="C42" i="9"/>
  <c r="G44" i="9"/>
  <c r="C44" i="9"/>
  <c r="G46" i="9"/>
  <c r="C46" i="9"/>
  <c r="G48" i="9"/>
  <c r="C48" i="9"/>
  <c r="G50" i="9"/>
  <c r="C50" i="9"/>
  <c r="G52" i="9"/>
  <c r="C52" i="9"/>
  <c r="G54" i="9"/>
  <c r="C54" i="9"/>
  <c r="G56" i="9"/>
  <c r="C56" i="9"/>
  <c r="G58" i="9"/>
  <c r="C58" i="9"/>
  <c r="G60" i="9"/>
  <c r="C60" i="9"/>
  <c r="G62" i="9"/>
  <c r="C62" i="9"/>
  <c r="G64" i="9"/>
  <c r="C64" i="9"/>
  <c r="G66" i="9"/>
  <c r="C66" i="9"/>
  <c r="G68" i="9"/>
  <c r="C68" i="9"/>
  <c r="G70" i="9"/>
  <c r="C70" i="9"/>
  <c r="G72" i="9"/>
  <c r="C72" i="9"/>
  <c r="G74" i="9"/>
  <c r="C74" i="9"/>
  <c r="G76" i="9"/>
  <c r="C76" i="9"/>
  <c r="G78" i="9"/>
  <c r="C78" i="9"/>
  <c r="G80" i="9"/>
  <c r="C80" i="9"/>
  <c r="G82" i="9"/>
  <c r="C82" i="9"/>
  <c r="G84" i="9"/>
  <c r="C84" i="9"/>
  <c r="G86" i="9"/>
  <c r="C86" i="9"/>
  <c r="G88" i="9"/>
  <c r="C88" i="9"/>
  <c r="G90" i="9"/>
  <c r="C90" i="9"/>
  <c r="G92" i="9"/>
  <c r="C92" i="9"/>
  <c r="G94" i="9"/>
  <c r="C94" i="9"/>
  <c r="G96" i="9"/>
  <c r="C96" i="9"/>
  <c r="G98" i="9"/>
  <c r="C98" i="9"/>
  <c r="G100" i="9"/>
  <c r="C100" i="9"/>
  <c r="G102" i="9"/>
  <c r="C102" i="9"/>
  <c r="G104" i="9"/>
  <c r="C104" i="9"/>
  <c r="G106" i="9"/>
  <c r="C106" i="9"/>
  <c r="G108" i="9"/>
  <c r="C108" i="9"/>
  <c r="G110" i="9"/>
  <c r="C110" i="9"/>
  <c r="G112" i="9"/>
  <c r="C112" i="9"/>
  <c r="G114" i="9"/>
  <c r="C114" i="9"/>
  <c r="G116" i="9"/>
  <c r="C116" i="9"/>
  <c r="G118" i="9"/>
  <c r="C118" i="9"/>
  <c r="G120" i="9"/>
  <c r="C120" i="9"/>
  <c r="G122" i="9"/>
  <c r="C122" i="9"/>
  <c r="G124" i="9"/>
  <c r="C124" i="9"/>
  <c r="G126" i="9"/>
  <c r="C126" i="9"/>
  <c r="G128" i="9"/>
  <c r="C128" i="9"/>
  <c r="G130" i="9"/>
  <c r="C130" i="9"/>
  <c r="G132" i="9"/>
  <c r="C132" i="9"/>
  <c r="G134" i="9"/>
  <c r="C134" i="9"/>
  <c r="G136" i="9"/>
  <c r="C136" i="9"/>
  <c r="G138" i="9"/>
  <c r="C138" i="9"/>
  <c r="G140" i="9"/>
  <c r="C140" i="9"/>
  <c r="G142" i="9"/>
  <c r="C142" i="9"/>
  <c r="G144" i="9"/>
  <c r="C144" i="9"/>
  <c r="G146" i="9"/>
  <c r="C146" i="9"/>
  <c r="G148" i="9"/>
  <c r="C148" i="9"/>
  <c r="G150" i="9"/>
  <c r="C150" i="9"/>
  <c r="G152" i="9"/>
  <c r="C152" i="9"/>
  <c r="G154" i="9"/>
  <c r="C154" i="9"/>
  <c r="G156" i="9"/>
  <c r="C156" i="9"/>
  <c r="G158" i="9"/>
  <c r="C158" i="9"/>
  <c r="G160" i="9"/>
  <c r="C160" i="9"/>
  <c r="G162" i="9"/>
  <c r="C162" i="9"/>
  <c r="G164" i="9"/>
  <c r="C164" i="9"/>
  <c r="G166" i="9"/>
  <c r="C166" i="9"/>
  <c r="G168" i="9"/>
  <c r="C168" i="9"/>
  <c r="G170" i="9"/>
  <c r="C170" i="9"/>
  <c r="G172" i="9"/>
  <c r="C172" i="9"/>
  <c r="G174" i="9"/>
  <c r="C174" i="9"/>
  <c r="G176" i="9"/>
  <c r="C176" i="9"/>
  <c r="G178" i="9"/>
  <c r="C178" i="9"/>
  <c r="G180" i="9"/>
  <c r="C180" i="9"/>
  <c r="G182" i="9"/>
  <c r="C182" i="9"/>
  <c r="G184" i="9"/>
  <c r="C184" i="9"/>
  <c r="G186" i="9"/>
  <c r="C186" i="9"/>
  <c r="G188" i="9"/>
  <c r="C188" i="9"/>
  <c r="G190" i="9"/>
  <c r="C190" i="9"/>
  <c r="G192" i="9"/>
  <c r="C192" i="9"/>
  <c r="G194" i="9"/>
  <c r="C194" i="9"/>
  <c r="G196" i="9"/>
  <c r="C196" i="9"/>
  <c r="G198" i="9"/>
  <c r="C198" i="9"/>
  <c r="G200" i="9"/>
  <c r="C200" i="9"/>
  <c r="G202" i="9"/>
  <c r="C202" i="9"/>
  <c r="G204" i="9"/>
  <c r="C204" i="9"/>
  <c r="G206" i="9"/>
  <c r="C206" i="9"/>
  <c r="G208" i="9"/>
  <c r="C208" i="9"/>
  <c r="G210" i="9"/>
  <c r="C210" i="9"/>
  <c r="G212" i="9"/>
  <c r="C212" i="9"/>
  <c r="G214" i="9"/>
  <c r="C214" i="9"/>
  <c r="G216" i="9"/>
  <c r="C216" i="9"/>
  <c r="G218" i="9"/>
  <c r="C218" i="9"/>
  <c r="G220" i="9"/>
  <c r="C220" i="9"/>
  <c r="G222" i="9"/>
  <c r="C222" i="9"/>
  <c r="G224" i="9"/>
  <c r="C224" i="9"/>
  <c r="G226" i="9"/>
  <c r="C226" i="9"/>
  <c r="G228" i="9"/>
  <c r="C228" i="9"/>
  <c r="G230" i="9"/>
  <c r="C230" i="9"/>
  <c r="G232" i="9"/>
  <c r="C232" i="9"/>
  <c r="G234" i="9"/>
  <c r="C234" i="9"/>
  <c r="G236" i="9"/>
  <c r="C236" i="9"/>
  <c r="G238" i="9"/>
  <c r="C238" i="9"/>
  <c r="G240" i="9"/>
  <c r="C240" i="9"/>
  <c r="G242" i="9"/>
  <c r="C242" i="9"/>
  <c r="G244" i="9"/>
  <c r="C244" i="9"/>
  <c r="G246" i="9"/>
  <c r="C246" i="9"/>
  <c r="G248" i="9"/>
  <c r="C248" i="9"/>
  <c r="G250" i="9"/>
  <c r="C250" i="9"/>
  <c r="G252" i="9"/>
  <c r="C252" i="9"/>
  <c r="G254" i="9"/>
  <c r="C254" i="9"/>
  <c r="G256" i="9"/>
  <c r="C256" i="9"/>
  <c r="G258" i="9"/>
  <c r="C258" i="9"/>
  <c r="G260" i="9"/>
  <c r="C260" i="9"/>
  <c r="G262" i="9"/>
  <c r="C262" i="9"/>
  <c r="G264" i="9"/>
  <c r="C264" i="9"/>
  <c r="G266" i="9"/>
  <c r="C266" i="9"/>
  <c r="G268" i="9"/>
  <c r="C268" i="9"/>
  <c r="G270" i="9"/>
  <c r="C270" i="9"/>
  <c r="G272" i="9"/>
  <c r="C272" i="9"/>
  <c r="G274" i="9"/>
  <c r="C274" i="9"/>
  <c r="G276" i="9"/>
  <c r="C276" i="9"/>
  <c r="G278" i="9"/>
  <c r="C278" i="9"/>
  <c r="G280" i="9"/>
  <c r="C280" i="9"/>
  <c r="G282" i="9"/>
  <c r="C282" i="9"/>
  <c r="G284" i="9"/>
  <c r="C284" i="9"/>
  <c r="G286" i="9"/>
  <c r="C286" i="9"/>
  <c r="G288" i="9"/>
  <c r="C288" i="9"/>
  <c r="G290" i="9"/>
  <c r="C290" i="9"/>
  <c r="G292" i="9"/>
  <c r="C292" i="9"/>
  <c r="G294" i="9"/>
  <c r="C294" i="9"/>
  <c r="G296" i="9"/>
  <c r="C296" i="9"/>
  <c r="G298" i="9"/>
  <c r="C298" i="9"/>
  <c r="G300" i="9"/>
  <c r="C300" i="9"/>
  <c r="G302" i="9"/>
  <c r="C302" i="9"/>
  <c r="G304" i="9"/>
  <c r="C304" i="9"/>
  <c r="G306" i="9"/>
  <c r="C306" i="9"/>
  <c r="G308" i="9"/>
  <c r="C308" i="9"/>
  <c r="G310" i="9"/>
  <c r="C310" i="9"/>
  <c r="G312" i="9"/>
  <c r="C312" i="9"/>
  <c r="G314" i="9"/>
  <c r="C314" i="9"/>
  <c r="G316" i="9"/>
  <c r="C316" i="9"/>
  <c r="G318" i="9"/>
  <c r="C318" i="9"/>
  <c r="G320" i="9"/>
  <c r="C320" i="9"/>
  <c r="G322" i="9"/>
  <c r="C322" i="9"/>
  <c r="G324" i="9"/>
  <c r="C324" i="9"/>
  <c r="G326" i="9"/>
  <c r="C326" i="9"/>
  <c r="G328" i="9"/>
  <c r="C328" i="9"/>
  <c r="C361" i="9"/>
  <c r="C363" i="9"/>
  <c r="C365" i="9"/>
  <c r="C367" i="9"/>
  <c r="C369" i="9"/>
  <c r="C371" i="9"/>
  <c r="C373" i="9"/>
  <c r="C375" i="9"/>
  <c r="C377" i="9"/>
  <c r="C379" i="9"/>
  <c r="C381" i="9"/>
  <c r="C383" i="9"/>
  <c r="C385" i="9"/>
  <c r="C387" i="9"/>
  <c r="C389" i="9"/>
  <c r="C391" i="9"/>
  <c r="C393" i="9"/>
  <c r="C395" i="9"/>
  <c r="C397" i="9"/>
  <c r="C399" i="9"/>
  <c r="C401" i="9"/>
  <c r="C403" i="9"/>
  <c r="C405" i="9"/>
  <c r="C407" i="9"/>
  <c r="C409" i="9"/>
  <c r="C411" i="9"/>
  <c r="C413" i="9"/>
  <c r="C415" i="9"/>
  <c r="C417" i="9"/>
  <c r="C419" i="9"/>
  <c r="C421" i="9"/>
  <c r="C423" i="9"/>
  <c r="C425" i="9"/>
  <c r="C427" i="9"/>
  <c r="C429" i="9"/>
  <c r="C431" i="9"/>
  <c r="C433" i="9"/>
  <c r="C435" i="9"/>
  <c r="C437" i="9"/>
  <c r="C439" i="9"/>
  <c r="C441" i="9"/>
  <c r="C443" i="9"/>
  <c r="C445" i="9"/>
  <c r="C447" i="9"/>
  <c r="C449" i="9"/>
  <c r="C451" i="9"/>
  <c r="C453" i="9"/>
  <c r="C455" i="9"/>
  <c r="C457" i="9"/>
  <c r="C459" i="9"/>
  <c r="C461" i="9"/>
  <c r="C463" i="9"/>
  <c r="C465" i="9"/>
  <c r="C467" i="9"/>
  <c r="C469" i="9"/>
  <c r="C471" i="9"/>
  <c r="C473" i="9"/>
  <c r="C475" i="9"/>
  <c r="C477" i="9"/>
  <c r="C479" i="9"/>
  <c r="C481" i="9"/>
  <c r="C483" i="9"/>
  <c r="C485" i="9"/>
  <c r="C487" i="9"/>
  <c r="C489" i="9"/>
  <c r="C491" i="9"/>
  <c r="C493" i="9"/>
  <c r="C495" i="9"/>
  <c r="C497" i="9"/>
  <c r="C499" i="9"/>
  <c r="C501" i="9"/>
  <c r="C503" i="9"/>
  <c r="C505" i="9"/>
  <c r="C507" i="9"/>
  <c r="C509" i="9"/>
  <c r="C511" i="9"/>
  <c r="C513" i="9"/>
  <c r="C515" i="9"/>
  <c r="C517" i="9"/>
  <c r="C519" i="9"/>
  <c r="C521" i="9"/>
  <c r="C1001" i="9"/>
  <c r="C999" i="9"/>
  <c r="C997" i="9"/>
  <c r="C995" i="9"/>
  <c r="C993" i="9"/>
  <c r="C991" i="9"/>
  <c r="C989" i="9"/>
  <c r="C987" i="9"/>
  <c r="C985" i="9"/>
  <c r="C983" i="9"/>
  <c r="C981" i="9"/>
  <c r="C979" i="9"/>
  <c r="C977" i="9"/>
  <c r="C975" i="9"/>
  <c r="C973" i="9"/>
  <c r="C971" i="9"/>
  <c r="C969" i="9"/>
  <c r="C967" i="9"/>
  <c r="C965" i="9"/>
  <c r="C963" i="9"/>
  <c r="C961" i="9"/>
  <c r="C959" i="9"/>
  <c r="C957" i="9"/>
  <c r="C955" i="9"/>
  <c r="C953" i="9"/>
  <c r="C951" i="9"/>
  <c r="C949" i="9"/>
  <c r="C947" i="9"/>
  <c r="C945" i="9"/>
  <c r="C943" i="9"/>
  <c r="C941" i="9"/>
  <c r="C939" i="9"/>
  <c r="C937" i="9"/>
  <c r="C935" i="9"/>
  <c r="C933" i="9"/>
  <c r="C931" i="9"/>
  <c r="C929" i="9"/>
  <c r="C927" i="9"/>
  <c r="C915" i="9"/>
  <c r="C913" i="9"/>
  <c r="C911" i="9"/>
  <c r="C909" i="9"/>
  <c r="C907" i="9"/>
  <c r="C905" i="9"/>
  <c r="C903" i="9"/>
  <c r="C901" i="9"/>
  <c r="C899" i="9"/>
  <c r="C897" i="9"/>
  <c r="C895" i="9"/>
  <c r="C893" i="9"/>
  <c r="C891" i="9"/>
  <c r="C889" i="9"/>
  <c r="C887" i="9"/>
  <c r="C885" i="9"/>
  <c r="C883" i="9"/>
  <c r="C881" i="9"/>
  <c r="C879" i="9"/>
  <c r="C877" i="9"/>
  <c r="C875" i="9"/>
  <c r="C873" i="9"/>
  <c r="C871" i="9"/>
  <c r="C869" i="9"/>
  <c r="C867" i="9"/>
  <c r="C865" i="9"/>
  <c r="C863" i="9"/>
  <c r="C861" i="9"/>
  <c r="C859" i="9"/>
  <c r="C857" i="9"/>
  <c r="C855" i="9"/>
  <c r="C853" i="9"/>
  <c r="C851" i="9"/>
  <c r="C849" i="9"/>
  <c r="C847" i="9"/>
  <c r="C845" i="9"/>
  <c r="C843" i="9"/>
  <c r="C841" i="9"/>
  <c r="C839" i="9"/>
  <c r="C837" i="9"/>
  <c r="C835" i="9"/>
  <c r="C833" i="9"/>
  <c r="C831" i="9"/>
  <c r="C829" i="9"/>
  <c r="C827" i="9"/>
  <c r="C825" i="9"/>
  <c r="C823" i="9"/>
  <c r="C821" i="9"/>
  <c r="C819" i="9"/>
  <c r="C817" i="9"/>
  <c r="C815" i="9"/>
  <c r="C813" i="9"/>
  <c r="C811" i="9"/>
  <c r="C809" i="9"/>
  <c r="C807" i="9"/>
  <c r="C805" i="9"/>
  <c r="C803" i="9"/>
  <c r="C801" i="9"/>
  <c r="C799" i="9"/>
  <c r="C797" i="9"/>
  <c r="C795" i="9"/>
  <c r="C793" i="9"/>
  <c r="C789" i="9"/>
  <c r="C787" i="9"/>
  <c r="C785" i="9"/>
  <c r="C783" i="9"/>
  <c r="C781" i="9"/>
  <c r="C779" i="9"/>
  <c r="C777" i="9"/>
  <c r="C775" i="9"/>
  <c r="C773" i="9"/>
  <c r="C771" i="9"/>
  <c r="C769" i="9"/>
  <c r="C767" i="9"/>
  <c r="C765" i="9"/>
  <c r="C763" i="9"/>
  <c r="C761" i="9"/>
  <c r="C759" i="9"/>
  <c r="C757" i="9"/>
  <c r="C755" i="9"/>
  <c r="C753" i="9"/>
  <c r="C751" i="9"/>
  <c r="C749" i="9"/>
  <c r="C747" i="9"/>
  <c r="C745" i="9"/>
  <c r="C743" i="9"/>
  <c r="C741" i="9"/>
  <c r="C739" i="9"/>
  <c r="C737" i="9"/>
  <c r="C735" i="9"/>
  <c r="C733" i="9"/>
  <c r="C731" i="9"/>
  <c r="C729" i="9"/>
  <c r="C727" i="9"/>
  <c r="C725" i="9"/>
  <c r="C723" i="9"/>
  <c r="C721" i="9"/>
  <c r="C719" i="9"/>
  <c r="C717" i="9"/>
  <c r="C715" i="9"/>
  <c r="C713" i="9"/>
  <c r="C711" i="9"/>
  <c r="C709" i="9"/>
  <c r="C707" i="9"/>
  <c r="C705" i="9"/>
  <c r="C703" i="9"/>
  <c r="C701" i="9"/>
  <c r="C699" i="9"/>
  <c r="C697" i="9"/>
  <c r="C695" i="9"/>
  <c r="C693" i="9"/>
  <c r="C691" i="9"/>
  <c r="C689" i="9"/>
  <c r="C687" i="9"/>
  <c r="C685" i="9"/>
  <c r="C683" i="9"/>
  <c r="C681" i="9"/>
  <c r="C679" i="9"/>
  <c r="C677" i="9"/>
  <c r="C675" i="9"/>
  <c r="C673" i="9"/>
  <c r="C671" i="9"/>
  <c r="C669" i="9"/>
  <c r="C667" i="9"/>
  <c r="C665" i="9"/>
  <c r="C663" i="9"/>
  <c r="C661" i="9"/>
  <c r="C659" i="9"/>
  <c r="C657" i="9"/>
  <c r="C655" i="9"/>
  <c r="C653" i="9"/>
  <c r="C651" i="9"/>
  <c r="C649" i="9"/>
  <c r="C647" i="9"/>
  <c r="C645" i="9"/>
  <c r="C643" i="9"/>
  <c r="C641" i="9"/>
  <c r="C639" i="9"/>
  <c r="C637" i="9"/>
  <c r="C635" i="9"/>
  <c r="C631" i="9"/>
  <c r="C629" i="9"/>
  <c r="C627" i="9"/>
  <c r="C625" i="9"/>
  <c r="C623" i="9"/>
  <c r="C621" i="9"/>
  <c r="C619" i="9"/>
  <c r="C617" i="9"/>
  <c r="C615" i="9"/>
  <c r="C613" i="9"/>
  <c r="C611" i="9"/>
  <c r="C609" i="9"/>
  <c r="C607" i="9"/>
  <c r="C605" i="9"/>
  <c r="C603" i="9"/>
  <c r="C601" i="9"/>
  <c r="C599" i="9"/>
  <c r="C597" i="9"/>
  <c r="C595" i="9"/>
  <c r="C593" i="9"/>
  <c r="C591" i="9"/>
  <c r="C589" i="9"/>
  <c r="C587" i="9"/>
  <c r="C585" i="9"/>
  <c r="C583" i="9"/>
  <c r="C581" i="9"/>
  <c r="C579" i="9"/>
  <c r="C577" i="9"/>
  <c r="C575" i="9"/>
  <c r="C573" i="9"/>
  <c r="C571" i="9"/>
  <c r="C569" i="9"/>
  <c r="C567" i="9"/>
  <c r="C565" i="9"/>
  <c r="C563" i="9"/>
  <c r="C561" i="9"/>
  <c r="C559" i="9"/>
  <c r="C557" i="9"/>
  <c r="C555" i="9"/>
  <c r="C553" i="9"/>
  <c r="C551" i="9"/>
  <c r="C549" i="9"/>
  <c r="C547" i="9"/>
  <c r="C545" i="9"/>
  <c r="C543" i="9"/>
  <c r="C541" i="9"/>
  <c r="C539" i="9"/>
  <c r="C537" i="9"/>
  <c r="C535" i="9"/>
  <c r="C533" i="9"/>
  <c r="C531" i="9"/>
  <c r="C529" i="9"/>
  <c r="C527" i="9"/>
  <c r="C525" i="9"/>
  <c r="C523" i="9"/>
  <c r="G329" i="9"/>
  <c r="G331" i="9"/>
  <c r="G333" i="9"/>
  <c r="G335" i="9"/>
  <c r="G337" i="9"/>
  <c r="G339" i="9"/>
  <c r="G341" i="9"/>
  <c r="G343" i="9"/>
  <c r="G345" i="9"/>
  <c r="G347" i="9"/>
  <c r="G349" i="9"/>
  <c r="G351" i="9"/>
  <c r="G353" i="9"/>
  <c r="G355" i="9"/>
  <c r="G357" i="9"/>
  <c r="G359" i="9"/>
  <c r="G330" i="9"/>
  <c r="G332" i="9"/>
  <c r="G334" i="9"/>
  <c r="G336" i="9"/>
  <c r="G338" i="9"/>
  <c r="G340" i="9"/>
  <c r="G342" i="9"/>
  <c r="G344" i="9"/>
  <c r="G346" i="9"/>
  <c r="G348" i="9"/>
  <c r="G350" i="9"/>
  <c r="G352" i="9"/>
  <c r="G354" i="9"/>
  <c r="G356" i="9"/>
  <c r="G358" i="9"/>
  <c r="G2" i="9"/>
  <c r="G6" i="9"/>
  <c r="G610" i="9"/>
  <c r="G612" i="9"/>
  <c r="G614" i="9"/>
  <c r="G616" i="9"/>
  <c r="G618" i="9"/>
  <c r="G620" i="9"/>
  <c r="G622" i="9"/>
  <c r="G624" i="9"/>
  <c r="G626" i="9"/>
  <c r="G628" i="9"/>
  <c r="G630" i="9"/>
  <c r="G632" i="9"/>
  <c r="G360" i="9"/>
  <c r="G361" i="9"/>
  <c r="G362" i="9"/>
  <c r="G363" i="9"/>
  <c r="G364" i="9"/>
  <c r="G365" i="9"/>
  <c r="G366" i="9"/>
  <c r="G367" i="9"/>
  <c r="G368" i="9"/>
  <c r="G369" i="9"/>
  <c r="G370" i="9"/>
  <c r="G371" i="9"/>
  <c r="G372" i="9"/>
  <c r="G373" i="9"/>
  <c r="G374" i="9"/>
  <c r="G375" i="9"/>
  <c r="G376" i="9"/>
  <c r="G377" i="9"/>
  <c r="G378" i="9"/>
  <c r="G379" i="9"/>
  <c r="G380" i="9"/>
  <c r="G381" i="9"/>
  <c r="G382" i="9"/>
  <c r="G383" i="9"/>
  <c r="G384" i="9"/>
  <c r="G385" i="9"/>
  <c r="G386" i="9"/>
  <c r="G387" i="9"/>
  <c r="G388" i="9"/>
  <c r="G389" i="9"/>
  <c r="G390" i="9"/>
  <c r="G391" i="9"/>
  <c r="G392" i="9"/>
  <c r="G393" i="9"/>
  <c r="G394" i="9"/>
  <c r="G395" i="9"/>
  <c r="G396" i="9"/>
  <c r="G397" i="9"/>
  <c r="G398" i="9"/>
  <c r="G399" i="9"/>
  <c r="G400" i="9"/>
  <c r="G401" i="9"/>
  <c r="G402" i="9"/>
  <c r="G403" i="9"/>
  <c r="G404" i="9"/>
  <c r="G405" i="9"/>
  <c r="G406" i="9"/>
  <c r="G407" i="9"/>
  <c r="G408" i="9"/>
  <c r="G409" i="9"/>
  <c r="G410" i="9"/>
  <c r="G411" i="9"/>
  <c r="G412" i="9"/>
  <c r="G413" i="9"/>
  <c r="G414" i="9"/>
  <c r="G415" i="9"/>
  <c r="G416" i="9"/>
  <c r="G417" i="9"/>
  <c r="G418" i="9"/>
  <c r="G419" i="9"/>
  <c r="G420" i="9"/>
  <c r="G421" i="9"/>
  <c r="G422" i="9"/>
  <c r="G423" i="9"/>
  <c r="G424" i="9"/>
  <c r="G425" i="9"/>
  <c r="G426" i="9"/>
  <c r="G427" i="9"/>
  <c r="G428" i="9"/>
  <c r="G429" i="9"/>
  <c r="G430" i="9"/>
  <c r="G431" i="9"/>
  <c r="G432" i="9"/>
  <c r="G433" i="9"/>
  <c r="G434" i="9"/>
  <c r="G435" i="9"/>
  <c r="G436" i="9"/>
  <c r="G437" i="9"/>
  <c r="G438" i="9"/>
  <c r="G439" i="9"/>
  <c r="G440" i="9"/>
  <c r="G441" i="9"/>
  <c r="G442" i="9"/>
  <c r="G443" i="9"/>
  <c r="G444" i="9"/>
  <c r="G445" i="9"/>
  <c r="G446" i="9"/>
  <c r="G447" i="9"/>
  <c r="G448" i="9"/>
  <c r="G449" i="9"/>
  <c r="G450" i="9"/>
  <c r="G451" i="9"/>
  <c r="G452" i="9"/>
  <c r="G453" i="9"/>
  <c r="G454" i="9"/>
  <c r="G455" i="9"/>
  <c r="G456" i="9"/>
  <c r="G457" i="9"/>
  <c r="G458" i="9"/>
  <c r="G459" i="9"/>
  <c r="G460" i="9"/>
  <c r="G461" i="9"/>
  <c r="G462" i="9"/>
  <c r="G463" i="9"/>
  <c r="G464" i="9"/>
  <c r="G465" i="9"/>
  <c r="G466" i="9"/>
  <c r="G467" i="9"/>
  <c r="G468" i="9"/>
  <c r="G469" i="9"/>
  <c r="G470" i="9"/>
  <c r="G471" i="9"/>
  <c r="G472" i="9"/>
  <c r="G473" i="9"/>
  <c r="G474" i="9"/>
  <c r="G475" i="9"/>
  <c r="G476" i="9"/>
  <c r="G477" i="9"/>
  <c r="G478" i="9"/>
  <c r="G479" i="9"/>
  <c r="G480" i="9"/>
  <c r="G481" i="9"/>
  <c r="G482" i="9"/>
  <c r="G483" i="9"/>
  <c r="G484" i="9"/>
  <c r="G485" i="9"/>
  <c r="G486" i="9"/>
  <c r="G487" i="9"/>
  <c r="G488" i="9"/>
  <c r="G489" i="9"/>
  <c r="G490" i="9"/>
  <c r="G491" i="9"/>
  <c r="G492" i="9"/>
  <c r="G493" i="9"/>
  <c r="G494" i="9"/>
  <c r="G495" i="9"/>
  <c r="G496" i="9"/>
  <c r="G497" i="9"/>
  <c r="G498" i="9"/>
  <c r="G499" i="9"/>
  <c r="G500" i="9"/>
  <c r="G501" i="9"/>
  <c r="G502" i="9"/>
  <c r="G503" i="9"/>
  <c r="G504" i="9"/>
  <c r="G505" i="9"/>
  <c r="G506" i="9"/>
  <c r="G507" i="9"/>
  <c r="G508" i="9"/>
  <c r="G509" i="9"/>
  <c r="G510" i="9"/>
  <c r="G511" i="9"/>
  <c r="G512" i="9"/>
  <c r="G513" i="9"/>
  <c r="G514" i="9"/>
  <c r="G515" i="9"/>
  <c r="G516" i="9"/>
  <c r="G517" i="9"/>
  <c r="G518" i="9"/>
  <c r="G519" i="9"/>
  <c r="G520" i="9"/>
  <c r="G521" i="9"/>
  <c r="G522" i="9"/>
  <c r="G523" i="9"/>
  <c r="G524" i="9"/>
  <c r="G525" i="9"/>
  <c r="G526" i="9"/>
  <c r="G527" i="9"/>
  <c r="G528" i="9"/>
  <c r="G529" i="9"/>
  <c r="G530" i="9"/>
  <c r="G531" i="9"/>
  <c r="G532" i="9"/>
  <c r="G533" i="9"/>
  <c r="G534" i="9"/>
  <c r="G535" i="9"/>
  <c r="G536" i="9"/>
  <c r="G537" i="9"/>
  <c r="G538" i="9"/>
  <c r="G539" i="9"/>
  <c r="G540" i="9"/>
  <c r="G541" i="9"/>
  <c r="G542" i="9"/>
  <c r="G543" i="9"/>
  <c r="G544" i="9"/>
  <c r="G545" i="9"/>
  <c r="G546" i="9"/>
  <c r="G547" i="9"/>
  <c r="G548" i="9"/>
  <c r="G549" i="9"/>
  <c r="G550" i="9"/>
  <c r="G551" i="9"/>
  <c r="G552" i="9"/>
  <c r="G553" i="9"/>
  <c r="G554" i="9"/>
  <c r="G555" i="9"/>
  <c r="G556" i="9"/>
  <c r="G557" i="9"/>
  <c r="G558" i="9"/>
  <c r="G559" i="9"/>
  <c r="G560" i="9"/>
  <c r="G561" i="9"/>
  <c r="G562" i="9"/>
  <c r="G563" i="9"/>
  <c r="G564" i="9"/>
  <c r="G565" i="9"/>
  <c r="G566" i="9"/>
  <c r="G567" i="9"/>
  <c r="G568" i="9"/>
  <c r="G569" i="9"/>
  <c r="G570" i="9"/>
  <c r="G571" i="9"/>
  <c r="G572" i="9"/>
  <c r="G573" i="9"/>
  <c r="G574" i="9"/>
  <c r="G575" i="9"/>
  <c r="G576" i="9"/>
  <c r="G577" i="9"/>
  <c r="G578" i="9"/>
  <c r="G579" i="9"/>
  <c r="G580" i="9"/>
  <c r="G581" i="9"/>
  <c r="G582" i="9"/>
  <c r="G583" i="9"/>
  <c r="G584" i="9"/>
  <c r="G585" i="9"/>
  <c r="G586" i="9"/>
  <c r="G587" i="9"/>
  <c r="G588" i="9"/>
  <c r="G589" i="9"/>
  <c r="G590" i="9"/>
  <c r="G591" i="9"/>
  <c r="G592" i="9"/>
  <c r="G593" i="9"/>
  <c r="G594" i="9"/>
  <c r="G595" i="9"/>
  <c r="G596" i="9"/>
  <c r="G597" i="9"/>
  <c r="G598" i="9"/>
  <c r="G599" i="9"/>
  <c r="G600" i="9"/>
  <c r="G601" i="9"/>
  <c r="G602" i="9"/>
  <c r="G603" i="9"/>
  <c r="G604" i="9"/>
  <c r="G605" i="9"/>
  <c r="G606" i="9"/>
  <c r="G607" i="9"/>
  <c r="G608" i="9"/>
  <c r="G611" i="9"/>
  <c r="G613" i="9"/>
  <c r="G615" i="9"/>
  <c r="G617" i="9"/>
  <c r="G619" i="9"/>
  <c r="G621" i="9"/>
  <c r="G623" i="9"/>
  <c r="G625" i="9"/>
  <c r="G627" i="9"/>
  <c r="G629" i="9"/>
  <c r="G631" i="9"/>
  <c r="G633" i="9"/>
  <c r="G776" i="9"/>
  <c r="G778" i="9"/>
  <c r="G780" i="9"/>
  <c r="G782" i="9"/>
  <c r="G784" i="9"/>
  <c r="G786" i="9"/>
  <c r="G788" i="9"/>
  <c r="G790" i="9"/>
  <c r="G634" i="9"/>
  <c r="G635" i="9"/>
  <c r="G636" i="9"/>
  <c r="G637" i="9"/>
  <c r="G638" i="9"/>
  <c r="G639" i="9"/>
  <c r="G640" i="9"/>
  <c r="G641" i="9"/>
  <c r="G642" i="9"/>
  <c r="G643" i="9"/>
  <c r="G644" i="9"/>
  <c r="G645" i="9"/>
  <c r="G646" i="9"/>
  <c r="G647" i="9"/>
  <c r="G648" i="9"/>
  <c r="G649" i="9"/>
  <c r="G650" i="9"/>
  <c r="G651" i="9"/>
  <c r="G652" i="9"/>
  <c r="G653" i="9"/>
  <c r="G654" i="9"/>
  <c r="G655" i="9"/>
  <c r="G656" i="9"/>
  <c r="G657" i="9"/>
  <c r="G658" i="9"/>
  <c r="G659" i="9"/>
  <c r="G660" i="9"/>
  <c r="G661" i="9"/>
  <c r="G662" i="9"/>
  <c r="G663" i="9"/>
  <c r="G664" i="9"/>
  <c r="G665" i="9"/>
  <c r="G666" i="9"/>
  <c r="G667" i="9"/>
  <c r="G668" i="9"/>
  <c r="G669" i="9"/>
  <c r="G670" i="9"/>
  <c r="G671" i="9"/>
  <c r="G672" i="9"/>
  <c r="G673" i="9"/>
  <c r="G674" i="9"/>
  <c r="G675" i="9"/>
  <c r="G676" i="9"/>
  <c r="G677" i="9"/>
  <c r="G678" i="9"/>
  <c r="G679" i="9"/>
  <c r="G680" i="9"/>
  <c r="G681" i="9"/>
  <c r="G682" i="9"/>
  <c r="G683" i="9"/>
  <c r="G684" i="9"/>
  <c r="G685" i="9"/>
  <c r="G686" i="9"/>
  <c r="G687" i="9"/>
  <c r="G688" i="9"/>
  <c r="G689" i="9"/>
  <c r="G690" i="9"/>
  <c r="G691" i="9"/>
  <c r="G692" i="9"/>
  <c r="G693" i="9"/>
  <c r="G694" i="9"/>
  <c r="G695" i="9"/>
  <c r="G696" i="9"/>
  <c r="G697" i="9"/>
  <c r="G698" i="9"/>
  <c r="G699" i="9"/>
  <c r="G700" i="9"/>
  <c r="G701" i="9"/>
  <c r="G702" i="9"/>
  <c r="G703" i="9"/>
  <c r="G704" i="9"/>
  <c r="G705" i="9"/>
  <c r="G706" i="9"/>
  <c r="G707" i="9"/>
  <c r="G708" i="9"/>
  <c r="G709" i="9"/>
  <c r="G710" i="9"/>
  <c r="G711" i="9"/>
  <c r="G712" i="9"/>
  <c r="G713" i="9"/>
  <c r="G714" i="9"/>
  <c r="G715" i="9"/>
  <c r="G716" i="9"/>
  <c r="G717" i="9"/>
  <c r="G718" i="9"/>
  <c r="G719" i="9"/>
  <c r="G720" i="9"/>
  <c r="G721" i="9"/>
  <c r="G722" i="9"/>
  <c r="G723" i="9"/>
  <c r="G724" i="9"/>
  <c r="G725" i="9"/>
  <c r="G726" i="9"/>
  <c r="G727" i="9"/>
  <c r="G728" i="9"/>
  <c r="G729" i="9"/>
  <c r="G730" i="9"/>
  <c r="G731" i="9"/>
  <c r="G732" i="9"/>
  <c r="G733" i="9"/>
  <c r="G734" i="9"/>
  <c r="G735" i="9"/>
  <c r="G736" i="9"/>
  <c r="G737" i="9"/>
  <c r="G738" i="9"/>
  <c r="G739" i="9"/>
  <c r="G740" i="9"/>
  <c r="G741" i="9"/>
  <c r="G742" i="9"/>
  <c r="G743" i="9"/>
  <c r="G744" i="9"/>
  <c r="G745" i="9"/>
  <c r="G746" i="9"/>
  <c r="G747" i="9"/>
  <c r="G748" i="9"/>
  <c r="G749" i="9"/>
  <c r="G750" i="9"/>
  <c r="G751" i="9"/>
  <c r="G752" i="9"/>
  <c r="G753" i="9"/>
  <c r="G754" i="9"/>
  <c r="G755" i="9"/>
  <c r="G756" i="9"/>
  <c r="G757" i="9"/>
  <c r="G758" i="9"/>
  <c r="G759" i="9"/>
  <c r="G760" i="9"/>
  <c r="G761" i="9"/>
  <c r="G762" i="9"/>
  <c r="G763" i="9"/>
  <c r="G764" i="9"/>
  <c r="G765" i="9"/>
  <c r="G766" i="9"/>
  <c r="G767" i="9"/>
  <c r="G768" i="9"/>
  <c r="G769" i="9"/>
  <c r="G770" i="9"/>
  <c r="G771" i="9"/>
  <c r="G772" i="9"/>
  <c r="G773" i="9"/>
  <c r="G774" i="9"/>
  <c r="G775" i="9"/>
  <c r="G777" i="9"/>
  <c r="G779" i="9"/>
  <c r="G781" i="9"/>
  <c r="G783" i="9"/>
  <c r="G785" i="9"/>
  <c r="G787" i="9"/>
  <c r="G789" i="9"/>
  <c r="G791" i="9"/>
  <c r="G917" i="9"/>
  <c r="G919" i="9"/>
  <c r="G921" i="9"/>
  <c r="G923" i="9"/>
  <c r="G925" i="9"/>
  <c r="G792" i="9"/>
  <c r="G793" i="9"/>
  <c r="G794" i="9"/>
  <c r="G795" i="9"/>
  <c r="G796" i="9"/>
  <c r="G797" i="9"/>
  <c r="G798" i="9"/>
  <c r="G799" i="9"/>
  <c r="G800" i="9"/>
  <c r="G801" i="9"/>
  <c r="G802" i="9"/>
  <c r="G803" i="9"/>
  <c r="G804" i="9"/>
  <c r="G805" i="9"/>
  <c r="G806" i="9"/>
  <c r="G807" i="9"/>
  <c r="G808" i="9"/>
  <c r="G809" i="9"/>
  <c r="G810" i="9"/>
  <c r="G811" i="9"/>
  <c r="G812" i="9"/>
  <c r="G813" i="9"/>
  <c r="G814" i="9"/>
  <c r="G815" i="9"/>
  <c r="G816" i="9"/>
  <c r="G817" i="9"/>
  <c r="G818" i="9"/>
  <c r="G819" i="9"/>
  <c r="G820" i="9"/>
  <c r="G821" i="9"/>
  <c r="G822" i="9"/>
  <c r="G823" i="9"/>
  <c r="G824" i="9"/>
  <c r="G825" i="9"/>
  <c r="G826" i="9"/>
  <c r="G827" i="9"/>
  <c r="G828" i="9"/>
  <c r="G829" i="9"/>
  <c r="G830" i="9"/>
  <c r="G831" i="9"/>
  <c r="G832" i="9"/>
  <c r="G833" i="9"/>
  <c r="G834" i="9"/>
  <c r="G835" i="9"/>
  <c r="G836" i="9"/>
  <c r="G837" i="9"/>
  <c r="G838" i="9"/>
  <c r="G839" i="9"/>
  <c r="G840" i="9"/>
  <c r="G841" i="9"/>
  <c r="G842" i="9"/>
  <c r="G843" i="9"/>
  <c r="G844" i="9"/>
  <c r="G845" i="9"/>
  <c r="G846" i="9"/>
  <c r="G847" i="9"/>
  <c r="G848" i="9"/>
  <c r="G849" i="9"/>
  <c r="G850" i="9"/>
  <c r="G851" i="9"/>
  <c r="G852" i="9"/>
  <c r="G853" i="9"/>
  <c r="G854" i="9"/>
  <c r="G855" i="9"/>
  <c r="G856" i="9"/>
  <c r="G857" i="9"/>
  <c r="G858" i="9"/>
  <c r="G859" i="9"/>
  <c r="G860" i="9"/>
  <c r="G861" i="9"/>
  <c r="G862" i="9"/>
  <c r="G863" i="9"/>
  <c r="G864" i="9"/>
  <c r="G865" i="9"/>
  <c r="G866" i="9"/>
  <c r="G867" i="9"/>
  <c r="G868" i="9"/>
  <c r="G869" i="9"/>
  <c r="G870" i="9"/>
  <c r="G871" i="9"/>
  <c r="G872" i="9"/>
  <c r="G873" i="9"/>
  <c r="G874" i="9"/>
  <c r="G875" i="9"/>
  <c r="G876" i="9"/>
  <c r="G877" i="9"/>
  <c r="G878" i="9"/>
  <c r="G879" i="9"/>
  <c r="G880" i="9"/>
  <c r="G881" i="9"/>
  <c r="G882" i="9"/>
  <c r="G883" i="9"/>
  <c r="G884" i="9"/>
  <c r="G885" i="9"/>
  <c r="G886" i="9"/>
  <c r="G887" i="9"/>
  <c r="G888" i="9"/>
  <c r="G889" i="9"/>
  <c r="G890" i="9"/>
  <c r="G891" i="9"/>
  <c r="G892" i="9"/>
  <c r="G893" i="9"/>
  <c r="G894" i="9"/>
  <c r="G895" i="9"/>
  <c r="G896" i="9"/>
  <c r="G897" i="9"/>
  <c r="G898" i="9"/>
  <c r="G899" i="9"/>
  <c r="G900" i="9"/>
  <c r="G901" i="9"/>
  <c r="G902" i="9"/>
  <c r="G903" i="9"/>
  <c r="G904" i="9"/>
  <c r="G905" i="9"/>
  <c r="G906" i="9"/>
  <c r="G907" i="9"/>
  <c r="G908" i="9"/>
  <c r="G909" i="9"/>
  <c r="G910" i="9"/>
  <c r="G911" i="9"/>
  <c r="G912" i="9"/>
  <c r="G913" i="9"/>
  <c r="G914" i="9"/>
  <c r="G915" i="9"/>
  <c r="G918" i="9"/>
  <c r="G920" i="9"/>
  <c r="G922" i="9"/>
  <c r="G924" i="9"/>
  <c r="G926" i="9"/>
  <c r="G927" i="9"/>
  <c r="G928" i="9"/>
  <c r="G929" i="9"/>
  <c r="G930" i="9"/>
  <c r="G931" i="9"/>
  <c r="G932" i="9"/>
  <c r="G933" i="9"/>
  <c r="G934" i="9"/>
  <c r="G935" i="9"/>
  <c r="G936" i="9"/>
  <c r="G937" i="9"/>
  <c r="G938" i="9"/>
  <c r="G939" i="9"/>
  <c r="G940" i="9"/>
  <c r="G941" i="9"/>
  <c r="G942" i="9"/>
  <c r="G943" i="9"/>
  <c r="G944" i="9"/>
  <c r="G945" i="9"/>
  <c r="G946" i="9"/>
  <c r="G947" i="9"/>
  <c r="G948" i="9"/>
  <c r="G949" i="9"/>
  <c r="G950" i="9"/>
  <c r="G951" i="9"/>
  <c r="G952" i="9"/>
  <c r="G953" i="9"/>
  <c r="G954" i="9"/>
  <c r="G955" i="9"/>
  <c r="G956" i="9"/>
  <c r="G957" i="9"/>
  <c r="G958" i="9"/>
  <c r="G959" i="9"/>
  <c r="G960" i="9"/>
  <c r="G961" i="9"/>
  <c r="G962" i="9"/>
  <c r="G963" i="9"/>
  <c r="G964" i="9"/>
  <c r="G965" i="9"/>
  <c r="G966" i="9"/>
  <c r="G967" i="9"/>
  <c r="G968" i="9"/>
  <c r="G969" i="9"/>
  <c r="G970" i="9"/>
  <c r="G971" i="9"/>
  <c r="G972" i="9"/>
  <c r="G973" i="9"/>
  <c r="G974" i="9"/>
  <c r="G975" i="9"/>
  <c r="G976" i="9"/>
  <c r="G977" i="9"/>
  <c r="G978" i="9"/>
  <c r="G979" i="9"/>
  <c r="G980" i="9"/>
  <c r="G981" i="9"/>
  <c r="G982" i="9"/>
  <c r="G983" i="9"/>
  <c r="G984" i="9"/>
  <c r="G985" i="9"/>
  <c r="G986" i="9"/>
  <c r="G987" i="9"/>
  <c r="G988" i="9"/>
  <c r="G989" i="9"/>
  <c r="G990" i="9"/>
  <c r="G991" i="9"/>
  <c r="G992" i="9"/>
  <c r="G993" i="9"/>
  <c r="G994" i="9"/>
  <c r="G995" i="9"/>
  <c r="G996" i="9"/>
  <c r="G997" i="9"/>
  <c r="G998" i="9"/>
  <c r="G999" i="9"/>
  <c r="G1000" i="9"/>
  <c r="G1001" i="9"/>
  <c r="D319" i="5"/>
  <c r="E319" i="5" s="1"/>
  <c r="H320" i="2" s="1"/>
  <c r="D371" i="5"/>
  <c r="E371" i="5" s="1"/>
  <c r="H372" i="2" s="1"/>
  <c r="D369" i="5"/>
  <c r="E369" i="5" s="1"/>
  <c r="H370" i="2" s="1"/>
  <c r="D367" i="5"/>
  <c r="E367" i="5" s="1"/>
  <c r="H368" i="2" s="1"/>
  <c r="D365" i="5"/>
  <c r="E365" i="5" s="1"/>
  <c r="H366" i="2" s="1"/>
  <c r="D363" i="5"/>
  <c r="E363" i="5" s="1"/>
  <c r="H364" i="2" s="1"/>
  <c r="D361" i="5"/>
  <c r="E361" i="5" s="1"/>
  <c r="H362" i="2" s="1"/>
  <c r="D359" i="5"/>
  <c r="E359" i="5" s="1"/>
  <c r="H360" i="2" s="1"/>
  <c r="D357" i="5"/>
  <c r="E357" i="5" s="1"/>
  <c r="H358" i="2" s="1"/>
  <c r="D355" i="5"/>
  <c r="E355" i="5" s="1"/>
  <c r="H356" i="2" s="1"/>
  <c r="D353" i="5"/>
  <c r="E353" i="5" s="1"/>
  <c r="H354" i="2" s="1"/>
  <c r="D351" i="5"/>
  <c r="E351" i="5" s="1"/>
  <c r="H352" i="2" s="1"/>
  <c r="D349" i="5"/>
  <c r="E349" i="5" s="1"/>
  <c r="H350" i="2" s="1"/>
  <c r="D347" i="5"/>
  <c r="E347" i="5" s="1"/>
  <c r="H348" i="2" s="1"/>
  <c r="D345" i="5"/>
  <c r="E345" i="5" s="1"/>
  <c r="H346" i="2" s="1"/>
  <c r="D343" i="5"/>
  <c r="E343" i="5" s="1"/>
  <c r="H344" i="2" s="1"/>
  <c r="D341" i="5"/>
  <c r="E341" i="5" s="1"/>
  <c r="H342" i="2" s="1"/>
  <c r="D339" i="5"/>
  <c r="E339" i="5" s="1"/>
  <c r="H340" i="2" s="1"/>
  <c r="D337" i="5"/>
  <c r="E337" i="5" s="1"/>
  <c r="H338" i="2" s="1"/>
  <c r="D335" i="5"/>
  <c r="E335" i="5" s="1"/>
  <c r="H336" i="2" s="1"/>
  <c r="D333" i="5"/>
  <c r="E333" i="5" s="1"/>
  <c r="H334" i="2" s="1"/>
  <c r="D331" i="5"/>
  <c r="E331" i="5" s="1"/>
  <c r="H332" i="2" s="1"/>
  <c r="D329" i="5"/>
  <c r="E329" i="5" s="1"/>
  <c r="H330" i="2" s="1"/>
  <c r="D327" i="5"/>
  <c r="E327" i="5" s="1"/>
  <c r="H328" i="2" s="1"/>
  <c r="D325" i="5"/>
  <c r="E325" i="5" s="1"/>
  <c r="H326" i="2" s="1"/>
  <c r="D323" i="5"/>
  <c r="E323" i="5" s="1"/>
  <c r="H324" i="2" s="1"/>
  <c r="D321" i="5"/>
  <c r="E321" i="5" s="1"/>
  <c r="H322" i="2" s="1"/>
  <c r="D318" i="5"/>
  <c r="I318" i="5" s="1"/>
  <c r="D316" i="5"/>
  <c r="D314" i="5"/>
  <c r="I314" i="5" s="1"/>
  <c r="D312" i="5"/>
  <c r="D310" i="5"/>
  <c r="I310" i="5" s="1"/>
  <c r="D264" i="5"/>
  <c r="E264" i="5" s="1"/>
  <c r="H265" i="2" s="1"/>
  <c r="D262" i="5"/>
  <c r="I262" i="5" s="1"/>
  <c r="D260" i="5"/>
  <c r="D258" i="5"/>
  <c r="I258" i="5" s="1"/>
  <c r="D256" i="5"/>
  <c r="D254" i="5"/>
  <c r="I254" i="5" s="1"/>
  <c r="D252" i="5"/>
  <c r="D250" i="5"/>
  <c r="I250" i="5" s="1"/>
  <c r="D248" i="5"/>
  <c r="D246" i="5"/>
  <c r="I246" i="5" s="1"/>
  <c r="D244" i="5"/>
  <c r="D242" i="5"/>
  <c r="I242" i="5" s="1"/>
  <c r="D240" i="5"/>
  <c r="D238" i="5"/>
  <c r="I238" i="5" s="1"/>
  <c r="D236" i="5"/>
  <c r="D234" i="5"/>
  <c r="I234" i="5" s="1"/>
  <c r="D232" i="5"/>
  <c r="D230" i="5"/>
  <c r="I230" i="5" s="1"/>
  <c r="D228" i="5"/>
  <c r="D226" i="5"/>
  <c r="I226" i="5" s="1"/>
  <c r="D224" i="5"/>
  <c r="D222" i="5"/>
  <c r="I222" i="5" s="1"/>
  <c r="D220" i="5"/>
  <c r="D218" i="5"/>
  <c r="I218" i="5" s="1"/>
  <c r="D216" i="5"/>
  <c r="D214" i="5"/>
  <c r="I214" i="5" s="1"/>
  <c r="D212" i="5"/>
  <c r="D210" i="5"/>
  <c r="I210" i="5" s="1"/>
  <c r="D208" i="5"/>
  <c r="D206" i="5"/>
  <c r="I206" i="5" s="1"/>
  <c r="D204" i="5"/>
  <c r="D202" i="5"/>
  <c r="I202" i="5" s="1"/>
  <c r="D200" i="5"/>
  <c r="D198" i="5"/>
  <c r="I198" i="5" s="1"/>
  <c r="D196" i="5"/>
  <c r="D194" i="5"/>
  <c r="I194" i="5" s="1"/>
  <c r="D192" i="5"/>
  <c r="D189" i="5"/>
  <c r="E189" i="5" s="1"/>
  <c r="H190" i="2" s="1"/>
  <c r="D187" i="5"/>
  <c r="E187" i="5" s="1"/>
  <c r="H188" i="2" s="1"/>
  <c r="D185" i="5"/>
  <c r="E185" i="5" s="1"/>
  <c r="H186" i="2" s="1"/>
  <c r="D183" i="5"/>
  <c r="E183" i="5" s="1"/>
  <c r="H184" i="2" s="1"/>
  <c r="D181" i="5"/>
  <c r="E181" i="5" s="1"/>
  <c r="H182" i="2" s="1"/>
  <c r="D179" i="5"/>
  <c r="E179" i="5" s="1"/>
  <c r="H180" i="2" s="1"/>
  <c r="D177" i="5"/>
  <c r="E177" i="5" s="1"/>
  <c r="H178" i="2" s="1"/>
  <c r="D175" i="5"/>
  <c r="E175" i="5" s="1"/>
  <c r="H176" i="2" s="1"/>
  <c r="D173" i="5"/>
  <c r="E173" i="5" s="1"/>
  <c r="H174" i="2" s="1"/>
  <c r="D171" i="5"/>
  <c r="E171" i="5" s="1"/>
  <c r="H172" i="2" s="1"/>
  <c r="D169" i="5"/>
  <c r="E169" i="5" s="1"/>
  <c r="H170" i="2" s="1"/>
  <c r="D167" i="5"/>
  <c r="E167" i="5" s="1"/>
  <c r="H168" i="2" s="1"/>
  <c r="D165" i="5"/>
  <c r="E165" i="5" s="1"/>
  <c r="H166" i="2" s="1"/>
  <c r="D163" i="5"/>
  <c r="E163" i="5" s="1"/>
  <c r="H164" i="2" s="1"/>
  <c r="D161" i="5"/>
  <c r="E161" i="5" s="1"/>
  <c r="H162" i="2" s="1"/>
  <c r="D159" i="5"/>
  <c r="E159" i="5" s="1"/>
  <c r="H160" i="2" s="1"/>
  <c r="D157" i="5"/>
  <c r="E157" i="5" s="1"/>
  <c r="H158" i="2" s="1"/>
  <c r="D155" i="5"/>
  <c r="E155" i="5" s="1"/>
  <c r="H156" i="2" s="1"/>
  <c r="D153" i="5"/>
  <c r="E153" i="5" s="1"/>
  <c r="H154" i="2" s="1"/>
  <c r="D151" i="5"/>
  <c r="E151" i="5" s="1"/>
  <c r="H152" i="2" s="1"/>
  <c r="D149" i="5"/>
  <c r="E149" i="5" s="1"/>
  <c r="H150" i="2" s="1"/>
  <c r="D147" i="5"/>
  <c r="E147" i="5" s="1"/>
  <c r="H148" i="2" s="1"/>
  <c r="D145" i="5"/>
  <c r="E145" i="5" s="1"/>
  <c r="H146" i="2" s="1"/>
  <c r="D9" i="5"/>
  <c r="E9" i="5" s="1"/>
  <c r="H10" i="2" s="1"/>
  <c r="Q10" i="2" s="1"/>
  <c r="D7" i="5"/>
  <c r="E7" i="5" s="1"/>
  <c r="H8" i="2" s="1"/>
  <c r="Q8" i="2" s="1"/>
  <c r="D372" i="5"/>
  <c r="D370" i="5"/>
  <c r="I370" i="5" s="1"/>
  <c r="D368" i="5"/>
  <c r="D366" i="5"/>
  <c r="I366" i="5" s="1"/>
  <c r="D364" i="5"/>
  <c r="D362" i="5"/>
  <c r="I362" i="5" s="1"/>
  <c r="D360" i="5"/>
  <c r="D358" i="5"/>
  <c r="I358" i="5" s="1"/>
  <c r="D356" i="5"/>
  <c r="D354" i="5"/>
  <c r="I354" i="5" s="1"/>
  <c r="D352" i="5"/>
  <c r="D350" i="5"/>
  <c r="I350" i="5" s="1"/>
  <c r="D348" i="5"/>
  <c r="D346" i="5"/>
  <c r="I346" i="5" s="1"/>
  <c r="D344" i="5"/>
  <c r="D342" i="5"/>
  <c r="I342" i="5" s="1"/>
  <c r="D340" i="5"/>
  <c r="D338" i="5"/>
  <c r="I338" i="5" s="1"/>
  <c r="D336" i="5"/>
  <c r="D334" i="5"/>
  <c r="I334" i="5" s="1"/>
  <c r="D332" i="5"/>
  <c r="D330" i="5"/>
  <c r="I330" i="5" s="1"/>
  <c r="D328" i="5"/>
  <c r="D326" i="5"/>
  <c r="I326" i="5" s="1"/>
  <c r="D324" i="5"/>
  <c r="D322" i="5"/>
  <c r="I322" i="5" s="1"/>
  <c r="D320" i="5"/>
  <c r="D317" i="5"/>
  <c r="E317" i="5" s="1"/>
  <c r="H318" i="2" s="1"/>
  <c r="D315" i="5"/>
  <c r="E315" i="5" s="1"/>
  <c r="H316" i="2" s="1"/>
  <c r="D313" i="5"/>
  <c r="E313" i="5" s="1"/>
  <c r="H314" i="2" s="1"/>
  <c r="D311" i="5"/>
  <c r="E311" i="5" s="1"/>
  <c r="H312" i="2" s="1"/>
  <c r="D309" i="5"/>
  <c r="E309" i="5" s="1"/>
  <c r="H310" i="2" s="1"/>
  <c r="D307" i="5"/>
  <c r="D305" i="5"/>
  <c r="I305" i="5" s="1"/>
  <c r="D303" i="5"/>
  <c r="D301" i="5"/>
  <c r="I301" i="5" s="1"/>
  <c r="D299" i="5"/>
  <c r="D297" i="5"/>
  <c r="I297" i="5" s="1"/>
  <c r="D295" i="5"/>
  <c r="D293" i="5"/>
  <c r="I293" i="5" s="1"/>
  <c r="D291" i="5"/>
  <c r="D289" i="5"/>
  <c r="I289" i="5" s="1"/>
  <c r="D287" i="5"/>
  <c r="D285" i="5"/>
  <c r="I285" i="5" s="1"/>
  <c r="D283" i="5"/>
  <c r="D281" i="5"/>
  <c r="I281" i="5" s="1"/>
  <c r="D279" i="5"/>
  <c r="D277" i="5"/>
  <c r="I277" i="5" s="1"/>
  <c r="D275" i="5"/>
  <c r="D273" i="5"/>
  <c r="I273" i="5" s="1"/>
  <c r="D271" i="5"/>
  <c r="D269" i="5"/>
  <c r="I269" i="5" s="1"/>
  <c r="D267" i="5"/>
  <c r="D265" i="5"/>
  <c r="I265" i="5" s="1"/>
  <c r="D263" i="5"/>
  <c r="E263" i="5" s="1"/>
  <c r="H264" i="2" s="1"/>
  <c r="D261" i="5"/>
  <c r="E261" i="5" s="1"/>
  <c r="H262" i="2" s="1"/>
  <c r="D259" i="5"/>
  <c r="E259" i="5" s="1"/>
  <c r="H260" i="2" s="1"/>
  <c r="D257" i="5"/>
  <c r="E257" i="5" s="1"/>
  <c r="H258" i="2" s="1"/>
  <c r="D255" i="5"/>
  <c r="E255" i="5" s="1"/>
  <c r="H256" i="2" s="1"/>
  <c r="D253" i="5"/>
  <c r="E253" i="5" s="1"/>
  <c r="H254" i="2" s="1"/>
  <c r="D251" i="5"/>
  <c r="E251" i="5" s="1"/>
  <c r="H252" i="2" s="1"/>
  <c r="D249" i="5"/>
  <c r="E249" i="5" s="1"/>
  <c r="H250" i="2" s="1"/>
  <c r="D247" i="5"/>
  <c r="E247" i="5" s="1"/>
  <c r="H248" i="2" s="1"/>
  <c r="D245" i="5"/>
  <c r="E245" i="5" s="1"/>
  <c r="H246" i="2" s="1"/>
  <c r="D243" i="5"/>
  <c r="E243" i="5" s="1"/>
  <c r="H244" i="2" s="1"/>
  <c r="D241" i="5"/>
  <c r="E241" i="5" s="1"/>
  <c r="H242" i="2" s="1"/>
  <c r="D239" i="5"/>
  <c r="E239" i="5" s="1"/>
  <c r="H240" i="2" s="1"/>
  <c r="D237" i="5"/>
  <c r="E237" i="5" s="1"/>
  <c r="H238" i="2" s="1"/>
  <c r="D235" i="5"/>
  <c r="E235" i="5" s="1"/>
  <c r="H236" i="2" s="1"/>
  <c r="D233" i="5"/>
  <c r="E233" i="5" s="1"/>
  <c r="H234" i="2" s="1"/>
  <c r="D231" i="5"/>
  <c r="E231" i="5" s="1"/>
  <c r="H232" i="2" s="1"/>
  <c r="D229" i="5"/>
  <c r="E229" i="5" s="1"/>
  <c r="H230" i="2" s="1"/>
  <c r="D227" i="5"/>
  <c r="E227" i="5" s="1"/>
  <c r="H228" i="2" s="1"/>
  <c r="D225" i="5"/>
  <c r="E225" i="5" s="1"/>
  <c r="H226" i="2" s="1"/>
  <c r="D223" i="5"/>
  <c r="E223" i="5" s="1"/>
  <c r="H224" i="2" s="1"/>
  <c r="D221" i="5"/>
  <c r="E221" i="5" s="1"/>
  <c r="H222" i="2" s="1"/>
  <c r="D219" i="5"/>
  <c r="E219" i="5" s="1"/>
  <c r="H220" i="2" s="1"/>
  <c r="D217" i="5"/>
  <c r="E217" i="5" s="1"/>
  <c r="H218" i="2" s="1"/>
  <c r="D215" i="5"/>
  <c r="E215" i="5" s="1"/>
  <c r="H216" i="2" s="1"/>
  <c r="D213" i="5"/>
  <c r="E213" i="5" s="1"/>
  <c r="H214" i="2" s="1"/>
  <c r="D211" i="5"/>
  <c r="E211" i="5" s="1"/>
  <c r="H212" i="2" s="1"/>
  <c r="D209" i="5"/>
  <c r="E209" i="5" s="1"/>
  <c r="H210" i="2" s="1"/>
  <c r="D207" i="5"/>
  <c r="E207" i="5" s="1"/>
  <c r="H208" i="2" s="1"/>
  <c r="D205" i="5"/>
  <c r="E205" i="5" s="1"/>
  <c r="H206" i="2" s="1"/>
  <c r="D203" i="5"/>
  <c r="E203" i="5" s="1"/>
  <c r="H204" i="2" s="1"/>
  <c r="D201" i="5"/>
  <c r="E201" i="5" s="1"/>
  <c r="H202" i="2" s="1"/>
  <c r="D199" i="5"/>
  <c r="E199" i="5" s="1"/>
  <c r="H200" i="2" s="1"/>
  <c r="D197" i="5"/>
  <c r="E197" i="5" s="1"/>
  <c r="H198" i="2" s="1"/>
  <c r="D195" i="5"/>
  <c r="E195" i="5" s="1"/>
  <c r="H196" i="2" s="1"/>
  <c r="D193" i="5"/>
  <c r="E193" i="5" s="1"/>
  <c r="H194" i="2" s="1"/>
  <c r="D190" i="5"/>
  <c r="D188" i="5"/>
  <c r="E188" i="5" s="1"/>
  <c r="H189" i="2" s="1"/>
  <c r="D186" i="5"/>
  <c r="D184" i="5"/>
  <c r="E184" i="5" s="1"/>
  <c r="H185" i="2" s="1"/>
  <c r="D182" i="5"/>
  <c r="D180" i="5"/>
  <c r="E180" i="5" s="1"/>
  <c r="H181" i="2" s="1"/>
  <c r="D178" i="5"/>
  <c r="D176" i="5"/>
  <c r="E176" i="5" s="1"/>
  <c r="H177" i="2" s="1"/>
  <c r="D174" i="5"/>
  <c r="D172" i="5"/>
  <c r="E172" i="5" s="1"/>
  <c r="H173" i="2" s="1"/>
  <c r="D170" i="5"/>
  <c r="D168" i="5"/>
  <c r="E168" i="5" s="1"/>
  <c r="H169" i="2" s="1"/>
  <c r="D166" i="5"/>
  <c r="D164" i="5"/>
  <c r="E164" i="5" s="1"/>
  <c r="H165" i="2" s="1"/>
  <c r="D162" i="5"/>
  <c r="D160" i="5"/>
  <c r="E160" i="5" s="1"/>
  <c r="H161" i="2" s="1"/>
  <c r="D158" i="5"/>
  <c r="E158" i="5" s="1"/>
  <c r="H159" i="2" s="1"/>
  <c r="D156" i="5"/>
  <c r="E156" i="5" s="1"/>
  <c r="H157" i="2" s="1"/>
  <c r="D154" i="5"/>
  <c r="E154" i="5" s="1"/>
  <c r="H155" i="2" s="1"/>
  <c r="D152" i="5"/>
  <c r="E152" i="5" s="1"/>
  <c r="H153" i="2" s="1"/>
  <c r="D150" i="5"/>
  <c r="D148" i="5"/>
  <c r="E148" i="5" s="1"/>
  <c r="H149" i="2" s="1"/>
  <c r="D146" i="5"/>
  <c r="D8" i="5"/>
  <c r="I8" i="5" s="1"/>
  <c r="D6" i="5"/>
  <c r="E6" i="5" s="1"/>
  <c r="H7" i="2" s="1"/>
  <c r="Q7" i="2" s="1"/>
  <c r="D4" i="5"/>
  <c r="E4" i="5" s="1"/>
  <c r="H5" i="2" s="1"/>
  <c r="Q5" i="2" s="1"/>
  <c r="Q241" i="4"/>
  <c r="I4" i="5"/>
  <c r="Q965" i="4"/>
  <c r="Q532" i="4"/>
  <c r="D3" i="5"/>
  <c r="I3" i="5" s="1"/>
  <c r="E886" i="5"/>
  <c r="I886" i="5"/>
  <c r="E882" i="5"/>
  <c r="I882" i="5"/>
  <c r="E878" i="5"/>
  <c r="I878" i="5"/>
  <c r="E874" i="5"/>
  <c r="I874" i="5"/>
  <c r="E870" i="5"/>
  <c r="I870" i="5"/>
  <c r="E866" i="5"/>
  <c r="I866" i="5"/>
  <c r="E862" i="5"/>
  <c r="I862" i="5"/>
  <c r="E858" i="5"/>
  <c r="I858" i="5"/>
  <c r="E854" i="5"/>
  <c r="I854" i="5"/>
  <c r="E850" i="5"/>
  <c r="I850" i="5"/>
  <c r="E846" i="5"/>
  <c r="I846" i="5"/>
  <c r="E842" i="5"/>
  <c r="I842" i="5"/>
  <c r="E838" i="5"/>
  <c r="I838" i="5"/>
  <c r="E834" i="5"/>
  <c r="I834" i="5"/>
  <c r="E830" i="5"/>
  <c r="I830" i="5"/>
  <c r="E826" i="5"/>
  <c r="I826" i="5"/>
  <c r="E822" i="5"/>
  <c r="I822" i="5"/>
  <c r="E818" i="5"/>
  <c r="I818" i="5"/>
  <c r="E814" i="5"/>
  <c r="I814" i="5"/>
  <c r="E810" i="5"/>
  <c r="I810" i="5"/>
  <c r="E806" i="5"/>
  <c r="I806" i="5"/>
  <c r="E802" i="5"/>
  <c r="I802" i="5"/>
  <c r="E798" i="5"/>
  <c r="I798" i="5"/>
  <c r="E794" i="5"/>
  <c r="I794" i="5"/>
  <c r="E790" i="5"/>
  <c r="I790" i="5"/>
  <c r="E786" i="5"/>
  <c r="I786" i="5"/>
  <c r="E782" i="5"/>
  <c r="I782" i="5"/>
  <c r="E778" i="5"/>
  <c r="I778" i="5"/>
  <c r="E774" i="5"/>
  <c r="I774" i="5"/>
  <c r="E770" i="5"/>
  <c r="I770" i="5"/>
  <c r="E766" i="5"/>
  <c r="I766" i="5"/>
  <c r="E762" i="5"/>
  <c r="I762" i="5"/>
  <c r="E758" i="5"/>
  <c r="I758" i="5"/>
  <c r="E754" i="5"/>
  <c r="I754" i="5"/>
  <c r="E750" i="5"/>
  <c r="I750" i="5"/>
  <c r="Q39" i="4"/>
  <c r="I648" i="5"/>
  <c r="I632" i="5"/>
  <c r="I616" i="5"/>
  <c r="I600" i="5"/>
  <c r="E884" i="5"/>
  <c r="I884" i="5"/>
  <c r="E880" i="5"/>
  <c r="I880" i="5"/>
  <c r="E876" i="5"/>
  <c r="I876" i="5"/>
  <c r="E872" i="5"/>
  <c r="I872" i="5"/>
  <c r="E868" i="5"/>
  <c r="I868" i="5"/>
  <c r="E864" i="5"/>
  <c r="I864" i="5"/>
  <c r="E860" i="5"/>
  <c r="I860" i="5"/>
  <c r="E856" i="5"/>
  <c r="I856" i="5"/>
  <c r="E852" i="5"/>
  <c r="I852" i="5"/>
  <c r="E848" i="5"/>
  <c r="I848" i="5"/>
  <c r="E844" i="5"/>
  <c r="I844" i="5"/>
  <c r="E840" i="5"/>
  <c r="I840" i="5"/>
  <c r="E836" i="5"/>
  <c r="I836" i="5"/>
  <c r="E832" i="5"/>
  <c r="I832" i="5"/>
  <c r="E828" i="5"/>
  <c r="I828" i="5"/>
  <c r="E824" i="5"/>
  <c r="I824" i="5"/>
  <c r="E820" i="5"/>
  <c r="I820" i="5"/>
  <c r="E816" i="5"/>
  <c r="I816" i="5"/>
  <c r="E812" i="5"/>
  <c r="I812" i="5"/>
  <c r="E808" i="5"/>
  <c r="I808" i="5"/>
  <c r="E804" i="5"/>
  <c r="I804" i="5"/>
  <c r="E800" i="5"/>
  <c r="I800" i="5"/>
  <c r="E796" i="5"/>
  <c r="I796" i="5"/>
  <c r="E792" i="5"/>
  <c r="I792" i="5"/>
  <c r="E788" i="5"/>
  <c r="I788" i="5"/>
  <c r="E784" i="5"/>
  <c r="I784" i="5"/>
  <c r="E780" i="5"/>
  <c r="I780" i="5"/>
  <c r="E776" i="5"/>
  <c r="I776" i="5"/>
  <c r="E772" i="5"/>
  <c r="I772" i="5"/>
  <c r="E768" i="5"/>
  <c r="I768" i="5"/>
  <c r="E764" i="5"/>
  <c r="I764" i="5"/>
  <c r="E760" i="5"/>
  <c r="I760" i="5"/>
  <c r="E756" i="5"/>
  <c r="I756" i="5"/>
  <c r="E752" i="5"/>
  <c r="I752" i="5"/>
  <c r="Q540" i="4"/>
  <c r="Q536" i="4"/>
  <c r="Q64" i="4"/>
  <c r="Q957" i="4"/>
  <c r="Q933" i="4"/>
  <c r="Q548" i="4"/>
  <c r="Q207" i="4"/>
  <c r="Q203" i="4"/>
  <c r="Q199" i="4"/>
  <c r="Q151" i="4"/>
  <c r="Q147" i="4"/>
  <c r="Q145" i="4"/>
  <c r="Q143" i="4"/>
  <c r="Q141" i="4"/>
  <c r="Q139" i="4"/>
  <c r="Q137" i="4"/>
  <c r="Q135" i="4"/>
  <c r="Q133" i="4"/>
  <c r="Q131" i="4"/>
  <c r="Q129" i="4"/>
  <c r="Q127" i="4"/>
  <c r="Q125" i="4"/>
  <c r="Q123" i="4"/>
  <c r="Q121" i="4"/>
  <c r="Q119" i="4"/>
  <c r="Q117" i="4"/>
  <c r="Q115" i="4"/>
  <c r="Q113" i="4"/>
  <c r="Q111" i="4"/>
  <c r="Q43" i="4"/>
  <c r="I936" i="5"/>
  <c r="I920" i="5"/>
  <c r="I904" i="5"/>
  <c r="I888" i="5"/>
  <c r="I583" i="5"/>
  <c r="I567" i="5"/>
  <c r="D590" i="5"/>
  <c r="D582" i="5"/>
  <c r="D574" i="5"/>
  <c r="D566" i="5"/>
  <c r="D558" i="5"/>
  <c r="E510" i="5"/>
  <c r="I510" i="5"/>
  <c r="E506" i="5"/>
  <c r="I506" i="5"/>
  <c r="E502" i="5"/>
  <c r="I502" i="5"/>
  <c r="E372" i="5"/>
  <c r="H373" i="2" s="1"/>
  <c r="I372" i="5"/>
  <c r="E368" i="5"/>
  <c r="H369" i="2" s="1"/>
  <c r="I368" i="5"/>
  <c r="E364" i="5"/>
  <c r="H365" i="2" s="1"/>
  <c r="I364" i="5"/>
  <c r="E360" i="5"/>
  <c r="H361" i="2" s="1"/>
  <c r="I360" i="5"/>
  <c r="E356" i="5"/>
  <c r="H357" i="2" s="1"/>
  <c r="I356" i="5"/>
  <c r="E352" i="5"/>
  <c r="H353" i="2" s="1"/>
  <c r="I352" i="5"/>
  <c r="E348" i="5"/>
  <c r="H349" i="2" s="1"/>
  <c r="I348" i="5"/>
  <c r="E344" i="5"/>
  <c r="H345" i="2" s="1"/>
  <c r="I344" i="5"/>
  <c r="E340" i="5"/>
  <c r="H341" i="2" s="1"/>
  <c r="I340" i="5"/>
  <c r="E336" i="5"/>
  <c r="H337" i="2" s="1"/>
  <c r="I336" i="5"/>
  <c r="E332" i="5"/>
  <c r="H333" i="2" s="1"/>
  <c r="I332" i="5"/>
  <c r="E328" i="5"/>
  <c r="H329" i="2" s="1"/>
  <c r="I328" i="5"/>
  <c r="E324" i="5"/>
  <c r="H325" i="2" s="1"/>
  <c r="I324" i="5"/>
  <c r="E320" i="5"/>
  <c r="H321" i="2" s="1"/>
  <c r="I320" i="5"/>
  <c r="E316" i="5"/>
  <c r="H317" i="2" s="1"/>
  <c r="I316" i="5"/>
  <c r="E312" i="5"/>
  <c r="H313" i="2" s="1"/>
  <c r="I312" i="5"/>
  <c r="Q31" i="4"/>
  <c r="Q23" i="4"/>
  <c r="Q15" i="4"/>
  <c r="D934" i="5"/>
  <c r="F933" i="5"/>
  <c r="D930" i="5"/>
  <c r="I930" i="5" s="1"/>
  <c r="F929" i="5"/>
  <c r="D926" i="5"/>
  <c r="F925" i="5"/>
  <c r="D922" i="5"/>
  <c r="I922" i="5" s="1"/>
  <c r="F921" i="5"/>
  <c r="D918" i="5"/>
  <c r="F917" i="5"/>
  <c r="D914" i="5"/>
  <c r="I914" i="5" s="1"/>
  <c r="F913" i="5"/>
  <c r="D910" i="5"/>
  <c r="F909" i="5"/>
  <c r="D906" i="5"/>
  <c r="I906" i="5" s="1"/>
  <c r="F905" i="5"/>
  <c r="D902" i="5"/>
  <c r="F901" i="5"/>
  <c r="D898" i="5"/>
  <c r="I898" i="5" s="1"/>
  <c r="F897" i="5"/>
  <c r="D894" i="5"/>
  <c r="F893" i="5"/>
  <c r="D890" i="5"/>
  <c r="I890" i="5" s="1"/>
  <c r="F889" i="5"/>
  <c r="F886" i="5"/>
  <c r="I885" i="5"/>
  <c r="F884" i="5"/>
  <c r="I883" i="5"/>
  <c r="F882" i="5"/>
  <c r="I881" i="5"/>
  <c r="F880" i="5"/>
  <c r="I879" i="5"/>
  <c r="F878" i="5"/>
  <c r="I877" i="5"/>
  <c r="F876" i="5"/>
  <c r="I875" i="5"/>
  <c r="F874" i="5"/>
  <c r="I873" i="5"/>
  <c r="F872" i="5"/>
  <c r="I871" i="5"/>
  <c r="F870" i="5"/>
  <c r="I869" i="5"/>
  <c r="F868" i="5"/>
  <c r="I867" i="5"/>
  <c r="F866" i="5"/>
  <c r="I865" i="5"/>
  <c r="F864" i="5"/>
  <c r="I863" i="5"/>
  <c r="F862" i="5"/>
  <c r="I861" i="5"/>
  <c r="F860" i="5"/>
  <c r="I859" i="5"/>
  <c r="F858" i="5"/>
  <c r="I857" i="5"/>
  <c r="F856" i="5"/>
  <c r="I855" i="5"/>
  <c r="F854" i="5"/>
  <c r="I853" i="5"/>
  <c r="F852" i="5"/>
  <c r="I851" i="5"/>
  <c r="F850" i="5"/>
  <c r="I849" i="5"/>
  <c r="F848" i="5"/>
  <c r="I847" i="5"/>
  <c r="F846" i="5"/>
  <c r="I845" i="5"/>
  <c r="F844" i="5"/>
  <c r="I843" i="5"/>
  <c r="F842" i="5"/>
  <c r="I841" i="5"/>
  <c r="F840" i="5"/>
  <c r="I839" i="5"/>
  <c r="F838" i="5"/>
  <c r="I837" i="5"/>
  <c r="F836" i="5"/>
  <c r="I835" i="5"/>
  <c r="F834" i="5"/>
  <c r="I833" i="5"/>
  <c r="F832" i="5"/>
  <c r="I831" i="5"/>
  <c r="F830" i="5"/>
  <c r="I829" i="5"/>
  <c r="F828" i="5"/>
  <c r="I827" i="5"/>
  <c r="F826" i="5"/>
  <c r="I825" i="5"/>
  <c r="F824" i="5"/>
  <c r="I823" i="5"/>
  <c r="F822" i="5"/>
  <c r="I821" i="5"/>
  <c r="F820" i="5"/>
  <c r="I819" i="5"/>
  <c r="F818" i="5"/>
  <c r="I817" i="5"/>
  <c r="F816" i="5"/>
  <c r="I815" i="5"/>
  <c r="F814" i="5"/>
  <c r="I813" i="5"/>
  <c r="F812" i="5"/>
  <c r="I811" i="5"/>
  <c r="F810" i="5"/>
  <c r="I809" i="5"/>
  <c r="F808" i="5"/>
  <c r="I807" i="5"/>
  <c r="F806" i="5"/>
  <c r="I805" i="5"/>
  <c r="F804" i="5"/>
  <c r="I803" i="5"/>
  <c r="F802" i="5"/>
  <c r="I801" i="5"/>
  <c r="F800" i="5"/>
  <c r="I799" i="5"/>
  <c r="F798" i="5"/>
  <c r="I797" i="5"/>
  <c r="F796" i="5"/>
  <c r="I795" i="5"/>
  <c r="F794" i="5"/>
  <c r="I793" i="5"/>
  <c r="F792" i="5"/>
  <c r="I791" i="5"/>
  <c r="F790" i="5"/>
  <c r="I789" i="5"/>
  <c r="F788" i="5"/>
  <c r="I787" i="5"/>
  <c r="F786" i="5"/>
  <c r="I785" i="5"/>
  <c r="F784" i="5"/>
  <c r="I783" i="5"/>
  <c r="F782" i="5"/>
  <c r="I781" i="5"/>
  <c r="F780" i="5"/>
  <c r="I779" i="5"/>
  <c r="F778" i="5"/>
  <c r="I777" i="5"/>
  <c r="F776" i="5"/>
  <c r="I775" i="5"/>
  <c r="F774" i="5"/>
  <c r="I773" i="5"/>
  <c r="F772" i="5"/>
  <c r="I771" i="5"/>
  <c r="F770" i="5"/>
  <c r="I769" i="5"/>
  <c r="F768" i="5"/>
  <c r="I767" i="5"/>
  <c r="F766" i="5"/>
  <c r="I765" i="5"/>
  <c r="F764" i="5"/>
  <c r="I763" i="5"/>
  <c r="F762" i="5"/>
  <c r="I761" i="5"/>
  <c r="F760" i="5"/>
  <c r="I759" i="5"/>
  <c r="F758" i="5"/>
  <c r="I757" i="5"/>
  <c r="F756" i="5"/>
  <c r="I755" i="5"/>
  <c r="F754" i="5"/>
  <c r="I753" i="5"/>
  <c r="F752" i="5"/>
  <c r="I751" i="5"/>
  <c r="F750" i="5"/>
  <c r="I749" i="5"/>
  <c r="D658" i="5"/>
  <c r="F657" i="5"/>
  <c r="F656" i="5"/>
  <c r="D654" i="5"/>
  <c r="I654" i="5" s="1"/>
  <c r="F653" i="5"/>
  <c r="D650" i="5"/>
  <c r="F649" i="5"/>
  <c r="F648" i="5"/>
  <c r="D646" i="5"/>
  <c r="I646" i="5" s="1"/>
  <c r="F645" i="5"/>
  <c r="D642" i="5"/>
  <c r="F641" i="5"/>
  <c r="F640" i="5"/>
  <c r="D638" i="5"/>
  <c r="I638" i="5" s="1"/>
  <c r="F637" i="5"/>
  <c r="D634" i="5"/>
  <c r="F633" i="5"/>
  <c r="F632" i="5"/>
  <c r="D630" i="5"/>
  <c r="I630" i="5" s="1"/>
  <c r="F629" i="5"/>
  <c r="D626" i="5"/>
  <c r="F625" i="5"/>
  <c r="F624" i="5"/>
  <c r="D622" i="5"/>
  <c r="I622" i="5" s="1"/>
  <c r="F621" i="5"/>
  <c r="D618" i="5"/>
  <c r="F617" i="5"/>
  <c r="F616" i="5"/>
  <c r="D614" i="5"/>
  <c r="I614" i="5" s="1"/>
  <c r="F613" i="5"/>
  <c r="D610" i="5"/>
  <c r="F609" i="5"/>
  <c r="F608" i="5"/>
  <c r="D606" i="5"/>
  <c r="I606" i="5" s="1"/>
  <c r="F605" i="5"/>
  <c r="D602" i="5"/>
  <c r="F601" i="5"/>
  <c r="F600" i="5"/>
  <c r="D598" i="5"/>
  <c r="I598" i="5" s="1"/>
  <c r="F597" i="5"/>
  <c r="D594" i="5"/>
  <c r="F593" i="5"/>
  <c r="F592" i="5"/>
  <c r="D587" i="5"/>
  <c r="I587" i="5" s="1"/>
  <c r="F585" i="5"/>
  <c r="D579" i="5"/>
  <c r="F577" i="5"/>
  <c r="D571" i="5"/>
  <c r="I571" i="5" s="1"/>
  <c r="F569" i="5"/>
  <c r="D563" i="5"/>
  <c r="F561" i="5"/>
  <c r="D555" i="5"/>
  <c r="I555" i="5" s="1"/>
  <c r="F553" i="5"/>
  <c r="D586" i="5"/>
  <c r="I586" i="5"/>
  <c r="D578" i="5"/>
  <c r="I578" i="5"/>
  <c r="D570" i="5"/>
  <c r="I570" i="5"/>
  <c r="D562" i="5"/>
  <c r="I562" i="5"/>
  <c r="D554" i="5"/>
  <c r="I554" i="5"/>
  <c r="E512" i="5"/>
  <c r="I512" i="5"/>
  <c r="E508" i="5"/>
  <c r="I508" i="5"/>
  <c r="E504" i="5"/>
  <c r="I504" i="5"/>
  <c r="E500" i="5"/>
  <c r="I500" i="5"/>
  <c r="E370" i="5"/>
  <c r="H371" i="2" s="1"/>
  <c r="E366" i="5"/>
  <c r="H367" i="2" s="1"/>
  <c r="E362" i="5"/>
  <c r="H363" i="2" s="1"/>
  <c r="E358" i="5"/>
  <c r="H359" i="2" s="1"/>
  <c r="E354" i="5"/>
  <c r="H355" i="2" s="1"/>
  <c r="E350" i="5"/>
  <c r="H351" i="2" s="1"/>
  <c r="E346" i="5"/>
  <c r="H347" i="2" s="1"/>
  <c r="E342" i="5"/>
  <c r="H343" i="2" s="1"/>
  <c r="E338" i="5"/>
  <c r="H339" i="2" s="1"/>
  <c r="E334" i="5"/>
  <c r="H335" i="2" s="1"/>
  <c r="E330" i="5"/>
  <c r="H331" i="2" s="1"/>
  <c r="E326" i="5"/>
  <c r="H327" i="2" s="1"/>
  <c r="E322" i="5"/>
  <c r="H323" i="2" s="1"/>
  <c r="E318" i="5"/>
  <c r="H319" i="2" s="1"/>
  <c r="E314" i="5"/>
  <c r="H315" i="2" s="1"/>
  <c r="E310" i="5"/>
  <c r="H311" i="2" s="1"/>
  <c r="D936" i="5"/>
  <c r="F936" i="5" s="1"/>
  <c r="F935" i="5"/>
  <c r="D932" i="5"/>
  <c r="F931" i="5"/>
  <c r="F930" i="5"/>
  <c r="D928" i="5"/>
  <c r="I928" i="5" s="1"/>
  <c r="F927" i="5"/>
  <c r="D924" i="5"/>
  <c r="G924" i="5" s="1"/>
  <c r="F923" i="5"/>
  <c r="F922" i="5"/>
  <c r="D920" i="5"/>
  <c r="F920" i="5" s="1"/>
  <c r="F919" i="5"/>
  <c r="D916" i="5"/>
  <c r="F915" i="5"/>
  <c r="F914" i="5"/>
  <c r="D912" i="5"/>
  <c r="I912" i="5" s="1"/>
  <c r="F911" i="5"/>
  <c r="D908" i="5"/>
  <c r="G908" i="5" s="1"/>
  <c r="F907" i="5"/>
  <c r="F906" i="5"/>
  <c r="D904" i="5"/>
  <c r="F904" i="5" s="1"/>
  <c r="F903" i="5"/>
  <c r="D900" i="5"/>
  <c r="F899" i="5"/>
  <c r="F898" i="5"/>
  <c r="D896" i="5"/>
  <c r="I896" i="5" s="1"/>
  <c r="F895" i="5"/>
  <c r="D892" i="5"/>
  <c r="G892" i="5" s="1"/>
  <c r="F891" i="5"/>
  <c r="F890" i="5"/>
  <c r="D888" i="5"/>
  <c r="F888" i="5" s="1"/>
  <c r="F887" i="5"/>
  <c r="F885" i="5"/>
  <c r="F883" i="5"/>
  <c r="F881" i="5"/>
  <c r="F879" i="5"/>
  <c r="F877" i="5"/>
  <c r="F875" i="5"/>
  <c r="F873" i="5"/>
  <c r="F871" i="5"/>
  <c r="F869" i="5"/>
  <c r="F867" i="5"/>
  <c r="F865" i="5"/>
  <c r="F863" i="5"/>
  <c r="F861" i="5"/>
  <c r="F859" i="5"/>
  <c r="F857" i="5"/>
  <c r="F855" i="5"/>
  <c r="F853" i="5"/>
  <c r="F851" i="5"/>
  <c r="F849" i="5"/>
  <c r="F847" i="5"/>
  <c r="F845" i="5"/>
  <c r="F843" i="5"/>
  <c r="F841" i="5"/>
  <c r="F839" i="5"/>
  <c r="F837" i="5"/>
  <c r="F835" i="5"/>
  <c r="F833" i="5"/>
  <c r="F831" i="5"/>
  <c r="F829" i="5"/>
  <c r="F827" i="5"/>
  <c r="F825" i="5"/>
  <c r="F823" i="5"/>
  <c r="F821" i="5"/>
  <c r="F819" i="5"/>
  <c r="F817" i="5"/>
  <c r="F815" i="5"/>
  <c r="F813" i="5"/>
  <c r="F811" i="5"/>
  <c r="F809" i="5"/>
  <c r="F807" i="5"/>
  <c r="F805" i="5"/>
  <c r="F803" i="5"/>
  <c r="F801" i="5"/>
  <c r="F799" i="5"/>
  <c r="F797" i="5"/>
  <c r="F795" i="5"/>
  <c r="F793" i="5"/>
  <c r="F791" i="5"/>
  <c r="F789" i="5"/>
  <c r="F787" i="5"/>
  <c r="F785" i="5"/>
  <c r="F783" i="5"/>
  <c r="F781" i="5"/>
  <c r="F779" i="5"/>
  <c r="F777" i="5"/>
  <c r="F775" i="5"/>
  <c r="F773" i="5"/>
  <c r="F771" i="5"/>
  <c r="F769" i="5"/>
  <c r="F767" i="5"/>
  <c r="F765" i="5"/>
  <c r="F763" i="5"/>
  <c r="F761" i="5"/>
  <c r="F759" i="5"/>
  <c r="F757" i="5"/>
  <c r="F755" i="5"/>
  <c r="F753" i="5"/>
  <c r="F751" i="5"/>
  <c r="F749" i="5"/>
  <c r="D748" i="5"/>
  <c r="D669" i="5"/>
  <c r="D668" i="5"/>
  <c r="D667" i="5"/>
  <c r="D666" i="5"/>
  <c r="D665" i="5"/>
  <c r="D664" i="5"/>
  <c r="D663" i="5"/>
  <c r="D662" i="5"/>
  <c r="D661" i="5"/>
  <c r="D660" i="5"/>
  <c r="F659" i="5"/>
  <c r="D656" i="5"/>
  <c r="I656" i="5" s="1"/>
  <c r="F655" i="5"/>
  <c r="F654" i="5"/>
  <c r="D652" i="5"/>
  <c r="F651" i="5"/>
  <c r="F650" i="5"/>
  <c r="D648" i="5"/>
  <c r="F647" i="5"/>
  <c r="F646" i="5"/>
  <c r="D644" i="5"/>
  <c r="I644" i="5" s="1"/>
  <c r="F643" i="5"/>
  <c r="D640" i="5"/>
  <c r="I640" i="5" s="1"/>
  <c r="F639" i="5"/>
  <c r="F638" i="5"/>
  <c r="D636" i="5"/>
  <c r="F635" i="5"/>
  <c r="F634" i="5"/>
  <c r="D632" i="5"/>
  <c r="F631" i="5"/>
  <c r="F630" i="5"/>
  <c r="D628" i="5"/>
  <c r="F627" i="5"/>
  <c r="D624" i="5"/>
  <c r="I624" i="5" s="1"/>
  <c r="F623" i="5"/>
  <c r="F622" i="5"/>
  <c r="D620" i="5"/>
  <c r="F619" i="5"/>
  <c r="F618" i="5"/>
  <c r="D616" i="5"/>
  <c r="F615" i="5"/>
  <c r="F614" i="5"/>
  <c r="D612" i="5"/>
  <c r="I612" i="5" s="1"/>
  <c r="F611" i="5"/>
  <c r="D608" i="5"/>
  <c r="I608" i="5" s="1"/>
  <c r="F607" i="5"/>
  <c r="F606" i="5"/>
  <c r="D604" i="5"/>
  <c r="F603" i="5"/>
  <c r="F602" i="5"/>
  <c r="D600" i="5"/>
  <c r="F599" i="5"/>
  <c r="F598" i="5"/>
  <c r="D596" i="5"/>
  <c r="F595" i="5"/>
  <c r="D592" i="5"/>
  <c r="I592" i="5" s="1"/>
  <c r="D591" i="5"/>
  <c r="F589" i="5"/>
  <c r="F588" i="5"/>
  <c r="D583" i="5"/>
  <c r="F581" i="5"/>
  <c r="D575" i="5"/>
  <c r="F573" i="5"/>
  <c r="F572" i="5"/>
  <c r="D567" i="5"/>
  <c r="F565" i="5"/>
  <c r="D559" i="5"/>
  <c r="F557" i="5"/>
  <c r="F556" i="5"/>
  <c r="I538" i="5"/>
  <c r="I522" i="5"/>
  <c r="E260" i="5"/>
  <c r="H261" i="2" s="1"/>
  <c r="I260" i="5"/>
  <c r="E256" i="5"/>
  <c r="H257" i="2" s="1"/>
  <c r="I256" i="5"/>
  <c r="E252" i="5"/>
  <c r="H253" i="2" s="1"/>
  <c r="I252" i="5"/>
  <c r="E248" i="5"/>
  <c r="H249" i="2" s="1"/>
  <c r="I248" i="5"/>
  <c r="E244" i="5"/>
  <c r="H245" i="2" s="1"/>
  <c r="I244" i="5"/>
  <c r="E240" i="5"/>
  <c r="H241" i="2" s="1"/>
  <c r="I240" i="5"/>
  <c r="E236" i="5"/>
  <c r="H237" i="2" s="1"/>
  <c r="I236" i="5"/>
  <c r="E232" i="5"/>
  <c r="H233" i="2" s="1"/>
  <c r="I232" i="5"/>
  <c r="E228" i="5"/>
  <c r="H229" i="2" s="1"/>
  <c r="I228" i="5"/>
  <c r="E224" i="5"/>
  <c r="H225" i="2" s="1"/>
  <c r="I224" i="5"/>
  <c r="E220" i="5"/>
  <c r="H221" i="2" s="1"/>
  <c r="I220" i="5"/>
  <c r="E216" i="5"/>
  <c r="H217" i="2" s="1"/>
  <c r="I216" i="5"/>
  <c r="E212" i="5"/>
  <c r="H213" i="2" s="1"/>
  <c r="I212" i="5"/>
  <c r="E208" i="5"/>
  <c r="H209" i="2" s="1"/>
  <c r="I208" i="5"/>
  <c r="E204" i="5"/>
  <c r="H205" i="2" s="1"/>
  <c r="I204" i="5"/>
  <c r="E200" i="5"/>
  <c r="H201" i="2" s="1"/>
  <c r="I200" i="5"/>
  <c r="E196" i="5"/>
  <c r="H197" i="2" s="1"/>
  <c r="I196" i="5"/>
  <c r="E192" i="5"/>
  <c r="H193" i="2" s="1"/>
  <c r="I192" i="5"/>
  <c r="I188" i="5"/>
  <c r="I184" i="5"/>
  <c r="I180" i="5"/>
  <c r="I176" i="5"/>
  <c r="I172" i="5"/>
  <c r="I168" i="5"/>
  <c r="I164" i="5"/>
  <c r="I160" i="5"/>
  <c r="F590" i="5"/>
  <c r="D588" i="5"/>
  <c r="I588" i="5" s="1"/>
  <c r="F587" i="5"/>
  <c r="F586" i="5"/>
  <c r="D584" i="5"/>
  <c r="F583" i="5"/>
  <c r="F582" i="5"/>
  <c r="D580" i="5"/>
  <c r="I580" i="5" s="1"/>
  <c r="F579" i="5"/>
  <c r="F578" i="5"/>
  <c r="D576" i="5"/>
  <c r="F574" i="5"/>
  <c r="D572" i="5"/>
  <c r="I572" i="5" s="1"/>
  <c r="F571" i="5"/>
  <c r="F570" i="5"/>
  <c r="D568" i="5"/>
  <c r="F567" i="5"/>
  <c r="F566" i="5"/>
  <c r="D564" i="5"/>
  <c r="I564" i="5" s="1"/>
  <c r="F563" i="5"/>
  <c r="F562" i="5"/>
  <c r="D560" i="5"/>
  <c r="F560" i="5" s="1"/>
  <c r="F558" i="5"/>
  <c r="D556" i="5"/>
  <c r="I556" i="5" s="1"/>
  <c r="F555" i="5"/>
  <c r="F554" i="5"/>
  <c r="D552" i="5"/>
  <c r="F551" i="5"/>
  <c r="D548" i="5"/>
  <c r="I548" i="5" s="1"/>
  <c r="F547" i="5"/>
  <c r="D544" i="5"/>
  <c r="F543" i="5"/>
  <c r="D540" i="5"/>
  <c r="I540" i="5" s="1"/>
  <c r="F539" i="5"/>
  <c r="D536" i="5"/>
  <c r="F535" i="5"/>
  <c r="D532" i="5"/>
  <c r="I532" i="5" s="1"/>
  <c r="F531" i="5"/>
  <c r="D528" i="5"/>
  <c r="F527" i="5"/>
  <c r="D524" i="5"/>
  <c r="I524" i="5" s="1"/>
  <c r="F523" i="5"/>
  <c r="D520" i="5"/>
  <c r="F519" i="5"/>
  <c r="I513" i="5"/>
  <c r="F512" i="5"/>
  <c r="I511" i="5"/>
  <c r="F510" i="5"/>
  <c r="I509" i="5"/>
  <c r="F508" i="5"/>
  <c r="I507" i="5"/>
  <c r="F506" i="5"/>
  <c r="I505" i="5"/>
  <c r="F504" i="5"/>
  <c r="I503" i="5"/>
  <c r="F502" i="5"/>
  <c r="I501" i="5"/>
  <c r="F500" i="5"/>
  <c r="I499" i="5"/>
  <c r="F372" i="5"/>
  <c r="I373" i="2" s="1"/>
  <c r="F370" i="5"/>
  <c r="I371" i="2" s="1"/>
  <c r="I369" i="5"/>
  <c r="F368" i="5"/>
  <c r="I369" i="2" s="1"/>
  <c r="F366" i="5"/>
  <c r="I367" i="2" s="1"/>
  <c r="I365" i="5"/>
  <c r="F364" i="5"/>
  <c r="I365" i="2" s="1"/>
  <c r="F362" i="5"/>
  <c r="I363" i="2" s="1"/>
  <c r="I361" i="5"/>
  <c r="F360" i="5"/>
  <c r="I361" i="2" s="1"/>
  <c r="F358" i="5"/>
  <c r="I359" i="2" s="1"/>
  <c r="I357" i="5"/>
  <c r="F356" i="5"/>
  <c r="I357" i="2" s="1"/>
  <c r="F354" i="5"/>
  <c r="I355" i="2" s="1"/>
  <c r="I353" i="5"/>
  <c r="F352" i="5"/>
  <c r="I353" i="2" s="1"/>
  <c r="F350" i="5"/>
  <c r="I351" i="2" s="1"/>
  <c r="I349" i="5"/>
  <c r="F348" i="5"/>
  <c r="I349" i="2" s="1"/>
  <c r="F346" i="5"/>
  <c r="I347" i="2" s="1"/>
  <c r="I345" i="5"/>
  <c r="F344" i="5"/>
  <c r="I345" i="2" s="1"/>
  <c r="F342" i="5"/>
  <c r="I343" i="2" s="1"/>
  <c r="I341" i="5"/>
  <c r="F340" i="5"/>
  <c r="I341" i="2" s="1"/>
  <c r="F338" i="5"/>
  <c r="I339" i="2" s="1"/>
  <c r="I337" i="5"/>
  <c r="F336" i="5"/>
  <c r="I337" i="2" s="1"/>
  <c r="F334" i="5"/>
  <c r="I335" i="2" s="1"/>
  <c r="I333" i="5"/>
  <c r="F332" i="5"/>
  <c r="I333" i="2" s="1"/>
  <c r="F330" i="5"/>
  <c r="I331" i="2" s="1"/>
  <c r="I329" i="5"/>
  <c r="F328" i="5"/>
  <c r="I329" i="2" s="1"/>
  <c r="F326" i="5"/>
  <c r="I327" i="2" s="1"/>
  <c r="I325" i="5"/>
  <c r="F324" i="5"/>
  <c r="I325" i="2" s="1"/>
  <c r="F322" i="5"/>
  <c r="I323" i="2" s="1"/>
  <c r="I321" i="5"/>
  <c r="F320" i="5"/>
  <c r="I321" i="2" s="1"/>
  <c r="I319" i="5"/>
  <c r="F318" i="5"/>
  <c r="I319" i="2" s="1"/>
  <c r="F316" i="5"/>
  <c r="I317" i="2" s="1"/>
  <c r="I315" i="5"/>
  <c r="F314" i="5"/>
  <c r="I315" i="2" s="1"/>
  <c r="F312" i="5"/>
  <c r="I313" i="2" s="1"/>
  <c r="I311" i="5"/>
  <c r="F310" i="5"/>
  <c r="I311" i="2" s="1"/>
  <c r="D308" i="5"/>
  <c r="G308" i="5" s="1"/>
  <c r="J309" i="2" s="1"/>
  <c r="D306" i="5"/>
  <c r="D304" i="5"/>
  <c r="G304" i="5" s="1"/>
  <c r="J305" i="2" s="1"/>
  <c r="D302" i="5"/>
  <c r="D300" i="5"/>
  <c r="G300" i="5" s="1"/>
  <c r="J301" i="2" s="1"/>
  <c r="D298" i="5"/>
  <c r="D296" i="5"/>
  <c r="G296" i="5" s="1"/>
  <c r="J297" i="2" s="1"/>
  <c r="D294" i="5"/>
  <c r="D292" i="5"/>
  <c r="G292" i="5" s="1"/>
  <c r="J293" i="2" s="1"/>
  <c r="D290" i="5"/>
  <c r="D288" i="5"/>
  <c r="G288" i="5" s="1"/>
  <c r="J289" i="2" s="1"/>
  <c r="D286" i="5"/>
  <c r="E286" i="5" s="1"/>
  <c r="H287" i="2" s="1"/>
  <c r="D284" i="5"/>
  <c r="G284" i="5" s="1"/>
  <c r="J285" i="2" s="1"/>
  <c r="D282" i="5"/>
  <c r="E282" i="5" s="1"/>
  <c r="H283" i="2" s="1"/>
  <c r="D280" i="5"/>
  <c r="G280" i="5" s="1"/>
  <c r="J281" i="2" s="1"/>
  <c r="D278" i="5"/>
  <c r="E278" i="5" s="1"/>
  <c r="H279" i="2" s="1"/>
  <c r="D276" i="5"/>
  <c r="G276" i="5" s="1"/>
  <c r="J277" i="2" s="1"/>
  <c r="D274" i="5"/>
  <c r="E274" i="5" s="1"/>
  <c r="H275" i="2" s="1"/>
  <c r="D272" i="5"/>
  <c r="G272" i="5" s="1"/>
  <c r="J273" i="2" s="1"/>
  <c r="D270" i="5"/>
  <c r="E270" i="5" s="1"/>
  <c r="H271" i="2" s="1"/>
  <c r="D268" i="5"/>
  <c r="G268" i="5" s="1"/>
  <c r="J269" i="2" s="1"/>
  <c r="D266" i="5"/>
  <c r="E266" i="5" s="1"/>
  <c r="H267" i="2" s="1"/>
  <c r="E307" i="5"/>
  <c r="H308" i="2" s="1"/>
  <c r="I307" i="5"/>
  <c r="E305" i="5"/>
  <c r="H306" i="2" s="1"/>
  <c r="E303" i="5"/>
  <c r="H304" i="2" s="1"/>
  <c r="I303" i="5"/>
  <c r="E301" i="5"/>
  <c r="H302" i="2" s="1"/>
  <c r="E299" i="5"/>
  <c r="H300" i="2" s="1"/>
  <c r="I299" i="5"/>
  <c r="E297" i="5"/>
  <c r="H298" i="2" s="1"/>
  <c r="E295" i="5"/>
  <c r="H296" i="2" s="1"/>
  <c r="I295" i="5"/>
  <c r="E293" i="5"/>
  <c r="H294" i="2" s="1"/>
  <c r="E291" i="5"/>
  <c r="H292" i="2" s="1"/>
  <c r="I291" i="5"/>
  <c r="E289" i="5"/>
  <c r="H290" i="2" s="1"/>
  <c r="E287" i="5"/>
  <c r="H288" i="2" s="1"/>
  <c r="I287" i="5"/>
  <c r="E285" i="5"/>
  <c r="H286" i="2" s="1"/>
  <c r="E283" i="5"/>
  <c r="H284" i="2" s="1"/>
  <c r="I283" i="5"/>
  <c r="E281" i="5"/>
  <c r="H282" i="2" s="1"/>
  <c r="E279" i="5"/>
  <c r="H280" i="2" s="1"/>
  <c r="I279" i="5"/>
  <c r="E277" i="5"/>
  <c r="H278" i="2" s="1"/>
  <c r="E275" i="5"/>
  <c r="H276" i="2" s="1"/>
  <c r="I275" i="5"/>
  <c r="E273" i="5"/>
  <c r="H274" i="2" s="1"/>
  <c r="E271" i="5"/>
  <c r="H272" i="2" s="1"/>
  <c r="I271" i="5"/>
  <c r="E269" i="5"/>
  <c r="H270" i="2" s="1"/>
  <c r="E267" i="5"/>
  <c r="H268" i="2" s="1"/>
  <c r="I267" i="5"/>
  <c r="E265" i="5"/>
  <c r="H266" i="2" s="1"/>
  <c r="E262" i="5"/>
  <c r="H263" i="2" s="1"/>
  <c r="E258" i="5"/>
  <c r="H259" i="2" s="1"/>
  <c r="E254" i="5"/>
  <c r="H255" i="2" s="1"/>
  <c r="E250" i="5"/>
  <c r="H251" i="2" s="1"/>
  <c r="E246" i="5"/>
  <c r="H247" i="2" s="1"/>
  <c r="E242" i="5"/>
  <c r="H243" i="2" s="1"/>
  <c r="E238" i="5"/>
  <c r="H239" i="2" s="1"/>
  <c r="E234" i="5"/>
  <c r="H235" i="2" s="1"/>
  <c r="E230" i="5"/>
  <c r="H231" i="2" s="1"/>
  <c r="E226" i="5"/>
  <c r="H227" i="2" s="1"/>
  <c r="E222" i="5"/>
  <c r="H223" i="2" s="1"/>
  <c r="E218" i="5"/>
  <c r="H219" i="2" s="1"/>
  <c r="E214" i="5"/>
  <c r="H215" i="2" s="1"/>
  <c r="E210" i="5"/>
  <c r="H211" i="2" s="1"/>
  <c r="E206" i="5"/>
  <c r="H207" i="2" s="1"/>
  <c r="E202" i="5"/>
  <c r="H203" i="2" s="1"/>
  <c r="E198" i="5"/>
  <c r="H199" i="2" s="1"/>
  <c r="E194" i="5"/>
  <c r="H195" i="2" s="1"/>
  <c r="E190" i="5"/>
  <c r="H191" i="2" s="1"/>
  <c r="I190" i="5"/>
  <c r="E186" i="5"/>
  <c r="H187" i="2" s="1"/>
  <c r="I186" i="5"/>
  <c r="E182" i="5"/>
  <c r="H183" i="2" s="1"/>
  <c r="I182" i="5"/>
  <c r="E178" i="5"/>
  <c r="H179" i="2" s="1"/>
  <c r="I178" i="5"/>
  <c r="E174" i="5"/>
  <c r="H175" i="2" s="1"/>
  <c r="I174" i="5"/>
  <c r="E170" i="5"/>
  <c r="H171" i="2" s="1"/>
  <c r="I170" i="5"/>
  <c r="E166" i="5"/>
  <c r="H167" i="2" s="1"/>
  <c r="I166" i="5"/>
  <c r="E162" i="5"/>
  <c r="H163" i="2" s="1"/>
  <c r="I162" i="5"/>
  <c r="I154" i="5"/>
  <c r="E150" i="5"/>
  <c r="H151" i="2" s="1"/>
  <c r="I150" i="5"/>
  <c r="E146" i="5"/>
  <c r="H147" i="2" s="1"/>
  <c r="I146" i="5"/>
  <c r="E8" i="5"/>
  <c r="H9" i="2" s="1"/>
  <c r="Q9" i="2" s="1"/>
  <c r="D550" i="5"/>
  <c r="E550" i="5" s="1"/>
  <c r="F549" i="5"/>
  <c r="F548" i="5"/>
  <c r="D546" i="5"/>
  <c r="I546" i="5" s="1"/>
  <c r="F545" i="5"/>
  <c r="D542" i="5"/>
  <c r="F541" i="5"/>
  <c r="F540" i="5"/>
  <c r="D538" i="5"/>
  <c r="F538" i="5" s="1"/>
  <c r="F537" i="5"/>
  <c r="D534" i="5"/>
  <c r="E534" i="5" s="1"/>
  <c r="F533" i="5"/>
  <c r="F532" i="5"/>
  <c r="D530" i="5"/>
  <c r="I530" i="5" s="1"/>
  <c r="F529" i="5"/>
  <c r="D526" i="5"/>
  <c r="F525" i="5"/>
  <c r="F524" i="5"/>
  <c r="D522" i="5"/>
  <c r="F522" i="5" s="1"/>
  <c r="F521" i="5"/>
  <c r="D518" i="5"/>
  <c r="E518" i="5" s="1"/>
  <c r="D517" i="5"/>
  <c r="D516" i="5"/>
  <c r="D515" i="5"/>
  <c r="D514" i="5"/>
  <c r="F513" i="5"/>
  <c r="F511" i="5"/>
  <c r="F509" i="5"/>
  <c r="F507" i="5"/>
  <c r="F505" i="5"/>
  <c r="F503" i="5"/>
  <c r="F501" i="5"/>
  <c r="F499" i="5"/>
  <c r="F369" i="5"/>
  <c r="I370" i="2" s="1"/>
  <c r="F365" i="5"/>
  <c r="I366" i="2" s="1"/>
  <c r="F361" i="5"/>
  <c r="I362" i="2" s="1"/>
  <c r="F357" i="5"/>
  <c r="I358" i="2" s="1"/>
  <c r="F353" i="5"/>
  <c r="I354" i="2" s="1"/>
  <c r="F349" i="5"/>
  <c r="I350" i="2" s="1"/>
  <c r="F345" i="5"/>
  <c r="I346" i="2" s="1"/>
  <c r="F341" i="5"/>
  <c r="I342" i="2" s="1"/>
  <c r="F337" i="5"/>
  <c r="I338" i="2" s="1"/>
  <c r="F333" i="5"/>
  <c r="I334" i="2" s="1"/>
  <c r="F329" i="5"/>
  <c r="I330" i="2" s="1"/>
  <c r="F325" i="5"/>
  <c r="I326" i="2" s="1"/>
  <c r="F321" i="5"/>
  <c r="I322" i="2" s="1"/>
  <c r="F319" i="5"/>
  <c r="I320" i="2" s="1"/>
  <c r="F317" i="5"/>
  <c r="I318" i="2" s="1"/>
  <c r="F315" i="5"/>
  <c r="I316" i="2" s="1"/>
  <c r="F313" i="5"/>
  <c r="I314" i="2" s="1"/>
  <c r="F311" i="5"/>
  <c r="I312" i="2" s="1"/>
  <c r="F309" i="5"/>
  <c r="I310" i="2" s="1"/>
  <c r="F307" i="5"/>
  <c r="I308" i="2" s="1"/>
  <c r="F305" i="5"/>
  <c r="I306" i="2" s="1"/>
  <c r="F303" i="5"/>
  <c r="I304" i="2" s="1"/>
  <c r="F301" i="5"/>
  <c r="I302" i="2" s="1"/>
  <c r="F299" i="5"/>
  <c r="I300" i="2" s="1"/>
  <c r="F297" i="5"/>
  <c r="I298" i="2" s="1"/>
  <c r="F295" i="5"/>
  <c r="I296" i="2" s="1"/>
  <c r="F293" i="5"/>
  <c r="I294" i="2" s="1"/>
  <c r="F291" i="5"/>
  <c r="I292" i="2" s="1"/>
  <c r="F289" i="5"/>
  <c r="I290" i="2" s="1"/>
  <c r="F287" i="5"/>
  <c r="I288" i="2" s="1"/>
  <c r="I286" i="5"/>
  <c r="F283" i="5"/>
  <c r="I284" i="2" s="1"/>
  <c r="I282" i="5"/>
  <c r="F281" i="5"/>
  <c r="I282" i="2" s="1"/>
  <c r="F279" i="5"/>
  <c r="I280" i="2" s="1"/>
  <c r="I278" i="5"/>
  <c r="F275" i="5"/>
  <c r="I276" i="2" s="1"/>
  <c r="I274" i="5"/>
  <c r="F273" i="5"/>
  <c r="I274" i="2" s="1"/>
  <c r="F271" i="5"/>
  <c r="I272" i="2" s="1"/>
  <c r="I270" i="5"/>
  <c r="F267" i="5"/>
  <c r="I268" i="2" s="1"/>
  <c r="I266" i="5"/>
  <c r="F265" i="5"/>
  <c r="I266" i="2" s="1"/>
  <c r="I264" i="5"/>
  <c r="F263" i="5"/>
  <c r="I264" i="2" s="1"/>
  <c r="F259" i="5"/>
  <c r="I260" i="2" s="1"/>
  <c r="F255" i="5"/>
  <c r="I256" i="2" s="1"/>
  <c r="F251" i="5"/>
  <c r="I252" i="2" s="1"/>
  <c r="F247" i="5"/>
  <c r="I248" i="2" s="1"/>
  <c r="F243" i="5"/>
  <c r="I244" i="2" s="1"/>
  <c r="F239" i="5"/>
  <c r="I240" i="2" s="1"/>
  <c r="F235" i="5"/>
  <c r="I236" i="2" s="1"/>
  <c r="F231" i="5"/>
  <c r="I232" i="2" s="1"/>
  <c r="F227" i="5"/>
  <c r="I228" i="2" s="1"/>
  <c r="F223" i="5"/>
  <c r="I224" i="2" s="1"/>
  <c r="F219" i="5"/>
  <c r="I220" i="2" s="1"/>
  <c r="F215" i="5"/>
  <c r="I216" i="2" s="1"/>
  <c r="F211" i="5"/>
  <c r="I212" i="2" s="1"/>
  <c r="F207" i="5"/>
  <c r="I208" i="2" s="1"/>
  <c r="F203" i="5"/>
  <c r="I204" i="2" s="1"/>
  <c r="F199" i="5"/>
  <c r="I200" i="2" s="1"/>
  <c r="F195" i="5"/>
  <c r="I196" i="2" s="1"/>
  <c r="F191" i="5"/>
  <c r="I192" i="2" s="1"/>
  <c r="F187" i="5"/>
  <c r="I188" i="2" s="1"/>
  <c r="F183" i="5"/>
  <c r="I184" i="2" s="1"/>
  <c r="F179" i="5"/>
  <c r="I180" i="2" s="1"/>
  <c r="F175" i="5"/>
  <c r="I176" i="2" s="1"/>
  <c r="F171" i="5"/>
  <c r="I172" i="2" s="1"/>
  <c r="F167" i="5"/>
  <c r="I168" i="2" s="1"/>
  <c r="F163" i="5"/>
  <c r="I164" i="2" s="1"/>
  <c r="F159" i="5"/>
  <c r="I160" i="2" s="1"/>
  <c r="F155" i="5"/>
  <c r="I156" i="2" s="1"/>
  <c r="F151" i="5"/>
  <c r="I152" i="2" s="1"/>
  <c r="F147" i="5"/>
  <c r="I148" i="2" s="1"/>
  <c r="D13" i="5"/>
  <c r="G13" i="5" s="1"/>
  <c r="J14" i="2" s="1"/>
  <c r="D12" i="5"/>
  <c r="D11" i="5"/>
  <c r="G11" i="5" s="1"/>
  <c r="J12" i="2" s="1"/>
  <c r="F8" i="5"/>
  <c r="I9" i="2" s="1"/>
  <c r="D5" i="5"/>
  <c r="G4" i="5"/>
  <c r="J5" i="2" s="1"/>
  <c r="F306" i="5"/>
  <c r="I307" i="2" s="1"/>
  <c r="F302" i="5"/>
  <c r="I303" i="2" s="1"/>
  <c r="F298" i="5"/>
  <c r="I299" i="2" s="1"/>
  <c r="F294" i="5"/>
  <c r="I295" i="2" s="1"/>
  <c r="F290" i="5"/>
  <c r="I291" i="2" s="1"/>
  <c r="F286" i="5"/>
  <c r="I287" i="2" s="1"/>
  <c r="F282" i="5"/>
  <c r="I283" i="2" s="1"/>
  <c r="F278" i="5"/>
  <c r="I279" i="2" s="1"/>
  <c r="F274" i="5"/>
  <c r="I275" i="2" s="1"/>
  <c r="F270" i="5"/>
  <c r="I271" i="2" s="1"/>
  <c r="F266" i="5"/>
  <c r="I267" i="2" s="1"/>
  <c r="F264" i="5"/>
  <c r="I265" i="2" s="1"/>
  <c r="I263" i="5"/>
  <c r="F262" i="5"/>
  <c r="I263" i="2" s="1"/>
  <c r="F260" i="5"/>
  <c r="I261" i="2" s="1"/>
  <c r="I259" i="5"/>
  <c r="F258" i="5"/>
  <c r="I259" i="2" s="1"/>
  <c r="F256" i="5"/>
  <c r="I257" i="2" s="1"/>
  <c r="I255" i="5"/>
  <c r="F254" i="5"/>
  <c r="I255" i="2" s="1"/>
  <c r="F252" i="5"/>
  <c r="I253" i="2" s="1"/>
  <c r="I251" i="5"/>
  <c r="F250" i="5"/>
  <c r="I251" i="2" s="1"/>
  <c r="F248" i="5"/>
  <c r="I249" i="2" s="1"/>
  <c r="I247" i="5"/>
  <c r="F246" i="5"/>
  <c r="I247" i="2" s="1"/>
  <c r="F244" i="5"/>
  <c r="I245" i="2" s="1"/>
  <c r="I243" i="5"/>
  <c r="F242" i="5"/>
  <c r="I243" i="2" s="1"/>
  <c r="F240" i="5"/>
  <c r="I241" i="2" s="1"/>
  <c r="I239" i="5"/>
  <c r="F238" i="5"/>
  <c r="I239" i="2" s="1"/>
  <c r="F236" i="5"/>
  <c r="I237" i="2" s="1"/>
  <c r="I235" i="5"/>
  <c r="F234" i="5"/>
  <c r="I235" i="2" s="1"/>
  <c r="F232" i="5"/>
  <c r="I233" i="2" s="1"/>
  <c r="I231" i="5"/>
  <c r="F230" i="5"/>
  <c r="I231" i="2" s="1"/>
  <c r="F228" i="5"/>
  <c r="I229" i="2" s="1"/>
  <c r="I227" i="5"/>
  <c r="F226" i="5"/>
  <c r="I227" i="2" s="1"/>
  <c r="F224" i="5"/>
  <c r="I225" i="2" s="1"/>
  <c r="I223" i="5"/>
  <c r="F222" i="5"/>
  <c r="I223" i="2" s="1"/>
  <c r="F220" i="5"/>
  <c r="I221" i="2" s="1"/>
  <c r="I219" i="5"/>
  <c r="F218" i="5"/>
  <c r="I219" i="2" s="1"/>
  <c r="F216" i="5"/>
  <c r="I217" i="2" s="1"/>
  <c r="I215" i="5"/>
  <c r="F214" i="5"/>
  <c r="I215" i="2" s="1"/>
  <c r="F212" i="5"/>
  <c r="I213" i="2" s="1"/>
  <c r="I211" i="5"/>
  <c r="F210" i="5"/>
  <c r="I211" i="2" s="1"/>
  <c r="F208" i="5"/>
  <c r="I209" i="2" s="1"/>
  <c r="I207" i="5"/>
  <c r="F206" i="5"/>
  <c r="I207" i="2" s="1"/>
  <c r="F204" i="5"/>
  <c r="I205" i="2" s="1"/>
  <c r="I203" i="5"/>
  <c r="F202" i="5"/>
  <c r="I203" i="2" s="1"/>
  <c r="F200" i="5"/>
  <c r="I201" i="2" s="1"/>
  <c r="I199" i="5"/>
  <c r="F198" i="5"/>
  <c r="I199" i="2" s="1"/>
  <c r="F196" i="5"/>
  <c r="I197" i="2" s="1"/>
  <c r="I195" i="5"/>
  <c r="F194" i="5"/>
  <c r="I195" i="2" s="1"/>
  <c r="F192" i="5"/>
  <c r="I193" i="2" s="1"/>
  <c r="I191" i="5"/>
  <c r="F190" i="5"/>
  <c r="I191" i="2" s="1"/>
  <c r="F188" i="5"/>
  <c r="I189" i="2" s="1"/>
  <c r="I187" i="5"/>
  <c r="F186" i="5"/>
  <c r="I187" i="2" s="1"/>
  <c r="F184" i="5"/>
  <c r="I185" i="2" s="1"/>
  <c r="I183" i="5"/>
  <c r="F182" i="5"/>
  <c r="I183" i="2" s="1"/>
  <c r="F180" i="5"/>
  <c r="I181" i="2" s="1"/>
  <c r="I179" i="5"/>
  <c r="F178" i="5"/>
  <c r="I179" i="2" s="1"/>
  <c r="F176" i="5"/>
  <c r="I177" i="2" s="1"/>
  <c r="I175" i="5"/>
  <c r="F174" i="5"/>
  <c r="I175" i="2" s="1"/>
  <c r="F172" i="5"/>
  <c r="I173" i="2" s="1"/>
  <c r="I171" i="5"/>
  <c r="F170" i="5"/>
  <c r="I171" i="2" s="1"/>
  <c r="F168" i="5"/>
  <c r="I169" i="2" s="1"/>
  <c r="I167" i="5"/>
  <c r="F166" i="5"/>
  <c r="I167" i="2" s="1"/>
  <c r="F164" i="5"/>
  <c r="I165" i="2" s="1"/>
  <c r="I163" i="5"/>
  <c r="F162" i="5"/>
  <c r="I163" i="2" s="1"/>
  <c r="F160" i="5"/>
  <c r="I161" i="2" s="1"/>
  <c r="I159" i="5"/>
  <c r="F158" i="5"/>
  <c r="I159" i="2" s="1"/>
  <c r="I155" i="5"/>
  <c r="F154" i="5"/>
  <c r="I155" i="2" s="1"/>
  <c r="F152" i="5"/>
  <c r="I153" i="2" s="1"/>
  <c r="I151" i="5"/>
  <c r="F150" i="5"/>
  <c r="I151" i="2" s="1"/>
  <c r="F148" i="5"/>
  <c r="I149" i="2" s="1"/>
  <c r="F146" i="5"/>
  <c r="I147" i="2" s="1"/>
  <c r="D15" i="5"/>
  <c r="G15" i="5" s="1"/>
  <c r="J16" i="2" s="1"/>
  <c r="Q377" i="4"/>
  <c r="Q949" i="4"/>
  <c r="Q544" i="4"/>
  <c r="Q369" i="4"/>
  <c r="Q365" i="4"/>
  <c r="Q361" i="4"/>
  <c r="Q237" i="4"/>
  <c r="Q233" i="4"/>
  <c r="Q231" i="4"/>
  <c r="Q229" i="4"/>
  <c r="Q227" i="4"/>
  <c r="Q225" i="4"/>
  <c r="Q223" i="4"/>
  <c r="Q221" i="4"/>
  <c r="Q67" i="4"/>
  <c r="Q552" i="4"/>
  <c r="Q508" i="4"/>
  <c r="Q448" i="4"/>
  <c r="Q446" i="4"/>
  <c r="Q432" i="4"/>
  <c r="Q430" i="4"/>
  <c r="Q416" i="4"/>
  <c r="Q414" i="4"/>
  <c r="Q400" i="4"/>
  <c r="Q398" i="4"/>
  <c r="Q384" i="4"/>
  <c r="Q382" i="4"/>
  <c r="Q375" i="4"/>
  <c r="Q359" i="4"/>
  <c r="Q357" i="4"/>
  <c r="Q355" i="4"/>
  <c r="Q353" i="4"/>
  <c r="Q351" i="4"/>
  <c r="Q349" i="4"/>
  <c r="Q347" i="4"/>
  <c r="Q345" i="4"/>
  <c r="Q343" i="4"/>
  <c r="Q341" i="4"/>
  <c r="Q339" i="4"/>
  <c r="Q337" i="4"/>
  <c r="Q335" i="4"/>
  <c r="Q333" i="4"/>
  <c r="Q331" i="4"/>
  <c r="Q329" i="4"/>
  <c r="Q327" i="4"/>
  <c r="Q325" i="4"/>
  <c r="Q323" i="4"/>
  <c r="Q321" i="4"/>
  <c r="Q319" i="4"/>
  <c r="Q317" i="4"/>
  <c r="Q315" i="4"/>
  <c r="Q313" i="4"/>
  <c r="Q311" i="4"/>
  <c r="Q309" i="4"/>
  <c r="Q307" i="4"/>
  <c r="Q305" i="4"/>
  <c r="Q303" i="4"/>
  <c r="Q301" i="4"/>
  <c r="Q299" i="4"/>
  <c r="Q297" i="4"/>
  <c r="Q295" i="4"/>
  <c r="Q293" i="4"/>
  <c r="Q291" i="4"/>
  <c r="Q289" i="4"/>
  <c r="Q287" i="4"/>
  <c r="Q285" i="4"/>
  <c r="Q283" i="4"/>
  <c r="Q281" i="4"/>
  <c r="Q279" i="4"/>
  <c r="Q277" i="4"/>
  <c r="Q275" i="4"/>
  <c r="Q273" i="4"/>
  <c r="Q271" i="4"/>
  <c r="Q269" i="4"/>
  <c r="Q267" i="4"/>
  <c r="Q265" i="4"/>
  <c r="Q263" i="4"/>
  <c r="Q261" i="4"/>
  <c r="Q259" i="4"/>
  <c r="Q257" i="4"/>
  <c r="Q255" i="4"/>
  <c r="Q253" i="4"/>
  <c r="Q251" i="4"/>
  <c r="Q249" i="4"/>
  <c r="Q247" i="4"/>
  <c r="Q245" i="4"/>
  <c r="Q219" i="4"/>
  <c r="Q215" i="4"/>
  <c r="Q211" i="4"/>
  <c r="Q107" i="4"/>
  <c r="D747" i="5"/>
  <c r="D746" i="5"/>
  <c r="D745" i="5"/>
  <c r="D744" i="5"/>
  <c r="D743" i="5"/>
  <c r="D742" i="5"/>
  <c r="D741" i="5"/>
  <c r="D740" i="5"/>
  <c r="D739" i="5"/>
  <c r="D738" i="5"/>
  <c r="D737" i="5"/>
  <c r="D736" i="5"/>
  <c r="D735" i="5"/>
  <c r="D734" i="5"/>
  <c r="D733" i="5"/>
  <c r="D732" i="5"/>
  <c r="D731" i="5"/>
  <c r="D730" i="5"/>
  <c r="D729" i="5"/>
  <c r="D728" i="5"/>
  <c r="D727" i="5"/>
  <c r="D726" i="5"/>
  <c r="D725" i="5"/>
  <c r="D724" i="5"/>
  <c r="D723" i="5"/>
  <c r="D722" i="5"/>
  <c r="D721" i="5"/>
  <c r="D720" i="5"/>
  <c r="D719" i="5"/>
  <c r="D718" i="5"/>
  <c r="D717" i="5"/>
  <c r="D716" i="5"/>
  <c r="D715" i="5"/>
  <c r="D714" i="5"/>
  <c r="D713" i="5"/>
  <c r="D712" i="5"/>
  <c r="D711" i="5"/>
  <c r="D710" i="5"/>
  <c r="D709" i="5"/>
  <c r="D708" i="5"/>
  <c r="D707" i="5"/>
  <c r="D706" i="5"/>
  <c r="D705" i="5"/>
  <c r="D704" i="5"/>
  <c r="D703" i="5"/>
  <c r="D702" i="5"/>
  <c r="D701" i="5"/>
  <c r="D700" i="5"/>
  <c r="D699" i="5"/>
  <c r="D698" i="5"/>
  <c r="D697" i="5"/>
  <c r="D696" i="5"/>
  <c r="D695" i="5"/>
  <c r="D694" i="5"/>
  <c r="D693" i="5"/>
  <c r="D692" i="5"/>
  <c r="D691" i="5"/>
  <c r="D690" i="5"/>
  <c r="D689" i="5"/>
  <c r="D688" i="5"/>
  <c r="D687" i="5"/>
  <c r="D686" i="5"/>
  <c r="D685" i="5"/>
  <c r="D684" i="5"/>
  <c r="D683" i="5"/>
  <c r="D682" i="5"/>
  <c r="D681" i="5"/>
  <c r="D680" i="5"/>
  <c r="D679" i="5"/>
  <c r="D678" i="5"/>
  <c r="D677" i="5"/>
  <c r="D676" i="5"/>
  <c r="D675" i="5"/>
  <c r="D674" i="5"/>
  <c r="D673" i="5"/>
  <c r="D672" i="5"/>
  <c r="D671" i="5"/>
  <c r="D670" i="5"/>
  <c r="Q195" i="4"/>
  <c r="Q191" i="4"/>
  <c r="Q187" i="4"/>
  <c r="Q183" i="4"/>
  <c r="Q179" i="4"/>
  <c r="Q175" i="4"/>
  <c r="Q171" i="4"/>
  <c r="Q167" i="4"/>
  <c r="Q165" i="4"/>
  <c r="Q163" i="4"/>
  <c r="Q161" i="4"/>
  <c r="Q159" i="4"/>
  <c r="Q157" i="4"/>
  <c r="Q155" i="4"/>
  <c r="Q103" i="4"/>
  <c r="Q101" i="4"/>
  <c r="Q99" i="4"/>
  <c r="Q97" i="4"/>
  <c r="Q95" i="4"/>
  <c r="Q93" i="4"/>
  <c r="Q91" i="4"/>
  <c r="Q89" i="4"/>
  <c r="Q87" i="4"/>
  <c r="Q85" i="4"/>
  <c r="Q83" i="4"/>
  <c r="Q81" i="4"/>
  <c r="Q79" i="4"/>
  <c r="Q77" i="4"/>
  <c r="Q75" i="4"/>
  <c r="Q73" i="4"/>
  <c r="Q71" i="4"/>
  <c r="Q65" i="4"/>
  <c r="Q35" i="4"/>
  <c r="Q27" i="4"/>
  <c r="Q14" i="4"/>
  <c r="I669" i="5"/>
  <c r="I668" i="5"/>
  <c r="I667" i="5"/>
  <c r="I666" i="5"/>
  <c r="I665" i="5"/>
  <c r="I664" i="5"/>
  <c r="I663" i="5"/>
  <c r="I662" i="5"/>
  <c r="I661" i="5"/>
  <c r="I660" i="5"/>
  <c r="I517" i="5"/>
  <c r="I516" i="5"/>
  <c r="I515" i="5"/>
  <c r="I514" i="5"/>
  <c r="I12" i="5"/>
  <c r="P4" i="4"/>
  <c r="M55" i="4"/>
  <c r="M47" i="4"/>
  <c r="M16" i="4"/>
  <c r="M13" i="4"/>
  <c r="M9" i="4"/>
  <c r="L999" i="4"/>
  <c r="K994" i="4"/>
  <c r="L987" i="4"/>
  <c r="L983" i="4"/>
  <c r="K978" i="4"/>
  <c r="L975" i="4"/>
  <c r="K974" i="4"/>
  <c r="K966" i="4"/>
  <c r="K954" i="4"/>
  <c r="Q945" i="4"/>
  <c r="K944" i="4"/>
  <c r="Q943" i="4"/>
  <c r="K934" i="4"/>
  <c r="Q929" i="4"/>
  <c r="Q927" i="4"/>
  <c r="Q925" i="4"/>
  <c r="Q923" i="4"/>
  <c r="K553" i="4"/>
  <c r="K549" i="4"/>
  <c r="K537" i="4"/>
  <c r="K533" i="4"/>
  <c r="Q528" i="4"/>
  <c r="Q524" i="4"/>
  <c r="Q522" i="4"/>
  <c r="Q520" i="4"/>
  <c r="Q516" i="4"/>
  <c r="Q510" i="4"/>
  <c r="Q504" i="4"/>
  <c r="Q496" i="4"/>
  <c r="Q492" i="4"/>
  <c r="Q488" i="4"/>
  <c r="Q484" i="4"/>
  <c r="Q480" i="4"/>
  <c r="Q476" i="4"/>
  <c r="Q472" i="4"/>
  <c r="Q468" i="4"/>
  <c r="Q464" i="4"/>
  <c r="Q460" i="4"/>
  <c r="Q456" i="4"/>
  <c r="Q454" i="4"/>
  <c r="Q440" i="4"/>
  <c r="Q438" i="4"/>
  <c r="Q424" i="4"/>
  <c r="Q422" i="4"/>
  <c r="Q408" i="4"/>
  <c r="Q406" i="4"/>
  <c r="Q392" i="4"/>
  <c r="Q390" i="4"/>
  <c r="Q373" i="4"/>
  <c r="Q371" i="4"/>
  <c r="K366" i="4"/>
  <c r="K358" i="4"/>
  <c r="K356" i="4"/>
  <c r="K354" i="4"/>
  <c r="K352" i="4"/>
  <c r="K350" i="4"/>
  <c r="K348" i="4"/>
  <c r="K346" i="4"/>
  <c r="K344" i="4"/>
  <c r="K342" i="4"/>
  <c r="K340" i="4"/>
  <c r="K338" i="4"/>
  <c r="K336" i="4"/>
  <c r="K334" i="4"/>
  <c r="K332" i="4"/>
  <c r="K330" i="4"/>
  <c r="K328" i="4"/>
  <c r="K326" i="4"/>
  <c r="K324" i="4"/>
  <c r="K322" i="4"/>
  <c r="K320" i="4"/>
  <c r="K318" i="4"/>
  <c r="K316" i="4"/>
  <c r="K314" i="4"/>
  <c r="K312" i="4"/>
  <c r="K310" i="4"/>
  <c r="K308" i="4"/>
  <c r="K306" i="4"/>
  <c r="K304" i="4"/>
  <c r="K302" i="4"/>
  <c r="K300" i="4"/>
  <c r="K298" i="4"/>
  <c r="K296" i="4"/>
  <c r="K294" i="4"/>
  <c r="K292" i="4"/>
  <c r="K290" i="4"/>
  <c r="K288" i="4"/>
  <c r="K286" i="4"/>
  <c r="K284" i="4"/>
  <c r="K282" i="4"/>
  <c r="K280" i="4"/>
  <c r="K278" i="4"/>
  <c r="K276" i="4"/>
  <c r="K274" i="4"/>
  <c r="K272" i="4"/>
  <c r="K270" i="4"/>
  <c r="K268" i="4"/>
  <c r="K266" i="4"/>
  <c r="K264" i="4"/>
  <c r="K262" i="4"/>
  <c r="K260" i="4"/>
  <c r="K258" i="4"/>
  <c r="K256" i="4"/>
  <c r="K254" i="4"/>
  <c r="K252" i="4"/>
  <c r="K250" i="4"/>
  <c r="K248" i="4"/>
  <c r="K246" i="4"/>
  <c r="K238" i="4"/>
  <c r="Q217" i="4"/>
  <c r="Q213" i="4"/>
  <c r="Q209" i="4"/>
  <c r="Q205" i="4"/>
  <c r="Q201" i="4"/>
  <c r="Q197" i="4"/>
  <c r="Q193" i="4"/>
  <c r="Q189" i="4"/>
  <c r="Q185" i="4"/>
  <c r="Q181" i="4"/>
  <c r="Q177" i="4"/>
  <c r="Q173" i="4"/>
  <c r="Q169" i="4"/>
  <c r="K164" i="4"/>
  <c r="K162" i="4"/>
  <c r="K160" i="4"/>
  <c r="K158" i="4"/>
  <c r="K156" i="4"/>
  <c r="K148" i="4"/>
  <c r="K146" i="4"/>
  <c r="K144" i="4"/>
  <c r="K142" i="4"/>
  <c r="K140" i="4"/>
  <c r="K138" i="4"/>
  <c r="K136" i="4"/>
  <c r="K134" i="4"/>
  <c r="K132" i="4"/>
  <c r="K130" i="4"/>
  <c r="K128" i="4"/>
  <c r="K126" i="4"/>
  <c r="K124" i="4"/>
  <c r="K122" i="4"/>
  <c r="K120" i="4"/>
  <c r="K118" i="4"/>
  <c r="K116" i="4"/>
  <c r="K114" i="4"/>
  <c r="K112" i="4"/>
  <c r="K104" i="4"/>
  <c r="K102" i="4"/>
  <c r="K100" i="4"/>
  <c r="K98" i="4"/>
  <c r="K96" i="4"/>
  <c r="K94" i="4"/>
  <c r="K92" i="4"/>
  <c r="K90" i="4"/>
  <c r="K88" i="4"/>
  <c r="K86" i="4"/>
  <c r="K84" i="4"/>
  <c r="K82" i="4"/>
  <c r="K80" i="4"/>
  <c r="K78" i="4"/>
  <c r="K76" i="4"/>
  <c r="K74" i="4"/>
  <c r="K72" i="4"/>
  <c r="K70" i="4"/>
  <c r="Q66" i="4"/>
  <c r="Q62" i="4"/>
  <c r="M59" i="4"/>
  <c r="M51" i="4"/>
  <c r="M11" i="4"/>
  <c r="M7" i="4"/>
  <c r="K5" i="4"/>
  <c r="Q5" i="4" s="1"/>
  <c r="D1001" i="5"/>
  <c r="D1000" i="5"/>
  <c r="F1000" i="5" s="1"/>
  <c r="D999" i="5"/>
  <c r="D998" i="5"/>
  <c r="F998" i="5" s="1"/>
  <c r="D997" i="5"/>
  <c r="D996" i="5"/>
  <c r="F996" i="5" s="1"/>
  <c r="D995" i="5"/>
  <c r="D994" i="5"/>
  <c r="F994" i="5" s="1"/>
  <c r="D993" i="5"/>
  <c r="D992" i="5"/>
  <c r="F992" i="5" s="1"/>
  <c r="D991" i="5"/>
  <c r="D990" i="5"/>
  <c r="F990" i="5" s="1"/>
  <c r="D989" i="5"/>
  <c r="D988" i="5"/>
  <c r="F988" i="5" s="1"/>
  <c r="D987" i="5"/>
  <c r="D986" i="5"/>
  <c r="F986" i="5" s="1"/>
  <c r="D985" i="5"/>
  <c r="D984" i="5"/>
  <c r="F984" i="5" s="1"/>
  <c r="D983" i="5"/>
  <c r="D982" i="5"/>
  <c r="F982" i="5" s="1"/>
  <c r="D981" i="5"/>
  <c r="D980" i="5"/>
  <c r="F980" i="5" s="1"/>
  <c r="D979" i="5"/>
  <c r="D978" i="5"/>
  <c r="F978" i="5" s="1"/>
  <c r="D977" i="5"/>
  <c r="D976" i="5"/>
  <c r="F976" i="5" s="1"/>
  <c r="D975" i="5"/>
  <c r="D974" i="5"/>
  <c r="F974" i="5" s="1"/>
  <c r="D973" i="5"/>
  <c r="D972" i="5"/>
  <c r="F972" i="5" s="1"/>
  <c r="D971" i="5"/>
  <c r="D970" i="5"/>
  <c r="F970" i="5" s="1"/>
  <c r="D969" i="5"/>
  <c r="D968" i="5"/>
  <c r="F968" i="5" s="1"/>
  <c r="D967" i="5"/>
  <c r="D966" i="5"/>
  <c r="F966" i="5" s="1"/>
  <c r="D965" i="5"/>
  <c r="D964" i="5"/>
  <c r="F964" i="5" s="1"/>
  <c r="D963" i="5"/>
  <c r="D962" i="5"/>
  <c r="F962" i="5" s="1"/>
  <c r="D961" i="5"/>
  <c r="D960" i="5"/>
  <c r="F960" i="5" s="1"/>
  <c r="D959" i="5"/>
  <c r="D958" i="5"/>
  <c r="F958" i="5" s="1"/>
  <c r="D957" i="5"/>
  <c r="D956" i="5"/>
  <c r="F956" i="5" s="1"/>
  <c r="D955" i="5"/>
  <c r="D954" i="5"/>
  <c r="F954" i="5" s="1"/>
  <c r="D953" i="5"/>
  <c r="D952" i="5"/>
  <c r="F952" i="5" s="1"/>
  <c r="D951" i="5"/>
  <c r="D950" i="5"/>
  <c r="F950" i="5" s="1"/>
  <c r="D949" i="5"/>
  <c r="D948" i="5"/>
  <c r="F948" i="5" s="1"/>
  <c r="D947" i="5"/>
  <c r="D946" i="5"/>
  <c r="F946" i="5" s="1"/>
  <c r="D945" i="5"/>
  <c r="D944" i="5"/>
  <c r="F944" i="5" s="1"/>
  <c r="D943" i="5"/>
  <c r="D942" i="5"/>
  <c r="F942" i="5" s="1"/>
  <c r="D941" i="5"/>
  <c r="D940" i="5"/>
  <c r="F940" i="5" s="1"/>
  <c r="D938" i="5"/>
  <c r="G938" i="5" s="1"/>
  <c r="E936" i="5"/>
  <c r="G936" i="5"/>
  <c r="E935" i="5"/>
  <c r="G935" i="5"/>
  <c r="E934" i="5"/>
  <c r="E933" i="5"/>
  <c r="G933" i="5"/>
  <c r="E932" i="5"/>
  <c r="E931" i="5"/>
  <c r="G931" i="5"/>
  <c r="E930" i="5"/>
  <c r="G930" i="5"/>
  <c r="E929" i="5"/>
  <c r="G929" i="5"/>
  <c r="E928" i="5"/>
  <c r="G928" i="5"/>
  <c r="E927" i="5"/>
  <c r="G927" i="5"/>
  <c r="E926" i="5"/>
  <c r="E925" i="5"/>
  <c r="G925" i="5"/>
  <c r="E924" i="5"/>
  <c r="E923" i="5"/>
  <c r="G923" i="5"/>
  <c r="E922" i="5"/>
  <c r="G922" i="5"/>
  <c r="E921" i="5"/>
  <c r="G921" i="5"/>
  <c r="E920" i="5"/>
  <c r="G920" i="5"/>
  <c r="E919" i="5"/>
  <c r="G919" i="5"/>
  <c r="E918" i="5"/>
  <c r="E917" i="5"/>
  <c r="G917" i="5"/>
  <c r="E916" i="5"/>
  <c r="E915" i="5"/>
  <c r="G915" i="5"/>
  <c r="E914" i="5"/>
  <c r="G914" i="5"/>
  <c r="E913" i="5"/>
  <c r="G913" i="5"/>
  <c r="E912" i="5"/>
  <c r="G912" i="5"/>
  <c r="E911" i="5"/>
  <c r="G911" i="5"/>
  <c r="E910" i="5"/>
  <c r="E909" i="5"/>
  <c r="G909" i="5"/>
  <c r="E908" i="5"/>
  <c r="E907" i="5"/>
  <c r="G907" i="5"/>
  <c r="E906" i="5"/>
  <c r="G906" i="5"/>
  <c r="E905" i="5"/>
  <c r="G905" i="5"/>
  <c r="E904" i="5"/>
  <c r="G904" i="5"/>
  <c r="E903" i="5"/>
  <c r="G903" i="5"/>
  <c r="E902" i="5"/>
  <c r="E901" i="5"/>
  <c r="G901" i="5"/>
  <c r="E900" i="5"/>
  <c r="E899" i="5"/>
  <c r="G899" i="5"/>
  <c r="E898" i="5"/>
  <c r="G898" i="5"/>
  <c r="E897" i="5"/>
  <c r="G897" i="5"/>
  <c r="E896" i="5"/>
  <c r="G896" i="5"/>
  <c r="E895" i="5"/>
  <c r="G895" i="5"/>
  <c r="E894" i="5"/>
  <c r="E893" i="5"/>
  <c r="G893" i="5"/>
  <c r="E892" i="5"/>
  <c r="E891" i="5"/>
  <c r="G891" i="5"/>
  <c r="E890" i="5"/>
  <c r="G890" i="5"/>
  <c r="E889" i="5"/>
  <c r="G889" i="5"/>
  <c r="E888" i="5"/>
  <c r="G888" i="5"/>
  <c r="E887" i="5"/>
  <c r="G887" i="5"/>
  <c r="L967" i="4"/>
  <c r="Q967" i="4" s="1"/>
  <c r="M961" i="4"/>
  <c r="Q961" i="4" s="1"/>
  <c r="Q530" i="4"/>
  <c r="Q500" i="4"/>
  <c r="G1000" i="5"/>
  <c r="G998" i="5"/>
  <c r="G996" i="5"/>
  <c r="G994" i="5"/>
  <c r="G992" i="5"/>
  <c r="G990" i="5"/>
  <c r="G988" i="5"/>
  <c r="G986" i="5"/>
  <c r="G984" i="5"/>
  <c r="G982" i="5"/>
  <c r="G980" i="5"/>
  <c r="G978" i="5"/>
  <c r="G976" i="5"/>
  <c r="G974" i="5"/>
  <c r="G972" i="5"/>
  <c r="G970" i="5"/>
  <c r="G968" i="5"/>
  <c r="G966" i="5"/>
  <c r="G964" i="5"/>
  <c r="G962" i="5"/>
  <c r="G960" i="5"/>
  <c r="G958" i="5"/>
  <c r="G956" i="5"/>
  <c r="G954" i="5"/>
  <c r="G952" i="5"/>
  <c r="G950" i="5"/>
  <c r="G948" i="5"/>
  <c r="G946" i="5"/>
  <c r="G944" i="5"/>
  <c r="G942" i="5"/>
  <c r="G940" i="5"/>
  <c r="Q58" i="4"/>
  <c r="Q54" i="4"/>
  <c r="Q50" i="4"/>
  <c r="Q46" i="4"/>
  <c r="Q41" i="4"/>
  <c r="Q19" i="4"/>
  <c r="D939" i="5"/>
  <c r="D937" i="5"/>
  <c r="G886" i="5"/>
  <c r="G885" i="5"/>
  <c r="G884" i="5"/>
  <c r="G883" i="5"/>
  <c r="G882" i="5"/>
  <c r="G881" i="5"/>
  <c r="G880" i="5"/>
  <c r="G879" i="5"/>
  <c r="G878" i="5"/>
  <c r="G877" i="5"/>
  <c r="G876" i="5"/>
  <c r="G875" i="5"/>
  <c r="G874" i="5"/>
  <c r="G873" i="5"/>
  <c r="G872" i="5"/>
  <c r="G871" i="5"/>
  <c r="G870" i="5"/>
  <c r="G869" i="5"/>
  <c r="G868" i="5"/>
  <c r="G867" i="5"/>
  <c r="G866" i="5"/>
  <c r="G865" i="5"/>
  <c r="G864" i="5"/>
  <c r="G863" i="5"/>
  <c r="G862" i="5"/>
  <c r="G861" i="5"/>
  <c r="G860" i="5"/>
  <c r="G859" i="5"/>
  <c r="G858" i="5"/>
  <c r="G857" i="5"/>
  <c r="G856" i="5"/>
  <c r="G855" i="5"/>
  <c r="G854" i="5"/>
  <c r="G853" i="5"/>
  <c r="G852" i="5"/>
  <c r="G851" i="5"/>
  <c r="G850" i="5"/>
  <c r="G849" i="5"/>
  <c r="G848" i="5"/>
  <c r="G847" i="5"/>
  <c r="G846" i="5"/>
  <c r="G845" i="5"/>
  <c r="G844" i="5"/>
  <c r="G843" i="5"/>
  <c r="G842" i="5"/>
  <c r="G841" i="5"/>
  <c r="G840" i="5"/>
  <c r="G839" i="5"/>
  <c r="G838" i="5"/>
  <c r="G837" i="5"/>
  <c r="G836" i="5"/>
  <c r="G835" i="5"/>
  <c r="G834" i="5"/>
  <c r="G833" i="5"/>
  <c r="G832" i="5"/>
  <c r="G831" i="5"/>
  <c r="G830" i="5"/>
  <c r="G829" i="5"/>
  <c r="G828" i="5"/>
  <c r="G827" i="5"/>
  <c r="G826" i="5"/>
  <c r="G825" i="5"/>
  <c r="G824" i="5"/>
  <c r="G823" i="5"/>
  <c r="G822" i="5"/>
  <c r="G821" i="5"/>
  <c r="G820" i="5"/>
  <c r="G819" i="5"/>
  <c r="G818" i="5"/>
  <c r="G817" i="5"/>
  <c r="G816" i="5"/>
  <c r="G815" i="5"/>
  <c r="G814" i="5"/>
  <c r="G813" i="5"/>
  <c r="G812" i="5"/>
  <c r="G811" i="5"/>
  <c r="G810" i="5"/>
  <c r="G809" i="5"/>
  <c r="G808" i="5"/>
  <c r="G807" i="5"/>
  <c r="G806" i="5"/>
  <c r="G805" i="5"/>
  <c r="G804" i="5"/>
  <c r="G803" i="5"/>
  <c r="G802" i="5"/>
  <c r="G801" i="5"/>
  <c r="G800" i="5"/>
  <c r="G799" i="5"/>
  <c r="G798" i="5"/>
  <c r="G797" i="5"/>
  <c r="G796" i="5"/>
  <c r="G795" i="5"/>
  <c r="G794" i="5"/>
  <c r="G793" i="5"/>
  <c r="G792" i="5"/>
  <c r="G791" i="5"/>
  <c r="G790" i="5"/>
  <c r="G789" i="5"/>
  <c r="G788" i="5"/>
  <c r="G787" i="5"/>
  <c r="G786" i="5"/>
  <c r="G785" i="5"/>
  <c r="G784" i="5"/>
  <c r="G783" i="5"/>
  <c r="G782" i="5"/>
  <c r="G781" i="5"/>
  <c r="G780" i="5"/>
  <c r="G779" i="5"/>
  <c r="G778" i="5"/>
  <c r="G777" i="5"/>
  <c r="G776" i="5"/>
  <c r="G775" i="5"/>
  <c r="G774" i="5"/>
  <c r="G773" i="5"/>
  <c r="G772" i="5"/>
  <c r="G771" i="5"/>
  <c r="G770" i="5"/>
  <c r="G769" i="5"/>
  <c r="G768" i="5"/>
  <c r="G767" i="5"/>
  <c r="G766" i="5"/>
  <c r="G765" i="5"/>
  <c r="G764" i="5"/>
  <c r="G763" i="5"/>
  <c r="G762" i="5"/>
  <c r="G761" i="5"/>
  <c r="G760" i="5"/>
  <c r="G759" i="5"/>
  <c r="G758" i="5"/>
  <c r="G757" i="5"/>
  <c r="G756" i="5"/>
  <c r="G755" i="5"/>
  <c r="G754" i="5"/>
  <c r="G753" i="5"/>
  <c r="G752" i="5"/>
  <c r="G751" i="5"/>
  <c r="G750" i="5"/>
  <c r="G749" i="5"/>
  <c r="G747" i="5"/>
  <c r="G745" i="5"/>
  <c r="G743" i="5"/>
  <c r="G741" i="5"/>
  <c r="G739" i="5"/>
  <c r="G737" i="5"/>
  <c r="G735" i="5"/>
  <c r="G733" i="5"/>
  <c r="G731" i="5"/>
  <c r="G729" i="5"/>
  <c r="G727" i="5"/>
  <c r="G725" i="5"/>
  <c r="G723" i="5"/>
  <c r="G721" i="5"/>
  <c r="G719" i="5"/>
  <c r="G717" i="5"/>
  <c r="G715" i="5"/>
  <c r="G713" i="5"/>
  <c r="G711" i="5"/>
  <c r="G709" i="5"/>
  <c r="G707" i="5"/>
  <c r="G705" i="5"/>
  <c r="G703" i="5"/>
  <c r="G701" i="5"/>
  <c r="G699" i="5"/>
  <c r="G697" i="5"/>
  <c r="G695" i="5"/>
  <c r="G693" i="5"/>
  <c r="G691" i="5"/>
  <c r="G689" i="5"/>
  <c r="G687" i="5"/>
  <c r="G685" i="5"/>
  <c r="G683" i="5"/>
  <c r="G681" i="5"/>
  <c r="G679" i="5"/>
  <c r="G677" i="5"/>
  <c r="G675" i="5"/>
  <c r="G673" i="5"/>
  <c r="G671" i="5"/>
  <c r="G669" i="5"/>
  <c r="G667" i="5"/>
  <c r="G665" i="5"/>
  <c r="G663" i="5"/>
  <c r="G661" i="5"/>
  <c r="E659" i="5"/>
  <c r="G659" i="5"/>
  <c r="G658" i="5"/>
  <c r="E657" i="5"/>
  <c r="G657" i="5"/>
  <c r="E656" i="5"/>
  <c r="G656" i="5"/>
  <c r="E655" i="5"/>
  <c r="G655" i="5"/>
  <c r="E654" i="5"/>
  <c r="G654" i="5"/>
  <c r="E653" i="5"/>
  <c r="G653" i="5"/>
  <c r="G652" i="5"/>
  <c r="E651" i="5"/>
  <c r="G651" i="5"/>
  <c r="G650" i="5"/>
  <c r="E649" i="5"/>
  <c r="G649" i="5"/>
  <c r="E648" i="5"/>
  <c r="G648" i="5"/>
  <c r="E647" i="5"/>
  <c r="G647" i="5"/>
  <c r="E646" i="5"/>
  <c r="G646" i="5"/>
  <c r="E645" i="5"/>
  <c r="G645" i="5"/>
  <c r="G644" i="5"/>
  <c r="E643" i="5"/>
  <c r="G643" i="5"/>
  <c r="G642" i="5"/>
  <c r="E641" i="5"/>
  <c r="G641" i="5"/>
  <c r="E640" i="5"/>
  <c r="G640" i="5"/>
  <c r="E639" i="5"/>
  <c r="G639" i="5"/>
  <c r="E638" i="5"/>
  <c r="G638" i="5"/>
  <c r="E637" i="5"/>
  <c r="G637" i="5"/>
  <c r="G636" i="5"/>
  <c r="E635" i="5"/>
  <c r="G635" i="5"/>
  <c r="G634" i="5"/>
  <c r="E633" i="5"/>
  <c r="G633" i="5"/>
  <c r="E632" i="5"/>
  <c r="G632" i="5"/>
  <c r="E631" i="5"/>
  <c r="G631" i="5"/>
  <c r="E630" i="5"/>
  <c r="G630" i="5"/>
  <c r="E629" i="5"/>
  <c r="G629" i="5"/>
  <c r="G628" i="5"/>
  <c r="E627" i="5"/>
  <c r="G627" i="5"/>
  <c r="G626" i="5"/>
  <c r="E625" i="5"/>
  <c r="G625" i="5"/>
  <c r="E624" i="5"/>
  <c r="G624" i="5"/>
  <c r="E623" i="5"/>
  <c r="G623" i="5"/>
  <c r="E622" i="5"/>
  <c r="G622" i="5"/>
  <c r="E621" i="5"/>
  <c r="G621" i="5"/>
  <c r="G620" i="5"/>
  <c r="E619" i="5"/>
  <c r="G619" i="5"/>
  <c r="G618" i="5"/>
  <c r="E617" i="5"/>
  <c r="G617" i="5"/>
  <c r="E616" i="5"/>
  <c r="G616" i="5"/>
  <c r="E615" i="5"/>
  <c r="G615" i="5"/>
  <c r="E614" i="5"/>
  <c r="G614" i="5"/>
  <c r="E613" i="5"/>
  <c r="G613" i="5"/>
  <c r="G612" i="5"/>
  <c r="E611" i="5"/>
  <c r="G611" i="5"/>
  <c r="G610" i="5"/>
  <c r="E609" i="5"/>
  <c r="G609" i="5"/>
  <c r="E608" i="5"/>
  <c r="G608" i="5"/>
  <c r="E607" i="5"/>
  <c r="G607" i="5"/>
  <c r="E606" i="5"/>
  <c r="G606" i="5"/>
  <c r="E605" i="5"/>
  <c r="G605" i="5"/>
  <c r="G604" i="5"/>
  <c r="E603" i="5"/>
  <c r="G603" i="5"/>
  <c r="G602" i="5"/>
  <c r="E601" i="5"/>
  <c r="G601" i="5"/>
  <c r="E600" i="5"/>
  <c r="G600" i="5"/>
  <c r="E599" i="5"/>
  <c r="G599" i="5"/>
  <c r="E598" i="5"/>
  <c r="G598" i="5"/>
  <c r="E597" i="5"/>
  <c r="G597" i="5"/>
  <c r="G596" i="5"/>
  <c r="E595" i="5"/>
  <c r="G595" i="5"/>
  <c r="G594" i="5"/>
  <c r="E593" i="5"/>
  <c r="G593" i="5"/>
  <c r="E592" i="5"/>
  <c r="G592" i="5"/>
  <c r="E591" i="5"/>
  <c r="G590" i="5"/>
  <c r="E589" i="5"/>
  <c r="G589" i="5"/>
  <c r="E588" i="5"/>
  <c r="G588" i="5"/>
  <c r="E587" i="5"/>
  <c r="G587" i="5"/>
  <c r="E586" i="5"/>
  <c r="G586" i="5"/>
  <c r="E585" i="5"/>
  <c r="G585" i="5"/>
  <c r="G584" i="5"/>
  <c r="E583" i="5"/>
  <c r="G583" i="5"/>
  <c r="G582" i="5"/>
  <c r="E581" i="5"/>
  <c r="G581" i="5"/>
  <c r="E580" i="5"/>
  <c r="G580" i="5"/>
  <c r="E579" i="5"/>
  <c r="E578" i="5"/>
  <c r="G578" i="5"/>
  <c r="E577" i="5"/>
  <c r="G577" i="5"/>
  <c r="G576" i="5"/>
  <c r="E575" i="5"/>
  <c r="G574" i="5"/>
  <c r="E573" i="5"/>
  <c r="G573" i="5"/>
  <c r="E572" i="5"/>
  <c r="G572" i="5"/>
  <c r="E571" i="5"/>
  <c r="G571" i="5"/>
  <c r="E570" i="5"/>
  <c r="G570" i="5"/>
  <c r="E569" i="5"/>
  <c r="G569" i="5"/>
  <c r="G568" i="5"/>
  <c r="E567" i="5"/>
  <c r="G567" i="5"/>
  <c r="G566" i="5"/>
  <c r="E565" i="5"/>
  <c r="G565" i="5"/>
  <c r="E564" i="5"/>
  <c r="G564" i="5"/>
  <c r="E563" i="5"/>
  <c r="E562" i="5"/>
  <c r="G562" i="5"/>
  <c r="E561" i="5"/>
  <c r="G561" i="5"/>
  <c r="G560" i="5"/>
  <c r="E559" i="5"/>
  <c r="G558" i="5"/>
  <c r="E557" i="5"/>
  <c r="G557" i="5"/>
  <c r="E556" i="5"/>
  <c r="G556" i="5"/>
  <c r="E555" i="5"/>
  <c r="G555" i="5"/>
  <c r="E554" i="5"/>
  <c r="G554" i="5"/>
  <c r="E553" i="5"/>
  <c r="G553" i="5"/>
  <c r="G552" i="5"/>
  <c r="E551" i="5"/>
  <c r="G551" i="5"/>
  <c r="G550" i="5"/>
  <c r="E549" i="5"/>
  <c r="G549" i="5"/>
  <c r="E548" i="5"/>
  <c r="G548" i="5"/>
  <c r="E547" i="5"/>
  <c r="G547" i="5"/>
  <c r="E546" i="5"/>
  <c r="G546" i="5"/>
  <c r="E545" i="5"/>
  <c r="G545" i="5"/>
  <c r="G544" i="5"/>
  <c r="E543" i="5"/>
  <c r="G543" i="5"/>
  <c r="G542" i="5"/>
  <c r="E541" i="5"/>
  <c r="G541" i="5"/>
  <c r="E540" i="5"/>
  <c r="G540" i="5"/>
  <c r="E539" i="5"/>
  <c r="G539" i="5"/>
  <c r="E538" i="5"/>
  <c r="G538" i="5"/>
  <c r="E537" i="5"/>
  <c r="G537" i="5"/>
  <c r="G536" i="5"/>
  <c r="E535" i="5"/>
  <c r="G535" i="5"/>
  <c r="G534" i="5"/>
  <c r="E533" i="5"/>
  <c r="G533" i="5"/>
  <c r="E532" i="5"/>
  <c r="G532" i="5"/>
  <c r="E531" i="5"/>
  <c r="G531" i="5"/>
  <c r="E530" i="5"/>
  <c r="G530" i="5"/>
  <c r="E529" i="5"/>
  <c r="G529" i="5"/>
  <c r="G528" i="5"/>
  <c r="E527" i="5"/>
  <c r="G527" i="5"/>
  <c r="G526" i="5"/>
  <c r="E525" i="5"/>
  <c r="G525" i="5"/>
  <c r="E524" i="5"/>
  <c r="G524" i="5"/>
  <c r="E523" i="5"/>
  <c r="G523" i="5"/>
  <c r="E522" i="5"/>
  <c r="G522" i="5"/>
  <c r="E521" i="5"/>
  <c r="G521" i="5"/>
  <c r="G520" i="5"/>
  <c r="E519" i="5"/>
  <c r="G519" i="5"/>
  <c r="G518" i="5"/>
  <c r="G517" i="5"/>
  <c r="G516" i="5"/>
  <c r="G515" i="5"/>
  <c r="G514" i="5"/>
  <c r="G513" i="5"/>
  <c r="G512" i="5"/>
  <c r="G511" i="5"/>
  <c r="G510" i="5"/>
  <c r="G509" i="5"/>
  <c r="G508" i="5"/>
  <c r="G507" i="5"/>
  <c r="G506" i="5"/>
  <c r="G505" i="5"/>
  <c r="G504" i="5"/>
  <c r="G503" i="5"/>
  <c r="G502" i="5"/>
  <c r="G501" i="5"/>
  <c r="G500" i="5"/>
  <c r="G499" i="5"/>
  <c r="D451" i="5"/>
  <c r="F451" i="5" s="1"/>
  <c r="I452" i="2" s="1"/>
  <c r="D449" i="5"/>
  <c r="I449" i="5" s="1"/>
  <c r="D447" i="5"/>
  <c r="F447" i="5" s="1"/>
  <c r="I448" i="2" s="1"/>
  <c r="D445" i="5"/>
  <c r="F445" i="5" s="1"/>
  <c r="I446" i="2" s="1"/>
  <c r="D443" i="5"/>
  <c r="F443" i="5" s="1"/>
  <c r="I444" i="2" s="1"/>
  <c r="D441" i="5"/>
  <c r="I441" i="5" s="1"/>
  <c r="D439" i="5"/>
  <c r="F439" i="5" s="1"/>
  <c r="I440" i="2" s="1"/>
  <c r="D437" i="5"/>
  <c r="F437" i="5" s="1"/>
  <c r="I438" i="2" s="1"/>
  <c r="D435" i="5"/>
  <c r="F435" i="5" s="1"/>
  <c r="I436" i="2" s="1"/>
  <c r="D433" i="5"/>
  <c r="I433" i="5" s="1"/>
  <c r="D431" i="5"/>
  <c r="F431" i="5" s="1"/>
  <c r="I432" i="2" s="1"/>
  <c r="D429" i="5"/>
  <c r="F429" i="5" s="1"/>
  <c r="I430" i="2" s="1"/>
  <c r="D427" i="5"/>
  <c r="F427" i="5" s="1"/>
  <c r="I428" i="2" s="1"/>
  <c r="D425" i="5"/>
  <c r="I425" i="5" s="1"/>
  <c r="D423" i="5"/>
  <c r="F423" i="5" s="1"/>
  <c r="I424" i="2" s="1"/>
  <c r="D421" i="5"/>
  <c r="F421" i="5" s="1"/>
  <c r="I422" i="2" s="1"/>
  <c r="D419" i="5"/>
  <c r="F419" i="5" s="1"/>
  <c r="I420" i="2" s="1"/>
  <c r="D417" i="5"/>
  <c r="I417" i="5" s="1"/>
  <c r="D415" i="5"/>
  <c r="F415" i="5" s="1"/>
  <c r="I416" i="2" s="1"/>
  <c r="D413" i="5"/>
  <c r="F413" i="5" s="1"/>
  <c r="I414" i="2" s="1"/>
  <c r="D411" i="5"/>
  <c r="F411" i="5" s="1"/>
  <c r="I412" i="2" s="1"/>
  <c r="D409" i="5"/>
  <c r="I409" i="5" s="1"/>
  <c r="D407" i="5"/>
  <c r="F407" i="5" s="1"/>
  <c r="I408" i="2" s="1"/>
  <c r="D405" i="5"/>
  <c r="F405" i="5" s="1"/>
  <c r="I406" i="2" s="1"/>
  <c r="D403" i="5"/>
  <c r="F403" i="5" s="1"/>
  <c r="I404" i="2" s="1"/>
  <c r="D401" i="5"/>
  <c r="I401" i="5" s="1"/>
  <c r="D399" i="5"/>
  <c r="F399" i="5" s="1"/>
  <c r="I400" i="2" s="1"/>
  <c r="D397" i="5"/>
  <c r="F397" i="5" s="1"/>
  <c r="I398" i="2" s="1"/>
  <c r="D395" i="5"/>
  <c r="F395" i="5" s="1"/>
  <c r="I396" i="2" s="1"/>
  <c r="D393" i="5"/>
  <c r="I393" i="5" s="1"/>
  <c r="D391" i="5"/>
  <c r="F391" i="5" s="1"/>
  <c r="I392" i="2" s="1"/>
  <c r="D389" i="5"/>
  <c r="F389" i="5" s="1"/>
  <c r="I390" i="2" s="1"/>
  <c r="D387" i="5"/>
  <c r="F387" i="5" s="1"/>
  <c r="I388" i="2" s="1"/>
  <c r="D385" i="5"/>
  <c r="I385" i="5" s="1"/>
  <c r="D383" i="5"/>
  <c r="F383" i="5" s="1"/>
  <c r="I384" i="2" s="1"/>
  <c r="D381" i="5"/>
  <c r="F381" i="5" s="1"/>
  <c r="I382" i="2" s="1"/>
  <c r="D379" i="5"/>
  <c r="F379" i="5" s="1"/>
  <c r="I380" i="2" s="1"/>
  <c r="D377" i="5"/>
  <c r="I377" i="5" s="1"/>
  <c r="D375" i="5"/>
  <c r="F375" i="5" s="1"/>
  <c r="I376" i="2" s="1"/>
  <c r="D373" i="5"/>
  <c r="F373" i="5" s="1"/>
  <c r="I374" i="2" s="1"/>
  <c r="G372" i="5"/>
  <c r="J373" i="2" s="1"/>
  <c r="G371" i="5"/>
  <c r="J372" i="2" s="1"/>
  <c r="G370" i="5"/>
  <c r="J371" i="2" s="1"/>
  <c r="G369" i="5"/>
  <c r="J370" i="2" s="1"/>
  <c r="G368" i="5"/>
  <c r="J369" i="2" s="1"/>
  <c r="G367" i="5"/>
  <c r="J368" i="2" s="1"/>
  <c r="G366" i="5"/>
  <c r="J367" i="2" s="1"/>
  <c r="G365" i="5"/>
  <c r="J366" i="2" s="1"/>
  <c r="G364" i="5"/>
  <c r="J365" i="2" s="1"/>
  <c r="G363" i="5"/>
  <c r="J364" i="2" s="1"/>
  <c r="G362" i="5"/>
  <c r="J363" i="2" s="1"/>
  <c r="G361" i="5"/>
  <c r="J362" i="2" s="1"/>
  <c r="G360" i="5"/>
  <c r="J361" i="2" s="1"/>
  <c r="G359" i="5"/>
  <c r="J360" i="2" s="1"/>
  <c r="G358" i="5"/>
  <c r="J359" i="2" s="1"/>
  <c r="G357" i="5"/>
  <c r="J358" i="2" s="1"/>
  <c r="G356" i="5"/>
  <c r="J357" i="2" s="1"/>
  <c r="G355" i="5"/>
  <c r="J356" i="2" s="1"/>
  <c r="G354" i="5"/>
  <c r="J355" i="2" s="1"/>
  <c r="G353" i="5"/>
  <c r="J354" i="2" s="1"/>
  <c r="G352" i="5"/>
  <c r="J353" i="2" s="1"/>
  <c r="G351" i="5"/>
  <c r="J352" i="2" s="1"/>
  <c r="G350" i="5"/>
  <c r="J351" i="2" s="1"/>
  <c r="G349" i="5"/>
  <c r="J350" i="2" s="1"/>
  <c r="G348" i="5"/>
  <c r="J349" i="2" s="1"/>
  <c r="G347" i="5"/>
  <c r="J348" i="2" s="1"/>
  <c r="G346" i="5"/>
  <c r="J347" i="2" s="1"/>
  <c r="G345" i="5"/>
  <c r="J346" i="2" s="1"/>
  <c r="G344" i="5"/>
  <c r="J345" i="2" s="1"/>
  <c r="G343" i="5"/>
  <c r="J344" i="2" s="1"/>
  <c r="G342" i="5"/>
  <c r="J343" i="2" s="1"/>
  <c r="G341" i="5"/>
  <c r="J342" i="2" s="1"/>
  <c r="G340" i="5"/>
  <c r="J341" i="2" s="1"/>
  <c r="G339" i="5"/>
  <c r="J340" i="2" s="1"/>
  <c r="G338" i="5"/>
  <c r="J339" i="2" s="1"/>
  <c r="G337" i="5"/>
  <c r="J338" i="2" s="1"/>
  <c r="G336" i="5"/>
  <c r="J337" i="2" s="1"/>
  <c r="G335" i="5"/>
  <c r="J336" i="2" s="1"/>
  <c r="G334" i="5"/>
  <c r="J335" i="2" s="1"/>
  <c r="G333" i="5"/>
  <c r="J334" i="2" s="1"/>
  <c r="G332" i="5"/>
  <c r="J333" i="2" s="1"/>
  <c r="G331" i="5"/>
  <c r="J332" i="2" s="1"/>
  <c r="G330" i="5"/>
  <c r="J331" i="2" s="1"/>
  <c r="G329" i="5"/>
  <c r="J330" i="2" s="1"/>
  <c r="G328" i="5"/>
  <c r="J329" i="2" s="1"/>
  <c r="G327" i="5"/>
  <c r="J328" i="2" s="1"/>
  <c r="G326" i="5"/>
  <c r="J327" i="2" s="1"/>
  <c r="G325" i="5"/>
  <c r="J326" i="2" s="1"/>
  <c r="G324" i="5"/>
  <c r="J325" i="2" s="1"/>
  <c r="G323" i="5"/>
  <c r="J324" i="2" s="1"/>
  <c r="G322" i="5"/>
  <c r="J323" i="2" s="1"/>
  <c r="G321" i="5"/>
  <c r="J322" i="2" s="1"/>
  <c r="G320" i="5"/>
  <c r="J321" i="2" s="1"/>
  <c r="G319" i="5"/>
  <c r="J320" i="2" s="1"/>
  <c r="G318" i="5"/>
  <c r="J319" i="2" s="1"/>
  <c r="G317" i="5"/>
  <c r="J318" i="2" s="1"/>
  <c r="G316" i="5"/>
  <c r="J317" i="2" s="1"/>
  <c r="G315" i="5"/>
  <c r="J316" i="2" s="1"/>
  <c r="G314" i="5"/>
  <c r="J315" i="2" s="1"/>
  <c r="G313" i="5"/>
  <c r="J314" i="2" s="1"/>
  <c r="G312" i="5"/>
  <c r="J313" i="2" s="1"/>
  <c r="G311" i="5"/>
  <c r="J312" i="2" s="1"/>
  <c r="G310" i="5"/>
  <c r="J311" i="2" s="1"/>
  <c r="G309" i="5"/>
  <c r="J310" i="2" s="1"/>
  <c r="G307" i="5"/>
  <c r="J308" i="2" s="1"/>
  <c r="G306" i="5"/>
  <c r="J307" i="2" s="1"/>
  <c r="G305" i="5"/>
  <c r="J306" i="2" s="1"/>
  <c r="G303" i="5"/>
  <c r="J304" i="2" s="1"/>
  <c r="G302" i="5"/>
  <c r="J303" i="2" s="1"/>
  <c r="G301" i="5"/>
  <c r="J302" i="2" s="1"/>
  <c r="G299" i="5"/>
  <c r="J300" i="2" s="1"/>
  <c r="G298" i="5"/>
  <c r="J299" i="2" s="1"/>
  <c r="G297" i="5"/>
  <c r="J298" i="2" s="1"/>
  <c r="G295" i="5"/>
  <c r="J296" i="2" s="1"/>
  <c r="G294" i="5"/>
  <c r="J295" i="2" s="1"/>
  <c r="G293" i="5"/>
  <c r="J294" i="2" s="1"/>
  <c r="G291" i="5"/>
  <c r="J292" i="2" s="1"/>
  <c r="G290" i="5"/>
  <c r="J291" i="2" s="1"/>
  <c r="G289" i="5"/>
  <c r="J290" i="2" s="1"/>
  <c r="G287" i="5"/>
  <c r="J288" i="2" s="1"/>
  <c r="G286" i="5"/>
  <c r="J287" i="2" s="1"/>
  <c r="G285" i="5"/>
  <c r="J286" i="2" s="1"/>
  <c r="G283" i="5"/>
  <c r="J284" i="2" s="1"/>
  <c r="G282" i="5"/>
  <c r="J283" i="2" s="1"/>
  <c r="G281" i="5"/>
  <c r="J282" i="2" s="1"/>
  <c r="G279" i="5"/>
  <c r="J280" i="2" s="1"/>
  <c r="G278" i="5"/>
  <c r="J279" i="2" s="1"/>
  <c r="G277" i="5"/>
  <c r="J278" i="2" s="1"/>
  <c r="G275" i="5"/>
  <c r="J276" i="2" s="1"/>
  <c r="G274" i="5"/>
  <c r="J275" i="2" s="1"/>
  <c r="G273" i="5"/>
  <c r="J274" i="2" s="1"/>
  <c r="G271" i="5"/>
  <c r="J272" i="2" s="1"/>
  <c r="G270" i="5"/>
  <c r="J271" i="2" s="1"/>
  <c r="G269" i="5"/>
  <c r="J270" i="2" s="1"/>
  <c r="G267" i="5"/>
  <c r="J268" i="2" s="1"/>
  <c r="G266" i="5"/>
  <c r="J267" i="2" s="1"/>
  <c r="G265" i="5"/>
  <c r="J266" i="2" s="1"/>
  <c r="G264" i="5"/>
  <c r="J265" i="2" s="1"/>
  <c r="G263" i="5"/>
  <c r="J264" i="2" s="1"/>
  <c r="G262" i="5"/>
  <c r="J263" i="2" s="1"/>
  <c r="G261" i="5"/>
  <c r="J262" i="2" s="1"/>
  <c r="G260" i="5"/>
  <c r="J261" i="2" s="1"/>
  <c r="G259" i="5"/>
  <c r="J260" i="2" s="1"/>
  <c r="G258" i="5"/>
  <c r="J259" i="2" s="1"/>
  <c r="G257" i="5"/>
  <c r="J258" i="2" s="1"/>
  <c r="G256" i="5"/>
  <c r="J257" i="2" s="1"/>
  <c r="G255" i="5"/>
  <c r="J256" i="2" s="1"/>
  <c r="G254" i="5"/>
  <c r="J255" i="2" s="1"/>
  <c r="G253" i="5"/>
  <c r="J254" i="2" s="1"/>
  <c r="G252" i="5"/>
  <c r="J253" i="2" s="1"/>
  <c r="G251" i="5"/>
  <c r="J252" i="2" s="1"/>
  <c r="G250" i="5"/>
  <c r="J251" i="2" s="1"/>
  <c r="G249" i="5"/>
  <c r="J250" i="2" s="1"/>
  <c r="G248" i="5"/>
  <c r="J249" i="2" s="1"/>
  <c r="G247" i="5"/>
  <c r="J248" i="2" s="1"/>
  <c r="G246" i="5"/>
  <c r="J247" i="2" s="1"/>
  <c r="G245" i="5"/>
  <c r="J246" i="2" s="1"/>
  <c r="G244" i="5"/>
  <c r="J245" i="2" s="1"/>
  <c r="G243" i="5"/>
  <c r="J244" i="2" s="1"/>
  <c r="G242" i="5"/>
  <c r="J243" i="2" s="1"/>
  <c r="G241" i="5"/>
  <c r="J242" i="2" s="1"/>
  <c r="G240" i="5"/>
  <c r="J241" i="2" s="1"/>
  <c r="G239" i="5"/>
  <c r="J240" i="2" s="1"/>
  <c r="G238" i="5"/>
  <c r="J239" i="2" s="1"/>
  <c r="G237" i="5"/>
  <c r="J238" i="2" s="1"/>
  <c r="G236" i="5"/>
  <c r="J237" i="2" s="1"/>
  <c r="G235" i="5"/>
  <c r="J236" i="2" s="1"/>
  <c r="G234" i="5"/>
  <c r="J235" i="2" s="1"/>
  <c r="G233" i="5"/>
  <c r="J234" i="2" s="1"/>
  <c r="G232" i="5"/>
  <c r="J233" i="2" s="1"/>
  <c r="G231" i="5"/>
  <c r="J232" i="2" s="1"/>
  <c r="G230" i="5"/>
  <c r="J231" i="2" s="1"/>
  <c r="G229" i="5"/>
  <c r="J230" i="2" s="1"/>
  <c r="G228" i="5"/>
  <c r="J229" i="2" s="1"/>
  <c r="G227" i="5"/>
  <c r="J228" i="2" s="1"/>
  <c r="G226" i="5"/>
  <c r="J227" i="2" s="1"/>
  <c r="G225" i="5"/>
  <c r="J226" i="2" s="1"/>
  <c r="G224" i="5"/>
  <c r="J225" i="2" s="1"/>
  <c r="G223" i="5"/>
  <c r="J224" i="2" s="1"/>
  <c r="G222" i="5"/>
  <c r="J223" i="2" s="1"/>
  <c r="G221" i="5"/>
  <c r="J222" i="2" s="1"/>
  <c r="G220" i="5"/>
  <c r="J221" i="2" s="1"/>
  <c r="G219" i="5"/>
  <c r="J220" i="2" s="1"/>
  <c r="G218" i="5"/>
  <c r="J219" i="2" s="1"/>
  <c r="G217" i="5"/>
  <c r="J218" i="2" s="1"/>
  <c r="G216" i="5"/>
  <c r="J217" i="2" s="1"/>
  <c r="G215" i="5"/>
  <c r="J216" i="2" s="1"/>
  <c r="G214" i="5"/>
  <c r="J215" i="2" s="1"/>
  <c r="G213" i="5"/>
  <c r="J214" i="2" s="1"/>
  <c r="G212" i="5"/>
  <c r="J213" i="2" s="1"/>
  <c r="G211" i="5"/>
  <c r="J212" i="2" s="1"/>
  <c r="G210" i="5"/>
  <c r="J211" i="2" s="1"/>
  <c r="G209" i="5"/>
  <c r="J210" i="2" s="1"/>
  <c r="G208" i="5"/>
  <c r="J209" i="2" s="1"/>
  <c r="G207" i="5"/>
  <c r="J208" i="2" s="1"/>
  <c r="G206" i="5"/>
  <c r="J207" i="2" s="1"/>
  <c r="G205" i="5"/>
  <c r="J206" i="2" s="1"/>
  <c r="G204" i="5"/>
  <c r="J205" i="2" s="1"/>
  <c r="G203" i="5"/>
  <c r="J204" i="2" s="1"/>
  <c r="G202" i="5"/>
  <c r="J203" i="2" s="1"/>
  <c r="G201" i="5"/>
  <c r="J202" i="2" s="1"/>
  <c r="G200" i="5"/>
  <c r="J201" i="2" s="1"/>
  <c r="G199" i="5"/>
  <c r="J200" i="2" s="1"/>
  <c r="G198" i="5"/>
  <c r="J199" i="2" s="1"/>
  <c r="G197" i="5"/>
  <c r="J198" i="2" s="1"/>
  <c r="G196" i="5"/>
  <c r="J197" i="2" s="1"/>
  <c r="G195" i="5"/>
  <c r="J196" i="2" s="1"/>
  <c r="G194" i="5"/>
  <c r="J195" i="2" s="1"/>
  <c r="G193" i="5"/>
  <c r="J194" i="2" s="1"/>
  <c r="G192" i="5"/>
  <c r="J193" i="2" s="1"/>
  <c r="G191" i="5"/>
  <c r="J192" i="2" s="1"/>
  <c r="G190" i="5"/>
  <c r="J191" i="2" s="1"/>
  <c r="G189" i="5"/>
  <c r="J190" i="2" s="1"/>
  <c r="G188" i="5"/>
  <c r="J189" i="2" s="1"/>
  <c r="G187" i="5"/>
  <c r="J188" i="2" s="1"/>
  <c r="G186" i="5"/>
  <c r="J187" i="2" s="1"/>
  <c r="G185" i="5"/>
  <c r="J186" i="2" s="1"/>
  <c r="G184" i="5"/>
  <c r="J185" i="2" s="1"/>
  <c r="G183" i="5"/>
  <c r="J184" i="2" s="1"/>
  <c r="G182" i="5"/>
  <c r="J183" i="2" s="1"/>
  <c r="G181" i="5"/>
  <c r="J182" i="2" s="1"/>
  <c r="G180" i="5"/>
  <c r="J181" i="2" s="1"/>
  <c r="G179" i="5"/>
  <c r="J180" i="2" s="1"/>
  <c r="G178" i="5"/>
  <c r="J179" i="2" s="1"/>
  <c r="G177" i="5"/>
  <c r="J178" i="2" s="1"/>
  <c r="G176" i="5"/>
  <c r="J177" i="2" s="1"/>
  <c r="G175" i="5"/>
  <c r="J176" i="2" s="1"/>
  <c r="G174" i="5"/>
  <c r="J175" i="2" s="1"/>
  <c r="G173" i="5"/>
  <c r="J174" i="2" s="1"/>
  <c r="G172" i="5"/>
  <c r="J173" i="2" s="1"/>
  <c r="G171" i="5"/>
  <c r="J172" i="2" s="1"/>
  <c r="G170" i="5"/>
  <c r="J171" i="2" s="1"/>
  <c r="G169" i="5"/>
  <c r="J170" i="2" s="1"/>
  <c r="G168" i="5"/>
  <c r="J169" i="2" s="1"/>
  <c r="G167" i="5"/>
  <c r="J168" i="2" s="1"/>
  <c r="G166" i="5"/>
  <c r="J167" i="2" s="1"/>
  <c r="G165" i="5"/>
  <c r="J166" i="2" s="1"/>
  <c r="G164" i="5"/>
  <c r="J165" i="2" s="1"/>
  <c r="G163" i="5"/>
  <c r="J164" i="2" s="1"/>
  <c r="G162" i="5"/>
  <c r="J163" i="2" s="1"/>
  <c r="G161" i="5"/>
  <c r="J162" i="2" s="1"/>
  <c r="G160" i="5"/>
  <c r="J161" i="2" s="1"/>
  <c r="G159" i="5"/>
  <c r="J160" i="2" s="1"/>
  <c r="G157" i="5"/>
  <c r="J158" i="2" s="1"/>
  <c r="G155" i="5"/>
  <c r="J156" i="2" s="1"/>
  <c r="G154" i="5"/>
  <c r="J155" i="2" s="1"/>
  <c r="G152" i="5"/>
  <c r="J153" i="2" s="1"/>
  <c r="G151" i="5"/>
  <c r="J152" i="2" s="1"/>
  <c r="G150" i="5"/>
  <c r="J151" i="2" s="1"/>
  <c r="G149" i="5"/>
  <c r="J150" i="2" s="1"/>
  <c r="G148" i="5"/>
  <c r="J149" i="2" s="1"/>
  <c r="G147" i="5"/>
  <c r="J148" i="2" s="1"/>
  <c r="G146" i="5"/>
  <c r="J147" i="2" s="1"/>
  <c r="G145" i="5"/>
  <c r="J146" i="2" s="1"/>
  <c r="D20" i="5"/>
  <c r="E20" i="5" s="1"/>
  <c r="H21" i="2" s="1"/>
  <c r="Q21" i="2" s="1"/>
  <c r="D19" i="5"/>
  <c r="D18" i="5"/>
  <c r="I15" i="5"/>
  <c r="D14" i="5"/>
  <c r="G12" i="5"/>
  <c r="J13" i="2" s="1"/>
  <c r="D10" i="5"/>
  <c r="G8" i="5"/>
  <c r="J9" i="2" s="1"/>
  <c r="D498" i="5"/>
  <c r="D497" i="5"/>
  <c r="F497" i="5" s="1"/>
  <c r="D496" i="5"/>
  <c r="F496" i="5" s="1"/>
  <c r="D495" i="5"/>
  <c r="F495" i="5" s="1"/>
  <c r="D494" i="5"/>
  <c r="F494" i="5" s="1"/>
  <c r="D493" i="5"/>
  <c r="F493" i="5" s="1"/>
  <c r="D492" i="5"/>
  <c r="F492" i="5" s="1"/>
  <c r="D491" i="5"/>
  <c r="F491" i="5" s="1"/>
  <c r="D490" i="5"/>
  <c r="F490" i="5" s="1"/>
  <c r="D489" i="5"/>
  <c r="F489" i="5" s="1"/>
  <c r="D488" i="5"/>
  <c r="F488" i="5" s="1"/>
  <c r="D487" i="5"/>
  <c r="F487" i="5" s="1"/>
  <c r="D486" i="5"/>
  <c r="F486" i="5" s="1"/>
  <c r="D485" i="5"/>
  <c r="F485" i="5" s="1"/>
  <c r="D484" i="5"/>
  <c r="F484" i="5" s="1"/>
  <c r="D483" i="5"/>
  <c r="F483" i="5" s="1"/>
  <c r="D482" i="5"/>
  <c r="F482" i="5" s="1"/>
  <c r="D481" i="5"/>
  <c r="F481" i="5" s="1"/>
  <c r="D480" i="5"/>
  <c r="F480" i="5" s="1"/>
  <c r="D479" i="5"/>
  <c r="F479" i="5" s="1"/>
  <c r="D478" i="5"/>
  <c r="F478" i="5" s="1"/>
  <c r="D477" i="5"/>
  <c r="F477" i="5" s="1"/>
  <c r="D476" i="5"/>
  <c r="F476" i="5" s="1"/>
  <c r="D475" i="5"/>
  <c r="F475" i="5" s="1"/>
  <c r="D474" i="5"/>
  <c r="F474" i="5" s="1"/>
  <c r="D473" i="5"/>
  <c r="F473" i="5" s="1"/>
  <c r="D472" i="5"/>
  <c r="F472" i="5" s="1"/>
  <c r="D471" i="5"/>
  <c r="F471" i="5" s="1"/>
  <c r="D470" i="5"/>
  <c r="F470" i="5" s="1"/>
  <c r="D469" i="5"/>
  <c r="F469" i="5" s="1"/>
  <c r="D468" i="5"/>
  <c r="F468" i="5" s="1"/>
  <c r="D467" i="5"/>
  <c r="F467" i="5" s="1"/>
  <c r="D466" i="5"/>
  <c r="F466" i="5" s="1"/>
  <c r="D465" i="5"/>
  <c r="F465" i="5" s="1"/>
  <c r="D464" i="5"/>
  <c r="F464" i="5" s="1"/>
  <c r="I465" i="2" s="1"/>
  <c r="D463" i="5"/>
  <c r="F463" i="5" s="1"/>
  <c r="I464" i="2" s="1"/>
  <c r="D462" i="5"/>
  <c r="D461" i="5"/>
  <c r="F461" i="5" s="1"/>
  <c r="I462" i="2" s="1"/>
  <c r="D460" i="5"/>
  <c r="F460" i="5" s="1"/>
  <c r="I461" i="2" s="1"/>
  <c r="D459" i="5"/>
  <c r="F459" i="5" s="1"/>
  <c r="I460" i="2" s="1"/>
  <c r="D458" i="5"/>
  <c r="I458" i="5" s="1"/>
  <c r="D457" i="5"/>
  <c r="F457" i="5" s="1"/>
  <c r="I458" i="2" s="1"/>
  <c r="D456" i="5"/>
  <c r="F456" i="5" s="1"/>
  <c r="I457" i="2" s="1"/>
  <c r="D455" i="5"/>
  <c r="F455" i="5" s="1"/>
  <c r="I456" i="2" s="1"/>
  <c r="D454" i="5"/>
  <c r="E454" i="5" s="1"/>
  <c r="H455" i="2" s="1"/>
  <c r="D453" i="5"/>
  <c r="F453" i="5" s="1"/>
  <c r="I454" i="2" s="1"/>
  <c r="D452" i="5"/>
  <c r="F452" i="5" s="1"/>
  <c r="I453" i="2" s="1"/>
  <c r="D450" i="5"/>
  <c r="G450" i="5" s="1"/>
  <c r="J451" i="2" s="1"/>
  <c r="F449" i="5"/>
  <c r="I450" i="2" s="1"/>
  <c r="D448" i="5"/>
  <c r="G448" i="5" s="1"/>
  <c r="J449" i="2" s="1"/>
  <c r="D446" i="5"/>
  <c r="G446" i="5" s="1"/>
  <c r="J447" i="2" s="1"/>
  <c r="D444" i="5"/>
  <c r="G444" i="5" s="1"/>
  <c r="J445" i="2" s="1"/>
  <c r="D442" i="5"/>
  <c r="G442" i="5" s="1"/>
  <c r="J443" i="2" s="1"/>
  <c r="F441" i="5"/>
  <c r="I442" i="2" s="1"/>
  <c r="D440" i="5"/>
  <c r="G440" i="5" s="1"/>
  <c r="J441" i="2" s="1"/>
  <c r="D438" i="5"/>
  <c r="G438" i="5" s="1"/>
  <c r="J439" i="2" s="1"/>
  <c r="D436" i="5"/>
  <c r="G436" i="5" s="1"/>
  <c r="J437" i="2" s="1"/>
  <c r="D434" i="5"/>
  <c r="G434" i="5" s="1"/>
  <c r="J435" i="2" s="1"/>
  <c r="F433" i="5"/>
  <c r="I434" i="2" s="1"/>
  <c r="D432" i="5"/>
  <c r="G432" i="5" s="1"/>
  <c r="J433" i="2" s="1"/>
  <c r="D430" i="5"/>
  <c r="G430" i="5" s="1"/>
  <c r="J431" i="2" s="1"/>
  <c r="D428" i="5"/>
  <c r="G428" i="5" s="1"/>
  <c r="J429" i="2" s="1"/>
  <c r="D426" i="5"/>
  <c r="G426" i="5" s="1"/>
  <c r="J427" i="2" s="1"/>
  <c r="F425" i="5"/>
  <c r="I426" i="2" s="1"/>
  <c r="D424" i="5"/>
  <c r="G424" i="5" s="1"/>
  <c r="J425" i="2" s="1"/>
  <c r="D422" i="5"/>
  <c r="G422" i="5" s="1"/>
  <c r="J423" i="2" s="1"/>
  <c r="D420" i="5"/>
  <c r="G420" i="5" s="1"/>
  <c r="J421" i="2" s="1"/>
  <c r="D418" i="5"/>
  <c r="G418" i="5" s="1"/>
  <c r="J419" i="2" s="1"/>
  <c r="F417" i="5"/>
  <c r="I418" i="2" s="1"/>
  <c r="D416" i="5"/>
  <c r="G416" i="5" s="1"/>
  <c r="J417" i="2" s="1"/>
  <c r="D414" i="5"/>
  <c r="G414" i="5" s="1"/>
  <c r="J415" i="2" s="1"/>
  <c r="D412" i="5"/>
  <c r="G412" i="5" s="1"/>
  <c r="J413" i="2" s="1"/>
  <c r="D410" i="5"/>
  <c r="G410" i="5" s="1"/>
  <c r="J411" i="2" s="1"/>
  <c r="F409" i="5"/>
  <c r="I410" i="2" s="1"/>
  <c r="D408" i="5"/>
  <c r="G408" i="5" s="1"/>
  <c r="J409" i="2" s="1"/>
  <c r="D406" i="5"/>
  <c r="G406" i="5" s="1"/>
  <c r="J407" i="2" s="1"/>
  <c r="D404" i="5"/>
  <c r="G404" i="5" s="1"/>
  <c r="J405" i="2" s="1"/>
  <c r="D402" i="5"/>
  <c r="G402" i="5" s="1"/>
  <c r="J403" i="2" s="1"/>
  <c r="F401" i="5"/>
  <c r="I402" i="2" s="1"/>
  <c r="D400" i="5"/>
  <c r="G400" i="5" s="1"/>
  <c r="J401" i="2" s="1"/>
  <c r="D398" i="5"/>
  <c r="G398" i="5" s="1"/>
  <c r="J399" i="2" s="1"/>
  <c r="D396" i="5"/>
  <c r="G396" i="5" s="1"/>
  <c r="J397" i="2" s="1"/>
  <c r="D394" i="5"/>
  <c r="G394" i="5" s="1"/>
  <c r="J395" i="2" s="1"/>
  <c r="F393" i="5"/>
  <c r="I394" i="2" s="1"/>
  <c r="D392" i="5"/>
  <c r="G392" i="5" s="1"/>
  <c r="J393" i="2" s="1"/>
  <c r="D390" i="5"/>
  <c r="G390" i="5" s="1"/>
  <c r="J391" i="2" s="1"/>
  <c r="D388" i="5"/>
  <c r="G388" i="5" s="1"/>
  <c r="J389" i="2" s="1"/>
  <c r="D386" i="5"/>
  <c r="G386" i="5" s="1"/>
  <c r="J387" i="2" s="1"/>
  <c r="F385" i="5"/>
  <c r="I386" i="2" s="1"/>
  <c r="D384" i="5"/>
  <c r="G384" i="5" s="1"/>
  <c r="J385" i="2" s="1"/>
  <c r="D382" i="5"/>
  <c r="G382" i="5" s="1"/>
  <c r="J383" i="2" s="1"/>
  <c r="D380" i="5"/>
  <c r="G380" i="5" s="1"/>
  <c r="J381" i="2" s="1"/>
  <c r="D378" i="5"/>
  <c r="G378" i="5" s="1"/>
  <c r="J379" i="2" s="1"/>
  <c r="F377" i="5"/>
  <c r="I378" i="2" s="1"/>
  <c r="D376" i="5"/>
  <c r="G376" i="5" s="1"/>
  <c r="J377" i="2" s="1"/>
  <c r="D374" i="5"/>
  <c r="G374" i="5" s="1"/>
  <c r="J375" i="2" s="1"/>
  <c r="D144" i="5"/>
  <c r="D108" i="5"/>
  <c r="F108" i="5" s="1"/>
  <c r="I109" i="2" s="1"/>
  <c r="D107" i="5"/>
  <c r="F107" i="5" s="1"/>
  <c r="I108" i="2" s="1"/>
  <c r="D106" i="5"/>
  <c r="F106" i="5" s="1"/>
  <c r="I107" i="2" s="1"/>
  <c r="D105" i="5"/>
  <c r="D104" i="5"/>
  <c r="F104" i="5" s="1"/>
  <c r="I105" i="2" s="1"/>
  <c r="D103" i="5"/>
  <c r="F103" i="5" s="1"/>
  <c r="I104" i="2" s="1"/>
  <c r="D102" i="5"/>
  <c r="F102" i="5" s="1"/>
  <c r="I103" i="2" s="1"/>
  <c r="D101" i="5"/>
  <c r="D100" i="5"/>
  <c r="F100" i="5" s="1"/>
  <c r="I101" i="2" s="1"/>
  <c r="D99" i="5"/>
  <c r="F99" i="5" s="1"/>
  <c r="I100" i="2" s="1"/>
  <c r="D98" i="5"/>
  <c r="F98" i="5" s="1"/>
  <c r="I99" i="2" s="1"/>
  <c r="D97" i="5"/>
  <c r="D96" i="5"/>
  <c r="F96" i="5" s="1"/>
  <c r="I97" i="2" s="1"/>
  <c r="D95" i="5"/>
  <c r="F95" i="5" s="1"/>
  <c r="I96" i="2" s="1"/>
  <c r="D94" i="5"/>
  <c r="F94" i="5" s="1"/>
  <c r="I95" i="2" s="1"/>
  <c r="D93" i="5"/>
  <c r="D92" i="5"/>
  <c r="F92" i="5" s="1"/>
  <c r="I93" i="2" s="1"/>
  <c r="D91" i="5"/>
  <c r="F91" i="5" s="1"/>
  <c r="I92" i="2" s="1"/>
  <c r="D90" i="5"/>
  <c r="F90" i="5" s="1"/>
  <c r="I91" i="2" s="1"/>
  <c r="D89" i="5"/>
  <c r="D88" i="5"/>
  <c r="F88" i="5" s="1"/>
  <c r="I89" i="2" s="1"/>
  <c r="D87" i="5"/>
  <c r="F87" i="5" s="1"/>
  <c r="I88" i="2" s="1"/>
  <c r="D86" i="5"/>
  <c r="F86" i="5" s="1"/>
  <c r="I87" i="2" s="1"/>
  <c r="D85" i="5"/>
  <c r="D84" i="5"/>
  <c r="F84" i="5" s="1"/>
  <c r="I85" i="2" s="1"/>
  <c r="D83" i="5"/>
  <c r="F83" i="5" s="1"/>
  <c r="I84" i="2" s="1"/>
  <c r="D82" i="5"/>
  <c r="F82" i="5" s="1"/>
  <c r="I83" i="2" s="1"/>
  <c r="D81" i="5"/>
  <c r="D80" i="5"/>
  <c r="F80" i="5" s="1"/>
  <c r="I81" i="2" s="1"/>
  <c r="D79" i="5"/>
  <c r="F79" i="5" s="1"/>
  <c r="I80" i="2" s="1"/>
  <c r="D78" i="5"/>
  <c r="F78" i="5" s="1"/>
  <c r="I79" i="2" s="1"/>
  <c r="D77" i="5"/>
  <c r="D76" i="5"/>
  <c r="F76" i="5" s="1"/>
  <c r="I77" i="2" s="1"/>
  <c r="D75" i="5"/>
  <c r="F75" i="5" s="1"/>
  <c r="I76" i="2" s="1"/>
  <c r="D74" i="5"/>
  <c r="F74" i="5" s="1"/>
  <c r="I75" i="2" s="1"/>
  <c r="D73" i="5"/>
  <c r="D72" i="5"/>
  <c r="F72" i="5" s="1"/>
  <c r="I73" i="2" s="1"/>
  <c r="D71" i="5"/>
  <c r="F71" i="5" s="1"/>
  <c r="I72" i="2" s="1"/>
  <c r="D70" i="5"/>
  <c r="F70" i="5" s="1"/>
  <c r="I71" i="2" s="1"/>
  <c r="D69" i="5"/>
  <c r="D68" i="5"/>
  <c r="F68" i="5" s="1"/>
  <c r="I69" i="2" s="1"/>
  <c r="D67" i="5"/>
  <c r="F67" i="5" s="1"/>
  <c r="I68" i="2" s="1"/>
  <c r="D66" i="5"/>
  <c r="F66" i="5" s="1"/>
  <c r="I67" i="2" s="1"/>
  <c r="D65" i="5"/>
  <c r="D64" i="5"/>
  <c r="F64" i="5" s="1"/>
  <c r="I65" i="2" s="1"/>
  <c r="D63" i="5"/>
  <c r="F63" i="5" s="1"/>
  <c r="I64" i="2" s="1"/>
  <c r="D62" i="5"/>
  <c r="F62" i="5" s="1"/>
  <c r="I63" i="2" s="1"/>
  <c r="D61" i="5"/>
  <c r="D60" i="5"/>
  <c r="F60" i="5" s="1"/>
  <c r="I61" i="2" s="1"/>
  <c r="D59" i="5"/>
  <c r="F59" i="5" s="1"/>
  <c r="I60" i="2" s="1"/>
  <c r="D58" i="5"/>
  <c r="F58" i="5" s="1"/>
  <c r="I59" i="2" s="1"/>
  <c r="D57" i="5"/>
  <c r="D56" i="5"/>
  <c r="F56" i="5" s="1"/>
  <c r="I57" i="2" s="1"/>
  <c r="D55" i="5"/>
  <c r="F55" i="5" s="1"/>
  <c r="I56" i="2" s="1"/>
  <c r="D54" i="5"/>
  <c r="F54" i="5" s="1"/>
  <c r="I55" i="2" s="1"/>
  <c r="D53" i="5"/>
  <c r="D52" i="5"/>
  <c r="F52" i="5" s="1"/>
  <c r="I53" i="2" s="1"/>
  <c r="D51" i="5"/>
  <c r="F51" i="5" s="1"/>
  <c r="I52" i="2" s="1"/>
  <c r="D50" i="5"/>
  <c r="F50" i="5" s="1"/>
  <c r="I51" i="2" s="1"/>
  <c r="D49" i="5"/>
  <c r="D48" i="5"/>
  <c r="F48" i="5" s="1"/>
  <c r="I49" i="2" s="1"/>
  <c r="D47" i="5"/>
  <c r="F47" i="5" s="1"/>
  <c r="I48" i="2" s="1"/>
  <c r="D46" i="5"/>
  <c r="F46" i="5" s="1"/>
  <c r="I47" i="2" s="1"/>
  <c r="D45" i="5"/>
  <c r="D44" i="5"/>
  <c r="F44" i="5" s="1"/>
  <c r="I45" i="2" s="1"/>
  <c r="D43" i="5"/>
  <c r="I43" i="5" s="1"/>
  <c r="D42" i="5"/>
  <c r="F42" i="5" s="1"/>
  <c r="I43" i="2" s="1"/>
  <c r="D41" i="5"/>
  <c r="D40" i="5"/>
  <c r="F40" i="5" s="1"/>
  <c r="I41" i="2" s="1"/>
  <c r="D39" i="5"/>
  <c r="F39" i="5" s="1"/>
  <c r="I40" i="2" s="1"/>
  <c r="D38" i="5"/>
  <c r="F38" i="5" s="1"/>
  <c r="I39" i="2" s="1"/>
  <c r="D37" i="5"/>
  <c r="D36" i="5"/>
  <c r="F36" i="5" s="1"/>
  <c r="I37" i="2" s="1"/>
  <c r="D35" i="5"/>
  <c r="I35" i="5" s="1"/>
  <c r="D34" i="5"/>
  <c r="F34" i="5" s="1"/>
  <c r="I35" i="2" s="1"/>
  <c r="D33" i="5"/>
  <c r="D32" i="5"/>
  <c r="F32" i="5" s="1"/>
  <c r="I33" i="2" s="1"/>
  <c r="D31" i="5"/>
  <c r="F31" i="5" s="1"/>
  <c r="I32" i="2" s="1"/>
  <c r="D30" i="5"/>
  <c r="F30" i="5" s="1"/>
  <c r="I31" i="2" s="1"/>
  <c r="D29" i="5"/>
  <c r="D28" i="5"/>
  <c r="F28" i="5" s="1"/>
  <c r="I29" i="2" s="1"/>
  <c r="D27" i="5"/>
  <c r="I27" i="5" s="1"/>
  <c r="D26" i="5"/>
  <c r="F26" i="5" s="1"/>
  <c r="I27" i="2" s="1"/>
  <c r="D25" i="5"/>
  <c r="D24" i="5"/>
  <c r="F24" i="5" s="1"/>
  <c r="I25" i="2" s="1"/>
  <c r="D23" i="5"/>
  <c r="F23" i="5" s="1"/>
  <c r="I24" i="2" s="1"/>
  <c r="D22" i="5"/>
  <c r="F22" i="5" s="1"/>
  <c r="I23" i="2" s="1"/>
  <c r="D21" i="5"/>
  <c r="D17" i="5"/>
  <c r="D16" i="5"/>
  <c r="F16" i="5" s="1"/>
  <c r="I17" i="2" s="1"/>
  <c r="K882" i="4"/>
  <c r="K866" i="4"/>
  <c r="K862" i="4"/>
  <c r="K850" i="4"/>
  <c r="K834" i="4"/>
  <c r="K830" i="4"/>
  <c r="K822" i="4"/>
  <c r="K572" i="4"/>
  <c r="K570" i="4"/>
  <c r="K568" i="4"/>
  <c r="K566" i="4"/>
  <c r="K564" i="4"/>
  <c r="K560" i="4"/>
  <c r="K529" i="4"/>
  <c r="L511" i="4"/>
  <c r="M507" i="4"/>
  <c r="L941" i="4"/>
  <c r="Q941" i="4" s="1"/>
  <c r="M564" i="4"/>
  <c r="M560" i="4"/>
  <c r="K878" i="4"/>
  <c r="K874" i="4"/>
  <c r="K870" i="4"/>
  <c r="K858" i="4"/>
  <c r="K854" i="4"/>
  <c r="K846" i="4"/>
  <c r="K842" i="4"/>
  <c r="K838" i="4"/>
  <c r="K826" i="4"/>
  <c r="K818" i="4"/>
  <c r="K562" i="4"/>
  <c r="K558" i="4"/>
  <c r="K521" i="4"/>
  <c r="M503" i="4"/>
  <c r="L497" i="4"/>
  <c r="K892" i="4"/>
  <c r="K888" i="4"/>
  <c r="M513" i="4"/>
  <c r="L509" i="4"/>
  <c r="P509" i="4" s="1"/>
  <c r="L505" i="4"/>
  <c r="M499" i="4"/>
  <c r="M495" i="4"/>
  <c r="M955" i="4"/>
  <c r="M930" i="4"/>
  <c r="M562" i="4"/>
  <c r="L514" i="4"/>
  <c r="Q514" i="4" s="1"/>
  <c r="L501" i="4"/>
  <c r="Q501" i="4" s="1"/>
  <c r="M971" i="4"/>
  <c r="Q971" i="4" s="1"/>
  <c r="Q969" i="4"/>
  <c r="K968" i="4"/>
  <c r="L963" i="4"/>
  <c r="Q963" i="4" s="1"/>
  <c r="K962" i="4"/>
  <c r="K960" i="4"/>
  <c r="Q959" i="4"/>
  <c r="Q953" i="4"/>
  <c r="K952" i="4"/>
  <c r="Q951" i="4"/>
  <c r="L947" i="4"/>
  <c r="Q947" i="4" s="1"/>
  <c r="K946" i="4"/>
  <c r="K942" i="4"/>
  <c r="M939" i="4"/>
  <c r="Q939" i="4" s="1"/>
  <c r="Q937" i="4"/>
  <c r="K936" i="4"/>
  <c r="Q935" i="4"/>
  <c r="L931" i="4"/>
  <c r="Q931" i="4" s="1"/>
  <c r="K930" i="4"/>
  <c r="K926" i="4"/>
  <c r="K920" i="4"/>
  <c r="K916" i="4"/>
  <c r="K912" i="4"/>
  <c r="K908" i="4"/>
  <c r="K904" i="4"/>
  <c r="K900" i="4"/>
  <c r="K896" i="4"/>
  <c r="K814" i="4"/>
  <c r="K810" i="4"/>
  <c r="K806" i="4"/>
  <c r="K802" i="4"/>
  <c r="K798" i="4"/>
  <c r="K794" i="4"/>
  <c r="K790" i="4"/>
  <c r="K786" i="4"/>
  <c r="K782" i="4"/>
  <c r="K778" i="4"/>
  <c r="K774" i="4"/>
  <c r="K770" i="4"/>
  <c r="K766" i="4"/>
  <c r="K762" i="4"/>
  <c r="K758" i="4"/>
  <c r="K754" i="4"/>
  <c r="K750" i="4"/>
  <c r="K746" i="4"/>
  <c r="K742" i="4"/>
  <c r="K738" i="4"/>
  <c r="K734" i="4"/>
  <c r="K730" i="4"/>
  <c r="K726" i="4"/>
  <c r="K722" i="4"/>
  <c r="K718" i="4"/>
  <c r="K714" i="4"/>
  <c r="K710" i="4"/>
  <c r="K706" i="4"/>
  <c r="K702" i="4"/>
  <c r="K698" i="4"/>
  <c r="K694" i="4"/>
  <c r="K690" i="4"/>
  <c r="K686" i="4"/>
  <c r="K682" i="4"/>
  <c r="K678" i="4"/>
  <c r="K674" i="4"/>
  <c r="K670" i="4"/>
  <c r="K666" i="4"/>
  <c r="K662" i="4"/>
  <c r="K658" i="4"/>
  <c r="K654" i="4"/>
  <c r="K650" i="4"/>
  <c r="K646" i="4"/>
  <c r="K642" i="4"/>
  <c r="K638" i="4"/>
  <c r="K634" i="4"/>
  <c r="K630" i="4"/>
  <c r="K626" i="4"/>
  <c r="K622" i="4"/>
  <c r="K618" i="4"/>
  <c r="K614" i="4"/>
  <c r="K610" i="4"/>
  <c r="K606" i="4"/>
  <c r="K602" i="4"/>
  <c r="K598" i="4"/>
  <c r="K594" i="4"/>
  <c r="K590" i="4"/>
  <c r="K586" i="4"/>
  <c r="K582" i="4"/>
  <c r="K578" i="4"/>
  <c r="K551" i="4"/>
  <c r="K543" i="4"/>
  <c r="K535" i="4"/>
  <c r="K527" i="4"/>
  <c r="K519" i="4"/>
  <c r="Q554" i="4"/>
  <c r="Q550" i="4"/>
  <c r="Q546" i="4"/>
  <c r="Q542" i="4"/>
  <c r="Q538" i="4"/>
  <c r="Q534" i="4"/>
  <c r="Q526" i="4"/>
  <c r="Q518" i="4"/>
  <c r="Q512" i="4"/>
  <c r="Q506" i="4"/>
  <c r="Q502" i="4"/>
  <c r="Q498" i="4"/>
  <c r="Q494" i="4"/>
  <c r="L493" i="4"/>
  <c r="Q490" i="4"/>
  <c r="L489" i="4"/>
  <c r="Q486" i="4"/>
  <c r="L485" i="4"/>
  <c r="Q482" i="4"/>
  <c r="L481" i="4"/>
  <c r="Q478" i="4"/>
  <c r="L477" i="4"/>
  <c r="Q474" i="4"/>
  <c r="L473" i="4"/>
  <c r="Q470" i="4"/>
  <c r="L469" i="4"/>
  <c r="Q466" i="4"/>
  <c r="L465" i="4"/>
  <c r="Q462" i="4"/>
  <c r="L461" i="4"/>
  <c r="Q458" i="4"/>
  <c r="L457" i="4"/>
  <c r="Q452" i="4"/>
  <c r="Q450" i="4"/>
  <c r="L449" i="4"/>
  <c r="Q444" i="4"/>
  <c r="Q442" i="4"/>
  <c r="L441" i="4"/>
  <c r="Q436" i="4"/>
  <c r="Q434" i="4"/>
  <c r="L433" i="4"/>
  <c r="Q428" i="4"/>
  <c r="Q426" i="4"/>
  <c r="L425" i="4"/>
  <c r="Q420" i="4"/>
  <c r="Q418" i="4"/>
  <c r="L417" i="4"/>
  <c r="Q412" i="4"/>
  <c r="Q410" i="4"/>
  <c r="L409" i="4"/>
  <c r="Q404" i="4"/>
  <c r="Q402" i="4"/>
  <c r="L401" i="4"/>
  <c r="Q396" i="4"/>
  <c r="Q394" i="4"/>
  <c r="L393" i="4"/>
  <c r="Q388" i="4"/>
  <c r="Q386" i="4"/>
  <c r="L385" i="4"/>
  <c r="Q379" i="4"/>
  <c r="K374" i="4"/>
  <c r="K370" i="4"/>
  <c r="K368" i="4"/>
  <c r="Q367" i="4"/>
  <c r="Q363" i="4"/>
  <c r="K220" i="4"/>
  <c r="K218" i="4"/>
  <c r="K216" i="4"/>
  <c r="K214" i="4"/>
  <c r="K212" i="4"/>
  <c r="K210" i="4"/>
  <c r="K208" i="4"/>
  <c r="K206" i="4"/>
  <c r="K204" i="4"/>
  <c r="K202" i="4"/>
  <c r="K200" i="4"/>
  <c r="K198" i="4"/>
  <c r="K196" i="4"/>
  <c r="K194" i="4"/>
  <c r="K192" i="4"/>
  <c r="K190" i="4"/>
  <c r="K188" i="4"/>
  <c r="K186" i="4"/>
  <c r="K184" i="4"/>
  <c r="K182" i="4"/>
  <c r="K180" i="4"/>
  <c r="K178" i="4"/>
  <c r="K176" i="4"/>
  <c r="K174" i="4"/>
  <c r="K172" i="4"/>
  <c r="K170" i="4"/>
  <c r="K168" i="4"/>
  <c r="K166" i="4"/>
  <c r="E498" i="5"/>
  <c r="E496" i="5"/>
  <c r="E494" i="5"/>
  <c r="E492" i="5"/>
  <c r="E490" i="5"/>
  <c r="E488" i="5"/>
  <c r="E486" i="5"/>
  <c r="E484" i="5"/>
  <c r="E482" i="5"/>
  <c r="E480" i="5"/>
  <c r="E478" i="5"/>
  <c r="E476" i="5"/>
  <c r="E474" i="5"/>
  <c r="E472" i="5"/>
  <c r="E470" i="5"/>
  <c r="E468" i="5"/>
  <c r="E466" i="5"/>
  <c r="E462" i="5"/>
  <c r="H463" i="2" s="1"/>
  <c r="Q243" i="4"/>
  <c r="Q239" i="4"/>
  <c r="Q235" i="4"/>
  <c r="Q153" i="4"/>
  <c r="Q149" i="4"/>
  <c r="Q109" i="4"/>
  <c r="Q105" i="4"/>
  <c r="Q69" i="4"/>
  <c r="L68" i="4"/>
  <c r="N66" i="4"/>
  <c r="L63" i="4"/>
  <c r="Q60" i="4"/>
  <c r="L59" i="4"/>
  <c r="Q56" i="4"/>
  <c r="L55" i="4"/>
  <c r="Q52" i="4"/>
  <c r="L51" i="4"/>
  <c r="Q48" i="4"/>
  <c r="L47" i="4"/>
  <c r="Q44" i="4"/>
  <c r="K42" i="4"/>
  <c r="L40" i="4"/>
  <c r="Q37" i="4"/>
  <c r="L36" i="4"/>
  <c r="Q33" i="4"/>
  <c r="L32" i="4"/>
  <c r="Q29" i="4"/>
  <c r="L28" i="4"/>
  <c r="Q25" i="4"/>
  <c r="L24" i="4"/>
  <c r="Q21" i="4"/>
  <c r="L17" i="4"/>
  <c r="P17" i="4" s="1"/>
  <c r="K16" i="4"/>
  <c r="K13" i="4"/>
  <c r="L12" i="4"/>
  <c r="P12" i="4" s="1"/>
  <c r="K11" i="4"/>
  <c r="L10" i="4"/>
  <c r="P10" i="4" s="1"/>
  <c r="K9" i="4"/>
  <c r="L8" i="4"/>
  <c r="P8" i="4" s="1"/>
  <c r="K7" i="4"/>
  <c r="L6" i="4"/>
  <c r="Q4" i="4"/>
  <c r="I1001" i="5"/>
  <c r="I1000" i="5"/>
  <c r="I999" i="5"/>
  <c r="I998" i="5"/>
  <c r="I997" i="5"/>
  <c r="I996" i="5"/>
  <c r="I995" i="5"/>
  <c r="I994" i="5"/>
  <c r="I993" i="5"/>
  <c r="I992" i="5"/>
  <c r="I991" i="5"/>
  <c r="I990" i="5"/>
  <c r="I989" i="5"/>
  <c r="I988" i="5"/>
  <c r="I987" i="5"/>
  <c r="I986" i="5"/>
  <c r="I985" i="5"/>
  <c r="I984" i="5"/>
  <c r="I983" i="5"/>
  <c r="I982" i="5"/>
  <c r="I981" i="5"/>
  <c r="I980" i="5"/>
  <c r="I979" i="5"/>
  <c r="I978" i="5"/>
  <c r="I977" i="5"/>
  <c r="I976" i="5"/>
  <c r="I975" i="5"/>
  <c r="I974" i="5"/>
  <c r="I973" i="5"/>
  <c r="I972" i="5"/>
  <c r="I971" i="5"/>
  <c r="I970" i="5"/>
  <c r="I969" i="5"/>
  <c r="I968" i="5"/>
  <c r="I967" i="5"/>
  <c r="I966" i="5"/>
  <c r="I965" i="5"/>
  <c r="I964" i="5"/>
  <c r="I963" i="5"/>
  <c r="I962" i="5"/>
  <c r="I961" i="5"/>
  <c r="I960" i="5"/>
  <c r="I959" i="5"/>
  <c r="I958" i="5"/>
  <c r="I957" i="5"/>
  <c r="I956" i="5"/>
  <c r="I955" i="5"/>
  <c r="I954" i="5"/>
  <c r="I953" i="5"/>
  <c r="I952" i="5"/>
  <c r="I951" i="5"/>
  <c r="I950" i="5"/>
  <c r="I949" i="5"/>
  <c r="I948" i="5"/>
  <c r="I947" i="5"/>
  <c r="I946" i="5"/>
  <c r="I945" i="5"/>
  <c r="I944" i="5"/>
  <c r="I943" i="5"/>
  <c r="I942" i="5"/>
  <c r="I941" i="5"/>
  <c r="I940" i="5"/>
  <c r="E103" i="5"/>
  <c r="H104" i="2" s="1"/>
  <c r="Q104" i="2" s="1"/>
  <c r="E87" i="5"/>
  <c r="H88" i="2" s="1"/>
  <c r="Q88" i="2" s="1"/>
  <c r="D143" i="5"/>
  <c r="F143" i="5" s="1"/>
  <c r="I144" i="2" s="1"/>
  <c r="D142" i="5"/>
  <c r="F142" i="5" s="1"/>
  <c r="I143" i="2" s="1"/>
  <c r="D141" i="5"/>
  <c r="F141" i="5" s="1"/>
  <c r="I142" i="2" s="1"/>
  <c r="D140" i="5"/>
  <c r="F140" i="5" s="1"/>
  <c r="I141" i="2" s="1"/>
  <c r="D139" i="5"/>
  <c r="F139" i="5" s="1"/>
  <c r="I140" i="2" s="1"/>
  <c r="D138" i="5"/>
  <c r="F138" i="5" s="1"/>
  <c r="I139" i="2" s="1"/>
  <c r="D137" i="5"/>
  <c r="F137" i="5" s="1"/>
  <c r="I138" i="2" s="1"/>
  <c r="D136" i="5"/>
  <c r="F136" i="5" s="1"/>
  <c r="I137" i="2" s="1"/>
  <c r="D135" i="5"/>
  <c r="F135" i="5" s="1"/>
  <c r="I136" i="2" s="1"/>
  <c r="D134" i="5"/>
  <c r="F134" i="5" s="1"/>
  <c r="I135" i="2" s="1"/>
  <c r="D133" i="5"/>
  <c r="F133" i="5" s="1"/>
  <c r="I134" i="2" s="1"/>
  <c r="D132" i="5"/>
  <c r="F132" i="5" s="1"/>
  <c r="I133" i="2" s="1"/>
  <c r="D131" i="5"/>
  <c r="F131" i="5" s="1"/>
  <c r="I132" i="2" s="1"/>
  <c r="D130" i="5"/>
  <c r="F130" i="5" s="1"/>
  <c r="I131" i="2" s="1"/>
  <c r="D129" i="5"/>
  <c r="F129" i="5" s="1"/>
  <c r="I130" i="2" s="1"/>
  <c r="D128" i="5"/>
  <c r="F128" i="5" s="1"/>
  <c r="I129" i="2" s="1"/>
  <c r="D127" i="5"/>
  <c r="F127" i="5" s="1"/>
  <c r="I128" i="2" s="1"/>
  <c r="D126" i="5"/>
  <c r="F126" i="5" s="1"/>
  <c r="I127" i="2" s="1"/>
  <c r="D125" i="5"/>
  <c r="F125" i="5" s="1"/>
  <c r="I126" i="2" s="1"/>
  <c r="D124" i="5"/>
  <c r="F124" i="5" s="1"/>
  <c r="I125" i="2" s="1"/>
  <c r="D123" i="5"/>
  <c r="F123" i="5" s="1"/>
  <c r="I124" i="2" s="1"/>
  <c r="D122" i="5"/>
  <c r="F122" i="5" s="1"/>
  <c r="I123" i="2" s="1"/>
  <c r="D121" i="5"/>
  <c r="F121" i="5" s="1"/>
  <c r="I122" i="2" s="1"/>
  <c r="D120" i="5"/>
  <c r="F120" i="5" s="1"/>
  <c r="I121" i="2" s="1"/>
  <c r="D119" i="5"/>
  <c r="F119" i="5" s="1"/>
  <c r="I120" i="2" s="1"/>
  <c r="D118" i="5"/>
  <c r="F118" i="5" s="1"/>
  <c r="I119" i="2" s="1"/>
  <c r="D117" i="5"/>
  <c r="F117" i="5" s="1"/>
  <c r="I118" i="2" s="1"/>
  <c r="D116" i="5"/>
  <c r="F116" i="5" s="1"/>
  <c r="I117" i="2" s="1"/>
  <c r="D115" i="5"/>
  <c r="F115" i="5" s="1"/>
  <c r="I116" i="2" s="1"/>
  <c r="D114" i="5"/>
  <c r="F114" i="5" s="1"/>
  <c r="I115" i="2" s="1"/>
  <c r="D113" i="5"/>
  <c r="F113" i="5" s="1"/>
  <c r="I114" i="2" s="1"/>
  <c r="D112" i="5"/>
  <c r="F112" i="5" s="1"/>
  <c r="I113" i="2" s="1"/>
  <c r="D111" i="5"/>
  <c r="F111" i="5" s="1"/>
  <c r="I112" i="2" s="1"/>
  <c r="D110" i="5"/>
  <c r="F110" i="5" s="1"/>
  <c r="I111" i="2" s="1"/>
  <c r="D109" i="5"/>
  <c r="F109" i="5" s="1"/>
  <c r="I110" i="2" s="1"/>
  <c r="I496" i="5"/>
  <c r="I494" i="5"/>
  <c r="I492" i="5"/>
  <c r="I490" i="5"/>
  <c r="I488" i="5"/>
  <c r="I486" i="5"/>
  <c r="I484" i="5"/>
  <c r="I482" i="5"/>
  <c r="I480" i="5"/>
  <c r="I478" i="5"/>
  <c r="I476" i="5"/>
  <c r="I474" i="5"/>
  <c r="I472" i="5"/>
  <c r="I470" i="5"/>
  <c r="I468" i="5"/>
  <c r="I466" i="5"/>
  <c r="I451" i="5"/>
  <c r="I447" i="5"/>
  <c r="I443" i="5"/>
  <c r="I439" i="5"/>
  <c r="I435" i="5"/>
  <c r="I431" i="5"/>
  <c r="I427" i="5"/>
  <c r="I423" i="5"/>
  <c r="I419" i="5"/>
  <c r="I415" i="5"/>
  <c r="I411" i="5"/>
  <c r="I407" i="5"/>
  <c r="I403" i="5"/>
  <c r="I399" i="5"/>
  <c r="I395" i="5"/>
  <c r="I391" i="5"/>
  <c r="I387" i="5"/>
  <c r="I383" i="5"/>
  <c r="I379" i="5"/>
  <c r="I375" i="5"/>
  <c r="I99" i="5"/>
  <c r="I59" i="5"/>
  <c r="M968" i="4"/>
  <c r="M944" i="4"/>
  <c r="K922" i="4"/>
  <c r="Q922" i="4" s="1"/>
  <c r="M920" i="4"/>
  <c r="M918" i="4"/>
  <c r="M910" i="4"/>
  <c r="M904" i="4"/>
  <c r="M900" i="4"/>
  <c r="M898" i="4"/>
  <c r="M890" i="4"/>
  <c r="M888" i="4"/>
  <c r="M886" i="4"/>
  <c r="M884" i="4"/>
  <c r="M882" i="4"/>
  <c r="M880" i="4"/>
  <c r="M878" i="4"/>
  <c r="M876" i="4"/>
  <c r="M874" i="4"/>
  <c r="M872" i="4"/>
  <c r="M870" i="4"/>
  <c r="M862" i="4"/>
  <c r="M860" i="4"/>
  <c r="M854" i="4"/>
  <c r="M852" i="4"/>
  <c r="M850" i="4"/>
  <c r="M844" i="4"/>
  <c r="M836" i="4"/>
  <c r="M834" i="4"/>
  <c r="M832" i="4"/>
  <c r="M828" i="4"/>
  <c r="M824" i="4"/>
  <c r="M822" i="4"/>
  <c r="M820" i="4"/>
  <c r="M964" i="4"/>
  <c r="M956" i="4"/>
  <c r="M948" i="4"/>
  <c r="M940" i="4"/>
  <c r="M932" i="4"/>
  <c r="M924" i="4"/>
  <c r="K884" i="4"/>
  <c r="M1000" i="4"/>
  <c r="M998" i="4"/>
  <c r="M996" i="4"/>
  <c r="M994" i="4"/>
  <c r="M992" i="4"/>
  <c r="M990" i="4"/>
  <c r="M988" i="4"/>
  <c r="M986" i="4"/>
  <c r="M984" i="4"/>
  <c r="M982" i="4"/>
  <c r="M980" i="4"/>
  <c r="M978" i="4"/>
  <c r="M976" i="4"/>
  <c r="M974" i="4"/>
  <c r="M960" i="4"/>
  <c r="M952" i="4"/>
  <c r="M936" i="4"/>
  <c r="M928" i="4"/>
  <c r="M916" i="4"/>
  <c r="M914" i="4"/>
  <c r="M912" i="4"/>
  <c r="M908" i="4"/>
  <c r="M906" i="4"/>
  <c r="M902" i="4"/>
  <c r="M896" i="4"/>
  <c r="M894" i="4"/>
  <c r="M892" i="4"/>
  <c r="M868" i="4"/>
  <c r="M866" i="4"/>
  <c r="M864" i="4"/>
  <c r="M858" i="4"/>
  <c r="M856" i="4"/>
  <c r="M848" i="4"/>
  <c r="M846" i="4"/>
  <c r="M842" i="4"/>
  <c r="M840" i="4"/>
  <c r="M838" i="4"/>
  <c r="M830" i="4"/>
  <c r="M826" i="4"/>
  <c r="M818" i="4"/>
  <c r="L955" i="4"/>
  <c r="Q955" i="4" s="1"/>
  <c r="K455" i="4"/>
  <c r="K451" i="4"/>
  <c r="K447" i="4"/>
  <c r="K443" i="4"/>
  <c r="K439" i="4"/>
  <c r="K435" i="4"/>
  <c r="K431" i="4"/>
  <c r="K427" i="4"/>
  <c r="K423" i="4"/>
  <c r="K419" i="4"/>
  <c r="K415" i="4"/>
  <c r="K411" i="4"/>
  <c r="K407" i="4"/>
  <c r="K403" i="4"/>
  <c r="K399" i="4"/>
  <c r="K395" i="4"/>
  <c r="K391" i="4"/>
  <c r="K387" i="4"/>
  <c r="K383" i="4"/>
  <c r="M376" i="4"/>
  <c r="M368" i="4"/>
  <c r="M360" i="4"/>
  <c r="L356" i="4"/>
  <c r="L352" i="4"/>
  <c r="L348" i="4"/>
  <c r="L344" i="4"/>
  <c r="L340" i="4"/>
  <c r="L336" i="4"/>
  <c r="M816" i="4"/>
  <c r="M814" i="4"/>
  <c r="M812" i="4"/>
  <c r="M810" i="4"/>
  <c r="M808" i="4"/>
  <c r="M806" i="4"/>
  <c r="M804" i="4"/>
  <c r="M802" i="4"/>
  <c r="M800" i="4"/>
  <c r="M798" i="4"/>
  <c r="M796" i="4"/>
  <c r="M794" i="4"/>
  <c r="M792" i="4"/>
  <c r="M790" i="4"/>
  <c r="M788" i="4"/>
  <c r="M786" i="4"/>
  <c r="M784" i="4"/>
  <c r="M782" i="4"/>
  <c r="M780" i="4"/>
  <c r="M778" i="4"/>
  <c r="M776" i="4"/>
  <c r="M774" i="4"/>
  <c r="M772" i="4"/>
  <c r="M770" i="4"/>
  <c r="M768" i="4"/>
  <c r="M766" i="4"/>
  <c r="M764" i="4"/>
  <c r="M762" i="4"/>
  <c r="M760" i="4"/>
  <c r="M758" i="4"/>
  <c r="M756" i="4"/>
  <c r="M754" i="4"/>
  <c r="M752" i="4"/>
  <c r="M750" i="4"/>
  <c r="M748" i="4"/>
  <c r="M746" i="4"/>
  <c r="M744" i="4"/>
  <c r="M742" i="4"/>
  <c r="M740" i="4"/>
  <c r="M738" i="4"/>
  <c r="M736" i="4"/>
  <c r="M734" i="4"/>
  <c r="M732" i="4"/>
  <c r="M730" i="4"/>
  <c r="M728" i="4"/>
  <c r="M726" i="4"/>
  <c r="M724" i="4"/>
  <c r="M722" i="4"/>
  <c r="M720" i="4"/>
  <c r="M718" i="4"/>
  <c r="M716" i="4"/>
  <c r="M714" i="4"/>
  <c r="M712" i="4"/>
  <c r="M710" i="4"/>
  <c r="M708" i="4"/>
  <c r="M706" i="4"/>
  <c r="M704" i="4"/>
  <c r="M702" i="4"/>
  <c r="M700" i="4"/>
  <c r="M698" i="4"/>
  <c r="M696" i="4"/>
  <c r="M694" i="4"/>
  <c r="M692" i="4"/>
  <c r="M690" i="4"/>
  <c r="M688" i="4"/>
  <c r="M686" i="4"/>
  <c r="M684" i="4"/>
  <c r="M682" i="4"/>
  <c r="M680" i="4"/>
  <c r="M678" i="4"/>
  <c r="M676" i="4"/>
  <c r="M674" i="4"/>
  <c r="M672" i="4"/>
  <c r="M670" i="4"/>
  <c r="M668" i="4"/>
  <c r="M666" i="4"/>
  <c r="M664" i="4"/>
  <c r="M662" i="4"/>
  <c r="M660" i="4"/>
  <c r="M658" i="4"/>
  <c r="M656" i="4"/>
  <c r="M654" i="4"/>
  <c r="M652" i="4"/>
  <c r="M650" i="4"/>
  <c r="M648" i="4"/>
  <c r="M646" i="4"/>
  <c r="M644" i="4"/>
  <c r="M642" i="4"/>
  <c r="M640" i="4"/>
  <c r="M638" i="4"/>
  <c r="M636" i="4"/>
  <c r="M634" i="4"/>
  <c r="M632" i="4"/>
  <c r="M630" i="4"/>
  <c r="M628" i="4"/>
  <c r="M626" i="4"/>
  <c r="M624" i="4"/>
  <c r="M622" i="4"/>
  <c r="M620" i="4"/>
  <c r="M618" i="4"/>
  <c r="M616" i="4"/>
  <c r="M614" i="4"/>
  <c r="M612" i="4"/>
  <c r="M610" i="4"/>
  <c r="M608" i="4"/>
  <c r="M606" i="4"/>
  <c r="M604" i="4"/>
  <c r="M602" i="4"/>
  <c r="M600" i="4"/>
  <c r="M598" i="4"/>
  <c r="M596" i="4"/>
  <c r="M594" i="4"/>
  <c r="M592" i="4"/>
  <c r="M590" i="4"/>
  <c r="M588" i="4"/>
  <c r="M586" i="4"/>
  <c r="M584" i="4"/>
  <c r="M582" i="4"/>
  <c r="M580" i="4"/>
  <c r="M578" i="4"/>
  <c r="M576" i="4"/>
  <c r="M574" i="4"/>
  <c r="K457" i="4"/>
  <c r="K453" i="4"/>
  <c r="Q453" i="4" s="1"/>
  <c r="K449" i="4"/>
  <c r="K445" i="4"/>
  <c r="Q445" i="4" s="1"/>
  <c r="K441" i="4"/>
  <c r="K437" i="4"/>
  <c r="Q437" i="4" s="1"/>
  <c r="K433" i="4"/>
  <c r="K429" i="4"/>
  <c r="Q429" i="4" s="1"/>
  <c r="K425" i="4"/>
  <c r="K421" i="4"/>
  <c r="Q421" i="4" s="1"/>
  <c r="K417" i="4"/>
  <c r="K413" i="4"/>
  <c r="Q413" i="4" s="1"/>
  <c r="K409" i="4"/>
  <c r="K405" i="4"/>
  <c r="Q405" i="4" s="1"/>
  <c r="K401" i="4"/>
  <c r="K397" i="4"/>
  <c r="Q397" i="4" s="1"/>
  <c r="K393" i="4"/>
  <c r="K389" i="4"/>
  <c r="Q389" i="4" s="1"/>
  <c r="K385" i="4"/>
  <c r="K381" i="4"/>
  <c r="Q381" i="4" s="1"/>
  <c r="M380" i="4"/>
  <c r="M372" i="4"/>
  <c r="M364" i="4"/>
  <c r="L354" i="4"/>
  <c r="L350" i="4"/>
  <c r="L346" i="4"/>
  <c r="L342" i="4"/>
  <c r="L338" i="4"/>
  <c r="M556" i="4"/>
  <c r="K556" i="4"/>
  <c r="M555" i="4"/>
  <c r="M551" i="4"/>
  <c r="M547" i="4"/>
  <c r="M543" i="4"/>
  <c r="M539" i="4"/>
  <c r="M535" i="4"/>
  <c r="M531" i="4"/>
  <c r="M527" i="4"/>
  <c r="M523" i="4"/>
  <c r="M519" i="4"/>
  <c r="M515" i="4"/>
  <c r="K513" i="4"/>
  <c r="Q513" i="4" s="1"/>
  <c r="K511" i="4"/>
  <c r="K507" i="4"/>
  <c r="Q507" i="4" s="1"/>
  <c r="K505" i="4"/>
  <c r="K503" i="4"/>
  <c r="Q503" i="4" s="1"/>
  <c r="K499" i="4"/>
  <c r="K497" i="4"/>
  <c r="Q497" i="4" s="1"/>
  <c r="K495" i="4"/>
  <c r="K493" i="4"/>
  <c r="Q493" i="4" s="1"/>
  <c r="K491" i="4"/>
  <c r="K489" i="4"/>
  <c r="Q489" i="4" s="1"/>
  <c r="K487" i="4"/>
  <c r="K485" i="4"/>
  <c r="Q485" i="4" s="1"/>
  <c r="K483" i="4"/>
  <c r="K481" i="4"/>
  <c r="Q481" i="4" s="1"/>
  <c r="K479" i="4"/>
  <c r="K477" i="4"/>
  <c r="Q477" i="4" s="1"/>
  <c r="K475" i="4"/>
  <c r="K473" i="4"/>
  <c r="Q473" i="4" s="1"/>
  <c r="K471" i="4"/>
  <c r="K469" i="4"/>
  <c r="Q469" i="4" s="1"/>
  <c r="K467" i="4"/>
  <c r="K465" i="4"/>
  <c r="Q465" i="4" s="1"/>
  <c r="K463" i="4"/>
  <c r="Q463" i="4" s="1"/>
  <c r="K461" i="4"/>
  <c r="K459" i="4"/>
  <c r="Q459" i="4" s="1"/>
  <c r="L232" i="4"/>
  <c r="Q232" i="4" s="1"/>
  <c r="L228" i="4"/>
  <c r="L224" i="4"/>
  <c r="Q224" i="4" s="1"/>
  <c r="L220" i="4"/>
  <c r="L216" i="4"/>
  <c r="L212" i="4"/>
  <c r="L208" i="4"/>
  <c r="L334" i="4"/>
  <c r="L332" i="4"/>
  <c r="L330" i="4"/>
  <c r="L328" i="4"/>
  <c r="Q328" i="4" s="1"/>
  <c r="L326" i="4"/>
  <c r="L324" i="4"/>
  <c r="Q324" i="4" s="1"/>
  <c r="L322" i="4"/>
  <c r="L320" i="4"/>
  <c r="L318" i="4"/>
  <c r="L316" i="4"/>
  <c r="L314" i="4"/>
  <c r="L312" i="4"/>
  <c r="Q312" i="4" s="1"/>
  <c r="L310" i="4"/>
  <c r="L308" i="4"/>
  <c r="Q308" i="4" s="1"/>
  <c r="L306" i="4"/>
  <c r="L304" i="4"/>
  <c r="L302" i="4"/>
  <c r="L300" i="4"/>
  <c r="L298" i="4"/>
  <c r="L296" i="4"/>
  <c r="Q296" i="4" s="1"/>
  <c r="L294" i="4"/>
  <c r="L292" i="4"/>
  <c r="Q292" i="4" s="1"/>
  <c r="L290" i="4"/>
  <c r="L288" i="4"/>
  <c r="L286" i="4"/>
  <c r="L284" i="4"/>
  <c r="L282" i="4"/>
  <c r="L280" i="4"/>
  <c r="Q280" i="4" s="1"/>
  <c r="L278" i="4"/>
  <c r="L276" i="4"/>
  <c r="Q276" i="4" s="1"/>
  <c r="L274" i="4"/>
  <c r="L272" i="4"/>
  <c r="L270" i="4"/>
  <c r="L268" i="4"/>
  <c r="L266" i="4"/>
  <c r="L264" i="4"/>
  <c r="Q264" i="4" s="1"/>
  <c r="L262" i="4"/>
  <c r="L260" i="4"/>
  <c r="Q260" i="4" s="1"/>
  <c r="L258" i="4"/>
  <c r="L256" i="4"/>
  <c r="L254" i="4"/>
  <c r="L252" i="4"/>
  <c r="L250" i="4"/>
  <c r="L248" i="4"/>
  <c r="Q248" i="4" s="1"/>
  <c r="M244" i="4"/>
  <c r="M240" i="4"/>
  <c r="M236" i="4"/>
  <c r="L230" i="4"/>
  <c r="Q230" i="4" s="1"/>
  <c r="L226" i="4"/>
  <c r="Q226" i="4" s="1"/>
  <c r="L222" i="4"/>
  <c r="Q222" i="4" s="1"/>
  <c r="L218" i="4"/>
  <c r="L214" i="4"/>
  <c r="L210" i="4"/>
  <c r="L104" i="4"/>
  <c r="N104" i="4" s="1"/>
  <c r="R104" i="4" s="1"/>
  <c r="L100" i="4"/>
  <c r="L96" i="4"/>
  <c r="Q96" i="4" s="1"/>
  <c r="L92" i="4"/>
  <c r="L102" i="4"/>
  <c r="L98" i="4"/>
  <c r="L94" i="4"/>
  <c r="L206" i="4"/>
  <c r="L204" i="4"/>
  <c r="L202" i="4"/>
  <c r="L200" i="4"/>
  <c r="L198" i="4"/>
  <c r="L196" i="4"/>
  <c r="L194" i="4"/>
  <c r="L192" i="4"/>
  <c r="L190" i="4"/>
  <c r="L188" i="4"/>
  <c r="L186" i="4"/>
  <c r="L184" i="4"/>
  <c r="L182" i="4"/>
  <c r="L180" i="4"/>
  <c r="L178" i="4"/>
  <c r="L176" i="4"/>
  <c r="L174" i="4"/>
  <c r="L172" i="4"/>
  <c r="L170" i="4"/>
  <c r="L168" i="4"/>
  <c r="L166" i="4"/>
  <c r="L164" i="4"/>
  <c r="L162" i="4"/>
  <c r="L160" i="4"/>
  <c r="Q160" i="4" s="1"/>
  <c r="L158" i="4"/>
  <c r="L156" i="4"/>
  <c r="Q156" i="4" s="1"/>
  <c r="M154" i="4"/>
  <c r="M150" i="4"/>
  <c r="L146" i="4"/>
  <c r="L144" i="4"/>
  <c r="L142" i="4"/>
  <c r="L140" i="4"/>
  <c r="L138" i="4"/>
  <c r="L136" i="4"/>
  <c r="L134" i="4"/>
  <c r="L132" i="4"/>
  <c r="L130" i="4"/>
  <c r="L128" i="4"/>
  <c r="L126" i="4"/>
  <c r="L124" i="4"/>
  <c r="L122" i="4"/>
  <c r="L120" i="4"/>
  <c r="L118" i="4"/>
  <c r="L116" i="4"/>
  <c r="L114" i="4"/>
  <c r="L112" i="4"/>
  <c r="M110" i="4"/>
  <c r="M106" i="4"/>
  <c r="L90" i="4"/>
  <c r="L88" i="4"/>
  <c r="L86" i="4"/>
  <c r="L84" i="4"/>
  <c r="Q84" i="4" s="1"/>
  <c r="L82" i="4"/>
  <c r="L80" i="4"/>
  <c r="L78" i="4"/>
  <c r="L76" i="4"/>
  <c r="Q76" i="4" s="1"/>
  <c r="L74" i="4"/>
  <c r="L72" i="4"/>
  <c r="Q72" i="4" s="1"/>
  <c r="L70" i="4"/>
  <c r="K68" i="4"/>
  <c r="P66" i="4"/>
  <c r="K63" i="4"/>
  <c r="K61" i="4"/>
  <c r="Q61" i="4" s="1"/>
  <c r="K59" i="4"/>
  <c r="K57" i="4"/>
  <c r="Q57" i="4" s="1"/>
  <c r="K55" i="4"/>
  <c r="K53" i="4"/>
  <c r="Q53" i="4" s="1"/>
  <c r="K51" i="4"/>
  <c r="K49" i="4"/>
  <c r="Q49" i="4" s="1"/>
  <c r="K47" i="4"/>
  <c r="K45" i="4"/>
  <c r="Q45" i="4" s="1"/>
  <c r="L42" i="4"/>
  <c r="K40" i="4"/>
  <c r="K38" i="4"/>
  <c r="K36" i="4"/>
  <c r="K34" i="4"/>
  <c r="K32" i="4"/>
  <c r="K30" i="4"/>
  <c r="K28" i="4"/>
  <c r="K26" i="4"/>
  <c r="K24" i="4"/>
  <c r="K22" i="4"/>
  <c r="K20" i="4"/>
  <c r="K18" i="4"/>
  <c r="Q18" i="4" s="1"/>
  <c r="P15" i="4"/>
  <c r="N15" i="4"/>
  <c r="T15" i="4" s="1"/>
  <c r="P14" i="4"/>
  <c r="N14" i="4"/>
  <c r="N4" i="4"/>
  <c r="L1000" i="4"/>
  <c r="L998" i="4"/>
  <c r="L996" i="4"/>
  <c r="L994" i="4"/>
  <c r="L992" i="4"/>
  <c r="L990" i="4"/>
  <c r="L988" i="4"/>
  <c r="L986" i="4"/>
  <c r="L984" i="4"/>
  <c r="L982" i="4"/>
  <c r="L980" i="4"/>
  <c r="L978" i="4"/>
  <c r="L976" i="4"/>
  <c r="L974" i="4"/>
  <c r="M1001" i="4"/>
  <c r="M999" i="4"/>
  <c r="M997" i="4"/>
  <c r="M995" i="4"/>
  <c r="P995" i="4" s="1"/>
  <c r="M993" i="4"/>
  <c r="M991" i="4"/>
  <c r="P991" i="4" s="1"/>
  <c r="M989" i="4"/>
  <c r="M987" i="4"/>
  <c r="M985" i="4"/>
  <c r="M983" i="4"/>
  <c r="M981" i="4"/>
  <c r="M979" i="4"/>
  <c r="P979" i="4" s="1"/>
  <c r="M977" i="4"/>
  <c r="M975" i="4"/>
  <c r="M973" i="4"/>
  <c r="P973" i="4" s="1"/>
  <c r="L920" i="4"/>
  <c r="L918" i="4"/>
  <c r="L916" i="4"/>
  <c r="L914" i="4"/>
  <c r="L912" i="4"/>
  <c r="L910" i="4"/>
  <c r="L908" i="4"/>
  <c r="L906" i="4"/>
  <c r="L904" i="4"/>
  <c r="L902" i="4"/>
  <c r="L900" i="4"/>
  <c r="L898" i="4"/>
  <c r="L896" i="4"/>
  <c r="L894" i="4"/>
  <c r="L892" i="4"/>
  <c r="L890" i="4"/>
  <c r="L888" i="4"/>
  <c r="L886" i="4"/>
  <c r="L884" i="4"/>
  <c r="L882" i="4"/>
  <c r="L880" i="4"/>
  <c r="L878" i="4"/>
  <c r="L876" i="4"/>
  <c r="L874" i="4"/>
  <c r="L872" i="4"/>
  <c r="L870" i="4"/>
  <c r="L868" i="4"/>
  <c r="L866" i="4"/>
  <c r="L864" i="4"/>
  <c r="L862" i="4"/>
  <c r="L860" i="4"/>
  <c r="L858" i="4"/>
  <c r="L856" i="4"/>
  <c r="L854" i="4"/>
  <c r="L852" i="4"/>
  <c r="L850" i="4"/>
  <c r="L848" i="4"/>
  <c r="L846" i="4"/>
  <c r="L844" i="4"/>
  <c r="L842" i="4"/>
  <c r="L840" i="4"/>
  <c r="L838" i="4"/>
  <c r="L836" i="4"/>
  <c r="L834" i="4"/>
  <c r="L832" i="4"/>
  <c r="L830" i="4"/>
  <c r="L828" i="4"/>
  <c r="L826" i="4"/>
  <c r="L824" i="4"/>
  <c r="L822" i="4"/>
  <c r="L820" i="4"/>
  <c r="L818" i="4"/>
  <c r="L816" i="4"/>
  <c r="L814" i="4"/>
  <c r="L812" i="4"/>
  <c r="L810" i="4"/>
  <c r="L808" i="4"/>
  <c r="L806" i="4"/>
  <c r="L804" i="4"/>
  <c r="L802" i="4"/>
  <c r="L800" i="4"/>
  <c r="L798" i="4"/>
  <c r="L796" i="4"/>
  <c r="L794" i="4"/>
  <c r="L792" i="4"/>
  <c r="L790" i="4"/>
  <c r="L788" i="4"/>
  <c r="L786" i="4"/>
  <c r="L784" i="4"/>
  <c r="L782" i="4"/>
  <c r="L780" i="4"/>
  <c r="L778" i="4"/>
  <c r="L776" i="4"/>
  <c r="L774" i="4"/>
  <c r="L772" i="4"/>
  <c r="L770" i="4"/>
  <c r="L768" i="4"/>
  <c r="L766" i="4"/>
  <c r="L764" i="4"/>
  <c r="L762" i="4"/>
  <c r="L760" i="4"/>
  <c r="L758" i="4"/>
  <c r="L756" i="4"/>
  <c r="L754" i="4"/>
  <c r="L752" i="4"/>
  <c r="L750" i="4"/>
  <c r="L748" i="4"/>
  <c r="L746" i="4"/>
  <c r="L744" i="4"/>
  <c r="L742" i="4"/>
  <c r="L740" i="4"/>
  <c r="L738" i="4"/>
  <c r="L736" i="4"/>
  <c r="L734" i="4"/>
  <c r="L732" i="4"/>
  <c r="L730" i="4"/>
  <c r="L728" i="4"/>
  <c r="L726" i="4"/>
  <c r="L724" i="4"/>
  <c r="L722" i="4"/>
  <c r="L720" i="4"/>
  <c r="L718" i="4"/>
  <c r="L716" i="4"/>
  <c r="L714" i="4"/>
  <c r="L712" i="4"/>
  <c r="L710" i="4"/>
  <c r="L708" i="4"/>
  <c r="L706" i="4"/>
  <c r="L704" i="4"/>
  <c r="L702" i="4"/>
  <c r="L700" i="4"/>
  <c r="L698" i="4"/>
  <c r="L696" i="4"/>
  <c r="L694" i="4"/>
  <c r="L692" i="4"/>
  <c r="L690" i="4"/>
  <c r="L688" i="4"/>
  <c r="L686" i="4"/>
  <c r="L684" i="4"/>
  <c r="L682" i="4"/>
  <c r="L680" i="4"/>
  <c r="L678" i="4"/>
  <c r="L676" i="4"/>
  <c r="L674" i="4"/>
  <c r="L672" i="4"/>
  <c r="L670" i="4"/>
  <c r="L668" i="4"/>
  <c r="L666" i="4"/>
  <c r="L664" i="4"/>
  <c r="L662" i="4"/>
  <c r="L660" i="4"/>
  <c r="L658" i="4"/>
  <c r="L656" i="4"/>
  <c r="L654" i="4"/>
  <c r="L652" i="4"/>
  <c r="L650" i="4"/>
  <c r="L648" i="4"/>
  <c r="L646" i="4"/>
  <c r="L644" i="4"/>
  <c r="L642" i="4"/>
  <c r="L640" i="4"/>
  <c r="L638" i="4"/>
  <c r="L636" i="4"/>
  <c r="L634" i="4"/>
  <c r="L632" i="4"/>
  <c r="L630" i="4"/>
  <c r="L628" i="4"/>
  <c r="L626" i="4"/>
  <c r="L624" i="4"/>
  <c r="L622" i="4"/>
  <c r="L620" i="4"/>
  <c r="L618" i="4"/>
  <c r="L616" i="4"/>
  <c r="L614" i="4"/>
  <c r="L612" i="4"/>
  <c r="L610" i="4"/>
  <c r="L608" i="4"/>
  <c r="L606" i="4"/>
  <c r="L604" i="4"/>
  <c r="L602" i="4"/>
  <c r="L600" i="4"/>
  <c r="L598" i="4"/>
  <c r="L596" i="4"/>
  <c r="L594" i="4"/>
  <c r="L592" i="4"/>
  <c r="L590" i="4"/>
  <c r="L588" i="4"/>
  <c r="L586" i="4"/>
  <c r="L584" i="4"/>
  <c r="L582" i="4"/>
  <c r="L580" i="4"/>
  <c r="L578" i="4"/>
  <c r="L576" i="4"/>
  <c r="L574" i="4"/>
  <c r="L572" i="4"/>
  <c r="L570" i="4"/>
  <c r="L568" i="4"/>
  <c r="L566" i="4"/>
  <c r="L564" i="4"/>
  <c r="L562" i="4"/>
  <c r="L560" i="4"/>
  <c r="L558" i="4"/>
  <c r="L553" i="4"/>
  <c r="N552" i="4"/>
  <c r="T552" i="4" s="1"/>
  <c r="P552" i="4"/>
  <c r="L549" i="4"/>
  <c r="N548" i="4"/>
  <c r="P548" i="4"/>
  <c r="L545" i="4"/>
  <c r="N544" i="4"/>
  <c r="T544" i="4" s="1"/>
  <c r="P544" i="4"/>
  <c r="L541" i="4"/>
  <c r="N540" i="4"/>
  <c r="P540" i="4"/>
  <c r="L537" i="4"/>
  <c r="N536" i="4"/>
  <c r="P536" i="4"/>
  <c r="L533" i="4"/>
  <c r="N532" i="4"/>
  <c r="P532" i="4"/>
  <c r="L529" i="4"/>
  <c r="N528" i="4"/>
  <c r="R528" i="4" s="1"/>
  <c r="P528" i="4"/>
  <c r="L525" i="4"/>
  <c r="N524" i="4"/>
  <c r="P524" i="4"/>
  <c r="L521" i="4"/>
  <c r="N520" i="4"/>
  <c r="T520" i="4" s="1"/>
  <c r="P520" i="4"/>
  <c r="L517" i="4"/>
  <c r="N516" i="4"/>
  <c r="P516" i="4"/>
  <c r="L972" i="4"/>
  <c r="L970" i="4"/>
  <c r="L968" i="4"/>
  <c r="L966" i="4"/>
  <c r="L964" i="4"/>
  <c r="L962" i="4"/>
  <c r="L960" i="4"/>
  <c r="L958" i="4"/>
  <c r="L956" i="4"/>
  <c r="L954" i="4"/>
  <c r="L952" i="4"/>
  <c r="L950" i="4"/>
  <c r="L948" i="4"/>
  <c r="L946" i="4"/>
  <c r="L944" i="4"/>
  <c r="L942" i="4"/>
  <c r="L940" i="4"/>
  <c r="L938" i="4"/>
  <c r="L936" i="4"/>
  <c r="L934" i="4"/>
  <c r="L932" i="4"/>
  <c r="L930" i="4"/>
  <c r="L928" i="4"/>
  <c r="L926" i="4"/>
  <c r="L924" i="4"/>
  <c r="M921" i="4"/>
  <c r="Q921" i="4" s="1"/>
  <c r="M919" i="4"/>
  <c r="Q919" i="4" s="1"/>
  <c r="M917" i="4"/>
  <c r="Q917" i="4" s="1"/>
  <c r="M915" i="4"/>
  <c r="Q915" i="4" s="1"/>
  <c r="M913" i="4"/>
  <c r="Q913" i="4" s="1"/>
  <c r="M911" i="4"/>
  <c r="Q911" i="4" s="1"/>
  <c r="M909" i="4"/>
  <c r="Q909" i="4" s="1"/>
  <c r="M907" i="4"/>
  <c r="Q907" i="4" s="1"/>
  <c r="M905" i="4"/>
  <c r="Q905" i="4" s="1"/>
  <c r="M903" i="4"/>
  <c r="Q903" i="4" s="1"/>
  <c r="M901" i="4"/>
  <c r="Q901" i="4" s="1"/>
  <c r="M899" i="4"/>
  <c r="Q899" i="4" s="1"/>
  <c r="M897" i="4"/>
  <c r="Q897" i="4" s="1"/>
  <c r="M895" i="4"/>
  <c r="Q895" i="4" s="1"/>
  <c r="M893" i="4"/>
  <c r="Q893" i="4" s="1"/>
  <c r="M891" i="4"/>
  <c r="Q891" i="4" s="1"/>
  <c r="M889" i="4"/>
  <c r="Q889" i="4" s="1"/>
  <c r="M887" i="4"/>
  <c r="Q887" i="4" s="1"/>
  <c r="M885" i="4"/>
  <c r="Q885" i="4" s="1"/>
  <c r="M883" i="4"/>
  <c r="Q883" i="4" s="1"/>
  <c r="M881" i="4"/>
  <c r="Q881" i="4" s="1"/>
  <c r="M879" i="4"/>
  <c r="Q879" i="4" s="1"/>
  <c r="M877" i="4"/>
  <c r="Q877" i="4" s="1"/>
  <c r="M875" i="4"/>
  <c r="Q875" i="4" s="1"/>
  <c r="M873" i="4"/>
  <c r="Q873" i="4" s="1"/>
  <c r="M871" i="4"/>
  <c r="Q871" i="4" s="1"/>
  <c r="M869" i="4"/>
  <c r="Q869" i="4" s="1"/>
  <c r="M867" i="4"/>
  <c r="Q867" i="4" s="1"/>
  <c r="M865" i="4"/>
  <c r="Q865" i="4" s="1"/>
  <c r="M863" i="4"/>
  <c r="Q863" i="4" s="1"/>
  <c r="M861" i="4"/>
  <c r="Q861" i="4" s="1"/>
  <c r="M859" i="4"/>
  <c r="Q859" i="4" s="1"/>
  <c r="M857" i="4"/>
  <c r="Q857" i="4" s="1"/>
  <c r="M855" i="4"/>
  <c r="Q855" i="4" s="1"/>
  <c r="M853" i="4"/>
  <c r="Q853" i="4" s="1"/>
  <c r="M851" i="4"/>
  <c r="Q851" i="4" s="1"/>
  <c r="M849" i="4"/>
  <c r="Q849" i="4" s="1"/>
  <c r="M847" i="4"/>
  <c r="Q847" i="4" s="1"/>
  <c r="M845" i="4"/>
  <c r="Q845" i="4" s="1"/>
  <c r="M843" i="4"/>
  <c r="Q843" i="4" s="1"/>
  <c r="M841" i="4"/>
  <c r="Q841" i="4" s="1"/>
  <c r="M839" i="4"/>
  <c r="Q839" i="4" s="1"/>
  <c r="M837" i="4"/>
  <c r="Q837" i="4" s="1"/>
  <c r="M835" i="4"/>
  <c r="Q835" i="4" s="1"/>
  <c r="M833" i="4"/>
  <c r="Q833" i="4" s="1"/>
  <c r="M831" i="4"/>
  <c r="Q831" i="4" s="1"/>
  <c r="M829" i="4"/>
  <c r="Q829" i="4" s="1"/>
  <c r="M827" i="4"/>
  <c r="Q827" i="4" s="1"/>
  <c r="M825" i="4"/>
  <c r="Q825" i="4" s="1"/>
  <c r="M823" i="4"/>
  <c r="Q823" i="4" s="1"/>
  <c r="M821" i="4"/>
  <c r="Q821" i="4" s="1"/>
  <c r="M819" i="4"/>
  <c r="Q819" i="4" s="1"/>
  <c r="M817" i="4"/>
  <c r="Q817" i="4" s="1"/>
  <c r="M815" i="4"/>
  <c r="Q815" i="4" s="1"/>
  <c r="M813" i="4"/>
  <c r="Q813" i="4" s="1"/>
  <c r="M811" i="4"/>
  <c r="Q811" i="4" s="1"/>
  <c r="M809" i="4"/>
  <c r="Q809" i="4" s="1"/>
  <c r="M807" i="4"/>
  <c r="Q807" i="4" s="1"/>
  <c r="M805" i="4"/>
  <c r="Q805" i="4" s="1"/>
  <c r="M803" i="4"/>
  <c r="Q803" i="4" s="1"/>
  <c r="M801" i="4"/>
  <c r="Q801" i="4" s="1"/>
  <c r="M799" i="4"/>
  <c r="Q799" i="4" s="1"/>
  <c r="M797" i="4"/>
  <c r="Q797" i="4" s="1"/>
  <c r="M795" i="4"/>
  <c r="Q795" i="4" s="1"/>
  <c r="M793" i="4"/>
  <c r="Q793" i="4" s="1"/>
  <c r="M791" i="4"/>
  <c r="Q791" i="4" s="1"/>
  <c r="M789" i="4"/>
  <c r="Q789" i="4" s="1"/>
  <c r="M787" i="4"/>
  <c r="Q787" i="4" s="1"/>
  <c r="M785" i="4"/>
  <c r="Q785" i="4" s="1"/>
  <c r="M783" i="4"/>
  <c r="Q783" i="4" s="1"/>
  <c r="M781" i="4"/>
  <c r="Q781" i="4" s="1"/>
  <c r="M779" i="4"/>
  <c r="Q779" i="4" s="1"/>
  <c r="M777" i="4"/>
  <c r="Q777" i="4" s="1"/>
  <c r="M775" i="4"/>
  <c r="Q775" i="4" s="1"/>
  <c r="M773" i="4"/>
  <c r="Q773" i="4" s="1"/>
  <c r="M771" i="4"/>
  <c r="Q771" i="4" s="1"/>
  <c r="M769" i="4"/>
  <c r="Q769" i="4" s="1"/>
  <c r="M767" i="4"/>
  <c r="Q767" i="4" s="1"/>
  <c r="M765" i="4"/>
  <c r="Q765" i="4" s="1"/>
  <c r="M763" i="4"/>
  <c r="Q763" i="4" s="1"/>
  <c r="M761" i="4"/>
  <c r="Q761" i="4" s="1"/>
  <c r="M759" i="4"/>
  <c r="Q759" i="4" s="1"/>
  <c r="M757" i="4"/>
  <c r="Q757" i="4" s="1"/>
  <c r="M755" i="4"/>
  <c r="Q755" i="4" s="1"/>
  <c r="M753" i="4"/>
  <c r="Q753" i="4" s="1"/>
  <c r="M751" i="4"/>
  <c r="Q751" i="4" s="1"/>
  <c r="M749" i="4"/>
  <c r="Q749" i="4" s="1"/>
  <c r="M747" i="4"/>
  <c r="Q747" i="4" s="1"/>
  <c r="M745" i="4"/>
  <c r="Q745" i="4" s="1"/>
  <c r="M743" i="4"/>
  <c r="Q743" i="4" s="1"/>
  <c r="M741" i="4"/>
  <c r="Q741" i="4" s="1"/>
  <c r="M739" i="4"/>
  <c r="Q739" i="4" s="1"/>
  <c r="M737" i="4"/>
  <c r="Q737" i="4" s="1"/>
  <c r="M735" i="4"/>
  <c r="Q735" i="4" s="1"/>
  <c r="M733" i="4"/>
  <c r="Q733" i="4" s="1"/>
  <c r="M731" i="4"/>
  <c r="Q731" i="4" s="1"/>
  <c r="M729" i="4"/>
  <c r="Q729" i="4" s="1"/>
  <c r="M727" i="4"/>
  <c r="Q727" i="4" s="1"/>
  <c r="M725" i="4"/>
  <c r="Q725" i="4" s="1"/>
  <c r="M723" i="4"/>
  <c r="Q723" i="4" s="1"/>
  <c r="M721" i="4"/>
  <c r="Q721" i="4" s="1"/>
  <c r="M719" i="4"/>
  <c r="Q719" i="4" s="1"/>
  <c r="M717" i="4"/>
  <c r="Q717" i="4" s="1"/>
  <c r="M715" i="4"/>
  <c r="Q715" i="4" s="1"/>
  <c r="M713" i="4"/>
  <c r="Q713" i="4" s="1"/>
  <c r="M711" i="4"/>
  <c r="Q711" i="4" s="1"/>
  <c r="M709" i="4"/>
  <c r="Q709" i="4" s="1"/>
  <c r="M707" i="4"/>
  <c r="Q707" i="4" s="1"/>
  <c r="M705" i="4"/>
  <c r="Q705" i="4" s="1"/>
  <c r="M703" i="4"/>
  <c r="Q703" i="4" s="1"/>
  <c r="M701" i="4"/>
  <c r="Q701" i="4" s="1"/>
  <c r="M699" i="4"/>
  <c r="Q699" i="4" s="1"/>
  <c r="M697" i="4"/>
  <c r="Q697" i="4" s="1"/>
  <c r="M695" i="4"/>
  <c r="Q695" i="4" s="1"/>
  <c r="M693" i="4"/>
  <c r="Q693" i="4" s="1"/>
  <c r="M691" i="4"/>
  <c r="Q691" i="4" s="1"/>
  <c r="M689" i="4"/>
  <c r="Q689" i="4" s="1"/>
  <c r="M687" i="4"/>
  <c r="Q687" i="4" s="1"/>
  <c r="M685" i="4"/>
  <c r="Q685" i="4" s="1"/>
  <c r="M683" i="4"/>
  <c r="Q683" i="4" s="1"/>
  <c r="M681" i="4"/>
  <c r="Q681" i="4" s="1"/>
  <c r="M679" i="4"/>
  <c r="Q679" i="4" s="1"/>
  <c r="M677" i="4"/>
  <c r="Q677" i="4" s="1"/>
  <c r="M675" i="4"/>
  <c r="Q675" i="4" s="1"/>
  <c r="M673" i="4"/>
  <c r="Q673" i="4" s="1"/>
  <c r="M671" i="4"/>
  <c r="Q671" i="4" s="1"/>
  <c r="M669" i="4"/>
  <c r="Q669" i="4" s="1"/>
  <c r="M667" i="4"/>
  <c r="Q667" i="4" s="1"/>
  <c r="M665" i="4"/>
  <c r="Q665" i="4" s="1"/>
  <c r="M663" i="4"/>
  <c r="Q663" i="4" s="1"/>
  <c r="M661" i="4"/>
  <c r="Q661" i="4" s="1"/>
  <c r="M659" i="4"/>
  <c r="Q659" i="4" s="1"/>
  <c r="M657" i="4"/>
  <c r="Q657" i="4" s="1"/>
  <c r="M655" i="4"/>
  <c r="Q655" i="4" s="1"/>
  <c r="M653" i="4"/>
  <c r="Q653" i="4" s="1"/>
  <c r="M651" i="4"/>
  <c r="Q651" i="4" s="1"/>
  <c r="M649" i="4"/>
  <c r="Q649" i="4" s="1"/>
  <c r="M647" i="4"/>
  <c r="M645" i="4"/>
  <c r="Q645" i="4" s="1"/>
  <c r="M643" i="4"/>
  <c r="Q643" i="4" s="1"/>
  <c r="M641" i="4"/>
  <c r="Q641" i="4" s="1"/>
  <c r="M639" i="4"/>
  <c r="Q639" i="4" s="1"/>
  <c r="M637" i="4"/>
  <c r="Q637" i="4" s="1"/>
  <c r="M635" i="4"/>
  <c r="M633" i="4"/>
  <c r="Q633" i="4" s="1"/>
  <c r="M631" i="4"/>
  <c r="Q631" i="4" s="1"/>
  <c r="M629" i="4"/>
  <c r="Q629" i="4" s="1"/>
  <c r="M627" i="4"/>
  <c r="M625" i="4"/>
  <c r="Q625" i="4" s="1"/>
  <c r="M623" i="4"/>
  <c r="Q623" i="4" s="1"/>
  <c r="M621" i="4"/>
  <c r="Q621" i="4" s="1"/>
  <c r="M619" i="4"/>
  <c r="M617" i="4"/>
  <c r="Q617" i="4" s="1"/>
  <c r="M615" i="4"/>
  <c r="Q615" i="4" s="1"/>
  <c r="M613" i="4"/>
  <c r="Q613" i="4" s="1"/>
  <c r="M611" i="4"/>
  <c r="M609" i="4"/>
  <c r="Q609" i="4" s="1"/>
  <c r="M607" i="4"/>
  <c r="Q607" i="4" s="1"/>
  <c r="M605" i="4"/>
  <c r="Q605" i="4" s="1"/>
  <c r="M603" i="4"/>
  <c r="M601" i="4"/>
  <c r="Q601" i="4" s="1"/>
  <c r="M599" i="4"/>
  <c r="Q599" i="4" s="1"/>
  <c r="M597" i="4"/>
  <c r="Q597" i="4" s="1"/>
  <c r="M595" i="4"/>
  <c r="M593" i="4"/>
  <c r="Q593" i="4" s="1"/>
  <c r="M591" i="4"/>
  <c r="Q591" i="4" s="1"/>
  <c r="M589" i="4"/>
  <c r="Q589" i="4" s="1"/>
  <c r="M587" i="4"/>
  <c r="M585" i="4"/>
  <c r="Q585" i="4" s="1"/>
  <c r="M583" i="4"/>
  <c r="Q583" i="4" s="1"/>
  <c r="M581" i="4"/>
  <c r="Q581" i="4" s="1"/>
  <c r="M579" i="4"/>
  <c r="M577" i="4"/>
  <c r="Q577" i="4" s="1"/>
  <c r="M575" i="4"/>
  <c r="Q575" i="4" s="1"/>
  <c r="M573" i="4"/>
  <c r="Q573" i="4" s="1"/>
  <c r="M571" i="4"/>
  <c r="M569" i="4"/>
  <c r="Q569" i="4" s="1"/>
  <c r="M567" i="4"/>
  <c r="Q567" i="4" s="1"/>
  <c r="M565" i="4"/>
  <c r="Q565" i="4" s="1"/>
  <c r="M563" i="4"/>
  <c r="M561" i="4"/>
  <c r="Q561" i="4" s="1"/>
  <c r="M559" i="4"/>
  <c r="Q559" i="4" s="1"/>
  <c r="M557" i="4"/>
  <c r="Q557" i="4" s="1"/>
  <c r="N969" i="4"/>
  <c r="P969" i="4"/>
  <c r="P967" i="4"/>
  <c r="N965" i="4"/>
  <c r="R965" i="4" s="1"/>
  <c r="P965" i="4"/>
  <c r="N959" i="4"/>
  <c r="P959" i="4"/>
  <c r="N957" i="4"/>
  <c r="R957" i="4" s="1"/>
  <c r="P957" i="4"/>
  <c r="N953" i="4"/>
  <c r="R953" i="4" s="1"/>
  <c r="P953" i="4"/>
  <c r="N951" i="4"/>
  <c r="T951" i="4" s="1"/>
  <c r="P951" i="4"/>
  <c r="N949" i="4"/>
  <c r="R949" i="4" s="1"/>
  <c r="P949" i="4"/>
  <c r="N947" i="4"/>
  <c r="T947" i="4" s="1"/>
  <c r="N945" i="4"/>
  <c r="P945" i="4"/>
  <c r="N943" i="4"/>
  <c r="P943" i="4"/>
  <c r="P939" i="4"/>
  <c r="N937" i="4"/>
  <c r="R937" i="4" s="1"/>
  <c r="P937" i="4"/>
  <c r="N935" i="4"/>
  <c r="P935" i="4"/>
  <c r="N933" i="4"/>
  <c r="R933" i="4" s="1"/>
  <c r="P933" i="4"/>
  <c r="N929" i="4"/>
  <c r="P929" i="4"/>
  <c r="N927" i="4"/>
  <c r="P927" i="4"/>
  <c r="N925" i="4"/>
  <c r="R925" i="4" s="1"/>
  <c r="P925" i="4"/>
  <c r="N923" i="4"/>
  <c r="P923" i="4"/>
  <c r="L555" i="4"/>
  <c r="N554" i="4"/>
  <c r="R554" i="4" s="1"/>
  <c r="P554" i="4"/>
  <c r="L551" i="4"/>
  <c r="N550" i="4"/>
  <c r="P550" i="4"/>
  <c r="L547" i="4"/>
  <c r="N546" i="4"/>
  <c r="T546" i="4" s="1"/>
  <c r="P546" i="4"/>
  <c r="L543" i="4"/>
  <c r="N542" i="4"/>
  <c r="P542" i="4"/>
  <c r="L539" i="4"/>
  <c r="N538" i="4"/>
  <c r="R538" i="4" s="1"/>
  <c r="P538" i="4"/>
  <c r="L535" i="4"/>
  <c r="N534" i="4"/>
  <c r="P534" i="4"/>
  <c r="L531" i="4"/>
  <c r="N530" i="4"/>
  <c r="T530" i="4" s="1"/>
  <c r="P530" i="4"/>
  <c r="L527" i="4"/>
  <c r="N526" i="4"/>
  <c r="P526" i="4"/>
  <c r="L523" i="4"/>
  <c r="N522" i="4"/>
  <c r="P522" i="4"/>
  <c r="L519" i="4"/>
  <c r="N518" i="4"/>
  <c r="P518" i="4"/>
  <c r="L515" i="4"/>
  <c r="R524" i="4"/>
  <c r="P512" i="4"/>
  <c r="N512" i="4"/>
  <c r="P510" i="4"/>
  <c r="N510" i="4"/>
  <c r="Q509" i="4"/>
  <c r="P508" i="4"/>
  <c r="N508" i="4"/>
  <c r="P506" i="4"/>
  <c r="N506" i="4"/>
  <c r="P504" i="4"/>
  <c r="N504" i="4"/>
  <c r="P502" i="4"/>
  <c r="N502" i="4"/>
  <c r="T502" i="4" s="1"/>
  <c r="P500" i="4"/>
  <c r="N500" i="4"/>
  <c r="P498" i="4"/>
  <c r="N498" i="4"/>
  <c r="P496" i="4"/>
  <c r="N496" i="4"/>
  <c r="P494" i="4"/>
  <c r="N494" i="4"/>
  <c r="P492" i="4"/>
  <c r="N492" i="4"/>
  <c r="Q491" i="4"/>
  <c r="P490" i="4"/>
  <c r="N490" i="4"/>
  <c r="P488" i="4"/>
  <c r="N488" i="4"/>
  <c r="Q487" i="4"/>
  <c r="P486" i="4"/>
  <c r="N486" i="4"/>
  <c r="P484" i="4"/>
  <c r="N484" i="4"/>
  <c r="Q483" i="4"/>
  <c r="P482" i="4"/>
  <c r="N482" i="4"/>
  <c r="P480" i="4"/>
  <c r="N480" i="4"/>
  <c r="Q479" i="4"/>
  <c r="P478" i="4"/>
  <c r="N478" i="4"/>
  <c r="P476" i="4"/>
  <c r="N476" i="4"/>
  <c r="Q475" i="4"/>
  <c r="P474" i="4"/>
  <c r="N474" i="4"/>
  <c r="P472" i="4"/>
  <c r="N472" i="4"/>
  <c r="Q471" i="4"/>
  <c r="P470" i="4"/>
  <c r="N470" i="4"/>
  <c r="P468" i="4"/>
  <c r="N468" i="4"/>
  <c r="Q467" i="4"/>
  <c r="P466" i="4"/>
  <c r="N466" i="4"/>
  <c r="P464" i="4"/>
  <c r="N464" i="4"/>
  <c r="P462" i="4"/>
  <c r="N462" i="4"/>
  <c r="P460" i="4"/>
  <c r="N460" i="4"/>
  <c r="P458" i="4"/>
  <c r="N458" i="4"/>
  <c r="P456" i="4"/>
  <c r="N456" i="4"/>
  <c r="P454" i="4"/>
  <c r="N454" i="4"/>
  <c r="P452" i="4"/>
  <c r="N452" i="4"/>
  <c r="P450" i="4"/>
  <c r="N450" i="4"/>
  <c r="P448" i="4"/>
  <c r="N448" i="4"/>
  <c r="P446" i="4"/>
  <c r="N446" i="4"/>
  <c r="P444" i="4"/>
  <c r="N444" i="4"/>
  <c r="P442" i="4"/>
  <c r="N442" i="4"/>
  <c r="P440" i="4"/>
  <c r="N440" i="4"/>
  <c r="P438" i="4"/>
  <c r="N438" i="4"/>
  <c r="P436" i="4"/>
  <c r="N436" i="4"/>
  <c r="P434" i="4"/>
  <c r="N434" i="4"/>
  <c r="P432" i="4"/>
  <c r="N432" i="4"/>
  <c r="P430" i="4"/>
  <c r="N430" i="4"/>
  <c r="P428" i="4"/>
  <c r="N428" i="4"/>
  <c r="P426" i="4"/>
  <c r="N426" i="4"/>
  <c r="P424" i="4"/>
  <c r="N424" i="4"/>
  <c r="P422" i="4"/>
  <c r="N422" i="4"/>
  <c r="P420" i="4"/>
  <c r="N420" i="4"/>
  <c r="P418" i="4"/>
  <c r="N418" i="4"/>
  <c r="P416" i="4"/>
  <c r="N416" i="4"/>
  <c r="P414" i="4"/>
  <c r="N414" i="4"/>
  <c r="P412" i="4"/>
  <c r="N412" i="4"/>
  <c r="P410" i="4"/>
  <c r="N410" i="4"/>
  <c r="P408" i="4"/>
  <c r="N408" i="4"/>
  <c r="P406" i="4"/>
  <c r="N406" i="4"/>
  <c r="P404" i="4"/>
  <c r="N404" i="4"/>
  <c r="P402" i="4"/>
  <c r="N402" i="4"/>
  <c r="P400" i="4"/>
  <c r="N400" i="4"/>
  <c r="P398" i="4"/>
  <c r="N398" i="4"/>
  <c r="P396" i="4"/>
  <c r="N396" i="4"/>
  <c r="P394" i="4"/>
  <c r="N394" i="4"/>
  <c r="P392" i="4"/>
  <c r="N392" i="4"/>
  <c r="P390" i="4"/>
  <c r="N390" i="4"/>
  <c r="P388" i="4"/>
  <c r="N388" i="4"/>
  <c r="P386" i="4"/>
  <c r="N386" i="4"/>
  <c r="P384" i="4"/>
  <c r="N384" i="4"/>
  <c r="P382" i="4"/>
  <c r="N382" i="4"/>
  <c r="L380" i="4"/>
  <c r="L378" i="4"/>
  <c r="L376" i="4"/>
  <c r="L374" i="4"/>
  <c r="L372" i="4"/>
  <c r="L370" i="4"/>
  <c r="L368" i="4"/>
  <c r="L366" i="4"/>
  <c r="L364" i="4"/>
  <c r="L362" i="4"/>
  <c r="L360" i="4"/>
  <c r="L358" i="4"/>
  <c r="N379" i="4"/>
  <c r="T379" i="4" s="1"/>
  <c r="P379" i="4"/>
  <c r="N377" i="4"/>
  <c r="R377" i="4" s="1"/>
  <c r="P377" i="4"/>
  <c r="N375" i="4"/>
  <c r="P375" i="4"/>
  <c r="N373" i="4"/>
  <c r="P373" i="4"/>
  <c r="N371" i="4"/>
  <c r="P371" i="4"/>
  <c r="N369" i="4"/>
  <c r="R369" i="4" s="1"/>
  <c r="P369" i="4"/>
  <c r="N367" i="4"/>
  <c r="T367" i="4" s="1"/>
  <c r="P367" i="4"/>
  <c r="N365" i="4"/>
  <c r="P365" i="4"/>
  <c r="N363" i="4"/>
  <c r="P363" i="4"/>
  <c r="N361" i="4"/>
  <c r="R361" i="4" s="1"/>
  <c r="P361" i="4"/>
  <c r="N359" i="4"/>
  <c r="P359" i="4"/>
  <c r="P357" i="4"/>
  <c r="N357" i="4"/>
  <c r="T357" i="4" s="1"/>
  <c r="P355" i="4"/>
  <c r="N355" i="4"/>
  <c r="P353" i="4"/>
  <c r="N353" i="4"/>
  <c r="T353" i="4" s="1"/>
  <c r="P351" i="4"/>
  <c r="N351" i="4"/>
  <c r="R351" i="4" s="1"/>
  <c r="P349" i="4"/>
  <c r="N349" i="4"/>
  <c r="T349" i="4" s="1"/>
  <c r="P347" i="4"/>
  <c r="N347" i="4"/>
  <c r="P345" i="4"/>
  <c r="N345" i="4"/>
  <c r="T345" i="4" s="1"/>
  <c r="P343" i="4"/>
  <c r="N343" i="4"/>
  <c r="R343" i="4" s="1"/>
  <c r="P341" i="4"/>
  <c r="N341" i="4"/>
  <c r="T341" i="4" s="1"/>
  <c r="P339" i="4"/>
  <c r="N339" i="4"/>
  <c r="P337" i="4"/>
  <c r="N337" i="4"/>
  <c r="T337" i="4" s="1"/>
  <c r="P335" i="4"/>
  <c r="N335" i="4"/>
  <c r="R335" i="4" s="1"/>
  <c r="P333" i="4"/>
  <c r="N333" i="4"/>
  <c r="T333" i="4" s="1"/>
  <c r="P331" i="4"/>
  <c r="N331" i="4"/>
  <c r="P329" i="4"/>
  <c r="N329" i="4"/>
  <c r="T329" i="4" s="1"/>
  <c r="P327" i="4"/>
  <c r="N327" i="4"/>
  <c r="R327" i="4" s="1"/>
  <c r="P325" i="4"/>
  <c r="N325" i="4"/>
  <c r="T325" i="4" s="1"/>
  <c r="P323" i="4"/>
  <c r="N323" i="4"/>
  <c r="P321" i="4"/>
  <c r="N321" i="4"/>
  <c r="T321" i="4" s="1"/>
  <c r="P319" i="4"/>
  <c r="N319" i="4"/>
  <c r="R319" i="4" s="1"/>
  <c r="P317" i="4"/>
  <c r="N317" i="4"/>
  <c r="T317" i="4" s="1"/>
  <c r="P315" i="4"/>
  <c r="N315" i="4"/>
  <c r="P313" i="4"/>
  <c r="N313" i="4"/>
  <c r="P311" i="4"/>
  <c r="N311" i="4"/>
  <c r="R311" i="4" s="1"/>
  <c r="P309" i="4"/>
  <c r="N309" i="4"/>
  <c r="P307" i="4"/>
  <c r="N307" i="4"/>
  <c r="P305" i="4"/>
  <c r="N305" i="4"/>
  <c r="P303" i="4"/>
  <c r="N303" i="4"/>
  <c r="R303" i="4" s="1"/>
  <c r="P301" i="4"/>
  <c r="N301" i="4"/>
  <c r="P299" i="4"/>
  <c r="N299" i="4"/>
  <c r="P297" i="4"/>
  <c r="N297" i="4"/>
  <c r="P295" i="4"/>
  <c r="N295" i="4"/>
  <c r="R295" i="4" s="1"/>
  <c r="P293" i="4"/>
  <c r="N293" i="4"/>
  <c r="P291" i="4"/>
  <c r="N291" i="4"/>
  <c r="P289" i="4"/>
  <c r="N289" i="4"/>
  <c r="P287" i="4"/>
  <c r="N287" i="4"/>
  <c r="R287" i="4" s="1"/>
  <c r="P285" i="4"/>
  <c r="N285" i="4"/>
  <c r="P283" i="4"/>
  <c r="N283" i="4"/>
  <c r="P281" i="4"/>
  <c r="N281" i="4"/>
  <c r="P279" i="4"/>
  <c r="N279" i="4"/>
  <c r="R279" i="4" s="1"/>
  <c r="P277" i="4"/>
  <c r="N277" i="4"/>
  <c r="P275" i="4"/>
  <c r="N275" i="4"/>
  <c r="P273" i="4"/>
  <c r="N273" i="4"/>
  <c r="P271" i="4"/>
  <c r="N271" i="4"/>
  <c r="R271" i="4" s="1"/>
  <c r="P269" i="4"/>
  <c r="N269" i="4"/>
  <c r="P267" i="4"/>
  <c r="N267" i="4"/>
  <c r="P265" i="4"/>
  <c r="N265" i="4"/>
  <c r="P263" i="4"/>
  <c r="N263" i="4"/>
  <c r="R263" i="4" s="1"/>
  <c r="P261" i="4"/>
  <c r="N261" i="4"/>
  <c r="P259" i="4"/>
  <c r="N259" i="4"/>
  <c r="P257" i="4"/>
  <c r="N257" i="4"/>
  <c r="P255" i="4"/>
  <c r="N255" i="4"/>
  <c r="R255" i="4" s="1"/>
  <c r="P253" i="4"/>
  <c r="N253" i="4"/>
  <c r="P251" i="4"/>
  <c r="N251" i="4"/>
  <c r="P249" i="4"/>
  <c r="N249" i="4"/>
  <c r="P247" i="4"/>
  <c r="N247" i="4"/>
  <c r="R247" i="4" s="1"/>
  <c r="L246" i="4"/>
  <c r="L244" i="4"/>
  <c r="L242" i="4"/>
  <c r="L240" i="4"/>
  <c r="L238" i="4"/>
  <c r="L236" i="4"/>
  <c r="L234" i="4"/>
  <c r="N245" i="4"/>
  <c r="R245" i="4" s="1"/>
  <c r="P245" i="4"/>
  <c r="N243" i="4"/>
  <c r="P243" i="4"/>
  <c r="N241" i="4"/>
  <c r="R241" i="4" s="1"/>
  <c r="P241" i="4"/>
  <c r="N239" i="4"/>
  <c r="R239" i="4" s="1"/>
  <c r="P239" i="4"/>
  <c r="N237" i="4"/>
  <c r="R237" i="4" s="1"/>
  <c r="P237" i="4"/>
  <c r="N235" i="4"/>
  <c r="R235" i="4" s="1"/>
  <c r="P235" i="4"/>
  <c r="T245" i="4"/>
  <c r="P233" i="4"/>
  <c r="N233" i="4"/>
  <c r="T233" i="4" s="1"/>
  <c r="P231" i="4"/>
  <c r="N231" i="4"/>
  <c r="R231" i="4" s="1"/>
  <c r="P229" i="4"/>
  <c r="N229" i="4"/>
  <c r="Q228" i="4"/>
  <c r="P227" i="4"/>
  <c r="N227" i="4"/>
  <c r="R227" i="4" s="1"/>
  <c r="P225" i="4"/>
  <c r="N225" i="4"/>
  <c r="P223" i="4"/>
  <c r="N223" i="4"/>
  <c r="R223" i="4" s="1"/>
  <c r="P221" i="4"/>
  <c r="N221" i="4"/>
  <c r="P219" i="4"/>
  <c r="N219" i="4"/>
  <c r="R219" i="4" s="1"/>
  <c r="P217" i="4"/>
  <c r="N217" i="4"/>
  <c r="P215" i="4"/>
  <c r="N215" i="4"/>
  <c r="R215" i="4" s="1"/>
  <c r="P213" i="4"/>
  <c r="N213" i="4"/>
  <c r="T213" i="4" s="1"/>
  <c r="P211" i="4"/>
  <c r="N211" i="4"/>
  <c r="R211" i="4" s="1"/>
  <c r="P209" i="4"/>
  <c r="N209" i="4"/>
  <c r="P207" i="4"/>
  <c r="N207" i="4"/>
  <c r="R207" i="4" s="1"/>
  <c r="P205" i="4"/>
  <c r="N205" i="4"/>
  <c r="T205" i="4" s="1"/>
  <c r="P203" i="4"/>
  <c r="N203" i="4"/>
  <c r="R203" i="4" s="1"/>
  <c r="P201" i="4"/>
  <c r="N201" i="4"/>
  <c r="P199" i="4"/>
  <c r="N199" i="4"/>
  <c r="R199" i="4" s="1"/>
  <c r="P197" i="4"/>
  <c r="N197" i="4"/>
  <c r="T197" i="4" s="1"/>
  <c r="P195" i="4"/>
  <c r="N195" i="4"/>
  <c r="R195" i="4" s="1"/>
  <c r="P193" i="4"/>
  <c r="N193" i="4"/>
  <c r="P191" i="4"/>
  <c r="N191" i="4"/>
  <c r="R191" i="4" s="1"/>
  <c r="Q190" i="4"/>
  <c r="P189" i="4"/>
  <c r="N189" i="4"/>
  <c r="P187" i="4"/>
  <c r="N187" i="4"/>
  <c r="R187" i="4" s="1"/>
  <c r="P185" i="4"/>
  <c r="N185" i="4"/>
  <c r="P183" i="4"/>
  <c r="N183" i="4"/>
  <c r="R183" i="4" s="1"/>
  <c r="P181" i="4"/>
  <c r="N181" i="4"/>
  <c r="P179" i="4"/>
  <c r="N179" i="4"/>
  <c r="R179" i="4" s="1"/>
  <c r="P177" i="4"/>
  <c r="N177" i="4"/>
  <c r="T177" i="4" s="1"/>
  <c r="P175" i="4"/>
  <c r="N175" i="4"/>
  <c r="R175" i="4" s="1"/>
  <c r="P173" i="4"/>
  <c r="N173" i="4"/>
  <c r="P171" i="4"/>
  <c r="N171" i="4"/>
  <c r="R171" i="4" s="1"/>
  <c r="P169" i="4"/>
  <c r="N169" i="4"/>
  <c r="P167" i="4"/>
  <c r="N167" i="4"/>
  <c r="R167" i="4" s="1"/>
  <c r="P165" i="4"/>
  <c r="N165" i="4"/>
  <c r="P163" i="4"/>
  <c r="N163" i="4"/>
  <c r="R163" i="4" s="1"/>
  <c r="P161" i="4"/>
  <c r="N161" i="4"/>
  <c r="P159" i="4"/>
  <c r="N159" i="4"/>
  <c r="R159" i="4" s="1"/>
  <c r="P157" i="4"/>
  <c r="N157" i="4"/>
  <c r="L154" i="4"/>
  <c r="L152" i="4"/>
  <c r="L150" i="4"/>
  <c r="L148" i="4"/>
  <c r="N155" i="4"/>
  <c r="R155" i="4" s="1"/>
  <c r="P155" i="4"/>
  <c r="N153" i="4"/>
  <c r="R153" i="4" s="1"/>
  <c r="P153" i="4"/>
  <c r="N151" i="4"/>
  <c r="R151" i="4" s="1"/>
  <c r="P151" i="4"/>
  <c r="N149" i="4"/>
  <c r="R149" i="4" s="1"/>
  <c r="P149" i="4"/>
  <c r="P147" i="4"/>
  <c r="N147" i="4"/>
  <c r="P145" i="4"/>
  <c r="N145" i="4"/>
  <c r="R145" i="4" s="1"/>
  <c r="P143" i="4"/>
  <c r="N143" i="4"/>
  <c r="P141" i="4"/>
  <c r="N141" i="4"/>
  <c r="R141" i="4" s="1"/>
  <c r="P139" i="4"/>
  <c r="N139" i="4"/>
  <c r="P137" i="4"/>
  <c r="N137" i="4"/>
  <c r="R137" i="4" s="1"/>
  <c r="P135" i="4"/>
  <c r="N135" i="4"/>
  <c r="P133" i="4"/>
  <c r="N133" i="4"/>
  <c r="R133" i="4" s="1"/>
  <c r="P131" i="4"/>
  <c r="N131" i="4"/>
  <c r="P129" i="4"/>
  <c r="N129" i="4"/>
  <c r="R129" i="4" s="1"/>
  <c r="P127" i="4"/>
  <c r="N127" i="4"/>
  <c r="P125" i="4"/>
  <c r="N125" i="4"/>
  <c r="R125" i="4" s="1"/>
  <c r="P123" i="4"/>
  <c r="N123" i="4"/>
  <c r="Q122" i="4"/>
  <c r="P121" i="4"/>
  <c r="N121" i="4"/>
  <c r="R121" i="4" s="1"/>
  <c r="P119" i="4"/>
  <c r="N119" i="4"/>
  <c r="T119" i="4" s="1"/>
  <c r="P117" i="4"/>
  <c r="N117" i="4"/>
  <c r="R117" i="4" s="1"/>
  <c r="P115" i="4"/>
  <c r="N115" i="4"/>
  <c r="T115" i="4" s="1"/>
  <c r="P113" i="4"/>
  <c r="N113" i="4"/>
  <c r="R113" i="4" s="1"/>
  <c r="L110" i="4"/>
  <c r="L108" i="4"/>
  <c r="L106" i="4"/>
  <c r="N111" i="4"/>
  <c r="T111" i="4" s="1"/>
  <c r="P111" i="4"/>
  <c r="N109" i="4"/>
  <c r="R109" i="4" s="1"/>
  <c r="P109" i="4"/>
  <c r="N107" i="4"/>
  <c r="P107" i="4"/>
  <c r="N105" i="4"/>
  <c r="R105" i="4" s="1"/>
  <c r="P105" i="4"/>
  <c r="N64" i="4"/>
  <c r="P64" i="4"/>
  <c r="N62" i="4"/>
  <c r="P62" i="4"/>
  <c r="P103" i="4"/>
  <c r="N103" i="4"/>
  <c r="P101" i="4"/>
  <c r="N101" i="4"/>
  <c r="T101" i="4" s="1"/>
  <c r="P99" i="4"/>
  <c r="N99" i="4"/>
  <c r="P97" i="4"/>
  <c r="N97" i="4"/>
  <c r="R97" i="4" s="1"/>
  <c r="P95" i="4"/>
  <c r="N95" i="4"/>
  <c r="P93" i="4"/>
  <c r="N93" i="4"/>
  <c r="R93" i="4" s="1"/>
  <c r="P91" i="4"/>
  <c r="N91" i="4"/>
  <c r="P89" i="4"/>
  <c r="N89" i="4"/>
  <c r="R89" i="4" s="1"/>
  <c r="P87" i="4"/>
  <c r="N87" i="4"/>
  <c r="P85" i="4"/>
  <c r="N85" i="4"/>
  <c r="P83" i="4"/>
  <c r="N83" i="4"/>
  <c r="P81" i="4"/>
  <c r="N81" i="4"/>
  <c r="R81" i="4" s="1"/>
  <c r="P79" i="4"/>
  <c r="N79" i="4"/>
  <c r="P77" i="4"/>
  <c r="N77" i="4"/>
  <c r="R77" i="4" s="1"/>
  <c r="P75" i="4"/>
  <c r="N75" i="4"/>
  <c r="P73" i="4"/>
  <c r="N73" i="4"/>
  <c r="R73" i="4" s="1"/>
  <c r="P71" i="4"/>
  <c r="N71" i="4"/>
  <c r="P69" i="4"/>
  <c r="N69" i="4"/>
  <c r="R69" i="4" s="1"/>
  <c r="P67" i="4"/>
  <c r="N67" i="4"/>
  <c r="P65" i="4"/>
  <c r="N65" i="4"/>
  <c r="R65" i="4" s="1"/>
  <c r="N43" i="4"/>
  <c r="R43" i="4" s="1"/>
  <c r="P43" i="4"/>
  <c r="N41" i="4"/>
  <c r="P41" i="4"/>
  <c r="N39" i="4"/>
  <c r="R39" i="4" s="1"/>
  <c r="P39" i="4"/>
  <c r="P60" i="4"/>
  <c r="N60" i="4"/>
  <c r="R60" i="4" s="1"/>
  <c r="P58" i="4"/>
  <c r="N58" i="4"/>
  <c r="P56" i="4"/>
  <c r="N56" i="4"/>
  <c r="P54" i="4"/>
  <c r="N54" i="4"/>
  <c r="P52" i="4"/>
  <c r="N52" i="4"/>
  <c r="R52" i="4" s="1"/>
  <c r="P50" i="4"/>
  <c r="N50" i="4"/>
  <c r="P48" i="4"/>
  <c r="N48" i="4"/>
  <c r="P46" i="4"/>
  <c r="N46" i="4"/>
  <c r="P44" i="4"/>
  <c r="N44" i="4"/>
  <c r="R44" i="4" s="1"/>
  <c r="N19" i="4"/>
  <c r="P19" i="4"/>
  <c r="P37" i="4"/>
  <c r="N37" i="4"/>
  <c r="P35" i="4"/>
  <c r="N35" i="4"/>
  <c r="P33" i="4"/>
  <c r="N33" i="4"/>
  <c r="P31" i="4"/>
  <c r="N31" i="4"/>
  <c r="T31" i="4" s="1"/>
  <c r="P29" i="4"/>
  <c r="N29" i="4"/>
  <c r="P27" i="4"/>
  <c r="N27" i="4"/>
  <c r="T27" i="4" s="1"/>
  <c r="P25" i="4"/>
  <c r="N25" i="4"/>
  <c r="P23" i="4"/>
  <c r="N23" i="4"/>
  <c r="P21" i="4"/>
  <c r="N21" i="4"/>
  <c r="L20" i="4"/>
  <c r="G158" i="5" l="1"/>
  <c r="J159" i="2" s="1"/>
  <c r="I158" i="5"/>
  <c r="G156" i="5"/>
  <c r="J157" i="2" s="1"/>
  <c r="F156" i="5"/>
  <c r="I157" i="2" s="1"/>
  <c r="I156" i="5"/>
  <c r="E157" i="2" s="1"/>
  <c r="G153" i="5"/>
  <c r="J154" i="2" s="1"/>
  <c r="I152" i="5"/>
  <c r="I148" i="5"/>
  <c r="I147" i="5"/>
  <c r="D14" i="8"/>
  <c r="E14" i="8"/>
  <c r="K13" i="11"/>
  <c r="M13" i="11" s="1"/>
  <c r="H14" i="8" s="1"/>
  <c r="L13" i="11"/>
  <c r="N13" i="11" s="1"/>
  <c r="I14" i="8" s="1"/>
  <c r="E13" i="9"/>
  <c r="G14" i="8" s="1"/>
  <c r="D13" i="9"/>
  <c r="F14" i="8" s="1"/>
  <c r="T965" i="4"/>
  <c r="I83" i="5"/>
  <c r="I107" i="5"/>
  <c r="E31" i="5"/>
  <c r="H32" i="2" s="1"/>
  <c r="Q32" i="2" s="1"/>
  <c r="E95" i="5"/>
  <c r="H96" i="2" s="1"/>
  <c r="Q96" i="2" s="1"/>
  <c r="T23" i="4"/>
  <c r="T123" i="4"/>
  <c r="T127" i="4"/>
  <c r="T131" i="4"/>
  <c r="T135" i="4"/>
  <c r="T139" i="4"/>
  <c r="T143" i="4"/>
  <c r="T147" i="4"/>
  <c r="T173" i="4"/>
  <c r="T181" i="4"/>
  <c r="T189" i="4"/>
  <c r="T510" i="4"/>
  <c r="T542" i="4"/>
  <c r="T923" i="4"/>
  <c r="T927" i="4"/>
  <c r="P941" i="4"/>
  <c r="N963" i="4"/>
  <c r="T963" i="4" s="1"/>
  <c r="N967" i="4"/>
  <c r="T524" i="4"/>
  <c r="T540" i="4"/>
  <c r="P987" i="4"/>
  <c r="P999" i="4"/>
  <c r="Q118" i="4"/>
  <c r="P122" i="4"/>
  <c r="Q134" i="4"/>
  <c r="P138" i="4"/>
  <c r="Q100" i="4"/>
  <c r="I20" i="5"/>
  <c r="Q11" i="4"/>
  <c r="Q13" i="4"/>
  <c r="T66" i="4"/>
  <c r="J1000" i="11"/>
  <c r="J229" i="11"/>
  <c r="K12" i="11"/>
  <c r="M12" i="11" s="1"/>
  <c r="H13" i="8" s="1"/>
  <c r="L12" i="11"/>
  <c r="N12" i="11" s="1"/>
  <c r="I13" i="8" s="1"/>
  <c r="G12" i="9"/>
  <c r="E12" i="9"/>
  <c r="G13" i="8" s="1"/>
  <c r="Q92" i="4"/>
  <c r="I91" i="5"/>
  <c r="E92" i="2" s="1"/>
  <c r="Q88" i="4"/>
  <c r="Q80" i="4"/>
  <c r="R544" i="4"/>
  <c r="E71" i="5"/>
  <c r="H72" i="2" s="1"/>
  <c r="Q72" i="2" s="1"/>
  <c r="J994" i="11"/>
  <c r="I1000" i="11"/>
  <c r="J996" i="11"/>
  <c r="L5" i="11"/>
  <c r="N5" i="11" s="1"/>
  <c r="I6" i="8" s="1"/>
  <c r="I991" i="11"/>
  <c r="I360" i="11"/>
  <c r="J26" i="11"/>
  <c r="J610" i="11"/>
  <c r="I64" i="11"/>
  <c r="H995" i="11"/>
  <c r="J995" i="11" s="1"/>
  <c r="E995" i="11"/>
  <c r="I589" i="11"/>
  <c r="J835" i="11"/>
  <c r="J843" i="11"/>
  <c r="J851" i="11"/>
  <c r="I853" i="11"/>
  <c r="I869" i="11"/>
  <c r="I885" i="11"/>
  <c r="I901" i="11"/>
  <c r="I917" i="11"/>
  <c r="I933" i="11"/>
  <c r="I949" i="11"/>
  <c r="I965" i="11"/>
  <c r="E79" i="5"/>
  <c r="H80" i="2" s="1"/>
  <c r="Q80" i="2" s="1"/>
  <c r="I75" i="5"/>
  <c r="G76" i="2" s="1"/>
  <c r="S76" i="2" s="1"/>
  <c r="I67" i="5"/>
  <c r="E63" i="5"/>
  <c r="H64" i="2" s="1"/>
  <c r="Q64" i="2" s="1"/>
  <c r="E55" i="5"/>
  <c r="H56" i="2" s="1"/>
  <c r="Q56" i="2" s="1"/>
  <c r="I51" i="5"/>
  <c r="G52" i="2" s="1"/>
  <c r="S52" i="2" s="1"/>
  <c r="E47" i="5"/>
  <c r="H48" i="2" s="1"/>
  <c r="Q48" i="2" s="1"/>
  <c r="T43" i="4"/>
  <c r="E16" i="2"/>
  <c r="G16" i="2"/>
  <c r="S16" i="2" s="1"/>
  <c r="F16" i="2"/>
  <c r="R16" i="2" s="1"/>
  <c r="F13" i="2"/>
  <c r="R13" i="2" s="1"/>
  <c r="E13" i="2"/>
  <c r="G13" i="2"/>
  <c r="S13" i="2" s="1"/>
  <c r="F5" i="2"/>
  <c r="R5" i="2" s="1"/>
  <c r="E5" i="2"/>
  <c r="G5" i="2"/>
  <c r="S5" i="2" s="1"/>
  <c r="F9" i="2"/>
  <c r="R9" i="2" s="1"/>
  <c r="E9" i="2"/>
  <c r="G9" i="2"/>
  <c r="S9" i="2" s="1"/>
  <c r="F4" i="2"/>
  <c r="R4" i="2" s="1"/>
  <c r="E4" i="2"/>
  <c r="G4" i="2"/>
  <c r="S4" i="2" s="1"/>
  <c r="Q499" i="4"/>
  <c r="Q314" i="4"/>
  <c r="T50" i="4"/>
  <c r="T58" i="4"/>
  <c r="T85" i="4"/>
  <c r="T107" i="4"/>
  <c r="T221" i="4"/>
  <c r="T225" i="4"/>
  <c r="T249" i="4"/>
  <c r="T253" i="4"/>
  <c r="T257" i="4"/>
  <c r="T261" i="4"/>
  <c r="T265" i="4"/>
  <c r="T269" i="4"/>
  <c r="T273" i="4"/>
  <c r="T277" i="4"/>
  <c r="T281" i="4"/>
  <c r="T285" i="4"/>
  <c r="T289" i="4"/>
  <c r="T293" i="4"/>
  <c r="T297" i="4"/>
  <c r="T301" i="4"/>
  <c r="T305" i="4"/>
  <c r="T309" i="4"/>
  <c r="T313" i="4"/>
  <c r="T375" i="4"/>
  <c r="R520" i="4"/>
  <c r="R552" i="4"/>
  <c r="P961" i="4"/>
  <c r="T516" i="4"/>
  <c r="T532" i="4"/>
  <c r="T548" i="4"/>
  <c r="P975" i="4"/>
  <c r="P983" i="4"/>
  <c r="E15" i="5"/>
  <c r="H16" i="2" s="1"/>
  <c r="Q16" i="2" s="1"/>
  <c r="Q70" i="4"/>
  <c r="Q274" i="4"/>
  <c r="J990" i="11"/>
  <c r="J985" i="11"/>
  <c r="J987" i="11"/>
  <c r="I328" i="11"/>
  <c r="J750" i="11"/>
  <c r="J602" i="11"/>
  <c r="J516" i="11"/>
  <c r="Q24" i="4"/>
  <c r="Q417" i="4"/>
  <c r="D11" i="9"/>
  <c r="F12" i="8" s="1"/>
  <c r="J364" i="11"/>
  <c r="J348" i="11"/>
  <c r="J340" i="11"/>
  <c r="I268" i="11"/>
  <c r="J500" i="11"/>
  <c r="I2" i="11"/>
  <c r="J2" i="11"/>
  <c r="L2" i="11" s="1"/>
  <c r="N2" i="11" s="1"/>
  <c r="I3" i="8" s="1"/>
  <c r="G11" i="9"/>
  <c r="D12" i="8" s="1"/>
  <c r="D5" i="9"/>
  <c r="F6" i="8" s="1"/>
  <c r="D9" i="9"/>
  <c r="F10" i="8" s="1"/>
  <c r="I988" i="11"/>
  <c r="I990" i="11"/>
  <c r="J989" i="11"/>
  <c r="I985" i="11"/>
  <c r="I986" i="11"/>
  <c r="I998" i="11"/>
  <c r="I987" i="11"/>
  <c r="J982" i="11"/>
  <c r="I982" i="11"/>
  <c r="G10" i="9"/>
  <c r="E11" i="8" s="1"/>
  <c r="D8" i="9"/>
  <c r="F9" i="8" s="1"/>
  <c r="D10" i="9"/>
  <c r="F11" i="8" s="1"/>
  <c r="I996" i="11"/>
  <c r="J998" i="11"/>
  <c r="I997" i="11"/>
  <c r="G3" i="9"/>
  <c r="D4" i="8" s="1"/>
  <c r="D3" i="9"/>
  <c r="F4" i="8" s="1"/>
  <c r="J980" i="11"/>
  <c r="K2" i="11"/>
  <c r="M2" i="11" s="1"/>
  <c r="H3" i="8" s="1"/>
  <c r="L8" i="11"/>
  <c r="N8" i="11" s="1"/>
  <c r="I9" i="8" s="1"/>
  <c r="K8" i="11"/>
  <c r="M8" i="11" s="1"/>
  <c r="H9" i="8" s="1"/>
  <c r="L11" i="11"/>
  <c r="N11" i="11" s="1"/>
  <c r="I12" i="8" s="1"/>
  <c r="K11" i="11"/>
  <c r="M11" i="11" s="1"/>
  <c r="H12" i="8" s="1"/>
  <c r="K6" i="11"/>
  <c r="M6" i="11" s="1"/>
  <c r="H7" i="8" s="1"/>
  <c r="L6" i="11"/>
  <c r="N6" i="11" s="1"/>
  <c r="I7" i="8" s="1"/>
  <c r="L4" i="11"/>
  <c r="N4" i="11" s="1"/>
  <c r="I5" i="8" s="1"/>
  <c r="K4" i="11"/>
  <c r="M4" i="11" s="1"/>
  <c r="H5" i="8" s="1"/>
  <c r="L10" i="11"/>
  <c r="N10" i="11" s="1"/>
  <c r="I11" i="8" s="1"/>
  <c r="K10" i="11"/>
  <c r="M10" i="11" s="1"/>
  <c r="H11" i="8" s="1"/>
  <c r="K9" i="11"/>
  <c r="M9" i="11" s="1"/>
  <c r="H10" i="8" s="1"/>
  <c r="L9" i="11"/>
  <c r="N9" i="11" s="1"/>
  <c r="I10" i="8" s="1"/>
  <c r="L7" i="11"/>
  <c r="N7" i="11" s="1"/>
  <c r="I8" i="8" s="1"/>
  <c r="K7" i="11"/>
  <c r="M7" i="11" s="1"/>
  <c r="H8" i="8" s="1"/>
  <c r="I980" i="11"/>
  <c r="G7" i="9"/>
  <c r="E8" i="8" s="1"/>
  <c r="D7" i="9"/>
  <c r="F8" i="8" s="1"/>
  <c r="T151" i="4"/>
  <c r="T528" i="4"/>
  <c r="E7" i="8"/>
  <c r="D7" i="8"/>
  <c r="E12" i="8"/>
  <c r="T48" i="4"/>
  <c r="T54" i="4"/>
  <c r="T56" i="4"/>
  <c r="T470" i="4"/>
  <c r="T478" i="4"/>
  <c r="T486" i="4"/>
  <c r="T494" i="4"/>
  <c r="T526" i="4"/>
  <c r="T935" i="4"/>
  <c r="T943" i="4"/>
  <c r="N955" i="4"/>
  <c r="T955" i="4" s="1"/>
  <c r="T959" i="4"/>
  <c r="N961" i="4"/>
  <c r="R961" i="4" s="1"/>
  <c r="T536" i="4"/>
  <c r="Q78" i="4"/>
  <c r="Q170" i="4"/>
  <c r="Q210" i="4"/>
  <c r="Q282" i="4"/>
  <c r="Q306" i="4"/>
  <c r="Q326" i="4"/>
  <c r="Q342" i="4"/>
  <c r="Q385" i="4"/>
  <c r="Q401" i="4"/>
  <c r="Q433" i="4"/>
  <c r="Q449" i="4"/>
  <c r="G7" i="5"/>
  <c r="J8" i="2" s="1"/>
  <c r="F7" i="5"/>
  <c r="I8" i="2" s="1"/>
  <c r="D3" i="8"/>
  <c r="E3" i="8"/>
  <c r="D2" i="9"/>
  <c r="F3" i="8" s="1"/>
  <c r="E3" i="5"/>
  <c r="H4" i="2" s="1"/>
  <c r="Q4" i="2" s="1"/>
  <c r="G6" i="5"/>
  <c r="J7" i="2" s="1"/>
  <c r="F3" i="5"/>
  <c r="I4" i="2" s="1"/>
  <c r="F9" i="5"/>
  <c r="I10" i="2" s="1"/>
  <c r="I6" i="5"/>
  <c r="G9" i="5"/>
  <c r="J10" i="2" s="1"/>
  <c r="G3" i="5"/>
  <c r="J4" i="2" s="1"/>
  <c r="F6" i="5"/>
  <c r="I7" i="2" s="1"/>
  <c r="I9" i="5"/>
  <c r="G8" i="9"/>
  <c r="G4" i="9"/>
  <c r="G9" i="9"/>
  <c r="G5" i="9"/>
  <c r="Q86" i="4"/>
  <c r="Q102" i="4"/>
  <c r="Q112" i="4"/>
  <c r="Q294" i="4"/>
  <c r="T33" i="4"/>
  <c r="T37" i="4"/>
  <c r="Q138" i="4"/>
  <c r="T161" i="4"/>
  <c r="T165" i="4"/>
  <c r="T169" i="4"/>
  <c r="T201" i="4"/>
  <c r="T209" i="4"/>
  <c r="T243" i="4"/>
  <c r="T339" i="4"/>
  <c r="Q8" i="4"/>
  <c r="Q47" i="4"/>
  <c r="Q55" i="4"/>
  <c r="Q59" i="4"/>
  <c r="Q461" i="4"/>
  <c r="Q178" i="4"/>
  <c r="Q202" i="4"/>
  <c r="I23" i="5"/>
  <c r="G24" i="2" s="1"/>
  <c r="S24" i="2" s="1"/>
  <c r="I31" i="5"/>
  <c r="G32" i="2" s="1"/>
  <c r="S32" i="2" s="1"/>
  <c r="I39" i="5"/>
  <c r="I47" i="5"/>
  <c r="G48" i="2" s="1"/>
  <c r="S48" i="2" s="1"/>
  <c r="I55" i="5"/>
  <c r="I63" i="5"/>
  <c r="G64" i="2" s="1"/>
  <c r="S64" i="2" s="1"/>
  <c r="I71" i="5"/>
  <c r="I79" i="5"/>
  <c r="G80" i="2" s="1"/>
  <c r="S80" i="2" s="1"/>
  <c r="I87" i="5"/>
  <c r="I95" i="5"/>
  <c r="G96" i="2" s="1"/>
  <c r="S96" i="2" s="1"/>
  <c r="I103" i="5"/>
  <c r="G104" i="2" s="1"/>
  <c r="S104" i="2" s="1"/>
  <c r="E23" i="5"/>
  <c r="H24" i="2" s="1"/>
  <c r="Q24" i="2" s="1"/>
  <c r="E39" i="5"/>
  <c r="H40" i="2" s="1"/>
  <c r="Q40" i="2" s="1"/>
  <c r="E51" i="5"/>
  <c r="H52" i="2" s="1"/>
  <c r="Q52" i="2" s="1"/>
  <c r="E59" i="5"/>
  <c r="H60" i="2" s="1"/>
  <c r="Q60" i="2" s="1"/>
  <c r="E67" i="5"/>
  <c r="H68" i="2" s="1"/>
  <c r="Q68" i="2" s="1"/>
  <c r="E75" i="5"/>
  <c r="H76" i="2" s="1"/>
  <c r="Q76" i="2" s="1"/>
  <c r="E83" i="5"/>
  <c r="H84" i="2" s="1"/>
  <c r="Q84" i="2" s="1"/>
  <c r="E91" i="5"/>
  <c r="H92" i="2" s="1"/>
  <c r="Q92" i="2" s="1"/>
  <c r="E99" i="5"/>
  <c r="H100" i="2" s="1"/>
  <c r="Q100" i="2" s="1"/>
  <c r="E107" i="5"/>
  <c r="H108" i="2" s="1"/>
  <c r="Q108" i="2" s="1"/>
  <c r="F21" i="5"/>
  <c r="I22" i="2" s="1"/>
  <c r="I21" i="5"/>
  <c r="G22" i="2" s="1"/>
  <c r="S22" i="2" s="1"/>
  <c r="F25" i="5"/>
  <c r="I26" i="2" s="1"/>
  <c r="I25" i="5"/>
  <c r="F27" i="5"/>
  <c r="I28" i="2" s="1"/>
  <c r="E27" i="5"/>
  <c r="H28" i="2" s="1"/>
  <c r="Q28" i="2" s="1"/>
  <c r="F29" i="5"/>
  <c r="I30" i="2" s="1"/>
  <c r="I29" i="5"/>
  <c r="F33" i="5"/>
  <c r="I34" i="2" s="1"/>
  <c r="I33" i="5"/>
  <c r="F35" i="5"/>
  <c r="I36" i="2" s="1"/>
  <c r="E35" i="5"/>
  <c r="H36" i="2" s="1"/>
  <c r="Q36" i="2" s="1"/>
  <c r="F37" i="5"/>
  <c r="I38" i="2" s="1"/>
  <c r="I37" i="5"/>
  <c r="F38" i="2" s="1"/>
  <c r="R38" i="2" s="1"/>
  <c r="F41" i="5"/>
  <c r="I42" i="2" s="1"/>
  <c r="I41" i="5"/>
  <c r="G42" i="2" s="1"/>
  <c r="S42" i="2" s="1"/>
  <c r="F43" i="5"/>
  <c r="I44" i="2" s="1"/>
  <c r="E43" i="5"/>
  <c r="H44" i="2" s="1"/>
  <c r="Q44" i="2" s="1"/>
  <c r="F45" i="5"/>
  <c r="I46" i="2" s="1"/>
  <c r="I45" i="5"/>
  <c r="F49" i="5"/>
  <c r="I50" i="2" s="1"/>
  <c r="E49" i="5"/>
  <c r="H50" i="2" s="1"/>
  <c r="Q50" i="2" s="1"/>
  <c r="I49" i="5"/>
  <c r="G50" i="2" s="1"/>
  <c r="S50" i="2" s="1"/>
  <c r="F53" i="5"/>
  <c r="I54" i="2" s="1"/>
  <c r="E53" i="5"/>
  <c r="H54" i="2" s="1"/>
  <c r="Q54" i="2" s="1"/>
  <c r="I53" i="5"/>
  <c r="F57" i="5"/>
  <c r="I58" i="2" s="1"/>
  <c r="E57" i="5"/>
  <c r="H58" i="2" s="1"/>
  <c r="Q58" i="2" s="1"/>
  <c r="I57" i="5"/>
  <c r="G58" i="2" s="1"/>
  <c r="S58" i="2" s="1"/>
  <c r="F61" i="5"/>
  <c r="I62" i="2" s="1"/>
  <c r="E61" i="5"/>
  <c r="H62" i="2" s="1"/>
  <c r="Q62" i="2" s="1"/>
  <c r="I61" i="5"/>
  <c r="F65" i="5"/>
  <c r="I66" i="2" s="1"/>
  <c r="E65" i="5"/>
  <c r="H66" i="2" s="1"/>
  <c r="Q66" i="2" s="1"/>
  <c r="I65" i="5"/>
  <c r="G66" i="2" s="1"/>
  <c r="S66" i="2" s="1"/>
  <c r="F69" i="5"/>
  <c r="I70" i="2" s="1"/>
  <c r="E69" i="5"/>
  <c r="H70" i="2" s="1"/>
  <c r="Q70" i="2" s="1"/>
  <c r="I69" i="5"/>
  <c r="F73" i="5"/>
  <c r="I74" i="2" s="1"/>
  <c r="E73" i="5"/>
  <c r="H74" i="2" s="1"/>
  <c r="Q74" i="2" s="1"/>
  <c r="I73" i="5"/>
  <c r="G74" i="2" s="1"/>
  <c r="S74" i="2" s="1"/>
  <c r="F77" i="5"/>
  <c r="I78" i="2" s="1"/>
  <c r="E77" i="5"/>
  <c r="H78" i="2" s="1"/>
  <c r="Q78" i="2" s="1"/>
  <c r="I77" i="5"/>
  <c r="G78" i="2" s="1"/>
  <c r="S78" i="2" s="1"/>
  <c r="F81" i="5"/>
  <c r="I82" i="2" s="1"/>
  <c r="E81" i="5"/>
  <c r="H82" i="2" s="1"/>
  <c r="Q82" i="2" s="1"/>
  <c r="I81" i="5"/>
  <c r="G82" i="2" s="1"/>
  <c r="S82" i="2" s="1"/>
  <c r="F85" i="5"/>
  <c r="I86" i="2" s="1"/>
  <c r="E85" i="5"/>
  <c r="H86" i="2" s="1"/>
  <c r="Q86" i="2" s="1"/>
  <c r="I85" i="5"/>
  <c r="F89" i="5"/>
  <c r="I90" i="2" s="1"/>
  <c r="E89" i="5"/>
  <c r="H90" i="2" s="1"/>
  <c r="Q90" i="2" s="1"/>
  <c r="I89" i="5"/>
  <c r="G90" i="2" s="1"/>
  <c r="S90" i="2" s="1"/>
  <c r="F93" i="5"/>
  <c r="I94" i="2" s="1"/>
  <c r="E93" i="5"/>
  <c r="H94" i="2" s="1"/>
  <c r="Q94" i="2" s="1"/>
  <c r="I93" i="5"/>
  <c r="G94" i="2" s="1"/>
  <c r="S94" i="2" s="1"/>
  <c r="F97" i="5"/>
  <c r="I98" i="2" s="1"/>
  <c r="E97" i="5"/>
  <c r="H98" i="2" s="1"/>
  <c r="Q98" i="2" s="1"/>
  <c r="I97" i="5"/>
  <c r="G98" i="2" s="1"/>
  <c r="S98" i="2" s="1"/>
  <c r="F101" i="5"/>
  <c r="I102" i="2" s="1"/>
  <c r="E101" i="5"/>
  <c r="H102" i="2" s="1"/>
  <c r="Q102" i="2" s="1"/>
  <c r="I101" i="5"/>
  <c r="F105" i="5"/>
  <c r="I106" i="2" s="1"/>
  <c r="E105" i="5"/>
  <c r="H106" i="2" s="1"/>
  <c r="Q106" i="2" s="1"/>
  <c r="I105" i="5"/>
  <c r="E106" i="2" s="1"/>
  <c r="G144" i="5"/>
  <c r="J145" i="2" s="1"/>
  <c r="E144" i="5"/>
  <c r="H145" i="2" s="1"/>
  <c r="F454" i="5"/>
  <c r="I455" i="2" s="1"/>
  <c r="I454" i="5"/>
  <c r="E455" i="2" s="1"/>
  <c r="F458" i="5"/>
  <c r="I459" i="2" s="1"/>
  <c r="E458" i="5"/>
  <c r="H459" i="2" s="1"/>
  <c r="F462" i="5"/>
  <c r="I463" i="2" s="1"/>
  <c r="I462" i="5"/>
  <c r="F463" i="2" s="1"/>
  <c r="Q51" i="4"/>
  <c r="Q116" i="4"/>
  <c r="Q120" i="4"/>
  <c r="Q124" i="4"/>
  <c r="Q128" i="4"/>
  <c r="Q132" i="4"/>
  <c r="Q136" i="4"/>
  <c r="Q140" i="4"/>
  <c r="Q94" i="4"/>
  <c r="Q214" i="4"/>
  <c r="Q338" i="4"/>
  <c r="Q346" i="4"/>
  <c r="Q354" i="4"/>
  <c r="I373" i="5"/>
  <c r="G374" i="2" s="1"/>
  <c r="I381" i="5"/>
  <c r="I389" i="5"/>
  <c r="G390" i="2" s="1"/>
  <c r="I397" i="5"/>
  <c r="I405" i="5"/>
  <c r="G406" i="2" s="1"/>
  <c r="I413" i="5"/>
  <c r="I421" i="5"/>
  <c r="G422" i="2" s="1"/>
  <c r="I429" i="5"/>
  <c r="I437" i="5"/>
  <c r="G438" i="2" s="1"/>
  <c r="I445" i="5"/>
  <c r="F4" i="5"/>
  <c r="I5" i="2" s="1"/>
  <c r="I145" i="5"/>
  <c r="I149" i="5"/>
  <c r="G150" i="2" s="1"/>
  <c r="I153" i="5"/>
  <c r="I157" i="5"/>
  <c r="G158" i="2" s="1"/>
  <c r="I161" i="5"/>
  <c r="I165" i="5"/>
  <c r="G166" i="2" s="1"/>
  <c r="I169" i="5"/>
  <c r="I173" i="5"/>
  <c r="G174" i="2" s="1"/>
  <c r="I177" i="5"/>
  <c r="I181" i="5"/>
  <c r="G182" i="2" s="1"/>
  <c r="I185" i="5"/>
  <c r="I189" i="5"/>
  <c r="G190" i="2" s="1"/>
  <c r="I193" i="5"/>
  <c r="I197" i="5"/>
  <c r="G198" i="2" s="1"/>
  <c r="I201" i="5"/>
  <c r="I205" i="5"/>
  <c r="G206" i="2" s="1"/>
  <c r="I209" i="5"/>
  <c r="I213" i="5"/>
  <c r="G214" i="2" s="1"/>
  <c r="I217" i="5"/>
  <c r="I221" i="5"/>
  <c r="G222" i="2" s="1"/>
  <c r="I225" i="5"/>
  <c r="I229" i="5"/>
  <c r="G230" i="2" s="1"/>
  <c r="I233" i="5"/>
  <c r="I237" i="5"/>
  <c r="G238" i="2" s="1"/>
  <c r="I241" i="5"/>
  <c r="I245" i="5"/>
  <c r="G246" i="2" s="1"/>
  <c r="I249" i="5"/>
  <c r="I253" i="5"/>
  <c r="G254" i="2" s="1"/>
  <c r="I257" i="5"/>
  <c r="I261" i="5"/>
  <c r="G262" i="2" s="1"/>
  <c r="I7" i="5"/>
  <c r="F145" i="5"/>
  <c r="I146" i="2" s="1"/>
  <c r="F149" i="5"/>
  <c r="I150" i="2" s="1"/>
  <c r="F153" i="5"/>
  <c r="I154" i="2" s="1"/>
  <c r="F157" i="5"/>
  <c r="I158" i="2" s="1"/>
  <c r="F161" i="5"/>
  <c r="I162" i="2" s="1"/>
  <c r="F165" i="5"/>
  <c r="I166" i="2" s="1"/>
  <c r="F169" i="5"/>
  <c r="I170" i="2" s="1"/>
  <c r="F173" i="5"/>
  <c r="I174" i="2" s="1"/>
  <c r="F177" i="5"/>
  <c r="I178" i="2" s="1"/>
  <c r="F181" i="5"/>
  <c r="I182" i="2" s="1"/>
  <c r="F185" i="5"/>
  <c r="I186" i="2" s="1"/>
  <c r="F189" i="5"/>
  <c r="I190" i="2" s="1"/>
  <c r="F193" i="5"/>
  <c r="I194" i="2" s="1"/>
  <c r="F197" i="5"/>
  <c r="I198" i="2" s="1"/>
  <c r="F201" i="5"/>
  <c r="I202" i="2" s="1"/>
  <c r="F205" i="5"/>
  <c r="I206" i="2" s="1"/>
  <c r="F209" i="5"/>
  <c r="I210" i="2" s="1"/>
  <c r="F213" i="5"/>
  <c r="I214" i="2" s="1"/>
  <c r="F217" i="5"/>
  <c r="I218" i="2" s="1"/>
  <c r="F221" i="5"/>
  <c r="I222" i="2" s="1"/>
  <c r="F225" i="5"/>
  <c r="I226" i="2" s="1"/>
  <c r="F229" i="5"/>
  <c r="I230" i="2" s="1"/>
  <c r="F233" i="5"/>
  <c r="I234" i="2" s="1"/>
  <c r="F237" i="5"/>
  <c r="I238" i="2" s="1"/>
  <c r="F241" i="5"/>
  <c r="I242" i="2" s="1"/>
  <c r="F245" i="5"/>
  <c r="I246" i="2" s="1"/>
  <c r="F249" i="5"/>
  <c r="I250" i="2" s="1"/>
  <c r="F253" i="5"/>
  <c r="I254" i="2" s="1"/>
  <c r="F257" i="5"/>
  <c r="I258" i="2" s="1"/>
  <c r="F261" i="5"/>
  <c r="I262" i="2" s="1"/>
  <c r="F269" i="5"/>
  <c r="I270" i="2" s="1"/>
  <c r="F277" i="5"/>
  <c r="I278" i="2" s="1"/>
  <c r="F285" i="5"/>
  <c r="I286" i="2" s="1"/>
  <c r="F323" i="5"/>
  <c r="I324" i="2" s="1"/>
  <c r="F327" i="5"/>
  <c r="I328" i="2" s="1"/>
  <c r="F331" i="5"/>
  <c r="I332" i="2" s="1"/>
  <c r="F335" i="5"/>
  <c r="I336" i="2" s="1"/>
  <c r="F339" i="5"/>
  <c r="I340" i="2" s="1"/>
  <c r="F343" i="5"/>
  <c r="I344" i="2" s="1"/>
  <c r="F347" i="5"/>
  <c r="I348" i="2" s="1"/>
  <c r="F351" i="5"/>
  <c r="I352" i="2" s="1"/>
  <c r="F355" i="5"/>
  <c r="I356" i="2" s="1"/>
  <c r="F359" i="5"/>
  <c r="I360" i="2" s="1"/>
  <c r="F363" i="5"/>
  <c r="I364" i="2" s="1"/>
  <c r="F367" i="5"/>
  <c r="I368" i="2" s="1"/>
  <c r="F371" i="5"/>
  <c r="I372" i="2" s="1"/>
  <c r="I309" i="5"/>
  <c r="G310" i="2" s="1"/>
  <c r="I313" i="5"/>
  <c r="I317" i="5"/>
  <c r="G318" i="2" s="1"/>
  <c r="I323" i="5"/>
  <c r="I327" i="5"/>
  <c r="E328" i="2" s="1"/>
  <c r="I331" i="5"/>
  <c r="I335" i="5"/>
  <c r="E336" i="2" s="1"/>
  <c r="I339" i="5"/>
  <c r="I343" i="5"/>
  <c r="E344" i="2" s="1"/>
  <c r="I347" i="5"/>
  <c r="I351" i="5"/>
  <c r="E352" i="2" s="1"/>
  <c r="I355" i="5"/>
  <c r="I359" i="5"/>
  <c r="E360" i="2" s="1"/>
  <c r="I363" i="5"/>
  <c r="I367" i="5"/>
  <c r="E368" i="2" s="1"/>
  <c r="I371" i="5"/>
  <c r="E21" i="5"/>
  <c r="H22" i="2" s="1"/>
  <c r="Q22" i="2" s="1"/>
  <c r="E25" i="5"/>
  <c r="H26" i="2" s="1"/>
  <c r="Q26" i="2" s="1"/>
  <c r="E29" i="5"/>
  <c r="H30" i="2" s="1"/>
  <c r="Q30" i="2" s="1"/>
  <c r="E33" i="5"/>
  <c r="H34" i="2" s="1"/>
  <c r="Q34" i="2" s="1"/>
  <c r="E37" i="5"/>
  <c r="H38" i="2" s="1"/>
  <c r="Q38" i="2" s="1"/>
  <c r="E41" i="5"/>
  <c r="H42" i="2" s="1"/>
  <c r="Q42" i="2" s="1"/>
  <c r="E45" i="5"/>
  <c r="H46" i="2" s="1"/>
  <c r="Q46" i="2" s="1"/>
  <c r="G20" i="5"/>
  <c r="J21" i="2" s="1"/>
  <c r="Q40" i="4"/>
  <c r="Q174" i="4"/>
  <c r="Q186" i="4"/>
  <c r="Q194" i="4"/>
  <c r="Q206" i="4"/>
  <c r="Q218" i="4"/>
  <c r="Q74" i="4"/>
  <c r="Q82" i="4"/>
  <c r="Q90" i="4"/>
  <c r="Q98" i="4"/>
  <c r="Q144" i="4"/>
  <c r="Q158" i="4"/>
  <c r="Q162" i="4"/>
  <c r="Q254" i="4"/>
  <c r="Q270" i="4"/>
  <c r="Q278" i="4"/>
  <c r="Q286" i="4"/>
  <c r="Q290" i="4"/>
  <c r="Q298" i="4"/>
  <c r="Q302" i="4"/>
  <c r="Q310" i="4"/>
  <c r="Q318" i="4"/>
  <c r="Q322" i="4"/>
  <c r="Q330" i="4"/>
  <c r="Q334" i="4"/>
  <c r="Q350" i="4"/>
  <c r="T377" i="4"/>
  <c r="T35" i="4"/>
  <c r="T46" i="4"/>
  <c r="T157" i="4"/>
  <c r="T217" i="4"/>
  <c r="T259" i="4"/>
  <c r="T355" i="4"/>
  <c r="T359" i="4"/>
  <c r="T363" i="4"/>
  <c r="T371" i="4"/>
  <c r="T390" i="4"/>
  <c r="T406" i="4"/>
  <c r="T422" i="4"/>
  <c r="T438" i="4"/>
  <c r="T454" i="4"/>
  <c r="T462" i="4"/>
  <c r="Q17" i="4"/>
  <c r="Q32" i="4"/>
  <c r="S66" i="4"/>
  <c r="Q166" i="4"/>
  <c r="P178" i="4"/>
  <c r="Q182" i="4"/>
  <c r="P194" i="4"/>
  <c r="Q198" i="4"/>
  <c r="E28" i="2"/>
  <c r="G28" i="2"/>
  <c r="S28" i="2" s="1"/>
  <c r="F28" i="2"/>
  <c r="R28" i="2" s="1"/>
  <c r="E36" i="2"/>
  <c r="G36" i="2"/>
  <c r="S36" i="2" s="1"/>
  <c r="F36" i="2"/>
  <c r="R36" i="2" s="1"/>
  <c r="E44" i="2"/>
  <c r="G44" i="2"/>
  <c r="S44" i="2" s="1"/>
  <c r="F44" i="2"/>
  <c r="R44" i="2" s="1"/>
  <c r="E52" i="2"/>
  <c r="E60" i="2"/>
  <c r="G60" i="2"/>
  <c r="S60" i="2" s="1"/>
  <c r="F60" i="2"/>
  <c r="R60" i="2" s="1"/>
  <c r="F76" i="2"/>
  <c r="R76" i="2" s="1"/>
  <c r="E80" i="2"/>
  <c r="E84" i="2"/>
  <c r="G84" i="2"/>
  <c r="S84" i="2" s="1"/>
  <c r="F84" i="2"/>
  <c r="R84" i="2" s="1"/>
  <c r="G92" i="2"/>
  <c r="S92" i="2" s="1"/>
  <c r="E100" i="2"/>
  <c r="G100" i="2"/>
  <c r="S100" i="2" s="1"/>
  <c r="F100" i="2"/>
  <c r="R100" i="2" s="1"/>
  <c r="G102" i="2"/>
  <c r="S102" i="2" s="1"/>
  <c r="G106" i="2"/>
  <c r="S106" i="2" s="1"/>
  <c r="E374" i="2"/>
  <c r="F374" i="2"/>
  <c r="E378" i="2"/>
  <c r="G378" i="2"/>
  <c r="F378" i="2"/>
  <c r="E382" i="2"/>
  <c r="G382" i="2"/>
  <c r="F382" i="2"/>
  <c r="E386" i="2"/>
  <c r="G386" i="2"/>
  <c r="F386" i="2"/>
  <c r="E390" i="2"/>
  <c r="F390" i="2"/>
  <c r="E394" i="2"/>
  <c r="G394" i="2"/>
  <c r="F394" i="2"/>
  <c r="E398" i="2"/>
  <c r="G398" i="2"/>
  <c r="F398" i="2"/>
  <c r="E402" i="2"/>
  <c r="G402" i="2"/>
  <c r="F402" i="2"/>
  <c r="E406" i="2"/>
  <c r="F406" i="2"/>
  <c r="E410" i="2"/>
  <c r="G410" i="2"/>
  <c r="F410" i="2"/>
  <c r="E414" i="2"/>
  <c r="G414" i="2"/>
  <c r="F414" i="2"/>
  <c r="E418" i="2"/>
  <c r="G418" i="2"/>
  <c r="F418" i="2"/>
  <c r="E422" i="2"/>
  <c r="F422" i="2"/>
  <c r="E426" i="2"/>
  <c r="G426" i="2"/>
  <c r="F426" i="2"/>
  <c r="E430" i="2"/>
  <c r="G430" i="2"/>
  <c r="F430" i="2"/>
  <c r="E434" i="2"/>
  <c r="G434" i="2"/>
  <c r="F434" i="2"/>
  <c r="E438" i="2"/>
  <c r="F438" i="2"/>
  <c r="E440" i="2"/>
  <c r="G440" i="2"/>
  <c r="F440" i="2"/>
  <c r="E444" i="2"/>
  <c r="G444" i="2"/>
  <c r="F444" i="2"/>
  <c r="E448" i="2"/>
  <c r="G448" i="2"/>
  <c r="F448" i="2"/>
  <c r="F455" i="2"/>
  <c r="G455" i="2"/>
  <c r="E463" i="2"/>
  <c r="F271" i="2"/>
  <c r="E271" i="2"/>
  <c r="G271" i="2"/>
  <c r="F279" i="2"/>
  <c r="E279" i="2"/>
  <c r="G279" i="2"/>
  <c r="F287" i="2"/>
  <c r="E287" i="2"/>
  <c r="G287" i="2"/>
  <c r="F149" i="2"/>
  <c r="E149" i="2"/>
  <c r="G149" i="2"/>
  <c r="F153" i="2"/>
  <c r="E153" i="2"/>
  <c r="G153" i="2"/>
  <c r="F157" i="2"/>
  <c r="F161" i="2"/>
  <c r="E161" i="2"/>
  <c r="G161" i="2"/>
  <c r="F165" i="2"/>
  <c r="E165" i="2"/>
  <c r="G165" i="2"/>
  <c r="F169" i="2"/>
  <c r="E169" i="2"/>
  <c r="G169" i="2"/>
  <c r="F173" i="2"/>
  <c r="E173" i="2"/>
  <c r="G173" i="2"/>
  <c r="F177" i="2"/>
  <c r="E177" i="2"/>
  <c r="G177" i="2"/>
  <c r="F181" i="2"/>
  <c r="E181" i="2"/>
  <c r="G181" i="2"/>
  <c r="F185" i="2"/>
  <c r="E185" i="2"/>
  <c r="G185" i="2"/>
  <c r="F189" i="2"/>
  <c r="E189" i="2"/>
  <c r="G189" i="2"/>
  <c r="F193" i="2"/>
  <c r="E193" i="2"/>
  <c r="G193" i="2"/>
  <c r="F197" i="2"/>
  <c r="E197" i="2"/>
  <c r="G197" i="2"/>
  <c r="F201" i="2"/>
  <c r="E201" i="2"/>
  <c r="G201" i="2"/>
  <c r="F205" i="2"/>
  <c r="E205" i="2"/>
  <c r="G205" i="2"/>
  <c r="F209" i="2"/>
  <c r="E209" i="2"/>
  <c r="G209" i="2"/>
  <c r="F213" i="2"/>
  <c r="E213" i="2"/>
  <c r="G213" i="2"/>
  <c r="F217" i="2"/>
  <c r="E217" i="2"/>
  <c r="G217" i="2"/>
  <c r="F221" i="2"/>
  <c r="E221" i="2"/>
  <c r="G221" i="2"/>
  <c r="F225" i="2"/>
  <c r="E225" i="2"/>
  <c r="G225" i="2"/>
  <c r="F229" i="2"/>
  <c r="E229" i="2"/>
  <c r="G229" i="2"/>
  <c r="F233" i="2"/>
  <c r="E233" i="2"/>
  <c r="G233" i="2"/>
  <c r="F237" i="2"/>
  <c r="E237" i="2"/>
  <c r="G237" i="2"/>
  <c r="F241" i="2"/>
  <c r="E241" i="2"/>
  <c r="G241" i="2"/>
  <c r="F245" i="2"/>
  <c r="E245" i="2"/>
  <c r="G245" i="2"/>
  <c r="F249" i="2"/>
  <c r="E249" i="2"/>
  <c r="G249" i="2"/>
  <c r="F253" i="2"/>
  <c r="E253" i="2"/>
  <c r="G253" i="2"/>
  <c r="F257" i="2"/>
  <c r="E257" i="2"/>
  <c r="G257" i="2"/>
  <c r="F261" i="2"/>
  <c r="E261" i="2"/>
  <c r="G261" i="2"/>
  <c r="E30" i="2"/>
  <c r="G46" i="2"/>
  <c r="S46" i="2" s="1"/>
  <c r="G62" i="2"/>
  <c r="S62" i="2" s="1"/>
  <c r="E70" i="2"/>
  <c r="E90" i="2"/>
  <c r="F104" i="2"/>
  <c r="R104" i="2" s="1"/>
  <c r="E108" i="2"/>
  <c r="G108" i="2"/>
  <c r="S108" i="2" s="1"/>
  <c r="F108" i="2"/>
  <c r="R108" i="2" s="1"/>
  <c r="E376" i="2"/>
  <c r="G376" i="2"/>
  <c r="F376" i="2"/>
  <c r="E380" i="2"/>
  <c r="G380" i="2"/>
  <c r="F380" i="2"/>
  <c r="E384" i="2"/>
  <c r="G384" i="2"/>
  <c r="F384" i="2"/>
  <c r="E388" i="2"/>
  <c r="G388" i="2"/>
  <c r="F388" i="2"/>
  <c r="E392" i="2"/>
  <c r="G392" i="2"/>
  <c r="F392" i="2"/>
  <c r="E396" i="2"/>
  <c r="G396" i="2"/>
  <c r="F396" i="2"/>
  <c r="E400" i="2"/>
  <c r="G400" i="2"/>
  <c r="F400" i="2"/>
  <c r="E404" i="2"/>
  <c r="G404" i="2"/>
  <c r="F404" i="2"/>
  <c r="E408" i="2"/>
  <c r="G408" i="2"/>
  <c r="F408" i="2"/>
  <c r="E412" i="2"/>
  <c r="G412" i="2"/>
  <c r="F412" i="2"/>
  <c r="E416" i="2"/>
  <c r="G416" i="2"/>
  <c r="F416" i="2"/>
  <c r="E420" i="2"/>
  <c r="G420" i="2"/>
  <c r="F420" i="2"/>
  <c r="E424" i="2"/>
  <c r="G424" i="2"/>
  <c r="F424" i="2"/>
  <c r="E428" i="2"/>
  <c r="G428" i="2"/>
  <c r="F428" i="2"/>
  <c r="E432" i="2"/>
  <c r="G432" i="2"/>
  <c r="F432" i="2"/>
  <c r="E436" i="2"/>
  <c r="G436" i="2"/>
  <c r="F436" i="2"/>
  <c r="E442" i="2"/>
  <c r="G442" i="2"/>
  <c r="F442" i="2"/>
  <c r="E446" i="2"/>
  <c r="G446" i="2"/>
  <c r="F446" i="2"/>
  <c r="E450" i="2"/>
  <c r="G450" i="2"/>
  <c r="F450" i="2"/>
  <c r="E452" i="2"/>
  <c r="G452" i="2"/>
  <c r="F452" i="2"/>
  <c r="F459" i="2"/>
  <c r="E459" i="2"/>
  <c r="G459" i="2"/>
  <c r="E146" i="2"/>
  <c r="G146" i="2"/>
  <c r="F146" i="2"/>
  <c r="E148" i="2"/>
  <c r="G148" i="2"/>
  <c r="F148" i="2"/>
  <c r="E150" i="2"/>
  <c r="E152" i="2"/>
  <c r="G152" i="2"/>
  <c r="F152" i="2"/>
  <c r="E154" i="2"/>
  <c r="G154" i="2"/>
  <c r="F154" i="2"/>
  <c r="E156" i="2"/>
  <c r="G156" i="2"/>
  <c r="F156" i="2"/>
  <c r="E158" i="2"/>
  <c r="F158" i="2"/>
  <c r="E160" i="2"/>
  <c r="G160" i="2"/>
  <c r="F160" i="2"/>
  <c r="E162" i="2"/>
  <c r="G162" i="2"/>
  <c r="F162" i="2"/>
  <c r="E164" i="2"/>
  <c r="G164" i="2"/>
  <c r="F164" i="2"/>
  <c r="E166" i="2"/>
  <c r="F166" i="2"/>
  <c r="E168" i="2"/>
  <c r="G168" i="2"/>
  <c r="F168" i="2"/>
  <c r="E170" i="2"/>
  <c r="G170" i="2"/>
  <c r="F170" i="2"/>
  <c r="E172" i="2"/>
  <c r="G172" i="2"/>
  <c r="F172" i="2"/>
  <c r="E174" i="2"/>
  <c r="F174" i="2"/>
  <c r="E176" i="2"/>
  <c r="G176" i="2"/>
  <c r="F176" i="2"/>
  <c r="E178" i="2"/>
  <c r="G178" i="2"/>
  <c r="F178" i="2"/>
  <c r="E180" i="2"/>
  <c r="G180" i="2"/>
  <c r="F180" i="2"/>
  <c r="E182" i="2"/>
  <c r="F182" i="2"/>
  <c r="E184" i="2"/>
  <c r="G184" i="2"/>
  <c r="F184" i="2"/>
  <c r="E186" i="2"/>
  <c r="G186" i="2"/>
  <c r="F186" i="2"/>
  <c r="E188" i="2"/>
  <c r="G188" i="2"/>
  <c r="F188" i="2"/>
  <c r="E190" i="2"/>
  <c r="F190" i="2"/>
  <c r="E192" i="2"/>
  <c r="G192" i="2"/>
  <c r="F192" i="2"/>
  <c r="E194" i="2"/>
  <c r="G194" i="2"/>
  <c r="F194" i="2"/>
  <c r="E196" i="2"/>
  <c r="G196" i="2"/>
  <c r="F196" i="2"/>
  <c r="E198" i="2"/>
  <c r="F198" i="2"/>
  <c r="E200" i="2"/>
  <c r="G200" i="2"/>
  <c r="F200" i="2"/>
  <c r="E202" i="2"/>
  <c r="G202" i="2"/>
  <c r="F202" i="2"/>
  <c r="E204" i="2"/>
  <c r="G204" i="2"/>
  <c r="F204" i="2"/>
  <c r="E206" i="2"/>
  <c r="F206" i="2"/>
  <c r="E208" i="2"/>
  <c r="G208" i="2"/>
  <c r="F208" i="2"/>
  <c r="E210" i="2"/>
  <c r="G210" i="2"/>
  <c r="F210" i="2"/>
  <c r="E212" i="2"/>
  <c r="G212" i="2"/>
  <c r="F212" i="2"/>
  <c r="E214" i="2"/>
  <c r="F214" i="2"/>
  <c r="E216" i="2"/>
  <c r="G216" i="2"/>
  <c r="F216" i="2"/>
  <c r="E218" i="2"/>
  <c r="G218" i="2"/>
  <c r="F218" i="2"/>
  <c r="E220" i="2"/>
  <c r="G220" i="2"/>
  <c r="F220" i="2"/>
  <c r="E222" i="2"/>
  <c r="F222" i="2"/>
  <c r="E224" i="2"/>
  <c r="G224" i="2"/>
  <c r="F224" i="2"/>
  <c r="E226" i="2"/>
  <c r="G226" i="2"/>
  <c r="F226" i="2"/>
  <c r="E228" i="2"/>
  <c r="G228" i="2"/>
  <c r="F228" i="2"/>
  <c r="E230" i="2"/>
  <c r="F230" i="2"/>
  <c r="E232" i="2"/>
  <c r="G232" i="2"/>
  <c r="F232" i="2"/>
  <c r="E234" i="2"/>
  <c r="G234" i="2"/>
  <c r="F234" i="2"/>
  <c r="E236" i="2"/>
  <c r="G236" i="2"/>
  <c r="F236" i="2"/>
  <c r="E238" i="2"/>
  <c r="F238" i="2"/>
  <c r="E240" i="2"/>
  <c r="G240" i="2"/>
  <c r="F240" i="2"/>
  <c r="E242" i="2"/>
  <c r="G242" i="2"/>
  <c r="F242" i="2"/>
  <c r="E244" i="2"/>
  <c r="G244" i="2"/>
  <c r="F244" i="2"/>
  <c r="E246" i="2"/>
  <c r="F246" i="2"/>
  <c r="E248" i="2"/>
  <c r="G248" i="2"/>
  <c r="F248" i="2"/>
  <c r="E250" i="2"/>
  <c r="G250" i="2"/>
  <c r="F250" i="2"/>
  <c r="E252" i="2"/>
  <c r="G252" i="2"/>
  <c r="F252" i="2"/>
  <c r="E254" i="2"/>
  <c r="F254" i="2"/>
  <c r="E256" i="2"/>
  <c r="G256" i="2"/>
  <c r="F256" i="2"/>
  <c r="E258" i="2"/>
  <c r="G258" i="2"/>
  <c r="F258" i="2"/>
  <c r="E260" i="2"/>
  <c r="G260" i="2"/>
  <c r="F260" i="2"/>
  <c r="E262" i="2"/>
  <c r="F262" i="2"/>
  <c r="E264" i="2"/>
  <c r="G264" i="2"/>
  <c r="F264" i="2"/>
  <c r="F265" i="2"/>
  <c r="E265" i="2"/>
  <c r="G265" i="2"/>
  <c r="F267" i="2"/>
  <c r="E267" i="2"/>
  <c r="G267" i="2"/>
  <c r="F275" i="2"/>
  <c r="E275" i="2"/>
  <c r="G275" i="2"/>
  <c r="F283" i="2"/>
  <c r="E283" i="2"/>
  <c r="G283" i="2"/>
  <c r="F147" i="2"/>
  <c r="E147" i="2"/>
  <c r="G147" i="2"/>
  <c r="F151" i="2"/>
  <c r="E151" i="2"/>
  <c r="G151" i="2"/>
  <c r="F155" i="2"/>
  <c r="E155" i="2"/>
  <c r="G155" i="2"/>
  <c r="F159" i="2"/>
  <c r="E159" i="2"/>
  <c r="G159" i="2"/>
  <c r="F163" i="2"/>
  <c r="E163" i="2"/>
  <c r="G163" i="2"/>
  <c r="F167" i="2"/>
  <c r="E167" i="2"/>
  <c r="G167" i="2"/>
  <c r="F171" i="2"/>
  <c r="E171" i="2"/>
  <c r="G171" i="2"/>
  <c r="F175" i="2"/>
  <c r="E175" i="2"/>
  <c r="G175" i="2"/>
  <c r="F179" i="2"/>
  <c r="E179" i="2"/>
  <c r="G179" i="2"/>
  <c r="F183" i="2"/>
  <c r="E183" i="2"/>
  <c r="G183" i="2"/>
  <c r="F187" i="2"/>
  <c r="E187" i="2"/>
  <c r="G187" i="2"/>
  <c r="F191" i="2"/>
  <c r="E191" i="2"/>
  <c r="G191" i="2"/>
  <c r="F195" i="2"/>
  <c r="E195" i="2"/>
  <c r="G195" i="2"/>
  <c r="F199" i="2"/>
  <c r="E199" i="2"/>
  <c r="G199" i="2"/>
  <c r="F203" i="2"/>
  <c r="E203" i="2"/>
  <c r="G203" i="2"/>
  <c r="F207" i="2"/>
  <c r="E207" i="2"/>
  <c r="G207" i="2"/>
  <c r="F211" i="2"/>
  <c r="E211" i="2"/>
  <c r="G211" i="2"/>
  <c r="F215" i="2"/>
  <c r="E215" i="2"/>
  <c r="G215" i="2"/>
  <c r="F219" i="2"/>
  <c r="E219" i="2"/>
  <c r="G219" i="2"/>
  <c r="F223" i="2"/>
  <c r="E223" i="2"/>
  <c r="G223" i="2"/>
  <c r="F227" i="2"/>
  <c r="E227" i="2"/>
  <c r="G227" i="2"/>
  <c r="F231" i="2"/>
  <c r="E231" i="2"/>
  <c r="G231" i="2"/>
  <c r="F235" i="2"/>
  <c r="E235" i="2"/>
  <c r="G235" i="2"/>
  <c r="F239" i="2"/>
  <c r="E239" i="2"/>
  <c r="G239" i="2"/>
  <c r="F243" i="2"/>
  <c r="E243" i="2"/>
  <c r="G243" i="2"/>
  <c r="F247" i="2"/>
  <c r="E247" i="2"/>
  <c r="G247" i="2"/>
  <c r="F251" i="2"/>
  <c r="E251" i="2"/>
  <c r="G251" i="2"/>
  <c r="F255" i="2"/>
  <c r="E255" i="2"/>
  <c r="G255" i="2"/>
  <c r="F259" i="2"/>
  <c r="E259" i="2"/>
  <c r="G259" i="2"/>
  <c r="F263" i="2"/>
  <c r="E263" i="2"/>
  <c r="G263" i="2"/>
  <c r="E266" i="2"/>
  <c r="G266" i="2"/>
  <c r="F266" i="2"/>
  <c r="E268" i="2"/>
  <c r="G268" i="2"/>
  <c r="F268" i="2"/>
  <c r="E270" i="2"/>
  <c r="G270" i="2"/>
  <c r="F270" i="2"/>
  <c r="E272" i="2"/>
  <c r="G272" i="2"/>
  <c r="F272" i="2"/>
  <c r="E274" i="2"/>
  <c r="G274" i="2"/>
  <c r="F274" i="2"/>
  <c r="E276" i="2"/>
  <c r="G276" i="2"/>
  <c r="F276" i="2"/>
  <c r="E278" i="2"/>
  <c r="G278" i="2"/>
  <c r="F278" i="2"/>
  <c r="E280" i="2"/>
  <c r="G280" i="2"/>
  <c r="F280" i="2"/>
  <c r="E282" i="2"/>
  <c r="G282" i="2"/>
  <c r="F282" i="2"/>
  <c r="E284" i="2"/>
  <c r="G284" i="2"/>
  <c r="F284" i="2"/>
  <c r="E286" i="2"/>
  <c r="G286" i="2"/>
  <c r="F286" i="2"/>
  <c r="E288" i="2"/>
  <c r="G288" i="2"/>
  <c r="F288" i="2"/>
  <c r="E290" i="2"/>
  <c r="G290" i="2"/>
  <c r="F290" i="2"/>
  <c r="E292" i="2"/>
  <c r="G292" i="2"/>
  <c r="F292" i="2"/>
  <c r="E294" i="2"/>
  <c r="G294" i="2"/>
  <c r="F294" i="2"/>
  <c r="E296" i="2"/>
  <c r="G296" i="2"/>
  <c r="F296" i="2"/>
  <c r="E298" i="2"/>
  <c r="G298" i="2"/>
  <c r="F298" i="2"/>
  <c r="E300" i="2"/>
  <c r="G300" i="2"/>
  <c r="F300" i="2"/>
  <c r="E302" i="2"/>
  <c r="G302" i="2"/>
  <c r="F302" i="2"/>
  <c r="E304" i="2"/>
  <c r="G304" i="2"/>
  <c r="F304" i="2"/>
  <c r="E306" i="2"/>
  <c r="G306" i="2"/>
  <c r="F306" i="2"/>
  <c r="E308" i="2"/>
  <c r="G308" i="2"/>
  <c r="F308" i="2"/>
  <c r="E310" i="2"/>
  <c r="F310" i="2"/>
  <c r="E312" i="2"/>
  <c r="G312" i="2"/>
  <c r="F312" i="2"/>
  <c r="E314" i="2"/>
  <c r="G314" i="2"/>
  <c r="F314" i="2"/>
  <c r="E316" i="2"/>
  <c r="G316" i="2"/>
  <c r="F316" i="2"/>
  <c r="E318" i="2"/>
  <c r="F318" i="2"/>
  <c r="E320" i="2"/>
  <c r="G320" i="2"/>
  <c r="F320" i="2"/>
  <c r="E322" i="2"/>
  <c r="G322" i="2"/>
  <c r="F322" i="2"/>
  <c r="E324" i="2"/>
  <c r="G324" i="2"/>
  <c r="F324" i="2"/>
  <c r="E326" i="2"/>
  <c r="G326" i="2"/>
  <c r="F326" i="2"/>
  <c r="G328" i="2"/>
  <c r="E330" i="2"/>
  <c r="G330" i="2"/>
  <c r="F330" i="2"/>
  <c r="E332" i="2"/>
  <c r="G332" i="2"/>
  <c r="F332" i="2"/>
  <c r="E334" i="2"/>
  <c r="G334" i="2"/>
  <c r="F334" i="2"/>
  <c r="G336" i="2"/>
  <c r="E338" i="2"/>
  <c r="G338" i="2"/>
  <c r="F338" i="2"/>
  <c r="E340" i="2"/>
  <c r="G340" i="2"/>
  <c r="F340" i="2"/>
  <c r="E342" i="2"/>
  <c r="G342" i="2"/>
  <c r="F342" i="2"/>
  <c r="G344" i="2"/>
  <c r="E346" i="2"/>
  <c r="G346" i="2"/>
  <c r="F346" i="2"/>
  <c r="E348" i="2"/>
  <c r="G348" i="2"/>
  <c r="F348" i="2"/>
  <c r="E350" i="2"/>
  <c r="G350" i="2"/>
  <c r="F350" i="2"/>
  <c r="G352" i="2"/>
  <c r="E354" i="2"/>
  <c r="G354" i="2"/>
  <c r="F354" i="2"/>
  <c r="E356" i="2"/>
  <c r="G356" i="2"/>
  <c r="F356" i="2"/>
  <c r="E358" i="2"/>
  <c r="G358" i="2"/>
  <c r="F358" i="2"/>
  <c r="G360" i="2"/>
  <c r="E362" i="2"/>
  <c r="G362" i="2"/>
  <c r="F362" i="2"/>
  <c r="E364" i="2"/>
  <c r="G364" i="2"/>
  <c r="F364" i="2"/>
  <c r="E366" i="2"/>
  <c r="G366" i="2"/>
  <c r="F366" i="2"/>
  <c r="G368" i="2"/>
  <c r="E370" i="2"/>
  <c r="G370" i="2"/>
  <c r="F370" i="2"/>
  <c r="E372" i="2"/>
  <c r="G372" i="2"/>
  <c r="F372" i="2"/>
  <c r="F311" i="2"/>
  <c r="E311" i="2"/>
  <c r="G311" i="2"/>
  <c r="F315" i="2"/>
  <c r="E315" i="2"/>
  <c r="G315" i="2"/>
  <c r="F319" i="2"/>
  <c r="E319" i="2"/>
  <c r="G319" i="2"/>
  <c r="F323" i="2"/>
  <c r="E323" i="2"/>
  <c r="G323" i="2"/>
  <c r="F327" i="2"/>
  <c r="E327" i="2"/>
  <c r="G327" i="2"/>
  <c r="F331" i="2"/>
  <c r="E331" i="2"/>
  <c r="G331" i="2"/>
  <c r="F335" i="2"/>
  <c r="E335" i="2"/>
  <c r="G335" i="2"/>
  <c r="F339" i="2"/>
  <c r="E339" i="2"/>
  <c r="G339" i="2"/>
  <c r="F343" i="2"/>
  <c r="E343" i="2"/>
  <c r="G343" i="2"/>
  <c r="F347" i="2"/>
  <c r="E347" i="2"/>
  <c r="G347" i="2"/>
  <c r="F351" i="2"/>
  <c r="E351" i="2"/>
  <c r="G351" i="2"/>
  <c r="F355" i="2"/>
  <c r="E355" i="2"/>
  <c r="G355" i="2"/>
  <c r="F359" i="2"/>
  <c r="E359" i="2"/>
  <c r="G359" i="2"/>
  <c r="F363" i="2"/>
  <c r="E363" i="2"/>
  <c r="G363" i="2"/>
  <c r="F367" i="2"/>
  <c r="E367" i="2"/>
  <c r="G367" i="2"/>
  <c r="F371" i="2"/>
  <c r="E371" i="2"/>
  <c r="G371" i="2"/>
  <c r="F313" i="2"/>
  <c r="E313" i="2"/>
  <c r="G313" i="2"/>
  <c r="F317" i="2"/>
  <c r="E317" i="2"/>
  <c r="G317" i="2"/>
  <c r="F321" i="2"/>
  <c r="E321" i="2"/>
  <c r="G321" i="2"/>
  <c r="F325" i="2"/>
  <c r="E325" i="2"/>
  <c r="G325" i="2"/>
  <c r="F329" i="2"/>
  <c r="E329" i="2"/>
  <c r="G329" i="2"/>
  <c r="F333" i="2"/>
  <c r="E333" i="2"/>
  <c r="G333" i="2"/>
  <c r="F337" i="2"/>
  <c r="E337" i="2"/>
  <c r="G337" i="2"/>
  <c r="F341" i="2"/>
  <c r="E341" i="2"/>
  <c r="G341" i="2"/>
  <c r="F345" i="2"/>
  <c r="E345" i="2"/>
  <c r="G345" i="2"/>
  <c r="F349" i="2"/>
  <c r="E349" i="2"/>
  <c r="G349" i="2"/>
  <c r="F353" i="2"/>
  <c r="E353" i="2"/>
  <c r="G353" i="2"/>
  <c r="F357" i="2"/>
  <c r="E357" i="2"/>
  <c r="G357" i="2"/>
  <c r="F361" i="2"/>
  <c r="E361" i="2"/>
  <c r="G361" i="2"/>
  <c r="F365" i="2"/>
  <c r="E365" i="2"/>
  <c r="G365" i="2"/>
  <c r="F369" i="2"/>
  <c r="E369" i="2"/>
  <c r="G369" i="2"/>
  <c r="F373" i="2"/>
  <c r="E373" i="2"/>
  <c r="G373" i="2"/>
  <c r="T21" i="4"/>
  <c r="T185" i="4"/>
  <c r="T193" i="4"/>
  <c r="T251" i="4"/>
  <c r="T267" i="4"/>
  <c r="T275" i="4"/>
  <c r="T283" i="4"/>
  <c r="T291" i="4"/>
  <c r="T299" i="4"/>
  <c r="T307" i="4"/>
  <c r="T315" i="4"/>
  <c r="T323" i="4"/>
  <c r="T331" i="4"/>
  <c r="T347" i="4"/>
  <c r="T382" i="4"/>
  <c r="T398" i="4"/>
  <c r="T414" i="4"/>
  <c r="T430" i="4"/>
  <c r="T446" i="4"/>
  <c r="Q12" i="4"/>
  <c r="T14" i="4"/>
  <c r="P162" i="4"/>
  <c r="P250" i="4"/>
  <c r="Q258" i="4"/>
  <c r="Q262" i="4"/>
  <c r="P266" i="4"/>
  <c r="P282" i="4"/>
  <c r="P298" i="4"/>
  <c r="P314" i="4"/>
  <c r="P330" i="4"/>
  <c r="I22" i="5"/>
  <c r="I24" i="5"/>
  <c r="I26" i="5"/>
  <c r="I28" i="5"/>
  <c r="I30" i="5"/>
  <c r="I32" i="5"/>
  <c r="I34" i="5"/>
  <c r="I36" i="5"/>
  <c r="I38" i="5"/>
  <c r="I40" i="5"/>
  <c r="I42" i="5"/>
  <c r="I44" i="5"/>
  <c r="I46" i="5"/>
  <c r="I48" i="5"/>
  <c r="I50" i="5"/>
  <c r="I52" i="5"/>
  <c r="I54" i="5"/>
  <c r="I56" i="5"/>
  <c r="I58" i="5"/>
  <c r="I60" i="5"/>
  <c r="I62" i="5"/>
  <c r="I64" i="5"/>
  <c r="I66" i="5"/>
  <c r="I68" i="5"/>
  <c r="I70" i="5"/>
  <c r="I72" i="5"/>
  <c r="I74" i="5"/>
  <c r="I76" i="5"/>
  <c r="I78" i="5"/>
  <c r="I80" i="5"/>
  <c r="I82" i="5"/>
  <c r="I84" i="5"/>
  <c r="I86" i="5"/>
  <c r="I88" i="5"/>
  <c r="I90" i="5"/>
  <c r="I92" i="5"/>
  <c r="I94" i="5"/>
  <c r="I96" i="5"/>
  <c r="I98" i="5"/>
  <c r="I100" i="5"/>
  <c r="I102" i="5"/>
  <c r="I104" i="5"/>
  <c r="I106" i="5"/>
  <c r="I108" i="5"/>
  <c r="I374" i="5"/>
  <c r="I376" i="5"/>
  <c r="I378" i="5"/>
  <c r="I380" i="5"/>
  <c r="I382" i="5"/>
  <c r="I384" i="5"/>
  <c r="I386" i="5"/>
  <c r="I388" i="5"/>
  <c r="I390" i="5"/>
  <c r="I392" i="5"/>
  <c r="I394" i="5"/>
  <c r="I396" i="5"/>
  <c r="I398" i="5"/>
  <c r="I400" i="5"/>
  <c r="I402" i="5"/>
  <c r="I404" i="5"/>
  <c r="I406" i="5"/>
  <c r="I408" i="5"/>
  <c r="I410" i="5"/>
  <c r="I412" i="5"/>
  <c r="I414" i="5"/>
  <c r="I416" i="5"/>
  <c r="I418" i="5"/>
  <c r="I420" i="5"/>
  <c r="I422" i="5"/>
  <c r="I424" i="5"/>
  <c r="I426" i="5"/>
  <c r="I428" i="5"/>
  <c r="I430" i="5"/>
  <c r="I432" i="5"/>
  <c r="I434" i="5"/>
  <c r="I436" i="5"/>
  <c r="I438" i="5"/>
  <c r="I440" i="5"/>
  <c r="I442" i="5"/>
  <c r="I444" i="5"/>
  <c r="I446" i="5"/>
  <c r="I448" i="5"/>
  <c r="I450" i="5"/>
  <c r="I452" i="5"/>
  <c r="I456" i="5"/>
  <c r="I460" i="5"/>
  <c r="I464" i="5"/>
  <c r="E22" i="5"/>
  <c r="H23" i="2" s="1"/>
  <c r="Q23" i="2" s="1"/>
  <c r="E24" i="5"/>
  <c r="H25" i="2" s="1"/>
  <c r="Q25" i="2" s="1"/>
  <c r="E26" i="5"/>
  <c r="H27" i="2" s="1"/>
  <c r="Q27" i="2" s="1"/>
  <c r="E28" i="5"/>
  <c r="H29" i="2" s="1"/>
  <c r="Q29" i="2" s="1"/>
  <c r="E30" i="5"/>
  <c r="H31" i="2" s="1"/>
  <c r="Q31" i="2" s="1"/>
  <c r="E32" i="5"/>
  <c r="H33" i="2" s="1"/>
  <c r="Q33" i="2" s="1"/>
  <c r="E34" i="5"/>
  <c r="H35" i="2" s="1"/>
  <c r="Q35" i="2" s="1"/>
  <c r="E36" i="5"/>
  <c r="H37" i="2" s="1"/>
  <c r="Q37" i="2" s="1"/>
  <c r="E38" i="5"/>
  <c r="H39" i="2" s="1"/>
  <c r="Q39" i="2" s="1"/>
  <c r="E40" i="5"/>
  <c r="H41" i="2" s="1"/>
  <c r="Q41" i="2" s="1"/>
  <c r="E42" i="5"/>
  <c r="H43" i="2" s="1"/>
  <c r="Q43" i="2" s="1"/>
  <c r="E44" i="5"/>
  <c r="H45" i="2" s="1"/>
  <c r="Q45" i="2" s="1"/>
  <c r="E46" i="5"/>
  <c r="H47" i="2" s="1"/>
  <c r="Q47" i="2" s="1"/>
  <c r="E48" i="5"/>
  <c r="H49" i="2" s="1"/>
  <c r="Q49" i="2" s="1"/>
  <c r="E50" i="5"/>
  <c r="H51" i="2" s="1"/>
  <c r="Q51" i="2" s="1"/>
  <c r="E52" i="5"/>
  <c r="H53" i="2" s="1"/>
  <c r="Q53" i="2" s="1"/>
  <c r="E54" i="5"/>
  <c r="H55" i="2" s="1"/>
  <c r="Q55" i="2" s="1"/>
  <c r="E56" i="5"/>
  <c r="H57" i="2" s="1"/>
  <c r="Q57" i="2" s="1"/>
  <c r="E58" i="5"/>
  <c r="H59" i="2" s="1"/>
  <c r="Q59" i="2" s="1"/>
  <c r="E60" i="5"/>
  <c r="H61" i="2" s="1"/>
  <c r="Q61" i="2" s="1"/>
  <c r="E62" i="5"/>
  <c r="H63" i="2" s="1"/>
  <c r="Q63" i="2" s="1"/>
  <c r="E64" i="5"/>
  <c r="H65" i="2" s="1"/>
  <c r="Q65" i="2" s="1"/>
  <c r="E66" i="5"/>
  <c r="H67" i="2" s="1"/>
  <c r="Q67" i="2" s="1"/>
  <c r="E68" i="5"/>
  <c r="H69" i="2" s="1"/>
  <c r="Q69" i="2" s="1"/>
  <c r="E70" i="5"/>
  <c r="H71" i="2" s="1"/>
  <c r="Q71" i="2" s="1"/>
  <c r="E72" i="5"/>
  <c r="H73" i="2" s="1"/>
  <c r="Q73" i="2" s="1"/>
  <c r="E74" i="5"/>
  <c r="H75" i="2" s="1"/>
  <c r="Q75" i="2" s="1"/>
  <c r="E76" i="5"/>
  <c r="H77" i="2" s="1"/>
  <c r="Q77" i="2" s="1"/>
  <c r="E78" i="5"/>
  <c r="H79" i="2" s="1"/>
  <c r="Q79" i="2" s="1"/>
  <c r="E80" i="5"/>
  <c r="H81" i="2" s="1"/>
  <c r="Q81" i="2" s="1"/>
  <c r="E82" i="5"/>
  <c r="H83" i="2" s="1"/>
  <c r="Q83" i="2" s="1"/>
  <c r="E84" i="5"/>
  <c r="H85" i="2" s="1"/>
  <c r="Q85" i="2" s="1"/>
  <c r="E86" i="5"/>
  <c r="H87" i="2" s="1"/>
  <c r="Q87" i="2" s="1"/>
  <c r="E88" i="5"/>
  <c r="H89" i="2" s="1"/>
  <c r="Q89" i="2" s="1"/>
  <c r="E90" i="5"/>
  <c r="H91" i="2" s="1"/>
  <c r="Q91" i="2" s="1"/>
  <c r="E92" i="5"/>
  <c r="H93" i="2" s="1"/>
  <c r="Q93" i="2" s="1"/>
  <c r="E94" i="5"/>
  <c r="H95" i="2" s="1"/>
  <c r="Q95" i="2" s="1"/>
  <c r="E96" i="5"/>
  <c r="H97" i="2" s="1"/>
  <c r="Q97" i="2" s="1"/>
  <c r="E98" i="5"/>
  <c r="H99" i="2" s="1"/>
  <c r="Q99" i="2" s="1"/>
  <c r="E100" i="5"/>
  <c r="H101" i="2" s="1"/>
  <c r="Q101" i="2" s="1"/>
  <c r="E102" i="5"/>
  <c r="H103" i="2" s="1"/>
  <c r="Q103" i="2" s="1"/>
  <c r="E104" i="5"/>
  <c r="H105" i="2" s="1"/>
  <c r="Q105" i="2" s="1"/>
  <c r="E106" i="5"/>
  <c r="H107" i="2" s="1"/>
  <c r="Q107" i="2" s="1"/>
  <c r="E108" i="5"/>
  <c r="H109" i="2" s="1"/>
  <c r="Q109" i="2" s="1"/>
  <c r="Q7" i="4"/>
  <c r="Q9" i="4"/>
  <c r="E452" i="5"/>
  <c r="H453" i="2" s="1"/>
  <c r="E456" i="5"/>
  <c r="H457" i="2" s="1"/>
  <c r="E460" i="5"/>
  <c r="H461" i="2" s="1"/>
  <c r="E464" i="5"/>
  <c r="H465" i="2" s="1"/>
  <c r="F15" i="5"/>
  <c r="I16" i="2" s="1"/>
  <c r="Q104" i="4"/>
  <c r="T104" i="4" s="1"/>
  <c r="R536" i="4"/>
  <c r="R546" i="4"/>
  <c r="T538" i="4"/>
  <c r="Q42" i="4"/>
  <c r="Q172" i="4"/>
  <c r="Q176" i="4"/>
  <c r="Q188" i="4"/>
  <c r="Q192" i="4"/>
  <c r="Q204" i="4"/>
  <c r="Q208" i="4"/>
  <c r="Q212" i="4"/>
  <c r="Q216" i="4"/>
  <c r="Q220" i="4"/>
  <c r="Q495" i="4"/>
  <c r="Q505" i="4"/>
  <c r="T25" i="4"/>
  <c r="T29" i="4"/>
  <c r="Q250" i="4"/>
  <c r="Q266" i="4"/>
  <c r="T925" i="4"/>
  <c r="T949" i="4"/>
  <c r="N514" i="4"/>
  <c r="N931" i="4"/>
  <c r="T931" i="4" s="1"/>
  <c r="N939" i="4"/>
  <c r="T939" i="4" s="1"/>
  <c r="N941" i="4"/>
  <c r="P955" i="4"/>
  <c r="P963" i="4"/>
  <c r="S963" i="4" s="1"/>
  <c r="N971" i="4"/>
  <c r="R971" i="4" s="1"/>
  <c r="Q10" i="4"/>
  <c r="P42" i="4"/>
  <c r="Q63" i="4"/>
  <c r="Q68" i="4"/>
  <c r="P556" i="4"/>
  <c r="T361" i="4"/>
  <c r="E670" i="5"/>
  <c r="F670" i="5"/>
  <c r="I670" i="5"/>
  <c r="G670" i="5"/>
  <c r="E672" i="5"/>
  <c r="F672" i="5"/>
  <c r="I672" i="5"/>
  <c r="G672" i="5"/>
  <c r="E674" i="5"/>
  <c r="F674" i="5"/>
  <c r="I674" i="5"/>
  <c r="G674" i="5"/>
  <c r="E676" i="5"/>
  <c r="F676" i="5"/>
  <c r="I676" i="5"/>
  <c r="G676" i="5"/>
  <c r="E678" i="5"/>
  <c r="F678" i="5"/>
  <c r="I678" i="5"/>
  <c r="G678" i="5"/>
  <c r="E680" i="5"/>
  <c r="F680" i="5"/>
  <c r="I680" i="5"/>
  <c r="G680" i="5"/>
  <c r="E682" i="5"/>
  <c r="F682" i="5"/>
  <c r="I682" i="5"/>
  <c r="G682" i="5"/>
  <c r="E684" i="5"/>
  <c r="F684" i="5"/>
  <c r="I684" i="5"/>
  <c r="G684" i="5"/>
  <c r="E686" i="5"/>
  <c r="F686" i="5"/>
  <c r="I686" i="5"/>
  <c r="G686" i="5"/>
  <c r="E688" i="5"/>
  <c r="F688" i="5"/>
  <c r="I688" i="5"/>
  <c r="G688" i="5"/>
  <c r="E690" i="5"/>
  <c r="F690" i="5"/>
  <c r="I690" i="5"/>
  <c r="G690" i="5"/>
  <c r="E692" i="5"/>
  <c r="F692" i="5"/>
  <c r="I692" i="5"/>
  <c r="G692" i="5"/>
  <c r="E694" i="5"/>
  <c r="F694" i="5"/>
  <c r="I694" i="5"/>
  <c r="G694" i="5"/>
  <c r="E696" i="5"/>
  <c r="F696" i="5"/>
  <c r="I696" i="5"/>
  <c r="G696" i="5"/>
  <c r="E698" i="5"/>
  <c r="F698" i="5"/>
  <c r="I698" i="5"/>
  <c r="G698" i="5"/>
  <c r="E700" i="5"/>
  <c r="F700" i="5"/>
  <c r="I700" i="5"/>
  <c r="G700" i="5"/>
  <c r="E702" i="5"/>
  <c r="F702" i="5"/>
  <c r="I702" i="5"/>
  <c r="G702" i="5"/>
  <c r="E704" i="5"/>
  <c r="F704" i="5"/>
  <c r="I704" i="5"/>
  <c r="G704" i="5"/>
  <c r="E706" i="5"/>
  <c r="F706" i="5"/>
  <c r="I706" i="5"/>
  <c r="G706" i="5"/>
  <c r="E708" i="5"/>
  <c r="F708" i="5"/>
  <c r="I708" i="5"/>
  <c r="G708" i="5"/>
  <c r="E710" i="5"/>
  <c r="F710" i="5"/>
  <c r="I710" i="5"/>
  <c r="G710" i="5"/>
  <c r="E712" i="5"/>
  <c r="F712" i="5"/>
  <c r="I712" i="5"/>
  <c r="G712" i="5"/>
  <c r="E714" i="5"/>
  <c r="F714" i="5"/>
  <c r="I714" i="5"/>
  <c r="G714" i="5"/>
  <c r="E716" i="5"/>
  <c r="F716" i="5"/>
  <c r="I716" i="5"/>
  <c r="G716" i="5"/>
  <c r="E718" i="5"/>
  <c r="F718" i="5"/>
  <c r="I718" i="5"/>
  <c r="G718" i="5"/>
  <c r="E720" i="5"/>
  <c r="F720" i="5"/>
  <c r="I720" i="5"/>
  <c r="G720" i="5"/>
  <c r="E722" i="5"/>
  <c r="F722" i="5"/>
  <c r="I722" i="5"/>
  <c r="G722" i="5"/>
  <c r="E724" i="5"/>
  <c r="F724" i="5"/>
  <c r="I724" i="5"/>
  <c r="G724" i="5"/>
  <c r="E726" i="5"/>
  <c r="F726" i="5"/>
  <c r="I726" i="5"/>
  <c r="G726" i="5"/>
  <c r="E728" i="5"/>
  <c r="F728" i="5"/>
  <c r="I728" i="5"/>
  <c r="G728" i="5"/>
  <c r="E730" i="5"/>
  <c r="F730" i="5"/>
  <c r="I730" i="5"/>
  <c r="G730" i="5"/>
  <c r="E732" i="5"/>
  <c r="F732" i="5"/>
  <c r="I732" i="5"/>
  <c r="G732" i="5"/>
  <c r="E734" i="5"/>
  <c r="F734" i="5"/>
  <c r="I734" i="5"/>
  <c r="G734" i="5"/>
  <c r="E736" i="5"/>
  <c r="F736" i="5"/>
  <c r="I736" i="5"/>
  <c r="G736" i="5"/>
  <c r="E738" i="5"/>
  <c r="F738" i="5"/>
  <c r="I738" i="5"/>
  <c r="G738" i="5"/>
  <c r="E740" i="5"/>
  <c r="F740" i="5"/>
  <c r="I740" i="5"/>
  <c r="G740" i="5"/>
  <c r="E742" i="5"/>
  <c r="F742" i="5"/>
  <c r="I742" i="5"/>
  <c r="G742" i="5"/>
  <c r="E744" i="5"/>
  <c r="F744" i="5"/>
  <c r="I744" i="5"/>
  <c r="G744" i="5"/>
  <c r="E746" i="5"/>
  <c r="F746" i="5"/>
  <c r="I746" i="5"/>
  <c r="G746" i="5"/>
  <c r="E11" i="5"/>
  <c r="H12" i="2" s="1"/>
  <c r="Q12" i="2" s="1"/>
  <c r="F11" i="5"/>
  <c r="I12" i="2" s="1"/>
  <c r="I11" i="5"/>
  <c r="E13" i="5"/>
  <c r="H14" i="2" s="1"/>
  <c r="Q14" i="2" s="1"/>
  <c r="F13" i="5"/>
  <c r="I14" i="2" s="1"/>
  <c r="I13" i="5"/>
  <c r="E514" i="5"/>
  <c r="F514" i="5"/>
  <c r="E516" i="5"/>
  <c r="F516" i="5"/>
  <c r="E268" i="5"/>
  <c r="H269" i="2" s="1"/>
  <c r="I268" i="5"/>
  <c r="E272" i="5"/>
  <c r="H273" i="2" s="1"/>
  <c r="I272" i="5"/>
  <c r="E276" i="5"/>
  <c r="H277" i="2" s="1"/>
  <c r="I276" i="5"/>
  <c r="E280" i="5"/>
  <c r="H281" i="2" s="1"/>
  <c r="I280" i="5"/>
  <c r="E284" i="5"/>
  <c r="H285" i="2" s="1"/>
  <c r="I284" i="5"/>
  <c r="E288" i="5"/>
  <c r="H289" i="2" s="1"/>
  <c r="I288" i="5"/>
  <c r="E292" i="5"/>
  <c r="H293" i="2" s="1"/>
  <c r="I292" i="5"/>
  <c r="E296" i="5"/>
  <c r="H297" i="2" s="1"/>
  <c r="I296" i="5"/>
  <c r="E300" i="5"/>
  <c r="H301" i="2" s="1"/>
  <c r="I300" i="5"/>
  <c r="E304" i="5"/>
  <c r="H305" i="2" s="1"/>
  <c r="I304" i="5"/>
  <c r="E308" i="5"/>
  <c r="H309" i="2" s="1"/>
  <c r="I308" i="5"/>
  <c r="I520" i="5"/>
  <c r="F520" i="5"/>
  <c r="E520" i="5"/>
  <c r="I536" i="5"/>
  <c r="F536" i="5"/>
  <c r="E536" i="5"/>
  <c r="I552" i="5"/>
  <c r="F552" i="5"/>
  <c r="E552" i="5"/>
  <c r="I576" i="5"/>
  <c r="E576" i="5"/>
  <c r="I584" i="5"/>
  <c r="F584" i="5"/>
  <c r="E584" i="5"/>
  <c r="I575" i="5"/>
  <c r="F575" i="5"/>
  <c r="G575" i="5"/>
  <c r="I900" i="5"/>
  <c r="G900" i="5"/>
  <c r="I916" i="5"/>
  <c r="G916" i="5"/>
  <c r="I932" i="5"/>
  <c r="G932" i="5"/>
  <c r="I563" i="5"/>
  <c r="G563" i="5"/>
  <c r="I594" i="5"/>
  <c r="E594" i="5"/>
  <c r="I610" i="5"/>
  <c r="E610" i="5"/>
  <c r="I626" i="5"/>
  <c r="E626" i="5"/>
  <c r="I642" i="5"/>
  <c r="E642" i="5"/>
  <c r="I658" i="5"/>
  <c r="E658" i="5"/>
  <c r="I902" i="5"/>
  <c r="F902" i="5"/>
  <c r="G902" i="5"/>
  <c r="I918" i="5"/>
  <c r="F918" i="5"/>
  <c r="G918" i="5"/>
  <c r="I934" i="5"/>
  <c r="F934" i="5"/>
  <c r="G934" i="5"/>
  <c r="I558" i="5"/>
  <c r="E558" i="5"/>
  <c r="I574" i="5"/>
  <c r="E574" i="5"/>
  <c r="I590" i="5"/>
  <c r="E590" i="5"/>
  <c r="G109" i="5"/>
  <c r="J110" i="2" s="1"/>
  <c r="G111" i="5"/>
  <c r="J112" i="2" s="1"/>
  <c r="G113" i="5"/>
  <c r="J114" i="2" s="1"/>
  <c r="G115" i="5"/>
  <c r="J116" i="2" s="1"/>
  <c r="G117" i="5"/>
  <c r="J118" i="2" s="1"/>
  <c r="G119" i="5"/>
  <c r="J120" i="2" s="1"/>
  <c r="G121" i="5"/>
  <c r="J122" i="2" s="1"/>
  <c r="G123" i="5"/>
  <c r="J124" i="2" s="1"/>
  <c r="G125" i="5"/>
  <c r="J126" i="2" s="1"/>
  <c r="G127" i="5"/>
  <c r="J128" i="2" s="1"/>
  <c r="G129" i="5"/>
  <c r="J130" i="2" s="1"/>
  <c r="G131" i="5"/>
  <c r="J132" i="2" s="1"/>
  <c r="G133" i="5"/>
  <c r="J134" i="2" s="1"/>
  <c r="G135" i="5"/>
  <c r="J136" i="2" s="1"/>
  <c r="G137" i="5"/>
  <c r="J138" i="2" s="1"/>
  <c r="G139" i="5"/>
  <c r="J140" i="2" s="1"/>
  <c r="G141" i="5"/>
  <c r="J142" i="2" s="1"/>
  <c r="G143" i="5"/>
  <c r="J144" i="2" s="1"/>
  <c r="F518" i="5"/>
  <c r="F534" i="5"/>
  <c r="F550" i="5"/>
  <c r="I534" i="5"/>
  <c r="F900" i="5"/>
  <c r="F916" i="5"/>
  <c r="F932" i="5"/>
  <c r="I908" i="5"/>
  <c r="F941" i="5"/>
  <c r="G941" i="5"/>
  <c r="F943" i="5"/>
  <c r="G943" i="5"/>
  <c r="F945" i="5"/>
  <c r="G945" i="5"/>
  <c r="F947" i="5"/>
  <c r="G947" i="5"/>
  <c r="F949" i="5"/>
  <c r="G949" i="5"/>
  <c r="F951" i="5"/>
  <c r="G951" i="5"/>
  <c r="F953" i="5"/>
  <c r="G953" i="5"/>
  <c r="F955" i="5"/>
  <c r="G955" i="5"/>
  <c r="F957" i="5"/>
  <c r="G957" i="5"/>
  <c r="F959" i="5"/>
  <c r="G959" i="5"/>
  <c r="F961" i="5"/>
  <c r="G961" i="5"/>
  <c r="F963" i="5"/>
  <c r="G963" i="5"/>
  <c r="F965" i="5"/>
  <c r="G965" i="5"/>
  <c r="F967" i="5"/>
  <c r="G967" i="5"/>
  <c r="F969" i="5"/>
  <c r="G969" i="5"/>
  <c r="F971" i="5"/>
  <c r="G971" i="5"/>
  <c r="F973" i="5"/>
  <c r="G973" i="5"/>
  <c r="F975" i="5"/>
  <c r="G975" i="5"/>
  <c r="F977" i="5"/>
  <c r="G977" i="5"/>
  <c r="F979" i="5"/>
  <c r="G979" i="5"/>
  <c r="F981" i="5"/>
  <c r="G981" i="5"/>
  <c r="F983" i="5"/>
  <c r="G983" i="5"/>
  <c r="F985" i="5"/>
  <c r="G985" i="5"/>
  <c r="F987" i="5"/>
  <c r="G987" i="5"/>
  <c r="F989" i="5"/>
  <c r="G989" i="5"/>
  <c r="F991" i="5"/>
  <c r="G991" i="5"/>
  <c r="F993" i="5"/>
  <c r="G993" i="5"/>
  <c r="F995" i="5"/>
  <c r="G995" i="5"/>
  <c r="F997" i="5"/>
  <c r="G997" i="5"/>
  <c r="F999" i="5"/>
  <c r="G999" i="5"/>
  <c r="F1001" i="5"/>
  <c r="G1001" i="5"/>
  <c r="E671" i="5"/>
  <c r="F671" i="5"/>
  <c r="I671" i="5"/>
  <c r="E673" i="5"/>
  <c r="F673" i="5"/>
  <c r="I673" i="5"/>
  <c r="E675" i="5"/>
  <c r="F675" i="5"/>
  <c r="I675" i="5"/>
  <c r="E677" i="5"/>
  <c r="F677" i="5"/>
  <c r="I677" i="5"/>
  <c r="E679" i="5"/>
  <c r="F679" i="5"/>
  <c r="I679" i="5"/>
  <c r="E681" i="5"/>
  <c r="F681" i="5"/>
  <c r="I681" i="5"/>
  <c r="E683" i="5"/>
  <c r="F683" i="5"/>
  <c r="I683" i="5"/>
  <c r="E685" i="5"/>
  <c r="F685" i="5"/>
  <c r="I685" i="5"/>
  <c r="E687" i="5"/>
  <c r="F687" i="5"/>
  <c r="I687" i="5"/>
  <c r="E689" i="5"/>
  <c r="F689" i="5"/>
  <c r="I689" i="5"/>
  <c r="E691" i="5"/>
  <c r="F691" i="5"/>
  <c r="I691" i="5"/>
  <c r="E693" i="5"/>
  <c r="F693" i="5"/>
  <c r="I693" i="5"/>
  <c r="E695" i="5"/>
  <c r="F695" i="5"/>
  <c r="I695" i="5"/>
  <c r="E697" i="5"/>
  <c r="F697" i="5"/>
  <c r="I697" i="5"/>
  <c r="E699" i="5"/>
  <c r="F699" i="5"/>
  <c r="I699" i="5"/>
  <c r="E701" i="5"/>
  <c r="F701" i="5"/>
  <c r="I701" i="5"/>
  <c r="E703" i="5"/>
  <c r="F703" i="5"/>
  <c r="I703" i="5"/>
  <c r="E705" i="5"/>
  <c r="F705" i="5"/>
  <c r="I705" i="5"/>
  <c r="E707" i="5"/>
  <c r="F707" i="5"/>
  <c r="I707" i="5"/>
  <c r="E709" i="5"/>
  <c r="F709" i="5"/>
  <c r="I709" i="5"/>
  <c r="E711" i="5"/>
  <c r="F711" i="5"/>
  <c r="I711" i="5"/>
  <c r="E713" i="5"/>
  <c r="F713" i="5"/>
  <c r="I713" i="5"/>
  <c r="E715" i="5"/>
  <c r="F715" i="5"/>
  <c r="I715" i="5"/>
  <c r="E717" i="5"/>
  <c r="F717" i="5"/>
  <c r="I717" i="5"/>
  <c r="E719" i="5"/>
  <c r="F719" i="5"/>
  <c r="I719" i="5"/>
  <c r="E721" i="5"/>
  <c r="F721" i="5"/>
  <c r="I721" i="5"/>
  <c r="E723" i="5"/>
  <c r="F723" i="5"/>
  <c r="I723" i="5"/>
  <c r="E725" i="5"/>
  <c r="F725" i="5"/>
  <c r="I725" i="5"/>
  <c r="E727" i="5"/>
  <c r="F727" i="5"/>
  <c r="I727" i="5"/>
  <c r="E729" i="5"/>
  <c r="F729" i="5"/>
  <c r="I729" i="5"/>
  <c r="E731" i="5"/>
  <c r="F731" i="5"/>
  <c r="I731" i="5"/>
  <c r="E733" i="5"/>
  <c r="F733" i="5"/>
  <c r="I733" i="5"/>
  <c r="E735" i="5"/>
  <c r="F735" i="5"/>
  <c r="I735" i="5"/>
  <c r="E737" i="5"/>
  <c r="F737" i="5"/>
  <c r="I737" i="5"/>
  <c r="E739" i="5"/>
  <c r="F739" i="5"/>
  <c r="I739" i="5"/>
  <c r="E741" i="5"/>
  <c r="F741" i="5"/>
  <c r="I741" i="5"/>
  <c r="E743" i="5"/>
  <c r="F743" i="5"/>
  <c r="I743" i="5"/>
  <c r="E745" i="5"/>
  <c r="F745" i="5"/>
  <c r="I745" i="5"/>
  <c r="E747" i="5"/>
  <c r="F747" i="5"/>
  <c r="I747" i="5"/>
  <c r="E5" i="5"/>
  <c r="H6" i="2" s="1"/>
  <c r="Q6" i="2" s="1"/>
  <c r="F5" i="5"/>
  <c r="I6" i="2" s="1"/>
  <c r="I5" i="5"/>
  <c r="G5" i="5"/>
  <c r="J6" i="2" s="1"/>
  <c r="I526" i="5"/>
  <c r="E526" i="5"/>
  <c r="I542" i="5"/>
  <c r="E542" i="5"/>
  <c r="I528" i="5"/>
  <c r="F528" i="5"/>
  <c r="E528" i="5"/>
  <c r="I544" i="5"/>
  <c r="F544" i="5"/>
  <c r="E544" i="5"/>
  <c r="I560" i="5"/>
  <c r="E560" i="5"/>
  <c r="I568" i="5"/>
  <c r="F568" i="5"/>
  <c r="E568" i="5"/>
  <c r="I559" i="5"/>
  <c r="F559" i="5"/>
  <c r="G559" i="5"/>
  <c r="I591" i="5"/>
  <c r="F591" i="5"/>
  <c r="G591" i="5"/>
  <c r="F596" i="5"/>
  <c r="E596" i="5"/>
  <c r="I604" i="5"/>
  <c r="F604" i="5"/>
  <c r="E604" i="5"/>
  <c r="F612" i="5"/>
  <c r="E612" i="5"/>
  <c r="I620" i="5"/>
  <c r="F620" i="5"/>
  <c r="E620" i="5"/>
  <c r="F628" i="5"/>
  <c r="E628" i="5"/>
  <c r="I636" i="5"/>
  <c r="F636" i="5"/>
  <c r="E636" i="5"/>
  <c r="F644" i="5"/>
  <c r="E644" i="5"/>
  <c r="I652" i="5"/>
  <c r="F652" i="5"/>
  <c r="E652" i="5"/>
  <c r="E660" i="5"/>
  <c r="F660" i="5"/>
  <c r="G660" i="5"/>
  <c r="E662" i="5"/>
  <c r="F662" i="5"/>
  <c r="G662" i="5"/>
  <c r="E664" i="5"/>
  <c r="F664" i="5"/>
  <c r="G664" i="5"/>
  <c r="E666" i="5"/>
  <c r="F666" i="5"/>
  <c r="G666" i="5"/>
  <c r="E668" i="5"/>
  <c r="F668" i="5"/>
  <c r="G668" i="5"/>
  <c r="E748" i="5"/>
  <c r="I748" i="5"/>
  <c r="F748" i="5"/>
  <c r="G748" i="5"/>
  <c r="I579" i="5"/>
  <c r="G579" i="5"/>
  <c r="I602" i="5"/>
  <c r="E602" i="5"/>
  <c r="I618" i="5"/>
  <c r="E618" i="5"/>
  <c r="I634" i="5"/>
  <c r="E634" i="5"/>
  <c r="I650" i="5"/>
  <c r="E650" i="5"/>
  <c r="I894" i="5"/>
  <c r="F894" i="5"/>
  <c r="G894" i="5"/>
  <c r="I910" i="5"/>
  <c r="F910" i="5"/>
  <c r="G910" i="5"/>
  <c r="I926" i="5"/>
  <c r="F926" i="5"/>
  <c r="G926" i="5"/>
  <c r="I566" i="5"/>
  <c r="E566" i="5"/>
  <c r="I582" i="5"/>
  <c r="E582" i="5"/>
  <c r="T369" i="4"/>
  <c r="R540" i="4"/>
  <c r="T957" i="4"/>
  <c r="I109" i="5"/>
  <c r="I110" i="5"/>
  <c r="I111" i="5"/>
  <c r="I112" i="5"/>
  <c r="I113" i="5"/>
  <c r="I114" i="5"/>
  <c r="I115" i="5"/>
  <c r="I116" i="5"/>
  <c r="I117" i="5"/>
  <c r="I118" i="5"/>
  <c r="I119" i="5"/>
  <c r="I120" i="5"/>
  <c r="I121" i="5"/>
  <c r="I122" i="5"/>
  <c r="I123" i="5"/>
  <c r="I124" i="5"/>
  <c r="I125" i="5"/>
  <c r="I126" i="5"/>
  <c r="I127" i="5"/>
  <c r="I128" i="5"/>
  <c r="I129" i="5"/>
  <c r="I130" i="5"/>
  <c r="I131" i="5"/>
  <c r="I132" i="5"/>
  <c r="I133" i="5"/>
  <c r="I134" i="5"/>
  <c r="I135" i="5"/>
  <c r="I136" i="5"/>
  <c r="I137" i="5"/>
  <c r="I138" i="5"/>
  <c r="I139" i="5"/>
  <c r="I140" i="5"/>
  <c r="I141" i="5"/>
  <c r="I142" i="5"/>
  <c r="I143" i="5"/>
  <c r="G21" i="5"/>
  <c r="J22" i="2" s="1"/>
  <c r="G22" i="5"/>
  <c r="J23" i="2" s="1"/>
  <c r="G23" i="5"/>
  <c r="J24" i="2" s="1"/>
  <c r="G24" i="5"/>
  <c r="J25" i="2" s="1"/>
  <c r="G25" i="5"/>
  <c r="J26" i="2" s="1"/>
  <c r="G26" i="5"/>
  <c r="J27" i="2" s="1"/>
  <c r="G27" i="5"/>
  <c r="J28" i="2" s="1"/>
  <c r="G28" i="5"/>
  <c r="J29" i="2" s="1"/>
  <c r="G29" i="5"/>
  <c r="J30" i="2" s="1"/>
  <c r="G30" i="5"/>
  <c r="J31" i="2" s="1"/>
  <c r="G31" i="5"/>
  <c r="J32" i="2" s="1"/>
  <c r="G32" i="5"/>
  <c r="J33" i="2" s="1"/>
  <c r="G33" i="5"/>
  <c r="J34" i="2" s="1"/>
  <c r="G34" i="5"/>
  <c r="J35" i="2" s="1"/>
  <c r="G35" i="5"/>
  <c r="J36" i="2" s="1"/>
  <c r="G36" i="5"/>
  <c r="J37" i="2" s="1"/>
  <c r="G37" i="5"/>
  <c r="J38" i="2" s="1"/>
  <c r="G38" i="5"/>
  <c r="J39" i="2" s="1"/>
  <c r="G39" i="5"/>
  <c r="J40" i="2" s="1"/>
  <c r="G40" i="5"/>
  <c r="J41" i="2" s="1"/>
  <c r="G41" i="5"/>
  <c r="J42" i="2" s="1"/>
  <c r="G42" i="5"/>
  <c r="J43" i="2" s="1"/>
  <c r="G43" i="5"/>
  <c r="J44" i="2" s="1"/>
  <c r="G44" i="5"/>
  <c r="J45" i="2" s="1"/>
  <c r="G45" i="5"/>
  <c r="J46" i="2" s="1"/>
  <c r="G46" i="5"/>
  <c r="J47" i="2" s="1"/>
  <c r="G47" i="5"/>
  <c r="J48" i="2" s="1"/>
  <c r="G48" i="5"/>
  <c r="J49" i="2" s="1"/>
  <c r="G49" i="5"/>
  <c r="J50" i="2" s="1"/>
  <c r="G50" i="5"/>
  <c r="J51" i="2" s="1"/>
  <c r="G51" i="5"/>
  <c r="J52" i="2" s="1"/>
  <c r="G52" i="5"/>
  <c r="J53" i="2" s="1"/>
  <c r="G53" i="5"/>
  <c r="J54" i="2" s="1"/>
  <c r="G54" i="5"/>
  <c r="J55" i="2" s="1"/>
  <c r="G55" i="5"/>
  <c r="J56" i="2" s="1"/>
  <c r="G56" i="5"/>
  <c r="J57" i="2" s="1"/>
  <c r="G57" i="5"/>
  <c r="J58" i="2" s="1"/>
  <c r="G58" i="5"/>
  <c r="J59" i="2" s="1"/>
  <c r="G59" i="5"/>
  <c r="J60" i="2" s="1"/>
  <c r="G60" i="5"/>
  <c r="J61" i="2" s="1"/>
  <c r="G61" i="5"/>
  <c r="J62" i="2" s="1"/>
  <c r="G62" i="5"/>
  <c r="J63" i="2" s="1"/>
  <c r="G63" i="5"/>
  <c r="J64" i="2" s="1"/>
  <c r="G64" i="5"/>
  <c r="J65" i="2" s="1"/>
  <c r="G65" i="5"/>
  <c r="J66" i="2" s="1"/>
  <c r="G66" i="5"/>
  <c r="J67" i="2" s="1"/>
  <c r="G67" i="5"/>
  <c r="J68" i="2" s="1"/>
  <c r="G68" i="5"/>
  <c r="J69" i="2" s="1"/>
  <c r="G69" i="5"/>
  <c r="J70" i="2" s="1"/>
  <c r="G70" i="5"/>
  <c r="J71" i="2" s="1"/>
  <c r="G71" i="5"/>
  <c r="J72" i="2" s="1"/>
  <c r="G72" i="5"/>
  <c r="J73" i="2" s="1"/>
  <c r="G73" i="5"/>
  <c r="J74" i="2" s="1"/>
  <c r="G74" i="5"/>
  <c r="J75" i="2" s="1"/>
  <c r="G75" i="5"/>
  <c r="J76" i="2" s="1"/>
  <c r="G76" i="5"/>
  <c r="J77" i="2" s="1"/>
  <c r="G77" i="5"/>
  <c r="J78" i="2" s="1"/>
  <c r="G78" i="5"/>
  <c r="J79" i="2" s="1"/>
  <c r="G79" i="5"/>
  <c r="J80" i="2" s="1"/>
  <c r="G80" i="5"/>
  <c r="J81" i="2" s="1"/>
  <c r="G81" i="5"/>
  <c r="J82" i="2" s="1"/>
  <c r="G82" i="5"/>
  <c r="J83" i="2" s="1"/>
  <c r="G83" i="5"/>
  <c r="J84" i="2" s="1"/>
  <c r="G84" i="5"/>
  <c r="J85" i="2" s="1"/>
  <c r="G85" i="5"/>
  <c r="J86" i="2" s="1"/>
  <c r="G86" i="5"/>
  <c r="J87" i="2" s="1"/>
  <c r="G87" i="5"/>
  <c r="J88" i="2" s="1"/>
  <c r="G88" i="5"/>
  <c r="J89" i="2" s="1"/>
  <c r="G89" i="5"/>
  <c r="J90" i="2" s="1"/>
  <c r="G90" i="5"/>
  <c r="J91" i="2" s="1"/>
  <c r="G91" i="5"/>
  <c r="J92" i="2" s="1"/>
  <c r="G92" i="5"/>
  <c r="J93" i="2" s="1"/>
  <c r="G93" i="5"/>
  <c r="J94" i="2" s="1"/>
  <c r="G94" i="5"/>
  <c r="J95" i="2" s="1"/>
  <c r="G95" i="5"/>
  <c r="J96" i="2" s="1"/>
  <c r="G96" i="5"/>
  <c r="J97" i="2" s="1"/>
  <c r="G97" i="5"/>
  <c r="J98" i="2" s="1"/>
  <c r="G98" i="5"/>
  <c r="J99" i="2" s="1"/>
  <c r="G99" i="5"/>
  <c r="J100" i="2" s="1"/>
  <c r="G100" i="5"/>
  <c r="J101" i="2" s="1"/>
  <c r="G101" i="5"/>
  <c r="J102" i="2" s="1"/>
  <c r="G102" i="5"/>
  <c r="J103" i="2" s="1"/>
  <c r="G103" i="5"/>
  <c r="J104" i="2" s="1"/>
  <c r="G104" i="5"/>
  <c r="J105" i="2" s="1"/>
  <c r="G105" i="5"/>
  <c r="J106" i="2" s="1"/>
  <c r="G106" i="5"/>
  <c r="J107" i="2" s="1"/>
  <c r="G107" i="5"/>
  <c r="J108" i="2" s="1"/>
  <c r="G108" i="5"/>
  <c r="J109" i="2" s="1"/>
  <c r="G110" i="5"/>
  <c r="J111" i="2" s="1"/>
  <c r="G112" i="5"/>
  <c r="J113" i="2" s="1"/>
  <c r="G114" i="5"/>
  <c r="J115" i="2" s="1"/>
  <c r="G116" i="5"/>
  <c r="J117" i="2" s="1"/>
  <c r="G118" i="5"/>
  <c r="J119" i="2" s="1"/>
  <c r="G120" i="5"/>
  <c r="J121" i="2" s="1"/>
  <c r="G122" i="5"/>
  <c r="J123" i="2" s="1"/>
  <c r="G124" i="5"/>
  <c r="J125" i="2" s="1"/>
  <c r="G126" i="5"/>
  <c r="J127" i="2" s="1"/>
  <c r="G128" i="5"/>
  <c r="J129" i="2" s="1"/>
  <c r="G130" i="5"/>
  <c r="J131" i="2" s="1"/>
  <c r="G132" i="5"/>
  <c r="J133" i="2" s="1"/>
  <c r="G134" i="5"/>
  <c r="J135" i="2" s="1"/>
  <c r="G136" i="5"/>
  <c r="J137" i="2" s="1"/>
  <c r="G138" i="5"/>
  <c r="J139" i="2" s="1"/>
  <c r="G140" i="5"/>
  <c r="J141" i="2" s="1"/>
  <c r="G142" i="5"/>
  <c r="J143" i="2" s="1"/>
  <c r="F268" i="5"/>
  <c r="I269" i="2" s="1"/>
  <c r="F272" i="5"/>
  <c r="I273" i="2" s="1"/>
  <c r="F276" i="5"/>
  <c r="I277" i="2" s="1"/>
  <c r="F280" i="5"/>
  <c r="I281" i="2" s="1"/>
  <c r="F284" i="5"/>
  <c r="I285" i="2" s="1"/>
  <c r="F288" i="5"/>
  <c r="I289" i="2" s="1"/>
  <c r="F292" i="5"/>
  <c r="I293" i="2" s="1"/>
  <c r="F296" i="5"/>
  <c r="I297" i="2" s="1"/>
  <c r="F300" i="5"/>
  <c r="I301" i="2" s="1"/>
  <c r="F304" i="5"/>
  <c r="I305" i="2" s="1"/>
  <c r="F308" i="5"/>
  <c r="I309" i="2" s="1"/>
  <c r="F526" i="5"/>
  <c r="F542" i="5"/>
  <c r="F594" i="5"/>
  <c r="F610" i="5"/>
  <c r="F626" i="5"/>
  <c r="F642" i="5"/>
  <c r="F658" i="5"/>
  <c r="I518" i="5"/>
  <c r="I550" i="5"/>
  <c r="F576" i="5"/>
  <c r="F892" i="5"/>
  <c r="F908" i="5"/>
  <c r="F924" i="5"/>
  <c r="I596" i="5"/>
  <c r="I628" i="5"/>
  <c r="I892" i="5"/>
  <c r="I924" i="5"/>
  <c r="E12" i="5"/>
  <c r="H13" i="2" s="1"/>
  <c r="Q13" i="2" s="1"/>
  <c r="F12" i="5"/>
  <c r="I13" i="2" s="1"/>
  <c r="E515" i="5"/>
  <c r="F515" i="5"/>
  <c r="E517" i="5"/>
  <c r="F517" i="5"/>
  <c r="E290" i="5"/>
  <c r="H291" i="2" s="1"/>
  <c r="I290" i="5"/>
  <c r="E294" i="5"/>
  <c r="H295" i="2" s="1"/>
  <c r="I294" i="5"/>
  <c r="E298" i="5"/>
  <c r="H299" i="2" s="1"/>
  <c r="I298" i="5"/>
  <c r="E302" i="5"/>
  <c r="H303" i="2" s="1"/>
  <c r="I302" i="5"/>
  <c r="E306" i="5"/>
  <c r="H307" i="2" s="1"/>
  <c r="I306" i="5"/>
  <c r="E661" i="5"/>
  <c r="F661" i="5"/>
  <c r="E663" i="5"/>
  <c r="F663" i="5"/>
  <c r="E665" i="5"/>
  <c r="F665" i="5"/>
  <c r="E667" i="5"/>
  <c r="F667" i="5"/>
  <c r="E669" i="5"/>
  <c r="F669" i="5"/>
  <c r="F530" i="5"/>
  <c r="F546" i="5"/>
  <c r="F564" i="5"/>
  <c r="F580" i="5"/>
  <c r="F896" i="5"/>
  <c r="F912" i="5"/>
  <c r="F928" i="5"/>
  <c r="T149" i="4"/>
  <c r="S14" i="4"/>
  <c r="T109" i="4"/>
  <c r="T241" i="4"/>
  <c r="Q511" i="4"/>
  <c r="Q22" i="4"/>
  <c r="Q26" i="4"/>
  <c r="Q30" i="4"/>
  <c r="Q34" i="4"/>
  <c r="Q38" i="4"/>
  <c r="Q126" i="4"/>
  <c r="P130" i="4"/>
  <c r="Q130" i="4"/>
  <c r="Q180" i="4"/>
  <c r="Q184" i="4"/>
  <c r="Q252" i="4"/>
  <c r="Q256" i="4"/>
  <c r="P274" i="4"/>
  <c r="Q284" i="4"/>
  <c r="Q288" i="4"/>
  <c r="P306" i="4"/>
  <c r="Q316" i="4"/>
  <c r="Q320" i="4"/>
  <c r="N556" i="4"/>
  <c r="R556" i="4" s="1"/>
  <c r="Q336" i="4"/>
  <c r="Q344" i="4"/>
  <c r="Q352" i="4"/>
  <c r="Q387" i="4"/>
  <c r="Q395" i="4"/>
  <c r="Q403" i="4"/>
  <c r="Q411" i="4"/>
  <c r="Q419" i="4"/>
  <c r="Q427" i="4"/>
  <c r="Q435" i="4"/>
  <c r="Q443" i="4"/>
  <c r="Q451" i="4"/>
  <c r="T153" i="4"/>
  <c r="P170" i="4"/>
  <c r="P186" i="4"/>
  <c r="P202" i="4"/>
  <c r="T554" i="4"/>
  <c r="T937" i="4"/>
  <c r="T961" i="4"/>
  <c r="T19" i="4"/>
  <c r="R19" i="4"/>
  <c r="T229" i="4"/>
  <c r="R229" i="4"/>
  <c r="T518" i="4"/>
  <c r="R518" i="4"/>
  <c r="T522" i="4"/>
  <c r="R522" i="4"/>
  <c r="T534" i="4"/>
  <c r="R534" i="4"/>
  <c r="T550" i="4"/>
  <c r="R550" i="4"/>
  <c r="R945" i="4"/>
  <c r="T945" i="4"/>
  <c r="T41" i="4"/>
  <c r="R41" i="4"/>
  <c r="T62" i="4"/>
  <c r="R62" i="4"/>
  <c r="R365" i="4"/>
  <c r="T365" i="4"/>
  <c r="R373" i="4"/>
  <c r="T373" i="4"/>
  <c r="R929" i="4"/>
  <c r="T929" i="4"/>
  <c r="R969" i="4"/>
  <c r="T969" i="4"/>
  <c r="P114" i="4"/>
  <c r="Q114" i="4"/>
  <c r="Q142" i="4"/>
  <c r="P146" i="4"/>
  <c r="Q146" i="4"/>
  <c r="Q164" i="4"/>
  <c r="Q168" i="4"/>
  <c r="Q196" i="4"/>
  <c r="Q200" i="4"/>
  <c r="P258" i="4"/>
  <c r="Q268" i="4"/>
  <c r="Q272" i="4"/>
  <c r="P290" i="4"/>
  <c r="Q300" i="4"/>
  <c r="Q304" i="4"/>
  <c r="P322" i="4"/>
  <c r="Q332" i="4"/>
  <c r="Q340" i="4"/>
  <c r="Q348" i="4"/>
  <c r="Q356" i="4"/>
  <c r="Q383" i="4"/>
  <c r="Q391" i="4"/>
  <c r="Q399" i="4"/>
  <c r="Q407" i="4"/>
  <c r="Q415" i="4"/>
  <c r="Q423" i="4"/>
  <c r="Q431" i="4"/>
  <c r="Q439" i="4"/>
  <c r="Q447" i="4"/>
  <c r="Q455" i="4"/>
  <c r="T39" i="4"/>
  <c r="R530" i="4"/>
  <c r="T933" i="4"/>
  <c r="T953" i="4"/>
  <c r="F17" i="5"/>
  <c r="I18" i="2" s="1"/>
  <c r="I17" i="5"/>
  <c r="I498" i="5"/>
  <c r="F498" i="5"/>
  <c r="E10" i="5"/>
  <c r="H11" i="2" s="1"/>
  <c r="Q11" i="2" s="1"/>
  <c r="I10" i="5"/>
  <c r="E18" i="5"/>
  <c r="H19" i="2" s="1"/>
  <c r="Q19" i="2" s="1"/>
  <c r="I18" i="5"/>
  <c r="E19" i="5"/>
  <c r="H20" i="2" s="1"/>
  <c r="Q20" i="2" s="1"/>
  <c r="G19" i="5"/>
  <c r="J20" i="2" s="1"/>
  <c r="I144" i="5"/>
  <c r="F144" i="5"/>
  <c r="I145" i="2" s="1"/>
  <c r="E14" i="5"/>
  <c r="H15" i="2" s="1"/>
  <c r="Q15" i="2" s="1"/>
  <c r="G14" i="5"/>
  <c r="J15" i="2" s="1"/>
  <c r="I14" i="5"/>
  <c r="E373" i="5"/>
  <c r="H374" i="2" s="1"/>
  <c r="G373" i="5"/>
  <c r="J374" i="2" s="1"/>
  <c r="E375" i="5"/>
  <c r="H376" i="2" s="1"/>
  <c r="G375" i="5"/>
  <c r="J376" i="2" s="1"/>
  <c r="E377" i="5"/>
  <c r="H378" i="2" s="1"/>
  <c r="G377" i="5"/>
  <c r="J378" i="2" s="1"/>
  <c r="E379" i="5"/>
  <c r="H380" i="2" s="1"/>
  <c r="G379" i="5"/>
  <c r="J380" i="2" s="1"/>
  <c r="E381" i="5"/>
  <c r="H382" i="2" s="1"/>
  <c r="G381" i="5"/>
  <c r="J382" i="2" s="1"/>
  <c r="E383" i="5"/>
  <c r="H384" i="2" s="1"/>
  <c r="G383" i="5"/>
  <c r="J384" i="2" s="1"/>
  <c r="E385" i="5"/>
  <c r="H386" i="2" s="1"/>
  <c r="G385" i="5"/>
  <c r="J386" i="2" s="1"/>
  <c r="E387" i="5"/>
  <c r="H388" i="2" s="1"/>
  <c r="G387" i="5"/>
  <c r="J388" i="2" s="1"/>
  <c r="E389" i="5"/>
  <c r="H390" i="2" s="1"/>
  <c r="G389" i="5"/>
  <c r="J390" i="2" s="1"/>
  <c r="E391" i="5"/>
  <c r="H392" i="2" s="1"/>
  <c r="G391" i="5"/>
  <c r="J392" i="2" s="1"/>
  <c r="E393" i="5"/>
  <c r="H394" i="2" s="1"/>
  <c r="G393" i="5"/>
  <c r="J394" i="2" s="1"/>
  <c r="E395" i="5"/>
  <c r="H396" i="2" s="1"/>
  <c r="G395" i="5"/>
  <c r="J396" i="2" s="1"/>
  <c r="E397" i="5"/>
  <c r="H398" i="2" s="1"/>
  <c r="G397" i="5"/>
  <c r="J398" i="2" s="1"/>
  <c r="E399" i="5"/>
  <c r="H400" i="2" s="1"/>
  <c r="G399" i="5"/>
  <c r="J400" i="2" s="1"/>
  <c r="E401" i="5"/>
  <c r="H402" i="2" s="1"/>
  <c r="G401" i="5"/>
  <c r="J402" i="2" s="1"/>
  <c r="E403" i="5"/>
  <c r="H404" i="2" s="1"/>
  <c r="G403" i="5"/>
  <c r="J404" i="2" s="1"/>
  <c r="E405" i="5"/>
  <c r="H406" i="2" s="1"/>
  <c r="G405" i="5"/>
  <c r="J406" i="2" s="1"/>
  <c r="E407" i="5"/>
  <c r="H408" i="2" s="1"/>
  <c r="G407" i="5"/>
  <c r="J408" i="2" s="1"/>
  <c r="E409" i="5"/>
  <c r="H410" i="2" s="1"/>
  <c r="G409" i="5"/>
  <c r="J410" i="2" s="1"/>
  <c r="E411" i="5"/>
  <c r="H412" i="2" s="1"/>
  <c r="G411" i="5"/>
  <c r="J412" i="2" s="1"/>
  <c r="E413" i="5"/>
  <c r="H414" i="2" s="1"/>
  <c r="G413" i="5"/>
  <c r="J414" i="2" s="1"/>
  <c r="E415" i="5"/>
  <c r="H416" i="2" s="1"/>
  <c r="G415" i="5"/>
  <c r="J416" i="2" s="1"/>
  <c r="E417" i="5"/>
  <c r="H418" i="2" s="1"/>
  <c r="G417" i="5"/>
  <c r="J418" i="2" s="1"/>
  <c r="E419" i="5"/>
  <c r="H420" i="2" s="1"/>
  <c r="G419" i="5"/>
  <c r="J420" i="2" s="1"/>
  <c r="E421" i="5"/>
  <c r="H422" i="2" s="1"/>
  <c r="G421" i="5"/>
  <c r="J422" i="2" s="1"/>
  <c r="E423" i="5"/>
  <c r="H424" i="2" s="1"/>
  <c r="G423" i="5"/>
  <c r="J424" i="2" s="1"/>
  <c r="E425" i="5"/>
  <c r="H426" i="2" s="1"/>
  <c r="G425" i="5"/>
  <c r="J426" i="2" s="1"/>
  <c r="E427" i="5"/>
  <c r="H428" i="2" s="1"/>
  <c r="G427" i="5"/>
  <c r="J428" i="2" s="1"/>
  <c r="E429" i="5"/>
  <c r="H430" i="2" s="1"/>
  <c r="G429" i="5"/>
  <c r="J430" i="2" s="1"/>
  <c r="E431" i="5"/>
  <c r="H432" i="2" s="1"/>
  <c r="G431" i="5"/>
  <c r="J432" i="2" s="1"/>
  <c r="E433" i="5"/>
  <c r="H434" i="2" s="1"/>
  <c r="G433" i="5"/>
  <c r="J434" i="2" s="1"/>
  <c r="E435" i="5"/>
  <c r="H436" i="2" s="1"/>
  <c r="G435" i="5"/>
  <c r="J436" i="2" s="1"/>
  <c r="E437" i="5"/>
  <c r="H438" i="2" s="1"/>
  <c r="G437" i="5"/>
  <c r="J438" i="2" s="1"/>
  <c r="E439" i="5"/>
  <c r="H440" i="2" s="1"/>
  <c r="G439" i="5"/>
  <c r="J440" i="2" s="1"/>
  <c r="E441" i="5"/>
  <c r="H442" i="2" s="1"/>
  <c r="G441" i="5"/>
  <c r="J442" i="2" s="1"/>
  <c r="E443" i="5"/>
  <c r="H444" i="2" s="1"/>
  <c r="G443" i="5"/>
  <c r="J444" i="2" s="1"/>
  <c r="E445" i="5"/>
  <c r="H446" i="2" s="1"/>
  <c r="G445" i="5"/>
  <c r="J446" i="2" s="1"/>
  <c r="E447" i="5"/>
  <c r="H448" i="2" s="1"/>
  <c r="G447" i="5"/>
  <c r="J448" i="2" s="1"/>
  <c r="E449" i="5"/>
  <c r="H450" i="2" s="1"/>
  <c r="G449" i="5"/>
  <c r="J450" i="2" s="1"/>
  <c r="E451" i="5"/>
  <c r="H452" i="2" s="1"/>
  <c r="G451" i="5"/>
  <c r="J452" i="2" s="1"/>
  <c r="I939" i="5"/>
  <c r="E939" i="5"/>
  <c r="G939" i="5"/>
  <c r="I938" i="5"/>
  <c r="F938" i="5"/>
  <c r="N509" i="4"/>
  <c r="R509" i="4" s="1"/>
  <c r="F374" i="5"/>
  <c r="I375" i="2" s="1"/>
  <c r="F376" i="5"/>
  <c r="I377" i="2" s="1"/>
  <c r="F378" i="5"/>
  <c r="I379" i="2" s="1"/>
  <c r="F380" i="5"/>
  <c r="I381" i="2" s="1"/>
  <c r="F382" i="5"/>
  <c r="I383" i="2" s="1"/>
  <c r="F384" i="5"/>
  <c r="I385" i="2" s="1"/>
  <c r="F386" i="5"/>
  <c r="I387" i="2" s="1"/>
  <c r="F388" i="5"/>
  <c r="I389" i="2" s="1"/>
  <c r="F390" i="5"/>
  <c r="I391" i="2" s="1"/>
  <c r="F392" i="5"/>
  <c r="I393" i="2" s="1"/>
  <c r="F394" i="5"/>
  <c r="I395" i="2" s="1"/>
  <c r="F396" i="5"/>
  <c r="I397" i="2" s="1"/>
  <c r="F398" i="5"/>
  <c r="I399" i="2" s="1"/>
  <c r="F400" i="5"/>
  <c r="I401" i="2" s="1"/>
  <c r="F402" i="5"/>
  <c r="I403" i="2" s="1"/>
  <c r="F404" i="5"/>
  <c r="I405" i="2" s="1"/>
  <c r="F406" i="5"/>
  <c r="I407" i="2" s="1"/>
  <c r="F408" i="5"/>
  <c r="I409" i="2" s="1"/>
  <c r="F410" i="5"/>
  <c r="I411" i="2" s="1"/>
  <c r="F412" i="5"/>
  <c r="I413" i="2" s="1"/>
  <c r="F414" i="5"/>
  <c r="I415" i="2" s="1"/>
  <c r="F416" i="5"/>
  <c r="I417" i="2" s="1"/>
  <c r="F418" i="5"/>
  <c r="I419" i="2" s="1"/>
  <c r="F420" i="5"/>
  <c r="I421" i="2" s="1"/>
  <c r="F422" i="5"/>
  <c r="I423" i="2" s="1"/>
  <c r="F424" i="5"/>
  <c r="I425" i="2" s="1"/>
  <c r="F426" i="5"/>
  <c r="I427" i="2" s="1"/>
  <c r="F428" i="5"/>
  <c r="I429" i="2" s="1"/>
  <c r="F430" i="5"/>
  <c r="I431" i="2" s="1"/>
  <c r="F432" i="5"/>
  <c r="I433" i="2" s="1"/>
  <c r="F434" i="5"/>
  <c r="I435" i="2" s="1"/>
  <c r="F436" i="5"/>
  <c r="I437" i="2" s="1"/>
  <c r="F438" i="5"/>
  <c r="I439" i="2" s="1"/>
  <c r="F440" i="5"/>
  <c r="I441" i="2" s="1"/>
  <c r="F442" i="5"/>
  <c r="I443" i="2" s="1"/>
  <c r="F444" i="5"/>
  <c r="I445" i="2" s="1"/>
  <c r="F446" i="5"/>
  <c r="I447" i="2" s="1"/>
  <c r="F448" i="5"/>
  <c r="I449" i="2" s="1"/>
  <c r="F450" i="5"/>
  <c r="I451" i="2" s="1"/>
  <c r="E16" i="5"/>
  <c r="H17" i="2" s="1"/>
  <c r="Q17" i="2" s="1"/>
  <c r="E374" i="5"/>
  <c r="H375" i="2" s="1"/>
  <c r="E378" i="5"/>
  <c r="H379" i="2" s="1"/>
  <c r="E382" i="5"/>
  <c r="H383" i="2" s="1"/>
  <c r="E386" i="5"/>
  <c r="H387" i="2" s="1"/>
  <c r="E390" i="5"/>
  <c r="H391" i="2" s="1"/>
  <c r="E394" i="5"/>
  <c r="H395" i="2" s="1"/>
  <c r="E398" i="5"/>
  <c r="H399" i="2" s="1"/>
  <c r="E402" i="5"/>
  <c r="H403" i="2" s="1"/>
  <c r="E406" i="5"/>
  <c r="H407" i="2" s="1"/>
  <c r="E410" i="5"/>
  <c r="H411" i="2" s="1"/>
  <c r="E414" i="5"/>
  <c r="H415" i="2" s="1"/>
  <c r="E418" i="5"/>
  <c r="H419" i="2" s="1"/>
  <c r="E422" i="5"/>
  <c r="H423" i="2" s="1"/>
  <c r="E426" i="5"/>
  <c r="H427" i="2" s="1"/>
  <c r="E430" i="5"/>
  <c r="H431" i="2" s="1"/>
  <c r="E434" i="5"/>
  <c r="H435" i="2" s="1"/>
  <c r="E438" i="5"/>
  <c r="H439" i="2" s="1"/>
  <c r="E442" i="5"/>
  <c r="H443" i="2" s="1"/>
  <c r="E446" i="5"/>
  <c r="H447" i="2" s="1"/>
  <c r="E450" i="5"/>
  <c r="H451" i="2" s="1"/>
  <c r="Q28" i="4"/>
  <c r="Q36" i="4"/>
  <c r="S46" i="4"/>
  <c r="S50" i="4"/>
  <c r="S54" i="4"/>
  <c r="S58" i="4"/>
  <c r="S39" i="4"/>
  <c r="U39" i="4" s="1"/>
  <c r="S43" i="4"/>
  <c r="U43" i="4" s="1"/>
  <c r="S185" i="4"/>
  <c r="S189" i="4"/>
  <c r="S193" i="4"/>
  <c r="S197" i="4"/>
  <c r="S201" i="4"/>
  <c r="S205" i="4"/>
  <c r="S209" i="4"/>
  <c r="S213" i="4"/>
  <c r="S217" i="4"/>
  <c r="S221" i="4"/>
  <c r="S225" i="4"/>
  <c r="S229" i="4"/>
  <c r="S233" i="4"/>
  <c r="S361" i="4"/>
  <c r="U361" i="4" s="1"/>
  <c r="S365" i="4"/>
  <c r="S369" i="4"/>
  <c r="U369" i="4" s="1"/>
  <c r="S373" i="4"/>
  <c r="S377" i="4"/>
  <c r="U377" i="4" s="1"/>
  <c r="T386" i="4"/>
  <c r="T394" i="4"/>
  <c r="T402" i="4"/>
  <c r="T410" i="4"/>
  <c r="T418" i="4"/>
  <c r="T426" i="4"/>
  <c r="T434" i="4"/>
  <c r="T442" i="4"/>
  <c r="T450" i="4"/>
  <c r="T458" i="4"/>
  <c r="T466" i="4"/>
  <c r="T474" i="4"/>
  <c r="T482" i="4"/>
  <c r="T490" i="4"/>
  <c r="T498" i="4"/>
  <c r="T506" i="4"/>
  <c r="P514" i="4"/>
  <c r="P931" i="4"/>
  <c r="P947" i="4"/>
  <c r="P971" i="4"/>
  <c r="S971" i="4" s="1"/>
  <c r="Q6" i="4"/>
  <c r="N42" i="4"/>
  <c r="R42" i="4" s="1"/>
  <c r="I19" i="5"/>
  <c r="I453" i="5"/>
  <c r="I455" i="5"/>
  <c r="I457" i="5"/>
  <c r="I459" i="5"/>
  <c r="I461" i="5"/>
  <c r="I463" i="5"/>
  <c r="I465" i="5"/>
  <c r="I467" i="5"/>
  <c r="I469" i="5"/>
  <c r="I471" i="5"/>
  <c r="I473" i="5"/>
  <c r="I475" i="5"/>
  <c r="I477" i="5"/>
  <c r="I479" i="5"/>
  <c r="I481" i="5"/>
  <c r="I483" i="5"/>
  <c r="I485" i="5"/>
  <c r="I487" i="5"/>
  <c r="I489" i="5"/>
  <c r="I491" i="5"/>
  <c r="I493" i="5"/>
  <c r="I495" i="5"/>
  <c r="I497" i="5"/>
  <c r="E453" i="5"/>
  <c r="H454" i="2" s="1"/>
  <c r="E455" i="5"/>
  <c r="H456" i="2" s="1"/>
  <c r="E457" i="5"/>
  <c r="H458" i="2" s="1"/>
  <c r="E459" i="5"/>
  <c r="H460" i="2" s="1"/>
  <c r="E461" i="5"/>
  <c r="H462" i="2" s="1"/>
  <c r="E463" i="5"/>
  <c r="H464" i="2" s="1"/>
  <c r="E465" i="5"/>
  <c r="E467" i="5"/>
  <c r="E469" i="5"/>
  <c r="E471" i="5"/>
  <c r="E473" i="5"/>
  <c r="E475" i="5"/>
  <c r="E477" i="5"/>
  <c r="E479" i="5"/>
  <c r="E481" i="5"/>
  <c r="E483" i="5"/>
  <c r="E485" i="5"/>
  <c r="E487" i="5"/>
  <c r="E489" i="5"/>
  <c r="E491" i="5"/>
  <c r="E493" i="5"/>
  <c r="E495" i="5"/>
  <c r="E497" i="5"/>
  <c r="G16" i="5"/>
  <c r="J17" i="2" s="1"/>
  <c r="E109" i="5"/>
  <c r="H110" i="2" s="1"/>
  <c r="Q110" i="2" s="1"/>
  <c r="E110" i="5"/>
  <c r="H111" i="2" s="1"/>
  <c r="Q111" i="2" s="1"/>
  <c r="E111" i="5"/>
  <c r="H112" i="2" s="1"/>
  <c r="Q112" i="2" s="1"/>
  <c r="E112" i="5"/>
  <c r="H113" i="2" s="1"/>
  <c r="Q113" i="2" s="1"/>
  <c r="E113" i="5"/>
  <c r="H114" i="2" s="1"/>
  <c r="Q114" i="2" s="1"/>
  <c r="E114" i="5"/>
  <c r="H115" i="2" s="1"/>
  <c r="Q115" i="2" s="1"/>
  <c r="E115" i="5"/>
  <c r="H116" i="2" s="1"/>
  <c r="Q116" i="2" s="1"/>
  <c r="E116" i="5"/>
  <c r="H117" i="2" s="1"/>
  <c r="Q117" i="2" s="1"/>
  <c r="E117" i="5"/>
  <c r="H118" i="2" s="1"/>
  <c r="Q118" i="2" s="1"/>
  <c r="E118" i="5"/>
  <c r="H119" i="2" s="1"/>
  <c r="Q119" i="2" s="1"/>
  <c r="E119" i="5"/>
  <c r="H120" i="2" s="1"/>
  <c r="Q120" i="2" s="1"/>
  <c r="E120" i="5"/>
  <c r="H121" i="2" s="1"/>
  <c r="Q121" i="2" s="1"/>
  <c r="E121" i="5"/>
  <c r="H122" i="2" s="1"/>
  <c r="Q122" i="2" s="1"/>
  <c r="E122" i="5"/>
  <c r="H123" i="2" s="1"/>
  <c r="Q123" i="2" s="1"/>
  <c r="E123" i="5"/>
  <c r="H124" i="2" s="1"/>
  <c r="Q124" i="2" s="1"/>
  <c r="E124" i="5"/>
  <c r="H125" i="2" s="1"/>
  <c r="Q125" i="2" s="1"/>
  <c r="E125" i="5"/>
  <c r="H126" i="2" s="1"/>
  <c r="Q126" i="2" s="1"/>
  <c r="E126" i="5"/>
  <c r="H127" i="2" s="1"/>
  <c r="Q127" i="2" s="1"/>
  <c r="E127" i="5"/>
  <c r="H128" i="2" s="1"/>
  <c r="Q128" i="2" s="1"/>
  <c r="E128" i="5"/>
  <c r="H129" i="2" s="1"/>
  <c r="Q129" i="2" s="1"/>
  <c r="E129" i="5"/>
  <c r="H130" i="2" s="1"/>
  <c r="Q130" i="2" s="1"/>
  <c r="E130" i="5"/>
  <c r="H131" i="2" s="1"/>
  <c r="Q131" i="2" s="1"/>
  <c r="E131" i="5"/>
  <c r="H132" i="2" s="1"/>
  <c r="Q132" i="2" s="1"/>
  <c r="E132" i="5"/>
  <c r="H133" i="2" s="1"/>
  <c r="Q133" i="2" s="1"/>
  <c r="E133" i="5"/>
  <c r="H134" i="2" s="1"/>
  <c r="Q134" i="2" s="1"/>
  <c r="E134" i="5"/>
  <c r="H135" i="2" s="1"/>
  <c r="Q135" i="2" s="1"/>
  <c r="E135" i="5"/>
  <c r="H136" i="2" s="1"/>
  <c r="Q136" i="2" s="1"/>
  <c r="E136" i="5"/>
  <c r="H137" i="2" s="1"/>
  <c r="Q137" i="2" s="1"/>
  <c r="E137" i="5"/>
  <c r="H138" i="2" s="1"/>
  <c r="Q138" i="2" s="1"/>
  <c r="E138" i="5"/>
  <c r="H139" i="2" s="1"/>
  <c r="E139" i="5"/>
  <c r="H140" i="2" s="1"/>
  <c r="E140" i="5"/>
  <c r="H141" i="2" s="1"/>
  <c r="E141" i="5"/>
  <c r="H142" i="2" s="1"/>
  <c r="E142" i="5"/>
  <c r="H143" i="2" s="1"/>
  <c r="E143" i="5"/>
  <c r="H144" i="2" s="1"/>
  <c r="G452" i="5"/>
  <c r="J453" i="2" s="1"/>
  <c r="G453" i="5"/>
  <c r="J454" i="2" s="1"/>
  <c r="G454" i="5"/>
  <c r="J455" i="2" s="1"/>
  <c r="G455" i="5"/>
  <c r="J456" i="2" s="1"/>
  <c r="G456" i="5"/>
  <c r="J457" i="2" s="1"/>
  <c r="G457" i="5"/>
  <c r="J458" i="2" s="1"/>
  <c r="G458" i="5"/>
  <c r="J459" i="2" s="1"/>
  <c r="G459" i="5"/>
  <c r="J460" i="2" s="1"/>
  <c r="G460" i="5"/>
  <c r="J461" i="2" s="1"/>
  <c r="G461" i="5"/>
  <c r="J462" i="2" s="1"/>
  <c r="G462" i="5"/>
  <c r="J463" i="2" s="1"/>
  <c r="G463" i="5"/>
  <c r="J464" i="2" s="1"/>
  <c r="G464" i="5"/>
  <c r="J465" i="2" s="1"/>
  <c r="G465" i="5"/>
  <c r="G466" i="5"/>
  <c r="G467" i="5"/>
  <c r="G468" i="5"/>
  <c r="G469" i="5"/>
  <c r="G470" i="5"/>
  <c r="G471" i="5"/>
  <c r="G472" i="5"/>
  <c r="G473" i="5"/>
  <c r="G474" i="5"/>
  <c r="G475" i="5"/>
  <c r="G476" i="5"/>
  <c r="G477" i="5"/>
  <c r="G478" i="5"/>
  <c r="G479" i="5"/>
  <c r="G480" i="5"/>
  <c r="G481" i="5"/>
  <c r="G482" i="5"/>
  <c r="G483" i="5"/>
  <c r="G484" i="5"/>
  <c r="G485" i="5"/>
  <c r="G486" i="5"/>
  <c r="G487" i="5"/>
  <c r="G488" i="5"/>
  <c r="G489" i="5"/>
  <c r="G490" i="5"/>
  <c r="G491" i="5"/>
  <c r="G492" i="5"/>
  <c r="G493" i="5"/>
  <c r="G494" i="5"/>
  <c r="G495" i="5"/>
  <c r="G496" i="5"/>
  <c r="G497" i="5"/>
  <c r="G498" i="5"/>
  <c r="G10" i="5"/>
  <c r="J11" i="2" s="1"/>
  <c r="I16" i="5"/>
  <c r="G18" i="5"/>
  <c r="J19" i="2" s="1"/>
  <c r="F10" i="5"/>
  <c r="I11" i="2" s="1"/>
  <c r="F19" i="5"/>
  <c r="I20" i="2" s="1"/>
  <c r="E376" i="5"/>
  <c r="H377" i="2" s="1"/>
  <c r="E380" i="5"/>
  <c r="H381" i="2" s="1"/>
  <c r="E384" i="5"/>
  <c r="H385" i="2" s="1"/>
  <c r="E388" i="5"/>
  <c r="H389" i="2" s="1"/>
  <c r="E392" i="5"/>
  <c r="H393" i="2" s="1"/>
  <c r="E396" i="5"/>
  <c r="H397" i="2" s="1"/>
  <c r="E400" i="5"/>
  <c r="H401" i="2" s="1"/>
  <c r="E404" i="5"/>
  <c r="H405" i="2" s="1"/>
  <c r="E408" i="5"/>
  <c r="H409" i="2" s="1"/>
  <c r="E412" i="5"/>
  <c r="H413" i="2" s="1"/>
  <c r="E416" i="5"/>
  <c r="H417" i="2" s="1"/>
  <c r="E420" i="5"/>
  <c r="H421" i="2" s="1"/>
  <c r="E424" i="5"/>
  <c r="H425" i="2" s="1"/>
  <c r="E428" i="5"/>
  <c r="H429" i="2" s="1"/>
  <c r="E432" i="5"/>
  <c r="H433" i="2" s="1"/>
  <c r="E436" i="5"/>
  <c r="H437" i="2" s="1"/>
  <c r="E440" i="5"/>
  <c r="H441" i="2" s="1"/>
  <c r="E444" i="5"/>
  <c r="H445" i="2" s="1"/>
  <c r="E448" i="5"/>
  <c r="H449" i="2" s="1"/>
  <c r="E17" i="5"/>
  <c r="H18" i="2" s="1"/>
  <c r="Q18" i="2" s="1"/>
  <c r="F18" i="5"/>
  <c r="I19" i="2" s="1"/>
  <c r="I937" i="5"/>
  <c r="E937" i="5"/>
  <c r="G937" i="5"/>
  <c r="N5" i="4"/>
  <c r="R5" i="4" s="1"/>
  <c r="P5" i="4"/>
  <c r="F14" i="5"/>
  <c r="I15" i="2" s="1"/>
  <c r="G17" i="5"/>
  <c r="J18" i="2" s="1"/>
  <c r="F20" i="5"/>
  <c r="I21" i="2" s="1"/>
  <c r="F937" i="5"/>
  <c r="F939" i="5"/>
  <c r="E938" i="5"/>
  <c r="E940" i="5"/>
  <c r="E941" i="5"/>
  <c r="E942" i="5"/>
  <c r="E943" i="5"/>
  <c r="E944" i="5"/>
  <c r="E945" i="5"/>
  <c r="E946" i="5"/>
  <c r="E947" i="5"/>
  <c r="E948" i="5"/>
  <c r="E949" i="5"/>
  <c r="E950" i="5"/>
  <c r="E951" i="5"/>
  <c r="E952" i="5"/>
  <c r="E953" i="5"/>
  <c r="E954" i="5"/>
  <c r="E955" i="5"/>
  <c r="E956" i="5"/>
  <c r="E957" i="5"/>
  <c r="E958" i="5"/>
  <c r="E959" i="5"/>
  <c r="E960" i="5"/>
  <c r="E961" i="5"/>
  <c r="E962" i="5"/>
  <c r="E963" i="5"/>
  <c r="E964" i="5"/>
  <c r="E965" i="5"/>
  <c r="E966" i="5"/>
  <c r="E967" i="5"/>
  <c r="E968" i="5"/>
  <c r="E969" i="5"/>
  <c r="E970" i="5"/>
  <c r="E971" i="5"/>
  <c r="E972" i="5"/>
  <c r="E973" i="5"/>
  <c r="E974" i="5"/>
  <c r="E975" i="5"/>
  <c r="E976" i="5"/>
  <c r="E977" i="5"/>
  <c r="E978" i="5"/>
  <c r="E979" i="5"/>
  <c r="E980" i="5"/>
  <c r="E981" i="5"/>
  <c r="E982" i="5"/>
  <c r="E983" i="5"/>
  <c r="E984" i="5"/>
  <c r="E985" i="5"/>
  <c r="E986" i="5"/>
  <c r="E987" i="5"/>
  <c r="E988" i="5"/>
  <c r="E989" i="5"/>
  <c r="E990" i="5"/>
  <c r="E991" i="5"/>
  <c r="E992" i="5"/>
  <c r="E993" i="5"/>
  <c r="E994" i="5"/>
  <c r="E995" i="5"/>
  <c r="E996" i="5"/>
  <c r="E997" i="5"/>
  <c r="E998" i="5"/>
  <c r="E999" i="5"/>
  <c r="E1000" i="5"/>
  <c r="E1001" i="5"/>
  <c r="N7" i="4"/>
  <c r="R7" i="4" s="1"/>
  <c r="P7" i="4"/>
  <c r="N9" i="4"/>
  <c r="R9" i="4" s="1"/>
  <c r="P9" i="4"/>
  <c r="N11" i="4"/>
  <c r="R11" i="4" s="1"/>
  <c r="P11" i="4"/>
  <c r="N13" i="4"/>
  <c r="R13" i="4" s="1"/>
  <c r="P13" i="4"/>
  <c r="N16" i="4"/>
  <c r="R16" i="4" s="1"/>
  <c r="P16" i="4"/>
  <c r="N501" i="4"/>
  <c r="R501" i="4" s="1"/>
  <c r="P501" i="4"/>
  <c r="S21" i="4"/>
  <c r="S23" i="4"/>
  <c r="S25" i="4"/>
  <c r="S27" i="4"/>
  <c r="S29" i="4"/>
  <c r="S31" i="4"/>
  <c r="S33" i="4"/>
  <c r="S35" i="4"/>
  <c r="S37" i="4"/>
  <c r="R37" i="4"/>
  <c r="R189" i="4"/>
  <c r="R205" i="4"/>
  <c r="R221" i="4"/>
  <c r="R323" i="4"/>
  <c r="R355" i="4"/>
  <c r="S520" i="4"/>
  <c r="U520" i="4" s="1"/>
  <c r="S528" i="4"/>
  <c r="U528" i="4" s="1"/>
  <c r="S536" i="4"/>
  <c r="U536" i="4" s="1"/>
  <c r="S544" i="4"/>
  <c r="S552" i="4"/>
  <c r="U552" i="4" s="1"/>
  <c r="N98" i="4"/>
  <c r="R98" i="4" s="1"/>
  <c r="N210" i="4"/>
  <c r="R210" i="4" s="1"/>
  <c r="N218" i="4"/>
  <c r="R218" i="4" s="1"/>
  <c r="N226" i="4"/>
  <c r="R226" i="4" s="1"/>
  <c r="N208" i="4"/>
  <c r="R208" i="4" s="1"/>
  <c r="N216" i="4"/>
  <c r="R216" i="4" s="1"/>
  <c r="N224" i="4"/>
  <c r="R224" i="4" s="1"/>
  <c r="N232" i="4"/>
  <c r="R232" i="4" s="1"/>
  <c r="N342" i="4"/>
  <c r="R342" i="4" s="1"/>
  <c r="N350" i="4"/>
  <c r="R350" i="4" s="1"/>
  <c r="P6" i="4"/>
  <c r="N6" i="4"/>
  <c r="R6" i="4" s="1"/>
  <c r="N10" i="4"/>
  <c r="R10" i="4" s="1"/>
  <c r="N17" i="4"/>
  <c r="R17" i="4" s="1"/>
  <c r="S62" i="4"/>
  <c r="S149" i="4"/>
  <c r="U149" i="4" s="1"/>
  <c r="S153" i="4"/>
  <c r="U153" i="4" s="1"/>
  <c r="T137" i="4"/>
  <c r="T145" i="4"/>
  <c r="S157" i="4"/>
  <c r="S161" i="4"/>
  <c r="S165" i="4"/>
  <c r="S169" i="4"/>
  <c r="S173" i="4"/>
  <c r="S177" i="4"/>
  <c r="S181" i="4"/>
  <c r="R181" i="4"/>
  <c r="R197" i="4"/>
  <c r="R213" i="4"/>
  <c r="R339" i="4"/>
  <c r="P118" i="4"/>
  <c r="P126" i="4"/>
  <c r="P134" i="4"/>
  <c r="P142" i="4"/>
  <c r="P158" i="4"/>
  <c r="P166" i="4"/>
  <c r="P174" i="4"/>
  <c r="P182" i="4"/>
  <c r="P190" i="4"/>
  <c r="P198" i="4"/>
  <c r="P206" i="4"/>
  <c r="N94" i="4"/>
  <c r="R94" i="4" s="1"/>
  <c r="N102" i="4"/>
  <c r="R102" i="4" s="1"/>
  <c r="N214" i="4"/>
  <c r="R214" i="4" s="1"/>
  <c r="N222" i="4"/>
  <c r="R222" i="4" s="1"/>
  <c r="N230" i="4"/>
  <c r="R230" i="4" s="1"/>
  <c r="P254" i="4"/>
  <c r="P262" i="4"/>
  <c r="P270" i="4"/>
  <c r="P278" i="4"/>
  <c r="P286" i="4"/>
  <c r="P294" i="4"/>
  <c r="P302" i="4"/>
  <c r="P310" i="4"/>
  <c r="P318" i="4"/>
  <c r="P326" i="4"/>
  <c r="P334" i="4"/>
  <c r="N212" i="4"/>
  <c r="R212" i="4" s="1"/>
  <c r="N220" i="4"/>
  <c r="R220" i="4" s="1"/>
  <c r="N228" i="4"/>
  <c r="R228" i="4" s="1"/>
  <c r="N338" i="4"/>
  <c r="R338" i="4" s="1"/>
  <c r="N346" i="4"/>
  <c r="R346" i="4" s="1"/>
  <c r="N354" i="4"/>
  <c r="R354" i="4" s="1"/>
  <c r="Q16" i="4"/>
  <c r="R66" i="4"/>
  <c r="N8" i="4"/>
  <c r="N12" i="4"/>
  <c r="R12" i="4" s="1"/>
  <c r="R21" i="4"/>
  <c r="V21" i="4" s="1"/>
  <c r="R29" i="4"/>
  <c r="R56" i="4"/>
  <c r="T69" i="4"/>
  <c r="R115" i="4"/>
  <c r="R123" i="4"/>
  <c r="R131" i="4"/>
  <c r="R139" i="4"/>
  <c r="R147" i="4"/>
  <c r="T113" i="4"/>
  <c r="T121" i="4"/>
  <c r="T129" i="4"/>
  <c r="R157" i="4"/>
  <c r="R165" i="4"/>
  <c r="R173" i="4"/>
  <c r="R259" i="4"/>
  <c r="R275" i="4"/>
  <c r="R291" i="4"/>
  <c r="R307" i="4"/>
  <c r="T247" i="4"/>
  <c r="T255" i="4"/>
  <c r="T263" i="4"/>
  <c r="T271" i="4"/>
  <c r="T279" i="4"/>
  <c r="T287" i="4"/>
  <c r="T295" i="4"/>
  <c r="T303" i="4"/>
  <c r="T311" i="4"/>
  <c r="T319" i="4"/>
  <c r="T327" i="4"/>
  <c r="T335" i="4"/>
  <c r="T343" i="4"/>
  <c r="T351" i="4"/>
  <c r="R25" i="4"/>
  <c r="V25" i="4" s="1"/>
  <c r="R33" i="4"/>
  <c r="R48" i="4"/>
  <c r="S69" i="4"/>
  <c r="U69" i="4" s="1"/>
  <c r="T44" i="4"/>
  <c r="T52" i="4"/>
  <c r="T60" i="4"/>
  <c r="T105" i="4"/>
  <c r="S105" i="4"/>
  <c r="U105" i="4" s="1"/>
  <c r="S109" i="4"/>
  <c r="U109" i="4" s="1"/>
  <c r="S115" i="4"/>
  <c r="S119" i="4"/>
  <c r="S123" i="4"/>
  <c r="U123" i="4" s="1"/>
  <c r="S127" i="4"/>
  <c r="S131" i="4"/>
  <c r="S135" i="4"/>
  <c r="S139" i="4"/>
  <c r="S143" i="4"/>
  <c r="S147" i="4"/>
  <c r="R119" i="4"/>
  <c r="R127" i="4"/>
  <c r="R135" i="4"/>
  <c r="R143" i="4"/>
  <c r="R161" i="4"/>
  <c r="R169" i="4"/>
  <c r="R177" i="4"/>
  <c r="U177" i="4" s="1"/>
  <c r="R185" i="4"/>
  <c r="R193" i="4"/>
  <c r="R201" i="4"/>
  <c r="R209" i="4"/>
  <c r="R217" i="4"/>
  <c r="R225" i="4"/>
  <c r="R233" i="4"/>
  <c r="T237" i="4"/>
  <c r="T239" i="4"/>
  <c r="S237" i="4"/>
  <c r="S241" i="4"/>
  <c r="U241" i="4" s="1"/>
  <c r="S245" i="4"/>
  <c r="V245" i="4" s="1"/>
  <c r="S249" i="4"/>
  <c r="S253" i="4"/>
  <c r="S257" i="4"/>
  <c r="S261" i="4"/>
  <c r="S265" i="4"/>
  <c r="S269" i="4"/>
  <c r="S273" i="4"/>
  <c r="S277" i="4"/>
  <c r="S281" i="4"/>
  <c r="S285" i="4"/>
  <c r="S289" i="4"/>
  <c r="S293" i="4"/>
  <c r="S297" i="4"/>
  <c r="S301" i="4"/>
  <c r="S305" i="4"/>
  <c r="S309" i="4"/>
  <c r="S313" i="4"/>
  <c r="S317" i="4"/>
  <c r="S321" i="4"/>
  <c r="S325" i="4"/>
  <c r="S329" i="4"/>
  <c r="S333" i="4"/>
  <c r="S337" i="4"/>
  <c r="S341" i="4"/>
  <c r="S345" i="4"/>
  <c r="S349" i="4"/>
  <c r="S353" i="4"/>
  <c r="S357" i="4"/>
  <c r="R251" i="4"/>
  <c r="R267" i="4"/>
  <c r="R283" i="4"/>
  <c r="R299" i="4"/>
  <c r="R315" i="4"/>
  <c r="R331" i="4"/>
  <c r="R347" i="4"/>
  <c r="S4" i="4"/>
  <c r="R4" i="4"/>
  <c r="T4" i="4"/>
  <c r="N18" i="4"/>
  <c r="R18" i="4" s="1"/>
  <c r="P18" i="4"/>
  <c r="N22" i="4"/>
  <c r="R22" i="4" s="1"/>
  <c r="P22" i="4"/>
  <c r="N26" i="4"/>
  <c r="R26" i="4" s="1"/>
  <c r="P26" i="4"/>
  <c r="N30" i="4"/>
  <c r="R30" i="4" s="1"/>
  <c r="P30" i="4"/>
  <c r="N34" i="4"/>
  <c r="R34" i="4" s="1"/>
  <c r="P34" i="4"/>
  <c r="N38" i="4"/>
  <c r="R38" i="4" s="1"/>
  <c r="P38" i="4"/>
  <c r="N47" i="4"/>
  <c r="R47" i="4" s="1"/>
  <c r="P47" i="4"/>
  <c r="N51" i="4"/>
  <c r="R51" i="4" s="1"/>
  <c r="P51" i="4"/>
  <c r="N55" i="4"/>
  <c r="R55" i="4" s="1"/>
  <c r="P55" i="4"/>
  <c r="N59" i="4"/>
  <c r="R59" i="4" s="1"/>
  <c r="P59" i="4"/>
  <c r="N63" i="4"/>
  <c r="R63" i="4" s="1"/>
  <c r="P63" i="4"/>
  <c r="N461" i="4"/>
  <c r="R461" i="4" s="1"/>
  <c r="P461" i="4"/>
  <c r="N465" i="4"/>
  <c r="R465" i="4" s="1"/>
  <c r="P465" i="4"/>
  <c r="N469" i="4"/>
  <c r="R469" i="4" s="1"/>
  <c r="P469" i="4"/>
  <c r="N473" i="4"/>
  <c r="R473" i="4" s="1"/>
  <c r="P473" i="4"/>
  <c r="N477" i="4"/>
  <c r="R477" i="4" s="1"/>
  <c r="P477" i="4"/>
  <c r="N481" i="4"/>
  <c r="R481" i="4" s="1"/>
  <c r="P481" i="4"/>
  <c r="N485" i="4"/>
  <c r="R485" i="4" s="1"/>
  <c r="P485" i="4"/>
  <c r="N489" i="4"/>
  <c r="R489" i="4" s="1"/>
  <c r="P489" i="4"/>
  <c r="N493" i="4"/>
  <c r="R493" i="4" s="1"/>
  <c r="P493" i="4"/>
  <c r="N497" i="4"/>
  <c r="R497" i="4" s="1"/>
  <c r="P497" i="4"/>
  <c r="N503" i="4"/>
  <c r="R503" i="4" s="1"/>
  <c r="P503" i="4"/>
  <c r="N507" i="4"/>
  <c r="R507" i="4" s="1"/>
  <c r="P507" i="4"/>
  <c r="N513" i="4"/>
  <c r="R513" i="4" s="1"/>
  <c r="P513" i="4"/>
  <c r="N383" i="4"/>
  <c r="R383" i="4" s="1"/>
  <c r="P383" i="4"/>
  <c r="N387" i="4"/>
  <c r="R387" i="4" s="1"/>
  <c r="P387" i="4"/>
  <c r="N391" i="4"/>
  <c r="R391" i="4" s="1"/>
  <c r="P391" i="4"/>
  <c r="N395" i="4"/>
  <c r="R395" i="4" s="1"/>
  <c r="P395" i="4"/>
  <c r="N399" i="4"/>
  <c r="R399" i="4" s="1"/>
  <c r="P399" i="4"/>
  <c r="N403" i="4"/>
  <c r="R403" i="4" s="1"/>
  <c r="P403" i="4"/>
  <c r="N407" i="4"/>
  <c r="R407" i="4" s="1"/>
  <c r="P407" i="4"/>
  <c r="N411" i="4"/>
  <c r="R411" i="4" s="1"/>
  <c r="P411" i="4"/>
  <c r="N415" i="4"/>
  <c r="R415" i="4" s="1"/>
  <c r="P415" i="4"/>
  <c r="N419" i="4"/>
  <c r="R419" i="4" s="1"/>
  <c r="P419" i="4"/>
  <c r="N423" i="4"/>
  <c r="R423" i="4" s="1"/>
  <c r="P423" i="4"/>
  <c r="N427" i="4"/>
  <c r="R427" i="4" s="1"/>
  <c r="P427" i="4"/>
  <c r="N431" i="4"/>
  <c r="R431" i="4" s="1"/>
  <c r="P431" i="4"/>
  <c r="N435" i="4"/>
  <c r="R435" i="4" s="1"/>
  <c r="P435" i="4"/>
  <c r="N439" i="4"/>
  <c r="R439" i="4" s="1"/>
  <c r="P439" i="4"/>
  <c r="N443" i="4"/>
  <c r="R443" i="4" s="1"/>
  <c r="P443" i="4"/>
  <c r="N447" i="4"/>
  <c r="R447" i="4" s="1"/>
  <c r="P447" i="4"/>
  <c r="N451" i="4"/>
  <c r="R451" i="4" s="1"/>
  <c r="P451" i="4"/>
  <c r="N455" i="4"/>
  <c r="R455" i="4" s="1"/>
  <c r="P455" i="4"/>
  <c r="R386" i="4"/>
  <c r="R394" i="4"/>
  <c r="R402" i="4"/>
  <c r="R410" i="4"/>
  <c r="R418" i="4"/>
  <c r="R426" i="4"/>
  <c r="R434" i="4"/>
  <c r="R442" i="4"/>
  <c r="U442" i="4" s="1"/>
  <c r="R450" i="4"/>
  <c r="R458" i="4"/>
  <c r="R466" i="4"/>
  <c r="R474" i="4"/>
  <c r="R482" i="4"/>
  <c r="R490" i="4"/>
  <c r="R498" i="4"/>
  <c r="R506" i="4"/>
  <c r="N557" i="4"/>
  <c r="R557" i="4" s="1"/>
  <c r="N561" i="4"/>
  <c r="R561" i="4" s="1"/>
  <c r="N565" i="4"/>
  <c r="R565" i="4" s="1"/>
  <c r="N569" i="4"/>
  <c r="R569" i="4" s="1"/>
  <c r="N573" i="4"/>
  <c r="R573" i="4" s="1"/>
  <c r="N577" i="4"/>
  <c r="R577" i="4" s="1"/>
  <c r="N581" i="4"/>
  <c r="R581" i="4" s="1"/>
  <c r="N585" i="4"/>
  <c r="R585" i="4" s="1"/>
  <c r="N589" i="4"/>
  <c r="R589" i="4" s="1"/>
  <c r="N593" i="4"/>
  <c r="R593" i="4" s="1"/>
  <c r="N597" i="4"/>
  <c r="R597" i="4" s="1"/>
  <c r="N601" i="4"/>
  <c r="R601" i="4" s="1"/>
  <c r="N605" i="4"/>
  <c r="R605" i="4" s="1"/>
  <c r="N609" i="4"/>
  <c r="R609" i="4" s="1"/>
  <c r="N613" i="4"/>
  <c r="R613" i="4" s="1"/>
  <c r="N617" i="4"/>
  <c r="R617" i="4" s="1"/>
  <c r="N621" i="4"/>
  <c r="R621" i="4" s="1"/>
  <c r="N625" i="4"/>
  <c r="R625" i="4" s="1"/>
  <c r="N629" i="4"/>
  <c r="R629" i="4" s="1"/>
  <c r="N633" i="4"/>
  <c r="R633" i="4" s="1"/>
  <c r="N637" i="4"/>
  <c r="R637" i="4" s="1"/>
  <c r="N641" i="4"/>
  <c r="N645" i="4"/>
  <c r="R645" i="4" s="1"/>
  <c r="N649" i="4"/>
  <c r="R649" i="4" s="1"/>
  <c r="N653" i="4"/>
  <c r="R653" i="4" s="1"/>
  <c r="N657" i="4"/>
  <c r="N661" i="4"/>
  <c r="R661" i="4" s="1"/>
  <c r="N665" i="4"/>
  <c r="R665" i="4" s="1"/>
  <c r="N669" i="4"/>
  <c r="R669" i="4" s="1"/>
  <c r="N673" i="4"/>
  <c r="N677" i="4"/>
  <c r="R677" i="4" s="1"/>
  <c r="N681" i="4"/>
  <c r="R681" i="4" s="1"/>
  <c r="N685" i="4"/>
  <c r="R685" i="4" s="1"/>
  <c r="N689" i="4"/>
  <c r="N693" i="4"/>
  <c r="R693" i="4" s="1"/>
  <c r="N697" i="4"/>
  <c r="R697" i="4" s="1"/>
  <c r="N701" i="4"/>
  <c r="R701" i="4" s="1"/>
  <c r="N705" i="4"/>
  <c r="N709" i="4"/>
  <c r="R709" i="4" s="1"/>
  <c r="N713" i="4"/>
  <c r="R713" i="4" s="1"/>
  <c r="N717" i="4"/>
  <c r="R717" i="4" s="1"/>
  <c r="N721" i="4"/>
  <c r="N725" i="4"/>
  <c r="R725" i="4" s="1"/>
  <c r="N729" i="4"/>
  <c r="R729" i="4" s="1"/>
  <c r="N733" i="4"/>
  <c r="R733" i="4" s="1"/>
  <c r="N737" i="4"/>
  <c r="N741" i="4"/>
  <c r="R741" i="4" s="1"/>
  <c r="N745" i="4"/>
  <c r="R745" i="4" s="1"/>
  <c r="N749" i="4"/>
  <c r="R749" i="4" s="1"/>
  <c r="N753" i="4"/>
  <c r="N757" i="4"/>
  <c r="R757" i="4" s="1"/>
  <c r="N761" i="4"/>
  <c r="R761" i="4" s="1"/>
  <c r="N765" i="4"/>
  <c r="R765" i="4" s="1"/>
  <c r="N769" i="4"/>
  <c r="N773" i="4"/>
  <c r="R773" i="4" s="1"/>
  <c r="N777" i="4"/>
  <c r="R777" i="4" s="1"/>
  <c r="N781" i="4"/>
  <c r="R781" i="4" s="1"/>
  <c r="N785" i="4"/>
  <c r="N789" i="4"/>
  <c r="R789" i="4" s="1"/>
  <c r="N793" i="4"/>
  <c r="R793" i="4" s="1"/>
  <c r="N797" i="4"/>
  <c r="R797" i="4" s="1"/>
  <c r="N801" i="4"/>
  <c r="N805" i="4"/>
  <c r="R805" i="4" s="1"/>
  <c r="N809" i="4"/>
  <c r="R809" i="4" s="1"/>
  <c r="N813" i="4"/>
  <c r="R813" i="4" s="1"/>
  <c r="N817" i="4"/>
  <c r="N821" i="4"/>
  <c r="R821" i="4" s="1"/>
  <c r="N825" i="4"/>
  <c r="R825" i="4" s="1"/>
  <c r="N829" i="4"/>
  <c r="R829" i="4" s="1"/>
  <c r="N833" i="4"/>
  <c r="N837" i="4"/>
  <c r="R837" i="4" s="1"/>
  <c r="N841" i="4"/>
  <c r="R841" i="4" s="1"/>
  <c r="N845" i="4"/>
  <c r="R845" i="4" s="1"/>
  <c r="N849" i="4"/>
  <c r="N853" i="4"/>
  <c r="R853" i="4" s="1"/>
  <c r="N857" i="4"/>
  <c r="R857" i="4" s="1"/>
  <c r="N861" i="4"/>
  <c r="R861" i="4" s="1"/>
  <c r="N865" i="4"/>
  <c r="N869" i="4"/>
  <c r="R869" i="4" s="1"/>
  <c r="N873" i="4"/>
  <c r="R873" i="4" s="1"/>
  <c r="N877" i="4"/>
  <c r="R877" i="4" s="1"/>
  <c r="N881" i="4"/>
  <c r="N885" i="4"/>
  <c r="R885" i="4" s="1"/>
  <c r="N889" i="4"/>
  <c r="R889" i="4" s="1"/>
  <c r="N893" i="4"/>
  <c r="R893" i="4" s="1"/>
  <c r="N897" i="4"/>
  <c r="N901" i="4"/>
  <c r="R901" i="4" s="1"/>
  <c r="N905" i="4"/>
  <c r="R905" i="4" s="1"/>
  <c r="N909" i="4"/>
  <c r="R909" i="4" s="1"/>
  <c r="N913" i="4"/>
  <c r="N917" i="4"/>
  <c r="R917" i="4" s="1"/>
  <c r="N921" i="4"/>
  <c r="R921" i="4" s="1"/>
  <c r="S42" i="4"/>
  <c r="U42" i="4" s="1"/>
  <c r="R15" i="4"/>
  <c r="N70" i="4"/>
  <c r="R70" i="4" s="1"/>
  <c r="N74" i="4"/>
  <c r="R74" i="4" s="1"/>
  <c r="N78" i="4"/>
  <c r="R78" i="4" s="1"/>
  <c r="N82" i="4"/>
  <c r="R82" i="4" s="1"/>
  <c r="N86" i="4"/>
  <c r="R86" i="4" s="1"/>
  <c r="N90" i="4"/>
  <c r="R90" i="4" s="1"/>
  <c r="P92" i="4"/>
  <c r="P96" i="4"/>
  <c r="P100" i="4"/>
  <c r="P104" i="4"/>
  <c r="S104" i="4" s="1"/>
  <c r="U104" i="4" s="1"/>
  <c r="N114" i="4"/>
  <c r="R114" i="4" s="1"/>
  <c r="N118" i="4"/>
  <c r="R118" i="4" s="1"/>
  <c r="N122" i="4"/>
  <c r="R122" i="4" s="1"/>
  <c r="N126" i="4"/>
  <c r="R126" i="4" s="1"/>
  <c r="N130" i="4"/>
  <c r="R130" i="4" s="1"/>
  <c r="N134" i="4"/>
  <c r="R134" i="4" s="1"/>
  <c r="N138" i="4"/>
  <c r="R138" i="4" s="1"/>
  <c r="N142" i="4"/>
  <c r="R142" i="4" s="1"/>
  <c r="N146" i="4"/>
  <c r="R146" i="4" s="1"/>
  <c r="N158" i="4"/>
  <c r="R158" i="4" s="1"/>
  <c r="N162" i="4"/>
  <c r="R162" i="4" s="1"/>
  <c r="N166" i="4"/>
  <c r="R166" i="4" s="1"/>
  <c r="N170" i="4"/>
  <c r="R170" i="4" s="1"/>
  <c r="N174" i="4"/>
  <c r="R174" i="4" s="1"/>
  <c r="N178" i="4"/>
  <c r="R178" i="4" s="1"/>
  <c r="N182" i="4"/>
  <c r="R182" i="4" s="1"/>
  <c r="N186" i="4"/>
  <c r="R186" i="4" s="1"/>
  <c r="N190" i="4"/>
  <c r="R190" i="4" s="1"/>
  <c r="N194" i="4"/>
  <c r="R194" i="4" s="1"/>
  <c r="N198" i="4"/>
  <c r="R198" i="4" s="1"/>
  <c r="N202" i="4"/>
  <c r="R202" i="4" s="1"/>
  <c r="N206" i="4"/>
  <c r="R206" i="4" s="1"/>
  <c r="N248" i="4"/>
  <c r="R248" i="4" s="1"/>
  <c r="N252" i="4"/>
  <c r="R252" i="4" s="1"/>
  <c r="N256" i="4"/>
  <c r="R256" i="4" s="1"/>
  <c r="N260" i="4"/>
  <c r="R260" i="4" s="1"/>
  <c r="N264" i="4"/>
  <c r="R264" i="4" s="1"/>
  <c r="N268" i="4"/>
  <c r="R268" i="4" s="1"/>
  <c r="N272" i="4"/>
  <c r="R272" i="4" s="1"/>
  <c r="N276" i="4"/>
  <c r="R276" i="4" s="1"/>
  <c r="N280" i="4"/>
  <c r="R280" i="4" s="1"/>
  <c r="N284" i="4"/>
  <c r="R284" i="4" s="1"/>
  <c r="N288" i="4"/>
  <c r="R288" i="4" s="1"/>
  <c r="N292" i="4"/>
  <c r="R292" i="4" s="1"/>
  <c r="N296" i="4"/>
  <c r="R296" i="4" s="1"/>
  <c r="N300" i="4"/>
  <c r="R300" i="4" s="1"/>
  <c r="N304" i="4"/>
  <c r="R304" i="4" s="1"/>
  <c r="N308" i="4"/>
  <c r="R308" i="4" s="1"/>
  <c r="N312" i="4"/>
  <c r="R312" i="4" s="1"/>
  <c r="N316" i="4"/>
  <c r="R316" i="4" s="1"/>
  <c r="N320" i="4"/>
  <c r="R320" i="4" s="1"/>
  <c r="N324" i="4"/>
  <c r="R324" i="4" s="1"/>
  <c r="N328" i="4"/>
  <c r="R328" i="4" s="1"/>
  <c r="N332" i="4"/>
  <c r="R332" i="4" s="1"/>
  <c r="P336" i="4"/>
  <c r="P340" i="4"/>
  <c r="P344" i="4"/>
  <c r="P348" i="4"/>
  <c r="P352" i="4"/>
  <c r="P356" i="4"/>
  <c r="N24" i="4"/>
  <c r="R24" i="4" s="1"/>
  <c r="P24" i="4"/>
  <c r="N28" i="4"/>
  <c r="R28" i="4" s="1"/>
  <c r="P28" i="4"/>
  <c r="N32" i="4"/>
  <c r="R32" i="4" s="1"/>
  <c r="P32" i="4"/>
  <c r="N36" i="4"/>
  <c r="R36" i="4" s="1"/>
  <c r="P36" i="4"/>
  <c r="N40" i="4"/>
  <c r="R40" i="4" s="1"/>
  <c r="P40" i="4"/>
  <c r="N45" i="4"/>
  <c r="R45" i="4" s="1"/>
  <c r="P45" i="4"/>
  <c r="N49" i="4"/>
  <c r="R49" i="4" s="1"/>
  <c r="P49" i="4"/>
  <c r="N53" i="4"/>
  <c r="R53" i="4" s="1"/>
  <c r="P53" i="4"/>
  <c r="N57" i="4"/>
  <c r="R57" i="4" s="1"/>
  <c r="P57" i="4"/>
  <c r="N61" i="4"/>
  <c r="R61" i="4" s="1"/>
  <c r="P61" i="4"/>
  <c r="N68" i="4"/>
  <c r="R68" i="4" s="1"/>
  <c r="P68" i="4"/>
  <c r="N459" i="4"/>
  <c r="R459" i="4" s="1"/>
  <c r="P459" i="4"/>
  <c r="N463" i="4"/>
  <c r="R463" i="4" s="1"/>
  <c r="P463" i="4"/>
  <c r="N467" i="4"/>
  <c r="R467" i="4" s="1"/>
  <c r="P467" i="4"/>
  <c r="N471" i="4"/>
  <c r="R471" i="4" s="1"/>
  <c r="P471" i="4"/>
  <c r="N475" i="4"/>
  <c r="R475" i="4" s="1"/>
  <c r="P475" i="4"/>
  <c r="N479" i="4"/>
  <c r="R479" i="4" s="1"/>
  <c r="P479" i="4"/>
  <c r="N483" i="4"/>
  <c r="R483" i="4" s="1"/>
  <c r="P483" i="4"/>
  <c r="N487" i="4"/>
  <c r="R487" i="4" s="1"/>
  <c r="P487" i="4"/>
  <c r="N491" i="4"/>
  <c r="R491" i="4" s="1"/>
  <c r="P491" i="4"/>
  <c r="N495" i="4"/>
  <c r="R495" i="4" s="1"/>
  <c r="P495" i="4"/>
  <c r="N499" i="4"/>
  <c r="R499" i="4" s="1"/>
  <c r="P499" i="4"/>
  <c r="N505" i="4"/>
  <c r="R505" i="4" s="1"/>
  <c r="P505" i="4"/>
  <c r="N511" i="4"/>
  <c r="R511" i="4" s="1"/>
  <c r="P511" i="4"/>
  <c r="N381" i="4"/>
  <c r="R381" i="4" s="1"/>
  <c r="P381" i="4"/>
  <c r="N385" i="4"/>
  <c r="R385" i="4" s="1"/>
  <c r="P385" i="4"/>
  <c r="N389" i="4"/>
  <c r="R389" i="4" s="1"/>
  <c r="P389" i="4"/>
  <c r="N393" i="4"/>
  <c r="R393" i="4" s="1"/>
  <c r="P393" i="4"/>
  <c r="N397" i="4"/>
  <c r="R397" i="4" s="1"/>
  <c r="P397" i="4"/>
  <c r="N401" i="4"/>
  <c r="R401" i="4" s="1"/>
  <c r="P401" i="4"/>
  <c r="N405" i="4"/>
  <c r="R405" i="4" s="1"/>
  <c r="P405" i="4"/>
  <c r="N409" i="4"/>
  <c r="R409" i="4" s="1"/>
  <c r="P409" i="4"/>
  <c r="N413" i="4"/>
  <c r="R413" i="4" s="1"/>
  <c r="P413" i="4"/>
  <c r="N417" i="4"/>
  <c r="R417" i="4" s="1"/>
  <c r="P417" i="4"/>
  <c r="N421" i="4"/>
  <c r="R421" i="4" s="1"/>
  <c r="P421" i="4"/>
  <c r="N425" i="4"/>
  <c r="R425" i="4" s="1"/>
  <c r="P425" i="4"/>
  <c r="N429" i="4"/>
  <c r="R429" i="4" s="1"/>
  <c r="P429" i="4"/>
  <c r="N433" i="4"/>
  <c r="R433" i="4" s="1"/>
  <c r="P433" i="4"/>
  <c r="N437" i="4"/>
  <c r="R437" i="4" s="1"/>
  <c r="P437" i="4"/>
  <c r="N441" i="4"/>
  <c r="R441" i="4" s="1"/>
  <c r="P441" i="4"/>
  <c r="N445" i="4"/>
  <c r="R445" i="4" s="1"/>
  <c r="P445" i="4"/>
  <c r="N449" i="4"/>
  <c r="R449" i="4" s="1"/>
  <c r="P449" i="4"/>
  <c r="N453" i="4"/>
  <c r="R453" i="4" s="1"/>
  <c r="P453" i="4"/>
  <c r="N457" i="4"/>
  <c r="R457" i="4" s="1"/>
  <c r="P457" i="4"/>
  <c r="N922" i="4"/>
  <c r="R922" i="4" s="1"/>
  <c r="P922" i="4"/>
  <c r="T381" i="4"/>
  <c r="S382" i="4"/>
  <c r="T385" i="4"/>
  <c r="S386" i="4"/>
  <c r="T389" i="4"/>
  <c r="S390" i="4"/>
  <c r="S394" i="4"/>
  <c r="S398" i="4"/>
  <c r="S402" i="4"/>
  <c r="S406" i="4"/>
  <c r="S410" i="4"/>
  <c r="S414" i="4"/>
  <c r="S418" i="4"/>
  <c r="S422" i="4"/>
  <c r="S426" i="4"/>
  <c r="S430" i="4"/>
  <c r="S434" i="4"/>
  <c r="S438" i="4"/>
  <c r="S442" i="4"/>
  <c r="T445" i="4"/>
  <c r="S446" i="4"/>
  <c r="T449" i="4"/>
  <c r="S450" i="4"/>
  <c r="T453" i="4"/>
  <c r="S454" i="4"/>
  <c r="S458" i="4"/>
  <c r="U458" i="4" s="1"/>
  <c r="S462" i="4"/>
  <c r="S466" i="4"/>
  <c r="S470" i="4"/>
  <c r="S474" i="4"/>
  <c r="U474" i="4" s="1"/>
  <c r="S478" i="4"/>
  <c r="S482" i="4"/>
  <c r="S486" i="4"/>
  <c r="S490" i="4"/>
  <c r="U490" i="4" s="1"/>
  <c r="S494" i="4"/>
  <c r="S498" i="4"/>
  <c r="S502" i="4"/>
  <c r="S506" i="4"/>
  <c r="S510" i="4"/>
  <c r="R382" i="4"/>
  <c r="U382" i="4" s="1"/>
  <c r="R390" i="4"/>
  <c r="R398" i="4"/>
  <c r="R406" i="4"/>
  <c r="R414" i="4"/>
  <c r="R422" i="4"/>
  <c r="R430" i="4"/>
  <c r="R438" i="4"/>
  <c r="R446" i="4"/>
  <c r="R454" i="4"/>
  <c r="V454" i="4" s="1"/>
  <c r="R462" i="4"/>
  <c r="R470" i="4"/>
  <c r="R478" i="4"/>
  <c r="U478" i="4" s="1"/>
  <c r="R486" i="4"/>
  <c r="R494" i="4"/>
  <c r="U494" i="4" s="1"/>
  <c r="R502" i="4"/>
  <c r="R510" i="4"/>
  <c r="S522" i="4"/>
  <c r="S530" i="4"/>
  <c r="U530" i="4" s="1"/>
  <c r="S538" i="4"/>
  <c r="S546" i="4"/>
  <c r="S554" i="4"/>
  <c r="U554" i="4" s="1"/>
  <c r="S925" i="4"/>
  <c r="S929" i="4"/>
  <c r="S933" i="4"/>
  <c r="U933" i="4" s="1"/>
  <c r="S937" i="4"/>
  <c r="S941" i="4"/>
  <c r="S945" i="4"/>
  <c r="S949" i="4"/>
  <c r="S953" i="4"/>
  <c r="U953" i="4" s="1"/>
  <c r="S957" i="4"/>
  <c r="U957" i="4" s="1"/>
  <c r="S965" i="4"/>
  <c r="V965" i="4" s="1"/>
  <c r="S969" i="4"/>
  <c r="S15" i="4"/>
  <c r="P70" i="4"/>
  <c r="P72" i="4"/>
  <c r="P74" i="4"/>
  <c r="P76" i="4"/>
  <c r="P78" i="4"/>
  <c r="P80" i="4"/>
  <c r="P82" i="4"/>
  <c r="P84" i="4"/>
  <c r="P86" i="4"/>
  <c r="P88" i="4"/>
  <c r="P90" i="4"/>
  <c r="P112" i="4"/>
  <c r="P116" i="4"/>
  <c r="P120" i="4"/>
  <c r="P124" i="4"/>
  <c r="P128" i="4"/>
  <c r="P132" i="4"/>
  <c r="P136" i="4"/>
  <c r="P140" i="4"/>
  <c r="P144" i="4"/>
  <c r="P156" i="4"/>
  <c r="P160" i="4"/>
  <c r="P164" i="4"/>
  <c r="P168" i="4"/>
  <c r="P172" i="4"/>
  <c r="P176" i="4"/>
  <c r="P180" i="4"/>
  <c r="P184" i="4"/>
  <c r="P188" i="4"/>
  <c r="P192" i="4"/>
  <c r="P196" i="4"/>
  <c r="P200" i="4"/>
  <c r="P204" i="4"/>
  <c r="P94" i="4"/>
  <c r="P98" i="4"/>
  <c r="P102" i="4"/>
  <c r="R14" i="4"/>
  <c r="N72" i="4"/>
  <c r="R72" i="4" s="1"/>
  <c r="N76" i="4"/>
  <c r="R76" i="4" s="1"/>
  <c r="N80" i="4"/>
  <c r="R80" i="4" s="1"/>
  <c r="N84" i="4"/>
  <c r="R84" i="4" s="1"/>
  <c r="N88" i="4"/>
  <c r="R88" i="4" s="1"/>
  <c r="N92" i="4"/>
  <c r="R92" i="4" s="1"/>
  <c r="N96" i="4"/>
  <c r="R96" i="4" s="1"/>
  <c r="N100" i="4"/>
  <c r="R100" i="4" s="1"/>
  <c r="P210" i="4"/>
  <c r="P214" i="4"/>
  <c r="P218" i="4"/>
  <c r="P222" i="4"/>
  <c r="P226" i="4"/>
  <c r="P230" i="4"/>
  <c r="N112" i="4"/>
  <c r="R112" i="4" s="1"/>
  <c r="N116" i="4"/>
  <c r="R116" i="4" s="1"/>
  <c r="N120" i="4"/>
  <c r="R120" i="4" s="1"/>
  <c r="N124" i="4"/>
  <c r="R124" i="4" s="1"/>
  <c r="N128" i="4"/>
  <c r="R128" i="4" s="1"/>
  <c r="N132" i="4"/>
  <c r="R132" i="4" s="1"/>
  <c r="N136" i="4"/>
  <c r="R136" i="4" s="1"/>
  <c r="N140" i="4"/>
  <c r="R140" i="4" s="1"/>
  <c r="N144" i="4"/>
  <c r="R144" i="4" s="1"/>
  <c r="N156" i="4"/>
  <c r="R156" i="4" s="1"/>
  <c r="N160" i="4"/>
  <c r="R160" i="4" s="1"/>
  <c r="N164" i="4"/>
  <c r="R164" i="4" s="1"/>
  <c r="N168" i="4"/>
  <c r="R168" i="4" s="1"/>
  <c r="N172" i="4"/>
  <c r="R172" i="4" s="1"/>
  <c r="N176" i="4"/>
  <c r="R176" i="4" s="1"/>
  <c r="N180" i="4"/>
  <c r="R180" i="4" s="1"/>
  <c r="N184" i="4"/>
  <c r="R184" i="4" s="1"/>
  <c r="N188" i="4"/>
  <c r="R188" i="4" s="1"/>
  <c r="N192" i="4"/>
  <c r="R192" i="4" s="1"/>
  <c r="N196" i="4"/>
  <c r="R196" i="4" s="1"/>
  <c r="N200" i="4"/>
  <c r="R200" i="4" s="1"/>
  <c r="N204" i="4"/>
  <c r="R204" i="4" s="1"/>
  <c r="P248" i="4"/>
  <c r="P252" i="4"/>
  <c r="P256" i="4"/>
  <c r="P260" i="4"/>
  <c r="P264" i="4"/>
  <c r="P268" i="4"/>
  <c r="P272" i="4"/>
  <c r="P276" i="4"/>
  <c r="P280" i="4"/>
  <c r="P284" i="4"/>
  <c r="P288" i="4"/>
  <c r="P292" i="4"/>
  <c r="P296" i="4"/>
  <c r="P300" i="4"/>
  <c r="P304" i="4"/>
  <c r="P308" i="4"/>
  <c r="P312" i="4"/>
  <c r="P316" i="4"/>
  <c r="P320" i="4"/>
  <c r="P324" i="4"/>
  <c r="P328" i="4"/>
  <c r="P332" i="4"/>
  <c r="P208" i="4"/>
  <c r="P212" i="4"/>
  <c r="P216" i="4"/>
  <c r="P220" i="4"/>
  <c r="P224" i="4"/>
  <c r="P228" i="4"/>
  <c r="P232" i="4"/>
  <c r="Q556" i="4"/>
  <c r="P338" i="4"/>
  <c r="P342" i="4"/>
  <c r="P346" i="4"/>
  <c r="P350" i="4"/>
  <c r="P354" i="4"/>
  <c r="N250" i="4"/>
  <c r="R250" i="4" s="1"/>
  <c r="N254" i="4"/>
  <c r="R254" i="4" s="1"/>
  <c r="N258" i="4"/>
  <c r="R258" i="4" s="1"/>
  <c r="N262" i="4"/>
  <c r="R262" i="4" s="1"/>
  <c r="N266" i="4"/>
  <c r="R266" i="4" s="1"/>
  <c r="N270" i="4"/>
  <c r="R270" i="4" s="1"/>
  <c r="N274" i="4"/>
  <c r="R274" i="4" s="1"/>
  <c r="N278" i="4"/>
  <c r="R278" i="4" s="1"/>
  <c r="N282" i="4"/>
  <c r="R282" i="4" s="1"/>
  <c r="N286" i="4"/>
  <c r="R286" i="4" s="1"/>
  <c r="N290" i="4"/>
  <c r="R290" i="4" s="1"/>
  <c r="N294" i="4"/>
  <c r="R294" i="4" s="1"/>
  <c r="N298" i="4"/>
  <c r="R298" i="4" s="1"/>
  <c r="N302" i="4"/>
  <c r="R302" i="4" s="1"/>
  <c r="N306" i="4"/>
  <c r="R306" i="4" s="1"/>
  <c r="N310" i="4"/>
  <c r="R310" i="4" s="1"/>
  <c r="N314" i="4"/>
  <c r="R314" i="4" s="1"/>
  <c r="N318" i="4"/>
  <c r="R318" i="4" s="1"/>
  <c r="N322" i="4"/>
  <c r="R322" i="4" s="1"/>
  <c r="N326" i="4"/>
  <c r="R326" i="4" s="1"/>
  <c r="N330" i="4"/>
  <c r="R330" i="4" s="1"/>
  <c r="N334" i="4"/>
  <c r="R334" i="4" s="1"/>
  <c r="N336" i="4"/>
  <c r="R336" i="4" s="1"/>
  <c r="N340" i="4"/>
  <c r="R340" i="4" s="1"/>
  <c r="N344" i="4"/>
  <c r="R344" i="4" s="1"/>
  <c r="N348" i="4"/>
  <c r="R348" i="4" s="1"/>
  <c r="N352" i="4"/>
  <c r="R352" i="4" s="1"/>
  <c r="N356" i="4"/>
  <c r="R356" i="4" s="1"/>
  <c r="Q20" i="4"/>
  <c r="N20" i="4"/>
  <c r="R20" i="4" s="1"/>
  <c r="P20" i="4"/>
  <c r="R67" i="4"/>
  <c r="T67" i="4"/>
  <c r="R71" i="4"/>
  <c r="T71" i="4"/>
  <c r="R87" i="4"/>
  <c r="T87" i="4"/>
  <c r="R91" i="4"/>
  <c r="T91" i="4"/>
  <c r="R95" i="4"/>
  <c r="T95" i="4"/>
  <c r="R103" i="4"/>
  <c r="T103" i="4"/>
  <c r="T64" i="4"/>
  <c r="R64" i="4"/>
  <c r="Q380" i="4"/>
  <c r="N380" i="4"/>
  <c r="R380" i="4" s="1"/>
  <c r="P380" i="4"/>
  <c r="T384" i="4"/>
  <c r="R384" i="4"/>
  <c r="T404" i="4"/>
  <c r="R404" i="4"/>
  <c r="T408" i="4"/>
  <c r="R408" i="4"/>
  <c r="T416" i="4"/>
  <c r="R416" i="4"/>
  <c r="T420" i="4"/>
  <c r="R420" i="4"/>
  <c r="T428" i="4"/>
  <c r="R428" i="4"/>
  <c r="T432" i="4"/>
  <c r="R432" i="4"/>
  <c r="T436" i="4"/>
  <c r="R436" i="4"/>
  <c r="T440" i="4"/>
  <c r="R440" i="4"/>
  <c r="T444" i="4"/>
  <c r="R444" i="4"/>
  <c r="T448" i="4"/>
  <c r="R448" i="4"/>
  <c r="T452" i="4"/>
  <c r="R452" i="4"/>
  <c r="T456" i="4"/>
  <c r="R456" i="4"/>
  <c r="T460" i="4"/>
  <c r="R460" i="4"/>
  <c r="T464" i="4"/>
  <c r="R464" i="4"/>
  <c r="T468" i="4"/>
  <c r="R468" i="4"/>
  <c r="T472" i="4"/>
  <c r="R472" i="4"/>
  <c r="T480" i="4"/>
  <c r="R480" i="4"/>
  <c r="T488" i="4"/>
  <c r="R488" i="4"/>
  <c r="T496" i="4"/>
  <c r="R496" i="4"/>
  <c r="T500" i="4"/>
  <c r="R500" i="4"/>
  <c r="T504" i="4"/>
  <c r="R504" i="4"/>
  <c r="U506" i="4"/>
  <c r="T508" i="4"/>
  <c r="R508" i="4"/>
  <c r="Q519" i="4"/>
  <c r="N519" i="4"/>
  <c r="R519" i="4" s="1"/>
  <c r="P519" i="4"/>
  <c r="Q551" i="4"/>
  <c r="N551" i="4"/>
  <c r="R551" i="4" s="1"/>
  <c r="P551" i="4"/>
  <c r="P563" i="4"/>
  <c r="P571" i="4"/>
  <c r="P579" i="4"/>
  <c r="P587" i="4"/>
  <c r="P595" i="4"/>
  <c r="P603" i="4"/>
  <c r="P611" i="4"/>
  <c r="P619" i="4"/>
  <c r="P627" i="4"/>
  <c r="P635" i="4"/>
  <c r="P647" i="4"/>
  <c r="V109" i="4"/>
  <c r="Q154" i="4"/>
  <c r="N154" i="4"/>
  <c r="R154" i="4" s="1"/>
  <c r="P154" i="4"/>
  <c r="U245" i="4"/>
  <c r="Q240" i="4"/>
  <c r="N240" i="4"/>
  <c r="R240" i="4" s="1"/>
  <c r="P240" i="4"/>
  <c r="Q360" i="4"/>
  <c r="N360" i="4"/>
  <c r="R360" i="4" s="1"/>
  <c r="P360" i="4"/>
  <c r="Q368" i="4"/>
  <c r="N368" i="4"/>
  <c r="R368" i="4" s="1"/>
  <c r="P368" i="4"/>
  <c r="Q376" i="4"/>
  <c r="N376" i="4"/>
  <c r="R376" i="4" s="1"/>
  <c r="P376" i="4"/>
  <c r="Q527" i="4"/>
  <c r="N527" i="4"/>
  <c r="R527" i="4" s="1"/>
  <c r="P527" i="4"/>
  <c r="V530" i="4"/>
  <c r="Q543" i="4"/>
  <c r="N543" i="4"/>
  <c r="R543" i="4" s="1"/>
  <c r="P543" i="4"/>
  <c r="U925" i="4"/>
  <c r="U965" i="4"/>
  <c r="Q928" i="4"/>
  <c r="N928" i="4"/>
  <c r="R928" i="4" s="1"/>
  <c r="P928" i="4"/>
  <c r="Q936" i="4"/>
  <c r="N936" i="4"/>
  <c r="R936" i="4" s="1"/>
  <c r="P936" i="4"/>
  <c r="Q944" i="4"/>
  <c r="N944" i="4"/>
  <c r="R944" i="4" s="1"/>
  <c r="P944" i="4"/>
  <c r="Q952" i="4"/>
  <c r="N952" i="4"/>
  <c r="R952" i="4" s="1"/>
  <c r="P952" i="4"/>
  <c r="Q960" i="4"/>
  <c r="N960" i="4"/>
  <c r="R960" i="4" s="1"/>
  <c r="P960" i="4"/>
  <c r="Q968" i="4"/>
  <c r="N968" i="4"/>
  <c r="R968" i="4" s="1"/>
  <c r="P968" i="4"/>
  <c r="Q517" i="4"/>
  <c r="N517" i="4"/>
  <c r="R517" i="4" s="1"/>
  <c r="P517" i="4"/>
  <c r="Q533" i="4"/>
  <c r="N533" i="4"/>
  <c r="R533" i="4" s="1"/>
  <c r="P533" i="4"/>
  <c r="Q549" i="4"/>
  <c r="N549" i="4"/>
  <c r="R549" i="4" s="1"/>
  <c r="P549" i="4"/>
  <c r="Q558" i="4"/>
  <c r="N558" i="4"/>
  <c r="R558" i="4" s="1"/>
  <c r="P558" i="4"/>
  <c r="Q560" i="4"/>
  <c r="N560" i="4"/>
  <c r="R560" i="4" s="1"/>
  <c r="P560" i="4"/>
  <c r="Q562" i="4"/>
  <c r="N562" i="4"/>
  <c r="R562" i="4" s="1"/>
  <c r="P562" i="4"/>
  <c r="Q564" i="4"/>
  <c r="N564" i="4"/>
  <c r="R564" i="4" s="1"/>
  <c r="P564" i="4"/>
  <c r="Q566" i="4"/>
  <c r="N566" i="4"/>
  <c r="R566" i="4" s="1"/>
  <c r="P566" i="4"/>
  <c r="Q568" i="4"/>
  <c r="N568" i="4"/>
  <c r="R568" i="4" s="1"/>
  <c r="P568" i="4"/>
  <c r="Q570" i="4"/>
  <c r="N570" i="4"/>
  <c r="R570" i="4" s="1"/>
  <c r="P570" i="4"/>
  <c r="Q572" i="4"/>
  <c r="N572" i="4"/>
  <c r="R572" i="4" s="1"/>
  <c r="P572" i="4"/>
  <c r="Q574" i="4"/>
  <c r="N574" i="4"/>
  <c r="R574" i="4" s="1"/>
  <c r="P574" i="4"/>
  <c r="Q576" i="4"/>
  <c r="N576" i="4"/>
  <c r="R576" i="4" s="1"/>
  <c r="P576" i="4"/>
  <c r="Q578" i="4"/>
  <c r="N578" i="4"/>
  <c r="R578" i="4" s="1"/>
  <c r="P578" i="4"/>
  <c r="Q580" i="4"/>
  <c r="N580" i="4"/>
  <c r="R580" i="4" s="1"/>
  <c r="P580" i="4"/>
  <c r="Q582" i="4"/>
  <c r="N582" i="4"/>
  <c r="R582" i="4" s="1"/>
  <c r="P582" i="4"/>
  <c r="Q584" i="4"/>
  <c r="N584" i="4"/>
  <c r="R584" i="4" s="1"/>
  <c r="P584" i="4"/>
  <c r="Q586" i="4"/>
  <c r="N586" i="4"/>
  <c r="R586" i="4" s="1"/>
  <c r="P586" i="4"/>
  <c r="Q588" i="4"/>
  <c r="N588" i="4"/>
  <c r="R588" i="4" s="1"/>
  <c r="P588" i="4"/>
  <c r="Q590" i="4"/>
  <c r="N590" i="4"/>
  <c r="R590" i="4" s="1"/>
  <c r="P590" i="4"/>
  <c r="Q592" i="4"/>
  <c r="N592" i="4"/>
  <c r="R592" i="4" s="1"/>
  <c r="P592" i="4"/>
  <c r="Q594" i="4"/>
  <c r="N594" i="4"/>
  <c r="R594" i="4" s="1"/>
  <c r="P594" i="4"/>
  <c r="Q596" i="4"/>
  <c r="N596" i="4"/>
  <c r="R596" i="4" s="1"/>
  <c r="P596" i="4"/>
  <c r="Q598" i="4"/>
  <c r="N598" i="4"/>
  <c r="R598" i="4" s="1"/>
  <c r="P598" i="4"/>
  <c r="Q600" i="4"/>
  <c r="N600" i="4"/>
  <c r="R600" i="4" s="1"/>
  <c r="P600" i="4"/>
  <c r="Q602" i="4"/>
  <c r="N602" i="4"/>
  <c r="R602" i="4" s="1"/>
  <c r="P602" i="4"/>
  <c r="Q604" i="4"/>
  <c r="N604" i="4"/>
  <c r="R604" i="4" s="1"/>
  <c r="P604" i="4"/>
  <c r="Q606" i="4"/>
  <c r="N606" i="4"/>
  <c r="R606" i="4" s="1"/>
  <c r="P606" i="4"/>
  <c r="Q608" i="4"/>
  <c r="N608" i="4"/>
  <c r="R608" i="4" s="1"/>
  <c r="P608" i="4"/>
  <c r="Q610" i="4"/>
  <c r="N610" i="4"/>
  <c r="R610" i="4" s="1"/>
  <c r="P610" i="4"/>
  <c r="Q612" i="4"/>
  <c r="N612" i="4"/>
  <c r="R612" i="4" s="1"/>
  <c r="P612" i="4"/>
  <c r="Q614" i="4"/>
  <c r="N614" i="4"/>
  <c r="R614" i="4" s="1"/>
  <c r="P614" i="4"/>
  <c r="Q616" i="4"/>
  <c r="N616" i="4"/>
  <c r="R616" i="4" s="1"/>
  <c r="P616" i="4"/>
  <c r="Q618" i="4"/>
  <c r="N618" i="4"/>
  <c r="R618" i="4" s="1"/>
  <c r="P618" i="4"/>
  <c r="Q620" i="4"/>
  <c r="N620" i="4"/>
  <c r="R620" i="4" s="1"/>
  <c r="P620" i="4"/>
  <c r="Q622" i="4"/>
  <c r="N622" i="4"/>
  <c r="R622" i="4" s="1"/>
  <c r="P622" i="4"/>
  <c r="Q624" i="4"/>
  <c r="N624" i="4"/>
  <c r="R624" i="4" s="1"/>
  <c r="P624" i="4"/>
  <c r="Q626" i="4"/>
  <c r="N626" i="4"/>
  <c r="R626" i="4" s="1"/>
  <c r="P626" i="4"/>
  <c r="Q628" i="4"/>
  <c r="N628" i="4"/>
  <c r="R628" i="4" s="1"/>
  <c r="P628" i="4"/>
  <c r="Q630" i="4"/>
  <c r="N630" i="4"/>
  <c r="R630" i="4" s="1"/>
  <c r="P630" i="4"/>
  <c r="Q632" i="4"/>
  <c r="N632" i="4"/>
  <c r="R632" i="4" s="1"/>
  <c r="P632" i="4"/>
  <c r="Q634" i="4"/>
  <c r="N634" i="4"/>
  <c r="R634" i="4" s="1"/>
  <c r="P634" i="4"/>
  <c r="Q636" i="4"/>
  <c r="N636" i="4"/>
  <c r="R636" i="4" s="1"/>
  <c r="P636" i="4"/>
  <c r="Q638" i="4"/>
  <c r="N638" i="4"/>
  <c r="R638" i="4" s="1"/>
  <c r="P638" i="4"/>
  <c r="Q640" i="4"/>
  <c r="N640" i="4"/>
  <c r="R640" i="4" s="1"/>
  <c r="P640" i="4"/>
  <c r="Q642" i="4"/>
  <c r="N642" i="4"/>
  <c r="R642" i="4" s="1"/>
  <c r="P642" i="4"/>
  <c r="Q644" i="4"/>
  <c r="N644" i="4"/>
  <c r="R644" i="4" s="1"/>
  <c r="P644" i="4"/>
  <c r="Q646" i="4"/>
  <c r="N646" i="4"/>
  <c r="R646" i="4" s="1"/>
  <c r="P646" i="4"/>
  <c r="Q648" i="4"/>
  <c r="N648" i="4"/>
  <c r="R648" i="4" s="1"/>
  <c r="P648" i="4"/>
  <c r="Q650" i="4"/>
  <c r="N650" i="4"/>
  <c r="R650" i="4" s="1"/>
  <c r="P650" i="4"/>
  <c r="Q652" i="4"/>
  <c r="N652" i="4"/>
  <c r="R652" i="4" s="1"/>
  <c r="P652" i="4"/>
  <c r="Q654" i="4"/>
  <c r="N654" i="4"/>
  <c r="R654" i="4" s="1"/>
  <c r="P654" i="4"/>
  <c r="Q656" i="4"/>
  <c r="N656" i="4"/>
  <c r="R656" i="4" s="1"/>
  <c r="P656" i="4"/>
  <c r="Q658" i="4"/>
  <c r="N658" i="4"/>
  <c r="R658" i="4" s="1"/>
  <c r="P658" i="4"/>
  <c r="Q660" i="4"/>
  <c r="N660" i="4"/>
  <c r="R660" i="4" s="1"/>
  <c r="P660" i="4"/>
  <c r="Q662" i="4"/>
  <c r="N662" i="4"/>
  <c r="R662" i="4" s="1"/>
  <c r="P662" i="4"/>
  <c r="Q664" i="4"/>
  <c r="N664" i="4"/>
  <c r="R664" i="4" s="1"/>
  <c r="P664" i="4"/>
  <c r="Q666" i="4"/>
  <c r="N666" i="4"/>
  <c r="R666" i="4" s="1"/>
  <c r="P666" i="4"/>
  <c r="Q668" i="4"/>
  <c r="N668" i="4"/>
  <c r="R668" i="4" s="1"/>
  <c r="P668" i="4"/>
  <c r="Q670" i="4"/>
  <c r="N670" i="4"/>
  <c r="R670" i="4" s="1"/>
  <c r="P670" i="4"/>
  <c r="Q672" i="4"/>
  <c r="N672" i="4"/>
  <c r="R672" i="4" s="1"/>
  <c r="P672" i="4"/>
  <c r="Q674" i="4"/>
  <c r="N674" i="4"/>
  <c r="R674" i="4" s="1"/>
  <c r="P674" i="4"/>
  <c r="Q676" i="4"/>
  <c r="N676" i="4"/>
  <c r="R676" i="4" s="1"/>
  <c r="P676" i="4"/>
  <c r="Q678" i="4"/>
  <c r="N678" i="4"/>
  <c r="R678" i="4" s="1"/>
  <c r="P678" i="4"/>
  <c r="Q680" i="4"/>
  <c r="N680" i="4"/>
  <c r="R680" i="4" s="1"/>
  <c r="P680" i="4"/>
  <c r="Q682" i="4"/>
  <c r="N682" i="4"/>
  <c r="R682" i="4" s="1"/>
  <c r="P682" i="4"/>
  <c r="Q684" i="4"/>
  <c r="N684" i="4"/>
  <c r="R684" i="4" s="1"/>
  <c r="P684" i="4"/>
  <c r="Q686" i="4"/>
  <c r="N686" i="4"/>
  <c r="R686" i="4" s="1"/>
  <c r="P686" i="4"/>
  <c r="Q688" i="4"/>
  <c r="N688" i="4"/>
  <c r="R688" i="4" s="1"/>
  <c r="P688" i="4"/>
  <c r="Q690" i="4"/>
  <c r="N690" i="4"/>
  <c r="R690" i="4" s="1"/>
  <c r="P690" i="4"/>
  <c r="Q692" i="4"/>
  <c r="N692" i="4"/>
  <c r="R692" i="4" s="1"/>
  <c r="P692" i="4"/>
  <c r="Q694" i="4"/>
  <c r="N694" i="4"/>
  <c r="R694" i="4" s="1"/>
  <c r="P694" i="4"/>
  <c r="Q696" i="4"/>
  <c r="N696" i="4"/>
  <c r="R696" i="4" s="1"/>
  <c r="P696" i="4"/>
  <c r="Q698" i="4"/>
  <c r="N698" i="4"/>
  <c r="R698" i="4" s="1"/>
  <c r="P698" i="4"/>
  <c r="Q700" i="4"/>
  <c r="N700" i="4"/>
  <c r="R700" i="4" s="1"/>
  <c r="P700" i="4"/>
  <c r="Q702" i="4"/>
  <c r="N702" i="4"/>
  <c r="R702" i="4" s="1"/>
  <c r="P702" i="4"/>
  <c r="Q704" i="4"/>
  <c r="N704" i="4"/>
  <c r="R704" i="4" s="1"/>
  <c r="P704" i="4"/>
  <c r="Q706" i="4"/>
  <c r="N706" i="4"/>
  <c r="R706" i="4" s="1"/>
  <c r="P706" i="4"/>
  <c r="Q708" i="4"/>
  <c r="N708" i="4"/>
  <c r="R708" i="4" s="1"/>
  <c r="P708" i="4"/>
  <c r="Q710" i="4"/>
  <c r="N710" i="4"/>
  <c r="R710" i="4" s="1"/>
  <c r="P710" i="4"/>
  <c r="Q712" i="4"/>
  <c r="N712" i="4"/>
  <c r="R712" i="4" s="1"/>
  <c r="P712" i="4"/>
  <c r="Q714" i="4"/>
  <c r="N714" i="4"/>
  <c r="R714" i="4" s="1"/>
  <c r="P714" i="4"/>
  <c r="Q716" i="4"/>
  <c r="N716" i="4"/>
  <c r="R716" i="4" s="1"/>
  <c r="P716" i="4"/>
  <c r="Q718" i="4"/>
  <c r="N718" i="4"/>
  <c r="R718" i="4" s="1"/>
  <c r="P718" i="4"/>
  <c r="Q720" i="4"/>
  <c r="N720" i="4"/>
  <c r="R720" i="4" s="1"/>
  <c r="P720" i="4"/>
  <c r="Q722" i="4"/>
  <c r="N722" i="4"/>
  <c r="R722" i="4" s="1"/>
  <c r="P722" i="4"/>
  <c r="Q724" i="4"/>
  <c r="N724" i="4"/>
  <c r="R724" i="4" s="1"/>
  <c r="P724" i="4"/>
  <c r="Q726" i="4"/>
  <c r="N726" i="4"/>
  <c r="R726" i="4" s="1"/>
  <c r="P726" i="4"/>
  <c r="Q728" i="4"/>
  <c r="N728" i="4"/>
  <c r="R728" i="4" s="1"/>
  <c r="P728" i="4"/>
  <c r="Q730" i="4"/>
  <c r="N730" i="4"/>
  <c r="R730" i="4" s="1"/>
  <c r="P730" i="4"/>
  <c r="Q732" i="4"/>
  <c r="N732" i="4"/>
  <c r="R732" i="4" s="1"/>
  <c r="P732" i="4"/>
  <c r="Q734" i="4"/>
  <c r="N734" i="4"/>
  <c r="R734" i="4" s="1"/>
  <c r="P734" i="4"/>
  <c r="Q736" i="4"/>
  <c r="N736" i="4"/>
  <c r="R736" i="4" s="1"/>
  <c r="P736" i="4"/>
  <c r="Q738" i="4"/>
  <c r="N738" i="4"/>
  <c r="R738" i="4" s="1"/>
  <c r="P738" i="4"/>
  <c r="Q740" i="4"/>
  <c r="N740" i="4"/>
  <c r="R740" i="4" s="1"/>
  <c r="P740" i="4"/>
  <c r="Q742" i="4"/>
  <c r="N742" i="4"/>
  <c r="R742" i="4" s="1"/>
  <c r="P742" i="4"/>
  <c r="Q744" i="4"/>
  <c r="N744" i="4"/>
  <c r="R744" i="4" s="1"/>
  <c r="P744" i="4"/>
  <c r="Q746" i="4"/>
  <c r="N746" i="4"/>
  <c r="R746" i="4" s="1"/>
  <c r="P746" i="4"/>
  <c r="Q748" i="4"/>
  <c r="N748" i="4"/>
  <c r="R748" i="4" s="1"/>
  <c r="P748" i="4"/>
  <c r="Q750" i="4"/>
  <c r="N750" i="4"/>
  <c r="R750" i="4" s="1"/>
  <c r="P750" i="4"/>
  <c r="Q752" i="4"/>
  <c r="N752" i="4"/>
  <c r="R752" i="4" s="1"/>
  <c r="P752" i="4"/>
  <c r="Q754" i="4"/>
  <c r="N754" i="4"/>
  <c r="R754" i="4" s="1"/>
  <c r="P754" i="4"/>
  <c r="Q756" i="4"/>
  <c r="N756" i="4"/>
  <c r="R756" i="4" s="1"/>
  <c r="P756" i="4"/>
  <c r="Q758" i="4"/>
  <c r="N758" i="4"/>
  <c r="R758" i="4" s="1"/>
  <c r="P758" i="4"/>
  <c r="Q760" i="4"/>
  <c r="N760" i="4"/>
  <c r="R760" i="4" s="1"/>
  <c r="P760" i="4"/>
  <c r="Q762" i="4"/>
  <c r="N762" i="4"/>
  <c r="R762" i="4" s="1"/>
  <c r="P762" i="4"/>
  <c r="Q764" i="4"/>
  <c r="N764" i="4"/>
  <c r="R764" i="4" s="1"/>
  <c r="P764" i="4"/>
  <c r="Q766" i="4"/>
  <c r="N766" i="4"/>
  <c r="R766" i="4" s="1"/>
  <c r="P766" i="4"/>
  <c r="Q768" i="4"/>
  <c r="N768" i="4"/>
  <c r="R768" i="4" s="1"/>
  <c r="P768" i="4"/>
  <c r="Q770" i="4"/>
  <c r="N770" i="4"/>
  <c r="R770" i="4" s="1"/>
  <c r="P770" i="4"/>
  <c r="Q772" i="4"/>
  <c r="N772" i="4"/>
  <c r="R772" i="4" s="1"/>
  <c r="P772" i="4"/>
  <c r="Q774" i="4"/>
  <c r="N774" i="4"/>
  <c r="R774" i="4" s="1"/>
  <c r="P774" i="4"/>
  <c r="Q776" i="4"/>
  <c r="N776" i="4"/>
  <c r="R776" i="4" s="1"/>
  <c r="P776" i="4"/>
  <c r="Q778" i="4"/>
  <c r="N778" i="4"/>
  <c r="R778" i="4" s="1"/>
  <c r="P778" i="4"/>
  <c r="Q780" i="4"/>
  <c r="N780" i="4"/>
  <c r="R780" i="4" s="1"/>
  <c r="P780" i="4"/>
  <c r="Q782" i="4"/>
  <c r="N782" i="4"/>
  <c r="R782" i="4" s="1"/>
  <c r="P782" i="4"/>
  <c r="Q784" i="4"/>
  <c r="N784" i="4"/>
  <c r="R784" i="4" s="1"/>
  <c r="P784" i="4"/>
  <c r="Q786" i="4"/>
  <c r="N786" i="4"/>
  <c r="R786" i="4" s="1"/>
  <c r="P786" i="4"/>
  <c r="Q788" i="4"/>
  <c r="N788" i="4"/>
  <c r="R788" i="4" s="1"/>
  <c r="P788" i="4"/>
  <c r="Q790" i="4"/>
  <c r="N790" i="4"/>
  <c r="R790" i="4" s="1"/>
  <c r="P790" i="4"/>
  <c r="Q792" i="4"/>
  <c r="N792" i="4"/>
  <c r="R792" i="4" s="1"/>
  <c r="P792" i="4"/>
  <c r="Q794" i="4"/>
  <c r="N794" i="4"/>
  <c r="R794" i="4" s="1"/>
  <c r="P794" i="4"/>
  <c r="Q796" i="4"/>
  <c r="N796" i="4"/>
  <c r="R796" i="4" s="1"/>
  <c r="P796" i="4"/>
  <c r="Q798" i="4"/>
  <c r="N798" i="4"/>
  <c r="R798" i="4" s="1"/>
  <c r="P798" i="4"/>
  <c r="Q800" i="4"/>
  <c r="N800" i="4"/>
  <c r="R800" i="4" s="1"/>
  <c r="P800" i="4"/>
  <c r="Q802" i="4"/>
  <c r="N802" i="4"/>
  <c r="R802" i="4" s="1"/>
  <c r="P802" i="4"/>
  <c r="Q804" i="4"/>
  <c r="N804" i="4"/>
  <c r="R804" i="4" s="1"/>
  <c r="P804" i="4"/>
  <c r="Q806" i="4"/>
  <c r="N806" i="4"/>
  <c r="R806" i="4" s="1"/>
  <c r="P806" i="4"/>
  <c r="Q808" i="4"/>
  <c r="N808" i="4"/>
  <c r="R808" i="4" s="1"/>
  <c r="P808" i="4"/>
  <c r="Q810" i="4"/>
  <c r="N810" i="4"/>
  <c r="R810" i="4" s="1"/>
  <c r="P810" i="4"/>
  <c r="Q812" i="4"/>
  <c r="N812" i="4"/>
  <c r="R812" i="4" s="1"/>
  <c r="P812" i="4"/>
  <c r="Q814" i="4"/>
  <c r="N814" i="4"/>
  <c r="R814" i="4" s="1"/>
  <c r="P814" i="4"/>
  <c r="Q816" i="4"/>
  <c r="N816" i="4"/>
  <c r="R816" i="4" s="1"/>
  <c r="P816" i="4"/>
  <c r="Q818" i="4"/>
  <c r="N818" i="4"/>
  <c r="R818" i="4" s="1"/>
  <c r="P818" i="4"/>
  <c r="Q820" i="4"/>
  <c r="N820" i="4"/>
  <c r="R820" i="4" s="1"/>
  <c r="P820" i="4"/>
  <c r="Q822" i="4"/>
  <c r="N822" i="4"/>
  <c r="R822" i="4" s="1"/>
  <c r="P822" i="4"/>
  <c r="Q824" i="4"/>
  <c r="N824" i="4"/>
  <c r="R824" i="4" s="1"/>
  <c r="P824" i="4"/>
  <c r="Q826" i="4"/>
  <c r="N826" i="4"/>
  <c r="R826" i="4" s="1"/>
  <c r="P826" i="4"/>
  <c r="Q828" i="4"/>
  <c r="N828" i="4"/>
  <c r="R828" i="4" s="1"/>
  <c r="P828" i="4"/>
  <c r="Q830" i="4"/>
  <c r="N830" i="4"/>
  <c r="R830" i="4" s="1"/>
  <c r="P830" i="4"/>
  <c r="Q832" i="4"/>
  <c r="N832" i="4"/>
  <c r="R832" i="4" s="1"/>
  <c r="P832" i="4"/>
  <c r="Q834" i="4"/>
  <c r="N834" i="4"/>
  <c r="R834" i="4" s="1"/>
  <c r="P834" i="4"/>
  <c r="Q836" i="4"/>
  <c r="N836" i="4"/>
  <c r="R836" i="4" s="1"/>
  <c r="P836" i="4"/>
  <c r="Q838" i="4"/>
  <c r="N838" i="4"/>
  <c r="R838" i="4" s="1"/>
  <c r="P838" i="4"/>
  <c r="Q840" i="4"/>
  <c r="N840" i="4"/>
  <c r="R840" i="4" s="1"/>
  <c r="P840" i="4"/>
  <c r="Q842" i="4"/>
  <c r="N842" i="4"/>
  <c r="R842" i="4" s="1"/>
  <c r="P842" i="4"/>
  <c r="Q844" i="4"/>
  <c r="N844" i="4"/>
  <c r="R844" i="4" s="1"/>
  <c r="P844" i="4"/>
  <c r="Q846" i="4"/>
  <c r="N846" i="4"/>
  <c r="R846" i="4" s="1"/>
  <c r="P846" i="4"/>
  <c r="Q848" i="4"/>
  <c r="N848" i="4"/>
  <c r="R848" i="4" s="1"/>
  <c r="P848" i="4"/>
  <c r="Q850" i="4"/>
  <c r="N850" i="4"/>
  <c r="R850" i="4" s="1"/>
  <c r="P850" i="4"/>
  <c r="Q852" i="4"/>
  <c r="N852" i="4"/>
  <c r="R852" i="4" s="1"/>
  <c r="P852" i="4"/>
  <c r="Q854" i="4"/>
  <c r="N854" i="4"/>
  <c r="R854" i="4" s="1"/>
  <c r="P854" i="4"/>
  <c r="Q856" i="4"/>
  <c r="N856" i="4"/>
  <c r="R856" i="4" s="1"/>
  <c r="P856" i="4"/>
  <c r="Q858" i="4"/>
  <c r="N858" i="4"/>
  <c r="R858" i="4" s="1"/>
  <c r="P858" i="4"/>
  <c r="Q860" i="4"/>
  <c r="N860" i="4"/>
  <c r="R860" i="4" s="1"/>
  <c r="P860" i="4"/>
  <c r="Q862" i="4"/>
  <c r="N862" i="4"/>
  <c r="R862" i="4" s="1"/>
  <c r="P862" i="4"/>
  <c r="Q864" i="4"/>
  <c r="N864" i="4"/>
  <c r="R864" i="4" s="1"/>
  <c r="P864" i="4"/>
  <c r="Q866" i="4"/>
  <c r="N866" i="4"/>
  <c r="R866" i="4" s="1"/>
  <c r="P866" i="4"/>
  <c r="Q868" i="4"/>
  <c r="N868" i="4"/>
  <c r="R868" i="4" s="1"/>
  <c r="P868" i="4"/>
  <c r="Q870" i="4"/>
  <c r="N870" i="4"/>
  <c r="R870" i="4" s="1"/>
  <c r="P870" i="4"/>
  <c r="Q872" i="4"/>
  <c r="N872" i="4"/>
  <c r="R872" i="4" s="1"/>
  <c r="P872" i="4"/>
  <c r="Q874" i="4"/>
  <c r="N874" i="4"/>
  <c r="R874" i="4" s="1"/>
  <c r="P874" i="4"/>
  <c r="Q876" i="4"/>
  <c r="N876" i="4"/>
  <c r="R876" i="4" s="1"/>
  <c r="P876" i="4"/>
  <c r="Q878" i="4"/>
  <c r="N878" i="4"/>
  <c r="R878" i="4" s="1"/>
  <c r="P878" i="4"/>
  <c r="Q880" i="4"/>
  <c r="N880" i="4"/>
  <c r="R880" i="4" s="1"/>
  <c r="P880" i="4"/>
  <c r="Q882" i="4"/>
  <c r="N882" i="4"/>
  <c r="R882" i="4" s="1"/>
  <c r="P882" i="4"/>
  <c r="Q884" i="4"/>
  <c r="N884" i="4"/>
  <c r="R884" i="4" s="1"/>
  <c r="P884" i="4"/>
  <c r="Q886" i="4"/>
  <c r="N886" i="4"/>
  <c r="R886" i="4" s="1"/>
  <c r="P886" i="4"/>
  <c r="Q888" i="4"/>
  <c r="N888" i="4"/>
  <c r="R888" i="4" s="1"/>
  <c r="P888" i="4"/>
  <c r="Q890" i="4"/>
  <c r="N890" i="4"/>
  <c r="R890" i="4" s="1"/>
  <c r="P890" i="4"/>
  <c r="Q892" i="4"/>
  <c r="N892" i="4"/>
  <c r="R892" i="4" s="1"/>
  <c r="P892" i="4"/>
  <c r="Q894" i="4"/>
  <c r="N894" i="4"/>
  <c r="R894" i="4" s="1"/>
  <c r="P894" i="4"/>
  <c r="Q896" i="4"/>
  <c r="N896" i="4"/>
  <c r="R896" i="4" s="1"/>
  <c r="P896" i="4"/>
  <c r="Q898" i="4"/>
  <c r="N898" i="4"/>
  <c r="R898" i="4" s="1"/>
  <c r="P898" i="4"/>
  <c r="Q900" i="4"/>
  <c r="N900" i="4"/>
  <c r="R900" i="4" s="1"/>
  <c r="P900" i="4"/>
  <c r="Q902" i="4"/>
  <c r="N902" i="4"/>
  <c r="R902" i="4" s="1"/>
  <c r="P902" i="4"/>
  <c r="Q904" i="4"/>
  <c r="N904" i="4"/>
  <c r="R904" i="4" s="1"/>
  <c r="P904" i="4"/>
  <c r="Q906" i="4"/>
  <c r="N906" i="4"/>
  <c r="R906" i="4" s="1"/>
  <c r="P906" i="4"/>
  <c r="Q908" i="4"/>
  <c r="N908" i="4"/>
  <c r="R908" i="4" s="1"/>
  <c r="P908" i="4"/>
  <c r="Q910" i="4"/>
  <c r="N910" i="4"/>
  <c r="R910" i="4" s="1"/>
  <c r="P910" i="4"/>
  <c r="Q912" i="4"/>
  <c r="N912" i="4"/>
  <c r="R912" i="4" s="1"/>
  <c r="P912" i="4"/>
  <c r="Q914" i="4"/>
  <c r="N914" i="4"/>
  <c r="R914" i="4" s="1"/>
  <c r="P914" i="4"/>
  <c r="Q916" i="4"/>
  <c r="N916" i="4"/>
  <c r="R916" i="4" s="1"/>
  <c r="P916" i="4"/>
  <c r="Q918" i="4"/>
  <c r="N918" i="4"/>
  <c r="R918" i="4" s="1"/>
  <c r="P918" i="4"/>
  <c r="Q920" i="4"/>
  <c r="N920" i="4"/>
  <c r="R920" i="4" s="1"/>
  <c r="P920" i="4"/>
  <c r="Q973" i="4"/>
  <c r="N973" i="4"/>
  <c r="R973" i="4" s="1"/>
  <c r="N977" i="4"/>
  <c r="R977" i="4" s="1"/>
  <c r="Q977" i="4"/>
  <c r="N981" i="4"/>
  <c r="R981" i="4" s="1"/>
  <c r="Q981" i="4"/>
  <c r="N985" i="4"/>
  <c r="R985" i="4" s="1"/>
  <c r="Q985" i="4"/>
  <c r="N989" i="4"/>
  <c r="R989" i="4" s="1"/>
  <c r="Q989" i="4"/>
  <c r="N993" i="4"/>
  <c r="R993" i="4" s="1"/>
  <c r="Q993" i="4"/>
  <c r="N997" i="4"/>
  <c r="R997" i="4" s="1"/>
  <c r="Q997" i="4"/>
  <c r="N1001" i="4"/>
  <c r="R1001" i="4" s="1"/>
  <c r="Q1001" i="4"/>
  <c r="T93" i="4"/>
  <c r="R85" i="4"/>
  <c r="R101" i="4"/>
  <c r="R107" i="4"/>
  <c r="T167" i="4"/>
  <c r="T183" i="4"/>
  <c r="T191" i="4"/>
  <c r="T215" i="4"/>
  <c r="T223" i="4"/>
  <c r="R243" i="4"/>
  <c r="R371" i="4"/>
  <c r="T65" i="4"/>
  <c r="T73" i="4"/>
  <c r="T81" i="4"/>
  <c r="T89" i="4"/>
  <c r="T97" i="4"/>
  <c r="R111" i="4"/>
  <c r="T155" i="4"/>
  <c r="T117" i="4"/>
  <c r="T125" i="4"/>
  <c r="T133" i="4"/>
  <c r="T141" i="4"/>
  <c r="T235" i="4"/>
  <c r="T163" i="4"/>
  <c r="T171" i="4"/>
  <c r="T179" i="4"/>
  <c r="T187" i="4"/>
  <c r="T195" i="4"/>
  <c r="T203" i="4"/>
  <c r="T211" i="4"/>
  <c r="T219" i="4"/>
  <c r="T227" i="4"/>
  <c r="R359" i="4"/>
  <c r="R367" i="4"/>
  <c r="R375" i="4"/>
  <c r="R516" i="4"/>
  <c r="R526" i="4"/>
  <c r="R532" i="4"/>
  <c r="R542" i="4"/>
  <c r="R548" i="4"/>
  <c r="R927" i="4"/>
  <c r="R935" i="4"/>
  <c r="R943" i="4"/>
  <c r="R951" i="4"/>
  <c r="R959" i="4"/>
  <c r="T561" i="4"/>
  <c r="Q563" i="4"/>
  <c r="T569" i="4"/>
  <c r="Q571" i="4"/>
  <c r="T577" i="4"/>
  <c r="Q579" i="4"/>
  <c r="T585" i="4"/>
  <c r="Q587" i="4"/>
  <c r="T593" i="4"/>
  <c r="Q595" i="4"/>
  <c r="T601" i="4"/>
  <c r="Q603" i="4"/>
  <c r="T609" i="4"/>
  <c r="Q611" i="4"/>
  <c r="T617" i="4"/>
  <c r="Q619" i="4"/>
  <c r="T625" i="4"/>
  <c r="Q627" i="4"/>
  <c r="T633" i="4"/>
  <c r="Q635" i="4"/>
  <c r="T637" i="4"/>
  <c r="T645" i="4"/>
  <c r="Q647" i="4"/>
  <c r="T697" i="4"/>
  <c r="T761" i="4"/>
  <c r="T825" i="4"/>
  <c r="T889" i="4"/>
  <c r="P977" i="4"/>
  <c r="P981" i="4"/>
  <c r="S981" i="4" s="1"/>
  <c r="P985" i="4"/>
  <c r="P989" i="4"/>
  <c r="S989" i="4" s="1"/>
  <c r="P993" i="4"/>
  <c r="P997" i="4"/>
  <c r="S997" i="4" s="1"/>
  <c r="P1001" i="4"/>
  <c r="R75" i="4"/>
  <c r="T75" i="4"/>
  <c r="R79" i="4"/>
  <c r="T79" i="4"/>
  <c r="R83" i="4"/>
  <c r="T83" i="4"/>
  <c r="R99" i="4"/>
  <c r="T99" i="4"/>
  <c r="Q108" i="4"/>
  <c r="N108" i="4"/>
  <c r="R108" i="4" s="1"/>
  <c r="P108" i="4"/>
  <c r="Q150" i="4"/>
  <c r="N150" i="4"/>
  <c r="R150" i="4" s="1"/>
  <c r="P150" i="4"/>
  <c r="Q236" i="4"/>
  <c r="N236" i="4"/>
  <c r="R236" i="4" s="1"/>
  <c r="P236" i="4"/>
  <c r="Q244" i="4"/>
  <c r="N244" i="4"/>
  <c r="R244" i="4" s="1"/>
  <c r="P244" i="4"/>
  <c r="Q364" i="4"/>
  <c r="N364" i="4"/>
  <c r="R364" i="4" s="1"/>
  <c r="P364" i="4"/>
  <c r="Q372" i="4"/>
  <c r="N372" i="4"/>
  <c r="R372" i="4" s="1"/>
  <c r="P372" i="4"/>
  <c r="T388" i="4"/>
  <c r="R388" i="4"/>
  <c r="T392" i="4"/>
  <c r="R392" i="4"/>
  <c r="T396" i="4"/>
  <c r="R396" i="4"/>
  <c r="T400" i="4"/>
  <c r="R400" i="4"/>
  <c r="T412" i="4"/>
  <c r="R412" i="4"/>
  <c r="T424" i="4"/>
  <c r="R424" i="4"/>
  <c r="T476" i="4"/>
  <c r="R476" i="4"/>
  <c r="T484" i="4"/>
  <c r="R484" i="4"/>
  <c r="T492" i="4"/>
  <c r="R492" i="4"/>
  <c r="V494" i="4"/>
  <c r="T512" i="4"/>
  <c r="R512" i="4"/>
  <c r="Q535" i="4"/>
  <c r="N535" i="4"/>
  <c r="R535" i="4" s="1"/>
  <c r="P535" i="4"/>
  <c r="P559" i="4"/>
  <c r="P567" i="4"/>
  <c r="P575" i="4"/>
  <c r="P583" i="4"/>
  <c r="P591" i="4"/>
  <c r="P599" i="4"/>
  <c r="P607" i="4"/>
  <c r="P615" i="4"/>
  <c r="P623" i="4"/>
  <c r="P631" i="4"/>
  <c r="P639" i="4"/>
  <c r="P643" i="4"/>
  <c r="P651" i="4"/>
  <c r="P655" i="4"/>
  <c r="P659" i="4"/>
  <c r="P663" i="4"/>
  <c r="P667" i="4"/>
  <c r="P671" i="4"/>
  <c r="P675" i="4"/>
  <c r="P679" i="4"/>
  <c r="P683" i="4"/>
  <c r="P687" i="4"/>
  <c r="P691" i="4"/>
  <c r="P695" i="4"/>
  <c r="P699" i="4"/>
  <c r="P703" i="4"/>
  <c r="P707" i="4"/>
  <c r="P711" i="4"/>
  <c r="P715" i="4"/>
  <c r="P719" i="4"/>
  <c r="P723" i="4"/>
  <c r="P727" i="4"/>
  <c r="P731" i="4"/>
  <c r="P735" i="4"/>
  <c r="P739" i="4"/>
  <c r="P743" i="4"/>
  <c r="P747" i="4"/>
  <c r="P751" i="4"/>
  <c r="P755" i="4"/>
  <c r="P759" i="4"/>
  <c r="P763" i="4"/>
  <c r="P767" i="4"/>
  <c r="P771" i="4"/>
  <c r="P775" i="4"/>
  <c r="P779" i="4"/>
  <c r="P783" i="4"/>
  <c r="P787" i="4"/>
  <c r="P791" i="4"/>
  <c r="P795" i="4"/>
  <c r="P799" i="4"/>
  <c r="P803" i="4"/>
  <c r="P807" i="4"/>
  <c r="P811" i="4"/>
  <c r="P815" i="4"/>
  <c r="P819" i="4"/>
  <c r="P823" i="4"/>
  <c r="P827" i="4"/>
  <c r="P831" i="4"/>
  <c r="P835" i="4"/>
  <c r="P839" i="4"/>
  <c r="P843" i="4"/>
  <c r="P847" i="4"/>
  <c r="P851" i="4"/>
  <c r="P855" i="4"/>
  <c r="P859" i="4"/>
  <c r="P863" i="4"/>
  <c r="P867" i="4"/>
  <c r="P871" i="4"/>
  <c r="P875" i="4"/>
  <c r="P879" i="4"/>
  <c r="P883" i="4"/>
  <c r="P887" i="4"/>
  <c r="P891" i="4"/>
  <c r="P895" i="4"/>
  <c r="P899" i="4"/>
  <c r="P903" i="4"/>
  <c r="P907" i="4"/>
  <c r="P911" i="4"/>
  <c r="P915" i="4"/>
  <c r="P919" i="4"/>
  <c r="Q924" i="4"/>
  <c r="N924" i="4"/>
  <c r="R924" i="4" s="1"/>
  <c r="P924" i="4"/>
  <c r="Q932" i="4"/>
  <c r="N932" i="4"/>
  <c r="R932" i="4" s="1"/>
  <c r="P932" i="4"/>
  <c r="Q940" i="4"/>
  <c r="N940" i="4"/>
  <c r="R940" i="4" s="1"/>
  <c r="P940" i="4"/>
  <c r="Q948" i="4"/>
  <c r="N948" i="4"/>
  <c r="R948" i="4" s="1"/>
  <c r="P948" i="4"/>
  <c r="Q956" i="4"/>
  <c r="N956" i="4"/>
  <c r="R956" i="4" s="1"/>
  <c r="P956" i="4"/>
  <c r="Q964" i="4"/>
  <c r="N964" i="4"/>
  <c r="R964" i="4" s="1"/>
  <c r="P964" i="4"/>
  <c r="Q972" i="4"/>
  <c r="N972" i="4"/>
  <c r="R972" i="4" s="1"/>
  <c r="P972" i="4"/>
  <c r="Q525" i="4"/>
  <c r="N525" i="4"/>
  <c r="R525" i="4" s="1"/>
  <c r="P525" i="4"/>
  <c r="V528" i="4"/>
  <c r="Q541" i="4"/>
  <c r="N541" i="4"/>
  <c r="R541" i="4" s="1"/>
  <c r="P541" i="4"/>
  <c r="U544" i="4"/>
  <c r="T77" i="4"/>
  <c r="T159" i="4"/>
  <c r="T175" i="4"/>
  <c r="T199" i="4"/>
  <c r="T207" i="4"/>
  <c r="T231" i="4"/>
  <c r="R363" i="4"/>
  <c r="R379" i="4"/>
  <c r="R923" i="4"/>
  <c r="R931" i="4"/>
  <c r="R947" i="4"/>
  <c r="R955" i="4"/>
  <c r="R963" i="4"/>
  <c r="N559" i="4"/>
  <c r="R559" i="4" s="1"/>
  <c r="N563" i="4"/>
  <c r="R563" i="4" s="1"/>
  <c r="N567" i="4"/>
  <c r="R567" i="4" s="1"/>
  <c r="N571" i="4"/>
  <c r="R571" i="4" s="1"/>
  <c r="N575" i="4"/>
  <c r="R575" i="4" s="1"/>
  <c r="N579" i="4"/>
  <c r="R579" i="4" s="1"/>
  <c r="N583" i="4"/>
  <c r="R583" i="4" s="1"/>
  <c r="N587" i="4"/>
  <c r="R587" i="4" s="1"/>
  <c r="N591" i="4"/>
  <c r="R591" i="4" s="1"/>
  <c r="N595" i="4"/>
  <c r="R595" i="4" s="1"/>
  <c r="N599" i="4"/>
  <c r="R599" i="4" s="1"/>
  <c r="N603" i="4"/>
  <c r="R603" i="4" s="1"/>
  <c r="N607" i="4"/>
  <c r="R607" i="4" s="1"/>
  <c r="N611" i="4"/>
  <c r="R611" i="4" s="1"/>
  <c r="N615" i="4"/>
  <c r="R615" i="4" s="1"/>
  <c r="N619" i="4"/>
  <c r="R619" i="4" s="1"/>
  <c r="N623" i="4"/>
  <c r="R623" i="4" s="1"/>
  <c r="N627" i="4"/>
  <c r="R627" i="4" s="1"/>
  <c r="N631" i="4"/>
  <c r="R631" i="4" s="1"/>
  <c r="N635" i="4"/>
  <c r="R635" i="4" s="1"/>
  <c r="N639" i="4"/>
  <c r="R639" i="4" s="1"/>
  <c r="N643" i="4"/>
  <c r="R643" i="4" s="1"/>
  <c r="N647" i="4"/>
  <c r="R647" i="4" s="1"/>
  <c r="N651" i="4"/>
  <c r="R651" i="4" s="1"/>
  <c r="N655" i="4"/>
  <c r="R655" i="4" s="1"/>
  <c r="N659" i="4"/>
  <c r="R659" i="4" s="1"/>
  <c r="N663" i="4"/>
  <c r="R663" i="4" s="1"/>
  <c r="N667" i="4"/>
  <c r="R667" i="4" s="1"/>
  <c r="N671" i="4"/>
  <c r="R671" i="4" s="1"/>
  <c r="N675" i="4"/>
  <c r="R675" i="4" s="1"/>
  <c r="N679" i="4"/>
  <c r="R679" i="4" s="1"/>
  <c r="N683" i="4"/>
  <c r="R683" i="4" s="1"/>
  <c r="N687" i="4"/>
  <c r="R687" i="4" s="1"/>
  <c r="N691" i="4"/>
  <c r="R691" i="4" s="1"/>
  <c r="N695" i="4"/>
  <c r="R695" i="4" s="1"/>
  <c r="N699" i="4"/>
  <c r="R699" i="4" s="1"/>
  <c r="N703" i="4"/>
  <c r="R703" i="4" s="1"/>
  <c r="N707" i="4"/>
  <c r="R707" i="4" s="1"/>
  <c r="N711" i="4"/>
  <c r="R711" i="4" s="1"/>
  <c r="N715" i="4"/>
  <c r="R715" i="4" s="1"/>
  <c r="N719" i="4"/>
  <c r="R719" i="4" s="1"/>
  <c r="N723" i="4"/>
  <c r="R723" i="4" s="1"/>
  <c r="N727" i="4"/>
  <c r="R727" i="4" s="1"/>
  <c r="N731" i="4"/>
  <c r="R731" i="4" s="1"/>
  <c r="N735" i="4"/>
  <c r="R735" i="4" s="1"/>
  <c r="N739" i="4"/>
  <c r="R739" i="4" s="1"/>
  <c r="N743" i="4"/>
  <c r="R743" i="4" s="1"/>
  <c r="N747" i="4"/>
  <c r="R747" i="4" s="1"/>
  <c r="N751" i="4"/>
  <c r="R751" i="4" s="1"/>
  <c r="N755" i="4"/>
  <c r="R755" i="4" s="1"/>
  <c r="N759" i="4"/>
  <c r="R759" i="4" s="1"/>
  <c r="N763" i="4"/>
  <c r="R763" i="4" s="1"/>
  <c r="N767" i="4"/>
  <c r="R767" i="4" s="1"/>
  <c r="N771" i="4"/>
  <c r="R771" i="4" s="1"/>
  <c r="N775" i="4"/>
  <c r="R775" i="4" s="1"/>
  <c r="N779" i="4"/>
  <c r="R779" i="4" s="1"/>
  <c r="N783" i="4"/>
  <c r="R783" i="4" s="1"/>
  <c r="N787" i="4"/>
  <c r="R787" i="4" s="1"/>
  <c r="N791" i="4"/>
  <c r="R791" i="4" s="1"/>
  <c r="N795" i="4"/>
  <c r="R795" i="4" s="1"/>
  <c r="N799" i="4"/>
  <c r="R799" i="4" s="1"/>
  <c r="N803" i="4"/>
  <c r="R803" i="4" s="1"/>
  <c r="N807" i="4"/>
  <c r="R807" i="4" s="1"/>
  <c r="N811" i="4"/>
  <c r="R811" i="4" s="1"/>
  <c r="N815" i="4"/>
  <c r="R815" i="4" s="1"/>
  <c r="N819" i="4"/>
  <c r="R819" i="4" s="1"/>
  <c r="N823" i="4"/>
  <c r="R823" i="4" s="1"/>
  <c r="N827" i="4"/>
  <c r="R827" i="4" s="1"/>
  <c r="N831" i="4"/>
  <c r="R831" i="4" s="1"/>
  <c r="N835" i="4"/>
  <c r="R835" i="4" s="1"/>
  <c r="N839" i="4"/>
  <c r="R839" i="4" s="1"/>
  <c r="N843" i="4"/>
  <c r="R843" i="4" s="1"/>
  <c r="N847" i="4"/>
  <c r="R847" i="4" s="1"/>
  <c r="N851" i="4"/>
  <c r="R851" i="4" s="1"/>
  <c r="N855" i="4"/>
  <c r="R855" i="4" s="1"/>
  <c r="N859" i="4"/>
  <c r="R859" i="4" s="1"/>
  <c r="N863" i="4"/>
  <c r="R863" i="4" s="1"/>
  <c r="N867" i="4"/>
  <c r="R867" i="4" s="1"/>
  <c r="N871" i="4"/>
  <c r="R871" i="4" s="1"/>
  <c r="N875" i="4"/>
  <c r="R875" i="4" s="1"/>
  <c r="N879" i="4"/>
  <c r="R879" i="4" s="1"/>
  <c r="N883" i="4"/>
  <c r="R883" i="4" s="1"/>
  <c r="N887" i="4"/>
  <c r="R887" i="4" s="1"/>
  <c r="N891" i="4"/>
  <c r="R891" i="4" s="1"/>
  <c r="N895" i="4"/>
  <c r="R895" i="4" s="1"/>
  <c r="N899" i="4"/>
  <c r="R899" i="4" s="1"/>
  <c r="N903" i="4"/>
  <c r="R903" i="4" s="1"/>
  <c r="N907" i="4"/>
  <c r="R907" i="4" s="1"/>
  <c r="N911" i="4"/>
  <c r="R911" i="4" s="1"/>
  <c r="N915" i="4"/>
  <c r="R915" i="4" s="1"/>
  <c r="N919" i="4"/>
  <c r="R919" i="4" s="1"/>
  <c r="Q106" i="4"/>
  <c r="N106" i="4"/>
  <c r="R106" i="4" s="1"/>
  <c r="P106" i="4"/>
  <c r="Q110" i="4"/>
  <c r="N110" i="4"/>
  <c r="R110" i="4" s="1"/>
  <c r="P110" i="4"/>
  <c r="Q148" i="4"/>
  <c r="N148" i="4"/>
  <c r="R148" i="4" s="1"/>
  <c r="P148" i="4"/>
  <c r="Q152" i="4"/>
  <c r="N152" i="4"/>
  <c r="R152" i="4" s="1"/>
  <c r="P152" i="4"/>
  <c r="Q234" i="4"/>
  <c r="N234" i="4"/>
  <c r="R234" i="4" s="1"/>
  <c r="P234" i="4"/>
  <c r="Q238" i="4"/>
  <c r="N238" i="4"/>
  <c r="R238" i="4" s="1"/>
  <c r="P238" i="4"/>
  <c r="Q242" i="4"/>
  <c r="N242" i="4"/>
  <c r="R242" i="4" s="1"/>
  <c r="P242" i="4"/>
  <c r="Q246" i="4"/>
  <c r="N246" i="4"/>
  <c r="R246" i="4" s="1"/>
  <c r="P246" i="4"/>
  <c r="Q358" i="4"/>
  <c r="N358" i="4"/>
  <c r="R358" i="4" s="1"/>
  <c r="P358" i="4"/>
  <c r="Q362" i="4"/>
  <c r="N362" i="4"/>
  <c r="R362" i="4" s="1"/>
  <c r="P362" i="4"/>
  <c r="Q366" i="4"/>
  <c r="N366" i="4"/>
  <c r="R366" i="4" s="1"/>
  <c r="P366" i="4"/>
  <c r="Q370" i="4"/>
  <c r="N370" i="4"/>
  <c r="R370" i="4" s="1"/>
  <c r="P370" i="4"/>
  <c r="Q374" i="4"/>
  <c r="N374" i="4"/>
  <c r="R374" i="4" s="1"/>
  <c r="P374" i="4"/>
  <c r="Q378" i="4"/>
  <c r="N378" i="4"/>
  <c r="R378" i="4" s="1"/>
  <c r="P378" i="4"/>
  <c r="Q515" i="4"/>
  <c r="N515" i="4"/>
  <c r="R515" i="4" s="1"/>
  <c r="P515" i="4"/>
  <c r="Q523" i="4"/>
  <c r="N523" i="4"/>
  <c r="R523" i="4" s="1"/>
  <c r="P523" i="4"/>
  <c r="Q531" i="4"/>
  <c r="N531" i="4"/>
  <c r="R531" i="4" s="1"/>
  <c r="P531" i="4"/>
  <c r="Q539" i="4"/>
  <c r="N539" i="4"/>
  <c r="R539" i="4" s="1"/>
  <c r="P539" i="4"/>
  <c r="Q547" i="4"/>
  <c r="N547" i="4"/>
  <c r="R547" i="4" s="1"/>
  <c r="P547" i="4"/>
  <c r="Q555" i="4"/>
  <c r="N555" i="4"/>
  <c r="R555" i="4" s="1"/>
  <c r="P555" i="4"/>
  <c r="Q926" i="4"/>
  <c r="N926" i="4"/>
  <c r="R926" i="4" s="1"/>
  <c r="P926" i="4"/>
  <c r="Q930" i="4"/>
  <c r="N930" i="4"/>
  <c r="R930" i="4" s="1"/>
  <c r="P930" i="4"/>
  <c r="Q934" i="4"/>
  <c r="N934" i="4"/>
  <c r="R934" i="4" s="1"/>
  <c r="P934" i="4"/>
  <c r="Q938" i="4"/>
  <c r="N938" i="4"/>
  <c r="R938" i="4" s="1"/>
  <c r="P938" i="4"/>
  <c r="Q942" i="4"/>
  <c r="N942" i="4"/>
  <c r="R942" i="4" s="1"/>
  <c r="P942" i="4"/>
  <c r="Q946" i="4"/>
  <c r="N946" i="4"/>
  <c r="R946" i="4" s="1"/>
  <c r="P946" i="4"/>
  <c r="Q950" i="4"/>
  <c r="N950" i="4"/>
  <c r="R950" i="4" s="1"/>
  <c r="P950" i="4"/>
  <c r="Q954" i="4"/>
  <c r="N954" i="4"/>
  <c r="R954" i="4" s="1"/>
  <c r="P954" i="4"/>
  <c r="Q958" i="4"/>
  <c r="N958" i="4"/>
  <c r="R958" i="4" s="1"/>
  <c r="P958" i="4"/>
  <c r="Q962" i="4"/>
  <c r="N962" i="4"/>
  <c r="R962" i="4" s="1"/>
  <c r="P962" i="4"/>
  <c r="Q966" i="4"/>
  <c r="N966" i="4"/>
  <c r="R966" i="4" s="1"/>
  <c r="P966" i="4"/>
  <c r="Q970" i="4"/>
  <c r="N970" i="4"/>
  <c r="R970" i="4" s="1"/>
  <c r="P970" i="4"/>
  <c r="Q521" i="4"/>
  <c r="N521" i="4"/>
  <c r="R521" i="4" s="1"/>
  <c r="P521" i="4"/>
  <c r="Q529" i="4"/>
  <c r="N529" i="4"/>
  <c r="R529" i="4" s="1"/>
  <c r="P529" i="4"/>
  <c r="Q537" i="4"/>
  <c r="N537" i="4"/>
  <c r="R537" i="4" s="1"/>
  <c r="P537" i="4"/>
  <c r="Q545" i="4"/>
  <c r="N545" i="4"/>
  <c r="R545" i="4" s="1"/>
  <c r="P545" i="4"/>
  <c r="Q553" i="4"/>
  <c r="N553" i="4"/>
  <c r="R553" i="4" s="1"/>
  <c r="P553" i="4"/>
  <c r="Q974" i="4"/>
  <c r="N974" i="4"/>
  <c r="R974" i="4" s="1"/>
  <c r="P974" i="4"/>
  <c r="Q976" i="4"/>
  <c r="N976" i="4"/>
  <c r="R976" i="4" s="1"/>
  <c r="P976" i="4"/>
  <c r="Q978" i="4"/>
  <c r="N978" i="4"/>
  <c r="R978" i="4" s="1"/>
  <c r="P978" i="4"/>
  <c r="Q980" i="4"/>
  <c r="N980" i="4"/>
  <c r="R980" i="4" s="1"/>
  <c r="P980" i="4"/>
  <c r="Q982" i="4"/>
  <c r="N982" i="4"/>
  <c r="R982" i="4" s="1"/>
  <c r="P982" i="4"/>
  <c r="Q984" i="4"/>
  <c r="N984" i="4"/>
  <c r="R984" i="4" s="1"/>
  <c r="P984" i="4"/>
  <c r="Q986" i="4"/>
  <c r="N986" i="4"/>
  <c r="R986" i="4" s="1"/>
  <c r="P986" i="4"/>
  <c r="Q988" i="4"/>
  <c r="N988" i="4"/>
  <c r="R988" i="4" s="1"/>
  <c r="P988" i="4"/>
  <c r="Q990" i="4"/>
  <c r="N990" i="4"/>
  <c r="R990" i="4" s="1"/>
  <c r="P990" i="4"/>
  <c r="Q992" i="4"/>
  <c r="N992" i="4"/>
  <c r="R992" i="4" s="1"/>
  <c r="P992" i="4"/>
  <c r="Q994" i="4"/>
  <c r="N994" i="4"/>
  <c r="R994" i="4" s="1"/>
  <c r="P994" i="4"/>
  <c r="Q996" i="4"/>
  <c r="N996" i="4"/>
  <c r="R996" i="4" s="1"/>
  <c r="P996" i="4"/>
  <c r="Q998" i="4"/>
  <c r="N998" i="4"/>
  <c r="R998" i="4" s="1"/>
  <c r="P998" i="4"/>
  <c r="Q1000" i="4"/>
  <c r="N1000" i="4"/>
  <c r="R1000" i="4" s="1"/>
  <c r="P1000" i="4"/>
  <c r="S19" i="4"/>
  <c r="R23" i="4"/>
  <c r="R27" i="4"/>
  <c r="U27" i="4" s="1"/>
  <c r="R31" i="4"/>
  <c r="R35" i="4"/>
  <c r="S44" i="4"/>
  <c r="S48" i="4"/>
  <c r="S52" i="4"/>
  <c r="S56" i="4"/>
  <c r="S60" i="4"/>
  <c r="S41" i="4"/>
  <c r="R46" i="4"/>
  <c r="R50" i="4"/>
  <c r="R54" i="4"/>
  <c r="R58" i="4"/>
  <c r="S65" i="4"/>
  <c r="S67" i="4"/>
  <c r="S71" i="4"/>
  <c r="S73" i="4"/>
  <c r="S75" i="4"/>
  <c r="S77" i="4"/>
  <c r="S79" i="4"/>
  <c r="S81" i="4"/>
  <c r="S83" i="4"/>
  <c r="S85" i="4"/>
  <c r="S87" i="4"/>
  <c r="S89" i="4"/>
  <c r="S91" i="4"/>
  <c r="S93" i="4"/>
  <c r="S95" i="4"/>
  <c r="S97" i="4"/>
  <c r="S99" i="4"/>
  <c r="S101" i="4"/>
  <c r="S103" i="4"/>
  <c r="S64" i="4"/>
  <c r="S107" i="4"/>
  <c r="S111" i="4"/>
  <c r="S113" i="4"/>
  <c r="S117" i="4"/>
  <c r="S121" i="4"/>
  <c r="S125" i="4"/>
  <c r="S129" i="4"/>
  <c r="S133" i="4"/>
  <c r="S137" i="4"/>
  <c r="S141" i="4"/>
  <c r="S145" i="4"/>
  <c r="S151" i="4"/>
  <c r="S155" i="4"/>
  <c r="S159" i="4"/>
  <c r="S163" i="4"/>
  <c r="S167" i="4"/>
  <c r="S171" i="4"/>
  <c r="S175" i="4"/>
  <c r="S179" i="4"/>
  <c r="S183" i="4"/>
  <c r="S187" i="4"/>
  <c r="S191" i="4"/>
  <c r="S195" i="4"/>
  <c r="S199" i="4"/>
  <c r="S203" i="4"/>
  <c r="S207" i="4"/>
  <c r="S211" i="4"/>
  <c r="S215" i="4"/>
  <c r="S219" i="4"/>
  <c r="S223" i="4"/>
  <c r="S227" i="4"/>
  <c r="S231" i="4"/>
  <c r="S235" i="4"/>
  <c r="S239" i="4"/>
  <c r="S243" i="4"/>
  <c r="S247" i="4"/>
  <c r="S251" i="4"/>
  <c r="S255" i="4"/>
  <c r="S259" i="4"/>
  <c r="S263" i="4"/>
  <c r="S267" i="4"/>
  <c r="S271" i="4"/>
  <c r="S275" i="4"/>
  <c r="S279" i="4"/>
  <c r="S283" i="4"/>
  <c r="S287" i="4"/>
  <c r="S291" i="4"/>
  <c r="S295" i="4"/>
  <c r="S299" i="4"/>
  <c r="S303" i="4"/>
  <c r="S307" i="4"/>
  <c r="S311" i="4"/>
  <c r="S315" i="4"/>
  <c r="S319" i="4"/>
  <c r="S323" i="4"/>
  <c r="S327" i="4"/>
  <c r="S331" i="4"/>
  <c r="S335" i="4"/>
  <c r="S339" i="4"/>
  <c r="S343" i="4"/>
  <c r="S347" i="4"/>
  <c r="S351" i="4"/>
  <c r="S355" i="4"/>
  <c r="R249" i="4"/>
  <c r="R253" i="4"/>
  <c r="R257" i="4"/>
  <c r="R261" i="4"/>
  <c r="R265" i="4"/>
  <c r="R269" i="4"/>
  <c r="R273" i="4"/>
  <c r="R277" i="4"/>
  <c r="R281" i="4"/>
  <c r="R285" i="4"/>
  <c r="R289" i="4"/>
  <c r="R293" i="4"/>
  <c r="R297" i="4"/>
  <c r="R301" i="4"/>
  <c r="R305" i="4"/>
  <c r="R309" i="4"/>
  <c r="R313" i="4"/>
  <c r="R317" i="4"/>
  <c r="R321" i="4"/>
  <c r="R325" i="4"/>
  <c r="R329" i="4"/>
  <c r="R333" i="4"/>
  <c r="R337" i="4"/>
  <c r="R341" i="4"/>
  <c r="R345" i="4"/>
  <c r="R349" i="4"/>
  <c r="R353" i="4"/>
  <c r="R357" i="4"/>
  <c r="S359" i="4"/>
  <c r="S363" i="4"/>
  <c r="S367" i="4"/>
  <c r="S371" i="4"/>
  <c r="S375" i="4"/>
  <c r="S379" i="4"/>
  <c r="S384" i="4"/>
  <c r="S388" i="4"/>
  <c r="S392" i="4"/>
  <c r="S396" i="4"/>
  <c r="S400" i="4"/>
  <c r="S404" i="4"/>
  <c r="S408" i="4"/>
  <c r="S412" i="4"/>
  <c r="S416" i="4"/>
  <c r="S420" i="4"/>
  <c r="S424" i="4"/>
  <c r="S428" i="4"/>
  <c r="S432" i="4"/>
  <c r="S436" i="4"/>
  <c r="S440" i="4"/>
  <c r="S444" i="4"/>
  <c r="S448" i="4"/>
  <c r="S452" i="4"/>
  <c r="S456" i="4"/>
  <c r="S460" i="4"/>
  <c r="S464" i="4"/>
  <c r="S468" i="4"/>
  <c r="S472" i="4"/>
  <c r="S476" i="4"/>
  <c r="S480" i="4"/>
  <c r="S484" i="4"/>
  <c r="S488" i="4"/>
  <c r="S492" i="4"/>
  <c r="S496" i="4"/>
  <c r="S500" i="4"/>
  <c r="S504" i="4"/>
  <c r="S508" i="4"/>
  <c r="S512" i="4"/>
  <c r="S518" i="4"/>
  <c r="S526" i="4"/>
  <c r="S534" i="4"/>
  <c r="S542" i="4"/>
  <c r="S550" i="4"/>
  <c r="S923" i="4"/>
  <c r="S927" i="4"/>
  <c r="S935" i="4"/>
  <c r="S943" i="4"/>
  <c r="S947" i="4"/>
  <c r="S951" i="4"/>
  <c r="S959" i="4"/>
  <c r="S967" i="4"/>
  <c r="S516" i="4"/>
  <c r="S524" i="4"/>
  <c r="S532" i="4"/>
  <c r="S540" i="4"/>
  <c r="S548" i="4"/>
  <c r="P557" i="4"/>
  <c r="P561" i="4"/>
  <c r="P565" i="4"/>
  <c r="P569" i="4"/>
  <c r="P573" i="4"/>
  <c r="P577" i="4"/>
  <c r="P581" i="4"/>
  <c r="P585" i="4"/>
  <c r="P589" i="4"/>
  <c r="P593" i="4"/>
  <c r="P597" i="4"/>
  <c r="P601" i="4"/>
  <c r="P605" i="4"/>
  <c r="P609" i="4"/>
  <c r="P613" i="4"/>
  <c r="P617" i="4"/>
  <c r="P621" i="4"/>
  <c r="P625" i="4"/>
  <c r="P629" i="4"/>
  <c r="P633" i="4"/>
  <c r="P637" i="4"/>
  <c r="P641" i="4"/>
  <c r="P645" i="4"/>
  <c r="P649" i="4"/>
  <c r="P653" i="4"/>
  <c r="P657" i="4"/>
  <c r="P661" i="4"/>
  <c r="P665" i="4"/>
  <c r="P669" i="4"/>
  <c r="P673" i="4"/>
  <c r="P677" i="4"/>
  <c r="P681" i="4"/>
  <c r="P685" i="4"/>
  <c r="P689" i="4"/>
  <c r="P693" i="4"/>
  <c r="P697" i="4"/>
  <c r="P701" i="4"/>
  <c r="P705" i="4"/>
  <c r="P709" i="4"/>
  <c r="P713" i="4"/>
  <c r="P717" i="4"/>
  <c r="P721" i="4"/>
  <c r="P725" i="4"/>
  <c r="P729" i="4"/>
  <c r="P733" i="4"/>
  <c r="P737" i="4"/>
  <c r="P741" i="4"/>
  <c r="P745" i="4"/>
  <c r="P749" i="4"/>
  <c r="P753" i="4"/>
  <c r="P757" i="4"/>
  <c r="P761" i="4"/>
  <c r="P765" i="4"/>
  <c r="P769" i="4"/>
  <c r="P773" i="4"/>
  <c r="P777" i="4"/>
  <c r="P781" i="4"/>
  <c r="P785" i="4"/>
  <c r="P789" i="4"/>
  <c r="P793" i="4"/>
  <c r="P797" i="4"/>
  <c r="P801" i="4"/>
  <c r="P805" i="4"/>
  <c r="P809" i="4"/>
  <c r="P813" i="4"/>
  <c r="P817" i="4"/>
  <c r="P821" i="4"/>
  <c r="P825" i="4"/>
  <c r="P829" i="4"/>
  <c r="P833" i="4"/>
  <c r="P837" i="4"/>
  <c r="P841" i="4"/>
  <c r="P845" i="4"/>
  <c r="P849" i="4"/>
  <c r="P853" i="4"/>
  <c r="P857" i="4"/>
  <c r="P861" i="4"/>
  <c r="P865" i="4"/>
  <c r="P869" i="4"/>
  <c r="P873" i="4"/>
  <c r="P877" i="4"/>
  <c r="P881" i="4"/>
  <c r="P885" i="4"/>
  <c r="P889" i="4"/>
  <c r="P893" i="4"/>
  <c r="P897" i="4"/>
  <c r="P901" i="4"/>
  <c r="P905" i="4"/>
  <c r="P909" i="4"/>
  <c r="P913" i="4"/>
  <c r="P917" i="4"/>
  <c r="P921" i="4"/>
  <c r="Q975" i="4"/>
  <c r="N975" i="4"/>
  <c r="R975" i="4" s="1"/>
  <c r="Q979" i="4"/>
  <c r="N979" i="4"/>
  <c r="R979" i="4" s="1"/>
  <c r="Q983" i="4"/>
  <c r="N983" i="4"/>
  <c r="R983" i="4" s="1"/>
  <c r="Q987" i="4"/>
  <c r="N987" i="4"/>
  <c r="R987" i="4" s="1"/>
  <c r="Q991" i="4"/>
  <c r="N991" i="4"/>
  <c r="R991" i="4" s="1"/>
  <c r="Q995" i="4"/>
  <c r="N995" i="4"/>
  <c r="R995" i="4" s="1"/>
  <c r="Q999" i="4"/>
  <c r="N999" i="4"/>
  <c r="R999" i="4" s="1"/>
  <c r="G157" i="2" l="1"/>
  <c r="F150" i="2"/>
  <c r="U193" i="4"/>
  <c r="T921" i="4"/>
  <c r="V921" i="4" s="1"/>
  <c r="T857" i="4"/>
  <c r="T793" i="4"/>
  <c r="V793" i="4" s="1"/>
  <c r="T729" i="4"/>
  <c r="T665" i="4"/>
  <c r="V665" i="4" s="1"/>
  <c r="E82" i="2"/>
  <c r="E66" i="2"/>
  <c r="E58" i="2"/>
  <c r="E96" i="2"/>
  <c r="V949" i="4"/>
  <c r="U949" i="4"/>
  <c r="W949" i="4" s="1"/>
  <c r="X949" i="4" s="1"/>
  <c r="Y949" i="4" s="1"/>
  <c r="V430" i="4"/>
  <c r="U414" i="4"/>
  <c r="R913" i="4"/>
  <c r="T913" i="4"/>
  <c r="R897" i="4"/>
  <c r="T897" i="4"/>
  <c r="R881" i="4"/>
  <c r="T881" i="4"/>
  <c r="R865" i="4"/>
  <c r="T865" i="4"/>
  <c r="R849" i="4"/>
  <c r="T849" i="4"/>
  <c r="R833" i="4"/>
  <c r="T833" i="4"/>
  <c r="R817" i="4"/>
  <c r="T817" i="4"/>
  <c r="R801" i="4"/>
  <c r="T801" i="4"/>
  <c r="R785" i="4"/>
  <c r="T785" i="4"/>
  <c r="R769" i="4"/>
  <c r="T769" i="4"/>
  <c r="R753" i="4"/>
  <c r="T753" i="4"/>
  <c r="R737" i="4"/>
  <c r="T737" i="4"/>
  <c r="R721" i="4"/>
  <c r="T721" i="4"/>
  <c r="R705" i="4"/>
  <c r="T705" i="4"/>
  <c r="R689" i="4"/>
  <c r="T689" i="4"/>
  <c r="R673" i="4"/>
  <c r="T673" i="4"/>
  <c r="R657" i="4"/>
  <c r="T657" i="4"/>
  <c r="R641" i="4"/>
  <c r="T641" i="4"/>
  <c r="V237" i="4"/>
  <c r="U237" i="4"/>
  <c r="W237" i="4" s="1"/>
  <c r="U135" i="4"/>
  <c r="U157" i="4"/>
  <c r="U225" i="4"/>
  <c r="E102" i="2"/>
  <c r="F102" i="2"/>
  <c r="R102" i="2" s="1"/>
  <c r="G86" i="2"/>
  <c r="S86" i="2" s="1"/>
  <c r="F86" i="2"/>
  <c r="R86" i="2" s="1"/>
  <c r="G70" i="2"/>
  <c r="S70" i="2" s="1"/>
  <c r="F70" i="2"/>
  <c r="R70" i="2" s="1"/>
  <c r="G30" i="2"/>
  <c r="S30" i="2" s="1"/>
  <c r="F30" i="2"/>
  <c r="R30" i="2" s="1"/>
  <c r="G88" i="2"/>
  <c r="S88" i="2" s="1"/>
  <c r="E88" i="2"/>
  <c r="G72" i="2"/>
  <c r="S72" i="2" s="1"/>
  <c r="F72" i="2"/>
  <c r="R72" i="2" s="1"/>
  <c r="G56" i="2"/>
  <c r="S56" i="2" s="1"/>
  <c r="F56" i="2"/>
  <c r="R56" i="2" s="1"/>
  <c r="S961" i="4"/>
  <c r="U961" i="4" s="1"/>
  <c r="F21" i="2"/>
  <c r="R21" i="2" s="1"/>
  <c r="G21" i="2"/>
  <c r="S21" i="2" s="1"/>
  <c r="T967" i="4"/>
  <c r="R967" i="4"/>
  <c r="U967" i="4" s="1"/>
  <c r="S921" i="4"/>
  <c r="S913" i="4"/>
  <c r="U913" i="4" s="1"/>
  <c r="S905" i="4"/>
  <c r="S897" i="4"/>
  <c r="U897" i="4" s="1"/>
  <c r="S889" i="4"/>
  <c r="S881" i="4"/>
  <c r="U881" i="4" s="1"/>
  <c r="S873" i="4"/>
  <c r="S865" i="4"/>
  <c r="U865" i="4" s="1"/>
  <c r="S857" i="4"/>
  <c r="S849" i="4"/>
  <c r="U849" i="4" s="1"/>
  <c r="S841" i="4"/>
  <c r="S833" i="4"/>
  <c r="U833" i="4" s="1"/>
  <c r="S825" i="4"/>
  <c r="S817" i="4"/>
  <c r="U817" i="4" s="1"/>
  <c r="S809" i="4"/>
  <c r="S801" i="4"/>
  <c r="U801" i="4" s="1"/>
  <c r="S793" i="4"/>
  <c r="S785" i="4"/>
  <c r="U785" i="4" s="1"/>
  <c r="S777" i="4"/>
  <c r="S769" i="4"/>
  <c r="U769" i="4" s="1"/>
  <c r="S761" i="4"/>
  <c r="S753" i="4"/>
  <c r="U753" i="4" s="1"/>
  <c r="S745" i="4"/>
  <c r="S737" i="4"/>
  <c r="U737" i="4" s="1"/>
  <c r="S729" i="4"/>
  <c r="S721" i="4"/>
  <c r="U721" i="4" s="1"/>
  <c r="S713" i="4"/>
  <c r="S705" i="4"/>
  <c r="U705" i="4" s="1"/>
  <c r="S697" i="4"/>
  <c r="S689" i="4"/>
  <c r="U689" i="4" s="1"/>
  <c r="S681" i="4"/>
  <c r="S673" i="4"/>
  <c r="U673" i="4" s="1"/>
  <c r="S665" i="4"/>
  <c r="S657" i="4"/>
  <c r="U657" i="4" s="1"/>
  <c r="S649" i="4"/>
  <c r="S641" i="4"/>
  <c r="U641" i="4" s="1"/>
  <c r="S633" i="4"/>
  <c r="S625" i="4"/>
  <c r="U625" i="4" s="1"/>
  <c r="S617" i="4"/>
  <c r="S609" i="4"/>
  <c r="U609" i="4" s="1"/>
  <c r="S601" i="4"/>
  <c r="S593" i="4"/>
  <c r="U593" i="4" s="1"/>
  <c r="S585" i="4"/>
  <c r="S577" i="4"/>
  <c r="U577" i="4" s="1"/>
  <c r="S569" i="4"/>
  <c r="S561" i="4"/>
  <c r="U561" i="4" s="1"/>
  <c r="V357" i="4"/>
  <c r="V349" i="4"/>
  <c r="V341" i="4"/>
  <c r="V333" i="4"/>
  <c r="V325" i="4"/>
  <c r="T905" i="4"/>
  <c r="T873" i="4"/>
  <c r="T841" i="4"/>
  <c r="T809" i="4"/>
  <c r="T777" i="4"/>
  <c r="T745" i="4"/>
  <c r="T713" i="4"/>
  <c r="T681" i="4"/>
  <c r="T649" i="4"/>
  <c r="S346" i="4"/>
  <c r="S94" i="4"/>
  <c r="E21" i="2"/>
  <c r="E104" i="2"/>
  <c r="E86" i="2"/>
  <c r="G38" i="2"/>
  <c r="S38" i="2" s="1"/>
  <c r="E76" i="2"/>
  <c r="F52" i="2"/>
  <c r="R52" i="2" s="1"/>
  <c r="V317" i="4"/>
  <c r="V309" i="4"/>
  <c r="V301" i="4"/>
  <c r="V293" i="4"/>
  <c r="V285" i="4"/>
  <c r="V277" i="4"/>
  <c r="V269" i="4"/>
  <c r="V261" i="4"/>
  <c r="V253" i="4"/>
  <c r="U54" i="4"/>
  <c r="U46" i="4"/>
  <c r="U31" i="4"/>
  <c r="U23" i="4"/>
  <c r="S332" i="4"/>
  <c r="U332" i="4" s="1"/>
  <c r="S324" i="4"/>
  <c r="U324" i="4" s="1"/>
  <c r="S316" i="4"/>
  <c r="U316" i="4" s="1"/>
  <c r="S308" i="4"/>
  <c r="U308" i="4" s="1"/>
  <c r="S300" i="4"/>
  <c r="U300" i="4" s="1"/>
  <c r="S292" i="4"/>
  <c r="U292" i="4" s="1"/>
  <c r="S284" i="4"/>
  <c r="U284" i="4" s="1"/>
  <c r="S276" i="4"/>
  <c r="U276" i="4" s="1"/>
  <c r="S268" i="4"/>
  <c r="U268" i="4" s="1"/>
  <c r="S260" i="4"/>
  <c r="U260" i="4" s="1"/>
  <c r="S252" i="4"/>
  <c r="U252" i="4" s="1"/>
  <c r="S82" i="4"/>
  <c r="V538" i="4"/>
  <c r="U390" i="4"/>
  <c r="V478" i="4"/>
  <c r="W478" i="4" s="1"/>
  <c r="X478" i="4" s="1"/>
  <c r="Y478" i="4" s="1"/>
  <c r="U426" i="4"/>
  <c r="U410" i="4"/>
  <c r="U394" i="4"/>
  <c r="V233" i="4"/>
  <c r="V217" i="4"/>
  <c r="V201" i="4"/>
  <c r="V185" i="4"/>
  <c r="V139" i="4"/>
  <c r="V62" i="4"/>
  <c r="V544" i="4"/>
  <c r="W544" i="4" s="1"/>
  <c r="X544" i="4" s="1"/>
  <c r="Y544" i="4" s="1"/>
  <c r="S931" i="4"/>
  <c r="V365" i="4"/>
  <c r="S955" i="4"/>
  <c r="U119" i="4"/>
  <c r="V462" i="4"/>
  <c r="T556" i="4"/>
  <c r="U969" i="4"/>
  <c r="U945" i="4"/>
  <c r="V937" i="4"/>
  <c r="U929" i="4"/>
  <c r="V522" i="4"/>
  <c r="V422" i="4"/>
  <c r="T497" i="4"/>
  <c r="T493" i="4"/>
  <c r="T489" i="4"/>
  <c r="T485" i="4"/>
  <c r="T481" i="4"/>
  <c r="T477" i="4"/>
  <c r="T473" i="4"/>
  <c r="T469" i="4"/>
  <c r="T465" i="4"/>
  <c r="T461" i="4"/>
  <c r="T421" i="4"/>
  <c r="T417" i="4"/>
  <c r="T413" i="4"/>
  <c r="V398" i="4"/>
  <c r="F90" i="2"/>
  <c r="R90" i="2" s="1"/>
  <c r="F82" i="2"/>
  <c r="R82" i="2" s="1"/>
  <c r="F50" i="2"/>
  <c r="R50" i="2" s="1"/>
  <c r="F96" i="2"/>
  <c r="R96" i="2" s="1"/>
  <c r="F92" i="2"/>
  <c r="R92" i="2" s="1"/>
  <c r="E64" i="2"/>
  <c r="E32" i="2"/>
  <c r="D13" i="8"/>
  <c r="E13" i="8"/>
  <c r="V502" i="4"/>
  <c r="U143" i="4"/>
  <c r="U131" i="4"/>
  <c r="V165" i="4"/>
  <c r="U181" i="4"/>
  <c r="U169" i="4"/>
  <c r="F88" i="2"/>
  <c r="R88" i="2" s="1"/>
  <c r="E72" i="2"/>
  <c r="E56" i="2"/>
  <c r="E68" i="2"/>
  <c r="G68" i="2"/>
  <c r="S68" i="2" s="1"/>
  <c r="E94" i="2"/>
  <c r="F94" i="2"/>
  <c r="R94" i="2" s="1"/>
  <c r="E78" i="2"/>
  <c r="F78" i="2"/>
  <c r="R78" i="2" s="1"/>
  <c r="F62" i="2"/>
  <c r="R62" i="2" s="1"/>
  <c r="E62" i="2"/>
  <c r="F54" i="2"/>
  <c r="R54" i="2" s="1"/>
  <c r="G54" i="2"/>
  <c r="S54" i="2" s="1"/>
  <c r="E46" i="2"/>
  <c r="F46" i="2"/>
  <c r="R46" i="2" s="1"/>
  <c r="E42" i="2"/>
  <c r="F42" i="2"/>
  <c r="R42" i="2" s="1"/>
  <c r="E34" i="2"/>
  <c r="F34" i="2"/>
  <c r="R34" i="2" s="1"/>
  <c r="E22" i="2"/>
  <c r="F22" i="2"/>
  <c r="R22" i="2" s="1"/>
  <c r="G40" i="2"/>
  <c r="S40" i="2" s="1"/>
  <c r="F40" i="2"/>
  <c r="R40" i="2" s="1"/>
  <c r="E24" i="2"/>
  <c r="F24" i="2"/>
  <c r="R24" i="2" s="1"/>
  <c r="Q393" i="4"/>
  <c r="T393" i="4" s="1"/>
  <c r="Q409" i="4"/>
  <c r="T409" i="4" s="1"/>
  <c r="Q425" i="4"/>
  <c r="T425" i="4" s="1"/>
  <c r="Q441" i="4"/>
  <c r="T441" i="4" s="1"/>
  <c r="Q457" i="4"/>
  <c r="T457" i="4" s="1"/>
  <c r="I1001" i="11"/>
  <c r="J999" i="11"/>
  <c r="I520" i="11"/>
  <c r="I504" i="11"/>
  <c r="F98" i="2"/>
  <c r="R98" i="2" s="1"/>
  <c r="E98" i="2"/>
  <c r="S90" i="4"/>
  <c r="U90" i="4" s="1"/>
  <c r="I995" i="11"/>
  <c r="V953" i="4"/>
  <c r="W953" i="4" s="1"/>
  <c r="U486" i="4"/>
  <c r="U217" i="4"/>
  <c r="W217" i="4" s="1"/>
  <c r="X217" i="4" s="1"/>
  <c r="Y217" i="4" s="1"/>
  <c r="T573" i="4"/>
  <c r="U937" i="4"/>
  <c r="W937" i="4" s="1"/>
  <c r="X937" i="4" s="1"/>
  <c r="Y937" i="4" s="1"/>
  <c r="U454" i="4"/>
  <c r="U422" i="4"/>
  <c r="F74" i="2"/>
  <c r="R74" i="2" s="1"/>
  <c r="F66" i="2"/>
  <c r="R66" i="2" s="1"/>
  <c r="F58" i="2"/>
  <c r="R58" i="2" s="1"/>
  <c r="E50" i="2"/>
  <c r="F80" i="2"/>
  <c r="R80" i="2" s="1"/>
  <c r="F68" i="2"/>
  <c r="R68" i="2" s="1"/>
  <c r="F32" i="2"/>
  <c r="R32" i="2" s="1"/>
  <c r="E4" i="8"/>
  <c r="S74" i="4"/>
  <c r="E74" i="2"/>
  <c r="F64" i="2"/>
  <c r="R64" i="2" s="1"/>
  <c r="E54" i="2"/>
  <c r="E48" i="2"/>
  <c r="F48" i="2"/>
  <c r="R48" i="2" s="1"/>
  <c r="E40" i="2"/>
  <c r="E38" i="2"/>
  <c r="U35" i="4"/>
  <c r="G34" i="2"/>
  <c r="S34" i="2" s="1"/>
  <c r="F26" i="2"/>
  <c r="R26" i="2" s="1"/>
  <c r="E26" i="2"/>
  <c r="G26" i="2"/>
  <c r="S26" i="2" s="1"/>
  <c r="E15" i="2"/>
  <c r="G15" i="2"/>
  <c r="S15" i="2" s="1"/>
  <c r="F15" i="2"/>
  <c r="R15" i="2" s="1"/>
  <c r="F6" i="2"/>
  <c r="R6" i="2" s="1"/>
  <c r="E6" i="2"/>
  <c r="G6" i="2"/>
  <c r="S6" i="2" s="1"/>
  <c r="E14" i="2"/>
  <c r="G14" i="2"/>
  <c r="S14" i="2" s="1"/>
  <c r="F14" i="2"/>
  <c r="R14" i="2" s="1"/>
  <c r="F8" i="2"/>
  <c r="R8" i="2" s="1"/>
  <c r="E8" i="2"/>
  <c r="G8" i="2"/>
  <c r="S8" i="2" s="1"/>
  <c r="F10" i="2"/>
  <c r="R10" i="2" s="1"/>
  <c r="E10" i="2"/>
  <c r="G10" i="2"/>
  <c r="S10" i="2" s="1"/>
  <c r="F7" i="2"/>
  <c r="R7" i="2" s="1"/>
  <c r="E7" i="2"/>
  <c r="G7" i="2"/>
  <c r="S7" i="2" s="1"/>
  <c r="F11" i="2"/>
  <c r="R11" i="2" s="1"/>
  <c r="E11" i="2"/>
  <c r="G11" i="2"/>
  <c r="S11" i="2" s="1"/>
  <c r="F12" i="2"/>
  <c r="R12" i="2" s="1"/>
  <c r="E12" i="2"/>
  <c r="G12" i="2"/>
  <c r="S12" i="2" s="1"/>
  <c r="V33" i="4"/>
  <c r="V482" i="4"/>
  <c r="F17" i="2"/>
  <c r="R17" i="2" s="1"/>
  <c r="E17" i="2"/>
  <c r="G17" i="2"/>
  <c r="S17" i="2" s="1"/>
  <c r="V506" i="4"/>
  <c r="W506" i="4" s="1"/>
  <c r="V490" i="4"/>
  <c r="W490" i="4" s="1"/>
  <c r="X490" i="4" s="1"/>
  <c r="Y490" i="4" s="1"/>
  <c r="V442" i="4"/>
  <c r="W442" i="4" s="1"/>
  <c r="X442" i="4" s="1"/>
  <c r="Y442" i="4" s="1"/>
  <c r="U213" i="4"/>
  <c r="T208" i="4"/>
  <c r="S556" i="4"/>
  <c r="V556" i="4" s="1"/>
  <c r="S939" i="4"/>
  <c r="U353" i="4"/>
  <c r="U345" i="4"/>
  <c r="U337" i="4"/>
  <c r="U329" i="4"/>
  <c r="U321" i="4"/>
  <c r="U313" i="4"/>
  <c r="U305" i="4"/>
  <c r="U297" i="4"/>
  <c r="U289" i="4"/>
  <c r="U281" i="4"/>
  <c r="U273" i="4"/>
  <c r="U265" i="4"/>
  <c r="U257" i="4"/>
  <c r="U249" i="4"/>
  <c r="V554" i="4"/>
  <c r="W554" i="4" s="1"/>
  <c r="X554" i="4" s="1"/>
  <c r="Y554" i="4" s="1"/>
  <c r="U522" i="4"/>
  <c r="W522" i="4" s="1"/>
  <c r="U406" i="4"/>
  <c r="V361" i="4"/>
  <c r="W361" i="4" s="1"/>
  <c r="X361" i="4" s="1"/>
  <c r="Y361" i="4" s="1"/>
  <c r="T605" i="4"/>
  <c r="V552" i="4"/>
  <c r="W552" i="4" s="1"/>
  <c r="X552" i="4" s="1"/>
  <c r="Y552" i="4" s="1"/>
  <c r="V520" i="4"/>
  <c r="W520" i="4" s="1"/>
  <c r="X520" i="4" s="1"/>
  <c r="Y520" i="4" s="1"/>
  <c r="V123" i="4"/>
  <c r="U538" i="4"/>
  <c r="U470" i="4"/>
  <c r="V438" i="4"/>
  <c r="V390" i="4"/>
  <c r="V369" i="4"/>
  <c r="W369" i="4" s="1"/>
  <c r="X369" i="4" s="1"/>
  <c r="Y369" i="4" s="1"/>
  <c r="S232" i="4"/>
  <c r="U232" i="4" s="1"/>
  <c r="S216" i="4"/>
  <c r="U216" i="4" s="1"/>
  <c r="S226" i="4"/>
  <c r="U226" i="4" s="1"/>
  <c r="S210" i="4"/>
  <c r="U210" i="4" s="1"/>
  <c r="T971" i="4"/>
  <c r="U510" i="4"/>
  <c r="V37" i="4"/>
  <c r="D11" i="8"/>
  <c r="D8" i="8"/>
  <c r="V498" i="4"/>
  <c r="W498" i="4" s="1"/>
  <c r="X498" i="4" s="1"/>
  <c r="Y498" i="4" s="1"/>
  <c r="V466" i="4"/>
  <c r="V29" i="4"/>
  <c r="V474" i="4"/>
  <c r="W474" i="4" s="1"/>
  <c r="X474" i="4" s="1"/>
  <c r="Y474" i="4" s="1"/>
  <c r="V458" i="4"/>
  <c r="V426" i="4"/>
  <c r="W426" i="4" s="1"/>
  <c r="X426" i="4" s="1"/>
  <c r="Y426" i="4" s="1"/>
  <c r="V410" i="4"/>
  <c r="W410" i="4" s="1"/>
  <c r="U221" i="4"/>
  <c r="U197" i="4"/>
  <c r="U189" i="4"/>
  <c r="V39" i="4"/>
  <c r="W39" i="4" s="1"/>
  <c r="X39" i="4" s="1"/>
  <c r="Y39" i="4" s="1"/>
  <c r="V149" i="4"/>
  <c r="W149" i="4" s="1"/>
  <c r="X149" i="4" s="1"/>
  <c r="Y149" i="4" s="1"/>
  <c r="U546" i="4"/>
  <c r="V446" i="4"/>
  <c r="U161" i="4"/>
  <c r="E6" i="8"/>
  <c r="D6" i="8"/>
  <c r="E5" i="8"/>
  <c r="D5" i="8"/>
  <c r="E10" i="8"/>
  <c r="D10" i="8"/>
  <c r="E9" i="8"/>
  <c r="D9" i="8"/>
  <c r="R939" i="4"/>
  <c r="V939" i="4" s="1"/>
  <c r="U233" i="4"/>
  <c r="T621" i="4"/>
  <c r="T589" i="4"/>
  <c r="T557" i="4"/>
  <c r="U139" i="4"/>
  <c r="V510" i="4"/>
  <c r="V377" i="4"/>
  <c r="V241" i="4"/>
  <c r="W241" i="4" s="1"/>
  <c r="X241" i="4" s="1"/>
  <c r="Y241" i="4" s="1"/>
  <c r="V43" i="4"/>
  <c r="W43" i="4" s="1"/>
  <c r="X43" i="4" s="1"/>
  <c r="Y43" i="4" s="1"/>
  <c r="S354" i="4"/>
  <c r="S338" i="4"/>
  <c r="U338" i="4" s="1"/>
  <c r="S224" i="4"/>
  <c r="U224" i="4" s="1"/>
  <c r="S208" i="4"/>
  <c r="U208" i="4" s="1"/>
  <c r="S328" i="4"/>
  <c r="U328" i="4" s="1"/>
  <c r="S320" i="4"/>
  <c r="U320" i="4" s="1"/>
  <c r="S312" i="4"/>
  <c r="U312" i="4" s="1"/>
  <c r="S304" i="4"/>
  <c r="U304" i="4" s="1"/>
  <c r="S296" i="4"/>
  <c r="U296" i="4" s="1"/>
  <c r="S288" i="4"/>
  <c r="U288" i="4" s="1"/>
  <c r="S280" i="4"/>
  <c r="U280" i="4" s="1"/>
  <c r="S272" i="4"/>
  <c r="U272" i="4" s="1"/>
  <c r="S264" i="4"/>
  <c r="U264" i="4" s="1"/>
  <c r="S256" i="4"/>
  <c r="U256" i="4" s="1"/>
  <c r="S248" i="4"/>
  <c r="U248" i="4" s="1"/>
  <c r="S218" i="4"/>
  <c r="S102" i="4"/>
  <c r="U102" i="4" s="1"/>
  <c r="V957" i="4"/>
  <c r="V933" i="4"/>
  <c r="W933" i="4" s="1"/>
  <c r="X933" i="4" s="1"/>
  <c r="Y933" i="4" s="1"/>
  <c r="V925" i="4"/>
  <c r="V546" i="4"/>
  <c r="T8" i="4"/>
  <c r="T224" i="4"/>
  <c r="U165" i="4"/>
  <c r="W165" i="4" s="1"/>
  <c r="X165" i="4" s="1"/>
  <c r="Y165" i="4" s="1"/>
  <c r="V536" i="4"/>
  <c r="W536" i="4" s="1"/>
  <c r="X536" i="4" s="1"/>
  <c r="Y536" i="4" s="1"/>
  <c r="U205" i="4"/>
  <c r="S514" i="4"/>
  <c r="V373" i="4"/>
  <c r="U173" i="4"/>
  <c r="U209" i="4"/>
  <c r="U201" i="4"/>
  <c r="U185" i="4"/>
  <c r="W185" i="4" s="1"/>
  <c r="X185" i="4" s="1"/>
  <c r="Y185" i="4" s="1"/>
  <c r="AK185" i="4" s="1"/>
  <c r="V969" i="4"/>
  <c r="V929" i="4"/>
  <c r="W929" i="4" s="1"/>
  <c r="X929" i="4" s="1"/>
  <c r="Y929" i="4" s="1"/>
  <c r="V945" i="4"/>
  <c r="U229" i="4"/>
  <c r="U502" i="4"/>
  <c r="U498" i="4"/>
  <c r="U482" i="4"/>
  <c r="W482" i="4" s="1"/>
  <c r="X482" i="4" s="1"/>
  <c r="Y482" i="4" s="1"/>
  <c r="AI482" i="4" s="1"/>
  <c r="U466" i="4"/>
  <c r="W466" i="4" s="1"/>
  <c r="X466" i="4" s="1"/>
  <c r="Y466" i="4" s="1"/>
  <c r="V450" i="4"/>
  <c r="W450" i="4" s="1"/>
  <c r="X450" i="4" s="1"/>
  <c r="Y450" i="4" s="1"/>
  <c r="V434" i="4"/>
  <c r="V418" i="4"/>
  <c r="U402" i="4"/>
  <c r="V386" i="4"/>
  <c r="U127" i="4"/>
  <c r="U147" i="4"/>
  <c r="U115" i="4"/>
  <c r="V105" i="4"/>
  <c r="V69" i="4"/>
  <c r="W69" i="4" s="1"/>
  <c r="X69" i="4" s="1"/>
  <c r="Y69" i="4" s="1"/>
  <c r="W494" i="4"/>
  <c r="X494" i="4" s="1"/>
  <c r="Y494" i="4" s="1"/>
  <c r="S917" i="4"/>
  <c r="U917" i="4" s="1"/>
  <c r="S909" i="4"/>
  <c r="U909" i="4" s="1"/>
  <c r="S901" i="4"/>
  <c r="U901" i="4" s="1"/>
  <c r="S893" i="4"/>
  <c r="U893" i="4" s="1"/>
  <c r="S885" i="4"/>
  <c r="U885" i="4" s="1"/>
  <c r="S877" i="4"/>
  <c r="S869" i="4"/>
  <c r="U869" i="4" s="1"/>
  <c r="S861" i="4"/>
  <c r="U861" i="4" s="1"/>
  <c r="S853" i="4"/>
  <c r="U853" i="4" s="1"/>
  <c r="S845" i="4"/>
  <c r="U845" i="4" s="1"/>
  <c r="S837" i="4"/>
  <c r="U837" i="4" s="1"/>
  <c r="S829" i="4"/>
  <c r="U829" i="4" s="1"/>
  <c r="S821" i="4"/>
  <c r="S813" i="4"/>
  <c r="U813" i="4" s="1"/>
  <c r="S805" i="4"/>
  <c r="U805" i="4" s="1"/>
  <c r="S797" i="4"/>
  <c r="U797" i="4" s="1"/>
  <c r="S789" i="4"/>
  <c r="U789" i="4" s="1"/>
  <c r="S781" i="4"/>
  <c r="U781" i="4" s="1"/>
  <c r="S773" i="4"/>
  <c r="U773" i="4" s="1"/>
  <c r="S765" i="4"/>
  <c r="U765" i="4" s="1"/>
  <c r="S757" i="4"/>
  <c r="S749" i="4"/>
  <c r="U749" i="4" s="1"/>
  <c r="S741" i="4"/>
  <c r="U741" i="4" s="1"/>
  <c r="S733" i="4"/>
  <c r="S725" i="4"/>
  <c r="U725" i="4" s="1"/>
  <c r="S717" i="4"/>
  <c r="U717" i="4" s="1"/>
  <c r="S709" i="4"/>
  <c r="U709" i="4" s="1"/>
  <c r="S701" i="4"/>
  <c r="U701" i="4" s="1"/>
  <c r="S693" i="4"/>
  <c r="S685" i="4"/>
  <c r="U685" i="4" s="1"/>
  <c r="S677" i="4"/>
  <c r="U677" i="4" s="1"/>
  <c r="S669" i="4"/>
  <c r="S661" i="4"/>
  <c r="U661" i="4" s="1"/>
  <c r="S653" i="4"/>
  <c r="U653" i="4" s="1"/>
  <c r="S645" i="4"/>
  <c r="U645" i="4" s="1"/>
  <c r="S637" i="4"/>
  <c r="S629" i="4"/>
  <c r="U629" i="4" s="1"/>
  <c r="S621" i="4"/>
  <c r="U621" i="4" s="1"/>
  <c r="S613" i="4"/>
  <c r="U613" i="4" s="1"/>
  <c r="S605" i="4"/>
  <c r="S597" i="4"/>
  <c r="S589" i="4"/>
  <c r="S581" i="4"/>
  <c r="U581" i="4" s="1"/>
  <c r="S573" i="4"/>
  <c r="S565" i="4"/>
  <c r="U565" i="4" s="1"/>
  <c r="S557" i="4"/>
  <c r="U557" i="4" s="1"/>
  <c r="S1001" i="4"/>
  <c r="U1001" i="4" s="1"/>
  <c r="S993" i="4"/>
  <c r="U993" i="4" s="1"/>
  <c r="S985" i="4"/>
  <c r="U985" i="4" s="1"/>
  <c r="S977" i="4"/>
  <c r="U977" i="4" s="1"/>
  <c r="T917" i="4"/>
  <c r="T909" i="4"/>
  <c r="T901" i="4"/>
  <c r="T893" i="4"/>
  <c r="T885" i="4"/>
  <c r="T877" i="4"/>
  <c r="T869" i="4"/>
  <c r="T861" i="4"/>
  <c r="T853" i="4"/>
  <c r="T845" i="4"/>
  <c r="T837" i="4"/>
  <c r="T829" i="4"/>
  <c r="T821" i="4"/>
  <c r="T813" i="4"/>
  <c r="T805" i="4"/>
  <c r="T797" i="4"/>
  <c r="T789" i="4"/>
  <c r="T781" i="4"/>
  <c r="T773" i="4"/>
  <c r="T765" i="4"/>
  <c r="T757" i="4"/>
  <c r="T749" i="4"/>
  <c r="T741" i="4"/>
  <c r="T733" i="4"/>
  <c r="T725" i="4"/>
  <c r="T717" i="4"/>
  <c r="T709" i="4"/>
  <c r="T701" i="4"/>
  <c r="T693" i="4"/>
  <c r="T685" i="4"/>
  <c r="T677" i="4"/>
  <c r="T669" i="4"/>
  <c r="T661" i="4"/>
  <c r="T653" i="4"/>
  <c r="T629" i="4"/>
  <c r="T613" i="4"/>
  <c r="T597" i="4"/>
  <c r="T581" i="4"/>
  <c r="T565" i="4"/>
  <c r="S350" i="4"/>
  <c r="S220" i="4"/>
  <c r="U220" i="4" s="1"/>
  <c r="S222" i="4"/>
  <c r="U222" i="4" s="1"/>
  <c r="T513" i="4"/>
  <c r="V225" i="4"/>
  <c r="W225" i="4" s="1"/>
  <c r="X225" i="4" s="1"/>
  <c r="Y225" i="4" s="1"/>
  <c r="AG225" i="4" s="1"/>
  <c r="V209" i="4"/>
  <c r="W209" i="4" s="1"/>
  <c r="X209" i="4" s="1"/>
  <c r="Y209" i="4" s="1"/>
  <c r="V193" i="4"/>
  <c r="W193" i="4" s="1"/>
  <c r="X193" i="4" s="1"/>
  <c r="Y193" i="4" s="1"/>
  <c r="V143" i="4"/>
  <c r="V127" i="4"/>
  <c r="V173" i="4"/>
  <c r="V157" i="4"/>
  <c r="V147" i="4"/>
  <c r="W147" i="4" s="1"/>
  <c r="X147" i="4" s="1"/>
  <c r="Y147" i="4" s="1"/>
  <c r="V131" i="4"/>
  <c r="V115" i="4"/>
  <c r="V181" i="4"/>
  <c r="V153" i="4"/>
  <c r="W153" i="4" s="1"/>
  <c r="X153" i="4" s="1"/>
  <c r="Y153" i="4" s="1"/>
  <c r="U62" i="4"/>
  <c r="W62" i="4" s="1"/>
  <c r="X62" i="4" s="1"/>
  <c r="Y62" i="4" s="1"/>
  <c r="V229" i="4"/>
  <c r="W229" i="4" s="1"/>
  <c r="X229" i="4" s="1"/>
  <c r="Y229" i="4" s="1"/>
  <c r="T7" i="4"/>
  <c r="V135" i="4"/>
  <c r="W135" i="4" s="1"/>
  <c r="X135" i="4" s="1"/>
  <c r="Y135" i="4" s="1"/>
  <c r="AG135" i="4" s="1"/>
  <c r="V119" i="4"/>
  <c r="U462" i="4"/>
  <c r="W462" i="4" s="1"/>
  <c r="X462" i="4" s="1"/>
  <c r="Y462" i="4" s="1"/>
  <c r="AI462" i="4" s="1"/>
  <c r="U446" i="4"/>
  <c r="U430" i="4"/>
  <c r="W430" i="4" s="1"/>
  <c r="V414" i="4"/>
  <c r="U398" i="4"/>
  <c r="V382" i="4"/>
  <c r="W382" i="4" s="1"/>
  <c r="U450" i="4"/>
  <c r="U434" i="4"/>
  <c r="U418" i="4"/>
  <c r="V402" i="4"/>
  <c r="W402" i="4" s="1"/>
  <c r="X402" i="4" s="1"/>
  <c r="Y402" i="4" s="1"/>
  <c r="U386" i="4"/>
  <c r="T350" i="4"/>
  <c r="T232" i="4"/>
  <c r="V177" i="4"/>
  <c r="W177" i="4" s="1"/>
  <c r="V169" i="4"/>
  <c r="W169" i="4" s="1"/>
  <c r="X169" i="4" s="1"/>
  <c r="Y169" i="4" s="1"/>
  <c r="V161" i="4"/>
  <c r="U37" i="4"/>
  <c r="U33" i="4"/>
  <c r="U29" i="4"/>
  <c r="U25" i="4"/>
  <c r="W25" i="4" s="1"/>
  <c r="U21" i="4"/>
  <c r="W21" i="4" s="1"/>
  <c r="V394" i="4"/>
  <c r="W394" i="4" s="1"/>
  <c r="X394" i="4" s="1"/>
  <c r="Y394" i="4" s="1"/>
  <c r="V221" i="4"/>
  <c r="W221" i="4" s="1"/>
  <c r="X221" i="4" s="1"/>
  <c r="Y221" i="4" s="1"/>
  <c r="V213" i="4"/>
  <c r="V205" i="4"/>
  <c r="V197" i="4"/>
  <c r="V189" i="4"/>
  <c r="W189" i="4" s="1"/>
  <c r="X189" i="4" s="1"/>
  <c r="Y189" i="4" s="1"/>
  <c r="T383" i="4"/>
  <c r="U373" i="4"/>
  <c r="U365" i="4"/>
  <c r="T216" i="4"/>
  <c r="V58" i="4"/>
  <c r="V50" i="4"/>
  <c r="S342" i="4"/>
  <c r="U342" i="4" s="1"/>
  <c r="S228" i="4"/>
  <c r="U228" i="4" s="1"/>
  <c r="S212" i="4"/>
  <c r="U212" i="4" s="1"/>
  <c r="S230" i="4"/>
  <c r="U230" i="4" s="1"/>
  <c r="S214" i="4"/>
  <c r="U214" i="4" s="1"/>
  <c r="S98" i="4"/>
  <c r="U98" i="4" s="1"/>
  <c r="S86" i="4"/>
  <c r="U86" i="4" s="1"/>
  <c r="S78" i="4"/>
  <c r="S70" i="4"/>
  <c r="U70" i="4" s="1"/>
  <c r="F368" i="2"/>
  <c r="F360" i="2"/>
  <c r="F352" i="2"/>
  <c r="F344" i="2"/>
  <c r="F336" i="2"/>
  <c r="F328" i="2"/>
  <c r="G463" i="2"/>
  <c r="F106" i="2"/>
  <c r="R106" i="2" s="1"/>
  <c r="E464" i="2"/>
  <c r="G464" i="2"/>
  <c r="F464" i="2"/>
  <c r="E460" i="2"/>
  <c r="G460" i="2"/>
  <c r="F460" i="2"/>
  <c r="E456" i="2"/>
  <c r="G456" i="2"/>
  <c r="F456" i="2"/>
  <c r="E20" i="2"/>
  <c r="G20" i="2"/>
  <c r="S20" i="2" s="1"/>
  <c r="F20" i="2"/>
  <c r="R20" i="2" s="1"/>
  <c r="F19" i="2"/>
  <c r="R19" i="2" s="1"/>
  <c r="E19" i="2"/>
  <c r="G19" i="2"/>
  <c r="S19" i="2" s="1"/>
  <c r="E18" i="2"/>
  <c r="G18" i="2"/>
  <c r="S18" i="2" s="1"/>
  <c r="F18" i="2"/>
  <c r="R18" i="2" s="1"/>
  <c r="E144" i="2"/>
  <c r="G144" i="2"/>
  <c r="F144" i="2"/>
  <c r="E142" i="2"/>
  <c r="G142" i="2"/>
  <c r="F142" i="2"/>
  <c r="E140" i="2"/>
  <c r="G140" i="2"/>
  <c r="F140" i="2"/>
  <c r="E138" i="2"/>
  <c r="G138" i="2"/>
  <c r="S138" i="2" s="1"/>
  <c r="F138" i="2"/>
  <c r="R138" i="2" s="1"/>
  <c r="E136" i="2"/>
  <c r="G136" i="2"/>
  <c r="S136" i="2" s="1"/>
  <c r="F136" i="2"/>
  <c r="R136" i="2" s="1"/>
  <c r="E134" i="2"/>
  <c r="G134" i="2"/>
  <c r="S134" i="2" s="1"/>
  <c r="F134" i="2"/>
  <c r="R134" i="2" s="1"/>
  <c r="E132" i="2"/>
  <c r="G132" i="2"/>
  <c r="S132" i="2" s="1"/>
  <c r="F132" i="2"/>
  <c r="R132" i="2" s="1"/>
  <c r="E130" i="2"/>
  <c r="G130" i="2"/>
  <c r="S130" i="2" s="1"/>
  <c r="F130" i="2"/>
  <c r="R130" i="2" s="1"/>
  <c r="E128" i="2"/>
  <c r="G128" i="2"/>
  <c r="S128" i="2" s="1"/>
  <c r="F128" i="2"/>
  <c r="R128" i="2" s="1"/>
  <c r="E126" i="2"/>
  <c r="G126" i="2"/>
  <c r="S126" i="2" s="1"/>
  <c r="F126" i="2"/>
  <c r="R126" i="2" s="1"/>
  <c r="E124" i="2"/>
  <c r="G124" i="2"/>
  <c r="S124" i="2" s="1"/>
  <c r="F124" i="2"/>
  <c r="R124" i="2" s="1"/>
  <c r="E122" i="2"/>
  <c r="G122" i="2"/>
  <c r="S122" i="2" s="1"/>
  <c r="F122" i="2"/>
  <c r="R122" i="2" s="1"/>
  <c r="E120" i="2"/>
  <c r="G120" i="2"/>
  <c r="S120" i="2" s="1"/>
  <c r="F120" i="2"/>
  <c r="R120" i="2" s="1"/>
  <c r="E118" i="2"/>
  <c r="G118" i="2"/>
  <c r="S118" i="2" s="1"/>
  <c r="F118" i="2"/>
  <c r="R118" i="2" s="1"/>
  <c r="E116" i="2"/>
  <c r="G116" i="2"/>
  <c r="S116" i="2" s="1"/>
  <c r="F116" i="2"/>
  <c r="R116" i="2" s="1"/>
  <c r="E114" i="2"/>
  <c r="G114" i="2"/>
  <c r="S114" i="2" s="1"/>
  <c r="F114" i="2"/>
  <c r="R114" i="2" s="1"/>
  <c r="E112" i="2"/>
  <c r="G112" i="2"/>
  <c r="S112" i="2" s="1"/>
  <c r="F112" i="2"/>
  <c r="R112" i="2" s="1"/>
  <c r="E110" i="2"/>
  <c r="G110" i="2"/>
  <c r="S110" i="2" s="1"/>
  <c r="F110" i="2"/>
  <c r="R110" i="2" s="1"/>
  <c r="F309" i="2"/>
  <c r="E309" i="2"/>
  <c r="G309" i="2"/>
  <c r="F305" i="2"/>
  <c r="E305" i="2"/>
  <c r="G305" i="2"/>
  <c r="F301" i="2"/>
  <c r="E301" i="2"/>
  <c r="G301" i="2"/>
  <c r="F297" i="2"/>
  <c r="E297" i="2"/>
  <c r="G297" i="2"/>
  <c r="F293" i="2"/>
  <c r="E293" i="2"/>
  <c r="G293" i="2"/>
  <c r="F289" i="2"/>
  <c r="E289" i="2"/>
  <c r="G289" i="2"/>
  <c r="F285" i="2"/>
  <c r="E285" i="2"/>
  <c r="G285" i="2"/>
  <c r="F281" i="2"/>
  <c r="E281" i="2"/>
  <c r="G281" i="2"/>
  <c r="F277" i="2"/>
  <c r="E277" i="2"/>
  <c r="G277" i="2"/>
  <c r="F273" i="2"/>
  <c r="E273" i="2"/>
  <c r="G273" i="2"/>
  <c r="F269" i="2"/>
  <c r="E269" i="2"/>
  <c r="G269" i="2"/>
  <c r="F465" i="2"/>
  <c r="E465" i="2"/>
  <c r="G465" i="2"/>
  <c r="F457" i="2"/>
  <c r="E457" i="2"/>
  <c r="G457" i="2"/>
  <c r="F451" i="2"/>
  <c r="E451" i="2"/>
  <c r="G451" i="2"/>
  <c r="F447" i="2"/>
  <c r="E447" i="2"/>
  <c r="G447" i="2"/>
  <c r="F443" i="2"/>
  <c r="E443" i="2"/>
  <c r="G443" i="2"/>
  <c r="F439" i="2"/>
  <c r="E439" i="2"/>
  <c r="G439" i="2"/>
  <c r="F435" i="2"/>
  <c r="E435" i="2"/>
  <c r="G435" i="2"/>
  <c r="F431" i="2"/>
  <c r="E431" i="2"/>
  <c r="G431" i="2"/>
  <c r="F427" i="2"/>
  <c r="E427" i="2"/>
  <c r="G427" i="2"/>
  <c r="F423" i="2"/>
  <c r="G423" i="2"/>
  <c r="E423" i="2"/>
  <c r="F419" i="2"/>
  <c r="G419" i="2"/>
  <c r="E419" i="2"/>
  <c r="F415" i="2"/>
  <c r="E415" i="2"/>
  <c r="G415" i="2"/>
  <c r="F411" i="2"/>
  <c r="E411" i="2"/>
  <c r="G411" i="2"/>
  <c r="F407" i="2"/>
  <c r="E407" i="2"/>
  <c r="G407" i="2"/>
  <c r="F403" i="2"/>
  <c r="E403" i="2"/>
  <c r="G403" i="2"/>
  <c r="F399" i="2"/>
  <c r="E399" i="2"/>
  <c r="G399" i="2"/>
  <c r="F395" i="2"/>
  <c r="E395" i="2"/>
  <c r="G395" i="2"/>
  <c r="F391" i="2"/>
  <c r="E391" i="2"/>
  <c r="G391" i="2"/>
  <c r="F387" i="2"/>
  <c r="E387" i="2"/>
  <c r="G387" i="2"/>
  <c r="F383" i="2"/>
  <c r="E383" i="2"/>
  <c r="G383" i="2"/>
  <c r="F379" i="2"/>
  <c r="E379" i="2"/>
  <c r="G379" i="2"/>
  <c r="F375" i="2"/>
  <c r="E375" i="2"/>
  <c r="G375" i="2"/>
  <c r="F107" i="2"/>
  <c r="R107" i="2" s="1"/>
  <c r="E107" i="2"/>
  <c r="G107" i="2"/>
  <c r="S107" i="2" s="1"/>
  <c r="F103" i="2"/>
  <c r="R103" i="2" s="1"/>
  <c r="E103" i="2"/>
  <c r="G103" i="2"/>
  <c r="S103" i="2" s="1"/>
  <c r="F99" i="2"/>
  <c r="R99" i="2" s="1"/>
  <c r="E99" i="2"/>
  <c r="G99" i="2"/>
  <c r="S99" i="2" s="1"/>
  <c r="F95" i="2"/>
  <c r="R95" i="2" s="1"/>
  <c r="E95" i="2"/>
  <c r="G95" i="2"/>
  <c r="S95" i="2" s="1"/>
  <c r="F91" i="2"/>
  <c r="R91" i="2" s="1"/>
  <c r="E91" i="2"/>
  <c r="G91" i="2"/>
  <c r="S91" i="2" s="1"/>
  <c r="F87" i="2"/>
  <c r="R87" i="2" s="1"/>
  <c r="E87" i="2"/>
  <c r="G87" i="2"/>
  <c r="S87" i="2" s="1"/>
  <c r="F83" i="2"/>
  <c r="R83" i="2" s="1"/>
  <c r="E83" i="2"/>
  <c r="G83" i="2"/>
  <c r="S83" i="2" s="1"/>
  <c r="F79" i="2"/>
  <c r="R79" i="2" s="1"/>
  <c r="E79" i="2"/>
  <c r="G79" i="2"/>
  <c r="S79" i="2" s="1"/>
  <c r="F75" i="2"/>
  <c r="R75" i="2" s="1"/>
  <c r="E75" i="2"/>
  <c r="G75" i="2"/>
  <c r="S75" i="2" s="1"/>
  <c r="F71" i="2"/>
  <c r="R71" i="2" s="1"/>
  <c r="E71" i="2"/>
  <c r="G71" i="2"/>
  <c r="S71" i="2" s="1"/>
  <c r="F67" i="2"/>
  <c r="R67" i="2" s="1"/>
  <c r="E67" i="2"/>
  <c r="G67" i="2"/>
  <c r="S67" i="2" s="1"/>
  <c r="F63" i="2"/>
  <c r="R63" i="2" s="1"/>
  <c r="E63" i="2"/>
  <c r="G63" i="2"/>
  <c r="S63" i="2" s="1"/>
  <c r="F59" i="2"/>
  <c r="R59" i="2" s="1"/>
  <c r="E59" i="2"/>
  <c r="G59" i="2"/>
  <c r="S59" i="2" s="1"/>
  <c r="F55" i="2"/>
  <c r="R55" i="2" s="1"/>
  <c r="E55" i="2"/>
  <c r="G55" i="2"/>
  <c r="S55" i="2" s="1"/>
  <c r="F51" i="2"/>
  <c r="R51" i="2" s="1"/>
  <c r="E51" i="2"/>
  <c r="G51" i="2"/>
  <c r="S51" i="2" s="1"/>
  <c r="F47" i="2"/>
  <c r="R47" i="2" s="1"/>
  <c r="E47" i="2"/>
  <c r="G47" i="2"/>
  <c r="S47" i="2" s="1"/>
  <c r="F43" i="2"/>
  <c r="R43" i="2" s="1"/>
  <c r="E43" i="2"/>
  <c r="G43" i="2"/>
  <c r="S43" i="2" s="1"/>
  <c r="F39" i="2"/>
  <c r="R39" i="2" s="1"/>
  <c r="E39" i="2"/>
  <c r="G39" i="2"/>
  <c r="S39" i="2" s="1"/>
  <c r="F35" i="2"/>
  <c r="R35" i="2" s="1"/>
  <c r="E35" i="2"/>
  <c r="G35" i="2"/>
  <c r="S35" i="2" s="1"/>
  <c r="F31" i="2"/>
  <c r="R31" i="2" s="1"/>
  <c r="E31" i="2"/>
  <c r="G31" i="2"/>
  <c r="S31" i="2" s="1"/>
  <c r="F27" i="2"/>
  <c r="R27" i="2" s="1"/>
  <c r="E27" i="2"/>
  <c r="G27" i="2"/>
  <c r="S27" i="2" s="1"/>
  <c r="F23" i="2"/>
  <c r="R23" i="2" s="1"/>
  <c r="E23" i="2"/>
  <c r="G23" i="2"/>
  <c r="S23" i="2" s="1"/>
  <c r="E462" i="2"/>
  <c r="G462" i="2"/>
  <c r="F462" i="2"/>
  <c r="E458" i="2"/>
  <c r="G458" i="2"/>
  <c r="F458" i="2"/>
  <c r="E454" i="2"/>
  <c r="G454" i="2"/>
  <c r="F454" i="2"/>
  <c r="F145" i="2"/>
  <c r="E145" i="2"/>
  <c r="G145" i="2"/>
  <c r="F307" i="2"/>
  <c r="E307" i="2"/>
  <c r="G307" i="2"/>
  <c r="F303" i="2"/>
  <c r="E303" i="2"/>
  <c r="G303" i="2"/>
  <c r="F299" i="2"/>
  <c r="E299" i="2"/>
  <c r="G299" i="2"/>
  <c r="F295" i="2"/>
  <c r="E295" i="2"/>
  <c r="G295" i="2"/>
  <c r="F291" i="2"/>
  <c r="E291" i="2"/>
  <c r="G291" i="2"/>
  <c r="F143" i="2"/>
  <c r="E143" i="2"/>
  <c r="G143" i="2"/>
  <c r="F141" i="2"/>
  <c r="E141" i="2"/>
  <c r="G141" i="2"/>
  <c r="F139" i="2"/>
  <c r="E139" i="2"/>
  <c r="G139" i="2"/>
  <c r="F137" i="2"/>
  <c r="R137" i="2" s="1"/>
  <c r="E137" i="2"/>
  <c r="G137" i="2"/>
  <c r="S137" i="2" s="1"/>
  <c r="F135" i="2"/>
  <c r="R135" i="2" s="1"/>
  <c r="E135" i="2"/>
  <c r="G135" i="2"/>
  <c r="S135" i="2" s="1"/>
  <c r="F133" i="2"/>
  <c r="R133" i="2" s="1"/>
  <c r="E133" i="2"/>
  <c r="G133" i="2"/>
  <c r="S133" i="2" s="1"/>
  <c r="F131" i="2"/>
  <c r="R131" i="2" s="1"/>
  <c r="E131" i="2"/>
  <c r="G131" i="2"/>
  <c r="S131" i="2" s="1"/>
  <c r="F129" i="2"/>
  <c r="R129" i="2" s="1"/>
  <c r="E129" i="2"/>
  <c r="G129" i="2"/>
  <c r="S129" i="2" s="1"/>
  <c r="F127" i="2"/>
  <c r="R127" i="2" s="1"/>
  <c r="E127" i="2"/>
  <c r="G127" i="2"/>
  <c r="S127" i="2" s="1"/>
  <c r="F125" i="2"/>
  <c r="R125" i="2" s="1"/>
  <c r="E125" i="2"/>
  <c r="G125" i="2"/>
  <c r="S125" i="2" s="1"/>
  <c r="F123" i="2"/>
  <c r="R123" i="2" s="1"/>
  <c r="E123" i="2"/>
  <c r="G123" i="2"/>
  <c r="S123" i="2" s="1"/>
  <c r="F121" i="2"/>
  <c r="R121" i="2" s="1"/>
  <c r="E121" i="2"/>
  <c r="G121" i="2"/>
  <c r="S121" i="2" s="1"/>
  <c r="F119" i="2"/>
  <c r="R119" i="2" s="1"/>
  <c r="E119" i="2"/>
  <c r="G119" i="2"/>
  <c r="S119" i="2" s="1"/>
  <c r="F117" i="2"/>
  <c r="R117" i="2" s="1"/>
  <c r="E117" i="2"/>
  <c r="G117" i="2"/>
  <c r="S117" i="2" s="1"/>
  <c r="F115" i="2"/>
  <c r="R115" i="2" s="1"/>
  <c r="E115" i="2"/>
  <c r="G115" i="2"/>
  <c r="S115" i="2" s="1"/>
  <c r="F113" i="2"/>
  <c r="R113" i="2" s="1"/>
  <c r="E113" i="2"/>
  <c r="G113" i="2"/>
  <c r="S113" i="2" s="1"/>
  <c r="F111" i="2"/>
  <c r="R111" i="2" s="1"/>
  <c r="E111" i="2"/>
  <c r="G111" i="2"/>
  <c r="S111" i="2" s="1"/>
  <c r="F461" i="2"/>
  <c r="E461" i="2"/>
  <c r="G461" i="2"/>
  <c r="F453" i="2"/>
  <c r="E453" i="2"/>
  <c r="G453" i="2"/>
  <c r="F449" i="2"/>
  <c r="E449" i="2"/>
  <c r="G449" i="2"/>
  <c r="F445" i="2"/>
  <c r="E445" i="2"/>
  <c r="G445" i="2"/>
  <c r="F441" i="2"/>
  <c r="E441" i="2"/>
  <c r="G441" i="2"/>
  <c r="F437" i="2"/>
  <c r="E437" i="2"/>
  <c r="G437" i="2"/>
  <c r="F433" i="2"/>
  <c r="E433" i="2"/>
  <c r="G433" i="2"/>
  <c r="F429" i="2"/>
  <c r="E429" i="2"/>
  <c r="G429" i="2"/>
  <c r="F425" i="2"/>
  <c r="E425" i="2"/>
  <c r="G425" i="2"/>
  <c r="F421" i="2"/>
  <c r="E421" i="2"/>
  <c r="G421" i="2"/>
  <c r="F417" i="2"/>
  <c r="E417" i="2"/>
  <c r="G417" i="2"/>
  <c r="F413" i="2"/>
  <c r="E413" i="2"/>
  <c r="G413" i="2"/>
  <c r="F409" i="2"/>
  <c r="E409" i="2"/>
  <c r="G409" i="2"/>
  <c r="F405" i="2"/>
  <c r="E405" i="2"/>
  <c r="G405" i="2"/>
  <c r="F401" i="2"/>
  <c r="E401" i="2"/>
  <c r="G401" i="2"/>
  <c r="F397" i="2"/>
  <c r="E397" i="2"/>
  <c r="G397" i="2"/>
  <c r="F393" i="2"/>
  <c r="E393" i="2"/>
  <c r="G393" i="2"/>
  <c r="F389" i="2"/>
  <c r="E389" i="2"/>
  <c r="G389" i="2"/>
  <c r="F385" i="2"/>
  <c r="E385" i="2"/>
  <c r="G385" i="2"/>
  <c r="F381" i="2"/>
  <c r="E381" i="2"/>
  <c r="G381" i="2"/>
  <c r="F377" i="2"/>
  <c r="E377" i="2"/>
  <c r="G377" i="2"/>
  <c r="F109" i="2"/>
  <c r="R109" i="2" s="1"/>
  <c r="E109" i="2"/>
  <c r="G109" i="2"/>
  <c r="S109" i="2" s="1"/>
  <c r="F105" i="2"/>
  <c r="R105" i="2" s="1"/>
  <c r="E105" i="2"/>
  <c r="G105" i="2"/>
  <c r="S105" i="2" s="1"/>
  <c r="F101" i="2"/>
  <c r="R101" i="2" s="1"/>
  <c r="E101" i="2"/>
  <c r="G101" i="2"/>
  <c r="S101" i="2" s="1"/>
  <c r="F97" i="2"/>
  <c r="R97" i="2" s="1"/>
  <c r="E97" i="2"/>
  <c r="G97" i="2"/>
  <c r="S97" i="2" s="1"/>
  <c r="F93" i="2"/>
  <c r="R93" i="2" s="1"/>
  <c r="E93" i="2"/>
  <c r="G93" i="2"/>
  <c r="S93" i="2" s="1"/>
  <c r="F89" i="2"/>
  <c r="R89" i="2" s="1"/>
  <c r="E89" i="2"/>
  <c r="G89" i="2"/>
  <c r="S89" i="2" s="1"/>
  <c r="F85" i="2"/>
  <c r="R85" i="2" s="1"/>
  <c r="E85" i="2"/>
  <c r="G85" i="2"/>
  <c r="S85" i="2" s="1"/>
  <c r="F81" i="2"/>
  <c r="R81" i="2" s="1"/>
  <c r="E81" i="2"/>
  <c r="G81" i="2"/>
  <c r="S81" i="2" s="1"/>
  <c r="F77" i="2"/>
  <c r="R77" i="2" s="1"/>
  <c r="E77" i="2"/>
  <c r="G77" i="2"/>
  <c r="S77" i="2" s="1"/>
  <c r="F73" i="2"/>
  <c r="R73" i="2" s="1"/>
  <c r="E73" i="2"/>
  <c r="G73" i="2"/>
  <c r="S73" i="2" s="1"/>
  <c r="F69" i="2"/>
  <c r="R69" i="2" s="1"/>
  <c r="E69" i="2"/>
  <c r="G69" i="2"/>
  <c r="S69" i="2" s="1"/>
  <c r="F65" i="2"/>
  <c r="R65" i="2" s="1"/>
  <c r="E65" i="2"/>
  <c r="G65" i="2"/>
  <c r="S65" i="2" s="1"/>
  <c r="F61" i="2"/>
  <c r="R61" i="2" s="1"/>
  <c r="E61" i="2"/>
  <c r="G61" i="2"/>
  <c r="S61" i="2" s="1"/>
  <c r="F57" i="2"/>
  <c r="R57" i="2" s="1"/>
  <c r="E57" i="2"/>
  <c r="G57" i="2"/>
  <c r="S57" i="2" s="1"/>
  <c r="F53" i="2"/>
  <c r="R53" i="2" s="1"/>
  <c r="E53" i="2"/>
  <c r="G53" i="2"/>
  <c r="S53" i="2" s="1"/>
  <c r="F49" i="2"/>
  <c r="R49" i="2" s="1"/>
  <c r="E49" i="2"/>
  <c r="G49" i="2"/>
  <c r="S49" i="2" s="1"/>
  <c r="F45" i="2"/>
  <c r="R45" i="2" s="1"/>
  <c r="E45" i="2"/>
  <c r="G45" i="2"/>
  <c r="S45" i="2" s="1"/>
  <c r="F41" i="2"/>
  <c r="R41" i="2" s="1"/>
  <c r="E41" i="2"/>
  <c r="G41" i="2"/>
  <c r="S41" i="2" s="1"/>
  <c r="F37" i="2"/>
  <c r="R37" i="2" s="1"/>
  <c r="E37" i="2"/>
  <c r="G37" i="2"/>
  <c r="S37" i="2" s="1"/>
  <c r="F33" i="2"/>
  <c r="R33" i="2" s="1"/>
  <c r="E33" i="2"/>
  <c r="G33" i="2"/>
  <c r="S33" i="2" s="1"/>
  <c r="F29" i="2"/>
  <c r="R29" i="2" s="1"/>
  <c r="E29" i="2"/>
  <c r="G29" i="2"/>
  <c r="S29" i="2" s="1"/>
  <c r="F25" i="2"/>
  <c r="R25" i="2" s="1"/>
  <c r="E25" i="2"/>
  <c r="G25" i="2"/>
  <c r="S25" i="2" s="1"/>
  <c r="T505" i="4"/>
  <c r="T507" i="4"/>
  <c r="S973" i="4"/>
  <c r="U973" i="4" s="1"/>
  <c r="T407" i="4"/>
  <c r="T10" i="4"/>
  <c r="T514" i="4"/>
  <c r="R514" i="4"/>
  <c r="R941" i="4"/>
  <c r="T941" i="4"/>
  <c r="T439" i="4"/>
  <c r="T391" i="4"/>
  <c r="T16" i="4"/>
  <c r="T11" i="4"/>
  <c r="T9" i="4"/>
  <c r="T455" i="4"/>
  <c r="T423" i="4"/>
  <c r="W454" i="4"/>
  <c r="X454" i="4" s="1"/>
  <c r="Y454" i="4" s="1"/>
  <c r="T503" i="4"/>
  <c r="T447" i="4"/>
  <c r="T431" i="4"/>
  <c r="T415" i="4"/>
  <c r="T399" i="4"/>
  <c r="T387" i="4"/>
  <c r="T997" i="4"/>
  <c r="V997" i="4" s="1"/>
  <c r="T989" i="4"/>
  <c r="T981" i="4"/>
  <c r="V981" i="4" s="1"/>
  <c r="T451" i="4"/>
  <c r="T443" i="4"/>
  <c r="T435" i="4"/>
  <c r="T427" i="4"/>
  <c r="T419" i="4"/>
  <c r="T411" i="4"/>
  <c r="T403" i="4"/>
  <c r="T395" i="4"/>
  <c r="S395" i="4"/>
  <c r="S391" i="4"/>
  <c r="S387" i="4"/>
  <c r="V387" i="4" s="1"/>
  <c r="S383" i="4"/>
  <c r="S513" i="4"/>
  <c r="U513" i="4" s="1"/>
  <c r="S507" i="4"/>
  <c r="U507" i="4" s="1"/>
  <c r="S503" i="4"/>
  <c r="U503" i="4" s="1"/>
  <c r="S497" i="4"/>
  <c r="U497" i="4" s="1"/>
  <c r="S493" i="4"/>
  <c r="U493" i="4" s="1"/>
  <c r="S489" i="4"/>
  <c r="U489" i="4" s="1"/>
  <c r="S485" i="4"/>
  <c r="U485" i="4" s="1"/>
  <c r="S481" i="4"/>
  <c r="U481" i="4" s="1"/>
  <c r="S477" i="4"/>
  <c r="U477" i="4" s="1"/>
  <c r="S473" i="4"/>
  <c r="U473" i="4" s="1"/>
  <c r="S469" i="4"/>
  <c r="U469" i="4" s="1"/>
  <c r="S465" i="4"/>
  <c r="U465" i="4" s="1"/>
  <c r="S461" i="4"/>
  <c r="U461" i="4" s="1"/>
  <c r="S63" i="4"/>
  <c r="U63" i="4" s="1"/>
  <c r="S59" i="4"/>
  <c r="U59" i="4" s="1"/>
  <c r="S55" i="4"/>
  <c r="U55" i="4" s="1"/>
  <c r="S51" i="4"/>
  <c r="U51" i="4" s="1"/>
  <c r="S47" i="4"/>
  <c r="U47" i="4" s="1"/>
  <c r="S38" i="4"/>
  <c r="U38" i="4" s="1"/>
  <c r="S34" i="4"/>
  <c r="U34" i="4" s="1"/>
  <c r="S30" i="4"/>
  <c r="U30" i="4" s="1"/>
  <c r="S26" i="4"/>
  <c r="U26" i="4" s="1"/>
  <c r="S22" i="4"/>
  <c r="U22" i="4" s="1"/>
  <c r="S18" i="4"/>
  <c r="U18" i="4" s="1"/>
  <c r="T17" i="4"/>
  <c r="T501" i="4"/>
  <c r="S11" i="4"/>
  <c r="U11" i="4" s="1"/>
  <c r="S9" i="4"/>
  <c r="S7" i="4"/>
  <c r="U7" i="4" s="1"/>
  <c r="S5" i="4"/>
  <c r="U5" i="4" s="1"/>
  <c r="S509" i="4"/>
  <c r="U509" i="4" s="1"/>
  <c r="S204" i="4"/>
  <c r="U204" i="4" s="1"/>
  <c r="S196" i="4"/>
  <c r="U196" i="4" s="1"/>
  <c r="S188" i="4"/>
  <c r="U188" i="4" s="1"/>
  <c r="S180" i="4"/>
  <c r="U180" i="4" s="1"/>
  <c r="S172" i="4"/>
  <c r="U172" i="4" s="1"/>
  <c r="S164" i="4"/>
  <c r="U164" i="4" s="1"/>
  <c r="S156" i="4"/>
  <c r="U156" i="4" s="1"/>
  <c r="S140" i="4"/>
  <c r="U140" i="4" s="1"/>
  <c r="S132" i="4"/>
  <c r="U132" i="4" s="1"/>
  <c r="S124" i="4"/>
  <c r="U124" i="4" s="1"/>
  <c r="S116" i="4"/>
  <c r="U116" i="4" s="1"/>
  <c r="S88" i="4"/>
  <c r="U88" i="4" s="1"/>
  <c r="S80" i="4"/>
  <c r="U80" i="4" s="1"/>
  <c r="S72" i="4"/>
  <c r="U72" i="4" s="1"/>
  <c r="T102" i="4"/>
  <c r="T42" i="4"/>
  <c r="V42" i="4" s="1"/>
  <c r="W42" i="4" s="1"/>
  <c r="X42" i="4" s="1"/>
  <c r="Y42" i="4" s="1"/>
  <c r="W528" i="4"/>
  <c r="X528" i="4" s="1"/>
  <c r="Y528" i="4" s="1"/>
  <c r="T354" i="4"/>
  <c r="T338" i="4"/>
  <c r="S12" i="4"/>
  <c r="T222" i="4"/>
  <c r="T5" i="4"/>
  <c r="T509" i="4"/>
  <c r="V66" i="4"/>
  <c r="U66" i="4"/>
  <c r="S236" i="4"/>
  <c r="U236" i="4" s="1"/>
  <c r="W245" i="4"/>
  <c r="X245" i="4" s="1"/>
  <c r="Y245" i="4" s="1"/>
  <c r="W123" i="4"/>
  <c r="X123" i="4" s="1"/>
  <c r="Y123" i="4" s="1"/>
  <c r="W109" i="4"/>
  <c r="X109" i="4" s="1"/>
  <c r="Y109" i="4" s="1"/>
  <c r="W969" i="4"/>
  <c r="X969" i="4" s="1"/>
  <c r="Y969" i="4" s="1"/>
  <c r="T12" i="4"/>
  <c r="T6" i="4"/>
  <c r="T342" i="4"/>
  <c r="T228" i="4"/>
  <c r="T220" i="4"/>
  <c r="V220" i="4" s="1"/>
  <c r="W220" i="4" s="1"/>
  <c r="T212" i="4"/>
  <c r="S17" i="4"/>
  <c r="U17" i="4" s="1"/>
  <c r="S10" i="4"/>
  <c r="T13" i="4"/>
  <c r="T226" i="4"/>
  <c r="T218" i="4"/>
  <c r="T210" i="4"/>
  <c r="T98" i="4"/>
  <c r="V98" i="4" s="1"/>
  <c r="S501" i="4"/>
  <c r="U501" i="4" s="1"/>
  <c r="S16" i="4"/>
  <c r="S13" i="4"/>
  <c r="U13" i="4" s="1"/>
  <c r="R8" i="4"/>
  <c r="S8" i="4"/>
  <c r="U12" i="4"/>
  <c r="T346" i="4"/>
  <c r="V346" i="4" s="1"/>
  <c r="S6" i="4"/>
  <c r="T230" i="4"/>
  <c r="T214" i="4"/>
  <c r="T94" i="4"/>
  <c r="U354" i="4"/>
  <c r="U346" i="4"/>
  <c r="U218" i="4"/>
  <c r="V14" i="4"/>
  <c r="U14" i="4"/>
  <c r="S1000" i="4"/>
  <c r="U1000" i="4" s="1"/>
  <c r="T1000" i="4"/>
  <c r="S998" i="4"/>
  <c r="U998" i="4" s="1"/>
  <c r="T998" i="4"/>
  <c r="S996" i="4"/>
  <c r="U996" i="4" s="1"/>
  <c r="T996" i="4"/>
  <c r="S994" i="4"/>
  <c r="U994" i="4" s="1"/>
  <c r="T994" i="4"/>
  <c r="S992" i="4"/>
  <c r="U992" i="4" s="1"/>
  <c r="T992" i="4"/>
  <c r="S990" i="4"/>
  <c r="U990" i="4" s="1"/>
  <c r="T990" i="4"/>
  <c r="S988" i="4"/>
  <c r="U988" i="4" s="1"/>
  <c r="T988" i="4"/>
  <c r="S986" i="4"/>
  <c r="U986" i="4" s="1"/>
  <c r="T986" i="4"/>
  <c r="S984" i="4"/>
  <c r="U984" i="4" s="1"/>
  <c r="T984" i="4"/>
  <c r="S982" i="4"/>
  <c r="U982" i="4" s="1"/>
  <c r="T982" i="4"/>
  <c r="S980" i="4"/>
  <c r="U980" i="4" s="1"/>
  <c r="T980" i="4"/>
  <c r="S978" i="4"/>
  <c r="U978" i="4" s="1"/>
  <c r="T978" i="4"/>
  <c r="S976" i="4"/>
  <c r="U976" i="4" s="1"/>
  <c r="T976" i="4"/>
  <c r="S974" i="4"/>
  <c r="U974" i="4" s="1"/>
  <c r="T974" i="4"/>
  <c r="S553" i="4"/>
  <c r="U553" i="4" s="1"/>
  <c r="T553" i="4"/>
  <c r="S545" i="4"/>
  <c r="U545" i="4" s="1"/>
  <c r="T545" i="4"/>
  <c r="S537" i="4"/>
  <c r="U537" i="4" s="1"/>
  <c r="T537" i="4"/>
  <c r="S529" i="4"/>
  <c r="T529" i="4"/>
  <c r="S521" i="4"/>
  <c r="U521" i="4" s="1"/>
  <c r="T521" i="4"/>
  <c r="S970" i="4"/>
  <c r="U970" i="4" s="1"/>
  <c r="T970" i="4"/>
  <c r="S966" i="4"/>
  <c r="U966" i="4" s="1"/>
  <c r="T966" i="4"/>
  <c r="S962" i="4"/>
  <c r="U962" i="4" s="1"/>
  <c r="T962" i="4"/>
  <c r="S958" i="4"/>
  <c r="U958" i="4" s="1"/>
  <c r="T958" i="4"/>
  <c r="S954" i="4"/>
  <c r="U954" i="4" s="1"/>
  <c r="T954" i="4"/>
  <c r="S950" i="4"/>
  <c r="U950" i="4" s="1"/>
  <c r="T950" i="4"/>
  <c r="S946" i="4"/>
  <c r="U946" i="4" s="1"/>
  <c r="T946" i="4"/>
  <c r="S942" i="4"/>
  <c r="U942" i="4" s="1"/>
  <c r="T942" i="4"/>
  <c r="S938" i="4"/>
  <c r="U938" i="4" s="1"/>
  <c r="T938" i="4"/>
  <c r="S934" i="4"/>
  <c r="U934" i="4" s="1"/>
  <c r="T934" i="4"/>
  <c r="S930" i="4"/>
  <c r="U930" i="4" s="1"/>
  <c r="T930" i="4"/>
  <c r="S926" i="4"/>
  <c r="U926" i="4" s="1"/>
  <c r="T926" i="4"/>
  <c r="S555" i="4"/>
  <c r="U555" i="4" s="1"/>
  <c r="T555" i="4"/>
  <c r="S547" i="4"/>
  <c r="U547" i="4" s="1"/>
  <c r="T547" i="4"/>
  <c r="S539" i="4"/>
  <c r="U539" i="4" s="1"/>
  <c r="T539" i="4"/>
  <c r="S531" i="4"/>
  <c r="U531" i="4" s="1"/>
  <c r="T531" i="4"/>
  <c r="S523" i="4"/>
  <c r="U523" i="4" s="1"/>
  <c r="T523" i="4"/>
  <c r="S515" i="4"/>
  <c r="U515" i="4" s="1"/>
  <c r="T515" i="4"/>
  <c r="S378" i="4"/>
  <c r="U378" i="4" s="1"/>
  <c r="T378" i="4"/>
  <c r="S374" i="4"/>
  <c r="U374" i="4" s="1"/>
  <c r="T374" i="4"/>
  <c r="S370" i="4"/>
  <c r="U370" i="4" s="1"/>
  <c r="T370" i="4"/>
  <c r="S366" i="4"/>
  <c r="U366" i="4" s="1"/>
  <c r="T366" i="4"/>
  <c r="S362" i="4"/>
  <c r="U362" i="4" s="1"/>
  <c r="T362" i="4"/>
  <c r="S358" i="4"/>
  <c r="U358" i="4" s="1"/>
  <c r="T358" i="4"/>
  <c r="S246" i="4"/>
  <c r="U246" i="4" s="1"/>
  <c r="T246" i="4"/>
  <c r="S242" i="4"/>
  <c r="U242" i="4" s="1"/>
  <c r="T242" i="4"/>
  <c r="S238" i="4"/>
  <c r="U238" i="4" s="1"/>
  <c r="T238" i="4"/>
  <c r="S234" i="4"/>
  <c r="U234" i="4" s="1"/>
  <c r="T234" i="4"/>
  <c r="S152" i="4"/>
  <c r="U152" i="4" s="1"/>
  <c r="T152" i="4"/>
  <c r="S148" i="4"/>
  <c r="U148" i="4" s="1"/>
  <c r="T148" i="4"/>
  <c r="S110" i="4"/>
  <c r="U110" i="4" s="1"/>
  <c r="T110" i="4"/>
  <c r="S106" i="4"/>
  <c r="U106" i="4" s="1"/>
  <c r="T106" i="4"/>
  <c r="W143" i="4"/>
  <c r="X143" i="4" s="1"/>
  <c r="Y143" i="4" s="1"/>
  <c r="S84" i="4"/>
  <c r="S76" i="4"/>
  <c r="S352" i="4"/>
  <c r="U352" i="4" s="1"/>
  <c r="S344" i="4"/>
  <c r="U344" i="4" s="1"/>
  <c r="S336" i="4"/>
  <c r="U336" i="4" s="1"/>
  <c r="S330" i="4"/>
  <c r="S322" i="4"/>
  <c r="S314" i="4"/>
  <c r="S306" i="4"/>
  <c r="S298" i="4"/>
  <c r="S290" i="4"/>
  <c r="S282" i="4"/>
  <c r="S274" i="4"/>
  <c r="S266" i="4"/>
  <c r="S258" i="4"/>
  <c r="S250" i="4"/>
  <c r="S100" i="4"/>
  <c r="S92" i="4"/>
  <c r="S202" i="4"/>
  <c r="S194" i="4"/>
  <c r="S186" i="4"/>
  <c r="S178" i="4"/>
  <c r="S170" i="4"/>
  <c r="S162" i="4"/>
  <c r="S146" i="4"/>
  <c r="U146" i="4" s="1"/>
  <c r="S138" i="4"/>
  <c r="U138" i="4" s="1"/>
  <c r="S130" i="4"/>
  <c r="U130" i="4" s="1"/>
  <c r="S122" i="4"/>
  <c r="U122" i="4" s="1"/>
  <c r="S114" i="4"/>
  <c r="U114" i="4" s="1"/>
  <c r="T511" i="4"/>
  <c r="T495" i="4"/>
  <c r="T487" i="4"/>
  <c r="T479" i="4"/>
  <c r="T471" i="4"/>
  <c r="T463" i="4"/>
  <c r="T356" i="4"/>
  <c r="T352" i="4"/>
  <c r="V352" i="4" s="1"/>
  <c r="W352" i="4" s="1"/>
  <c r="T348" i="4"/>
  <c r="T344" i="4"/>
  <c r="T340" i="4"/>
  <c r="T336" i="4"/>
  <c r="V336" i="4" s="1"/>
  <c r="W336" i="4" s="1"/>
  <c r="T332" i="4"/>
  <c r="V332" i="4" s="1"/>
  <c r="W332" i="4" s="1"/>
  <c r="T328" i="4"/>
  <c r="T324" i="4"/>
  <c r="V324" i="4" s="1"/>
  <c r="W324" i="4" s="1"/>
  <c r="T320" i="4"/>
  <c r="T316" i="4"/>
  <c r="V316" i="4" s="1"/>
  <c r="W316" i="4" s="1"/>
  <c r="T312" i="4"/>
  <c r="T308" i="4"/>
  <c r="V308" i="4" s="1"/>
  <c r="W308" i="4" s="1"/>
  <c r="T304" i="4"/>
  <c r="T300" i="4"/>
  <c r="V300" i="4" s="1"/>
  <c r="W300" i="4" s="1"/>
  <c r="T296" i="4"/>
  <c r="T292" i="4"/>
  <c r="V292" i="4" s="1"/>
  <c r="W292" i="4" s="1"/>
  <c r="T288" i="4"/>
  <c r="T284" i="4"/>
  <c r="V284" i="4" s="1"/>
  <c r="W284" i="4" s="1"/>
  <c r="T280" i="4"/>
  <c r="T276" i="4"/>
  <c r="V276" i="4" s="1"/>
  <c r="W276" i="4" s="1"/>
  <c r="T272" i="4"/>
  <c r="T268" i="4"/>
  <c r="V268" i="4" s="1"/>
  <c r="W268" i="4" s="1"/>
  <c r="T264" i="4"/>
  <c r="T260" i="4"/>
  <c r="V260" i="4" s="1"/>
  <c r="W260" i="4" s="1"/>
  <c r="T256" i="4"/>
  <c r="T252" i="4"/>
  <c r="V252" i="4" s="1"/>
  <c r="W252" i="4" s="1"/>
  <c r="T248" i="4"/>
  <c r="T206" i="4"/>
  <c r="T198" i="4"/>
  <c r="T190" i="4"/>
  <c r="T182" i="4"/>
  <c r="T174" i="4"/>
  <c r="T166" i="4"/>
  <c r="T158" i="4"/>
  <c r="T146" i="4"/>
  <c r="V146" i="4" s="1"/>
  <c r="W146" i="4" s="1"/>
  <c r="X146" i="4" s="1"/>
  <c r="Y146" i="4" s="1"/>
  <c r="T142" i="4"/>
  <c r="T138" i="4"/>
  <c r="T134" i="4"/>
  <c r="T130" i="4"/>
  <c r="V130" i="4" s="1"/>
  <c r="W130" i="4" s="1"/>
  <c r="X130" i="4" s="1"/>
  <c r="Y130" i="4" s="1"/>
  <c r="T126" i="4"/>
  <c r="T122" i="4"/>
  <c r="T118" i="4"/>
  <c r="T114" i="4"/>
  <c r="V114" i="4" s="1"/>
  <c r="W114" i="4" s="1"/>
  <c r="X114" i="4" s="1"/>
  <c r="Y114" i="4" s="1"/>
  <c r="T63" i="4"/>
  <c r="T68" i="4"/>
  <c r="T61" i="4"/>
  <c r="T55" i="4"/>
  <c r="T47" i="4"/>
  <c r="T40" i="4"/>
  <c r="T34" i="4"/>
  <c r="T26" i="4"/>
  <c r="T334" i="4"/>
  <c r="T326" i="4"/>
  <c r="T318" i="4"/>
  <c r="T310" i="4"/>
  <c r="T302" i="4"/>
  <c r="T294" i="4"/>
  <c r="T286" i="4"/>
  <c r="T278" i="4"/>
  <c r="T270" i="4"/>
  <c r="T262" i="4"/>
  <c r="T254" i="4"/>
  <c r="T204" i="4"/>
  <c r="T196" i="4"/>
  <c r="T188" i="4"/>
  <c r="T180" i="4"/>
  <c r="T172" i="4"/>
  <c r="T164" i="4"/>
  <c r="T156" i="4"/>
  <c r="T140" i="4"/>
  <c r="T132" i="4"/>
  <c r="T124" i="4"/>
  <c r="T116" i="4"/>
  <c r="T96" i="4"/>
  <c r="T90" i="4"/>
  <c r="T86" i="4"/>
  <c r="T82" i="4"/>
  <c r="V82" i="4" s="1"/>
  <c r="T78" i="4"/>
  <c r="T74" i="4"/>
  <c r="V74" i="4" s="1"/>
  <c r="T70" i="4"/>
  <c r="T57" i="4"/>
  <c r="T49" i="4"/>
  <c r="T38" i="4"/>
  <c r="T32" i="4"/>
  <c r="T24" i="4"/>
  <c r="U94" i="4"/>
  <c r="U82" i="4"/>
  <c r="U78" i="4"/>
  <c r="U74" i="4"/>
  <c r="V15" i="4"/>
  <c r="U15" i="4"/>
  <c r="U395" i="4"/>
  <c r="U4" i="4"/>
  <c r="V4" i="4"/>
  <c r="W965" i="4"/>
  <c r="X965" i="4" s="1"/>
  <c r="Y965" i="4" s="1"/>
  <c r="W957" i="4"/>
  <c r="X957" i="4" s="1"/>
  <c r="Y957" i="4" s="1"/>
  <c r="W925" i="4"/>
  <c r="X925" i="4" s="1"/>
  <c r="Y925" i="4" s="1"/>
  <c r="W530" i="4"/>
  <c r="X530" i="4" s="1"/>
  <c r="Y530" i="4" s="1"/>
  <c r="W458" i="4"/>
  <c r="X458" i="4" s="1"/>
  <c r="Y458" i="4" s="1"/>
  <c r="W434" i="4"/>
  <c r="X434" i="4" s="1"/>
  <c r="Y434" i="4" s="1"/>
  <c r="W390" i="4"/>
  <c r="X390" i="4" s="1"/>
  <c r="Y390" i="4" s="1"/>
  <c r="W377" i="4"/>
  <c r="X377" i="4" s="1"/>
  <c r="Y377" i="4" s="1"/>
  <c r="W105" i="4"/>
  <c r="X105" i="4" s="1"/>
  <c r="Y105" i="4" s="1"/>
  <c r="S200" i="4"/>
  <c r="U200" i="4" s="1"/>
  <c r="S192" i="4"/>
  <c r="U192" i="4" s="1"/>
  <c r="S184" i="4"/>
  <c r="U184" i="4" s="1"/>
  <c r="S176" i="4"/>
  <c r="U176" i="4" s="1"/>
  <c r="S168" i="4"/>
  <c r="U168" i="4" s="1"/>
  <c r="S160" i="4"/>
  <c r="U160" i="4" s="1"/>
  <c r="S144" i="4"/>
  <c r="U144" i="4" s="1"/>
  <c r="S136" i="4"/>
  <c r="U136" i="4" s="1"/>
  <c r="S128" i="4"/>
  <c r="U128" i="4" s="1"/>
  <c r="S120" i="4"/>
  <c r="U120" i="4" s="1"/>
  <c r="S112" i="4"/>
  <c r="U112" i="4" s="1"/>
  <c r="T922" i="4"/>
  <c r="S922" i="4"/>
  <c r="U922" i="4" s="1"/>
  <c r="S457" i="4"/>
  <c r="U457" i="4" s="1"/>
  <c r="S453" i="4"/>
  <c r="U453" i="4" s="1"/>
  <c r="S449" i="4"/>
  <c r="U449" i="4" s="1"/>
  <c r="S445" i="4"/>
  <c r="U445" i="4" s="1"/>
  <c r="S441" i="4"/>
  <c r="U441" i="4" s="1"/>
  <c r="S437" i="4"/>
  <c r="U437" i="4" s="1"/>
  <c r="S433" i="4"/>
  <c r="U433" i="4" s="1"/>
  <c r="S429" i="4"/>
  <c r="U429" i="4" s="1"/>
  <c r="S425" i="4"/>
  <c r="U425" i="4" s="1"/>
  <c r="S421" i="4"/>
  <c r="U421" i="4" s="1"/>
  <c r="S417" i="4"/>
  <c r="U417" i="4" s="1"/>
  <c r="S413" i="4"/>
  <c r="U413" i="4" s="1"/>
  <c r="S409" i="4"/>
  <c r="U409" i="4" s="1"/>
  <c r="S405" i="4"/>
  <c r="U405" i="4" s="1"/>
  <c r="S401" i="4"/>
  <c r="U401" i="4" s="1"/>
  <c r="S397" i="4"/>
  <c r="U397" i="4" s="1"/>
  <c r="S393" i="4"/>
  <c r="U393" i="4" s="1"/>
  <c r="S389" i="4"/>
  <c r="U389" i="4" s="1"/>
  <c r="S385" i="4"/>
  <c r="U385" i="4" s="1"/>
  <c r="S381" i="4"/>
  <c r="U381" i="4" s="1"/>
  <c r="S511" i="4"/>
  <c r="S505" i="4"/>
  <c r="U505" i="4" s="1"/>
  <c r="S499" i="4"/>
  <c r="S495" i="4"/>
  <c r="S491" i="4"/>
  <c r="S487" i="4"/>
  <c r="S483" i="4"/>
  <c r="S479" i="4"/>
  <c r="S475" i="4"/>
  <c r="S471" i="4"/>
  <c r="S467" i="4"/>
  <c r="S463" i="4"/>
  <c r="S459" i="4"/>
  <c r="S68" i="4"/>
  <c r="U68" i="4" s="1"/>
  <c r="S61" i="4"/>
  <c r="U61" i="4" s="1"/>
  <c r="S57" i="4"/>
  <c r="S53" i="4"/>
  <c r="S49" i="4"/>
  <c r="S45" i="4"/>
  <c r="S40" i="4"/>
  <c r="U40" i="4" s="1"/>
  <c r="S36" i="4"/>
  <c r="U36" i="4" s="1"/>
  <c r="S32" i="4"/>
  <c r="U32" i="4" s="1"/>
  <c r="S28" i="4"/>
  <c r="U28" i="4" s="1"/>
  <c r="S24" i="4"/>
  <c r="U24" i="4" s="1"/>
  <c r="S356" i="4"/>
  <c r="U356" i="4" s="1"/>
  <c r="S348" i="4"/>
  <c r="U348" i="4" s="1"/>
  <c r="S340" i="4"/>
  <c r="U340" i="4" s="1"/>
  <c r="S334" i="4"/>
  <c r="S326" i="4"/>
  <c r="S318" i="4"/>
  <c r="S310" i="4"/>
  <c r="S302" i="4"/>
  <c r="S294" i="4"/>
  <c r="S286" i="4"/>
  <c r="S278" i="4"/>
  <c r="S270" i="4"/>
  <c r="S262" i="4"/>
  <c r="S254" i="4"/>
  <c r="S96" i="4"/>
  <c r="S206" i="4"/>
  <c r="S198" i="4"/>
  <c r="S190" i="4"/>
  <c r="S182" i="4"/>
  <c r="S174" i="4"/>
  <c r="S166" i="4"/>
  <c r="S158" i="4"/>
  <c r="S142" i="4"/>
  <c r="U142" i="4" s="1"/>
  <c r="S134" i="4"/>
  <c r="U134" i="4" s="1"/>
  <c r="S126" i="4"/>
  <c r="U126" i="4" s="1"/>
  <c r="S118" i="4"/>
  <c r="U118" i="4" s="1"/>
  <c r="T499" i="4"/>
  <c r="T491" i="4"/>
  <c r="T483" i="4"/>
  <c r="T475" i="4"/>
  <c r="T467" i="4"/>
  <c r="T459" i="4"/>
  <c r="S455" i="4"/>
  <c r="S451" i="4"/>
  <c r="S447" i="4"/>
  <c r="S443" i="4"/>
  <c r="S439" i="4"/>
  <c r="S435" i="4"/>
  <c r="S431" i="4"/>
  <c r="S427" i="4"/>
  <c r="S423" i="4"/>
  <c r="S419" i="4"/>
  <c r="S415" i="4"/>
  <c r="S411" i="4"/>
  <c r="S407" i="4"/>
  <c r="S403" i="4"/>
  <c r="S399" i="4"/>
  <c r="T202" i="4"/>
  <c r="T194" i="4"/>
  <c r="T186" i="4"/>
  <c r="T178" i="4"/>
  <c r="T170" i="4"/>
  <c r="T162" i="4"/>
  <c r="V104" i="4"/>
  <c r="W104" i="4" s="1"/>
  <c r="X104" i="4" s="1"/>
  <c r="Y104" i="4" s="1"/>
  <c r="T59" i="4"/>
  <c r="T51" i="4"/>
  <c r="T18" i="4"/>
  <c r="T30" i="4"/>
  <c r="T22" i="4"/>
  <c r="T330" i="4"/>
  <c r="T322" i="4"/>
  <c r="T314" i="4"/>
  <c r="T306" i="4"/>
  <c r="T298" i="4"/>
  <c r="T290" i="4"/>
  <c r="T282" i="4"/>
  <c r="T274" i="4"/>
  <c r="T266" i="4"/>
  <c r="T258" i="4"/>
  <c r="T250" i="4"/>
  <c r="T200" i="4"/>
  <c r="V200" i="4" s="1"/>
  <c r="W200" i="4" s="1"/>
  <c r="T192" i="4"/>
  <c r="T184" i="4"/>
  <c r="V184" i="4" s="1"/>
  <c r="W184" i="4" s="1"/>
  <c r="T176" i="4"/>
  <c r="T168" i="4"/>
  <c r="V168" i="4" s="1"/>
  <c r="W168" i="4" s="1"/>
  <c r="T160" i="4"/>
  <c r="T144" i="4"/>
  <c r="T136" i="4"/>
  <c r="T128" i="4"/>
  <c r="V128" i="4" s="1"/>
  <c r="W128" i="4" s="1"/>
  <c r="T120" i="4"/>
  <c r="T112" i="4"/>
  <c r="V112" i="4" s="1"/>
  <c r="W112" i="4" s="1"/>
  <c r="T100" i="4"/>
  <c r="T92" i="4"/>
  <c r="T88" i="4"/>
  <c r="T84" i="4"/>
  <c r="T80" i="4"/>
  <c r="T76" i="4"/>
  <c r="T72" i="4"/>
  <c r="T53" i="4"/>
  <c r="T45" i="4"/>
  <c r="T36" i="4"/>
  <c r="T28" i="4"/>
  <c r="V917" i="4"/>
  <c r="V853" i="4"/>
  <c r="U733" i="4"/>
  <c r="V661" i="4"/>
  <c r="U597" i="4"/>
  <c r="V548" i="4"/>
  <c r="U548" i="4"/>
  <c r="V532" i="4"/>
  <c r="U532" i="4"/>
  <c r="V516" i="4"/>
  <c r="U516" i="4"/>
  <c r="V971" i="4"/>
  <c r="U971" i="4"/>
  <c r="V963" i="4"/>
  <c r="U963" i="4"/>
  <c r="V955" i="4"/>
  <c r="U955" i="4"/>
  <c r="V951" i="4"/>
  <c r="U951" i="4"/>
  <c r="V943" i="4"/>
  <c r="U943" i="4"/>
  <c r="V935" i="4"/>
  <c r="U935" i="4"/>
  <c r="V923" i="4"/>
  <c r="U923" i="4"/>
  <c r="U500" i="4"/>
  <c r="V500" i="4"/>
  <c r="U484" i="4"/>
  <c r="V484" i="4"/>
  <c r="U468" i="4"/>
  <c r="V468" i="4"/>
  <c r="U452" i="4"/>
  <c r="V452" i="4"/>
  <c r="U436" i="4"/>
  <c r="V436" i="4"/>
  <c r="U420" i="4"/>
  <c r="V420" i="4"/>
  <c r="U404" i="4"/>
  <c r="V404" i="4"/>
  <c r="U388" i="4"/>
  <c r="V388" i="4"/>
  <c r="U355" i="4"/>
  <c r="V355" i="4"/>
  <c r="U339" i="4"/>
  <c r="V339" i="4"/>
  <c r="U323" i="4"/>
  <c r="V323" i="4"/>
  <c r="U307" i="4"/>
  <c r="V307" i="4"/>
  <c r="U291" i="4"/>
  <c r="V291" i="4"/>
  <c r="U275" i="4"/>
  <c r="V275" i="4"/>
  <c r="U259" i="4"/>
  <c r="V259" i="4"/>
  <c r="U223" i="4"/>
  <c r="V223" i="4"/>
  <c r="U207" i="4"/>
  <c r="V207" i="4"/>
  <c r="U191" i="4"/>
  <c r="V191" i="4"/>
  <c r="U175" i="4"/>
  <c r="V175" i="4"/>
  <c r="U159" i="4"/>
  <c r="V159" i="4"/>
  <c r="V155" i="4"/>
  <c r="U155" i="4"/>
  <c r="U141" i="4"/>
  <c r="V141" i="4"/>
  <c r="U125" i="4"/>
  <c r="V125" i="4"/>
  <c r="V111" i="4"/>
  <c r="U111" i="4"/>
  <c r="V103" i="4"/>
  <c r="U103" i="4"/>
  <c r="V95" i="4"/>
  <c r="U95" i="4"/>
  <c r="V87" i="4"/>
  <c r="U87" i="4"/>
  <c r="V79" i="4"/>
  <c r="U79" i="4"/>
  <c r="V71" i="4"/>
  <c r="U71" i="4"/>
  <c r="V41" i="4"/>
  <c r="U41" i="4"/>
  <c r="U48" i="4"/>
  <c r="V48" i="4"/>
  <c r="U921" i="4"/>
  <c r="V905" i="4"/>
  <c r="U905" i="4"/>
  <c r="V897" i="4"/>
  <c r="V889" i="4"/>
  <c r="U889" i="4"/>
  <c r="V873" i="4"/>
  <c r="U873" i="4"/>
  <c r="V865" i="4"/>
  <c r="V857" i="4"/>
  <c r="U857" i="4"/>
  <c r="V841" i="4"/>
  <c r="U841" i="4"/>
  <c r="V833" i="4"/>
  <c r="V825" i="4"/>
  <c r="U825" i="4"/>
  <c r="V809" i="4"/>
  <c r="U809" i="4"/>
  <c r="V801" i="4"/>
  <c r="U793" i="4"/>
  <c r="V777" i="4"/>
  <c r="U777" i="4"/>
  <c r="V769" i="4"/>
  <c r="V761" i="4"/>
  <c r="U761" i="4"/>
  <c r="V745" i="4"/>
  <c r="U745" i="4"/>
  <c r="V737" i="4"/>
  <c r="V729" i="4"/>
  <c r="U729" i="4"/>
  <c r="V713" i="4"/>
  <c r="U713" i="4"/>
  <c r="V705" i="4"/>
  <c r="V697" i="4"/>
  <c r="U697" i="4"/>
  <c r="V681" i="4"/>
  <c r="U681" i="4"/>
  <c r="V673" i="4"/>
  <c r="U665" i="4"/>
  <c r="V649" i="4"/>
  <c r="U649" i="4"/>
  <c r="V641" i="4"/>
  <c r="V633" i="4"/>
  <c r="U633" i="4"/>
  <c r="V617" i="4"/>
  <c r="U617" i="4"/>
  <c r="V609" i="4"/>
  <c r="V601" i="4"/>
  <c r="U601" i="4"/>
  <c r="V585" i="4"/>
  <c r="U585" i="4"/>
  <c r="V577" i="4"/>
  <c r="V569" i="4"/>
  <c r="U569" i="4"/>
  <c r="U556" i="4"/>
  <c r="V540" i="4"/>
  <c r="U540" i="4"/>
  <c r="V524" i="4"/>
  <c r="U524" i="4"/>
  <c r="V550" i="4"/>
  <c r="U550" i="4"/>
  <c r="V534" i="4"/>
  <c r="U534" i="4"/>
  <c r="V518" i="4"/>
  <c r="U518" i="4"/>
  <c r="U512" i="4"/>
  <c r="V512" i="4"/>
  <c r="U504" i="4"/>
  <c r="V504" i="4"/>
  <c r="U496" i="4"/>
  <c r="V496" i="4"/>
  <c r="U488" i="4"/>
  <c r="V488" i="4"/>
  <c r="U480" i="4"/>
  <c r="V480" i="4"/>
  <c r="U472" i="4"/>
  <c r="V472" i="4"/>
  <c r="U464" i="4"/>
  <c r="V464" i="4"/>
  <c r="U456" i="4"/>
  <c r="V456" i="4"/>
  <c r="U448" i="4"/>
  <c r="V448" i="4"/>
  <c r="U440" i="4"/>
  <c r="V440" i="4"/>
  <c r="U432" i="4"/>
  <c r="V432" i="4"/>
  <c r="U424" i="4"/>
  <c r="V424" i="4"/>
  <c r="U416" i="4"/>
  <c r="V416" i="4"/>
  <c r="U408" i="4"/>
  <c r="V408" i="4"/>
  <c r="U400" i="4"/>
  <c r="V400" i="4"/>
  <c r="U392" i="4"/>
  <c r="V392" i="4"/>
  <c r="U384" i="4"/>
  <c r="V384" i="4"/>
  <c r="V379" i="4"/>
  <c r="U379" i="4"/>
  <c r="V375" i="4"/>
  <c r="U375" i="4"/>
  <c r="V371" i="4"/>
  <c r="U371" i="4"/>
  <c r="V367" i="4"/>
  <c r="U367" i="4"/>
  <c r="V363" i="4"/>
  <c r="U363" i="4"/>
  <c r="V359" i="4"/>
  <c r="U359" i="4"/>
  <c r="U351" i="4"/>
  <c r="V351" i="4"/>
  <c r="U343" i="4"/>
  <c r="V343" i="4"/>
  <c r="U335" i="4"/>
  <c r="V335" i="4"/>
  <c r="U327" i="4"/>
  <c r="V327" i="4"/>
  <c r="U319" i="4"/>
  <c r="V319" i="4"/>
  <c r="U311" i="4"/>
  <c r="V311" i="4"/>
  <c r="U303" i="4"/>
  <c r="V303" i="4"/>
  <c r="U295" i="4"/>
  <c r="V295" i="4"/>
  <c r="U287" i="4"/>
  <c r="V287" i="4"/>
  <c r="U279" i="4"/>
  <c r="V279" i="4"/>
  <c r="U271" i="4"/>
  <c r="V271" i="4"/>
  <c r="U263" i="4"/>
  <c r="V263" i="4"/>
  <c r="U255" i="4"/>
  <c r="V255" i="4"/>
  <c r="U247" i="4"/>
  <c r="V247" i="4"/>
  <c r="V243" i="4"/>
  <c r="U243" i="4"/>
  <c r="V239" i="4"/>
  <c r="U239" i="4"/>
  <c r="V235" i="4"/>
  <c r="U235" i="4"/>
  <c r="U227" i="4"/>
  <c r="V227" i="4"/>
  <c r="U219" i="4"/>
  <c r="V219" i="4"/>
  <c r="U211" i="4"/>
  <c r="V211" i="4"/>
  <c r="U203" i="4"/>
  <c r="V203" i="4"/>
  <c r="U195" i="4"/>
  <c r="V195" i="4"/>
  <c r="U187" i="4"/>
  <c r="V187" i="4"/>
  <c r="U179" i="4"/>
  <c r="V179" i="4"/>
  <c r="U171" i="4"/>
  <c r="V171" i="4"/>
  <c r="U163" i="4"/>
  <c r="V163" i="4"/>
  <c r="U145" i="4"/>
  <c r="V145" i="4"/>
  <c r="U137" i="4"/>
  <c r="V137" i="4"/>
  <c r="U129" i="4"/>
  <c r="V129" i="4"/>
  <c r="U121" i="4"/>
  <c r="V121" i="4"/>
  <c r="U113" i="4"/>
  <c r="V113" i="4"/>
  <c r="V64" i="4"/>
  <c r="U64" i="4"/>
  <c r="V101" i="4"/>
  <c r="U101" i="4"/>
  <c r="V97" i="4"/>
  <c r="U97" i="4"/>
  <c r="V93" i="4"/>
  <c r="U93" i="4"/>
  <c r="V89" i="4"/>
  <c r="U89" i="4"/>
  <c r="V85" i="4"/>
  <c r="U85" i="4"/>
  <c r="V81" i="4"/>
  <c r="U81" i="4"/>
  <c r="V77" i="4"/>
  <c r="U77" i="4"/>
  <c r="V73" i="4"/>
  <c r="U73" i="4"/>
  <c r="V67" i="4"/>
  <c r="U67" i="4"/>
  <c r="U60" i="4"/>
  <c r="V60" i="4"/>
  <c r="U52" i="4"/>
  <c r="V52" i="4"/>
  <c r="U44" i="4"/>
  <c r="V44" i="4"/>
  <c r="U997" i="4"/>
  <c r="V989" i="4"/>
  <c r="U989" i="4"/>
  <c r="U981" i="4"/>
  <c r="T999" i="4"/>
  <c r="T995" i="4"/>
  <c r="T991" i="4"/>
  <c r="T987" i="4"/>
  <c r="T983" i="4"/>
  <c r="T979" i="4"/>
  <c r="T975" i="4"/>
  <c r="S372" i="4"/>
  <c r="T372" i="4"/>
  <c r="S364" i="4"/>
  <c r="T364" i="4"/>
  <c r="S244" i="4"/>
  <c r="T244" i="4"/>
  <c r="T236" i="4"/>
  <c r="V236" i="4" s="1"/>
  <c r="T647" i="4"/>
  <c r="T635" i="4"/>
  <c r="T619" i="4"/>
  <c r="T603" i="4"/>
  <c r="T587" i="4"/>
  <c r="T571" i="4"/>
  <c r="U357" i="4"/>
  <c r="V353" i="4"/>
  <c r="U349" i="4"/>
  <c r="V345" i="4"/>
  <c r="W345" i="4" s="1"/>
  <c r="U341" i="4"/>
  <c r="V337" i="4"/>
  <c r="U333" i="4"/>
  <c r="V329" i="4"/>
  <c r="W329" i="4" s="1"/>
  <c r="U325" i="4"/>
  <c r="V321" i="4"/>
  <c r="U317" i="4"/>
  <c r="V313" i="4"/>
  <c r="W313" i="4" s="1"/>
  <c r="U309" i="4"/>
  <c r="V305" i="4"/>
  <c r="U301" i="4"/>
  <c r="V297" i="4"/>
  <c r="W297" i="4" s="1"/>
  <c r="U293" i="4"/>
  <c r="V289" i="4"/>
  <c r="U285" i="4"/>
  <c r="V281" i="4"/>
  <c r="W281" i="4" s="1"/>
  <c r="U277" i="4"/>
  <c r="V273" i="4"/>
  <c r="U269" i="4"/>
  <c r="V265" i="4"/>
  <c r="W265" i="4" s="1"/>
  <c r="U261" i="4"/>
  <c r="V257" i="4"/>
  <c r="U253" i="4"/>
  <c r="V249" i="4"/>
  <c r="W249" i="4" s="1"/>
  <c r="U58" i="4"/>
  <c r="V54" i="4"/>
  <c r="U50" i="4"/>
  <c r="V46" i="4"/>
  <c r="W46" i="4" s="1"/>
  <c r="V35" i="4"/>
  <c r="W35" i="4" s="1"/>
  <c r="V31" i="4"/>
  <c r="V27" i="4"/>
  <c r="W27" i="4" s="1"/>
  <c r="V23" i="4"/>
  <c r="W23" i="4" s="1"/>
  <c r="T915" i="4"/>
  <c r="T907" i="4"/>
  <c r="T899" i="4"/>
  <c r="T891" i="4"/>
  <c r="T883" i="4"/>
  <c r="T875" i="4"/>
  <c r="T867" i="4"/>
  <c r="T859" i="4"/>
  <c r="T851" i="4"/>
  <c r="T843" i="4"/>
  <c r="T835" i="4"/>
  <c r="T827" i="4"/>
  <c r="T819" i="4"/>
  <c r="T811" i="4"/>
  <c r="T803" i="4"/>
  <c r="T795" i="4"/>
  <c r="T787" i="4"/>
  <c r="T779" i="4"/>
  <c r="T771" i="4"/>
  <c r="T763" i="4"/>
  <c r="T755" i="4"/>
  <c r="T747" i="4"/>
  <c r="T739" i="4"/>
  <c r="T731" i="4"/>
  <c r="T723" i="4"/>
  <c r="T715" i="4"/>
  <c r="T707" i="4"/>
  <c r="T699" i="4"/>
  <c r="T691" i="4"/>
  <c r="T683" i="4"/>
  <c r="T675" i="4"/>
  <c r="T667" i="4"/>
  <c r="T659" i="4"/>
  <c r="T651" i="4"/>
  <c r="T639" i="4"/>
  <c r="T623" i="4"/>
  <c r="T607" i="4"/>
  <c r="T591" i="4"/>
  <c r="T575" i="4"/>
  <c r="T559" i="4"/>
  <c r="U877" i="4"/>
  <c r="U821" i="4"/>
  <c r="U757" i="4"/>
  <c r="U693" i="4"/>
  <c r="U669" i="4"/>
  <c r="V967" i="4"/>
  <c r="V959" i="4"/>
  <c r="U959" i="4"/>
  <c r="V947" i="4"/>
  <c r="U947" i="4"/>
  <c r="U939" i="4"/>
  <c r="V931" i="4"/>
  <c r="U931" i="4"/>
  <c r="V927" i="4"/>
  <c r="U927" i="4"/>
  <c r="V542" i="4"/>
  <c r="U542" i="4"/>
  <c r="V526" i="4"/>
  <c r="U526" i="4"/>
  <c r="U508" i="4"/>
  <c r="V508" i="4"/>
  <c r="U492" i="4"/>
  <c r="V492" i="4"/>
  <c r="U476" i="4"/>
  <c r="V476" i="4"/>
  <c r="U460" i="4"/>
  <c r="V460" i="4"/>
  <c r="U444" i="4"/>
  <c r="V444" i="4"/>
  <c r="U428" i="4"/>
  <c r="V428" i="4"/>
  <c r="U412" i="4"/>
  <c r="V412" i="4"/>
  <c r="U396" i="4"/>
  <c r="V396" i="4"/>
  <c r="U347" i="4"/>
  <c r="V347" i="4"/>
  <c r="U331" i="4"/>
  <c r="V331" i="4"/>
  <c r="U315" i="4"/>
  <c r="V315" i="4"/>
  <c r="U299" i="4"/>
  <c r="V299" i="4"/>
  <c r="U283" i="4"/>
  <c r="V283" i="4"/>
  <c r="U267" i="4"/>
  <c r="V267" i="4"/>
  <c r="U251" i="4"/>
  <c r="V251" i="4"/>
  <c r="U231" i="4"/>
  <c r="V231" i="4"/>
  <c r="U215" i="4"/>
  <c r="V215" i="4"/>
  <c r="U199" i="4"/>
  <c r="V199" i="4"/>
  <c r="U183" i="4"/>
  <c r="V183" i="4"/>
  <c r="U167" i="4"/>
  <c r="V167" i="4"/>
  <c r="V151" i="4"/>
  <c r="U151" i="4"/>
  <c r="U133" i="4"/>
  <c r="V133" i="4"/>
  <c r="U117" i="4"/>
  <c r="V117" i="4"/>
  <c r="V107" i="4"/>
  <c r="U107" i="4"/>
  <c r="V99" i="4"/>
  <c r="U99" i="4"/>
  <c r="V91" i="4"/>
  <c r="U91" i="4"/>
  <c r="V83" i="4"/>
  <c r="U83" i="4"/>
  <c r="V75" i="4"/>
  <c r="U75" i="4"/>
  <c r="V65" i="4"/>
  <c r="U65" i="4"/>
  <c r="U56" i="4"/>
  <c r="V56" i="4"/>
  <c r="V19" i="4"/>
  <c r="U19" i="4"/>
  <c r="S541" i="4"/>
  <c r="T541" i="4"/>
  <c r="S525" i="4"/>
  <c r="T525" i="4"/>
  <c r="S972" i="4"/>
  <c r="T972" i="4"/>
  <c r="S964" i="4"/>
  <c r="T964" i="4"/>
  <c r="S956" i="4"/>
  <c r="T956" i="4"/>
  <c r="S948" i="4"/>
  <c r="T948" i="4"/>
  <c r="S940" i="4"/>
  <c r="T940" i="4"/>
  <c r="S932" i="4"/>
  <c r="T932" i="4"/>
  <c r="S924" i="4"/>
  <c r="T924" i="4"/>
  <c r="S919" i="4"/>
  <c r="S915" i="4"/>
  <c r="S911" i="4"/>
  <c r="S907" i="4"/>
  <c r="S903" i="4"/>
  <c r="S899" i="4"/>
  <c r="S895" i="4"/>
  <c r="S891" i="4"/>
  <c r="S887" i="4"/>
  <c r="S883" i="4"/>
  <c r="S879" i="4"/>
  <c r="S875" i="4"/>
  <c r="S871" i="4"/>
  <c r="S867" i="4"/>
  <c r="S863" i="4"/>
  <c r="S859" i="4"/>
  <c r="S855" i="4"/>
  <c r="S851" i="4"/>
  <c r="S847" i="4"/>
  <c r="S843" i="4"/>
  <c r="S839" i="4"/>
  <c r="S835" i="4"/>
  <c r="S831" i="4"/>
  <c r="S827" i="4"/>
  <c r="S823" i="4"/>
  <c r="S819" i="4"/>
  <c r="S815" i="4"/>
  <c r="S811" i="4"/>
  <c r="S807" i="4"/>
  <c r="S803" i="4"/>
  <c r="S799" i="4"/>
  <c r="S795" i="4"/>
  <c r="S791" i="4"/>
  <c r="S787" i="4"/>
  <c r="S783" i="4"/>
  <c r="S779" i="4"/>
  <c r="S775" i="4"/>
  <c r="S771" i="4"/>
  <c r="S767" i="4"/>
  <c r="S763" i="4"/>
  <c r="S759" i="4"/>
  <c r="S755" i="4"/>
  <c r="S751" i="4"/>
  <c r="S747" i="4"/>
  <c r="S743" i="4"/>
  <c r="S739" i="4"/>
  <c r="S735" i="4"/>
  <c r="S731" i="4"/>
  <c r="S727" i="4"/>
  <c r="S723" i="4"/>
  <c r="S719" i="4"/>
  <c r="S715" i="4"/>
  <c r="S711" i="4"/>
  <c r="S707" i="4"/>
  <c r="S703" i="4"/>
  <c r="S699" i="4"/>
  <c r="S695" i="4"/>
  <c r="S691" i="4"/>
  <c r="S687" i="4"/>
  <c r="S683" i="4"/>
  <c r="S679" i="4"/>
  <c r="S675" i="4"/>
  <c r="S671" i="4"/>
  <c r="S667" i="4"/>
  <c r="S663" i="4"/>
  <c r="S659" i="4"/>
  <c r="S655" i="4"/>
  <c r="S651" i="4"/>
  <c r="S643" i="4"/>
  <c r="S639" i="4"/>
  <c r="S631" i="4"/>
  <c r="S623" i="4"/>
  <c r="S615" i="4"/>
  <c r="S607" i="4"/>
  <c r="S599" i="4"/>
  <c r="S591" i="4"/>
  <c r="S583" i="4"/>
  <c r="S575" i="4"/>
  <c r="S567" i="4"/>
  <c r="S559" i="4"/>
  <c r="S535" i="4"/>
  <c r="T535" i="4"/>
  <c r="S150" i="4"/>
  <c r="T150" i="4"/>
  <c r="S108" i="4"/>
  <c r="T108" i="4"/>
  <c r="S999" i="4"/>
  <c r="S995" i="4"/>
  <c r="S991" i="4"/>
  <c r="S987" i="4"/>
  <c r="S983" i="4"/>
  <c r="S979" i="4"/>
  <c r="S975" i="4"/>
  <c r="T627" i="4"/>
  <c r="T611" i="4"/>
  <c r="T595" i="4"/>
  <c r="T579" i="4"/>
  <c r="T563" i="4"/>
  <c r="T1001" i="4"/>
  <c r="T993" i="4"/>
  <c r="T985" i="4"/>
  <c r="T977" i="4"/>
  <c r="T973" i="4"/>
  <c r="S920" i="4"/>
  <c r="T920" i="4"/>
  <c r="S918" i="4"/>
  <c r="T918" i="4"/>
  <c r="S916" i="4"/>
  <c r="T916" i="4"/>
  <c r="S914" i="4"/>
  <c r="T914" i="4"/>
  <c r="S912" i="4"/>
  <c r="T912" i="4"/>
  <c r="S910" i="4"/>
  <c r="T910" i="4"/>
  <c r="S908" i="4"/>
  <c r="T908" i="4"/>
  <c r="S906" i="4"/>
  <c r="T906" i="4"/>
  <c r="S904" i="4"/>
  <c r="T904" i="4"/>
  <c r="S902" i="4"/>
  <c r="T902" i="4"/>
  <c r="S900" i="4"/>
  <c r="T900" i="4"/>
  <c r="S898" i="4"/>
  <c r="T898" i="4"/>
  <c r="S896" i="4"/>
  <c r="T896" i="4"/>
  <c r="S894" i="4"/>
  <c r="T894" i="4"/>
  <c r="S892" i="4"/>
  <c r="T892" i="4"/>
  <c r="S890" i="4"/>
  <c r="T890" i="4"/>
  <c r="S888" i="4"/>
  <c r="T888" i="4"/>
  <c r="S886" i="4"/>
  <c r="T886" i="4"/>
  <c r="S884" i="4"/>
  <c r="T884" i="4"/>
  <c r="S882" i="4"/>
  <c r="T882" i="4"/>
  <c r="S880" i="4"/>
  <c r="T880" i="4"/>
  <c r="S878" i="4"/>
  <c r="T878" i="4"/>
  <c r="S876" i="4"/>
  <c r="T876" i="4"/>
  <c r="S874" i="4"/>
  <c r="T874" i="4"/>
  <c r="S872" i="4"/>
  <c r="T872" i="4"/>
  <c r="S870" i="4"/>
  <c r="T870" i="4"/>
  <c r="S868" i="4"/>
  <c r="T868" i="4"/>
  <c r="S866" i="4"/>
  <c r="T866" i="4"/>
  <c r="S864" i="4"/>
  <c r="T864" i="4"/>
  <c r="S862" i="4"/>
  <c r="T862" i="4"/>
  <c r="S860" i="4"/>
  <c r="T860" i="4"/>
  <c r="S858" i="4"/>
  <c r="T858" i="4"/>
  <c r="S856" i="4"/>
  <c r="T856" i="4"/>
  <c r="S854" i="4"/>
  <c r="T854" i="4"/>
  <c r="S852" i="4"/>
  <c r="T852" i="4"/>
  <c r="S850" i="4"/>
  <c r="T850" i="4"/>
  <c r="S848" i="4"/>
  <c r="T848" i="4"/>
  <c r="S846" i="4"/>
  <c r="T846" i="4"/>
  <c r="S844" i="4"/>
  <c r="T844" i="4"/>
  <c r="S842" i="4"/>
  <c r="T842" i="4"/>
  <c r="S840" i="4"/>
  <c r="T840" i="4"/>
  <c r="S838" i="4"/>
  <c r="T838" i="4"/>
  <c r="S836" i="4"/>
  <c r="T836" i="4"/>
  <c r="S834" i="4"/>
  <c r="T834" i="4"/>
  <c r="S832" i="4"/>
  <c r="T832" i="4"/>
  <c r="S830" i="4"/>
  <c r="T830" i="4"/>
  <c r="S828" i="4"/>
  <c r="T828" i="4"/>
  <c r="S826" i="4"/>
  <c r="T826" i="4"/>
  <c r="S824" i="4"/>
  <c r="T824" i="4"/>
  <c r="S822" i="4"/>
  <c r="T822" i="4"/>
  <c r="S820" i="4"/>
  <c r="T820" i="4"/>
  <c r="S818" i="4"/>
  <c r="T818" i="4"/>
  <c r="S816" i="4"/>
  <c r="T816" i="4"/>
  <c r="S814" i="4"/>
  <c r="T814" i="4"/>
  <c r="S812" i="4"/>
  <c r="T812" i="4"/>
  <c r="S810" i="4"/>
  <c r="T810" i="4"/>
  <c r="S808" i="4"/>
  <c r="T808" i="4"/>
  <c r="S806" i="4"/>
  <c r="T806" i="4"/>
  <c r="S804" i="4"/>
  <c r="T804" i="4"/>
  <c r="S802" i="4"/>
  <c r="T802" i="4"/>
  <c r="S800" i="4"/>
  <c r="T800" i="4"/>
  <c r="S798" i="4"/>
  <c r="T798" i="4"/>
  <c r="S796" i="4"/>
  <c r="T796" i="4"/>
  <c r="S794" i="4"/>
  <c r="T794" i="4"/>
  <c r="S792" i="4"/>
  <c r="T792" i="4"/>
  <c r="S790" i="4"/>
  <c r="T790" i="4"/>
  <c r="S788" i="4"/>
  <c r="T788" i="4"/>
  <c r="S786" i="4"/>
  <c r="T786" i="4"/>
  <c r="S784" i="4"/>
  <c r="T784" i="4"/>
  <c r="S782" i="4"/>
  <c r="T782" i="4"/>
  <c r="S780" i="4"/>
  <c r="T780" i="4"/>
  <c r="S778" i="4"/>
  <c r="T778" i="4"/>
  <c r="S776" i="4"/>
  <c r="T776" i="4"/>
  <c r="S774" i="4"/>
  <c r="T774" i="4"/>
  <c r="S772" i="4"/>
  <c r="T772" i="4"/>
  <c r="S770" i="4"/>
  <c r="T770" i="4"/>
  <c r="S768" i="4"/>
  <c r="T768" i="4"/>
  <c r="S766" i="4"/>
  <c r="T766" i="4"/>
  <c r="S764" i="4"/>
  <c r="T764" i="4"/>
  <c r="S762" i="4"/>
  <c r="T762" i="4"/>
  <c r="S760" i="4"/>
  <c r="T760" i="4"/>
  <c r="S758" i="4"/>
  <c r="T758" i="4"/>
  <c r="S756" i="4"/>
  <c r="T756" i="4"/>
  <c r="S754" i="4"/>
  <c r="T754" i="4"/>
  <c r="S752" i="4"/>
  <c r="T752" i="4"/>
  <c r="S750" i="4"/>
  <c r="T750" i="4"/>
  <c r="S748" i="4"/>
  <c r="T748" i="4"/>
  <c r="S746" i="4"/>
  <c r="T746" i="4"/>
  <c r="S744" i="4"/>
  <c r="T744" i="4"/>
  <c r="S742" i="4"/>
  <c r="T742" i="4"/>
  <c r="S740" i="4"/>
  <c r="T740" i="4"/>
  <c r="S738" i="4"/>
  <c r="T738" i="4"/>
  <c r="S736" i="4"/>
  <c r="T736" i="4"/>
  <c r="S734" i="4"/>
  <c r="T734" i="4"/>
  <c r="S732" i="4"/>
  <c r="T732" i="4"/>
  <c r="S730" i="4"/>
  <c r="T730" i="4"/>
  <c r="S728" i="4"/>
  <c r="T728" i="4"/>
  <c r="S726" i="4"/>
  <c r="T726" i="4"/>
  <c r="S724" i="4"/>
  <c r="T724" i="4"/>
  <c r="S722" i="4"/>
  <c r="T722" i="4"/>
  <c r="S720" i="4"/>
  <c r="T720" i="4"/>
  <c r="S718" i="4"/>
  <c r="T718" i="4"/>
  <c r="S716" i="4"/>
  <c r="T716" i="4"/>
  <c r="S714" i="4"/>
  <c r="T714" i="4"/>
  <c r="S712" i="4"/>
  <c r="T712" i="4"/>
  <c r="S710" i="4"/>
  <c r="T710" i="4"/>
  <c r="S708" i="4"/>
  <c r="T708" i="4"/>
  <c r="S706" i="4"/>
  <c r="T706" i="4"/>
  <c r="S704" i="4"/>
  <c r="T704" i="4"/>
  <c r="S702" i="4"/>
  <c r="T702" i="4"/>
  <c r="S700" i="4"/>
  <c r="T700" i="4"/>
  <c r="S698" i="4"/>
  <c r="T698" i="4"/>
  <c r="S696" i="4"/>
  <c r="T696" i="4"/>
  <c r="S694" i="4"/>
  <c r="T694" i="4"/>
  <c r="S692" i="4"/>
  <c r="T692" i="4"/>
  <c r="S690" i="4"/>
  <c r="T690" i="4"/>
  <c r="S688" i="4"/>
  <c r="T688" i="4"/>
  <c r="S686" i="4"/>
  <c r="T686" i="4"/>
  <c r="S684" i="4"/>
  <c r="T684" i="4"/>
  <c r="S682" i="4"/>
  <c r="T682" i="4"/>
  <c r="S680" i="4"/>
  <c r="T680" i="4"/>
  <c r="S678" i="4"/>
  <c r="T678" i="4"/>
  <c r="S676" i="4"/>
  <c r="T676" i="4"/>
  <c r="S674" i="4"/>
  <c r="T674" i="4"/>
  <c r="S672" i="4"/>
  <c r="T672" i="4"/>
  <c r="S670" i="4"/>
  <c r="T670" i="4"/>
  <c r="S668" i="4"/>
  <c r="T668" i="4"/>
  <c r="S666" i="4"/>
  <c r="T666" i="4"/>
  <c r="S664" i="4"/>
  <c r="T664" i="4"/>
  <c r="S662" i="4"/>
  <c r="T662" i="4"/>
  <c r="S660" i="4"/>
  <c r="T660" i="4"/>
  <c r="S658" i="4"/>
  <c r="T658" i="4"/>
  <c r="S656" i="4"/>
  <c r="T656" i="4"/>
  <c r="S654" i="4"/>
  <c r="T654" i="4"/>
  <c r="S652" i="4"/>
  <c r="T652" i="4"/>
  <c r="S650" i="4"/>
  <c r="T650" i="4"/>
  <c r="S648" i="4"/>
  <c r="T648" i="4"/>
  <c r="S646" i="4"/>
  <c r="T646" i="4"/>
  <c r="S644" i="4"/>
  <c r="T644" i="4"/>
  <c r="S642" i="4"/>
  <c r="T642" i="4"/>
  <c r="S640" i="4"/>
  <c r="T640" i="4"/>
  <c r="S638" i="4"/>
  <c r="T638" i="4"/>
  <c r="S636" i="4"/>
  <c r="T636" i="4"/>
  <c r="S634" i="4"/>
  <c r="T634" i="4"/>
  <c r="S632" i="4"/>
  <c r="T632" i="4"/>
  <c r="S630" i="4"/>
  <c r="T630" i="4"/>
  <c r="S628" i="4"/>
  <c r="T628" i="4"/>
  <c r="S626" i="4"/>
  <c r="T626" i="4"/>
  <c r="S624" i="4"/>
  <c r="T624" i="4"/>
  <c r="S622" i="4"/>
  <c r="T622" i="4"/>
  <c r="S620" i="4"/>
  <c r="T620" i="4"/>
  <c r="S618" i="4"/>
  <c r="T618" i="4"/>
  <c r="S616" i="4"/>
  <c r="T616" i="4"/>
  <c r="S614" i="4"/>
  <c r="T614" i="4"/>
  <c r="S612" i="4"/>
  <c r="T612" i="4"/>
  <c r="S610" i="4"/>
  <c r="T610" i="4"/>
  <c r="S608" i="4"/>
  <c r="T608" i="4"/>
  <c r="S606" i="4"/>
  <c r="T606" i="4"/>
  <c r="S604" i="4"/>
  <c r="T604" i="4"/>
  <c r="S602" i="4"/>
  <c r="T602" i="4"/>
  <c r="S600" i="4"/>
  <c r="T600" i="4"/>
  <c r="S598" i="4"/>
  <c r="T598" i="4"/>
  <c r="S596" i="4"/>
  <c r="T596" i="4"/>
  <c r="S594" i="4"/>
  <c r="T594" i="4"/>
  <c r="S592" i="4"/>
  <c r="T592" i="4"/>
  <c r="S590" i="4"/>
  <c r="T590" i="4"/>
  <c r="S588" i="4"/>
  <c r="T588" i="4"/>
  <c r="S586" i="4"/>
  <c r="T586" i="4"/>
  <c r="S584" i="4"/>
  <c r="T584" i="4"/>
  <c r="S582" i="4"/>
  <c r="T582" i="4"/>
  <c r="S580" i="4"/>
  <c r="T580" i="4"/>
  <c r="S578" i="4"/>
  <c r="T578" i="4"/>
  <c r="S576" i="4"/>
  <c r="T576" i="4"/>
  <c r="S574" i="4"/>
  <c r="T574" i="4"/>
  <c r="S572" i="4"/>
  <c r="T572" i="4"/>
  <c r="S570" i="4"/>
  <c r="T570" i="4"/>
  <c r="S568" i="4"/>
  <c r="T568" i="4"/>
  <c r="S566" i="4"/>
  <c r="T566" i="4"/>
  <c r="S564" i="4"/>
  <c r="T564" i="4"/>
  <c r="S562" i="4"/>
  <c r="T562" i="4"/>
  <c r="S560" i="4"/>
  <c r="T560" i="4"/>
  <c r="S558" i="4"/>
  <c r="T558" i="4"/>
  <c r="S549" i="4"/>
  <c r="T549" i="4"/>
  <c r="S533" i="4"/>
  <c r="T533" i="4"/>
  <c r="S517" i="4"/>
  <c r="T517" i="4"/>
  <c r="S968" i="4"/>
  <c r="T968" i="4"/>
  <c r="S960" i="4"/>
  <c r="T960" i="4"/>
  <c r="S952" i="4"/>
  <c r="T952" i="4"/>
  <c r="S944" i="4"/>
  <c r="T944" i="4"/>
  <c r="S936" i="4"/>
  <c r="T936" i="4"/>
  <c r="S928" i="4"/>
  <c r="T928" i="4"/>
  <c r="S543" i="4"/>
  <c r="T543" i="4"/>
  <c r="S527" i="4"/>
  <c r="T527" i="4"/>
  <c r="S376" i="4"/>
  <c r="T376" i="4"/>
  <c r="S368" i="4"/>
  <c r="T368" i="4"/>
  <c r="S360" i="4"/>
  <c r="T360" i="4"/>
  <c r="S240" i="4"/>
  <c r="T240" i="4"/>
  <c r="S154" i="4"/>
  <c r="T154" i="4"/>
  <c r="S647" i="4"/>
  <c r="S635" i="4"/>
  <c r="S627" i="4"/>
  <c r="S619" i="4"/>
  <c r="S611" i="4"/>
  <c r="S603" i="4"/>
  <c r="S595" i="4"/>
  <c r="S587" i="4"/>
  <c r="S579" i="4"/>
  <c r="S571" i="4"/>
  <c r="S563" i="4"/>
  <c r="S551" i="4"/>
  <c r="T551" i="4"/>
  <c r="S519" i="4"/>
  <c r="T519" i="4"/>
  <c r="S380" i="4"/>
  <c r="T380" i="4"/>
  <c r="S20" i="4"/>
  <c r="T20" i="4"/>
  <c r="T919" i="4"/>
  <c r="T911" i="4"/>
  <c r="T903" i="4"/>
  <c r="T895" i="4"/>
  <c r="T887" i="4"/>
  <c r="T879" i="4"/>
  <c r="T871" i="4"/>
  <c r="T863" i="4"/>
  <c r="T855" i="4"/>
  <c r="T847" i="4"/>
  <c r="T839" i="4"/>
  <c r="T831" i="4"/>
  <c r="T823" i="4"/>
  <c r="T815" i="4"/>
  <c r="T807" i="4"/>
  <c r="T799" i="4"/>
  <c r="T791" i="4"/>
  <c r="T783" i="4"/>
  <c r="T775" i="4"/>
  <c r="T767" i="4"/>
  <c r="T759" i="4"/>
  <c r="T751" i="4"/>
  <c r="T743" i="4"/>
  <c r="T735" i="4"/>
  <c r="T727" i="4"/>
  <c r="T719" i="4"/>
  <c r="T711" i="4"/>
  <c r="T703" i="4"/>
  <c r="T695" i="4"/>
  <c r="T687" i="4"/>
  <c r="T679" i="4"/>
  <c r="T671" i="4"/>
  <c r="T663" i="4"/>
  <c r="T655" i="4"/>
  <c r="T643" i="4"/>
  <c r="T631" i="4"/>
  <c r="T615" i="4"/>
  <c r="T599" i="4"/>
  <c r="T583" i="4"/>
  <c r="T567" i="4"/>
  <c r="D15" i="10"/>
  <c r="D47" i="10"/>
  <c r="D79" i="10"/>
  <c r="D111" i="10"/>
  <c r="D143" i="10"/>
  <c r="D175" i="10"/>
  <c r="D207" i="10"/>
  <c r="D239" i="10"/>
  <c r="D18" i="10"/>
  <c r="D50" i="10"/>
  <c r="D82" i="10"/>
  <c r="D29" i="10"/>
  <c r="D93" i="10"/>
  <c r="D157" i="10"/>
  <c r="D221" i="10"/>
  <c r="D32" i="10"/>
  <c r="D96" i="10"/>
  <c r="D132" i="10"/>
  <c r="D164" i="10"/>
  <c r="D196" i="10"/>
  <c r="D228" i="10"/>
  <c r="D260" i="10"/>
  <c r="D288" i="10"/>
  <c r="D320" i="10"/>
  <c r="D352" i="10"/>
  <c r="D384" i="10"/>
  <c r="D416" i="10"/>
  <c r="D448" i="10"/>
  <c r="D480" i="10"/>
  <c r="D35" i="10"/>
  <c r="D99" i="10"/>
  <c r="D163" i="10"/>
  <c r="D227" i="10"/>
  <c r="D38" i="10"/>
  <c r="D102" i="10"/>
  <c r="D133" i="10"/>
  <c r="D8" i="10"/>
  <c r="D120" i="10"/>
  <c r="D184" i="10"/>
  <c r="D248" i="10"/>
  <c r="D308" i="10"/>
  <c r="D372" i="10"/>
  <c r="D436" i="10"/>
  <c r="D500" i="10"/>
  <c r="D532" i="10"/>
  <c r="D564" i="10"/>
  <c r="D596" i="10"/>
  <c r="D628" i="10"/>
  <c r="D660" i="10"/>
  <c r="D692" i="10"/>
  <c r="D724" i="10"/>
  <c r="D756" i="10"/>
  <c r="D281" i="10"/>
  <c r="D7" i="10"/>
  <c r="D39" i="10"/>
  <c r="D71" i="10"/>
  <c r="D103" i="10"/>
  <c r="D135" i="10"/>
  <c r="D167" i="10"/>
  <c r="D199" i="10"/>
  <c r="D231" i="10"/>
  <c r="D10" i="10"/>
  <c r="D42" i="10"/>
  <c r="D74" i="10"/>
  <c r="D77" i="10"/>
  <c r="D141" i="10"/>
  <c r="D205" i="10"/>
  <c r="D16" i="10"/>
  <c r="D80" i="10"/>
  <c r="D124" i="10"/>
  <c r="D156" i="10"/>
  <c r="D188" i="10"/>
  <c r="D220" i="10"/>
  <c r="D252" i="10"/>
  <c r="D280" i="10"/>
  <c r="D312" i="10"/>
  <c r="D344" i="10"/>
  <c r="D376" i="10"/>
  <c r="D408" i="10"/>
  <c r="D440" i="10"/>
  <c r="D472" i="10"/>
  <c r="D19" i="10"/>
  <c r="D83" i="10"/>
  <c r="D147" i="10"/>
  <c r="D211" i="10"/>
  <c r="D22" i="10"/>
  <c r="D86" i="10"/>
  <c r="D101" i="10"/>
  <c r="D229" i="10"/>
  <c r="D104" i="10"/>
  <c r="D168" i="10"/>
  <c r="D232" i="10"/>
  <c r="D292" i="10"/>
  <c r="D356" i="10"/>
  <c r="D420" i="10"/>
  <c r="D484" i="10"/>
  <c r="D524" i="10"/>
  <c r="D556" i="10"/>
  <c r="D588" i="10"/>
  <c r="D620" i="10"/>
  <c r="D652" i="10"/>
  <c r="D684" i="10"/>
  <c r="D716" i="10"/>
  <c r="D748" i="10"/>
  <c r="D273" i="10"/>
  <c r="D305" i="10"/>
  <c r="D337" i="10"/>
  <c r="D369" i="10"/>
  <c r="D31" i="10"/>
  <c r="D95" i="10"/>
  <c r="D159" i="10"/>
  <c r="D223" i="10"/>
  <c r="D34" i="10"/>
  <c r="D98" i="10"/>
  <c r="D125" i="10"/>
  <c r="D253" i="10"/>
  <c r="D116" i="10"/>
  <c r="D180" i="10"/>
  <c r="D244" i="10"/>
  <c r="D304" i="10"/>
  <c r="D368" i="10"/>
  <c r="D432" i="10"/>
  <c r="D496" i="10"/>
  <c r="D131" i="10"/>
  <c r="D6" i="10"/>
  <c r="D69" i="10"/>
  <c r="D72" i="10"/>
  <c r="D216" i="10"/>
  <c r="D340" i="10"/>
  <c r="D468" i="10"/>
  <c r="D548" i="10"/>
  <c r="D612" i="10"/>
  <c r="D676" i="10"/>
  <c r="D740" i="10"/>
  <c r="D3" i="10"/>
  <c r="D55" i="10"/>
  <c r="D119" i="10"/>
  <c r="D183" i="10"/>
  <c r="D247" i="10"/>
  <c r="D58" i="10"/>
  <c r="D45" i="10"/>
  <c r="D173" i="10"/>
  <c r="D48" i="10"/>
  <c r="D140" i="10"/>
  <c r="D204" i="10"/>
  <c r="D264" i="10"/>
  <c r="D328" i="10"/>
  <c r="D392" i="10"/>
  <c r="D456" i="10"/>
  <c r="D51" i="10"/>
  <c r="D179" i="10"/>
  <c r="D54" i="10"/>
  <c r="D165" i="10"/>
  <c r="D136" i="10"/>
  <c r="D257" i="10"/>
  <c r="D388" i="10"/>
  <c r="D508" i="10"/>
  <c r="D572" i="10"/>
  <c r="D636" i="10"/>
  <c r="D700" i="10"/>
  <c r="D764" i="10"/>
  <c r="D321" i="10"/>
  <c r="D385" i="10"/>
  <c r="D417" i="10"/>
  <c r="D449" i="10"/>
  <c r="D481" i="10"/>
  <c r="D513" i="10"/>
  <c r="D545" i="10"/>
  <c r="D577" i="10"/>
  <c r="D609" i="10"/>
  <c r="D641" i="10"/>
  <c r="D673" i="10"/>
  <c r="D705" i="10"/>
  <c r="D737" i="10"/>
  <c r="D769" i="10"/>
  <c r="D799" i="10"/>
  <c r="D831" i="10"/>
  <c r="D863" i="10"/>
  <c r="D895" i="10"/>
  <c r="D927" i="10"/>
  <c r="D959" i="10"/>
  <c r="D991" i="10"/>
  <c r="D790" i="10"/>
  <c r="D822" i="10"/>
  <c r="D854" i="10"/>
  <c r="D886" i="10"/>
  <c r="D918" i="10"/>
  <c r="D950" i="10"/>
  <c r="D982" i="10"/>
  <c r="D17" i="10"/>
  <c r="D81" i="10"/>
  <c r="D145" i="10"/>
  <c r="D209" i="10"/>
  <c r="D20" i="10"/>
  <c r="D84" i="10"/>
  <c r="D126" i="10"/>
  <c r="D166" i="10"/>
  <c r="D230" i="10"/>
  <c r="D290" i="10"/>
  <c r="D354" i="10"/>
  <c r="D123" i="10"/>
  <c r="D251" i="10"/>
  <c r="D53" i="10"/>
  <c r="D56" i="10"/>
  <c r="D208" i="10"/>
  <c r="D332" i="10"/>
  <c r="D460" i="10"/>
  <c r="D544" i="10"/>
  <c r="D608" i="10"/>
  <c r="D672" i="10"/>
  <c r="D736" i="10"/>
  <c r="D293" i="10"/>
  <c r="D357" i="10"/>
  <c r="D421" i="10"/>
  <c r="D485" i="10"/>
  <c r="D549" i="10"/>
  <c r="D613" i="10"/>
  <c r="D677" i="10"/>
  <c r="D741" i="10"/>
  <c r="D803" i="10"/>
  <c r="D867" i="10"/>
  <c r="D931" i="10"/>
  <c r="D995" i="10"/>
  <c r="D297" i="10"/>
  <c r="D329" i="10"/>
  <c r="D361" i="10"/>
  <c r="D393" i="10"/>
  <c r="D425" i="10"/>
  <c r="D457" i="10"/>
  <c r="D489" i="10"/>
  <c r="D521" i="10"/>
  <c r="D553" i="10"/>
  <c r="D585" i="10"/>
  <c r="D617" i="10"/>
  <c r="D649" i="10"/>
  <c r="D681" i="10"/>
  <c r="D713" i="10"/>
  <c r="D745" i="10"/>
  <c r="D775" i="10"/>
  <c r="D807" i="10"/>
  <c r="D839" i="10"/>
  <c r="D871" i="10"/>
  <c r="D903" i="10"/>
  <c r="D935" i="10"/>
  <c r="D967" i="10"/>
  <c r="D999" i="10"/>
  <c r="D798" i="10"/>
  <c r="D830" i="10"/>
  <c r="D862" i="10"/>
  <c r="D894" i="10"/>
  <c r="D926" i="10"/>
  <c r="D958" i="10"/>
  <c r="D990" i="10"/>
  <c r="D33" i="10"/>
  <c r="D97" i="10"/>
  <c r="D161" i="10"/>
  <c r="D225" i="10"/>
  <c r="D36" i="10"/>
  <c r="D100" i="10"/>
  <c r="D134" i="10"/>
  <c r="D182" i="10"/>
  <c r="D246" i="10"/>
  <c r="D306" i="10"/>
  <c r="D27" i="10"/>
  <c r="D155" i="10"/>
  <c r="D30" i="10"/>
  <c r="D117" i="10"/>
  <c r="D112" i="10"/>
  <c r="D240" i="10"/>
  <c r="D364" i="10"/>
  <c r="D492" i="10"/>
  <c r="D560" i="10"/>
  <c r="D624" i="10"/>
  <c r="D688" i="10"/>
  <c r="D752" i="10"/>
  <c r="D309" i="10"/>
  <c r="D373" i="10"/>
  <c r="D437" i="10"/>
  <c r="D501" i="10"/>
  <c r="D565" i="10"/>
  <c r="D629" i="10"/>
  <c r="D693" i="10"/>
  <c r="D757" i="10"/>
  <c r="D819" i="10"/>
  <c r="D883" i="10"/>
  <c r="D947" i="10"/>
  <c r="D778" i="10"/>
  <c r="D842" i="10"/>
  <c r="D906" i="10"/>
  <c r="D970" i="10"/>
  <c r="D57" i="10"/>
  <c r="D185" i="10"/>
  <c r="D60" i="10"/>
  <c r="D146" i="10"/>
  <c r="D266" i="10"/>
  <c r="D378" i="10"/>
  <c r="D442" i="10"/>
  <c r="D506" i="10"/>
  <c r="D570" i="10"/>
  <c r="D634" i="10"/>
  <c r="D698" i="10"/>
  <c r="D762" i="10"/>
  <c r="D319" i="10"/>
  <c r="D383" i="10"/>
  <c r="D447" i="10"/>
  <c r="D511" i="10"/>
  <c r="D575" i="10"/>
  <c r="D639" i="10"/>
  <c r="D703" i="10"/>
  <c r="D767" i="10"/>
  <c r="D829" i="10"/>
  <c r="D893" i="10"/>
  <c r="D957" i="10"/>
  <c r="D788" i="10"/>
  <c r="D852" i="10"/>
  <c r="D916" i="10"/>
  <c r="D980" i="10"/>
  <c r="D186" i="10"/>
  <c r="D250" i="10"/>
  <c r="D310" i="10"/>
  <c r="D374" i="10"/>
  <c r="D438" i="10"/>
  <c r="D502" i="10"/>
  <c r="D566" i="10"/>
  <c r="D630" i="10"/>
  <c r="D694" i="10"/>
  <c r="D758" i="10"/>
  <c r="D315" i="10"/>
  <c r="D379" i="10"/>
  <c r="D443" i="10"/>
  <c r="D507" i="10"/>
  <c r="D571" i="10"/>
  <c r="D635" i="10"/>
  <c r="D699" i="10"/>
  <c r="D763" i="10"/>
  <c r="D825" i="10"/>
  <c r="D889" i="10"/>
  <c r="D953" i="10"/>
  <c r="D784" i="10"/>
  <c r="D848" i="10"/>
  <c r="D912" i="10"/>
  <c r="D976" i="10"/>
  <c r="D43" i="10"/>
  <c r="D171" i="10"/>
  <c r="D46" i="10"/>
  <c r="D149" i="10"/>
  <c r="D128" i="10"/>
  <c r="D256" i="10"/>
  <c r="D380" i="10"/>
  <c r="D504" i="10"/>
  <c r="D568" i="10"/>
  <c r="D632" i="10"/>
  <c r="D696" i="10"/>
  <c r="D760" i="10"/>
  <c r="D317" i="10"/>
  <c r="D381" i="10"/>
  <c r="D445" i="10"/>
  <c r="D509" i="10"/>
  <c r="D573" i="10"/>
  <c r="D637" i="10"/>
  <c r="D701" i="10"/>
  <c r="D765" i="10"/>
  <c r="D5" i="10"/>
  <c r="D127" i="10"/>
  <c r="D255" i="10"/>
  <c r="D61" i="10"/>
  <c r="D64" i="10"/>
  <c r="D212" i="10"/>
  <c r="D336" i="10"/>
  <c r="D464" i="10"/>
  <c r="D195" i="10"/>
  <c r="D197" i="10"/>
  <c r="D276" i="10"/>
  <c r="D516" i="10"/>
  <c r="D644" i="10"/>
  <c r="D265" i="10"/>
  <c r="D87" i="10"/>
  <c r="D215" i="10"/>
  <c r="D90" i="10"/>
  <c r="D237" i="10"/>
  <c r="D172" i="10"/>
  <c r="D296" i="10"/>
  <c r="D424" i="10"/>
  <c r="D115" i="10"/>
  <c r="D37" i="10"/>
  <c r="D200" i="10"/>
  <c r="D452" i="10"/>
  <c r="D604" i="10"/>
  <c r="D732" i="10"/>
  <c r="D353" i="10"/>
  <c r="D433" i="10"/>
  <c r="D497" i="10"/>
  <c r="D561" i="10"/>
  <c r="D625" i="10"/>
  <c r="D689" i="10"/>
  <c r="D753" i="10"/>
  <c r="D815" i="10"/>
  <c r="D879" i="10"/>
  <c r="D943" i="10"/>
  <c r="D774" i="10"/>
  <c r="D838" i="10"/>
  <c r="D902" i="10"/>
  <c r="D966" i="10"/>
  <c r="D49" i="10"/>
  <c r="D177" i="10"/>
  <c r="D52" i="10"/>
  <c r="D142" i="10"/>
  <c r="D262" i="10"/>
  <c r="D59" i="10"/>
  <c r="D62" i="10"/>
  <c r="D144" i="10"/>
  <c r="D396" i="10"/>
  <c r="D576" i="10"/>
  <c r="D704" i="10"/>
  <c r="D325" i="10"/>
  <c r="D453" i="10"/>
  <c r="D581" i="10"/>
  <c r="D709" i="10"/>
  <c r="D835" i="10"/>
  <c r="D963" i="10"/>
  <c r="D313" i="10"/>
  <c r="D377" i="10"/>
  <c r="D441" i="10"/>
  <c r="D505" i="10"/>
  <c r="D569" i="10"/>
  <c r="D633" i="10"/>
  <c r="D697" i="10"/>
  <c r="D761" i="10"/>
  <c r="D823" i="10"/>
  <c r="D887" i="10"/>
  <c r="D951" i="10"/>
  <c r="D782" i="10"/>
  <c r="D846" i="10"/>
  <c r="D910" i="10"/>
  <c r="D974" i="10"/>
  <c r="D65" i="10"/>
  <c r="D193" i="10"/>
  <c r="D68" i="10"/>
  <c r="D150" i="10"/>
  <c r="D274" i="10"/>
  <c r="D91" i="10"/>
  <c r="D94" i="10"/>
  <c r="D176" i="10"/>
  <c r="D428" i="10"/>
  <c r="D592" i="10"/>
  <c r="D720" i="10"/>
  <c r="D341" i="10"/>
  <c r="D469" i="10"/>
  <c r="D597" i="10"/>
  <c r="D725" i="10"/>
  <c r="D851" i="10"/>
  <c r="D979" i="10"/>
  <c r="D874" i="10"/>
  <c r="D2" i="10"/>
  <c r="D249" i="10"/>
  <c r="D206" i="10"/>
  <c r="D410" i="10"/>
  <c r="D538" i="10"/>
  <c r="D666" i="10"/>
  <c r="D287" i="10"/>
  <c r="D415" i="10"/>
  <c r="D543" i="10"/>
  <c r="D671" i="10"/>
  <c r="D797" i="10"/>
  <c r="D925" i="10"/>
  <c r="D820" i="10"/>
  <c r="D948" i="10"/>
  <c r="D218" i="10"/>
  <c r="D342" i="10"/>
  <c r="D470" i="10"/>
  <c r="D598" i="10"/>
  <c r="D726" i="10"/>
  <c r="D347" i="10"/>
  <c r="D475" i="10"/>
  <c r="D603" i="10"/>
  <c r="D731" i="10"/>
  <c r="D857" i="10"/>
  <c r="D985" i="10"/>
  <c r="D880" i="10"/>
  <c r="D235" i="10"/>
  <c r="D24" i="10"/>
  <c r="D316" i="10"/>
  <c r="D536" i="10"/>
  <c r="D664" i="10"/>
  <c r="D285" i="10"/>
  <c r="D413" i="10"/>
  <c r="D541" i="10"/>
  <c r="D669" i="10"/>
  <c r="D795" i="10"/>
  <c r="D859" i="10"/>
  <c r="D923" i="10"/>
  <c r="D987" i="10"/>
  <c r="D818" i="10"/>
  <c r="D882" i="10"/>
  <c r="D946" i="10"/>
  <c r="D9" i="10"/>
  <c r="D137" i="10"/>
  <c r="D76" i="10"/>
  <c r="D158" i="10"/>
  <c r="D282" i="10"/>
  <c r="D386" i="10"/>
  <c r="D450" i="10"/>
  <c r="D514" i="10"/>
  <c r="D578" i="10"/>
  <c r="D642" i="10"/>
  <c r="D706" i="10"/>
  <c r="D263" i="10"/>
  <c r="D327" i="10"/>
  <c r="D391" i="10"/>
  <c r="D455" i="10"/>
  <c r="D519" i="10"/>
  <c r="D583" i="10"/>
  <c r="D647" i="10"/>
  <c r="D711" i="10"/>
  <c r="D773" i="10"/>
  <c r="D837" i="10"/>
  <c r="D901" i="10"/>
  <c r="D997" i="10"/>
  <c r="D892" i="10"/>
  <c r="D162" i="10"/>
  <c r="D286" i="10"/>
  <c r="D414" i="10"/>
  <c r="D542" i="10"/>
  <c r="D670" i="10"/>
  <c r="D291" i="10"/>
  <c r="D419" i="10"/>
  <c r="D547" i="10"/>
  <c r="D675" i="10"/>
  <c r="D801" i="10"/>
  <c r="D929" i="10"/>
  <c r="D824" i="10"/>
  <c r="D952" i="10"/>
  <c r="D780" i="10"/>
  <c r="D908" i="10"/>
  <c r="D178" i="10"/>
  <c r="D302" i="10"/>
  <c r="D430" i="10"/>
  <c r="D558" i="10"/>
  <c r="D686" i="10"/>
  <c r="D307" i="10"/>
  <c r="D826" i="10"/>
  <c r="D890" i="10"/>
  <c r="D954" i="10"/>
  <c r="D25" i="10"/>
  <c r="D153" i="10"/>
  <c r="D28" i="10"/>
  <c r="D130" i="10"/>
  <c r="D238" i="10"/>
  <c r="D362" i="10"/>
  <c r="D426" i="10"/>
  <c r="D490" i="10"/>
  <c r="D554" i="10"/>
  <c r="D618" i="10"/>
  <c r="D682" i="10"/>
  <c r="D746" i="10"/>
  <c r="D303" i="10"/>
  <c r="D367" i="10"/>
  <c r="D431" i="10"/>
  <c r="D495" i="10"/>
  <c r="D559" i="10"/>
  <c r="D623" i="10"/>
  <c r="D687" i="10"/>
  <c r="D751" i="10"/>
  <c r="D813" i="10"/>
  <c r="D877" i="10"/>
  <c r="D941" i="10"/>
  <c r="D772" i="10"/>
  <c r="D836" i="10"/>
  <c r="D900" i="10"/>
  <c r="D964" i="10"/>
  <c r="D170" i="10"/>
  <c r="D234" i="10"/>
  <c r="D294" i="10"/>
  <c r="D358" i="10"/>
  <c r="D422" i="10"/>
  <c r="D486" i="10"/>
  <c r="D550" i="10"/>
  <c r="D614" i="10"/>
  <c r="D678" i="10"/>
  <c r="D742" i="10"/>
  <c r="D299" i="10"/>
  <c r="D363" i="10"/>
  <c r="D427" i="10"/>
  <c r="D491" i="10"/>
  <c r="D555" i="10"/>
  <c r="D619" i="10"/>
  <c r="D683" i="10"/>
  <c r="D747" i="10"/>
  <c r="D809" i="10"/>
  <c r="D873" i="10"/>
  <c r="D937" i="10"/>
  <c r="D1001" i="10"/>
  <c r="D832" i="10"/>
  <c r="D896" i="10"/>
  <c r="D960" i="10"/>
  <c r="D11" i="10"/>
  <c r="D139" i="10"/>
  <c r="D14" i="10"/>
  <c r="D85" i="10"/>
  <c r="D88" i="10"/>
  <c r="D224" i="10"/>
  <c r="D348" i="10"/>
  <c r="D476" i="10"/>
  <c r="D552" i="10"/>
  <c r="D616" i="10"/>
  <c r="D680" i="10"/>
  <c r="D744" i="10"/>
  <c r="D301" i="10"/>
  <c r="D365" i="10"/>
  <c r="D429" i="10"/>
  <c r="D493" i="10"/>
  <c r="D557" i="10"/>
  <c r="D621" i="10"/>
  <c r="D685" i="10"/>
  <c r="D749" i="10"/>
  <c r="D811" i="10"/>
  <c r="D875" i="10"/>
  <c r="D939" i="10"/>
  <c r="D770" i="10"/>
  <c r="D834" i="10"/>
  <c r="D898" i="10"/>
  <c r="D962" i="10"/>
  <c r="D41" i="10"/>
  <c r="D169" i="10"/>
  <c r="D44" i="10"/>
  <c r="D138" i="10"/>
  <c r="D254" i="10"/>
  <c r="D370" i="10"/>
  <c r="D434" i="10"/>
  <c r="D498" i="10"/>
  <c r="D562" i="10"/>
  <c r="D626" i="10"/>
  <c r="D690" i="10"/>
  <c r="D754" i="10"/>
  <c r="D311" i="10"/>
  <c r="D375" i="10"/>
  <c r="D439" i="10"/>
  <c r="D503" i="10"/>
  <c r="D567" i="10"/>
  <c r="D631" i="10"/>
  <c r="D695" i="10"/>
  <c r="D759" i="10"/>
  <c r="D821" i="10"/>
  <c r="D885" i="10"/>
  <c r="D965" i="10"/>
  <c r="D860" i="10"/>
  <c r="D988" i="10"/>
  <c r="D258" i="10"/>
  <c r="D382" i="10"/>
  <c r="D510" i="10"/>
  <c r="D638" i="10"/>
  <c r="D766" i="10"/>
  <c r="D387" i="10"/>
  <c r="D515" i="10"/>
  <c r="D643" i="10"/>
  <c r="D768" i="10"/>
  <c r="D897" i="10"/>
  <c r="D792" i="10"/>
  <c r="D920" i="10"/>
  <c r="D981" i="10"/>
  <c r="D876" i="10"/>
  <c r="D270" i="10"/>
  <c r="D398" i="10"/>
  <c r="D654" i="10"/>
  <c r="D403" i="10"/>
  <c r="D531" i="10"/>
  <c r="D659" i="10"/>
  <c r="D785" i="10"/>
  <c r="D913" i="10"/>
  <c r="D808" i="10"/>
  <c r="D936" i="10"/>
  <c r="D590" i="10"/>
  <c r="D339" i="10"/>
  <c r="D499" i="10"/>
  <c r="D627" i="10"/>
  <c r="D755" i="10"/>
  <c r="D881" i="10"/>
  <c r="D776" i="10"/>
  <c r="D904" i="10"/>
  <c r="D191" i="10"/>
  <c r="D66" i="10"/>
  <c r="D189" i="10"/>
  <c r="D272" i="10"/>
  <c r="D67" i="10"/>
  <c r="D152" i="10"/>
  <c r="D580" i="10"/>
  <c r="D23" i="10"/>
  <c r="D26" i="10"/>
  <c r="D108" i="10"/>
  <c r="D360" i="10"/>
  <c r="D243" i="10"/>
  <c r="D324" i="10"/>
  <c r="D668" i="10"/>
  <c r="D465" i="10"/>
  <c r="D593" i="10"/>
  <c r="D721" i="10"/>
  <c r="D847" i="10"/>
  <c r="D975" i="10"/>
  <c r="D870" i="10"/>
  <c r="D998" i="10"/>
  <c r="D241" i="10"/>
  <c r="D198" i="10"/>
  <c r="D187" i="10"/>
  <c r="D268" i="10"/>
  <c r="D259" i="10"/>
  <c r="D517" i="10"/>
  <c r="D771" i="10"/>
  <c r="D899" i="10"/>
  <c r="D345" i="10"/>
  <c r="D473" i="10"/>
  <c r="D601" i="10"/>
  <c r="D729" i="10"/>
  <c r="D855" i="10"/>
  <c r="D983" i="10"/>
  <c r="D878" i="10"/>
  <c r="D4" i="10"/>
  <c r="D214" i="10"/>
  <c r="D245" i="10"/>
  <c r="D300" i="10"/>
  <c r="D656" i="10"/>
  <c r="D533" i="10"/>
  <c r="D787" i="10"/>
  <c r="D915" i="10"/>
  <c r="D938" i="10"/>
  <c r="D114" i="10"/>
  <c r="D602" i="10"/>
  <c r="D351" i="10"/>
  <c r="D607" i="10"/>
  <c r="D861" i="10"/>
  <c r="D884" i="10"/>
  <c r="D278" i="10"/>
  <c r="D534" i="10"/>
  <c r="D283" i="10"/>
  <c r="D539" i="10"/>
  <c r="D793" i="10"/>
  <c r="D816" i="10"/>
  <c r="D107" i="10"/>
  <c r="D192" i="10"/>
  <c r="D444" i="10"/>
  <c r="D728" i="10"/>
  <c r="D477" i="10"/>
  <c r="D733" i="10"/>
  <c r="D891" i="10"/>
  <c r="D786" i="10"/>
  <c r="D914" i="10"/>
  <c r="D201" i="10"/>
  <c r="D222" i="10"/>
  <c r="D418" i="10"/>
  <c r="D546" i="10"/>
  <c r="D610" i="10"/>
  <c r="D738" i="10"/>
  <c r="D359" i="10"/>
  <c r="D487" i="10"/>
  <c r="D615" i="10"/>
  <c r="D805" i="10"/>
  <c r="D933" i="10"/>
  <c r="D956" i="10"/>
  <c r="D350" i="10"/>
  <c r="D606" i="10"/>
  <c r="D355" i="10"/>
  <c r="D611" i="10"/>
  <c r="D865" i="10"/>
  <c r="D888" i="10"/>
  <c r="D844" i="10"/>
  <c r="D242" i="10"/>
  <c r="D494" i="10"/>
  <c r="D750" i="10"/>
  <c r="D858" i="10"/>
  <c r="D922" i="10"/>
  <c r="D89" i="10"/>
  <c r="D92" i="10"/>
  <c r="D298" i="10"/>
  <c r="D458" i="10"/>
  <c r="D586" i="10"/>
  <c r="D271" i="10"/>
  <c r="D463" i="10"/>
  <c r="D591" i="10"/>
  <c r="D719" i="10"/>
  <c r="D781" i="10"/>
  <c r="D909" i="10"/>
  <c r="D868" i="10"/>
  <c r="D996" i="10"/>
  <c r="D261" i="10"/>
  <c r="D390" i="10"/>
  <c r="D518" i="10"/>
  <c r="D646" i="10"/>
  <c r="D267" i="10"/>
  <c r="D395" i="10"/>
  <c r="D523" i="10"/>
  <c r="D651" i="10"/>
  <c r="D715" i="10"/>
  <c r="D905" i="10"/>
  <c r="D800" i="10"/>
  <c r="D928" i="10"/>
  <c r="D75" i="10"/>
  <c r="D78" i="10"/>
  <c r="D160" i="10"/>
  <c r="D284" i="10"/>
  <c r="D520" i="10"/>
  <c r="D648" i="10"/>
  <c r="D269" i="10"/>
  <c r="D397" i="10"/>
  <c r="D525" i="10"/>
  <c r="D653" i="10"/>
  <c r="D779" i="10"/>
  <c r="D843" i="10"/>
  <c r="D802" i="10"/>
  <c r="D930" i="10"/>
  <c r="D105" i="10"/>
  <c r="D106" i="10"/>
  <c r="D314" i="10"/>
  <c r="D466" i="10"/>
  <c r="D594" i="10"/>
  <c r="D722" i="10"/>
  <c r="D343" i="10"/>
  <c r="D471" i="10"/>
  <c r="D599" i="10"/>
  <c r="D727" i="10"/>
  <c r="D853" i="10"/>
  <c r="D796" i="10"/>
  <c r="D194" i="10"/>
  <c r="D446" i="10"/>
  <c r="D702" i="10"/>
  <c r="D451" i="10"/>
  <c r="D707" i="10"/>
  <c r="D961" i="10"/>
  <c r="D984" i="10"/>
  <c r="D940" i="10"/>
  <c r="D334" i="10"/>
  <c r="D275" i="10"/>
  <c r="D595" i="10"/>
  <c r="D849" i="10"/>
  <c r="D872" i="10"/>
  <c r="D462" i="10"/>
  <c r="D435" i="10"/>
  <c r="D691" i="10"/>
  <c r="D945" i="10"/>
  <c r="D968" i="10"/>
  <c r="D63" i="10"/>
  <c r="D148" i="10"/>
  <c r="D400" i="10"/>
  <c r="D70" i="10"/>
  <c r="D404" i="10"/>
  <c r="D708" i="10"/>
  <c r="D151" i="10"/>
  <c r="D109" i="10"/>
  <c r="D236" i="10"/>
  <c r="D488" i="10"/>
  <c r="D40" i="10"/>
  <c r="D540" i="10"/>
  <c r="D289" i="10"/>
  <c r="D401" i="10"/>
  <c r="D529" i="10"/>
  <c r="D657" i="10"/>
  <c r="D783" i="10"/>
  <c r="D911" i="10"/>
  <c r="D806" i="10"/>
  <c r="D934" i="10"/>
  <c r="D113" i="10"/>
  <c r="D110" i="10"/>
  <c r="D322" i="10"/>
  <c r="D181" i="10"/>
  <c r="D512" i="10"/>
  <c r="D640" i="10"/>
  <c r="D389" i="10"/>
  <c r="D645" i="10"/>
  <c r="D794" i="10"/>
  <c r="D409" i="10"/>
  <c r="D537" i="10"/>
  <c r="D665" i="10"/>
  <c r="D791" i="10"/>
  <c r="D919" i="10"/>
  <c r="D814" i="10"/>
  <c r="D942" i="10"/>
  <c r="D129" i="10"/>
  <c r="D118" i="10"/>
  <c r="D338" i="10"/>
  <c r="D219" i="10"/>
  <c r="D528" i="10"/>
  <c r="D277" i="10"/>
  <c r="D405" i="10"/>
  <c r="D661" i="10"/>
  <c r="D810" i="10"/>
  <c r="D121" i="10"/>
  <c r="D330" i="10"/>
  <c r="D474" i="10"/>
  <c r="D730" i="10"/>
  <c r="D479" i="10"/>
  <c r="D735" i="10"/>
  <c r="D989" i="10"/>
  <c r="D154" i="10"/>
  <c r="D406" i="10"/>
  <c r="D662" i="10"/>
  <c r="D411" i="10"/>
  <c r="D667" i="10"/>
  <c r="D921" i="10"/>
  <c r="D944" i="10"/>
  <c r="D21" i="10"/>
  <c r="D600" i="10"/>
  <c r="D349" i="10"/>
  <c r="D605" i="10"/>
  <c r="D827" i="10"/>
  <c r="D955" i="10"/>
  <c r="D850" i="10"/>
  <c r="D978" i="10"/>
  <c r="D73" i="10"/>
  <c r="D122" i="10"/>
  <c r="D346" i="10"/>
  <c r="D482" i="10"/>
  <c r="D674" i="10"/>
  <c r="D295" i="10"/>
  <c r="D423" i="10"/>
  <c r="D551" i="10"/>
  <c r="D679" i="10"/>
  <c r="D743" i="10"/>
  <c r="D869" i="10"/>
  <c r="D828" i="10"/>
  <c r="D226" i="10"/>
  <c r="D478" i="10"/>
  <c r="D734" i="10"/>
  <c r="D483" i="10"/>
  <c r="D739" i="10"/>
  <c r="D993" i="10"/>
  <c r="D949" i="10"/>
  <c r="D972" i="10"/>
  <c r="D366" i="10"/>
  <c r="D622" i="10"/>
  <c r="D371" i="10"/>
  <c r="D986" i="10"/>
  <c r="D217" i="10"/>
  <c r="D174" i="10"/>
  <c r="D394" i="10"/>
  <c r="D522" i="10"/>
  <c r="D650" i="10"/>
  <c r="D714" i="10"/>
  <c r="D335" i="10"/>
  <c r="D399" i="10"/>
  <c r="D527" i="10"/>
  <c r="D655" i="10"/>
  <c r="D845" i="10"/>
  <c r="D973" i="10"/>
  <c r="D804" i="10"/>
  <c r="D932" i="10"/>
  <c r="D202" i="10"/>
  <c r="D326" i="10"/>
  <c r="D454" i="10"/>
  <c r="D582" i="10"/>
  <c r="D710" i="10"/>
  <c r="D331" i="10"/>
  <c r="D459" i="10"/>
  <c r="D587" i="10"/>
  <c r="D777" i="10"/>
  <c r="D841" i="10"/>
  <c r="D969" i="10"/>
  <c r="D864" i="10"/>
  <c r="D992" i="10"/>
  <c r="D203" i="10"/>
  <c r="D213" i="10"/>
  <c r="D412" i="10"/>
  <c r="D584" i="10"/>
  <c r="D712" i="10"/>
  <c r="D333" i="10"/>
  <c r="D461" i="10"/>
  <c r="D589" i="10"/>
  <c r="D717" i="10"/>
  <c r="D907" i="10"/>
  <c r="D971" i="10"/>
  <c r="D866" i="10"/>
  <c r="D994" i="10"/>
  <c r="D233" i="10"/>
  <c r="D190" i="10"/>
  <c r="D402" i="10"/>
  <c r="D530" i="10"/>
  <c r="D658" i="10"/>
  <c r="D279" i="10"/>
  <c r="D407" i="10"/>
  <c r="D535" i="10"/>
  <c r="D663" i="10"/>
  <c r="D789" i="10"/>
  <c r="D917" i="10"/>
  <c r="D924" i="10"/>
  <c r="D318" i="10"/>
  <c r="D574" i="10"/>
  <c r="D323" i="10"/>
  <c r="D579" i="10"/>
  <c r="D833" i="10"/>
  <c r="D856" i="10"/>
  <c r="D812" i="10"/>
  <c r="D210" i="10"/>
  <c r="D526" i="10"/>
  <c r="D467" i="10"/>
  <c r="D723" i="10"/>
  <c r="D977" i="10"/>
  <c r="D1000" i="10"/>
  <c r="D718" i="10"/>
  <c r="D563" i="10"/>
  <c r="D817" i="10"/>
  <c r="D840" i="10"/>
  <c r="D12" i="10"/>
  <c r="D13" i="10"/>
  <c r="D4" i="3"/>
  <c r="D5" i="3"/>
  <c r="D3" i="3"/>
  <c r="D2" i="3"/>
  <c r="D6" i="3"/>
  <c r="V144" i="4" l="1"/>
  <c r="W144" i="4" s="1"/>
  <c r="W422" i="4"/>
  <c r="W233" i="4"/>
  <c r="X233" i="4" s="1"/>
  <c r="W538" i="4"/>
  <c r="X538" i="4" s="1"/>
  <c r="Y538" i="4" s="1"/>
  <c r="V561" i="4"/>
  <c r="W561" i="4" s="1"/>
  <c r="X561" i="4" s="1"/>
  <c r="V593" i="4"/>
  <c r="V625" i="4"/>
  <c r="W625" i="4" s="1"/>
  <c r="X625" i="4" s="1"/>
  <c r="V657" i="4"/>
  <c r="V689" i="4"/>
  <c r="W689" i="4" s="1"/>
  <c r="X689" i="4" s="1"/>
  <c r="V721" i="4"/>
  <c r="V753" i="4"/>
  <c r="W753" i="4" s="1"/>
  <c r="X753" i="4" s="1"/>
  <c r="V785" i="4"/>
  <c r="V817" i="4"/>
  <c r="W817" i="4" s="1"/>
  <c r="V849" i="4"/>
  <c r="V881" i="4"/>
  <c r="W881" i="4" s="1"/>
  <c r="V913" i="4"/>
  <c r="V629" i="4"/>
  <c r="W629" i="4" s="1"/>
  <c r="V885" i="4"/>
  <c r="V28" i="4"/>
  <c r="W28" i="4" s="1"/>
  <c r="V120" i="4"/>
  <c r="W120" i="4" s="1"/>
  <c r="V136" i="4"/>
  <c r="W136" i="4" s="1"/>
  <c r="V160" i="4"/>
  <c r="W160" i="4" s="1"/>
  <c r="V176" i="4"/>
  <c r="W176" i="4" s="1"/>
  <c r="V192" i="4"/>
  <c r="W192" i="4" s="1"/>
  <c r="V30" i="4"/>
  <c r="W30" i="4" s="1"/>
  <c r="X30" i="4" s="1"/>
  <c r="Y30" i="4" s="1"/>
  <c r="W365" i="4"/>
  <c r="W197" i="4"/>
  <c r="X197" i="4" s="1"/>
  <c r="W213" i="4"/>
  <c r="X213" i="4" s="1"/>
  <c r="Y213" i="4" s="1"/>
  <c r="W33" i="4"/>
  <c r="X33" i="4" s="1"/>
  <c r="Y33" i="4" s="1"/>
  <c r="W161" i="4"/>
  <c r="X161" i="4" s="1"/>
  <c r="Y161" i="4" s="1"/>
  <c r="AK161" i="4" s="1"/>
  <c r="W414" i="4"/>
  <c r="X414" i="4" s="1"/>
  <c r="W119" i="4"/>
  <c r="W181" i="4"/>
  <c r="X181" i="4" s="1"/>
  <c r="W131" i="4"/>
  <c r="X131" i="4" s="1"/>
  <c r="Y131" i="4" s="1"/>
  <c r="W157" i="4"/>
  <c r="X157" i="4" s="1"/>
  <c r="V589" i="4"/>
  <c r="V605" i="4"/>
  <c r="W605" i="4" s="1"/>
  <c r="V961" i="4"/>
  <c r="W961" i="4" s="1"/>
  <c r="X961" i="4" s="1"/>
  <c r="Y961" i="4" s="1"/>
  <c r="W945" i="4"/>
  <c r="X945" i="4" s="1"/>
  <c r="W201" i="4"/>
  <c r="X201" i="4" s="1"/>
  <c r="Y201" i="4" s="1"/>
  <c r="AG201" i="4" s="1"/>
  <c r="W510" i="4"/>
  <c r="X510" i="4" s="1"/>
  <c r="AU510" i="4" s="1"/>
  <c r="U605" i="4"/>
  <c r="W31" i="4"/>
  <c r="X31" i="4" s="1"/>
  <c r="Y31" i="4" s="1"/>
  <c r="W54" i="4"/>
  <c r="W257" i="4"/>
  <c r="X257" i="4" s="1"/>
  <c r="Y257" i="4" s="1"/>
  <c r="W273" i="4"/>
  <c r="W289" i="4"/>
  <c r="X289" i="4" s="1"/>
  <c r="Y289" i="4" s="1"/>
  <c r="W305" i="4"/>
  <c r="W321" i="4"/>
  <c r="X321" i="4" s="1"/>
  <c r="Y321" i="4" s="1"/>
  <c r="W337" i="4"/>
  <c r="W353" i="4"/>
  <c r="X353" i="4" s="1"/>
  <c r="Y353" i="4" s="1"/>
  <c r="V216" i="4"/>
  <c r="W216" i="4" s="1"/>
  <c r="V90" i="4"/>
  <c r="W90" i="4" s="1"/>
  <c r="X90" i="4" s="1"/>
  <c r="V94" i="4"/>
  <c r="V210" i="4"/>
  <c r="W210" i="4" s="1"/>
  <c r="X210" i="4" s="1"/>
  <c r="W398" i="4"/>
  <c r="X398" i="4" s="1"/>
  <c r="Y398" i="4" s="1"/>
  <c r="W502" i="4"/>
  <c r="X502" i="4" s="1"/>
  <c r="W139" i="4"/>
  <c r="X139" i="4" s="1"/>
  <c r="Y139" i="4" s="1"/>
  <c r="U529" i="4"/>
  <c r="V529" i="4"/>
  <c r="U350" i="4"/>
  <c r="W350" i="4" s="1"/>
  <c r="X350" i="4" s="1"/>
  <c r="V350" i="4"/>
  <c r="V573" i="4"/>
  <c r="W573" i="4" s="1"/>
  <c r="X573" i="4" s="1"/>
  <c r="U573" i="4"/>
  <c r="V637" i="4"/>
  <c r="W637" i="4" s="1"/>
  <c r="X637" i="4" s="1"/>
  <c r="U637" i="4"/>
  <c r="J969" i="8"/>
  <c r="K969" i="8"/>
  <c r="J905" i="8"/>
  <c r="K905" i="8"/>
  <c r="J841" i="8"/>
  <c r="K841" i="8"/>
  <c r="J777" i="8"/>
  <c r="K777" i="8"/>
  <c r="J946" i="8"/>
  <c r="K946" i="8"/>
  <c r="J882" i="8"/>
  <c r="K882" i="8"/>
  <c r="J818" i="8"/>
  <c r="K818" i="8"/>
  <c r="J756" i="8"/>
  <c r="K756" i="8"/>
  <c r="J692" i="8"/>
  <c r="K692" i="8"/>
  <c r="J628" i="8"/>
  <c r="K628" i="8"/>
  <c r="J564" i="8"/>
  <c r="K564" i="8"/>
  <c r="J500" i="8"/>
  <c r="K500" i="8"/>
  <c r="J436" i="8"/>
  <c r="K436" i="8"/>
  <c r="J340" i="8"/>
  <c r="K340" i="8"/>
  <c r="J719" i="8"/>
  <c r="K719" i="8"/>
  <c r="J591" i="8"/>
  <c r="K591" i="8"/>
  <c r="K463" i="8"/>
  <c r="J463" i="8"/>
  <c r="N6" i="2"/>
  <c r="F5" i="3" s="1"/>
  <c r="O6" i="2"/>
  <c r="K5" i="3"/>
  <c r="P6" i="2"/>
  <c r="H5" i="3"/>
  <c r="J1001" i="8"/>
  <c r="K1001" i="8"/>
  <c r="J937" i="8"/>
  <c r="K937" i="8"/>
  <c r="J873" i="8"/>
  <c r="K873" i="8"/>
  <c r="J809" i="8"/>
  <c r="K809" i="8"/>
  <c r="J978" i="8"/>
  <c r="K978" i="8"/>
  <c r="J914" i="8"/>
  <c r="K914" i="8"/>
  <c r="J850" i="8"/>
  <c r="K850" i="8"/>
  <c r="J786" i="8"/>
  <c r="K786" i="8"/>
  <c r="J724" i="8"/>
  <c r="K724" i="8"/>
  <c r="J660" i="8"/>
  <c r="K660" i="8"/>
  <c r="J596" i="8"/>
  <c r="K596" i="8"/>
  <c r="J532" i="8"/>
  <c r="K532" i="8"/>
  <c r="J468" i="8"/>
  <c r="K468" i="8"/>
  <c r="J404" i="8"/>
  <c r="K404" i="8"/>
  <c r="J276" i="8"/>
  <c r="K276" i="8"/>
  <c r="J655" i="8"/>
  <c r="K655" i="8"/>
  <c r="K527" i="8"/>
  <c r="J527" i="8"/>
  <c r="K399" i="8"/>
  <c r="J399" i="8"/>
  <c r="K335" i="8"/>
  <c r="J335" i="8"/>
  <c r="K271" i="8"/>
  <c r="J271" i="8"/>
  <c r="K211" i="8"/>
  <c r="J211" i="8"/>
  <c r="N3" i="2"/>
  <c r="P3" i="2"/>
  <c r="O3" i="2"/>
  <c r="J941" i="8"/>
  <c r="K941" i="8"/>
  <c r="J877" i="8"/>
  <c r="K877" i="8"/>
  <c r="J813" i="8"/>
  <c r="K813" i="8"/>
  <c r="J982" i="8"/>
  <c r="K982" i="8"/>
  <c r="K985" i="8"/>
  <c r="J985" i="8"/>
  <c r="K921" i="8"/>
  <c r="J921" i="8"/>
  <c r="K857" i="8"/>
  <c r="J857" i="8"/>
  <c r="K793" i="8"/>
  <c r="J793" i="8"/>
  <c r="K962" i="8"/>
  <c r="J962" i="8"/>
  <c r="K898" i="8"/>
  <c r="J898" i="8"/>
  <c r="K834" i="8"/>
  <c r="J834" i="8"/>
  <c r="K769" i="8"/>
  <c r="J769" i="8"/>
  <c r="K708" i="8"/>
  <c r="J708" i="8"/>
  <c r="K644" i="8"/>
  <c r="J644" i="8"/>
  <c r="K580" i="8"/>
  <c r="J580" i="8"/>
  <c r="K516" i="8"/>
  <c r="J516" i="8"/>
  <c r="K452" i="8"/>
  <c r="J452" i="8"/>
  <c r="K388" i="8"/>
  <c r="J388" i="8"/>
  <c r="K324" i="8"/>
  <c r="J324" i="8"/>
  <c r="K767" i="8"/>
  <c r="J767" i="8"/>
  <c r="K703" i="8"/>
  <c r="J703" i="8"/>
  <c r="K639" i="8"/>
  <c r="J639" i="8"/>
  <c r="K575" i="8"/>
  <c r="J575" i="8"/>
  <c r="J511" i="8"/>
  <c r="K511" i="8"/>
  <c r="J447" i="8"/>
  <c r="K447" i="8"/>
  <c r="J383" i="8"/>
  <c r="K383" i="8"/>
  <c r="J319" i="8"/>
  <c r="K319" i="8"/>
  <c r="J259" i="8"/>
  <c r="K259" i="8"/>
  <c r="J195" i="8"/>
  <c r="K195" i="8"/>
  <c r="J989" i="8"/>
  <c r="K989" i="8"/>
  <c r="J925" i="8"/>
  <c r="K925" i="8"/>
  <c r="J861" i="8"/>
  <c r="K861" i="8"/>
  <c r="J797" i="8"/>
  <c r="K797" i="8"/>
  <c r="J966" i="8"/>
  <c r="K966" i="8"/>
  <c r="J918" i="8"/>
  <c r="K918" i="8"/>
  <c r="J886" i="8"/>
  <c r="K886" i="8"/>
  <c r="J854" i="8"/>
  <c r="K854" i="8"/>
  <c r="J822" i="8"/>
  <c r="K822" i="8"/>
  <c r="J790" i="8"/>
  <c r="K790" i="8"/>
  <c r="J760" i="8"/>
  <c r="K760" i="8"/>
  <c r="J728" i="8"/>
  <c r="K728" i="8"/>
  <c r="J696" i="8"/>
  <c r="K696" i="8"/>
  <c r="J664" i="8"/>
  <c r="K664" i="8"/>
  <c r="J632" i="8"/>
  <c r="K632" i="8"/>
  <c r="J600" i="8"/>
  <c r="K600" i="8"/>
  <c r="J568" i="8"/>
  <c r="K568" i="8"/>
  <c r="J536" i="8"/>
  <c r="K536" i="8"/>
  <c r="J504" i="8"/>
  <c r="K504" i="8"/>
  <c r="J472" i="8"/>
  <c r="K472" i="8"/>
  <c r="J440" i="8"/>
  <c r="K440" i="8"/>
  <c r="J408" i="8"/>
  <c r="K408" i="8"/>
  <c r="J376" i="8"/>
  <c r="K376" i="8"/>
  <c r="J344" i="8"/>
  <c r="K344" i="8"/>
  <c r="J312" i="8"/>
  <c r="K312" i="8"/>
  <c r="J280" i="8"/>
  <c r="K280" i="8"/>
  <c r="J755" i="8"/>
  <c r="K755" i="8"/>
  <c r="J723" i="8"/>
  <c r="K723" i="8"/>
  <c r="J691" i="8"/>
  <c r="K691" i="8"/>
  <c r="J659" i="8"/>
  <c r="K659" i="8"/>
  <c r="K627" i="8"/>
  <c r="J627" i="8"/>
  <c r="K595" i="8"/>
  <c r="J595" i="8"/>
  <c r="K563" i="8"/>
  <c r="J563" i="8"/>
  <c r="J531" i="8"/>
  <c r="K531" i="8"/>
  <c r="J499" i="8"/>
  <c r="K499" i="8"/>
  <c r="J467" i="8"/>
  <c r="K467" i="8"/>
  <c r="J435" i="8"/>
  <c r="K435" i="8"/>
  <c r="J403" i="8"/>
  <c r="K403" i="8"/>
  <c r="J371" i="8"/>
  <c r="K371" i="8"/>
  <c r="J315" i="8"/>
  <c r="K315" i="8"/>
  <c r="J255" i="8"/>
  <c r="K255" i="8"/>
  <c r="J191" i="8"/>
  <c r="K191" i="8"/>
  <c r="J139" i="8"/>
  <c r="K139" i="8"/>
  <c r="J107" i="8"/>
  <c r="K107" i="8"/>
  <c r="J45" i="8"/>
  <c r="K45" i="8"/>
  <c r="J234" i="8"/>
  <c r="K234" i="8"/>
  <c r="J170" i="8"/>
  <c r="K170" i="8"/>
  <c r="J106" i="8"/>
  <c r="K106" i="8"/>
  <c r="J42" i="8"/>
  <c r="K42" i="8"/>
  <c r="K995" i="8"/>
  <c r="J995" i="8"/>
  <c r="K963" i="8"/>
  <c r="J963" i="8"/>
  <c r="K931" i="8"/>
  <c r="J931" i="8"/>
  <c r="K899" i="8"/>
  <c r="J899" i="8"/>
  <c r="K867" i="8"/>
  <c r="J867" i="8"/>
  <c r="K835" i="8"/>
  <c r="J835" i="8"/>
  <c r="K803" i="8"/>
  <c r="J803" i="8"/>
  <c r="K771" i="8"/>
  <c r="J771" i="8"/>
  <c r="K972" i="8"/>
  <c r="J972" i="8"/>
  <c r="K940" i="8"/>
  <c r="J940" i="8"/>
  <c r="K908" i="8"/>
  <c r="J908" i="8"/>
  <c r="K876" i="8"/>
  <c r="J876" i="8"/>
  <c r="K844" i="8"/>
  <c r="J844" i="8"/>
  <c r="K812" i="8"/>
  <c r="J812" i="8"/>
  <c r="K780" i="8"/>
  <c r="J780" i="8"/>
  <c r="K750" i="8"/>
  <c r="J750" i="8"/>
  <c r="K718" i="8"/>
  <c r="J718" i="8"/>
  <c r="K686" i="8"/>
  <c r="J686" i="8"/>
  <c r="K654" i="8"/>
  <c r="J654" i="8"/>
  <c r="K622" i="8"/>
  <c r="J622" i="8"/>
  <c r="K590" i="8"/>
  <c r="J590" i="8"/>
  <c r="K558" i="8"/>
  <c r="J558" i="8"/>
  <c r="K526" i="8"/>
  <c r="J526" i="8"/>
  <c r="K494" i="8"/>
  <c r="J494" i="8"/>
  <c r="K462" i="8"/>
  <c r="J462" i="8"/>
  <c r="K430" i="8"/>
  <c r="J430" i="8"/>
  <c r="K398" i="8"/>
  <c r="J398" i="8"/>
  <c r="K366" i="8"/>
  <c r="J366" i="8"/>
  <c r="K334" i="8"/>
  <c r="J334" i="8"/>
  <c r="K302" i="8"/>
  <c r="J302" i="8"/>
  <c r="K270" i="8"/>
  <c r="J270" i="8"/>
  <c r="K745" i="8"/>
  <c r="J745" i="8"/>
  <c r="K713" i="8"/>
  <c r="J713" i="8"/>
  <c r="K681" i="8"/>
  <c r="J681" i="8"/>
  <c r="K649" i="8"/>
  <c r="J649" i="8"/>
  <c r="K617" i="8"/>
  <c r="J617" i="8"/>
  <c r="K585" i="8"/>
  <c r="J585" i="8"/>
  <c r="J553" i="8"/>
  <c r="K553" i="8"/>
  <c r="J521" i="8"/>
  <c r="K521" i="8"/>
  <c r="J477" i="8"/>
  <c r="K477" i="8"/>
  <c r="J413" i="8"/>
  <c r="K413" i="8"/>
  <c r="J349" i="8"/>
  <c r="K349" i="8"/>
  <c r="J285" i="8"/>
  <c r="K285" i="8"/>
  <c r="J225" i="8"/>
  <c r="K225" i="8"/>
  <c r="J161" i="8"/>
  <c r="K161" i="8"/>
  <c r="J89" i="8"/>
  <c r="K89" i="8"/>
  <c r="J214" i="8"/>
  <c r="K214" i="8"/>
  <c r="J86" i="8"/>
  <c r="K86" i="8"/>
  <c r="J79" i="8"/>
  <c r="K79" i="8"/>
  <c r="J15" i="8"/>
  <c r="K15" i="8"/>
  <c r="J204" i="8"/>
  <c r="K204" i="8"/>
  <c r="J140" i="8"/>
  <c r="K140" i="8"/>
  <c r="J76" i="8"/>
  <c r="K76" i="8"/>
  <c r="J12" i="8"/>
  <c r="K12" i="8"/>
  <c r="K993" i="8"/>
  <c r="J993" i="8"/>
  <c r="K961" i="8"/>
  <c r="J961" i="8"/>
  <c r="K929" i="8"/>
  <c r="J929" i="8"/>
  <c r="K897" i="8"/>
  <c r="J897" i="8"/>
  <c r="K865" i="8"/>
  <c r="J865" i="8"/>
  <c r="K833" i="8"/>
  <c r="J833" i="8"/>
  <c r="K801" i="8"/>
  <c r="J801" i="8"/>
  <c r="K1002" i="8"/>
  <c r="J1002" i="8"/>
  <c r="K970" i="8"/>
  <c r="J970" i="8"/>
  <c r="K938" i="8"/>
  <c r="J938" i="8"/>
  <c r="K906" i="8"/>
  <c r="J906" i="8"/>
  <c r="K874" i="8"/>
  <c r="J874" i="8"/>
  <c r="K842" i="8"/>
  <c r="J842" i="8"/>
  <c r="K810" i="8"/>
  <c r="J810" i="8"/>
  <c r="K778" i="8"/>
  <c r="J778" i="8"/>
  <c r="K748" i="8"/>
  <c r="J748" i="8"/>
  <c r="K716" i="8"/>
  <c r="J716" i="8"/>
  <c r="K684" i="8"/>
  <c r="J684" i="8"/>
  <c r="K652" i="8"/>
  <c r="J652" i="8"/>
  <c r="K620" i="8"/>
  <c r="J620" i="8"/>
  <c r="K588" i="8"/>
  <c r="J588" i="8"/>
  <c r="K556" i="8"/>
  <c r="J556" i="8"/>
  <c r="K524" i="8"/>
  <c r="J524" i="8"/>
  <c r="K492" i="8"/>
  <c r="J492" i="8"/>
  <c r="K460" i="8"/>
  <c r="J460" i="8"/>
  <c r="K428" i="8"/>
  <c r="J428" i="8"/>
  <c r="K396" i="8"/>
  <c r="J396" i="8"/>
  <c r="K364" i="8"/>
  <c r="J364" i="8"/>
  <c r="K332" i="8"/>
  <c r="J332" i="8"/>
  <c r="K300" i="8"/>
  <c r="J300" i="8"/>
  <c r="K268" i="8"/>
  <c r="J268" i="8"/>
  <c r="K743" i="8"/>
  <c r="J743" i="8"/>
  <c r="K711" i="8"/>
  <c r="J711" i="8"/>
  <c r="K679" i="8"/>
  <c r="J679" i="8"/>
  <c r="K647" i="8"/>
  <c r="J647" i="8"/>
  <c r="K615" i="8"/>
  <c r="J615" i="8"/>
  <c r="K583" i="8"/>
  <c r="J583" i="8"/>
  <c r="J551" i="8"/>
  <c r="K551" i="8"/>
  <c r="J519" i="8"/>
  <c r="K519" i="8"/>
  <c r="J487" i="8"/>
  <c r="K487" i="8"/>
  <c r="J455" i="8"/>
  <c r="K455" i="8"/>
  <c r="J423" i="8"/>
  <c r="K423" i="8"/>
  <c r="J391" i="8"/>
  <c r="K391" i="8"/>
  <c r="J359" i="8"/>
  <c r="K359" i="8"/>
  <c r="J327" i="8"/>
  <c r="K327" i="8"/>
  <c r="J295" i="8"/>
  <c r="K295" i="8"/>
  <c r="J262" i="8"/>
  <c r="K262" i="8"/>
  <c r="J235" i="8"/>
  <c r="K235" i="8"/>
  <c r="J203" i="8"/>
  <c r="K203" i="8"/>
  <c r="J171" i="8"/>
  <c r="K171" i="8"/>
  <c r="J997" i="8"/>
  <c r="K997" i="8"/>
  <c r="J965" i="8"/>
  <c r="K965" i="8"/>
  <c r="J933" i="8"/>
  <c r="K933" i="8"/>
  <c r="J901" i="8"/>
  <c r="K901" i="8"/>
  <c r="J869" i="8"/>
  <c r="K869" i="8"/>
  <c r="J837" i="8"/>
  <c r="K837" i="8"/>
  <c r="J805" i="8"/>
  <c r="K805" i="8"/>
  <c r="J773" i="8"/>
  <c r="K773" i="8"/>
  <c r="J974" i="8"/>
  <c r="K974" i="8"/>
  <c r="J942" i="8"/>
  <c r="K942" i="8"/>
  <c r="J910" i="8"/>
  <c r="K910" i="8"/>
  <c r="J878" i="8"/>
  <c r="K878" i="8"/>
  <c r="J846" i="8"/>
  <c r="K846" i="8"/>
  <c r="J814" i="8"/>
  <c r="K814" i="8"/>
  <c r="J782" i="8"/>
  <c r="K782" i="8"/>
  <c r="J752" i="8"/>
  <c r="K752" i="8"/>
  <c r="J720" i="8"/>
  <c r="K720" i="8"/>
  <c r="J688" i="8"/>
  <c r="K688" i="8"/>
  <c r="J656" i="8"/>
  <c r="K656" i="8"/>
  <c r="J624" i="8"/>
  <c r="K624" i="8"/>
  <c r="J592" i="8"/>
  <c r="K592" i="8"/>
  <c r="J560" i="8"/>
  <c r="K560" i="8"/>
  <c r="J528" i="8"/>
  <c r="K528" i="8"/>
  <c r="J496" i="8"/>
  <c r="K496" i="8"/>
  <c r="J464" i="8"/>
  <c r="K464" i="8"/>
  <c r="J432" i="8"/>
  <c r="K432" i="8"/>
  <c r="J400" i="8"/>
  <c r="K400" i="8"/>
  <c r="J368" i="8"/>
  <c r="K368" i="8"/>
  <c r="J336" i="8"/>
  <c r="K336" i="8"/>
  <c r="J304" i="8"/>
  <c r="K304" i="8"/>
  <c r="J272" i="8"/>
  <c r="K272" i="8"/>
  <c r="J747" i="8"/>
  <c r="K747" i="8"/>
  <c r="J715" i="8"/>
  <c r="K715" i="8"/>
  <c r="J683" i="8"/>
  <c r="K683" i="8"/>
  <c r="J651" i="8"/>
  <c r="K651" i="8"/>
  <c r="J619" i="8"/>
  <c r="K619" i="8"/>
  <c r="J587" i="8"/>
  <c r="K587" i="8"/>
  <c r="K555" i="8"/>
  <c r="J555" i="8"/>
  <c r="K523" i="8"/>
  <c r="J523" i="8"/>
  <c r="K491" i="8"/>
  <c r="J491" i="8"/>
  <c r="K459" i="8"/>
  <c r="J459" i="8"/>
  <c r="K427" i="8"/>
  <c r="J427" i="8"/>
  <c r="K395" i="8"/>
  <c r="J395" i="8"/>
  <c r="K363" i="8"/>
  <c r="J363" i="8"/>
  <c r="K299" i="8"/>
  <c r="J299" i="8"/>
  <c r="K239" i="8"/>
  <c r="J239" i="8"/>
  <c r="K175" i="8"/>
  <c r="J175" i="8"/>
  <c r="K131" i="8"/>
  <c r="J131" i="8"/>
  <c r="K93" i="8"/>
  <c r="J93" i="8"/>
  <c r="K29" i="8"/>
  <c r="J29" i="8"/>
  <c r="K218" i="8"/>
  <c r="J218" i="8"/>
  <c r="K154" i="8"/>
  <c r="J154" i="8"/>
  <c r="K90" i="8"/>
  <c r="J90" i="8"/>
  <c r="K26" i="8"/>
  <c r="J26" i="8"/>
  <c r="J987" i="8"/>
  <c r="K987" i="8"/>
  <c r="J955" i="8"/>
  <c r="K955" i="8"/>
  <c r="J923" i="8"/>
  <c r="K923" i="8"/>
  <c r="J891" i="8"/>
  <c r="K891" i="8"/>
  <c r="J859" i="8"/>
  <c r="K859" i="8"/>
  <c r="J827" i="8"/>
  <c r="K827" i="8"/>
  <c r="J372" i="8"/>
  <c r="K372" i="8"/>
  <c r="J308" i="8"/>
  <c r="K308" i="8"/>
  <c r="J751" i="8"/>
  <c r="K751" i="8"/>
  <c r="J687" i="8"/>
  <c r="K687" i="8"/>
  <c r="J623" i="8"/>
  <c r="K623" i="8"/>
  <c r="K559" i="8"/>
  <c r="J559" i="8"/>
  <c r="K495" i="8"/>
  <c r="J495" i="8"/>
  <c r="K431" i="8"/>
  <c r="J431" i="8"/>
  <c r="K367" i="8"/>
  <c r="J367" i="8"/>
  <c r="K303" i="8"/>
  <c r="J303" i="8"/>
  <c r="K243" i="8"/>
  <c r="J243" i="8"/>
  <c r="K179" i="8"/>
  <c r="J179" i="8"/>
  <c r="J973" i="8"/>
  <c r="K973" i="8"/>
  <c r="J909" i="8"/>
  <c r="K909" i="8"/>
  <c r="J845" i="8"/>
  <c r="K845" i="8"/>
  <c r="J781" i="8"/>
  <c r="K781" i="8"/>
  <c r="J950" i="8"/>
  <c r="K950" i="8"/>
  <c r="K953" i="8"/>
  <c r="J953" i="8"/>
  <c r="K889" i="8"/>
  <c r="J889" i="8"/>
  <c r="K825" i="8"/>
  <c r="J825" i="8"/>
  <c r="K994" i="8"/>
  <c r="J994" i="8"/>
  <c r="K930" i="8"/>
  <c r="J930" i="8"/>
  <c r="K866" i="8"/>
  <c r="J866" i="8"/>
  <c r="K802" i="8"/>
  <c r="J802" i="8"/>
  <c r="K740" i="8"/>
  <c r="J740" i="8"/>
  <c r="K676" i="8"/>
  <c r="J676" i="8"/>
  <c r="K612" i="8"/>
  <c r="J612" i="8"/>
  <c r="K548" i="8"/>
  <c r="J548" i="8"/>
  <c r="K484" i="8"/>
  <c r="J484" i="8"/>
  <c r="K420" i="8"/>
  <c r="J420" i="8"/>
  <c r="K356" i="8"/>
  <c r="J356" i="8"/>
  <c r="K292" i="8"/>
  <c r="J292" i="8"/>
  <c r="K735" i="8"/>
  <c r="J735" i="8"/>
  <c r="K671" i="8"/>
  <c r="J671" i="8"/>
  <c r="K607" i="8"/>
  <c r="J607" i="8"/>
  <c r="J543" i="8"/>
  <c r="K543" i="8"/>
  <c r="J479" i="8"/>
  <c r="K479" i="8"/>
  <c r="J415" i="8"/>
  <c r="K415" i="8"/>
  <c r="J351" i="8"/>
  <c r="K351" i="8"/>
  <c r="J287" i="8"/>
  <c r="K287" i="8"/>
  <c r="J227" i="8"/>
  <c r="K227" i="8"/>
  <c r="J163" i="8"/>
  <c r="K163" i="8"/>
  <c r="J957" i="8"/>
  <c r="K957" i="8"/>
  <c r="J893" i="8"/>
  <c r="K893" i="8"/>
  <c r="J829" i="8"/>
  <c r="K829" i="8"/>
  <c r="J998" i="8"/>
  <c r="K998" i="8"/>
  <c r="J934" i="8"/>
  <c r="K934" i="8"/>
  <c r="J902" i="8"/>
  <c r="K902" i="8"/>
  <c r="J870" i="8"/>
  <c r="K870" i="8"/>
  <c r="J838" i="8"/>
  <c r="K838" i="8"/>
  <c r="J806" i="8"/>
  <c r="K806" i="8"/>
  <c r="J774" i="8"/>
  <c r="K774" i="8"/>
  <c r="J744" i="8"/>
  <c r="K744" i="8"/>
  <c r="J712" i="8"/>
  <c r="K712" i="8"/>
  <c r="J680" i="8"/>
  <c r="K680" i="8"/>
  <c r="J648" i="8"/>
  <c r="K648" i="8"/>
  <c r="J616" i="8"/>
  <c r="K616" i="8"/>
  <c r="J584" i="8"/>
  <c r="K584" i="8"/>
  <c r="J552" i="8"/>
  <c r="K552" i="8"/>
  <c r="J520" i="8"/>
  <c r="K520" i="8"/>
  <c r="J488" i="8"/>
  <c r="K488" i="8"/>
  <c r="J456" i="8"/>
  <c r="K456" i="8"/>
  <c r="J424" i="8"/>
  <c r="K424" i="8"/>
  <c r="J392" i="8"/>
  <c r="K392" i="8"/>
  <c r="J360" i="8"/>
  <c r="K360" i="8"/>
  <c r="J328" i="8"/>
  <c r="K328" i="8"/>
  <c r="J296" i="8"/>
  <c r="K296" i="8"/>
  <c r="J264" i="8"/>
  <c r="K264" i="8"/>
  <c r="J739" i="8"/>
  <c r="K739" i="8"/>
  <c r="J707" i="8"/>
  <c r="K707" i="8"/>
  <c r="J675" i="8"/>
  <c r="K675" i="8"/>
  <c r="J643" i="8"/>
  <c r="K643" i="8"/>
  <c r="K611" i="8"/>
  <c r="J611" i="8"/>
  <c r="K579" i="8"/>
  <c r="J579" i="8"/>
  <c r="J547" i="8"/>
  <c r="K547" i="8"/>
  <c r="J515" i="8"/>
  <c r="K515" i="8"/>
  <c r="J483" i="8"/>
  <c r="K483" i="8"/>
  <c r="J451" i="8"/>
  <c r="K451" i="8"/>
  <c r="J419" i="8"/>
  <c r="K419" i="8"/>
  <c r="J387" i="8"/>
  <c r="K387" i="8"/>
  <c r="J347" i="8"/>
  <c r="K347" i="8"/>
  <c r="J283" i="8"/>
  <c r="K283" i="8"/>
  <c r="J223" i="8"/>
  <c r="K223" i="8"/>
  <c r="J159" i="8"/>
  <c r="K159" i="8"/>
  <c r="J123" i="8"/>
  <c r="K123" i="8"/>
  <c r="J77" i="8"/>
  <c r="K77" i="8"/>
  <c r="J13" i="8"/>
  <c r="K13" i="8"/>
  <c r="J202" i="8"/>
  <c r="K202" i="8"/>
  <c r="J138" i="8"/>
  <c r="K138" i="8"/>
  <c r="J74" i="8"/>
  <c r="K74" i="8"/>
  <c r="J10" i="8"/>
  <c r="K10" i="8"/>
  <c r="K979" i="8"/>
  <c r="J979" i="8"/>
  <c r="K947" i="8"/>
  <c r="J947" i="8"/>
  <c r="K915" i="8"/>
  <c r="J915" i="8"/>
  <c r="K883" i="8"/>
  <c r="J883" i="8"/>
  <c r="K851" i="8"/>
  <c r="J851" i="8"/>
  <c r="K819" i="8"/>
  <c r="J819" i="8"/>
  <c r="K787" i="8"/>
  <c r="J787" i="8"/>
  <c r="K988" i="8"/>
  <c r="J988" i="8"/>
  <c r="K956" i="8"/>
  <c r="J956" i="8"/>
  <c r="K924" i="8"/>
  <c r="J924" i="8"/>
  <c r="K892" i="8"/>
  <c r="J892" i="8"/>
  <c r="K860" i="8"/>
  <c r="J860" i="8"/>
  <c r="K828" i="8"/>
  <c r="J828" i="8"/>
  <c r="K796" i="8"/>
  <c r="J796" i="8"/>
  <c r="K766" i="8"/>
  <c r="J766" i="8"/>
  <c r="K734" i="8"/>
  <c r="J734" i="8"/>
  <c r="K702" i="8"/>
  <c r="J702" i="8"/>
  <c r="K670" i="8"/>
  <c r="J670" i="8"/>
  <c r="K638" i="8"/>
  <c r="J638" i="8"/>
  <c r="K606" i="8"/>
  <c r="J606" i="8"/>
  <c r="K574" i="8"/>
  <c r="J574" i="8"/>
  <c r="K542" i="8"/>
  <c r="J542" i="8"/>
  <c r="K510" i="8"/>
  <c r="J510" i="8"/>
  <c r="K478" i="8"/>
  <c r="J478" i="8"/>
  <c r="K446" i="8"/>
  <c r="J446" i="8"/>
  <c r="K414" i="8"/>
  <c r="J414" i="8"/>
  <c r="K382" i="8"/>
  <c r="J382" i="8"/>
  <c r="K350" i="8"/>
  <c r="J350" i="8"/>
  <c r="K318" i="8"/>
  <c r="J318" i="8"/>
  <c r="K286" i="8"/>
  <c r="J286" i="8"/>
  <c r="K761" i="8"/>
  <c r="J761" i="8"/>
  <c r="K729" i="8"/>
  <c r="J729" i="8"/>
  <c r="K697" i="8"/>
  <c r="J697" i="8"/>
  <c r="K665" i="8"/>
  <c r="J665" i="8"/>
  <c r="K633" i="8"/>
  <c r="J633" i="8"/>
  <c r="K601" i="8"/>
  <c r="J601" i="8"/>
  <c r="K569" i="8"/>
  <c r="J569" i="8"/>
  <c r="J537" i="8"/>
  <c r="K537" i="8"/>
  <c r="J505" i="8"/>
  <c r="K505" i="8"/>
  <c r="J445" i="8"/>
  <c r="K445" i="8"/>
  <c r="J381" i="8"/>
  <c r="K381" i="8"/>
  <c r="J317" i="8"/>
  <c r="K317" i="8"/>
  <c r="J257" i="8"/>
  <c r="K257" i="8"/>
  <c r="J193" i="8"/>
  <c r="K193" i="8"/>
  <c r="J129" i="8"/>
  <c r="K129" i="8"/>
  <c r="J25" i="8"/>
  <c r="K25" i="8"/>
  <c r="J150" i="8"/>
  <c r="K150" i="8"/>
  <c r="J22" i="8"/>
  <c r="K22" i="8"/>
  <c r="J47" i="8"/>
  <c r="K47" i="8"/>
  <c r="J236" i="8"/>
  <c r="K236" i="8"/>
  <c r="J172" i="8"/>
  <c r="K172" i="8"/>
  <c r="J108" i="8"/>
  <c r="K108" i="8"/>
  <c r="J44" i="8"/>
  <c r="K44" i="8"/>
  <c r="P5" i="2"/>
  <c r="K4" i="3"/>
  <c r="O5" i="2"/>
  <c r="I4" i="3" s="1"/>
  <c r="N5" i="2"/>
  <c r="H4" i="3" s="1"/>
  <c r="J4" i="3"/>
  <c r="K977" i="8"/>
  <c r="J977" i="8"/>
  <c r="K945" i="8"/>
  <c r="J945" i="8"/>
  <c r="K913" i="8"/>
  <c r="J913" i="8"/>
  <c r="K881" i="8"/>
  <c r="J881" i="8"/>
  <c r="K849" i="8"/>
  <c r="J849" i="8"/>
  <c r="K817" i="8"/>
  <c r="J817" i="8"/>
  <c r="K785" i="8"/>
  <c r="J785" i="8"/>
  <c r="K986" i="8"/>
  <c r="J986" i="8"/>
  <c r="K954" i="8"/>
  <c r="J954" i="8"/>
  <c r="K922" i="8"/>
  <c r="J922" i="8"/>
  <c r="K890" i="8"/>
  <c r="J890" i="8"/>
  <c r="K858" i="8"/>
  <c r="J858" i="8"/>
  <c r="K826" i="8"/>
  <c r="J826" i="8"/>
  <c r="K794" i="8"/>
  <c r="J794" i="8"/>
  <c r="K764" i="8"/>
  <c r="J764" i="8"/>
  <c r="K732" i="8"/>
  <c r="J732" i="8"/>
  <c r="K700" i="8"/>
  <c r="J700" i="8"/>
  <c r="K668" i="8"/>
  <c r="J668" i="8"/>
  <c r="K636" i="8"/>
  <c r="J636" i="8"/>
  <c r="K604" i="8"/>
  <c r="J604" i="8"/>
  <c r="K572" i="8"/>
  <c r="J572" i="8"/>
  <c r="K540" i="8"/>
  <c r="J540" i="8"/>
  <c r="K508" i="8"/>
  <c r="J508" i="8"/>
  <c r="K476" i="8"/>
  <c r="J476" i="8"/>
  <c r="K444" i="8"/>
  <c r="J444" i="8"/>
  <c r="K412" i="8"/>
  <c r="J412" i="8"/>
  <c r="K380" i="8"/>
  <c r="J380" i="8"/>
  <c r="K348" i="8"/>
  <c r="J348" i="8"/>
  <c r="K316" i="8"/>
  <c r="J316" i="8"/>
  <c r="K284" i="8"/>
  <c r="J284" i="8"/>
  <c r="K759" i="8"/>
  <c r="J759" i="8"/>
  <c r="K727" i="8"/>
  <c r="J727" i="8"/>
  <c r="K695" i="8"/>
  <c r="J695" i="8"/>
  <c r="K663" i="8"/>
  <c r="J663" i="8"/>
  <c r="K631" i="8"/>
  <c r="J631" i="8"/>
  <c r="K599" i="8"/>
  <c r="J599" i="8"/>
  <c r="K567" i="8"/>
  <c r="J567" i="8"/>
  <c r="J535" i="8"/>
  <c r="K535" i="8"/>
  <c r="J503" i="8"/>
  <c r="K503" i="8"/>
  <c r="J471" i="8"/>
  <c r="K471" i="8"/>
  <c r="J439" i="8"/>
  <c r="K439" i="8"/>
  <c r="J407" i="8"/>
  <c r="K407" i="8"/>
  <c r="J375" i="8"/>
  <c r="K375" i="8"/>
  <c r="J343" i="8"/>
  <c r="K343" i="8"/>
  <c r="J311" i="8"/>
  <c r="K311" i="8"/>
  <c r="J279" i="8"/>
  <c r="K279" i="8"/>
  <c r="J251" i="8"/>
  <c r="K251" i="8"/>
  <c r="J219" i="8"/>
  <c r="K219" i="8"/>
  <c r="J187" i="8"/>
  <c r="K187" i="8"/>
  <c r="J155" i="8"/>
  <c r="K155" i="8"/>
  <c r="J981" i="8"/>
  <c r="K981" i="8"/>
  <c r="J949" i="8"/>
  <c r="K949" i="8"/>
  <c r="J917" i="8"/>
  <c r="K917" i="8"/>
  <c r="J885" i="8"/>
  <c r="K885" i="8"/>
  <c r="J853" i="8"/>
  <c r="K853" i="8"/>
  <c r="J821" i="8"/>
  <c r="K821" i="8"/>
  <c r="J789" i="8"/>
  <c r="K789" i="8"/>
  <c r="J990" i="8"/>
  <c r="K990" i="8"/>
  <c r="J958" i="8"/>
  <c r="K958" i="8"/>
  <c r="J926" i="8"/>
  <c r="K926" i="8"/>
  <c r="J894" i="8"/>
  <c r="K894" i="8"/>
  <c r="J862" i="8"/>
  <c r="K862" i="8"/>
  <c r="J830" i="8"/>
  <c r="K830" i="8"/>
  <c r="J798" i="8"/>
  <c r="K798" i="8"/>
  <c r="J768" i="8"/>
  <c r="K768" i="8"/>
  <c r="J736" i="8"/>
  <c r="K736" i="8"/>
  <c r="J704" i="8"/>
  <c r="K704" i="8"/>
  <c r="J672" i="8"/>
  <c r="K672" i="8"/>
  <c r="J640" i="8"/>
  <c r="K640" i="8"/>
  <c r="J608" i="8"/>
  <c r="K608" i="8"/>
  <c r="J576" i="8"/>
  <c r="K576" i="8"/>
  <c r="J544" i="8"/>
  <c r="K544" i="8"/>
  <c r="J512" i="8"/>
  <c r="K512" i="8"/>
  <c r="J480" i="8"/>
  <c r="K480" i="8"/>
  <c r="J448" i="8"/>
  <c r="K448" i="8"/>
  <c r="J416" i="8"/>
  <c r="K416" i="8"/>
  <c r="J384" i="8"/>
  <c r="K384" i="8"/>
  <c r="J352" i="8"/>
  <c r="K352" i="8"/>
  <c r="J320" i="8"/>
  <c r="K320" i="8"/>
  <c r="J288" i="8"/>
  <c r="K288" i="8"/>
  <c r="J763" i="8"/>
  <c r="K763" i="8"/>
  <c r="J731" i="8"/>
  <c r="K731" i="8"/>
  <c r="J699" i="8"/>
  <c r="K699" i="8"/>
  <c r="J667" i="8"/>
  <c r="K667" i="8"/>
  <c r="J635" i="8"/>
  <c r="K635" i="8"/>
  <c r="J603" i="8"/>
  <c r="K603" i="8"/>
  <c r="J571" i="8"/>
  <c r="K571" i="8"/>
  <c r="K539" i="8"/>
  <c r="J539" i="8"/>
  <c r="K507" i="8"/>
  <c r="J507" i="8"/>
  <c r="K475" i="8"/>
  <c r="J475" i="8"/>
  <c r="K443" i="8"/>
  <c r="J443" i="8"/>
  <c r="K411" i="8"/>
  <c r="J411" i="8"/>
  <c r="K379" i="8"/>
  <c r="J379" i="8"/>
  <c r="K331" i="8"/>
  <c r="J331" i="8"/>
  <c r="K267" i="8"/>
  <c r="J267" i="8"/>
  <c r="K207" i="8"/>
  <c r="J207" i="8"/>
  <c r="J147" i="8"/>
  <c r="K147" i="8"/>
  <c r="K115" i="8"/>
  <c r="J115" i="8"/>
  <c r="K61" i="8"/>
  <c r="J61" i="8"/>
  <c r="K250" i="8"/>
  <c r="J250" i="8"/>
  <c r="K186" i="8"/>
  <c r="J186" i="8"/>
  <c r="K122" i="8"/>
  <c r="J122" i="8"/>
  <c r="K58" i="8"/>
  <c r="J58" i="8"/>
  <c r="J3" i="8"/>
  <c r="K3" i="8"/>
  <c r="J971" i="8"/>
  <c r="K971" i="8"/>
  <c r="J939" i="8"/>
  <c r="K939" i="8"/>
  <c r="J907" i="8"/>
  <c r="K907" i="8"/>
  <c r="J875" i="8"/>
  <c r="K875" i="8"/>
  <c r="J843" i="8"/>
  <c r="K843" i="8"/>
  <c r="J811" i="8"/>
  <c r="K811" i="8"/>
  <c r="J779" i="8"/>
  <c r="K779" i="8"/>
  <c r="J980" i="8"/>
  <c r="K980" i="8"/>
  <c r="J948" i="8"/>
  <c r="K948" i="8"/>
  <c r="J916" i="8"/>
  <c r="K916" i="8"/>
  <c r="J884" i="8"/>
  <c r="K884" i="8"/>
  <c r="J852" i="8"/>
  <c r="K852" i="8"/>
  <c r="J820" i="8"/>
  <c r="K820" i="8"/>
  <c r="J788" i="8"/>
  <c r="K788" i="8"/>
  <c r="J758" i="8"/>
  <c r="K758" i="8"/>
  <c r="J726" i="8"/>
  <c r="K726" i="8"/>
  <c r="J694" i="8"/>
  <c r="K694" i="8"/>
  <c r="J662" i="8"/>
  <c r="K662" i="8"/>
  <c r="J630" i="8"/>
  <c r="K630" i="8"/>
  <c r="J598" i="8"/>
  <c r="K598" i="8"/>
  <c r="J566" i="8"/>
  <c r="K566" i="8"/>
  <c r="J534" i="8"/>
  <c r="K534" i="8"/>
  <c r="J502" i="8"/>
  <c r="K502" i="8"/>
  <c r="J470" i="8"/>
  <c r="K470" i="8"/>
  <c r="J438" i="8"/>
  <c r="K438" i="8"/>
  <c r="J406" i="8"/>
  <c r="K406" i="8"/>
  <c r="J374" i="8"/>
  <c r="K374" i="8"/>
  <c r="J342" i="8"/>
  <c r="K342" i="8"/>
  <c r="J310" i="8"/>
  <c r="K310" i="8"/>
  <c r="J278" i="8"/>
  <c r="K278" i="8"/>
  <c r="J753" i="8"/>
  <c r="K753" i="8"/>
  <c r="J721" i="8"/>
  <c r="K721" i="8"/>
  <c r="J689" i="8"/>
  <c r="K689" i="8"/>
  <c r="J657" i="8"/>
  <c r="K657" i="8"/>
  <c r="J625" i="8"/>
  <c r="K625" i="8"/>
  <c r="J593" i="8"/>
  <c r="K593" i="8"/>
  <c r="K561" i="8"/>
  <c r="J561" i="8"/>
  <c r="K529" i="8"/>
  <c r="J529" i="8"/>
  <c r="K493" i="8"/>
  <c r="J493" i="8"/>
  <c r="K429" i="8"/>
  <c r="J429" i="8"/>
  <c r="K365" i="8"/>
  <c r="J365" i="8"/>
  <c r="K301" i="8"/>
  <c r="J301" i="8"/>
  <c r="K241" i="8"/>
  <c r="J241" i="8"/>
  <c r="K177" i="8"/>
  <c r="J177" i="8"/>
  <c r="K113" i="8"/>
  <c r="J113" i="8"/>
  <c r="K246" i="8"/>
  <c r="J246" i="8"/>
  <c r="K118" i="8"/>
  <c r="J118" i="8"/>
  <c r="K95" i="8"/>
  <c r="J95" i="8"/>
  <c r="K31" i="8"/>
  <c r="J31" i="8"/>
  <c r="K220" i="8"/>
  <c r="J220" i="8"/>
  <c r="K156" i="8"/>
  <c r="J156" i="8"/>
  <c r="K92" i="8"/>
  <c r="J92" i="8"/>
  <c r="K28" i="8"/>
  <c r="J28" i="8"/>
  <c r="K339" i="8"/>
  <c r="J339" i="8"/>
  <c r="K307" i="8"/>
  <c r="J307" i="8"/>
  <c r="K275" i="8"/>
  <c r="J275" i="8"/>
  <c r="K247" i="8"/>
  <c r="J247" i="8"/>
  <c r="K215" i="8"/>
  <c r="J215" i="8"/>
  <c r="K183" i="8"/>
  <c r="J183" i="8"/>
  <c r="K151" i="8"/>
  <c r="J151" i="8"/>
  <c r="K135" i="8"/>
  <c r="J135" i="8"/>
  <c r="K119" i="8"/>
  <c r="J119" i="8"/>
  <c r="K101" i="8"/>
  <c r="J101" i="8"/>
  <c r="K69" i="8"/>
  <c r="J69" i="8"/>
  <c r="K37" i="8"/>
  <c r="J37" i="8"/>
  <c r="K5" i="8"/>
  <c r="J5" i="8"/>
  <c r="K226" i="8"/>
  <c r="J226" i="8"/>
  <c r="K194" i="8"/>
  <c r="J194" i="8"/>
  <c r="K162" i="8"/>
  <c r="J162" i="8"/>
  <c r="K130" i="8"/>
  <c r="J130" i="8"/>
  <c r="K98" i="8"/>
  <c r="J98" i="8"/>
  <c r="K66" i="8"/>
  <c r="J66" i="8"/>
  <c r="K34" i="8"/>
  <c r="J34" i="8"/>
  <c r="P4" i="2"/>
  <c r="J3" i="3" s="1"/>
  <c r="K3" i="3"/>
  <c r="N4" i="2"/>
  <c r="H3" i="3" s="1"/>
  <c r="O4" i="2"/>
  <c r="I3" i="3" s="1"/>
  <c r="J991" i="8"/>
  <c r="K991" i="8"/>
  <c r="J975" i="8"/>
  <c r="K975" i="8"/>
  <c r="J959" i="8"/>
  <c r="K959" i="8"/>
  <c r="J943" i="8"/>
  <c r="K943" i="8"/>
  <c r="J927" i="8"/>
  <c r="K927" i="8"/>
  <c r="J911" i="8"/>
  <c r="K911" i="8"/>
  <c r="J895" i="8"/>
  <c r="K895" i="8"/>
  <c r="J879" i="8"/>
  <c r="K879" i="8"/>
  <c r="J863" i="8"/>
  <c r="K863" i="8"/>
  <c r="J847" i="8"/>
  <c r="K847" i="8"/>
  <c r="J831" i="8"/>
  <c r="K831" i="8"/>
  <c r="J815" i="8"/>
  <c r="K815" i="8"/>
  <c r="J799" i="8"/>
  <c r="K799" i="8"/>
  <c r="J783" i="8"/>
  <c r="K783" i="8"/>
  <c r="J1000" i="8"/>
  <c r="K1000" i="8"/>
  <c r="J984" i="8"/>
  <c r="K984" i="8"/>
  <c r="J968" i="8"/>
  <c r="K968" i="8"/>
  <c r="J952" i="8"/>
  <c r="K952" i="8"/>
  <c r="J936" i="8"/>
  <c r="K936" i="8"/>
  <c r="J920" i="8"/>
  <c r="K920" i="8"/>
  <c r="J904" i="8"/>
  <c r="K904" i="8"/>
  <c r="J888" i="8"/>
  <c r="K888" i="8"/>
  <c r="J872" i="8"/>
  <c r="K872" i="8"/>
  <c r="J856" i="8"/>
  <c r="K856" i="8"/>
  <c r="J840" i="8"/>
  <c r="K840" i="8"/>
  <c r="J824" i="8"/>
  <c r="K824" i="8"/>
  <c r="J808" i="8"/>
  <c r="K808" i="8"/>
  <c r="J792" i="8"/>
  <c r="K792" i="8"/>
  <c r="J776" i="8"/>
  <c r="K776" i="8"/>
  <c r="J762" i="8"/>
  <c r="K762" i="8"/>
  <c r="J746" i="8"/>
  <c r="K746" i="8"/>
  <c r="J730" i="8"/>
  <c r="K730" i="8"/>
  <c r="J714" i="8"/>
  <c r="K714" i="8"/>
  <c r="J698" i="8"/>
  <c r="K698" i="8"/>
  <c r="J682" i="8"/>
  <c r="K682" i="8"/>
  <c r="J666" i="8"/>
  <c r="K666" i="8"/>
  <c r="J650" i="8"/>
  <c r="K650" i="8"/>
  <c r="J634" i="8"/>
  <c r="K634" i="8"/>
  <c r="J618" i="8"/>
  <c r="K618" i="8"/>
  <c r="J602" i="8"/>
  <c r="K602" i="8"/>
  <c r="J586" i="8"/>
  <c r="K586" i="8"/>
  <c r="J570" i="8"/>
  <c r="K570" i="8"/>
  <c r="J554" i="8"/>
  <c r="K554" i="8"/>
  <c r="J538" i="8"/>
  <c r="K538" i="8"/>
  <c r="J522" i="8"/>
  <c r="K522" i="8"/>
  <c r="J506" i="8"/>
  <c r="K506" i="8"/>
  <c r="J490" i="8"/>
  <c r="K490" i="8"/>
  <c r="J474" i="8"/>
  <c r="K474" i="8"/>
  <c r="J458" i="8"/>
  <c r="K458" i="8"/>
  <c r="J442" i="8"/>
  <c r="K442" i="8"/>
  <c r="J426" i="8"/>
  <c r="K426" i="8"/>
  <c r="J410" i="8"/>
  <c r="K410" i="8"/>
  <c r="J394" i="8"/>
  <c r="K394" i="8"/>
  <c r="J378" i="8"/>
  <c r="K378" i="8"/>
  <c r="J362" i="8"/>
  <c r="K362" i="8"/>
  <c r="J346" i="8"/>
  <c r="K346" i="8"/>
  <c r="J330" i="8"/>
  <c r="K330" i="8"/>
  <c r="J314" i="8"/>
  <c r="K314" i="8"/>
  <c r="J298" i="8"/>
  <c r="K298" i="8"/>
  <c r="J795" i="8"/>
  <c r="K795" i="8"/>
  <c r="J996" i="8"/>
  <c r="K996" i="8"/>
  <c r="J964" i="8"/>
  <c r="K964" i="8"/>
  <c r="J932" i="8"/>
  <c r="K932" i="8"/>
  <c r="J900" i="8"/>
  <c r="K900" i="8"/>
  <c r="J868" i="8"/>
  <c r="K868" i="8"/>
  <c r="J836" i="8"/>
  <c r="K836" i="8"/>
  <c r="J804" i="8"/>
  <c r="K804" i="8"/>
  <c r="J772" i="8"/>
  <c r="K772" i="8"/>
  <c r="J742" i="8"/>
  <c r="K742" i="8"/>
  <c r="J710" i="8"/>
  <c r="K710" i="8"/>
  <c r="J678" i="8"/>
  <c r="K678" i="8"/>
  <c r="J646" i="8"/>
  <c r="K646" i="8"/>
  <c r="J614" i="8"/>
  <c r="K614" i="8"/>
  <c r="J582" i="8"/>
  <c r="K582" i="8"/>
  <c r="J550" i="8"/>
  <c r="K550" i="8"/>
  <c r="J518" i="8"/>
  <c r="K518" i="8"/>
  <c r="J486" i="8"/>
  <c r="K486" i="8"/>
  <c r="J454" i="8"/>
  <c r="K454" i="8"/>
  <c r="J422" i="8"/>
  <c r="K422" i="8"/>
  <c r="J390" i="8"/>
  <c r="K390" i="8"/>
  <c r="J358" i="8"/>
  <c r="K358" i="8"/>
  <c r="J326" i="8"/>
  <c r="K326" i="8"/>
  <c r="J294" i="8"/>
  <c r="K294" i="8"/>
  <c r="J260" i="8"/>
  <c r="K260" i="8"/>
  <c r="J737" i="8"/>
  <c r="K737" i="8"/>
  <c r="J705" i="8"/>
  <c r="K705" i="8"/>
  <c r="J673" i="8"/>
  <c r="K673" i="8"/>
  <c r="J641" i="8"/>
  <c r="K641" i="8"/>
  <c r="J609" i="8"/>
  <c r="K609" i="8"/>
  <c r="J577" i="8"/>
  <c r="K577" i="8"/>
  <c r="K545" i="8"/>
  <c r="J545" i="8"/>
  <c r="K513" i="8"/>
  <c r="J513" i="8"/>
  <c r="K461" i="8"/>
  <c r="J461" i="8"/>
  <c r="K397" i="8"/>
  <c r="J397" i="8"/>
  <c r="K333" i="8"/>
  <c r="J333" i="8"/>
  <c r="K269" i="8"/>
  <c r="J269" i="8"/>
  <c r="K209" i="8"/>
  <c r="J209" i="8"/>
  <c r="K145" i="8"/>
  <c r="J145" i="8"/>
  <c r="K57" i="8"/>
  <c r="J57" i="8"/>
  <c r="K182" i="8"/>
  <c r="J182" i="8"/>
  <c r="K54" i="8"/>
  <c r="J54" i="8"/>
  <c r="K63" i="8"/>
  <c r="J63" i="8"/>
  <c r="K252" i="8"/>
  <c r="J252" i="8"/>
  <c r="K188" i="8"/>
  <c r="J188" i="8"/>
  <c r="K124" i="8"/>
  <c r="J124" i="8"/>
  <c r="K60" i="8"/>
  <c r="J60" i="8"/>
  <c r="K355" i="8"/>
  <c r="J355" i="8"/>
  <c r="K323" i="8"/>
  <c r="J323" i="8"/>
  <c r="K291" i="8"/>
  <c r="J291" i="8"/>
  <c r="K263" i="8"/>
  <c r="J263" i="8"/>
  <c r="K231" i="8"/>
  <c r="J231" i="8"/>
  <c r="K199" i="8"/>
  <c r="J199" i="8"/>
  <c r="K167" i="8"/>
  <c r="J167" i="8"/>
  <c r="K143" i="8"/>
  <c r="J143" i="8"/>
  <c r="K127" i="8"/>
  <c r="J127" i="8"/>
  <c r="K111" i="8"/>
  <c r="J111" i="8"/>
  <c r="K85" i="8"/>
  <c r="J85" i="8"/>
  <c r="K53" i="8"/>
  <c r="J53" i="8"/>
  <c r="K21" i="8"/>
  <c r="J21" i="8"/>
  <c r="K242" i="8"/>
  <c r="J242" i="8"/>
  <c r="K210" i="8"/>
  <c r="J210" i="8"/>
  <c r="K178" i="8"/>
  <c r="J178" i="8"/>
  <c r="K146" i="8"/>
  <c r="J146" i="8"/>
  <c r="K114" i="8"/>
  <c r="J114" i="8"/>
  <c r="K82" i="8"/>
  <c r="J82" i="8"/>
  <c r="K50" i="8"/>
  <c r="J50" i="8"/>
  <c r="K18" i="8"/>
  <c r="J18" i="8"/>
  <c r="J999" i="8"/>
  <c r="K999" i="8"/>
  <c r="J983" i="8"/>
  <c r="K983" i="8"/>
  <c r="J967" i="8"/>
  <c r="K967" i="8"/>
  <c r="J951" i="8"/>
  <c r="K951" i="8"/>
  <c r="J935" i="8"/>
  <c r="K935" i="8"/>
  <c r="J919" i="8"/>
  <c r="K919" i="8"/>
  <c r="J903" i="8"/>
  <c r="K903" i="8"/>
  <c r="J887" i="8"/>
  <c r="K887" i="8"/>
  <c r="J871" i="8"/>
  <c r="K871" i="8"/>
  <c r="J855" i="8"/>
  <c r="K855" i="8"/>
  <c r="J839" i="8"/>
  <c r="K839" i="8"/>
  <c r="J823" i="8"/>
  <c r="K823" i="8"/>
  <c r="J807" i="8"/>
  <c r="K807" i="8"/>
  <c r="J791" i="8"/>
  <c r="K791" i="8"/>
  <c r="J775" i="8"/>
  <c r="K775" i="8"/>
  <c r="J992" i="8"/>
  <c r="K992" i="8"/>
  <c r="J976" i="8"/>
  <c r="K976" i="8"/>
  <c r="J960" i="8"/>
  <c r="K960" i="8"/>
  <c r="J944" i="8"/>
  <c r="K944" i="8"/>
  <c r="J928" i="8"/>
  <c r="K928" i="8"/>
  <c r="J912" i="8"/>
  <c r="K912" i="8"/>
  <c r="J896" i="8"/>
  <c r="K896" i="8"/>
  <c r="J880" i="8"/>
  <c r="K880" i="8"/>
  <c r="J864" i="8"/>
  <c r="K864" i="8"/>
  <c r="J848" i="8"/>
  <c r="K848" i="8"/>
  <c r="J832" i="8"/>
  <c r="K832" i="8"/>
  <c r="J816" i="8"/>
  <c r="K816" i="8"/>
  <c r="J800" i="8"/>
  <c r="K800" i="8"/>
  <c r="J784" i="8"/>
  <c r="K784" i="8"/>
  <c r="J770" i="8"/>
  <c r="K770" i="8"/>
  <c r="J754" i="8"/>
  <c r="K754" i="8"/>
  <c r="J738" i="8"/>
  <c r="K738" i="8"/>
  <c r="J722" i="8"/>
  <c r="K722" i="8"/>
  <c r="J706" i="8"/>
  <c r="K706" i="8"/>
  <c r="J690" i="8"/>
  <c r="K690" i="8"/>
  <c r="J674" i="8"/>
  <c r="K674" i="8"/>
  <c r="J658" i="8"/>
  <c r="K658" i="8"/>
  <c r="J642" i="8"/>
  <c r="K642" i="8"/>
  <c r="J626" i="8"/>
  <c r="K626" i="8"/>
  <c r="J610" i="8"/>
  <c r="K610" i="8"/>
  <c r="J594" i="8"/>
  <c r="K594" i="8"/>
  <c r="J578" i="8"/>
  <c r="K578" i="8"/>
  <c r="J562" i="8"/>
  <c r="K562" i="8"/>
  <c r="J546" i="8"/>
  <c r="K546" i="8"/>
  <c r="J530" i="8"/>
  <c r="K530" i="8"/>
  <c r="J514" i="8"/>
  <c r="K514" i="8"/>
  <c r="J498" i="8"/>
  <c r="K498" i="8"/>
  <c r="J482" i="8"/>
  <c r="K482" i="8"/>
  <c r="J466" i="8"/>
  <c r="K466" i="8"/>
  <c r="J450" i="8"/>
  <c r="K450" i="8"/>
  <c r="J434" i="8"/>
  <c r="K434" i="8"/>
  <c r="J418" i="8"/>
  <c r="K418" i="8"/>
  <c r="J402" i="8"/>
  <c r="K402" i="8"/>
  <c r="J386" i="8"/>
  <c r="K386" i="8"/>
  <c r="J370" i="8"/>
  <c r="K370" i="8"/>
  <c r="J354" i="8"/>
  <c r="K354" i="8"/>
  <c r="J338" i="8"/>
  <c r="K338" i="8"/>
  <c r="J322" i="8"/>
  <c r="K322" i="8"/>
  <c r="J306" i="8"/>
  <c r="K306" i="8"/>
  <c r="J290" i="8"/>
  <c r="K290" i="8"/>
  <c r="J274" i="8"/>
  <c r="K274" i="8"/>
  <c r="J765" i="8"/>
  <c r="K765" i="8"/>
  <c r="J749" i="8"/>
  <c r="K749" i="8"/>
  <c r="J733" i="8"/>
  <c r="K733" i="8"/>
  <c r="J717" i="8"/>
  <c r="K717" i="8"/>
  <c r="J701" i="8"/>
  <c r="K701" i="8"/>
  <c r="J685" i="8"/>
  <c r="K685" i="8"/>
  <c r="J669" i="8"/>
  <c r="K669" i="8"/>
  <c r="J653" i="8"/>
  <c r="K653" i="8"/>
  <c r="J637" i="8"/>
  <c r="K637" i="8"/>
  <c r="J621" i="8"/>
  <c r="K621" i="8"/>
  <c r="J605" i="8"/>
  <c r="K605" i="8"/>
  <c r="J589" i="8"/>
  <c r="K589" i="8"/>
  <c r="J573" i="8"/>
  <c r="K573" i="8"/>
  <c r="K557" i="8"/>
  <c r="J557" i="8"/>
  <c r="K541" i="8"/>
  <c r="J541" i="8"/>
  <c r="K525" i="8"/>
  <c r="J525" i="8"/>
  <c r="K509" i="8"/>
  <c r="J509" i="8"/>
  <c r="K485" i="8"/>
  <c r="J485" i="8"/>
  <c r="K453" i="8"/>
  <c r="J453" i="8"/>
  <c r="K421" i="8"/>
  <c r="J421" i="8"/>
  <c r="K389" i="8"/>
  <c r="J389" i="8"/>
  <c r="K357" i="8"/>
  <c r="J357" i="8"/>
  <c r="K325" i="8"/>
  <c r="J325" i="8"/>
  <c r="K293" i="8"/>
  <c r="J293" i="8"/>
  <c r="K258" i="8"/>
  <c r="J258" i="8"/>
  <c r="K233" i="8"/>
  <c r="J233" i="8"/>
  <c r="J201" i="8"/>
  <c r="K201" i="8"/>
  <c r="J169" i="8"/>
  <c r="K169" i="8"/>
  <c r="J137" i="8"/>
  <c r="K137" i="8"/>
  <c r="J105" i="8"/>
  <c r="K105" i="8"/>
  <c r="J41" i="8"/>
  <c r="K41" i="8"/>
  <c r="J230" i="8"/>
  <c r="K230" i="8"/>
  <c r="J166" i="8"/>
  <c r="K166" i="8"/>
  <c r="J102" i="8"/>
  <c r="K102" i="8"/>
  <c r="J38" i="8"/>
  <c r="K38" i="8"/>
  <c r="J87" i="8"/>
  <c r="K87" i="8"/>
  <c r="J55" i="8"/>
  <c r="K55" i="8"/>
  <c r="J23" i="8"/>
  <c r="K23" i="8"/>
  <c r="J244" i="8"/>
  <c r="K244" i="8"/>
  <c r="J212" i="8"/>
  <c r="K212" i="8"/>
  <c r="J180" i="8"/>
  <c r="K180" i="8"/>
  <c r="J148" i="8"/>
  <c r="K148" i="8"/>
  <c r="J116" i="8"/>
  <c r="K116" i="8"/>
  <c r="J84" i="8"/>
  <c r="K84" i="8"/>
  <c r="J52" i="8"/>
  <c r="K52" i="8"/>
  <c r="J20" i="8"/>
  <c r="K20" i="8"/>
  <c r="J489" i="8"/>
  <c r="K489" i="8"/>
  <c r="J473" i="8"/>
  <c r="K473" i="8"/>
  <c r="J457" i="8"/>
  <c r="K457" i="8"/>
  <c r="J441" i="8"/>
  <c r="K441" i="8"/>
  <c r="J425" i="8"/>
  <c r="K425" i="8"/>
  <c r="J409" i="8"/>
  <c r="K409" i="8"/>
  <c r="J393" i="8"/>
  <c r="K393" i="8"/>
  <c r="J377" i="8"/>
  <c r="K377" i="8"/>
  <c r="J361" i="8"/>
  <c r="K361" i="8"/>
  <c r="J345" i="8"/>
  <c r="K345" i="8"/>
  <c r="J329" i="8"/>
  <c r="K329" i="8"/>
  <c r="J313" i="8"/>
  <c r="K313" i="8"/>
  <c r="J297" i="8"/>
  <c r="K297" i="8"/>
  <c r="J281" i="8"/>
  <c r="K281" i="8"/>
  <c r="J265" i="8"/>
  <c r="K265" i="8"/>
  <c r="J253" i="8"/>
  <c r="K253" i="8"/>
  <c r="J237" i="8"/>
  <c r="K237" i="8"/>
  <c r="J221" i="8"/>
  <c r="K221" i="8"/>
  <c r="J205" i="8"/>
  <c r="K205" i="8"/>
  <c r="J189" i="8"/>
  <c r="K189" i="8"/>
  <c r="J173" i="8"/>
  <c r="K173" i="8"/>
  <c r="J157" i="8"/>
  <c r="K157" i="8"/>
  <c r="J141" i="8"/>
  <c r="K141" i="8"/>
  <c r="J125" i="8"/>
  <c r="K125" i="8"/>
  <c r="J109" i="8"/>
  <c r="K109" i="8"/>
  <c r="J81" i="8"/>
  <c r="K81" i="8"/>
  <c r="J49" i="8"/>
  <c r="K49" i="8"/>
  <c r="J17" i="8"/>
  <c r="K17" i="8"/>
  <c r="J238" i="8"/>
  <c r="K238" i="8"/>
  <c r="J206" i="8"/>
  <c r="K206" i="8"/>
  <c r="J174" i="8"/>
  <c r="K174" i="8"/>
  <c r="J142" i="8"/>
  <c r="K142" i="8"/>
  <c r="J110" i="8"/>
  <c r="K110" i="8"/>
  <c r="J78" i="8"/>
  <c r="K78" i="8"/>
  <c r="J46" i="8"/>
  <c r="K46" i="8"/>
  <c r="J14" i="8"/>
  <c r="K14" i="8"/>
  <c r="J91" i="8"/>
  <c r="K91" i="8"/>
  <c r="J75" i="8"/>
  <c r="K75" i="8"/>
  <c r="J59" i="8"/>
  <c r="K59" i="8"/>
  <c r="J43" i="8"/>
  <c r="K43" i="8"/>
  <c r="J27" i="8"/>
  <c r="K27" i="8"/>
  <c r="J11" i="8"/>
  <c r="K11" i="8"/>
  <c r="J248" i="8"/>
  <c r="K248" i="8"/>
  <c r="J232" i="8"/>
  <c r="K232" i="8"/>
  <c r="J216" i="8"/>
  <c r="K216" i="8"/>
  <c r="J200" i="8"/>
  <c r="K200" i="8"/>
  <c r="J184" i="8"/>
  <c r="K184" i="8"/>
  <c r="J168" i="8"/>
  <c r="K168" i="8"/>
  <c r="J152" i="8"/>
  <c r="K152" i="8"/>
  <c r="J136" i="8"/>
  <c r="K136" i="8"/>
  <c r="J120" i="8"/>
  <c r="K120" i="8"/>
  <c r="J104" i="8"/>
  <c r="K104" i="8"/>
  <c r="J88" i="8"/>
  <c r="K88" i="8"/>
  <c r="J72" i="8"/>
  <c r="K72" i="8"/>
  <c r="J56" i="8"/>
  <c r="K56" i="8"/>
  <c r="J40" i="8"/>
  <c r="K40" i="8"/>
  <c r="J24" i="8"/>
  <c r="K24" i="8"/>
  <c r="J8" i="8"/>
  <c r="K8" i="8"/>
  <c r="J4" i="8"/>
  <c r="K4" i="8"/>
  <c r="J282" i="8"/>
  <c r="K282" i="8"/>
  <c r="J266" i="8"/>
  <c r="K266" i="8"/>
  <c r="J757" i="8"/>
  <c r="K757" i="8"/>
  <c r="J741" i="8"/>
  <c r="K741" i="8"/>
  <c r="J725" i="8"/>
  <c r="K725" i="8"/>
  <c r="J709" i="8"/>
  <c r="K709" i="8"/>
  <c r="J693" i="8"/>
  <c r="K693" i="8"/>
  <c r="J677" i="8"/>
  <c r="K677" i="8"/>
  <c r="J661" i="8"/>
  <c r="K661" i="8"/>
  <c r="J645" i="8"/>
  <c r="K645" i="8"/>
  <c r="J629" i="8"/>
  <c r="K629" i="8"/>
  <c r="J613" i="8"/>
  <c r="K613" i="8"/>
  <c r="J597" i="8"/>
  <c r="K597" i="8"/>
  <c r="J581" i="8"/>
  <c r="K581" i="8"/>
  <c r="J565" i="8"/>
  <c r="K565" i="8"/>
  <c r="K549" i="8"/>
  <c r="J549" i="8"/>
  <c r="K533" i="8"/>
  <c r="J533" i="8"/>
  <c r="K517" i="8"/>
  <c r="J517" i="8"/>
  <c r="K501" i="8"/>
  <c r="J501" i="8"/>
  <c r="K469" i="8"/>
  <c r="J469" i="8"/>
  <c r="K437" i="8"/>
  <c r="J437" i="8"/>
  <c r="K405" i="8"/>
  <c r="J405" i="8"/>
  <c r="K373" i="8"/>
  <c r="J373" i="8"/>
  <c r="K341" i="8"/>
  <c r="J341" i="8"/>
  <c r="K309" i="8"/>
  <c r="J309" i="8"/>
  <c r="K277" i="8"/>
  <c r="J277" i="8"/>
  <c r="K249" i="8"/>
  <c r="J249" i="8"/>
  <c r="K217" i="8"/>
  <c r="J217" i="8"/>
  <c r="J185" i="8"/>
  <c r="K185" i="8"/>
  <c r="J153" i="8"/>
  <c r="K153" i="8"/>
  <c r="J121" i="8"/>
  <c r="K121" i="8"/>
  <c r="J73" i="8"/>
  <c r="K73" i="8"/>
  <c r="J9" i="8"/>
  <c r="K9" i="8"/>
  <c r="J198" i="8"/>
  <c r="K198" i="8"/>
  <c r="J134" i="8"/>
  <c r="K134" i="8"/>
  <c r="J70" i="8"/>
  <c r="K70" i="8"/>
  <c r="J103" i="8"/>
  <c r="K103" i="8"/>
  <c r="J71" i="8"/>
  <c r="K71" i="8"/>
  <c r="J39" i="8"/>
  <c r="K39" i="8"/>
  <c r="J7" i="8"/>
  <c r="K7" i="8"/>
  <c r="J228" i="8"/>
  <c r="K228" i="8"/>
  <c r="J196" i="8"/>
  <c r="K196" i="8"/>
  <c r="J164" i="8"/>
  <c r="K164" i="8"/>
  <c r="J132" i="8"/>
  <c r="K132" i="8"/>
  <c r="J100" i="8"/>
  <c r="K100" i="8"/>
  <c r="J68" i="8"/>
  <c r="K68" i="8"/>
  <c r="J36" i="8"/>
  <c r="K36" i="8"/>
  <c r="J497" i="8"/>
  <c r="K497" i="8"/>
  <c r="J481" i="8"/>
  <c r="K481" i="8"/>
  <c r="J465" i="8"/>
  <c r="K465" i="8"/>
  <c r="J449" i="8"/>
  <c r="K449" i="8"/>
  <c r="J433" i="8"/>
  <c r="K433" i="8"/>
  <c r="J417" i="8"/>
  <c r="K417" i="8"/>
  <c r="J401" i="8"/>
  <c r="K401" i="8"/>
  <c r="J385" i="8"/>
  <c r="K385" i="8"/>
  <c r="J369" i="8"/>
  <c r="K369" i="8"/>
  <c r="J353" i="8"/>
  <c r="K353" i="8"/>
  <c r="J337" i="8"/>
  <c r="K337" i="8"/>
  <c r="J321" i="8"/>
  <c r="K321" i="8"/>
  <c r="J305" i="8"/>
  <c r="K305" i="8"/>
  <c r="J289" i="8"/>
  <c r="K289" i="8"/>
  <c r="J273" i="8"/>
  <c r="K273" i="8"/>
  <c r="J261" i="8"/>
  <c r="K261" i="8"/>
  <c r="J245" i="8"/>
  <c r="K245" i="8"/>
  <c r="J229" i="8"/>
  <c r="K229" i="8"/>
  <c r="J213" i="8"/>
  <c r="K213" i="8"/>
  <c r="J197" i="8"/>
  <c r="K197" i="8"/>
  <c r="J181" i="8"/>
  <c r="K181" i="8"/>
  <c r="J165" i="8"/>
  <c r="K165" i="8"/>
  <c r="J149" i="8"/>
  <c r="K149" i="8"/>
  <c r="J133" i="8"/>
  <c r="K133" i="8"/>
  <c r="J117" i="8"/>
  <c r="K117" i="8"/>
  <c r="J97" i="8"/>
  <c r="K97" i="8"/>
  <c r="J65" i="8"/>
  <c r="K65" i="8"/>
  <c r="J33" i="8"/>
  <c r="K33" i="8"/>
  <c r="J254" i="8"/>
  <c r="K254" i="8"/>
  <c r="J222" i="8"/>
  <c r="K222" i="8"/>
  <c r="J190" i="8"/>
  <c r="K190" i="8"/>
  <c r="J158" i="8"/>
  <c r="K158" i="8"/>
  <c r="J126" i="8"/>
  <c r="K126" i="8"/>
  <c r="J94" i="8"/>
  <c r="K94" i="8"/>
  <c r="J62" i="8"/>
  <c r="K62" i="8"/>
  <c r="J30" i="8"/>
  <c r="K30" i="8"/>
  <c r="J99" i="8"/>
  <c r="K99" i="8"/>
  <c r="J83" i="8"/>
  <c r="K83" i="8"/>
  <c r="J67" i="8"/>
  <c r="K67" i="8"/>
  <c r="J51" i="8"/>
  <c r="K51" i="8"/>
  <c r="J35" i="8"/>
  <c r="K35" i="8"/>
  <c r="J19" i="8"/>
  <c r="K19" i="8"/>
  <c r="J256" i="8"/>
  <c r="K256" i="8"/>
  <c r="J240" i="8"/>
  <c r="K240" i="8"/>
  <c r="J224" i="8"/>
  <c r="K224" i="8"/>
  <c r="J208" i="8"/>
  <c r="K208" i="8"/>
  <c r="J192" i="8"/>
  <c r="K192" i="8"/>
  <c r="J176" i="8"/>
  <c r="K176" i="8"/>
  <c r="J160" i="8"/>
  <c r="K160" i="8"/>
  <c r="J144" i="8"/>
  <c r="K144" i="8"/>
  <c r="J128" i="8"/>
  <c r="K128" i="8"/>
  <c r="J112" i="8"/>
  <c r="K112" i="8"/>
  <c r="J96" i="8"/>
  <c r="K96" i="8"/>
  <c r="J80" i="8"/>
  <c r="K80" i="8"/>
  <c r="J64" i="8"/>
  <c r="K64" i="8"/>
  <c r="J48" i="8"/>
  <c r="K48" i="8"/>
  <c r="J32" i="8"/>
  <c r="K32" i="8"/>
  <c r="J16" i="8"/>
  <c r="K16" i="8"/>
  <c r="J6" i="8"/>
  <c r="K6" i="8"/>
  <c r="V547" i="4"/>
  <c r="V998" i="4"/>
  <c r="W998" i="4" s="1"/>
  <c r="U387" i="4"/>
  <c r="W387" i="4" s="1"/>
  <c r="X387" i="4" s="1"/>
  <c r="V338" i="4"/>
  <c r="W338" i="4" s="1"/>
  <c r="X338" i="4" s="1"/>
  <c r="V383" i="4"/>
  <c r="V391" i="4"/>
  <c r="V486" i="4"/>
  <c r="W486" i="4" s="1"/>
  <c r="X486" i="4" s="1"/>
  <c r="Y486" i="4" s="1"/>
  <c r="AG486" i="4" s="1"/>
  <c r="V470" i="4"/>
  <c r="W470" i="4" s="1"/>
  <c r="X470" i="4" s="1"/>
  <c r="U438" i="4"/>
  <c r="W438" i="4" s="1"/>
  <c r="X438" i="4" s="1"/>
  <c r="Y438" i="4" s="1"/>
  <c r="V406" i="4"/>
  <c r="W406" i="4" s="1"/>
  <c r="X406" i="4" s="1"/>
  <c r="T437" i="4"/>
  <c r="V437" i="4" s="1"/>
  <c r="W437" i="4" s="1"/>
  <c r="T433" i="4"/>
  <c r="V433" i="4" s="1"/>
  <c r="W433" i="4" s="1"/>
  <c r="T429" i="4"/>
  <c r="T405" i="4"/>
  <c r="V405" i="4" s="1"/>
  <c r="W405" i="4" s="1"/>
  <c r="T401" i="4"/>
  <c r="T397" i="4"/>
  <c r="V397" i="4" s="1"/>
  <c r="W397" i="4" s="1"/>
  <c r="V977" i="4"/>
  <c r="W977" i="4" s="1"/>
  <c r="V993" i="4"/>
  <c r="W993" i="4" s="1"/>
  <c r="X993" i="4" s="1"/>
  <c r="U589" i="4"/>
  <c r="V374" i="4"/>
  <c r="V946" i="4"/>
  <c r="V982" i="4"/>
  <c r="W982" i="4" s="1"/>
  <c r="V116" i="4"/>
  <c r="W116" i="4" s="1"/>
  <c r="X116" i="4" s="1"/>
  <c r="Y116" i="4" s="1"/>
  <c r="V132" i="4"/>
  <c r="W132" i="4" s="1"/>
  <c r="X132" i="4" s="1"/>
  <c r="Y132" i="4" s="1"/>
  <c r="V156" i="4"/>
  <c r="W156" i="4" s="1"/>
  <c r="X156" i="4" s="1"/>
  <c r="Y156" i="4" s="1"/>
  <c r="V172" i="4"/>
  <c r="W172" i="4" s="1"/>
  <c r="X172" i="4" s="1"/>
  <c r="Y172" i="4" s="1"/>
  <c r="V188" i="4"/>
  <c r="W188" i="4" s="1"/>
  <c r="V204" i="4"/>
  <c r="W204" i="4" s="1"/>
  <c r="X204" i="4" s="1"/>
  <c r="Y204" i="4" s="1"/>
  <c r="V256" i="4"/>
  <c r="W256" i="4" s="1"/>
  <c r="V272" i="4"/>
  <c r="W272" i="4" s="1"/>
  <c r="V288" i="4"/>
  <c r="W288" i="4" s="1"/>
  <c r="X288" i="4" s="1"/>
  <c r="V304" i="4"/>
  <c r="W304" i="4" s="1"/>
  <c r="V320" i="4"/>
  <c r="W320" i="4" s="1"/>
  <c r="V218" i="4"/>
  <c r="W218" i="4" s="1"/>
  <c r="X218" i="4" s="1"/>
  <c r="V342" i="4"/>
  <c r="W373" i="4"/>
  <c r="X373" i="4" s="1"/>
  <c r="Y373" i="4" s="1"/>
  <c r="W205" i="4"/>
  <c r="X205" i="4" s="1"/>
  <c r="Y205" i="4" s="1"/>
  <c r="W418" i="4"/>
  <c r="X418" i="4" s="1"/>
  <c r="W546" i="4"/>
  <c r="X546" i="4" s="1"/>
  <c r="Y546" i="4" s="1"/>
  <c r="W446" i="4"/>
  <c r="X446" i="4" s="1"/>
  <c r="V208" i="4"/>
  <c r="W208" i="4" s="1"/>
  <c r="X208" i="4" s="1"/>
  <c r="Y208" i="4" s="1"/>
  <c r="V51" i="4"/>
  <c r="W51" i="4" s="1"/>
  <c r="X51" i="4" s="1"/>
  <c r="Y51" i="4" s="1"/>
  <c r="V38" i="4"/>
  <c r="W38" i="4" s="1"/>
  <c r="W29" i="4"/>
  <c r="X29" i="4" s="1"/>
  <c r="Y29" i="4" s="1"/>
  <c r="N7" i="2"/>
  <c r="P7" i="2"/>
  <c r="O7" i="2"/>
  <c r="Y506" i="4"/>
  <c r="X506" i="4"/>
  <c r="V985" i="4"/>
  <c r="W985" i="4" s="1"/>
  <c r="X985" i="4" s="1"/>
  <c r="V1001" i="4"/>
  <c r="V523" i="4"/>
  <c r="W523" i="4" s="1"/>
  <c r="V934" i="4"/>
  <c r="W934" i="4" s="1"/>
  <c r="V962" i="4"/>
  <c r="W962" i="4" s="1"/>
  <c r="V974" i="4"/>
  <c r="W974" i="4" s="1"/>
  <c r="V990" i="4"/>
  <c r="W990" i="4" s="1"/>
  <c r="V565" i="4"/>
  <c r="W565" i="4" s="1"/>
  <c r="X565" i="4" s="1"/>
  <c r="Y565" i="4" s="1"/>
  <c r="V645" i="4"/>
  <c r="W645" i="4" s="1"/>
  <c r="X645" i="4" s="1"/>
  <c r="V677" i="4"/>
  <c r="W677" i="4" s="1"/>
  <c r="X677" i="4" s="1"/>
  <c r="V869" i="4"/>
  <c r="W869" i="4" s="1"/>
  <c r="X869" i="4" s="1"/>
  <c r="V901" i="4"/>
  <c r="W901" i="4" s="1"/>
  <c r="X901" i="4" s="1"/>
  <c r="V80" i="4"/>
  <c r="W80" i="4" s="1"/>
  <c r="X80" i="4" s="1"/>
  <c r="V232" i="4"/>
  <c r="W232" i="4" s="1"/>
  <c r="X232" i="4" s="1"/>
  <c r="V22" i="4"/>
  <c r="W22" i="4" s="1"/>
  <c r="X22" i="4" s="1"/>
  <c r="Y22" i="4" s="1"/>
  <c r="V59" i="4"/>
  <c r="W59" i="4" s="1"/>
  <c r="X59" i="4" s="1"/>
  <c r="Y59" i="4" s="1"/>
  <c r="V78" i="4"/>
  <c r="W78" i="4" s="1"/>
  <c r="X78" i="4" s="1"/>
  <c r="V228" i="4"/>
  <c r="W228" i="4" s="1"/>
  <c r="X228" i="4" s="1"/>
  <c r="V248" i="4"/>
  <c r="W248" i="4" s="1"/>
  <c r="X248" i="4" s="1"/>
  <c r="V264" i="4"/>
  <c r="W264" i="4" s="1"/>
  <c r="X264" i="4" s="1"/>
  <c r="V280" i="4"/>
  <c r="W280" i="4" s="1"/>
  <c r="X280" i="4" s="1"/>
  <c r="V296" i="4"/>
  <c r="W296" i="4" s="1"/>
  <c r="V312" i="4"/>
  <c r="W312" i="4" s="1"/>
  <c r="X312" i="4" s="1"/>
  <c r="V328" i="4"/>
  <c r="W328" i="4" s="1"/>
  <c r="X328" i="4" s="1"/>
  <c r="V366" i="4"/>
  <c r="W366" i="4" s="1"/>
  <c r="V515" i="4"/>
  <c r="W515" i="4" s="1"/>
  <c r="V539" i="4"/>
  <c r="W539" i="4" s="1"/>
  <c r="V926" i="4"/>
  <c r="W926" i="4" s="1"/>
  <c r="V942" i="4"/>
  <c r="W942" i="4" s="1"/>
  <c r="V954" i="4"/>
  <c r="W954" i="4" s="1"/>
  <c r="V970" i="4"/>
  <c r="W970" i="4" s="1"/>
  <c r="V545" i="4"/>
  <c r="W545" i="4" s="1"/>
  <c r="V978" i="4"/>
  <c r="W978" i="4" s="1"/>
  <c r="V986" i="4"/>
  <c r="W986" i="4" s="1"/>
  <c r="V994" i="4"/>
  <c r="V509" i="4"/>
  <c r="W509" i="4" s="1"/>
  <c r="Y509" i="4" s="1"/>
  <c r="V597" i="4"/>
  <c r="W597" i="4" s="1"/>
  <c r="X597" i="4" s="1"/>
  <c r="Y597" i="4" s="1"/>
  <c r="V693" i="4"/>
  <c r="W693" i="4" s="1"/>
  <c r="X693" i="4" s="1"/>
  <c r="V709" i="4"/>
  <c r="V725" i="4"/>
  <c r="W725" i="4" s="1"/>
  <c r="V741" i="4"/>
  <c r="W741" i="4" s="1"/>
  <c r="X741" i="4" s="1"/>
  <c r="V757" i="4"/>
  <c r="W757" i="4" s="1"/>
  <c r="X757" i="4" s="1"/>
  <c r="V773" i="4"/>
  <c r="W773" i="4" s="1"/>
  <c r="X773" i="4" s="1"/>
  <c r="V789" i="4"/>
  <c r="W789" i="4" s="1"/>
  <c r="X789" i="4" s="1"/>
  <c r="V805" i="4"/>
  <c r="W805" i="4" s="1"/>
  <c r="X805" i="4" s="1"/>
  <c r="V821" i="4"/>
  <c r="W821" i="4" s="1"/>
  <c r="X821" i="4" s="1"/>
  <c r="V837" i="4"/>
  <c r="W837" i="4" s="1"/>
  <c r="X837" i="4" s="1"/>
  <c r="W386" i="4"/>
  <c r="X386" i="4" s="1"/>
  <c r="W37" i="4"/>
  <c r="X37" i="4" s="1"/>
  <c r="Y37" i="4" s="1"/>
  <c r="W1001" i="4"/>
  <c r="X1001" i="4" s="1"/>
  <c r="V72" i="4"/>
  <c r="W72" i="4" s="1"/>
  <c r="X72" i="4" s="1"/>
  <c r="Y72" i="4" s="1"/>
  <c r="V88" i="4"/>
  <c r="W88" i="4" s="1"/>
  <c r="X88" i="4" s="1"/>
  <c r="Y88" i="4" s="1"/>
  <c r="V224" i="4"/>
  <c r="W224" i="4" s="1"/>
  <c r="V507" i="4"/>
  <c r="W507" i="4" s="1"/>
  <c r="X507" i="4" s="1"/>
  <c r="V230" i="4"/>
  <c r="W230" i="4" s="1"/>
  <c r="X230" i="4" s="1"/>
  <c r="V226" i="4"/>
  <c r="V354" i="4"/>
  <c r="W354" i="4" s="1"/>
  <c r="X354" i="4" s="1"/>
  <c r="V557" i="4"/>
  <c r="V621" i="4"/>
  <c r="W621" i="4" s="1"/>
  <c r="X621" i="4" s="1"/>
  <c r="W127" i="4"/>
  <c r="X127" i="4" s="1"/>
  <c r="V581" i="4"/>
  <c r="W581" i="4" s="1"/>
  <c r="X581" i="4" s="1"/>
  <c r="Y581" i="4" s="1"/>
  <c r="V613" i="4"/>
  <c r="W613" i="4" s="1"/>
  <c r="X613" i="4" s="1"/>
  <c r="Y613" i="4" s="1"/>
  <c r="V653" i="4"/>
  <c r="W653" i="4" s="1"/>
  <c r="X653" i="4" s="1"/>
  <c r="V669" i="4"/>
  <c r="W669" i="4" s="1"/>
  <c r="X669" i="4" s="1"/>
  <c r="V685" i="4"/>
  <c r="W685" i="4" s="1"/>
  <c r="X685" i="4" s="1"/>
  <c r="V701" i="4"/>
  <c r="W701" i="4" s="1"/>
  <c r="V717" i="4"/>
  <c r="W717" i="4" s="1"/>
  <c r="X717" i="4" s="1"/>
  <c r="V733" i="4"/>
  <c r="V749" i="4"/>
  <c r="W749" i="4" s="1"/>
  <c r="X749" i="4" s="1"/>
  <c r="V765" i="4"/>
  <c r="W765" i="4" s="1"/>
  <c r="V781" i="4"/>
  <c r="W781" i="4" s="1"/>
  <c r="X781" i="4" s="1"/>
  <c r="V797" i="4"/>
  <c r="W797" i="4" s="1"/>
  <c r="X797" i="4" s="1"/>
  <c r="V813" i="4"/>
  <c r="W813" i="4" s="1"/>
  <c r="X813" i="4" s="1"/>
  <c r="V829" i="4"/>
  <c r="W829" i="4" s="1"/>
  <c r="V845" i="4"/>
  <c r="W845" i="4" s="1"/>
  <c r="X845" i="4" s="1"/>
  <c r="V861" i="4"/>
  <c r="W861" i="4" s="1"/>
  <c r="X861" i="4" s="1"/>
  <c r="V877" i="4"/>
  <c r="W877" i="4" s="1"/>
  <c r="X877" i="4" s="1"/>
  <c r="V893" i="4"/>
  <c r="W893" i="4" s="1"/>
  <c r="X893" i="4" s="1"/>
  <c r="V909" i="4"/>
  <c r="W909" i="4" s="1"/>
  <c r="X909" i="4" s="1"/>
  <c r="W115" i="4"/>
  <c r="X115" i="4" s="1"/>
  <c r="W173" i="4"/>
  <c r="X173" i="4" s="1"/>
  <c r="J5" i="3"/>
  <c r="Y510" i="4"/>
  <c r="V973" i="4"/>
  <c r="W973" i="4" s="1"/>
  <c r="V531" i="4"/>
  <c r="W531" i="4" s="1"/>
  <c r="X531" i="4" s="1"/>
  <c r="V555" i="4"/>
  <c r="W555" i="4" s="1"/>
  <c r="X555" i="4" s="1"/>
  <c r="V930" i="4"/>
  <c r="W930" i="4" s="1"/>
  <c r="X930" i="4" s="1"/>
  <c r="V938" i="4"/>
  <c r="W938" i="4" s="1"/>
  <c r="X938" i="4" s="1"/>
  <c r="V950" i="4"/>
  <c r="W950" i="4" s="1"/>
  <c r="X950" i="4" s="1"/>
  <c r="V958" i="4"/>
  <c r="W958" i="4" s="1"/>
  <c r="X958" i="4" s="1"/>
  <c r="V966" i="4"/>
  <c r="W966" i="4" s="1"/>
  <c r="X966" i="4" s="1"/>
  <c r="V521" i="4"/>
  <c r="W521" i="4" s="1"/>
  <c r="X521" i="4" s="1"/>
  <c r="V537" i="4"/>
  <c r="W537" i="4" s="1"/>
  <c r="X537" i="4" s="1"/>
  <c r="V553" i="4"/>
  <c r="W553" i="4" s="1"/>
  <c r="X553" i="4" s="1"/>
  <c r="V976" i="4"/>
  <c r="W976" i="4" s="1"/>
  <c r="X976" i="4" s="1"/>
  <c r="V980" i="4"/>
  <c r="W980" i="4" s="1"/>
  <c r="X980" i="4" s="1"/>
  <c r="V984" i="4"/>
  <c r="V988" i="4"/>
  <c r="W988" i="4" s="1"/>
  <c r="X988" i="4" s="1"/>
  <c r="V992" i="4"/>
  <c r="W992" i="4" s="1"/>
  <c r="X992" i="4" s="1"/>
  <c r="V996" i="4"/>
  <c r="W996" i="4" s="1"/>
  <c r="X996" i="4" s="1"/>
  <c r="V1000" i="4"/>
  <c r="W1000" i="4" s="1"/>
  <c r="X1000" i="4" s="1"/>
  <c r="V222" i="4"/>
  <c r="W222" i="4" s="1"/>
  <c r="X222" i="4" s="1"/>
  <c r="V102" i="4"/>
  <c r="W102" i="4" s="1"/>
  <c r="X102" i="4" s="1"/>
  <c r="V7" i="4"/>
  <c r="W7" i="4" s="1"/>
  <c r="V395" i="4"/>
  <c r="W395" i="4" s="1"/>
  <c r="X395" i="4" s="1"/>
  <c r="V503" i="4"/>
  <c r="W503" i="4" s="1"/>
  <c r="I5" i="3"/>
  <c r="U391" i="4"/>
  <c r="V106" i="4"/>
  <c r="W106" i="4" s="1"/>
  <c r="X106" i="4" s="1"/>
  <c r="V110" i="4"/>
  <c r="W110" i="4" s="1"/>
  <c r="X110" i="4" s="1"/>
  <c r="V148" i="4"/>
  <c r="W148" i="4" s="1"/>
  <c r="X148" i="4" s="1"/>
  <c r="V152" i="4"/>
  <c r="W152" i="4" s="1"/>
  <c r="X152" i="4" s="1"/>
  <c r="V234" i="4"/>
  <c r="W234" i="4" s="1"/>
  <c r="X234" i="4" s="1"/>
  <c r="V238" i="4"/>
  <c r="W238" i="4" s="1"/>
  <c r="X238" i="4" s="1"/>
  <c r="V242" i="4"/>
  <c r="W242" i="4" s="1"/>
  <c r="X242" i="4" s="1"/>
  <c r="V246" i="4"/>
  <c r="W246" i="4" s="1"/>
  <c r="V358" i="4"/>
  <c r="W358" i="4" s="1"/>
  <c r="X358" i="4" s="1"/>
  <c r="V362" i="4"/>
  <c r="W362" i="4" s="1"/>
  <c r="X362" i="4" s="1"/>
  <c r="V370" i="4"/>
  <c r="W370" i="4" s="1"/>
  <c r="X370" i="4" s="1"/>
  <c r="V378" i="4"/>
  <c r="W378" i="4" s="1"/>
  <c r="X378" i="4" s="1"/>
  <c r="U383" i="4"/>
  <c r="V70" i="4"/>
  <c r="W70" i="4" s="1"/>
  <c r="X70" i="4" s="1"/>
  <c r="V86" i="4"/>
  <c r="W86" i="4" s="1"/>
  <c r="X86" i="4" s="1"/>
  <c r="V214" i="4"/>
  <c r="W214" i="4" s="1"/>
  <c r="X214" i="4" s="1"/>
  <c r="V212" i="4"/>
  <c r="W212" i="4" s="1"/>
  <c r="X212" i="4" s="1"/>
  <c r="AH209" i="4"/>
  <c r="AG209" i="4"/>
  <c r="AH229" i="4"/>
  <c r="AG229" i="4"/>
  <c r="AG193" i="4"/>
  <c r="AH193" i="4"/>
  <c r="AG221" i="4"/>
  <c r="AH221" i="4"/>
  <c r="V18" i="4"/>
  <c r="W18" i="4" s="1"/>
  <c r="X18" i="4" s="1"/>
  <c r="Y18" i="4" s="1"/>
  <c r="AG161" i="4"/>
  <c r="AG185" i="4"/>
  <c r="AK193" i="4"/>
  <c r="AK209" i="4"/>
  <c r="AK221" i="4"/>
  <c r="AK229" i="4"/>
  <c r="W569" i="4"/>
  <c r="W577" i="4"/>
  <c r="X577" i="4" s="1"/>
  <c r="W585" i="4"/>
  <c r="Y585" i="4" s="1"/>
  <c r="W593" i="4"/>
  <c r="X593" i="4" s="1"/>
  <c r="W601" i="4"/>
  <c r="Y601" i="4" s="1"/>
  <c r="W609" i="4"/>
  <c r="X609" i="4" s="1"/>
  <c r="W617" i="4"/>
  <c r="X617" i="4" s="1"/>
  <c r="W633" i="4"/>
  <c r="X633" i="4" s="1"/>
  <c r="W641" i="4"/>
  <c r="X641" i="4" s="1"/>
  <c r="W649" i="4"/>
  <c r="Y649" i="4" s="1"/>
  <c r="W657" i="4"/>
  <c r="X657" i="4" s="1"/>
  <c r="W665" i="4"/>
  <c r="W673" i="4"/>
  <c r="X673" i="4" s="1"/>
  <c r="W681" i="4"/>
  <c r="W697" i="4"/>
  <c r="X697" i="4" s="1"/>
  <c r="W705" i="4"/>
  <c r="X705" i="4" s="1"/>
  <c r="W713" i="4"/>
  <c r="Y713" i="4" s="1"/>
  <c r="W721" i="4"/>
  <c r="X721" i="4" s="1"/>
  <c r="W729" i="4"/>
  <c r="X729" i="4" s="1"/>
  <c r="W737" i="4"/>
  <c r="X737" i="4" s="1"/>
  <c r="W745" i="4"/>
  <c r="Y745" i="4" s="1"/>
  <c r="W761" i="4"/>
  <c r="W769" i="4"/>
  <c r="W777" i="4"/>
  <c r="W785" i="4"/>
  <c r="V36" i="4"/>
  <c r="W36" i="4" s="1"/>
  <c r="X36" i="4" s="1"/>
  <c r="Y36" i="4" s="1"/>
  <c r="V124" i="4"/>
  <c r="W124" i="4" s="1"/>
  <c r="V140" i="4"/>
  <c r="W140" i="4" s="1"/>
  <c r="X140" i="4" s="1"/>
  <c r="V164" i="4"/>
  <c r="W164" i="4" s="1"/>
  <c r="X164" i="4" s="1"/>
  <c r="V180" i="4"/>
  <c r="W180" i="4" s="1"/>
  <c r="X180" i="4" s="1"/>
  <c r="V196" i="4"/>
  <c r="W196" i="4" s="1"/>
  <c r="X196" i="4" s="1"/>
  <c r="V26" i="4"/>
  <c r="W26" i="4" s="1"/>
  <c r="X26" i="4" s="1"/>
  <c r="Y26" i="4" s="1"/>
  <c r="V55" i="4"/>
  <c r="W55" i="4" s="1"/>
  <c r="X55" i="4" s="1"/>
  <c r="W793" i="4"/>
  <c r="X793" i="4" s="1"/>
  <c r="Y793" i="4" s="1"/>
  <c r="W801" i="4"/>
  <c r="W809" i="4"/>
  <c r="X809" i="4" s="1"/>
  <c r="Y809" i="4" s="1"/>
  <c r="W825" i="4"/>
  <c r="X825" i="4" s="1"/>
  <c r="Y825" i="4" s="1"/>
  <c r="W833" i="4"/>
  <c r="W841" i="4"/>
  <c r="X841" i="4" s="1"/>
  <c r="Y841" i="4" s="1"/>
  <c r="W849" i="4"/>
  <c r="W857" i="4"/>
  <c r="X857" i="4" s="1"/>
  <c r="Y857" i="4" s="1"/>
  <c r="W865" i="4"/>
  <c r="W873" i="4"/>
  <c r="X873" i="4" s="1"/>
  <c r="Y873" i="4" s="1"/>
  <c r="W41" i="4"/>
  <c r="W71" i="4"/>
  <c r="W79" i="4"/>
  <c r="W87" i="4"/>
  <c r="X87" i="4" s="1"/>
  <c r="Y87" i="4" s="1"/>
  <c r="W923" i="4"/>
  <c r="W935" i="4"/>
  <c r="W943" i="4"/>
  <c r="V9" i="4"/>
  <c r="V941" i="4"/>
  <c r="U941" i="4"/>
  <c r="V514" i="4"/>
  <c r="U514" i="4"/>
  <c r="AH161" i="4"/>
  <c r="AH185" i="4"/>
  <c r="V34" i="4"/>
  <c r="W34" i="4" s="1"/>
  <c r="X34" i="4" s="1"/>
  <c r="Y34" i="4" s="1"/>
  <c r="V47" i="4"/>
  <c r="W47" i="4" s="1"/>
  <c r="X47" i="4" s="1"/>
  <c r="V63" i="4"/>
  <c r="W63" i="4" s="1"/>
  <c r="X63" i="4" s="1"/>
  <c r="U9" i="4"/>
  <c r="W889" i="4"/>
  <c r="W897" i="4"/>
  <c r="W905" i="4"/>
  <c r="W913" i="4"/>
  <c r="W921" i="4"/>
  <c r="W95" i="4"/>
  <c r="X95" i="4" s="1"/>
  <c r="Y95" i="4" s="1"/>
  <c r="W103" i="4"/>
  <c r="W111" i="4"/>
  <c r="W155" i="4"/>
  <c r="W951" i="4"/>
  <c r="X951" i="4" s="1"/>
  <c r="Y951" i="4" s="1"/>
  <c r="W955" i="4"/>
  <c r="W963" i="4"/>
  <c r="X963" i="4" s="1"/>
  <c r="Y963" i="4" s="1"/>
  <c r="W971" i="4"/>
  <c r="W516" i="4"/>
  <c r="X516" i="4" s="1"/>
  <c r="Y516" i="4" s="1"/>
  <c r="W532" i="4"/>
  <c r="W548" i="4"/>
  <c r="X548" i="4" s="1"/>
  <c r="Y548" i="4" s="1"/>
  <c r="W661" i="4"/>
  <c r="X661" i="4" s="1"/>
  <c r="V501" i="4"/>
  <c r="W501" i="4" s="1"/>
  <c r="V5" i="4"/>
  <c r="W5" i="4" s="1"/>
  <c r="X5" i="4" s="1"/>
  <c r="Y5" i="4" s="1"/>
  <c r="AG390" i="4"/>
  <c r="AH390" i="4"/>
  <c r="AK390" i="4"/>
  <c r="AG434" i="4"/>
  <c r="AH434" i="4"/>
  <c r="AK434" i="4"/>
  <c r="AK450" i="4"/>
  <c r="AG450" i="4"/>
  <c r="AH450" i="4"/>
  <c r="AG466" i="4"/>
  <c r="AH466" i="4"/>
  <c r="AK466" i="4"/>
  <c r="AK490" i="4"/>
  <c r="AG490" i="4"/>
  <c r="AH490" i="4"/>
  <c r="AK123" i="4"/>
  <c r="AG123" i="4"/>
  <c r="AH123" i="4"/>
  <c r="AJ528" i="4"/>
  <c r="AF528" i="4"/>
  <c r="AK528" i="4"/>
  <c r="AK398" i="4"/>
  <c r="AG398" i="4"/>
  <c r="AH398" i="4"/>
  <c r="AK426" i="4"/>
  <c r="AG426" i="4"/>
  <c r="AH426" i="4"/>
  <c r="AK442" i="4"/>
  <c r="AG442" i="4"/>
  <c r="AH442" i="4"/>
  <c r="AG458" i="4"/>
  <c r="AH458" i="4"/>
  <c r="AK458" i="4"/>
  <c r="AK474" i="4"/>
  <c r="AG474" i="4"/>
  <c r="AH474" i="4"/>
  <c r="AG131" i="4"/>
  <c r="AH131" i="4"/>
  <c r="AK131" i="4"/>
  <c r="AK147" i="4"/>
  <c r="AG147" i="4"/>
  <c r="AH147" i="4"/>
  <c r="AK165" i="4"/>
  <c r="AG165" i="4"/>
  <c r="AH165" i="4"/>
  <c r="AG217" i="4"/>
  <c r="AH217" i="4"/>
  <c r="AK217" i="4"/>
  <c r="AF554" i="4"/>
  <c r="AK554" i="4"/>
  <c r="AJ554" i="4"/>
  <c r="AF544" i="4"/>
  <c r="AK544" i="4"/>
  <c r="AJ544" i="4"/>
  <c r="W733" i="4"/>
  <c r="X733" i="4" s="1"/>
  <c r="W853" i="4"/>
  <c r="X853" i="4" s="1"/>
  <c r="W885" i="4"/>
  <c r="W917" i="4"/>
  <c r="W74" i="4"/>
  <c r="X74" i="4" s="1"/>
  <c r="V11" i="4"/>
  <c r="W11" i="4" s="1"/>
  <c r="V461" i="4"/>
  <c r="W461" i="4" s="1"/>
  <c r="V477" i="4"/>
  <c r="W477" i="4" s="1"/>
  <c r="X477" i="4" s="1"/>
  <c r="Y477" i="4" s="1"/>
  <c r="AG477" i="4" s="1"/>
  <c r="V493" i="4"/>
  <c r="W493" i="4" s="1"/>
  <c r="Y493" i="4" s="1"/>
  <c r="V469" i="4"/>
  <c r="W469" i="4" s="1"/>
  <c r="X469" i="4" s="1"/>
  <c r="Y469" i="4" s="1"/>
  <c r="AG469" i="4" s="1"/>
  <c r="V485" i="4"/>
  <c r="W485" i="4" s="1"/>
  <c r="Y485" i="4" s="1"/>
  <c r="V513" i="4"/>
  <c r="W513" i="4" s="1"/>
  <c r="X513" i="4" s="1"/>
  <c r="Y513" i="4" s="1"/>
  <c r="AG513" i="4" s="1"/>
  <c r="AG394" i="4"/>
  <c r="AG402" i="4"/>
  <c r="W984" i="4"/>
  <c r="X984" i="4" s="1"/>
  <c r="W236" i="4"/>
  <c r="X236" i="4" s="1"/>
  <c r="W989" i="4"/>
  <c r="X989" i="4" s="1"/>
  <c r="V17" i="4"/>
  <c r="W17" i="4" s="1"/>
  <c r="X17" i="4" s="1"/>
  <c r="V465" i="4"/>
  <c r="W465" i="4" s="1"/>
  <c r="V473" i="4"/>
  <c r="W473" i="4" s="1"/>
  <c r="V481" i="4"/>
  <c r="W481" i="4" s="1"/>
  <c r="V489" i="4"/>
  <c r="W489" i="4" s="1"/>
  <c r="V497" i="4"/>
  <c r="W497" i="4" s="1"/>
  <c r="V12" i="4"/>
  <c r="W12" i="4" s="1"/>
  <c r="X12" i="4" s="1"/>
  <c r="Y12" i="4" s="1"/>
  <c r="AF43" i="4"/>
  <c r="AG43" i="4"/>
  <c r="AJ43" i="4"/>
  <c r="AJ241" i="4"/>
  <c r="AF241" i="4"/>
  <c r="AK241" i="4"/>
  <c r="AJ377" i="4"/>
  <c r="AF377" i="4"/>
  <c r="AK377" i="4"/>
  <c r="AF929" i="4"/>
  <c r="AK929" i="4"/>
  <c r="AJ929" i="4"/>
  <c r="AF969" i="4"/>
  <c r="AK969" i="4"/>
  <c r="AJ969" i="4"/>
  <c r="AF109" i="4"/>
  <c r="AK109" i="4"/>
  <c r="AJ109" i="4"/>
  <c r="AJ245" i="4"/>
  <c r="AF245" i="4"/>
  <c r="AK245" i="4"/>
  <c r="AJ530" i="4"/>
  <c r="AF530" i="4"/>
  <c r="AK530" i="4"/>
  <c r="AJ925" i="4"/>
  <c r="AF925" i="4"/>
  <c r="AK925" i="4"/>
  <c r="AJ957" i="4"/>
  <c r="AF957" i="4"/>
  <c r="AK957" i="4"/>
  <c r="AJ520" i="4"/>
  <c r="AF520" i="4"/>
  <c r="AK520" i="4"/>
  <c r="AJ552" i="4"/>
  <c r="AF552" i="4"/>
  <c r="AK552" i="4"/>
  <c r="AJ153" i="4"/>
  <c r="AF153" i="4"/>
  <c r="AK153" i="4"/>
  <c r="AK494" i="4"/>
  <c r="AG494" i="4"/>
  <c r="AH494" i="4"/>
  <c r="AJ105" i="4"/>
  <c r="AF105" i="4"/>
  <c r="AK105" i="4"/>
  <c r="AF369" i="4"/>
  <c r="AK369" i="4"/>
  <c r="AJ369" i="4"/>
  <c r="AJ538" i="4"/>
  <c r="AF538" i="4"/>
  <c r="AK538" i="4"/>
  <c r="AJ937" i="4"/>
  <c r="AF937" i="4"/>
  <c r="AK937" i="4"/>
  <c r="AJ961" i="4"/>
  <c r="AF961" i="4"/>
  <c r="AK961" i="4"/>
  <c r="AJ39" i="4"/>
  <c r="AF39" i="4"/>
  <c r="AG39" i="4"/>
  <c r="AF149" i="4"/>
  <c r="AK149" i="4"/>
  <c r="AJ149" i="4"/>
  <c r="AF546" i="4"/>
  <c r="AJ546" i="4"/>
  <c r="AF933" i="4"/>
  <c r="AK933" i="4"/>
  <c r="AJ933" i="4"/>
  <c r="AF949" i="4"/>
  <c r="AK949" i="4"/>
  <c r="AJ949" i="4"/>
  <c r="AF965" i="4"/>
  <c r="AK965" i="4"/>
  <c r="AJ965" i="4"/>
  <c r="AF536" i="4"/>
  <c r="AK536" i="4"/>
  <c r="AJ536" i="4"/>
  <c r="AF62" i="4"/>
  <c r="AG62" i="4"/>
  <c r="AJ62" i="4"/>
  <c r="AG478" i="4"/>
  <c r="AH478" i="4"/>
  <c r="AK478" i="4"/>
  <c r="X509" i="4"/>
  <c r="W346" i="4"/>
  <c r="X346" i="4" s="1"/>
  <c r="W226" i="4"/>
  <c r="X226" i="4" s="1"/>
  <c r="W82" i="4"/>
  <c r="X82" i="4" s="1"/>
  <c r="U6" i="4"/>
  <c r="V6" i="4"/>
  <c r="U16" i="4"/>
  <c r="V16" i="4"/>
  <c r="W997" i="4"/>
  <c r="X997" i="4" s="1"/>
  <c r="AI478" i="4"/>
  <c r="AI494" i="4"/>
  <c r="W15" i="4"/>
  <c r="W94" i="4"/>
  <c r="X94" i="4" s="1"/>
  <c r="W342" i="4"/>
  <c r="X342" i="4" s="1"/>
  <c r="V122" i="4"/>
  <c r="W122" i="4" s="1"/>
  <c r="V138" i="4"/>
  <c r="W138" i="4" s="1"/>
  <c r="V344" i="4"/>
  <c r="W344" i="4" s="1"/>
  <c r="X344" i="4" s="1"/>
  <c r="V13" i="4"/>
  <c r="W13" i="4" s="1"/>
  <c r="W66" i="4"/>
  <c r="X501" i="4"/>
  <c r="Y501" i="4" s="1"/>
  <c r="U8" i="4"/>
  <c r="V8" i="4"/>
  <c r="U10" i="4"/>
  <c r="V10" i="4"/>
  <c r="AG169" i="4"/>
  <c r="AG189" i="4"/>
  <c r="AG213" i="4"/>
  <c r="AI438" i="4"/>
  <c r="AI454" i="4"/>
  <c r="AG143" i="4"/>
  <c r="AG498" i="4"/>
  <c r="W19" i="4"/>
  <c r="X19" i="4" s="1"/>
  <c r="W65" i="4"/>
  <c r="X65" i="4" s="1"/>
  <c r="Y65" i="4" s="1"/>
  <c r="AJ65" i="4" s="1"/>
  <c r="W75" i="4"/>
  <c r="X75" i="4" s="1"/>
  <c r="W83" i="4"/>
  <c r="X83" i="4" s="1"/>
  <c r="Y83" i="4" s="1"/>
  <c r="AJ83" i="4" s="1"/>
  <c r="W91" i="4"/>
  <c r="X91" i="4" s="1"/>
  <c r="W99" i="4"/>
  <c r="X99" i="4" s="1"/>
  <c r="Y99" i="4" s="1"/>
  <c r="AJ99" i="4" s="1"/>
  <c r="W107" i="4"/>
  <c r="X107" i="4" s="1"/>
  <c r="W151" i="4"/>
  <c r="W526" i="4"/>
  <c r="Y526" i="4" s="1"/>
  <c r="W542" i="4"/>
  <c r="W927" i="4"/>
  <c r="Y927" i="4" s="1"/>
  <c r="W931" i="4"/>
  <c r="X931" i="4" s="1"/>
  <c r="W939" i="4"/>
  <c r="X939" i="4" s="1"/>
  <c r="W947" i="4"/>
  <c r="X947" i="4" s="1"/>
  <c r="W959" i="4"/>
  <c r="X959" i="4" s="1"/>
  <c r="W967" i="4"/>
  <c r="X967" i="4" s="1"/>
  <c r="W557" i="4"/>
  <c r="X557" i="4" s="1"/>
  <c r="W589" i="4"/>
  <c r="X589" i="4" s="1"/>
  <c r="W709" i="4"/>
  <c r="X709" i="4" s="1"/>
  <c r="X28" i="4"/>
  <c r="Y28" i="4" s="1"/>
  <c r="X120" i="4"/>
  <c r="Y120" i="4" s="1"/>
  <c r="X136" i="4"/>
  <c r="Y136" i="4" s="1"/>
  <c r="X160" i="4"/>
  <c r="Y160" i="4" s="1"/>
  <c r="X176" i="4"/>
  <c r="Y176" i="4" s="1"/>
  <c r="X192" i="4"/>
  <c r="Y192" i="4" s="1"/>
  <c r="X224" i="4"/>
  <c r="Y224" i="4" s="1"/>
  <c r="U399" i="4"/>
  <c r="V399" i="4"/>
  <c r="U407" i="4"/>
  <c r="V407" i="4"/>
  <c r="U415" i="4"/>
  <c r="V415" i="4"/>
  <c r="U423" i="4"/>
  <c r="V423" i="4"/>
  <c r="U431" i="4"/>
  <c r="V431" i="4"/>
  <c r="U439" i="4"/>
  <c r="V439" i="4"/>
  <c r="U447" i="4"/>
  <c r="V447" i="4"/>
  <c r="U455" i="4"/>
  <c r="V455" i="4"/>
  <c r="V166" i="4"/>
  <c r="U166" i="4"/>
  <c r="V182" i="4"/>
  <c r="U182" i="4"/>
  <c r="V198" i="4"/>
  <c r="U198" i="4"/>
  <c r="V96" i="4"/>
  <c r="U96" i="4"/>
  <c r="V262" i="4"/>
  <c r="U262" i="4"/>
  <c r="V278" i="4"/>
  <c r="U278" i="4"/>
  <c r="V294" i="4"/>
  <c r="U294" i="4"/>
  <c r="V310" i="4"/>
  <c r="U310" i="4"/>
  <c r="V326" i="4"/>
  <c r="U326" i="4"/>
  <c r="V45" i="4"/>
  <c r="U45" i="4"/>
  <c r="V53" i="4"/>
  <c r="U53" i="4"/>
  <c r="V459" i="4"/>
  <c r="U459" i="4"/>
  <c r="V467" i="4"/>
  <c r="U467" i="4"/>
  <c r="V475" i="4"/>
  <c r="U475" i="4"/>
  <c r="V483" i="4"/>
  <c r="U483" i="4"/>
  <c r="V491" i="4"/>
  <c r="U491" i="4"/>
  <c r="V499" i="4"/>
  <c r="U499" i="4"/>
  <c r="U511" i="4"/>
  <c r="V511" i="4"/>
  <c r="X38" i="4"/>
  <c r="Y38" i="4" s="1"/>
  <c r="X188" i="4"/>
  <c r="Y188" i="4" s="1"/>
  <c r="X220" i="4"/>
  <c r="Y220" i="4" s="1"/>
  <c r="X252" i="4"/>
  <c r="Y252" i="4" s="1"/>
  <c r="X260" i="4"/>
  <c r="Y260" i="4" s="1"/>
  <c r="X268" i="4"/>
  <c r="Y268" i="4" s="1"/>
  <c r="X276" i="4"/>
  <c r="Y276" i="4" s="1"/>
  <c r="X284" i="4"/>
  <c r="Y284" i="4" s="1"/>
  <c r="X292" i="4"/>
  <c r="Y292" i="4" s="1"/>
  <c r="X300" i="4"/>
  <c r="Y300" i="4" s="1"/>
  <c r="X308" i="4"/>
  <c r="Y308" i="4" s="1"/>
  <c r="X316" i="4"/>
  <c r="Y316" i="4" s="1"/>
  <c r="X324" i="4"/>
  <c r="Y324" i="4" s="1"/>
  <c r="X332" i="4"/>
  <c r="Y332" i="4" s="1"/>
  <c r="U162" i="4"/>
  <c r="V162" i="4"/>
  <c r="U178" i="4"/>
  <c r="V178" i="4"/>
  <c r="U194" i="4"/>
  <c r="V194" i="4"/>
  <c r="V92" i="4"/>
  <c r="U92" i="4"/>
  <c r="U250" i="4"/>
  <c r="V250" i="4"/>
  <c r="U266" i="4"/>
  <c r="V266" i="4"/>
  <c r="U282" i="4"/>
  <c r="V282" i="4"/>
  <c r="U298" i="4"/>
  <c r="V298" i="4"/>
  <c r="U314" i="4"/>
  <c r="V314" i="4"/>
  <c r="U330" i="4"/>
  <c r="V330" i="4"/>
  <c r="V84" i="4"/>
  <c r="U84" i="4"/>
  <c r="V922" i="4"/>
  <c r="W922" i="4" s="1"/>
  <c r="W4" i="4"/>
  <c r="V24" i="4"/>
  <c r="W24" i="4" s="1"/>
  <c r="V61" i="4"/>
  <c r="W61" i="4" s="1"/>
  <c r="V118" i="4"/>
  <c r="W118" i="4" s="1"/>
  <c r="V126" i="4"/>
  <c r="W126" i="4" s="1"/>
  <c r="V134" i="4"/>
  <c r="W134" i="4" s="1"/>
  <c r="V142" i="4"/>
  <c r="W142" i="4" s="1"/>
  <c r="V340" i="4"/>
  <c r="W340" i="4" s="1"/>
  <c r="V348" i="4"/>
  <c r="W348" i="4" s="1"/>
  <c r="V356" i="4"/>
  <c r="W356" i="4" s="1"/>
  <c r="V381" i="4"/>
  <c r="W381" i="4" s="1"/>
  <c r="V389" i="4"/>
  <c r="W389" i="4" s="1"/>
  <c r="V413" i="4"/>
  <c r="W413" i="4" s="1"/>
  <c r="V421" i="4"/>
  <c r="W421" i="4" s="1"/>
  <c r="V429" i="4"/>
  <c r="W429" i="4" s="1"/>
  <c r="V445" i="4"/>
  <c r="W445" i="4" s="1"/>
  <c r="V453" i="4"/>
  <c r="W453" i="4" s="1"/>
  <c r="V505" i="4"/>
  <c r="W505" i="4" s="1"/>
  <c r="W98" i="4"/>
  <c r="W14" i="4"/>
  <c r="X112" i="4"/>
  <c r="Y112" i="4" s="1"/>
  <c r="X128" i="4"/>
  <c r="Y128" i="4" s="1"/>
  <c r="X144" i="4"/>
  <c r="Y144" i="4" s="1"/>
  <c r="X168" i="4"/>
  <c r="Y168" i="4" s="1"/>
  <c r="X184" i="4"/>
  <c r="Y184" i="4" s="1"/>
  <c r="X200" i="4"/>
  <c r="Y200" i="4" s="1"/>
  <c r="X216" i="4"/>
  <c r="Y216" i="4" s="1"/>
  <c r="V403" i="4"/>
  <c r="U403" i="4"/>
  <c r="V411" i="4"/>
  <c r="U411" i="4"/>
  <c r="V419" i="4"/>
  <c r="U419" i="4"/>
  <c r="V427" i="4"/>
  <c r="U427" i="4"/>
  <c r="V435" i="4"/>
  <c r="U435" i="4"/>
  <c r="V443" i="4"/>
  <c r="U443" i="4"/>
  <c r="V451" i="4"/>
  <c r="U451" i="4"/>
  <c r="V158" i="4"/>
  <c r="U158" i="4"/>
  <c r="V174" i="4"/>
  <c r="U174" i="4"/>
  <c r="V190" i="4"/>
  <c r="U190" i="4"/>
  <c r="V206" i="4"/>
  <c r="U206" i="4"/>
  <c r="V254" i="4"/>
  <c r="U254" i="4"/>
  <c r="V270" i="4"/>
  <c r="U270" i="4"/>
  <c r="V286" i="4"/>
  <c r="U286" i="4"/>
  <c r="V302" i="4"/>
  <c r="U302" i="4"/>
  <c r="V318" i="4"/>
  <c r="U318" i="4"/>
  <c r="V334" i="4"/>
  <c r="U334" i="4"/>
  <c r="V49" i="4"/>
  <c r="U49" i="4"/>
  <c r="V57" i="4"/>
  <c r="U57" i="4"/>
  <c r="U463" i="4"/>
  <c r="V463" i="4"/>
  <c r="U471" i="4"/>
  <c r="V471" i="4"/>
  <c r="U479" i="4"/>
  <c r="V479" i="4"/>
  <c r="U487" i="4"/>
  <c r="V487" i="4"/>
  <c r="U495" i="4"/>
  <c r="V495" i="4"/>
  <c r="X15" i="4"/>
  <c r="X124" i="4"/>
  <c r="X256" i="4"/>
  <c r="X272" i="4"/>
  <c r="X296" i="4"/>
  <c r="X304" i="4"/>
  <c r="X320" i="4"/>
  <c r="X336" i="4"/>
  <c r="X352" i="4"/>
  <c r="U170" i="4"/>
  <c r="V170" i="4"/>
  <c r="U186" i="4"/>
  <c r="V186" i="4"/>
  <c r="U202" i="4"/>
  <c r="V202" i="4"/>
  <c r="V100" i="4"/>
  <c r="U100" i="4"/>
  <c r="U258" i="4"/>
  <c r="V258" i="4"/>
  <c r="U274" i="4"/>
  <c r="V274" i="4"/>
  <c r="U290" i="4"/>
  <c r="V290" i="4"/>
  <c r="U306" i="4"/>
  <c r="V306" i="4"/>
  <c r="U322" i="4"/>
  <c r="V322" i="4"/>
  <c r="V76" i="4"/>
  <c r="U76" i="4"/>
  <c r="AH43" i="4"/>
  <c r="AH105" i="4"/>
  <c r="AI161" i="4"/>
  <c r="AI185" i="4"/>
  <c r="AI193" i="4"/>
  <c r="AI209" i="4"/>
  <c r="AI221" i="4"/>
  <c r="AI229" i="4"/>
  <c r="AH241" i="4"/>
  <c r="AH369" i="4"/>
  <c r="AH377" i="4"/>
  <c r="AH538" i="4"/>
  <c r="AH929" i="4"/>
  <c r="AH937" i="4"/>
  <c r="AH961" i="4"/>
  <c r="AH969" i="4"/>
  <c r="AI123" i="4"/>
  <c r="AI131" i="4"/>
  <c r="AI139" i="4"/>
  <c r="AI147" i="4"/>
  <c r="W981" i="4"/>
  <c r="X981" i="4" s="1"/>
  <c r="AI165" i="4"/>
  <c r="AI217" i="4"/>
  <c r="W67" i="4"/>
  <c r="X67" i="4" s="1"/>
  <c r="Y67" i="4" s="1"/>
  <c r="W73" i="4"/>
  <c r="X73" i="4" s="1"/>
  <c r="Y73" i="4" s="1"/>
  <c r="W77" i="4"/>
  <c r="X77" i="4" s="1"/>
  <c r="Y77" i="4" s="1"/>
  <c r="W81" i="4"/>
  <c r="X81" i="4" s="1"/>
  <c r="Y81" i="4" s="1"/>
  <c r="W85" i="4"/>
  <c r="X85" i="4" s="1"/>
  <c r="Y85" i="4" s="1"/>
  <c r="W89" i="4"/>
  <c r="X89" i="4" s="1"/>
  <c r="Y89" i="4" s="1"/>
  <c r="W93" i="4"/>
  <c r="X93" i="4" s="1"/>
  <c r="Y93" i="4" s="1"/>
  <c r="W97" i="4"/>
  <c r="X97" i="4" s="1"/>
  <c r="Y97" i="4" s="1"/>
  <c r="W101" i="4"/>
  <c r="X101" i="4" s="1"/>
  <c r="Y101" i="4" s="1"/>
  <c r="W64" i="4"/>
  <c r="X64" i="4" s="1"/>
  <c r="Y64" i="4" s="1"/>
  <c r="W235" i="4"/>
  <c r="X235" i="4" s="1"/>
  <c r="Y235" i="4" s="1"/>
  <c r="W239" i="4"/>
  <c r="X239" i="4" s="1"/>
  <c r="Y239" i="4" s="1"/>
  <c r="W243" i="4"/>
  <c r="W359" i="4"/>
  <c r="X359" i="4" s="1"/>
  <c r="Y359" i="4" s="1"/>
  <c r="W363" i="4"/>
  <c r="X363" i="4" s="1"/>
  <c r="Y363" i="4" s="1"/>
  <c r="W367" i="4"/>
  <c r="X367" i="4" s="1"/>
  <c r="Y367" i="4" s="1"/>
  <c r="W371" i="4"/>
  <c r="X371" i="4" s="1"/>
  <c r="Y371" i="4" s="1"/>
  <c r="W375" i="4"/>
  <c r="X375" i="4" s="1"/>
  <c r="Y375" i="4" s="1"/>
  <c r="W379" i="4"/>
  <c r="X379" i="4" s="1"/>
  <c r="Y379" i="4" s="1"/>
  <c r="W518" i="4"/>
  <c r="W534" i="4"/>
  <c r="X534" i="4" s="1"/>
  <c r="W550" i="4"/>
  <c r="W524" i="4"/>
  <c r="X524" i="4" s="1"/>
  <c r="W540" i="4"/>
  <c r="X540" i="4" s="1"/>
  <c r="V32" i="4"/>
  <c r="W32" i="4" s="1"/>
  <c r="V40" i="4"/>
  <c r="W40" i="4" s="1"/>
  <c r="V68" i="4"/>
  <c r="W68" i="4" s="1"/>
  <c r="V385" i="4"/>
  <c r="W385" i="4" s="1"/>
  <c r="V393" i="4"/>
  <c r="W393" i="4" s="1"/>
  <c r="V401" i="4"/>
  <c r="W401" i="4" s="1"/>
  <c r="V409" i="4"/>
  <c r="W409" i="4" s="1"/>
  <c r="V417" i="4"/>
  <c r="W417" i="4" s="1"/>
  <c r="V425" i="4"/>
  <c r="W425" i="4" s="1"/>
  <c r="V441" i="4"/>
  <c r="W441" i="4" s="1"/>
  <c r="V449" i="4"/>
  <c r="W449" i="4" s="1"/>
  <c r="V457" i="4"/>
  <c r="W457" i="4" s="1"/>
  <c r="Y1001" i="4"/>
  <c r="X422" i="4"/>
  <c r="V563" i="4"/>
  <c r="U563" i="4"/>
  <c r="V579" i="4"/>
  <c r="U579" i="4"/>
  <c r="V595" i="4"/>
  <c r="U595" i="4"/>
  <c r="V611" i="4"/>
  <c r="U611" i="4"/>
  <c r="V627" i="4"/>
  <c r="U627" i="4"/>
  <c r="V647" i="4"/>
  <c r="U647" i="4"/>
  <c r="U154" i="4"/>
  <c r="V154" i="4"/>
  <c r="V979" i="4"/>
  <c r="U979" i="4"/>
  <c r="V987" i="4"/>
  <c r="U987" i="4"/>
  <c r="V995" i="4"/>
  <c r="U995" i="4"/>
  <c r="X21" i="4"/>
  <c r="Y21" i="4" s="1"/>
  <c r="V559" i="4"/>
  <c r="U559" i="4"/>
  <c r="V575" i="4"/>
  <c r="U575" i="4"/>
  <c r="V591" i="4"/>
  <c r="U591" i="4"/>
  <c r="V607" i="4"/>
  <c r="U607" i="4"/>
  <c r="V623" i="4"/>
  <c r="U623" i="4"/>
  <c r="V639" i="4"/>
  <c r="U639" i="4"/>
  <c r="V651" i="4"/>
  <c r="U651" i="4"/>
  <c r="V659" i="4"/>
  <c r="U659" i="4"/>
  <c r="V667" i="4"/>
  <c r="U667" i="4"/>
  <c r="V675" i="4"/>
  <c r="U675" i="4"/>
  <c r="V683" i="4"/>
  <c r="U683" i="4"/>
  <c r="V691" i="4"/>
  <c r="U691" i="4"/>
  <c r="V699" i="4"/>
  <c r="U699" i="4"/>
  <c r="V707" i="4"/>
  <c r="U707" i="4"/>
  <c r="V715" i="4"/>
  <c r="U715" i="4"/>
  <c r="V723" i="4"/>
  <c r="U723" i="4"/>
  <c r="V731" i="4"/>
  <c r="U731" i="4"/>
  <c r="V739" i="4"/>
  <c r="U739" i="4"/>
  <c r="V747" i="4"/>
  <c r="U747" i="4"/>
  <c r="V755" i="4"/>
  <c r="U755" i="4"/>
  <c r="V763" i="4"/>
  <c r="U763" i="4"/>
  <c r="V771" i="4"/>
  <c r="U771" i="4"/>
  <c r="V779" i="4"/>
  <c r="U779" i="4"/>
  <c r="V787" i="4"/>
  <c r="U787" i="4"/>
  <c r="V795" i="4"/>
  <c r="U795" i="4"/>
  <c r="V803" i="4"/>
  <c r="U803" i="4"/>
  <c r="V811" i="4"/>
  <c r="U811" i="4"/>
  <c r="V819" i="4"/>
  <c r="U819" i="4"/>
  <c r="V827" i="4"/>
  <c r="U827" i="4"/>
  <c r="V835" i="4"/>
  <c r="U835" i="4"/>
  <c r="V843" i="4"/>
  <c r="U843" i="4"/>
  <c r="V851" i="4"/>
  <c r="U851" i="4"/>
  <c r="V859" i="4"/>
  <c r="U859" i="4"/>
  <c r="V867" i="4"/>
  <c r="U867" i="4"/>
  <c r="V875" i="4"/>
  <c r="U875" i="4"/>
  <c r="V883" i="4"/>
  <c r="U883" i="4"/>
  <c r="V891" i="4"/>
  <c r="U891" i="4"/>
  <c r="V899" i="4"/>
  <c r="U899" i="4"/>
  <c r="V907" i="4"/>
  <c r="U907" i="4"/>
  <c r="V915" i="4"/>
  <c r="U915" i="4"/>
  <c r="Z114" i="4"/>
  <c r="AB114" i="4"/>
  <c r="AD114" i="4"/>
  <c r="AA114" i="4"/>
  <c r="AC114" i="4"/>
  <c r="AE114" i="4"/>
  <c r="AH114" i="4"/>
  <c r="AG114" i="4"/>
  <c r="AK114" i="4"/>
  <c r="AF114" i="4"/>
  <c r="AJ114" i="4"/>
  <c r="AI114" i="4"/>
  <c r="Z130" i="4"/>
  <c r="AB130" i="4"/>
  <c r="AD130" i="4"/>
  <c r="AA130" i="4"/>
  <c r="AC130" i="4"/>
  <c r="AE130" i="4"/>
  <c r="AH130" i="4"/>
  <c r="AG130" i="4"/>
  <c r="AK130" i="4"/>
  <c r="AF130" i="4"/>
  <c r="AJ130" i="4"/>
  <c r="AI130" i="4"/>
  <c r="Z146" i="4"/>
  <c r="AB146" i="4"/>
  <c r="AD146" i="4"/>
  <c r="AA146" i="4"/>
  <c r="AC146" i="4"/>
  <c r="AE146" i="4"/>
  <c r="AH146" i="4"/>
  <c r="AG146" i="4"/>
  <c r="AK146" i="4"/>
  <c r="AF146" i="4"/>
  <c r="AJ146" i="4"/>
  <c r="AI146" i="4"/>
  <c r="Z69" i="4"/>
  <c r="AB69" i="4"/>
  <c r="AD69" i="4"/>
  <c r="AA69" i="4"/>
  <c r="AC69" i="4"/>
  <c r="AE69" i="4"/>
  <c r="Z361" i="4"/>
  <c r="AB361" i="4"/>
  <c r="AD361" i="4"/>
  <c r="AC361" i="4"/>
  <c r="AA361" i="4"/>
  <c r="AE361" i="4"/>
  <c r="X246" i="4"/>
  <c r="X151" i="4"/>
  <c r="Y151" i="4" s="1"/>
  <c r="AJ151" i="4" s="1"/>
  <c r="X605" i="4"/>
  <c r="X725" i="4"/>
  <c r="X27" i="4"/>
  <c r="Y27" i="4" s="1"/>
  <c r="X35" i="4"/>
  <c r="Y35" i="4" s="1"/>
  <c r="X382" i="4"/>
  <c r="X953" i="4"/>
  <c r="Y953" i="4"/>
  <c r="AA390" i="4"/>
  <c r="AC390" i="4"/>
  <c r="AE390" i="4"/>
  <c r="Z390" i="4"/>
  <c r="AB390" i="4"/>
  <c r="AD390" i="4"/>
  <c r="AT390" i="4"/>
  <c r="AA398" i="4"/>
  <c r="AC398" i="4"/>
  <c r="AE398" i="4"/>
  <c r="AQ398" i="4" s="1"/>
  <c r="AW398" i="4" s="1"/>
  <c r="Z398" i="4"/>
  <c r="AB398" i="4"/>
  <c r="AN398" i="4" s="1"/>
  <c r="AD398" i="4"/>
  <c r="AT398" i="4"/>
  <c r="AT418" i="4"/>
  <c r="AA426" i="4"/>
  <c r="AC426" i="4"/>
  <c r="AE426" i="4"/>
  <c r="Z426" i="4"/>
  <c r="AB426" i="4"/>
  <c r="AD426" i="4"/>
  <c r="AA434" i="4"/>
  <c r="AC434" i="4"/>
  <c r="AE434" i="4"/>
  <c r="Z434" i="4"/>
  <c r="AB434" i="4"/>
  <c r="AD434" i="4"/>
  <c r="AT434" i="4"/>
  <c r="AA442" i="4"/>
  <c r="AC442" i="4"/>
  <c r="AE442" i="4"/>
  <c r="AQ442" i="4" s="1"/>
  <c r="AW442" i="4" s="1"/>
  <c r="Z442" i="4"/>
  <c r="AB442" i="4"/>
  <c r="AN442" i="4" s="1"/>
  <c r="AD442" i="4"/>
  <c r="AT442" i="4"/>
  <c r="AA450" i="4"/>
  <c r="AC450" i="4"/>
  <c r="AE450" i="4"/>
  <c r="AW450" i="4"/>
  <c r="Z450" i="4"/>
  <c r="AB450" i="4"/>
  <c r="AD450" i="4"/>
  <c r="AT450" i="4"/>
  <c r="AA458" i="4"/>
  <c r="AC458" i="4"/>
  <c r="AE458" i="4"/>
  <c r="Z458" i="4"/>
  <c r="AB458" i="4"/>
  <c r="AD458" i="4"/>
  <c r="AT458" i="4"/>
  <c r="AA466" i="4"/>
  <c r="AM466" i="4" s="1"/>
  <c r="AC466" i="4"/>
  <c r="AE466" i="4"/>
  <c r="AQ466" i="4" s="1"/>
  <c r="AS466" i="4"/>
  <c r="AW466" i="4"/>
  <c r="Z466" i="4"/>
  <c r="AB466" i="4"/>
  <c r="AD466" i="4"/>
  <c r="AT466" i="4"/>
  <c r="AA474" i="4"/>
  <c r="AC474" i="4"/>
  <c r="AE474" i="4"/>
  <c r="Z474" i="4"/>
  <c r="AB474" i="4"/>
  <c r="AD474" i="4"/>
  <c r="AT474" i="4"/>
  <c r="AA490" i="4"/>
  <c r="AM490" i="4" s="1"/>
  <c r="AC490" i="4"/>
  <c r="AE490" i="4"/>
  <c r="AS490" i="4"/>
  <c r="AW490" i="4"/>
  <c r="Z490" i="4"/>
  <c r="AB490" i="4"/>
  <c r="AD490" i="4"/>
  <c r="AT490" i="4"/>
  <c r="Z39" i="4"/>
  <c r="AB39" i="4"/>
  <c r="AD39" i="4"/>
  <c r="AA39" i="4"/>
  <c r="AE39" i="4"/>
  <c r="AC39" i="4"/>
  <c r="Z109" i="4"/>
  <c r="AB109" i="4"/>
  <c r="AD109" i="4"/>
  <c r="AC109" i="4"/>
  <c r="AA109" i="4"/>
  <c r="AE109" i="4"/>
  <c r="Z149" i="4"/>
  <c r="AB149" i="4"/>
  <c r="AD149" i="4"/>
  <c r="AC149" i="4"/>
  <c r="AA149" i="4"/>
  <c r="AE149" i="4"/>
  <c r="Z245" i="4"/>
  <c r="AB245" i="4"/>
  <c r="AD245" i="4"/>
  <c r="AC245" i="4"/>
  <c r="AA245" i="4"/>
  <c r="AE245" i="4"/>
  <c r="Z530" i="4"/>
  <c r="AB530" i="4"/>
  <c r="AD530" i="4"/>
  <c r="AV530" i="4"/>
  <c r="AA530" i="4"/>
  <c r="AE530" i="4"/>
  <c r="AC530" i="4"/>
  <c r="AW530" i="4"/>
  <c r="Z546" i="4"/>
  <c r="AD546" i="4"/>
  <c r="AA546" i="4"/>
  <c r="AC546" i="4"/>
  <c r="Z925" i="4"/>
  <c r="AB925" i="4"/>
  <c r="AD925" i="4"/>
  <c r="AV925" i="4"/>
  <c r="AC925" i="4"/>
  <c r="AA925" i="4"/>
  <c r="AE925" i="4"/>
  <c r="Z933" i="4"/>
  <c r="AB933" i="4"/>
  <c r="AD933" i="4"/>
  <c r="AC933" i="4"/>
  <c r="AA933" i="4"/>
  <c r="AE933" i="4"/>
  <c r="Z949" i="4"/>
  <c r="AB949" i="4"/>
  <c r="AD949" i="4"/>
  <c r="AC949" i="4"/>
  <c r="AA949" i="4"/>
  <c r="AE949" i="4"/>
  <c r="Z957" i="4"/>
  <c r="AB957" i="4"/>
  <c r="AD957" i="4"/>
  <c r="AV957" i="4"/>
  <c r="AC957" i="4"/>
  <c r="AA957" i="4"/>
  <c r="AE957" i="4"/>
  <c r="Z965" i="4"/>
  <c r="AB965" i="4"/>
  <c r="AD965" i="4"/>
  <c r="AC965" i="4"/>
  <c r="AA965" i="4"/>
  <c r="AE965" i="4"/>
  <c r="Z520" i="4"/>
  <c r="AB520" i="4"/>
  <c r="AD520" i="4"/>
  <c r="AV520" i="4"/>
  <c r="AA520" i="4"/>
  <c r="AE520" i="4"/>
  <c r="AC520" i="4"/>
  <c r="AW520" i="4"/>
  <c r="Z536" i="4"/>
  <c r="AB536" i="4"/>
  <c r="AD536" i="4"/>
  <c r="AV536" i="4"/>
  <c r="AA536" i="4"/>
  <c r="AE536" i="4"/>
  <c r="AC536" i="4"/>
  <c r="AW536" i="4"/>
  <c r="Z552" i="4"/>
  <c r="AB552" i="4"/>
  <c r="AD552" i="4"/>
  <c r="AV552" i="4"/>
  <c r="AA552" i="4"/>
  <c r="AE552" i="4"/>
  <c r="AC552" i="4"/>
  <c r="AW552" i="4"/>
  <c r="X977" i="4"/>
  <c r="Z62" i="4"/>
  <c r="AB62" i="4"/>
  <c r="AD62" i="4"/>
  <c r="AA62" i="4"/>
  <c r="AE62" i="4"/>
  <c r="AC62" i="4"/>
  <c r="Z153" i="4"/>
  <c r="AB153" i="4"/>
  <c r="AD153" i="4"/>
  <c r="AP153" i="4" s="1"/>
  <c r="AV153" i="4" s="1"/>
  <c r="AC153" i="4"/>
  <c r="AA153" i="4"/>
  <c r="AE153" i="4"/>
  <c r="Z554" i="4"/>
  <c r="AB554" i="4"/>
  <c r="AD554" i="4"/>
  <c r="AV554" i="4"/>
  <c r="AA554" i="4"/>
  <c r="AE554" i="4"/>
  <c r="AC554" i="4"/>
  <c r="AW554" i="4"/>
  <c r="Z528" i="4"/>
  <c r="AL528" i="4" s="1"/>
  <c r="AR528" i="4" s="1"/>
  <c r="AB528" i="4"/>
  <c r="AD528" i="4"/>
  <c r="AV528" i="4"/>
  <c r="AA528" i="4"/>
  <c r="AE528" i="4"/>
  <c r="AC528" i="4"/>
  <c r="AW528" i="4"/>
  <c r="Z544" i="4"/>
  <c r="AB544" i="4"/>
  <c r="AD544" i="4"/>
  <c r="AV544" i="4"/>
  <c r="AA544" i="4"/>
  <c r="AE544" i="4"/>
  <c r="AC544" i="4"/>
  <c r="AW544" i="4"/>
  <c r="AH169" i="4"/>
  <c r="AK169" i="4"/>
  <c r="AH189" i="4"/>
  <c r="AK189" i="4"/>
  <c r="AH201" i="4"/>
  <c r="AK201" i="4"/>
  <c r="AH213" i="4"/>
  <c r="AK213" i="4"/>
  <c r="AH225" i="4"/>
  <c r="AK225" i="4"/>
  <c r="AJ438" i="4"/>
  <c r="AJ454" i="4"/>
  <c r="AF454" i="4"/>
  <c r="AJ462" i="4"/>
  <c r="AF462" i="4"/>
  <c r="AJ482" i="4"/>
  <c r="AF482" i="4"/>
  <c r="AH135" i="4"/>
  <c r="AK135" i="4"/>
  <c r="AH143" i="4"/>
  <c r="AK143" i="4"/>
  <c r="AI69" i="4"/>
  <c r="AJ69" i="4"/>
  <c r="AF69" i="4"/>
  <c r="AH205" i="4"/>
  <c r="AK361" i="4"/>
  <c r="AJ361" i="4"/>
  <c r="AF361" i="4"/>
  <c r="AH394" i="4"/>
  <c r="AK394" i="4"/>
  <c r="AH402" i="4"/>
  <c r="AK402" i="4"/>
  <c r="AK486" i="4"/>
  <c r="AH498" i="4"/>
  <c r="AK498" i="4"/>
  <c r="W44" i="4"/>
  <c r="W52" i="4"/>
  <c r="W60" i="4"/>
  <c r="W113" i="4"/>
  <c r="W121" i="4"/>
  <c r="W129" i="4"/>
  <c r="W137" i="4"/>
  <c r="W145" i="4"/>
  <c r="W163" i="4"/>
  <c r="W171" i="4"/>
  <c r="W179" i="4"/>
  <c r="W187" i="4"/>
  <c r="W195" i="4"/>
  <c r="W203" i="4"/>
  <c r="W211" i="4"/>
  <c r="W219" i="4"/>
  <c r="W227" i="4"/>
  <c r="W247" i="4"/>
  <c r="W255" i="4"/>
  <c r="W263" i="4"/>
  <c r="W271" i="4"/>
  <c r="W279" i="4"/>
  <c r="W287" i="4"/>
  <c r="W295" i="4"/>
  <c r="W303" i="4"/>
  <c r="W311" i="4"/>
  <c r="W319" i="4"/>
  <c r="W327" i="4"/>
  <c r="W335" i="4"/>
  <c r="W343" i="4"/>
  <c r="W351" i="4"/>
  <c r="W384" i="4"/>
  <c r="W392" i="4"/>
  <c r="W400" i="4"/>
  <c r="W408" i="4"/>
  <c r="W416" i="4"/>
  <c r="W424" i="4"/>
  <c r="W432" i="4"/>
  <c r="W440" i="4"/>
  <c r="W448" i="4"/>
  <c r="W456" i="4"/>
  <c r="W464" i="4"/>
  <c r="W472" i="4"/>
  <c r="W480" i="4"/>
  <c r="W488" i="4"/>
  <c r="W496" i="4"/>
  <c r="W504" i="4"/>
  <c r="W512" i="4"/>
  <c r="W556" i="4"/>
  <c r="W374" i="4"/>
  <c r="W547" i="4"/>
  <c r="W946" i="4"/>
  <c r="W529" i="4"/>
  <c r="W994" i="4"/>
  <c r="W48" i="4"/>
  <c r="W125" i="4"/>
  <c r="W141" i="4"/>
  <c r="W159" i="4"/>
  <c r="W175" i="4"/>
  <c r="W191" i="4"/>
  <c r="W207" i="4"/>
  <c r="W223" i="4"/>
  <c r="W259" i="4"/>
  <c r="W275" i="4"/>
  <c r="W291" i="4"/>
  <c r="W307" i="4"/>
  <c r="W323" i="4"/>
  <c r="W339" i="4"/>
  <c r="W355" i="4"/>
  <c r="W388" i="4"/>
  <c r="W404" i="4"/>
  <c r="W420" i="4"/>
  <c r="W436" i="4"/>
  <c r="W452" i="4"/>
  <c r="W468" i="4"/>
  <c r="W484" i="4"/>
  <c r="W500" i="4"/>
  <c r="W58" i="4"/>
  <c r="W261" i="4"/>
  <c r="W277" i="4"/>
  <c r="W293" i="4"/>
  <c r="W309" i="4"/>
  <c r="W325" i="4"/>
  <c r="W341" i="4"/>
  <c r="W357" i="4"/>
  <c r="U20" i="4"/>
  <c r="V20" i="4"/>
  <c r="U380" i="4"/>
  <c r="V380" i="4"/>
  <c r="X410" i="4"/>
  <c r="Y410" i="4" s="1"/>
  <c r="X430" i="4"/>
  <c r="Y430" i="4" s="1"/>
  <c r="U519" i="4"/>
  <c r="V519" i="4"/>
  <c r="U551" i="4"/>
  <c r="V551" i="4"/>
  <c r="V571" i="4"/>
  <c r="U571" i="4"/>
  <c r="V587" i="4"/>
  <c r="U587" i="4"/>
  <c r="V603" i="4"/>
  <c r="U603" i="4"/>
  <c r="V619" i="4"/>
  <c r="U619" i="4"/>
  <c r="V635" i="4"/>
  <c r="U635" i="4"/>
  <c r="X119" i="4"/>
  <c r="Y119" i="4" s="1"/>
  <c r="X237" i="4"/>
  <c r="Y237" i="4" s="1"/>
  <c r="U240" i="4"/>
  <c r="V240" i="4"/>
  <c r="U360" i="4"/>
  <c r="V360" i="4"/>
  <c r="U368" i="4"/>
  <c r="V368" i="4"/>
  <c r="U376" i="4"/>
  <c r="V376" i="4"/>
  <c r="U527" i="4"/>
  <c r="V527" i="4"/>
  <c r="U543" i="4"/>
  <c r="V543" i="4"/>
  <c r="U928" i="4"/>
  <c r="V928" i="4"/>
  <c r="U936" i="4"/>
  <c r="V936" i="4"/>
  <c r="U944" i="4"/>
  <c r="V944" i="4"/>
  <c r="U952" i="4"/>
  <c r="V952" i="4"/>
  <c r="U960" i="4"/>
  <c r="V960" i="4"/>
  <c r="U968" i="4"/>
  <c r="V968" i="4"/>
  <c r="U517" i="4"/>
  <c r="V517" i="4"/>
  <c r="U533" i="4"/>
  <c r="V533" i="4"/>
  <c r="U549" i="4"/>
  <c r="V549" i="4"/>
  <c r="U558" i="4"/>
  <c r="V558" i="4"/>
  <c r="U560" i="4"/>
  <c r="V560" i="4"/>
  <c r="U562" i="4"/>
  <c r="V562" i="4"/>
  <c r="U564" i="4"/>
  <c r="V564" i="4"/>
  <c r="U566" i="4"/>
  <c r="V566" i="4"/>
  <c r="U568" i="4"/>
  <c r="V568" i="4"/>
  <c r="U570" i="4"/>
  <c r="V570" i="4"/>
  <c r="U572" i="4"/>
  <c r="V572" i="4"/>
  <c r="U574" i="4"/>
  <c r="V574" i="4"/>
  <c r="U576" i="4"/>
  <c r="V576" i="4"/>
  <c r="U578" i="4"/>
  <c r="V578" i="4"/>
  <c r="U580" i="4"/>
  <c r="V580" i="4"/>
  <c r="U582" i="4"/>
  <c r="V582" i="4"/>
  <c r="U584" i="4"/>
  <c r="V584" i="4"/>
  <c r="U586" i="4"/>
  <c r="V586" i="4"/>
  <c r="U588" i="4"/>
  <c r="V588" i="4"/>
  <c r="U590" i="4"/>
  <c r="V590" i="4"/>
  <c r="U592" i="4"/>
  <c r="V592" i="4"/>
  <c r="U594" i="4"/>
  <c r="V594" i="4"/>
  <c r="U596" i="4"/>
  <c r="V596" i="4"/>
  <c r="U598" i="4"/>
  <c r="V598" i="4"/>
  <c r="U600" i="4"/>
  <c r="V600" i="4"/>
  <c r="U602" i="4"/>
  <c r="V602" i="4"/>
  <c r="U604" i="4"/>
  <c r="V604" i="4"/>
  <c r="U606" i="4"/>
  <c r="V606" i="4"/>
  <c r="U608" i="4"/>
  <c r="V608" i="4"/>
  <c r="U610" i="4"/>
  <c r="V610" i="4"/>
  <c r="U612" i="4"/>
  <c r="V612" i="4"/>
  <c r="U614" i="4"/>
  <c r="V614" i="4"/>
  <c r="U616" i="4"/>
  <c r="V616" i="4"/>
  <c r="U618" i="4"/>
  <c r="V618" i="4"/>
  <c r="U620" i="4"/>
  <c r="V620" i="4"/>
  <c r="U622" i="4"/>
  <c r="V622" i="4"/>
  <c r="U624" i="4"/>
  <c r="V624" i="4"/>
  <c r="U626" i="4"/>
  <c r="V626" i="4"/>
  <c r="U628" i="4"/>
  <c r="V628" i="4"/>
  <c r="U630" i="4"/>
  <c r="V630" i="4"/>
  <c r="U632" i="4"/>
  <c r="V632" i="4"/>
  <c r="U634" i="4"/>
  <c r="V634" i="4"/>
  <c r="U636" i="4"/>
  <c r="V636" i="4"/>
  <c r="U638" i="4"/>
  <c r="V638" i="4"/>
  <c r="U640" i="4"/>
  <c r="V640" i="4"/>
  <c r="U642" i="4"/>
  <c r="V642" i="4"/>
  <c r="U644" i="4"/>
  <c r="V644" i="4"/>
  <c r="U646" i="4"/>
  <c r="V646" i="4"/>
  <c r="U648" i="4"/>
  <c r="V648" i="4"/>
  <c r="U650" i="4"/>
  <c r="V650" i="4"/>
  <c r="U652" i="4"/>
  <c r="V652" i="4"/>
  <c r="U654" i="4"/>
  <c r="V654" i="4"/>
  <c r="U656" i="4"/>
  <c r="V656" i="4"/>
  <c r="U658" i="4"/>
  <c r="V658" i="4"/>
  <c r="U660" i="4"/>
  <c r="V660" i="4"/>
  <c r="U662" i="4"/>
  <c r="V662" i="4"/>
  <c r="U664" i="4"/>
  <c r="V664" i="4"/>
  <c r="U666" i="4"/>
  <c r="V666" i="4"/>
  <c r="U668" i="4"/>
  <c r="V668" i="4"/>
  <c r="U670" i="4"/>
  <c r="V670" i="4"/>
  <c r="U672" i="4"/>
  <c r="V672" i="4"/>
  <c r="U674" i="4"/>
  <c r="V674" i="4"/>
  <c r="U676" i="4"/>
  <c r="V676" i="4"/>
  <c r="U678" i="4"/>
  <c r="V678" i="4"/>
  <c r="U680" i="4"/>
  <c r="V680" i="4"/>
  <c r="U682" i="4"/>
  <c r="V682" i="4"/>
  <c r="U684" i="4"/>
  <c r="V684" i="4"/>
  <c r="U686" i="4"/>
  <c r="V686" i="4"/>
  <c r="U688" i="4"/>
  <c r="V688" i="4"/>
  <c r="U690" i="4"/>
  <c r="V690" i="4"/>
  <c r="U692" i="4"/>
  <c r="V692" i="4"/>
  <c r="U694" i="4"/>
  <c r="V694" i="4"/>
  <c r="U696" i="4"/>
  <c r="V696" i="4"/>
  <c r="U698" i="4"/>
  <c r="V698" i="4"/>
  <c r="U700" i="4"/>
  <c r="V700" i="4"/>
  <c r="U702" i="4"/>
  <c r="V702" i="4"/>
  <c r="U704" i="4"/>
  <c r="V704" i="4"/>
  <c r="U706" i="4"/>
  <c r="V706" i="4"/>
  <c r="U708" i="4"/>
  <c r="V708" i="4"/>
  <c r="U710" i="4"/>
  <c r="V710" i="4"/>
  <c r="U712" i="4"/>
  <c r="V712" i="4"/>
  <c r="U714" i="4"/>
  <c r="V714" i="4"/>
  <c r="U716" i="4"/>
  <c r="V716" i="4"/>
  <c r="U718" i="4"/>
  <c r="V718" i="4"/>
  <c r="U720" i="4"/>
  <c r="V720" i="4"/>
  <c r="U722" i="4"/>
  <c r="V722" i="4"/>
  <c r="U724" i="4"/>
  <c r="V724" i="4"/>
  <c r="U726" i="4"/>
  <c r="V726" i="4"/>
  <c r="U728" i="4"/>
  <c r="V728" i="4"/>
  <c r="U730" i="4"/>
  <c r="V730" i="4"/>
  <c r="U732" i="4"/>
  <c r="V732" i="4"/>
  <c r="U734" i="4"/>
  <c r="V734" i="4"/>
  <c r="U736" i="4"/>
  <c r="V736" i="4"/>
  <c r="U738" i="4"/>
  <c r="V738" i="4"/>
  <c r="U740" i="4"/>
  <c r="V740" i="4"/>
  <c r="U742" i="4"/>
  <c r="V742" i="4"/>
  <c r="U744" i="4"/>
  <c r="V744" i="4"/>
  <c r="U746" i="4"/>
  <c r="V746" i="4"/>
  <c r="U748" i="4"/>
  <c r="V748" i="4"/>
  <c r="U750" i="4"/>
  <c r="V750" i="4"/>
  <c r="U752" i="4"/>
  <c r="V752" i="4"/>
  <c r="U754" i="4"/>
  <c r="V754" i="4"/>
  <c r="U756" i="4"/>
  <c r="V756" i="4"/>
  <c r="U758" i="4"/>
  <c r="V758" i="4"/>
  <c r="U760" i="4"/>
  <c r="V760" i="4"/>
  <c r="U762" i="4"/>
  <c r="V762" i="4"/>
  <c r="U764" i="4"/>
  <c r="V764" i="4"/>
  <c r="U766" i="4"/>
  <c r="V766" i="4"/>
  <c r="U768" i="4"/>
  <c r="V768" i="4"/>
  <c r="U770" i="4"/>
  <c r="V770" i="4"/>
  <c r="U772" i="4"/>
  <c r="V772" i="4"/>
  <c r="U774" i="4"/>
  <c r="V774" i="4"/>
  <c r="U776" i="4"/>
  <c r="V776" i="4"/>
  <c r="U778" i="4"/>
  <c r="V778" i="4"/>
  <c r="U780" i="4"/>
  <c r="V780" i="4"/>
  <c r="U782" i="4"/>
  <c r="V782" i="4"/>
  <c r="U784" i="4"/>
  <c r="V784" i="4"/>
  <c r="U786" i="4"/>
  <c r="V786" i="4"/>
  <c r="U788" i="4"/>
  <c r="V788" i="4"/>
  <c r="U790" i="4"/>
  <c r="V790" i="4"/>
  <c r="U792" i="4"/>
  <c r="V792" i="4"/>
  <c r="U794" i="4"/>
  <c r="V794" i="4"/>
  <c r="U796" i="4"/>
  <c r="V796" i="4"/>
  <c r="U798" i="4"/>
  <c r="V798" i="4"/>
  <c r="U800" i="4"/>
  <c r="V800" i="4"/>
  <c r="U802" i="4"/>
  <c r="V802" i="4"/>
  <c r="U804" i="4"/>
  <c r="V804" i="4"/>
  <c r="U806" i="4"/>
  <c r="V806" i="4"/>
  <c r="U808" i="4"/>
  <c r="V808" i="4"/>
  <c r="U810" i="4"/>
  <c r="V810" i="4"/>
  <c r="U812" i="4"/>
  <c r="V812" i="4"/>
  <c r="U814" i="4"/>
  <c r="V814" i="4"/>
  <c r="U816" i="4"/>
  <c r="V816" i="4"/>
  <c r="U818" i="4"/>
  <c r="V818" i="4"/>
  <c r="U820" i="4"/>
  <c r="V820" i="4"/>
  <c r="U822" i="4"/>
  <c r="V822" i="4"/>
  <c r="U824" i="4"/>
  <c r="V824" i="4"/>
  <c r="U826" i="4"/>
  <c r="V826" i="4"/>
  <c r="U828" i="4"/>
  <c r="V828" i="4"/>
  <c r="U830" i="4"/>
  <c r="V830" i="4"/>
  <c r="U832" i="4"/>
  <c r="V832" i="4"/>
  <c r="U834" i="4"/>
  <c r="V834" i="4"/>
  <c r="U836" i="4"/>
  <c r="V836" i="4"/>
  <c r="U838" i="4"/>
  <c r="V838" i="4"/>
  <c r="U840" i="4"/>
  <c r="V840" i="4"/>
  <c r="U842" i="4"/>
  <c r="V842" i="4"/>
  <c r="U844" i="4"/>
  <c r="V844" i="4"/>
  <c r="U846" i="4"/>
  <c r="V846" i="4"/>
  <c r="U848" i="4"/>
  <c r="V848" i="4"/>
  <c r="U850" i="4"/>
  <c r="V850" i="4"/>
  <c r="U852" i="4"/>
  <c r="V852" i="4"/>
  <c r="U854" i="4"/>
  <c r="V854" i="4"/>
  <c r="U856" i="4"/>
  <c r="V856" i="4"/>
  <c r="U858" i="4"/>
  <c r="V858" i="4"/>
  <c r="U860" i="4"/>
  <c r="V860" i="4"/>
  <c r="U862" i="4"/>
  <c r="V862" i="4"/>
  <c r="U864" i="4"/>
  <c r="V864" i="4"/>
  <c r="U866" i="4"/>
  <c r="V866" i="4"/>
  <c r="U868" i="4"/>
  <c r="V868" i="4"/>
  <c r="U870" i="4"/>
  <c r="V870" i="4"/>
  <c r="U872" i="4"/>
  <c r="V872" i="4"/>
  <c r="U874" i="4"/>
  <c r="V874" i="4"/>
  <c r="U876" i="4"/>
  <c r="V876" i="4"/>
  <c r="U878" i="4"/>
  <c r="V878" i="4"/>
  <c r="U880" i="4"/>
  <c r="V880" i="4"/>
  <c r="U882" i="4"/>
  <c r="V882" i="4"/>
  <c r="U884" i="4"/>
  <c r="V884" i="4"/>
  <c r="U886" i="4"/>
  <c r="V886" i="4"/>
  <c r="U888" i="4"/>
  <c r="V888" i="4"/>
  <c r="U890" i="4"/>
  <c r="V890" i="4"/>
  <c r="U892" i="4"/>
  <c r="V892" i="4"/>
  <c r="U894" i="4"/>
  <c r="V894" i="4"/>
  <c r="U896" i="4"/>
  <c r="V896" i="4"/>
  <c r="U898" i="4"/>
  <c r="V898" i="4"/>
  <c r="U900" i="4"/>
  <c r="V900" i="4"/>
  <c r="U902" i="4"/>
  <c r="V902" i="4"/>
  <c r="U904" i="4"/>
  <c r="V904" i="4"/>
  <c r="U906" i="4"/>
  <c r="V906" i="4"/>
  <c r="U908" i="4"/>
  <c r="V908" i="4"/>
  <c r="U910" i="4"/>
  <c r="V910" i="4"/>
  <c r="U912" i="4"/>
  <c r="V912" i="4"/>
  <c r="U914" i="4"/>
  <c r="V914" i="4"/>
  <c r="U916" i="4"/>
  <c r="V916" i="4"/>
  <c r="U918" i="4"/>
  <c r="V918" i="4"/>
  <c r="U920" i="4"/>
  <c r="V920" i="4"/>
  <c r="V975" i="4"/>
  <c r="U975" i="4"/>
  <c r="V983" i="4"/>
  <c r="U983" i="4"/>
  <c r="V991" i="4"/>
  <c r="U991" i="4"/>
  <c r="V999" i="4"/>
  <c r="U999" i="4"/>
  <c r="X25" i="4"/>
  <c r="Y25" i="4" s="1"/>
  <c r="U108" i="4"/>
  <c r="V108" i="4"/>
  <c r="U150" i="4"/>
  <c r="V150" i="4"/>
  <c r="X177" i="4"/>
  <c r="Y177" i="4" s="1"/>
  <c r="U535" i="4"/>
  <c r="V535" i="4"/>
  <c r="V567" i="4"/>
  <c r="U567" i="4"/>
  <c r="V583" i="4"/>
  <c r="U583" i="4"/>
  <c r="V599" i="4"/>
  <c r="U599" i="4"/>
  <c r="V615" i="4"/>
  <c r="U615" i="4"/>
  <c r="V631" i="4"/>
  <c r="U631" i="4"/>
  <c r="V643" i="4"/>
  <c r="U643" i="4"/>
  <c r="V655" i="4"/>
  <c r="U655" i="4"/>
  <c r="V663" i="4"/>
  <c r="U663" i="4"/>
  <c r="V671" i="4"/>
  <c r="U671" i="4"/>
  <c r="V679" i="4"/>
  <c r="U679" i="4"/>
  <c r="V687" i="4"/>
  <c r="U687" i="4"/>
  <c r="V695" i="4"/>
  <c r="U695" i="4"/>
  <c r="V703" i="4"/>
  <c r="U703" i="4"/>
  <c r="V711" i="4"/>
  <c r="U711" i="4"/>
  <c r="V719" i="4"/>
  <c r="U719" i="4"/>
  <c r="V727" i="4"/>
  <c r="U727" i="4"/>
  <c r="V735" i="4"/>
  <c r="U735" i="4"/>
  <c r="V743" i="4"/>
  <c r="U743" i="4"/>
  <c r="V751" i="4"/>
  <c r="U751" i="4"/>
  <c r="V759" i="4"/>
  <c r="U759" i="4"/>
  <c r="V767" i="4"/>
  <c r="U767" i="4"/>
  <c r="V775" i="4"/>
  <c r="U775" i="4"/>
  <c r="V783" i="4"/>
  <c r="U783" i="4"/>
  <c r="V791" i="4"/>
  <c r="U791" i="4"/>
  <c r="V799" i="4"/>
  <c r="U799" i="4"/>
  <c r="V807" i="4"/>
  <c r="U807" i="4"/>
  <c r="V815" i="4"/>
  <c r="U815" i="4"/>
  <c r="V823" i="4"/>
  <c r="U823" i="4"/>
  <c r="V831" i="4"/>
  <c r="U831" i="4"/>
  <c r="V839" i="4"/>
  <c r="U839" i="4"/>
  <c r="V847" i="4"/>
  <c r="U847" i="4"/>
  <c r="V855" i="4"/>
  <c r="U855" i="4"/>
  <c r="V863" i="4"/>
  <c r="U863" i="4"/>
  <c r="V871" i="4"/>
  <c r="U871" i="4"/>
  <c r="V879" i="4"/>
  <c r="U879" i="4"/>
  <c r="V887" i="4"/>
  <c r="U887" i="4"/>
  <c r="V895" i="4"/>
  <c r="U895" i="4"/>
  <c r="V903" i="4"/>
  <c r="U903" i="4"/>
  <c r="V911" i="4"/>
  <c r="U911" i="4"/>
  <c r="V919" i="4"/>
  <c r="U919" i="4"/>
  <c r="U924" i="4"/>
  <c r="V924" i="4"/>
  <c r="U932" i="4"/>
  <c r="V932" i="4"/>
  <c r="U940" i="4"/>
  <c r="V940" i="4"/>
  <c r="U948" i="4"/>
  <c r="V948" i="4"/>
  <c r="U956" i="4"/>
  <c r="V956" i="4"/>
  <c r="U964" i="4"/>
  <c r="V964" i="4"/>
  <c r="U972" i="4"/>
  <c r="V972" i="4"/>
  <c r="U525" i="4"/>
  <c r="V525" i="4"/>
  <c r="U541" i="4"/>
  <c r="V541" i="4"/>
  <c r="AA169" i="4"/>
  <c r="AC169" i="4"/>
  <c r="AE169" i="4"/>
  <c r="Z169" i="4"/>
  <c r="AB169" i="4"/>
  <c r="AD169" i="4"/>
  <c r="AA189" i="4"/>
  <c r="AC189" i="4"/>
  <c r="AE189" i="4"/>
  <c r="Z189" i="4"/>
  <c r="AB189" i="4"/>
  <c r="AD189" i="4"/>
  <c r="AA201" i="4"/>
  <c r="AM201" i="4" s="1"/>
  <c r="AS201" i="4" s="1"/>
  <c r="AC201" i="4"/>
  <c r="AE201" i="4"/>
  <c r="Z201" i="4"/>
  <c r="AB201" i="4"/>
  <c r="AD201" i="4"/>
  <c r="AA213" i="4"/>
  <c r="AC213" i="4"/>
  <c r="AE213" i="4"/>
  <c r="Z213" i="4"/>
  <c r="AB213" i="4"/>
  <c r="AD213" i="4"/>
  <c r="AA225" i="4"/>
  <c r="AM225" i="4" s="1"/>
  <c r="AS225" i="4" s="1"/>
  <c r="AC225" i="4"/>
  <c r="AE225" i="4"/>
  <c r="Z225" i="4"/>
  <c r="AB225" i="4"/>
  <c r="AD225" i="4"/>
  <c r="AA438" i="4"/>
  <c r="AC438" i="4"/>
  <c r="AE438" i="4"/>
  <c r="Z438" i="4"/>
  <c r="AB438" i="4"/>
  <c r="AD438" i="4"/>
  <c r="AA454" i="4"/>
  <c r="AC454" i="4"/>
  <c r="AE454" i="4"/>
  <c r="Z454" i="4"/>
  <c r="AB454" i="4"/>
  <c r="AD454" i="4"/>
  <c r="AA462" i="4"/>
  <c r="AC462" i="4"/>
  <c r="AO462" i="4" s="1"/>
  <c r="AE462" i="4"/>
  <c r="AU462" i="4"/>
  <c r="Z462" i="4"/>
  <c r="AB462" i="4"/>
  <c r="AD462" i="4"/>
  <c r="AA482" i="4"/>
  <c r="AC482" i="4"/>
  <c r="AO482" i="4" s="1"/>
  <c r="AE482" i="4"/>
  <c r="AU482" i="4"/>
  <c r="Z482" i="4"/>
  <c r="AB482" i="4"/>
  <c r="AD482" i="4"/>
  <c r="AD506" i="4"/>
  <c r="AA135" i="4"/>
  <c r="AM135" i="4" s="1"/>
  <c r="AS135" i="4" s="1"/>
  <c r="AC135" i="4"/>
  <c r="AE135" i="4"/>
  <c r="Z135" i="4"/>
  <c r="AB135" i="4"/>
  <c r="AD135" i="4"/>
  <c r="AA143" i="4"/>
  <c r="AC143" i="4"/>
  <c r="AE143" i="4"/>
  <c r="Z143" i="4"/>
  <c r="AB143" i="4"/>
  <c r="AD143" i="4"/>
  <c r="AA205" i="4"/>
  <c r="AC205" i="4"/>
  <c r="AE205" i="4"/>
  <c r="Z205" i="4"/>
  <c r="AB205" i="4"/>
  <c r="AD205" i="4"/>
  <c r="AA394" i="4"/>
  <c r="AC394" i="4"/>
  <c r="AE394" i="4"/>
  <c r="Z394" i="4"/>
  <c r="AB394" i="4"/>
  <c r="AD394" i="4"/>
  <c r="AA402" i="4"/>
  <c r="AC402" i="4"/>
  <c r="AE402" i="4"/>
  <c r="Z402" i="4"/>
  <c r="AB402" i="4"/>
  <c r="AD402" i="4"/>
  <c r="AA486" i="4"/>
  <c r="AM486" i="4" s="1"/>
  <c r="AC486" i="4"/>
  <c r="AE486" i="4"/>
  <c r="AS486" i="4"/>
  <c r="Z486" i="4"/>
  <c r="AB486" i="4"/>
  <c r="AD486" i="4"/>
  <c r="AT486" i="4"/>
  <c r="AA498" i="4"/>
  <c r="AC498" i="4"/>
  <c r="AE498" i="4"/>
  <c r="AQ498" i="4" s="1"/>
  <c r="AW498" i="4" s="1"/>
  <c r="Z498" i="4"/>
  <c r="AB498" i="4"/>
  <c r="AD498" i="4"/>
  <c r="X23" i="4"/>
  <c r="Y23" i="4" s="1"/>
  <c r="X46" i="4"/>
  <c r="Y46" i="4" s="1"/>
  <c r="X54" i="4"/>
  <c r="Y54" i="4" s="1"/>
  <c r="X249" i="4"/>
  <c r="Y249" i="4" s="1"/>
  <c r="X265" i="4"/>
  <c r="Y265" i="4" s="1"/>
  <c r="X273" i="4"/>
  <c r="Y273" i="4" s="1"/>
  <c r="X281" i="4"/>
  <c r="Y281" i="4" s="1"/>
  <c r="X297" i="4"/>
  <c r="Y297" i="4" s="1"/>
  <c r="X305" i="4"/>
  <c r="Y305" i="4" s="1"/>
  <c r="X313" i="4"/>
  <c r="Y313" i="4" s="1"/>
  <c r="X329" i="4"/>
  <c r="Y329" i="4" s="1"/>
  <c r="X337" i="4"/>
  <c r="Y337" i="4" s="1"/>
  <c r="X345" i="4"/>
  <c r="Y345" i="4" s="1"/>
  <c r="X365" i="4"/>
  <c r="Y365" i="4"/>
  <c r="U244" i="4"/>
  <c r="V244" i="4"/>
  <c r="U364" i="4"/>
  <c r="V364" i="4"/>
  <c r="U372" i="4"/>
  <c r="V372" i="4"/>
  <c r="X522" i="4"/>
  <c r="Y522" i="4"/>
  <c r="Z43" i="4"/>
  <c r="AB43" i="4"/>
  <c r="AD43" i="4"/>
  <c r="AP43" i="4" s="1"/>
  <c r="AV43" i="4" s="1"/>
  <c r="AA43" i="4"/>
  <c r="AE43" i="4"/>
  <c r="AC43" i="4"/>
  <c r="Z105" i="4"/>
  <c r="AB105" i="4"/>
  <c r="AD105" i="4"/>
  <c r="AC105" i="4"/>
  <c r="AA105" i="4"/>
  <c r="AE105" i="4"/>
  <c r="AA161" i="4"/>
  <c r="AC161" i="4"/>
  <c r="AE161" i="4"/>
  <c r="AQ161" i="4" s="1"/>
  <c r="AS161" i="4"/>
  <c r="AW161" i="4"/>
  <c r="Z161" i="4"/>
  <c r="AB161" i="4"/>
  <c r="AD161" i="4"/>
  <c r="AT161" i="4"/>
  <c r="AA185" i="4"/>
  <c r="AC185" i="4"/>
  <c r="AE185" i="4"/>
  <c r="AQ185" i="4" s="1"/>
  <c r="AW185" i="4" s="1"/>
  <c r="Z185" i="4"/>
  <c r="AB185" i="4"/>
  <c r="AD185" i="4"/>
  <c r="AT185" i="4"/>
  <c r="AA193" i="4"/>
  <c r="AC193" i="4"/>
  <c r="AE193" i="4"/>
  <c r="Z193" i="4"/>
  <c r="AB193" i="4"/>
  <c r="AD193" i="4"/>
  <c r="AT193" i="4"/>
  <c r="AA209" i="4"/>
  <c r="AC209" i="4"/>
  <c r="AE209" i="4"/>
  <c r="AW209" i="4"/>
  <c r="Z209" i="4"/>
  <c r="AB209" i="4"/>
  <c r="AD209" i="4"/>
  <c r="AT209" i="4"/>
  <c r="AA221" i="4"/>
  <c r="AC221" i="4"/>
  <c r="AE221" i="4"/>
  <c r="AU221" i="4"/>
  <c r="Z221" i="4"/>
  <c r="AB221" i="4"/>
  <c r="AD221" i="4"/>
  <c r="AT221" i="4"/>
  <c r="AA229" i="4"/>
  <c r="AC229" i="4"/>
  <c r="AE229" i="4"/>
  <c r="AW229" i="4"/>
  <c r="Z229" i="4"/>
  <c r="AB229" i="4"/>
  <c r="AD229" i="4"/>
  <c r="AT229" i="4"/>
  <c r="Z241" i="4"/>
  <c r="AB241" i="4"/>
  <c r="AD241" i="4"/>
  <c r="AT241" i="4"/>
  <c r="AV241" i="4"/>
  <c r="AC241" i="4"/>
  <c r="AA241" i="4"/>
  <c r="AE241" i="4"/>
  <c r="Z369" i="4"/>
  <c r="AB369" i="4"/>
  <c r="AD369" i="4"/>
  <c r="AT369" i="4"/>
  <c r="AV369" i="4"/>
  <c r="AC369" i="4"/>
  <c r="AA369" i="4"/>
  <c r="AE369" i="4"/>
  <c r="Z377" i="4"/>
  <c r="AB377" i="4"/>
  <c r="AD377" i="4"/>
  <c r="AT377" i="4"/>
  <c r="AV377" i="4"/>
  <c r="AC377" i="4"/>
  <c r="AA377" i="4"/>
  <c r="AE377" i="4"/>
  <c r="Z538" i="4"/>
  <c r="AB538" i="4"/>
  <c r="AD538" i="4"/>
  <c r="AT538" i="4"/>
  <c r="AV538" i="4"/>
  <c r="AA538" i="4"/>
  <c r="AE538" i="4"/>
  <c r="AC538" i="4"/>
  <c r="AW538" i="4"/>
  <c r="Z929" i="4"/>
  <c r="AB929" i="4"/>
  <c r="AD929" i="4"/>
  <c r="AT929" i="4"/>
  <c r="AV929" i="4"/>
  <c r="AC929" i="4"/>
  <c r="AA929" i="4"/>
  <c r="AE929" i="4"/>
  <c r="Z937" i="4"/>
  <c r="AB937" i="4"/>
  <c r="AD937" i="4"/>
  <c r="AT937" i="4"/>
  <c r="AV937" i="4"/>
  <c r="AC937" i="4"/>
  <c r="AA937" i="4"/>
  <c r="AE937" i="4"/>
  <c r="Z961" i="4"/>
  <c r="AB961" i="4"/>
  <c r="AD961" i="4"/>
  <c r="AT961" i="4"/>
  <c r="AV961" i="4"/>
  <c r="AC961" i="4"/>
  <c r="AA961" i="4"/>
  <c r="AE961" i="4"/>
  <c r="Z969" i="4"/>
  <c r="AB969" i="4"/>
  <c r="AD969" i="4"/>
  <c r="AT969" i="4"/>
  <c r="AV969" i="4"/>
  <c r="AC969" i="4"/>
  <c r="AA969" i="4"/>
  <c r="AE969" i="4"/>
  <c r="AA123" i="4"/>
  <c r="AC123" i="4"/>
  <c r="AE123" i="4"/>
  <c r="Z123" i="4"/>
  <c r="AB123" i="4"/>
  <c r="AD123" i="4"/>
  <c r="AA131" i="4"/>
  <c r="AM131" i="4" s="1"/>
  <c r="AS131" i="4" s="1"/>
  <c r="AC131" i="4"/>
  <c r="AE131" i="4"/>
  <c r="AQ131" i="4" s="1"/>
  <c r="AW131" i="4" s="1"/>
  <c r="Z131" i="4"/>
  <c r="AB131" i="4"/>
  <c r="AD131" i="4"/>
  <c r="AC139" i="4"/>
  <c r="AB139" i="4"/>
  <c r="AA147" i="4"/>
  <c r="AC147" i="4"/>
  <c r="AE147" i="4"/>
  <c r="Z147" i="4"/>
  <c r="AB147" i="4"/>
  <c r="AD147" i="4"/>
  <c r="AA104" i="4"/>
  <c r="AC104" i="4"/>
  <c r="AE104" i="4"/>
  <c r="Z104" i="4"/>
  <c r="AD104" i="4"/>
  <c r="AB104" i="4"/>
  <c r="AI104" i="4"/>
  <c r="AH104" i="4"/>
  <c r="AJ104" i="4"/>
  <c r="AG104" i="4"/>
  <c r="AK104" i="4"/>
  <c r="AF104" i="4"/>
  <c r="AA165" i="4"/>
  <c r="AC165" i="4"/>
  <c r="AE165" i="4"/>
  <c r="AQ165" i="4" s="1"/>
  <c r="AW165" i="4"/>
  <c r="Z165" i="4"/>
  <c r="AB165" i="4"/>
  <c r="AD165" i="4"/>
  <c r="AT165" i="4"/>
  <c r="AA217" i="4"/>
  <c r="AC217" i="4"/>
  <c r="AE217" i="4"/>
  <c r="Z217" i="4"/>
  <c r="AB217" i="4"/>
  <c r="AN217" i="4" s="1"/>
  <c r="AD217" i="4"/>
  <c r="AT217" i="4"/>
  <c r="AA478" i="4"/>
  <c r="AC478" i="4"/>
  <c r="AO478" i="4" s="1"/>
  <c r="AU478" i="4" s="1"/>
  <c r="AE478" i="4"/>
  <c r="AS478" i="4"/>
  <c r="AW478" i="4"/>
  <c r="Z478" i="4"/>
  <c r="AB478" i="4"/>
  <c r="AD478" i="4"/>
  <c r="AT478" i="4"/>
  <c r="AA494" i="4"/>
  <c r="AC494" i="4"/>
  <c r="AE494" i="4"/>
  <c r="AQ494" i="4" s="1"/>
  <c r="AW494" i="4" s="1"/>
  <c r="AU494" i="4"/>
  <c r="Z494" i="4"/>
  <c r="AB494" i="4"/>
  <c r="AD494" i="4"/>
  <c r="AT494" i="4"/>
  <c r="AA42" i="4"/>
  <c r="AC42" i="4"/>
  <c r="AE42" i="4"/>
  <c r="AB42" i="4"/>
  <c r="Z42" i="4"/>
  <c r="AD42" i="4"/>
  <c r="AI42" i="4"/>
  <c r="AF42" i="4"/>
  <c r="AH42" i="4"/>
  <c r="AG42" i="4"/>
  <c r="AK42" i="4"/>
  <c r="AJ42" i="4"/>
  <c r="X243" i="4"/>
  <c r="Y243" i="4" s="1"/>
  <c r="Y524" i="4"/>
  <c r="Y577" i="4"/>
  <c r="X585" i="4"/>
  <c r="Y609" i="4"/>
  <c r="Y633" i="4"/>
  <c r="Y641" i="4"/>
  <c r="X649" i="4"/>
  <c r="X665" i="4"/>
  <c r="Y665" i="4"/>
  <c r="Y673" i="4"/>
  <c r="X681" i="4"/>
  <c r="Y681" i="4"/>
  <c r="Y689" i="4"/>
  <c r="Y697" i="4"/>
  <c r="Y705" i="4"/>
  <c r="X713" i="4"/>
  <c r="Y721" i="4"/>
  <c r="Y729" i="4"/>
  <c r="Y737" i="4"/>
  <c r="X745" i="4"/>
  <c r="Y753" i="4"/>
  <c r="X761" i="4"/>
  <c r="Y761" i="4" s="1"/>
  <c r="X769" i="4"/>
  <c r="Y769" i="4" s="1"/>
  <c r="X777" i="4"/>
  <c r="Y777" i="4" s="1"/>
  <c r="X785" i="4"/>
  <c r="Y785" i="4" s="1"/>
  <c r="X801" i="4"/>
  <c r="Y801" i="4" s="1"/>
  <c r="X817" i="4"/>
  <c r="Y817" i="4" s="1"/>
  <c r="X833" i="4"/>
  <c r="Y833" i="4" s="1"/>
  <c r="X849" i="4"/>
  <c r="Y849" i="4" s="1"/>
  <c r="X865" i="4"/>
  <c r="Y865" i="4" s="1"/>
  <c r="X881" i="4"/>
  <c r="Y881" i="4" s="1"/>
  <c r="X889" i="4"/>
  <c r="Y889" i="4" s="1"/>
  <c r="X897" i="4"/>
  <c r="Y897" i="4" s="1"/>
  <c r="X905" i="4"/>
  <c r="Y905" i="4" s="1"/>
  <c r="X913" i="4"/>
  <c r="Y913" i="4" s="1"/>
  <c r="X921" i="4"/>
  <c r="Y921" i="4" s="1"/>
  <c r="X41" i="4"/>
  <c r="Y41" i="4" s="1"/>
  <c r="X71" i="4"/>
  <c r="Y71" i="4" s="1"/>
  <c r="X79" i="4"/>
  <c r="Y79" i="4" s="1"/>
  <c r="X103" i="4"/>
  <c r="Y103" i="4" s="1"/>
  <c r="X111" i="4"/>
  <c r="Y111" i="4" s="1"/>
  <c r="X155" i="4"/>
  <c r="Y155" i="4" s="1"/>
  <c r="X923" i="4"/>
  <c r="Y923" i="4" s="1"/>
  <c r="X935" i="4"/>
  <c r="Y935" i="4" s="1"/>
  <c r="X943" i="4"/>
  <c r="Y943" i="4" s="1"/>
  <c r="X955" i="4"/>
  <c r="Y955" i="4" s="1"/>
  <c r="X971" i="4"/>
  <c r="Y971" i="4" s="1"/>
  <c r="X532" i="4"/>
  <c r="Y532" i="4" s="1"/>
  <c r="X629" i="4"/>
  <c r="Y629" i="4" s="1"/>
  <c r="X701" i="4"/>
  <c r="X765" i="4"/>
  <c r="X829" i="4"/>
  <c r="X885" i="4"/>
  <c r="X917" i="4"/>
  <c r="AK43" i="4"/>
  <c r="AI43" i="4"/>
  <c r="AI105" i="4"/>
  <c r="AG105" i="4"/>
  <c r="AJ161" i="4"/>
  <c r="AF161" i="4"/>
  <c r="AJ185" i="4"/>
  <c r="AF185" i="4"/>
  <c r="AJ193" i="4"/>
  <c r="AF193" i="4"/>
  <c r="AJ209" i="4"/>
  <c r="AF209" i="4"/>
  <c r="AJ221" i="4"/>
  <c r="AF221" i="4"/>
  <c r="AJ229" i="4"/>
  <c r="AF229" i="4"/>
  <c r="AI241" i="4"/>
  <c r="AG241" i="4"/>
  <c r="AI369" i="4"/>
  <c r="AG369" i="4"/>
  <c r="AI377" i="4"/>
  <c r="AG377" i="4"/>
  <c r="AJ390" i="4"/>
  <c r="AF390" i="4"/>
  <c r="AI390" i="4"/>
  <c r="AJ398" i="4"/>
  <c r="AF398" i="4"/>
  <c r="AI398" i="4"/>
  <c r="AJ426" i="4"/>
  <c r="AF426" i="4"/>
  <c r="AI426" i="4"/>
  <c r="AJ434" i="4"/>
  <c r="AF434" i="4"/>
  <c r="AI434" i="4"/>
  <c r="AJ442" i="4"/>
  <c r="AF442" i="4"/>
  <c r="AI442" i="4"/>
  <c r="AJ450" i="4"/>
  <c r="AF450" i="4"/>
  <c r="AI450" i="4"/>
  <c r="AJ458" i="4"/>
  <c r="AF458" i="4"/>
  <c r="AI458" i="4"/>
  <c r="AJ466" i="4"/>
  <c r="AF466" i="4"/>
  <c r="AI466" i="4"/>
  <c r="AJ474" i="4"/>
  <c r="AF474" i="4"/>
  <c r="AI474" i="4"/>
  <c r="AJ490" i="4"/>
  <c r="AF490" i="4"/>
  <c r="AI490" i="4"/>
  <c r="AG538" i="4"/>
  <c r="AI538" i="4"/>
  <c r="AI929" i="4"/>
  <c r="AG929" i="4"/>
  <c r="AI937" i="4"/>
  <c r="AG937" i="4"/>
  <c r="AI961" i="4"/>
  <c r="AG961" i="4"/>
  <c r="AI969" i="4"/>
  <c r="AG969" i="4"/>
  <c r="AK39" i="4"/>
  <c r="AI39" i="4"/>
  <c r="AH39" i="4"/>
  <c r="AI109" i="4"/>
  <c r="AG109" i="4"/>
  <c r="AH109" i="4"/>
  <c r="AJ123" i="4"/>
  <c r="AF123" i="4"/>
  <c r="AJ131" i="4"/>
  <c r="AF131" i="4"/>
  <c r="AF139" i="4"/>
  <c r="AJ147" i="4"/>
  <c r="AF147" i="4"/>
  <c r="AI149" i="4"/>
  <c r="AG149" i="4"/>
  <c r="AH149" i="4"/>
  <c r="AI245" i="4"/>
  <c r="AG245" i="4"/>
  <c r="AH245" i="4"/>
  <c r="AG530" i="4"/>
  <c r="AI530" i="4"/>
  <c r="AH530" i="4"/>
  <c r="AG546" i="4"/>
  <c r="AI546" i="4"/>
  <c r="AH546" i="4"/>
  <c r="AI925" i="4"/>
  <c r="AG925" i="4"/>
  <c r="AH925" i="4"/>
  <c r="AI933" i="4"/>
  <c r="AG933" i="4"/>
  <c r="AH933" i="4"/>
  <c r="AI949" i="4"/>
  <c r="AG949" i="4"/>
  <c r="AH949" i="4"/>
  <c r="AI957" i="4"/>
  <c r="AG957" i="4"/>
  <c r="AH957" i="4"/>
  <c r="AI965" i="4"/>
  <c r="AG965" i="4"/>
  <c r="AH965" i="4"/>
  <c r="AG520" i="4"/>
  <c r="AI520" i="4"/>
  <c r="AH520" i="4"/>
  <c r="AG536" i="4"/>
  <c r="AI536" i="4"/>
  <c r="AH536" i="4"/>
  <c r="AG552" i="4"/>
  <c r="AI552" i="4"/>
  <c r="AH552" i="4"/>
  <c r="AK62" i="4"/>
  <c r="AI62" i="4"/>
  <c r="AH62" i="4"/>
  <c r="AI153" i="4"/>
  <c r="AG153" i="4"/>
  <c r="AH153" i="4"/>
  <c r="AJ165" i="4"/>
  <c r="AF165" i="4"/>
  <c r="AJ217" i="4"/>
  <c r="AF217" i="4"/>
  <c r="AJ478" i="4"/>
  <c r="AF478" i="4"/>
  <c r="AJ494" i="4"/>
  <c r="AF494" i="4"/>
  <c r="AG554" i="4"/>
  <c r="AI554" i="4"/>
  <c r="AH554" i="4"/>
  <c r="AG528" i="4"/>
  <c r="AI528" i="4"/>
  <c r="AH528" i="4"/>
  <c r="AG544" i="4"/>
  <c r="AI544" i="4"/>
  <c r="AH544" i="4"/>
  <c r="W56" i="4"/>
  <c r="W117" i="4"/>
  <c r="W133" i="4"/>
  <c r="W167" i="4"/>
  <c r="W183" i="4"/>
  <c r="W199" i="4"/>
  <c r="W215" i="4"/>
  <c r="W231" i="4"/>
  <c r="W251" i="4"/>
  <c r="W267" i="4"/>
  <c r="W283" i="4"/>
  <c r="W299" i="4"/>
  <c r="W315" i="4"/>
  <c r="W331" i="4"/>
  <c r="W347" i="4"/>
  <c r="W396" i="4"/>
  <c r="W412" i="4"/>
  <c r="W428" i="4"/>
  <c r="W444" i="4"/>
  <c r="W460" i="4"/>
  <c r="W476" i="4"/>
  <c r="W492" i="4"/>
  <c r="W508" i="4"/>
  <c r="AJ169" i="4"/>
  <c r="AF169" i="4"/>
  <c r="AI169" i="4"/>
  <c r="AJ189" i="4"/>
  <c r="AF189" i="4"/>
  <c r="AI189" i="4"/>
  <c r="AJ201" i="4"/>
  <c r="AF201" i="4"/>
  <c r="AI201" i="4"/>
  <c r="AJ213" i="4"/>
  <c r="AF213" i="4"/>
  <c r="AI213" i="4"/>
  <c r="AJ225" i="4"/>
  <c r="AF225" i="4"/>
  <c r="AI225" i="4"/>
  <c r="AH438" i="4"/>
  <c r="AK438" i="4"/>
  <c r="AG438" i="4"/>
  <c r="AH454" i="4"/>
  <c r="AK454" i="4"/>
  <c r="AG454" i="4"/>
  <c r="AH462" i="4"/>
  <c r="AK462" i="4"/>
  <c r="AG462" i="4"/>
  <c r="AH482" i="4"/>
  <c r="AK482" i="4"/>
  <c r="AG482" i="4"/>
  <c r="AK510" i="4"/>
  <c r="AJ135" i="4"/>
  <c r="AF135" i="4"/>
  <c r="AI135" i="4"/>
  <c r="AJ143" i="4"/>
  <c r="AF143" i="4"/>
  <c r="AI143" i="4"/>
  <c r="AK69" i="4"/>
  <c r="AG69" i="4"/>
  <c r="AH69" i="4"/>
  <c r="AJ205" i="4"/>
  <c r="AF205" i="4"/>
  <c r="AI205" i="4"/>
  <c r="AI361" i="4"/>
  <c r="AG361" i="4"/>
  <c r="AH361" i="4"/>
  <c r="AJ394" i="4"/>
  <c r="AF394" i="4"/>
  <c r="AI394" i="4"/>
  <c r="AJ402" i="4"/>
  <c r="AF402" i="4"/>
  <c r="AI402" i="4"/>
  <c r="AJ486" i="4"/>
  <c r="AF486" i="4"/>
  <c r="AI486" i="4"/>
  <c r="AJ498" i="4"/>
  <c r="AF498" i="4"/>
  <c r="AI498" i="4"/>
  <c r="W50" i="4"/>
  <c r="W253" i="4"/>
  <c r="W269" i="4"/>
  <c r="W285" i="4"/>
  <c r="W301" i="4"/>
  <c r="W317" i="4"/>
  <c r="W333" i="4"/>
  <c r="W349" i="4"/>
  <c r="K6" i="3"/>
  <c r="D7" i="3"/>
  <c r="AJ139" i="4" l="1"/>
  <c r="AD139" i="4"/>
  <c r="Z139" i="4"/>
  <c r="AE139" i="4"/>
  <c r="AA139" i="4"/>
  <c r="AH139" i="4"/>
  <c r="AN139" i="4" s="1"/>
  <c r="AT139" i="4" s="1"/>
  <c r="AK139" i="4"/>
  <c r="AG139" i="4"/>
  <c r="Y542" i="4"/>
  <c r="X542" i="4"/>
  <c r="X569" i="4"/>
  <c r="Y569" i="4"/>
  <c r="AJ506" i="4"/>
  <c r="AC506" i="4"/>
  <c r="Y446" i="4"/>
  <c r="AJ446" i="4"/>
  <c r="AC446" i="4"/>
  <c r="AU446" i="4"/>
  <c r="AB446" i="4"/>
  <c r="Y418" i="4"/>
  <c r="Y406" i="4"/>
  <c r="Z406" i="4"/>
  <c r="Y502" i="4"/>
  <c r="AI502" i="4"/>
  <c r="AW502" i="4"/>
  <c r="AT502" i="4"/>
  <c r="Y945" i="4"/>
  <c r="AF945" i="4"/>
  <c r="AJ945" i="4"/>
  <c r="Z945" i="4"/>
  <c r="AL945" i="4" s="1"/>
  <c r="AR945" i="4" s="1"/>
  <c r="AD945" i="4"/>
  <c r="AV945" i="4"/>
  <c r="AA945" i="4"/>
  <c r="Y181" i="4"/>
  <c r="AD181" i="4"/>
  <c r="Y414" i="4"/>
  <c r="AG414" i="4"/>
  <c r="AH414" i="4"/>
  <c r="AC414" i="4"/>
  <c r="AO414" i="4" s="1"/>
  <c r="AU414" i="4" s="1"/>
  <c r="Z414" i="4"/>
  <c r="AD414" i="4"/>
  <c r="AP414" i="4" s="1"/>
  <c r="AV414" i="4" s="1"/>
  <c r="Y197" i="4"/>
  <c r="AH197" i="4"/>
  <c r="AI197" i="4"/>
  <c r="AC197" i="4"/>
  <c r="AU197" i="4"/>
  <c r="AB197" i="4"/>
  <c r="AN197" i="4" s="1"/>
  <c r="AT197" i="4"/>
  <c r="Y233" i="4"/>
  <c r="AB233" i="4"/>
  <c r="AS233" i="4"/>
  <c r="AI414" i="4"/>
  <c r="AJ414" i="4"/>
  <c r="AI233" i="4"/>
  <c r="AK506" i="4"/>
  <c r="AG446" i="4"/>
  <c r="AH446" i="4"/>
  <c r="AJ181" i="4"/>
  <c r="AF197" i="4"/>
  <c r="AG945" i="4"/>
  <c r="AJ418" i="4"/>
  <c r="Y617" i="4"/>
  <c r="X601" i="4"/>
  <c r="AA502" i="4"/>
  <c r="AM494" i="4"/>
  <c r="AS494" i="4" s="1"/>
  <c r="AT406" i="4"/>
  <c r="AU406" i="4"/>
  <c r="AQ217" i="4"/>
  <c r="AW217" i="4" s="1"/>
  <c r="AM217" i="4"/>
  <c r="AS217" i="4" s="1"/>
  <c r="Z197" i="4"/>
  <c r="AA197" i="4"/>
  <c r="AM165" i="4"/>
  <c r="AS165" i="4" s="1"/>
  <c r="AE945" i="4"/>
  <c r="AT945" i="4"/>
  <c r="AT414" i="4"/>
  <c r="AE414" i="4"/>
  <c r="AC233" i="4"/>
  <c r="AD446" i="4"/>
  <c r="AE446" i="4"/>
  <c r="AK414" i="4"/>
  <c r="AW418" i="4"/>
  <c r="X518" i="4"/>
  <c r="Y518" i="4"/>
  <c r="AG197" i="4"/>
  <c r="AN221" i="4"/>
  <c r="AN193" i="4"/>
  <c r="AQ193" i="4"/>
  <c r="AW193" i="4" s="1"/>
  <c r="AN161" i="4"/>
  <c r="AM161" i="4"/>
  <c r="AP105" i="4"/>
  <c r="AV105" i="4" s="1"/>
  <c r="Y561" i="4"/>
  <c r="Y534" i="4"/>
  <c r="AO139" i="4"/>
  <c r="AU139" i="4" s="1"/>
  <c r="AM189" i="4"/>
  <c r="AS189" i="4" s="1"/>
  <c r="AH486" i="4"/>
  <c r="AN486" i="4" s="1"/>
  <c r="AK205" i="4"/>
  <c r="AF438" i="4"/>
  <c r="AL438" i="4" s="1"/>
  <c r="AR438" i="4" s="1"/>
  <c r="AW546" i="4"/>
  <c r="AE546" i="4"/>
  <c r="AQ546" i="4" s="1"/>
  <c r="AV546" i="4"/>
  <c r="AB546" i="4"/>
  <c r="AN546" i="4" s="1"/>
  <c r="AT546" i="4" s="1"/>
  <c r="AG205" i="4"/>
  <c r="AK502" i="4"/>
  <c r="AK546" i="4"/>
  <c r="W383" i="4"/>
  <c r="F4" i="3"/>
  <c r="AP554" i="4"/>
  <c r="AL554" i="4"/>
  <c r="AR554" i="4" s="1"/>
  <c r="AP965" i="4"/>
  <c r="AV965" i="4" s="1"/>
  <c r="AL965" i="4"/>
  <c r="AR965" i="4" s="1"/>
  <c r="AQ949" i="4"/>
  <c r="AW949" i="4" s="1"/>
  <c r="AL925" i="4"/>
  <c r="AR925" i="4" s="1"/>
  <c r="AP530" i="4"/>
  <c r="AL245" i="4"/>
  <c r="AR245" i="4" s="1"/>
  <c r="AL109" i="4"/>
  <c r="AR109" i="4" s="1"/>
  <c r="AE418" i="4"/>
  <c r="AE37" i="4"/>
  <c r="AH418" i="4"/>
  <c r="W391" i="4"/>
  <c r="F3" i="3"/>
  <c r="Y470" i="4"/>
  <c r="AP109" i="4"/>
  <c r="AV109" i="4" s="1"/>
  <c r="AL43" i="4"/>
  <c r="AR43" i="4" s="1"/>
  <c r="E43" i="4" s="1"/>
  <c r="I43" i="4" s="1"/>
  <c r="L44" i="2" s="1"/>
  <c r="AD37" i="4"/>
  <c r="AH37" i="4"/>
  <c r="AF37" i="4"/>
  <c r="AB37" i="4"/>
  <c r="AN37" i="4" s="1"/>
  <c r="AT37" i="4" s="1"/>
  <c r="AG37" i="4"/>
  <c r="AK37" i="4"/>
  <c r="AJ37" i="4"/>
  <c r="AP37" i="4" s="1"/>
  <c r="AV37" i="4" s="1"/>
  <c r="AC37" i="4"/>
  <c r="Z37" i="4"/>
  <c r="AI37" i="4"/>
  <c r="AA37" i="4"/>
  <c r="AM37" i="4" s="1"/>
  <c r="AS37" i="4" s="1"/>
  <c r="N8" i="2"/>
  <c r="H7" i="3" s="1"/>
  <c r="P8" i="2"/>
  <c r="O8" i="2"/>
  <c r="Y115" i="4"/>
  <c r="AG115" i="4" s="1"/>
  <c r="AI506" i="4"/>
  <c r="AF506" i="4"/>
  <c r="AA506" i="4"/>
  <c r="AE506" i="4"/>
  <c r="AQ506" i="4" s="1"/>
  <c r="AW506" i="4" s="1"/>
  <c r="AB506" i="4"/>
  <c r="AG506" i="4"/>
  <c r="AH506" i="4"/>
  <c r="AJ115" i="4"/>
  <c r="AN377" i="4"/>
  <c r="AN241" i="4"/>
  <c r="AO221" i="4"/>
  <c r="AL105" i="4"/>
  <c r="AR105" i="4" s="1"/>
  <c r="AM143" i="4"/>
  <c r="AS143" i="4" s="1"/>
  <c r="Z506" i="4"/>
  <c r="AL506" i="4" s="1"/>
  <c r="AR506" i="4" s="1"/>
  <c r="AP482" i="4"/>
  <c r="AV482" i="4" s="1"/>
  <c r="AP446" i="4"/>
  <c r="AV446" i="4" s="1"/>
  <c r="AQ520" i="4"/>
  <c r="AQ965" i="4"/>
  <c r="AW965" i="4" s="1"/>
  <c r="AL957" i="4"/>
  <c r="AR957" i="4" s="1"/>
  <c r="G957" i="4" s="1"/>
  <c r="AP949" i="4"/>
  <c r="AV949" i="4" s="1"/>
  <c r="AL949" i="4"/>
  <c r="AR949" i="4" s="1"/>
  <c r="G949" i="4" s="1"/>
  <c r="AQ149" i="4"/>
  <c r="AW149" i="4" s="1"/>
  <c r="AQ109" i="4"/>
  <c r="AW109" i="4" s="1"/>
  <c r="AM39" i="4"/>
  <c r="AS39" i="4" s="1"/>
  <c r="Y985" i="4"/>
  <c r="AK985" i="4" s="1"/>
  <c r="AO197" i="4"/>
  <c r="AN165" i="4"/>
  <c r="AM147" i="4"/>
  <c r="AS147" i="4" s="1"/>
  <c r="AN123" i="4"/>
  <c r="AT123" i="4" s="1"/>
  <c r="AQ123" i="4"/>
  <c r="AW123" i="4" s="1"/>
  <c r="AQ937" i="4"/>
  <c r="AW937" i="4" s="1"/>
  <c r="AL538" i="4"/>
  <c r="AR538" i="4" s="1"/>
  <c r="F538" i="4" s="1"/>
  <c r="J538" i="4" s="1"/>
  <c r="AL377" i="4"/>
  <c r="AR377" i="4" s="1"/>
  <c r="AP369" i="4"/>
  <c r="AL369" i="4"/>
  <c r="AR369" i="4" s="1"/>
  <c r="AP241" i="4"/>
  <c r="AM229" i="4"/>
  <c r="AS229" i="4" s="1"/>
  <c r="AQ221" i="4"/>
  <c r="AW221" i="4" s="1"/>
  <c r="AM209" i="4"/>
  <c r="AS209" i="4" s="1"/>
  <c r="AN185" i="4"/>
  <c r="AQ544" i="4"/>
  <c r="AN474" i="4"/>
  <c r="AQ474" i="4"/>
  <c r="AW474" i="4" s="1"/>
  <c r="AN458" i="4"/>
  <c r="AM450" i="4"/>
  <c r="AS450" i="4" s="1"/>
  <c r="AQ434" i="4"/>
  <c r="AW434" i="4" s="1"/>
  <c r="AM434" i="4"/>
  <c r="AS434" i="4" s="1"/>
  <c r="AM426" i="4"/>
  <c r="AS426" i="4" s="1"/>
  <c r="AQ390" i="4"/>
  <c r="AW390" i="4" s="1"/>
  <c r="AM390" i="4"/>
  <c r="AS390" i="4" s="1"/>
  <c r="AJ510" i="4"/>
  <c r="AG510" i="4"/>
  <c r="AH510" i="4"/>
  <c r="Y657" i="4"/>
  <c r="Y625" i="4"/>
  <c r="AB625" i="4" s="1"/>
  <c r="Y593" i="4"/>
  <c r="Y540" i="4"/>
  <c r="AN147" i="4"/>
  <c r="AT147" i="4" s="1"/>
  <c r="AQ147" i="4"/>
  <c r="AW147" i="4" s="1"/>
  <c r="AQ139" i="4"/>
  <c r="AW139" i="4" s="1"/>
  <c r="AM139" i="4"/>
  <c r="AS139" i="4" s="1"/>
  <c r="AO131" i="4"/>
  <c r="AU131" i="4" s="1"/>
  <c r="AM123" i="4"/>
  <c r="AS123" i="4" s="1"/>
  <c r="AQ969" i="4"/>
  <c r="AW969" i="4" s="1"/>
  <c r="AQ961" i="4"/>
  <c r="AW961" i="4" s="1"/>
  <c r="AN961" i="4"/>
  <c r="AN937" i="4"/>
  <c r="AQ929" i="4"/>
  <c r="AW929" i="4" s="1"/>
  <c r="AQ538" i="4"/>
  <c r="AP538" i="4"/>
  <c r="AP377" i="4"/>
  <c r="AL241" i="4"/>
  <c r="AR241" i="4" s="1"/>
  <c r="AQ229" i="4"/>
  <c r="AM221" i="4"/>
  <c r="AS221" i="4" s="1"/>
  <c r="AQ209" i="4"/>
  <c r="AM185" i="4"/>
  <c r="AS185" i="4" s="1"/>
  <c r="AN105" i="4"/>
  <c r="AT105" i="4" s="1"/>
  <c r="AM402" i="4"/>
  <c r="AS402" i="4" s="1"/>
  <c r="AB510" i="4"/>
  <c r="AC510" i="4"/>
  <c r="AL462" i="4"/>
  <c r="AR462" i="4" s="1"/>
  <c r="X526" i="4"/>
  <c r="AK526" i="4" s="1"/>
  <c r="AF510" i="4"/>
  <c r="AA510" i="4"/>
  <c r="AE510" i="4"/>
  <c r="Z510" i="4"/>
  <c r="AD510" i="4"/>
  <c r="Y173" i="4"/>
  <c r="AE173" i="4" s="1"/>
  <c r="AT173" i="4"/>
  <c r="AF1001" i="4"/>
  <c r="AJ1001" i="4"/>
  <c r="X550" i="4"/>
  <c r="Y550" i="4"/>
  <c r="Y63" i="4"/>
  <c r="AC63" i="4" s="1"/>
  <c r="AN494" i="4"/>
  <c r="AO494" i="4"/>
  <c r="AQ478" i="4"/>
  <c r="AM478" i="4"/>
  <c r="AP969" i="4"/>
  <c r="AL969" i="4"/>
  <c r="AR969" i="4" s="1"/>
  <c r="F969" i="4" s="1"/>
  <c r="J969" i="4" s="1"/>
  <c r="AL961" i="4"/>
  <c r="AR961" i="4" s="1"/>
  <c r="E961" i="4" s="1"/>
  <c r="I961" i="4" s="1"/>
  <c r="AP937" i="4"/>
  <c r="AP929" i="4"/>
  <c r="AL929" i="4"/>
  <c r="AR929" i="4" s="1"/>
  <c r="D929" i="4" s="1"/>
  <c r="H929" i="4" s="1"/>
  <c r="AQ241" i="4"/>
  <c r="AW241" i="4" s="1"/>
  <c r="AN229" i="4"/>
  <c r="AN209" i="4"/>
  <c r="AM193" i="4"/>
  <c r="AS193" i="4" s="1"/>
  <c r="AM43" i="4"/>
  <c r="AS43" i="4" s="1"/>
  <c r="AM394" i="4"/>
  <c r="AS394" i="4" s="1"/>
  <c r="AO438" i="4"/>
  <c r="AU438" i="4" s="1"/>
  <c r="AQ153" i="4"/>
  <c r="AW153" i="4" s="1"/>
  <c r="AL552" i="4"/>
  <c r="AR552" i="4" s="1"/>
  <c r="E552" i="4" s="1"/>
  <c r="I552" i="4" s="1"/>
  <c r="AP520" i="4"/>
  <c r="AQ933" i="4"/>
  <c r="AW933" i="4" s="1"/>
  <c r="AQ925" i="4"/>
  <c r="AW925" i="4" s="1"/>
  <c r="AP925" i="4"/>
  <c r="AP546" i="4"/>
  <c r="AL546" i="4"/>
  <c r="AR546" i="4" s="1"/>
  <c r="E546" i="4" s="1"/>
  <c r="I546" i="4" s="1"/>
  <c r="AL530" i="4"/>
  <c r="AR530" i="4" s="1"/>
  <c r="AP245" i="4"/>
  <c r="AV245" i="4" s="1"/>
  <c r="AP39" i="4"/>
  <c r="AV39" i="4" s="1"/>
  <c r="AQ450" i="4"/>
  <c r="AN434" i="4"/>
  <c r="AN390" i="4"/>
  <c r="X973" i="4"/>
  <c r="Y973" i="4"/>
  <c r="Z973" i="4" s="1"/>
  <c r="AN478" i="4"/>
  <c r="AO217" i="4"/>
  <c r="AU217" i="4" s="1"/>
  <c r="AO165" i="4"/>
  <c r="AU165" i="4" s="1"/>
  <c r="AK1001" i="4"/>
  <c r="AO147" i="4"/>
  <c r="AU147" i="4" s="1"/>
  <c r="AN131" i="4"/>
  <c r="AT131" i="4" s="1"/>
  <c r="AP961" i="4"/>
  <c r="AP945" i="4"/>
  <c r="AL937" i="4"/>
  <c r="AR937" i="4" s="1"/>
  <c r="E937" i="4" s="1"/>
  <c r="I937" i="4" s="1"/>
  <c r="AN538" i="4"/>
  <c r="AQ377" i="4"/>
  <c r="AW377" i="4" s="1"/>
  <c r="AQ369" i="4"/>
  <c r="AW369" i="4" s="1"/>
  <c r="AN369" i="4"/>
  <c r="AO229" i="4"/>
  <c r="AU229" i="4" s="1"/>
  <c r="AO209" i="4"/>
  <c r="AU209" i="4" s="1"/>
  <c r="AO185" i="4"/>
  <c r="AU185" i="4" s="1"/>
  <c r="AO161" i="4"/>
  <c r="AU161" i="4" s="1"/>
  <c r="AQ105" i="4"/>
  <c r="AW105" i="4" s="1"/>
  <c r="AN43" i="4"/>
  <c r="AT43" i="4" s="1"/>
  <c r="AM498" i="4"/>
  <c r="AS498" i="4" s="1"/>
  <c r="AM205" i="4"/>
  <c r="AS205" i="4" s="1"/>
  <c r="AO454" i="4"/>
  <c r="AU454" i="4" s="1"/>
  <c r="AM213" i="4"/>
  <c r="AS213" i="4" s="1"/>
  <c r="AP528" i="4"/>
  <c r="AI510" i="4"/>
  <c r="I6" i="3"/>
  <c r="J6" i="3"/>
  <c r="H6" i="3"/>
  <c r="F6" i="3"/>
  <c r="AF985" i="4"/>
  <c r="AQ135" i="4"/>
  <c r="AW135" i="4" s="1"/>
  <c r="AL482" i="4"/>
  <c r="AR482" i="4" s="1"/>
  <c r="G482" i="4" s="1"/>
  <c r="AQ225" i="4"/>
  <c r="AW225" i="4" s="1"/>
  <c r="AQ189" i="4"/>
  <c r="AW189" i="4" s="1"/>
  <c r="AP544" i="4"/>
  <c r="AL544" i="4"/>
  <c r="AR544" i="4" s="1"/>
  <c r="G544" i="4" s="1"/>
  <c r="AL153" i="4"/>
  <c r="AR153" i="4" s="1"/>
  <c r="AP62" i="4"/>
  <c r="AV62" i="4" s="1"/>
  <c r="AL62" i="4"/>
  <c r="AR62" i="4" s="1"/>
  <c r="AQ552" i="4"/>
  <c r="AQ536" i="4"/>
  <c r="AQ957" i="4"/>
  <c r="AW957" i="4" s="1"/>
  <c r="AP957" i="4"/>
  <c r="AP933" i="4"/>
  <c r="AV933" i="4" s="1"/>
  <c r="AL933" i="4"/>
  <c r="AR933" i="4" s="1"/>
  <c r="AQ530" i="4"/>
  <c r="AN490" i="4"/>
  <c r="AQ490" i="4"/>
  <c r="AN466" i="4"/>
  <c r="AN450" i="4"/>
  <c r="X927" i="4"/>
  <c r="AF927" i="4" s="1"/>
  <c r="AK72" i="4"/>
  <c r="AJ72" i="4"/>
  <c r="AI72" i="4"/>
  <c r="W9" i="4"/>
  <c r="X9" i="4" s="1"/>
  <c r="Y9" i="4" s="1"/>
  <c r="Y107" i="4"/>
  <c r="AJ107" i="4" s="1"/>
  <c r="Y91" i="4"/>
  <c r="AD91" i="4" s="1"/>
  <c r="Y75" i="4"/>
  <c r="AJ75" i="4" s="1"/>
  <c r="Y19" i="4"/>
  <c r="AJ19" i="4" s="1"/>
  <c r="AK144" i="4"/>
  <c r="AI192" i="4"/>
  <c r="AF176" i="4"/>
  <c r="AJ136" i="4"/>
  <c r="AK120" i="4"/>
  <c r="AF200" i="4"/>
  <c r="AG72" i="4"/>
  <c r="AI200" i="4"/>
  <c r="AF184" i="4"/>
  <c r="AI168" i="4"/>
  <c r="AH144" i="4"/>
  <c r="AK128" i="4"/>
  <c r="AH112" i="4"/>
  <c r="Y80" i="4"/>
  <c r="AF542" i="4"/>
  <c r="AF99" i="4"/>
  <c r="AF65" i="4"/>
  <c r="AH1001" i="4"/>
  <c r="AG168" i="4"/>
  <c r="AH128" i="4"/>
  <c r="Y17" i="4"/>
  <c r="AB17" i="4" s="1"/>
  <c r="W514" i="4"/>
  <c r="X514" i="4" s="1"/>
  <c r="W941" i="4"/>
  <c r="X941" i="4" s="1"/>
  <c r="AF151" i="4"/>
  <c r="AF83" i="4"/>
  <c r="AG200" i="4"/>
  <c r="AI184" i="4"/>
  <c r="AF168" i="4"/>
  <c r="AJ128" i="4"/>
  <c r="AK112" i="4"/>
  <c r="AG176" i="4"/>
  <c r="AI160" i="4"/>
  <c r="AH136" i="4"/>
  <c r="X485" i="4"/>
  <c r="AG485" i="4" s="1"/>
  <c r="AG1001" i="4"/>
  <c r="AI1001" i="4"/>
  <c r="AO123" i="4"/>
  <c r="AU123" i="4" s="1"/>
  <c r="AN969" i="4"/>
  <c r="AN929" i="4"/>
  <c r="AO193" i="4"/>
  <c r="AU193" i="4" s="1"/>
  <c r="AK151" i="4"/>
  <c r="AI99" i="4"/>
  <c r="AI83" i="4"/>
  <c r="AI65" i="4"/>
  <c r="AQ414" i="4"/>
  <c r="AW414" i="4" s="1"/>
  <c r="AQ394" i="4"/>
  <c r="AW394" i="4" s="1"/>
  <c r="AN135" i="4"/>
  <c r="AT135" i="4" s="1"/>
  <c r="AP462" i="4"/>
  <c r="AV462" i="4" s="1"/>
  <c r="AN213" i="4"/>
  <c r="AT213" i="4" s="1"/>
  <c r="AN189" i="4"/>
  <c r="AT189" i="4" s="1"/>
  <c r="AN169" i="4"/>
  <c r="AT169" i="4" s="1"/>
  <c r="AM169" i="4"/>
  <c r="AS169" i="4" s="1"/>
  <c r="W551" i="4"/>
  <c r="AQ528" i="4"/>
  <c r="AQ554" i="4"/>
  <c r="AM62" i="4"/>
  <c r="AS62" i="4" s="1"/>
  <c r="AP552" i="4"/>
  <c r="AP536" i="4"/>
  <c r="AL536" i="4"/>
  <c r="AR536" i="4" s="1"/>
  <c r="G536" i="4" s="1"/>
  <c r="AL520" i="4"/>
  <c r="AR520" i="4" s="1"/>
  <c r="AQ245" i="4"/>
  <c r="AW245" i="4" s="1"/>
  <c r="AP149" i="4"/>
  <c r="AV149" i="4" s="1"/>
  <c r="AL149" i="4"/>
  <c r="AR149" i="4" s="1"/>
  <c r="G149" i="4" s="1"/>
  <c r="AL39" i="4"/>
  <c r="AR39" i="4" s="1"/>
  <c r="F39" i="4" s="1"/>
  <c r="J39" i="4" s="1"/>
  <c r="M40" i="2" s="1"/>
  <c r="AM474" i="4"/>
  <c r="AS474" i="4" s="1"/>
  <c r="AQ458" i="4"/>
  <c r="AW458" i="4" s="1"/>
  <c r="AM458" i="4"/>
  <c r="AS458" i="4" s="1"/>
  <c r="AM442" i="4"/>
  <c r="AS442" i="4" s="1"/>
  <c r="AN426" i="4"/>
  <c r="AT426" i="4" s="1"/>
  <c r="AQ426" i="4"/>
  <c r="AW426" i="4" s="1"/>
  <c r="AM398" i="4"/>
  <c r="AS398" i="4" s="1"/>
  <c r="AF72" i="4"/>
  <c r="AH72" i="4"/>
  <c r="AG184" i="4"/>
  <c r="AJ144" i="4"/>
  <c r="AJ112" i="4"/>
  <c r="X493" i="4"/>
  <c r="AF493" i="4" s="1"/>
  <c r="X461" i="4"/>
  <c r="Y461" i="4" s="1"/>
  <c r="AI461" i="4" s="1"/>
  <c r="AI59" i="4"/>
  <c r="AG59" i="4"/>
  <c r="AF59" i="4"/>
  <c r="AG88" i="4"/>
  <c r="AH88" i="4"/>
  <c r="AF88" i="4"/>
  <c r="AK88" i="4"/>
  <c r="AI88" i="4"/>
  <c r="AJ88" i="4"/>
  <c r="X11" i="4"/>
  <c r="Y11" i="4" s="1"/>
  <c r="W541" i="4"/>
  <c r="W525" i="4"/>
  <c r="X525" i="4" s="1"/>
  <c r="Y525" i="4" s="1"/>
  <c r="W972" i="4"/>
  <c r="W964" i="4"/>
  <c r="X964" i="4" s="1"/>
  <c r="Y964" i="4" s="1"/>
  <c r="W956" i="4"/>
  <c r="W948" i="4"/>
  <c r="X948" i="4" s="1"/>
  <c r="Y948" i="4" s="1"/>
  <c r="W940" i="4"/>
  <c r="W932" i="4"/>
  <c r="X932" i="4" s="1"/>
  <c r="Y932" i="4" s="1"/>
  <c r="W924" i="4"/>
  <c r="W535" i="4"/>
  <c r="X535" i="4" s="1"/>
  <c r="Y535" i="4" s="1"/>
  <c r="AH526" i="4"/>
  <c r="AH151" i="4"/>
  <c r="AH99" i="4"/>
  <c r="AH83" i="4"/>
  <c r="AH65" i="4"/>
  <c r="AF192" i="4"/>
  <c r="AI176" i="4"/>
  <c r="AF160" i="4"/>
  <c r="AK136" i="4"/>
  <c r="AH120" i="4"/>
  <c r="W8" i="4"/>
  <c r="X8" i="4" s="1"/>
  <c r="Y8" i="4" s="1"/>
  <c r="Y909" i="4"/>
  <c r="Y893" i="4"/>
  <c r="Y877" i="4"/>
  <c r="Y861" i="4"/>
  <c r="Y837" i="4"/>
  <c r="Y821" i="4"/>
  <c r="Y805" i="4"/>
  <c r="AH805" i="4" s="1"/>
  <c r="Y789" i="4"/>
  <c r="Y773" i="4"/>
  <c r="Y757" i="4"/>
  <c r="Y741" i="4"/>
  <c r="AH741" i="4" s="1"/>
  <c r="Y725" i="4"/>
  <c r="Y709" i="4"/>
  <c r="AI709" i="4" s="1"/>
  <c r="Y693" i="4"/>
  <c r="Y685" i="4"/>
  <c r="AG685" i="4" s="1"/>
  <c r="Y669" i="4"/>
  <c r="Y653" i="4"/>
  <c r="Y637" i="4"/>
  <c r="Y621" i="4"/>
  <c r="Y605" i="4"/>
  <c r="Y589" i="4"/>
  <c r="AI589" i="4" s="1"/>
  <c r="Y573" i="4"/>
  <c r="Y557" i="4"/>
  <c r="AG557" i="4" s="1"/>
  <c r="Y967" i="4"/>
  <c r="Y959" i="4"/>
  <c r="Y947" i="4"/>
  <c r="Y939" i="4"/>
  <c r="Y931" i="4"/>
  <c r="AH501" i="4"/>
  <c r="Z513" i="4"/>
  <c r="AD513" i="4"/>
  <c r="AC513" i="4"/>
  <c r="AS513" i="4"/>
  <c r="AB513" i="4"/>
  <c r="AA513" i="4"/>
  <c r="AM513" i="4" s="1"/>
  <c r="AE513" i="4"/>
  <c r="Z477" i="4"/>
  <c r="AD477" i="4"/>
  <c r="AC477" i="4"/>
  <c r="AB477" i="4"/>
  <c r="AA477" i="4"/>
  <c r="AM477" i="4" s="1"/>
  <c r="AS477" i="4" s="1"/>
  <c r="AE477" i="4"/>
  <c r="AB469" i="4"/>
  <c r="AA469" i="4"/>
  <c r="AM469" i="4" s="1"/>
  <c r="AS469" i="4" s="1"/>
  <c r="AE469" i="4"/>
  <c r="Z469" i="4"/>
  <c r="AD469" i="4"/>
  <c r="AC469" i="4"/>
  <c r="X497" i="4"/>
  <c r="Y497" i="4" s="1"/>
  <c r="X481" i="4"/>
  <c r="Y481" i="4" s="1"/>
  <c r="X465" i="4"/>
  <c r="Y465" i="4" s="1"/>
  <c r="AG192" i="4"/>
  <c r="AG160" i="4"/>
  <c r="AJ120" i="4"/>
  <c r="W499" i="4"/>
  <c r="X499" i="4" s="1"/>
  <c r="Y499" i="4" s="1"/>
  <c r="W491" i="4"/>
  <c r="X491" i="4" s="1"/>
  <c r="Y491" i="4" s="1"/>
  <c r="W483" i="4"/>
  <c r="W475" i="4"/>
  <c r="X475" i="4" s="1"/>
  <c r="Y475" i="4" s="1"/>
  <c r="W467" i="4"/>
  <c r="X467" i="4" s="1"/>
  <c r="Y467" i="4" s="1"/>
  <c r="W459" i="4"/>
  <c r="X459" i="4" s="1"/>
  <c r="Y459" i="4" s="1"/>
  <c r="W53" i="4"/>
  <c r="X53" i="4" s="1"/>
  <c r="Y53" i="4" s="1"/>
  <c r="W45" i="4"/>
  <c r="X45" i="4" s="1"/>
  <c r="Y45" i="4" s="1"/>
  <c r="AF501" i="4"/>
  <c r="AJ513" i="4"/>
  <c r="AK513" i="4"/>
  <c r="AH513" i="4"/>
  <c r="AJ485" i="4"/>
  <c r="AJ477" i="4"/>
  <c r="AK477" i="4"/>
  <c r="AH477" i="4"/>
  <c r="AJ469" i="4"/>
  <c r="AK469" i="4"/>
  <c r="AH469" i="4"/>
  <c r="X489" i="4"/>
  <c r="Y489" i="4" s="1"/>
  <c r="X473" i="4"/>
  <c r="Y473" i="4" s="1"/>
  <c r="W372" i="4"/>
  <c r="W364" i="4"/>
  <c r="W244" i="4"/>
  <c r="AI151" i="4"/>
  <c r="AG151" i="4"/>
  <c r="AK99" i="4"/>
  <c r="AG99" i="4"/>
  <c r="AK83" i="4"/>
  <c r="AG83" i="4"/>
  <c r="AK65" i="4"/>
  <c r="AG65" i="4"/>
  <c r="AN498" i="4"/>
  <c r="AT498" i="4" s="1"/>
  <c r="AN402" i="4"/>
  <c r="AT402" i="4" s="1"/>
  <c r="AN394" i="4"/>
  <c r="AT394" i="4" s="1"/>
  <c r="AQ205" i="4"/>
  <c r="AW205" i="4" s="1"/>
  <c r="AQ143" i="4"/>
  <c r="AW143" i="4" s="1"/>
  <c r="AL454" i="4"/>
  <c r="AR454" i="4" s="1"/>
  <c r="G454" i="4" s="1"/>
  <c r="AQ213" i="4"/>
  <c r="AW213" i="4" s="1"/>
  <c r="AQ201" i="4"/>
  <c r="AW201" i="4" s="1"/>
  <c r="AQ169" i="4"/>
  <c r="AW169" i="4" s="1"/>
  <c r="W150" i="4"/>
  <c r="X150" i="4" s="1"/>
  <c r="Y150" i="4" s="1"/>
  <c r="W108" i="4"/>
  <c r="X108" i="4" s="1"/>
  <c r="Y108" i="4" s="1"/>
  <c r="W920" i="4"/>
  <c r="X920" i="4" s="1"/>
  <c r="Y920" i="4" s="1"/>
  <c r="W918" i="4"/>
  <c r="X918" i="4" s="1"/>
  <c r="Y918" i="4" s="1"/>
  <c r="W916" i="4"/>
  <c r="X916" i="4" s="1"/>
  <c r="Y916" i="4" s="1"/>
  <c r="W914" i="4"/>
  <c r="X914" i="4" s="1"/>
  <c r="Y914" i="4" s="1"/>
  <c r="W912" i="4"/>
  <c r="X912" i="4" s="1"/>
  <c r="W910" i="4"/>
  <c r="X910" i="4" s="1"/>
  <c r="W908" i="4"/>
  <c r="W906" i="4"/>
  <c r="X906" i="4" s="1"/>
  <c r="W904" i="4"/>
  <c r="X904" i="4" s="1"/>
  <c r="W902" i="4"/>
  <c r="X902" i="4" s="1"/>
  <c r="W900" i="4"/>
  <c r="X900" i="4" s="1"/>
  <c r="W898" i="4"/>
  <c r="X898" i="4" s="1"/>
  <c r="W896" i="4"/>
  <c r="X896" i="4" s="1"/>
  <c r="W894" i="4"/>
  <c r="X894" i="4" s="1"/>
  <c r="W892" i="4"/>
  <c r="X892" i="4" s="1"/>
  <c r="W890" i="4"/>
  <c r="X890" i="4" s="1"/>
  <c r="W888" i="4"/>
  <c r="X888" i="4" s="1"/>
  <c r="W886" i="4"/>
  <c r="X886" i="4" s="1"/>
  <c r="W884" i="4"/>
  <c r="X884" i="4" s="1"/>
  <c r="W882" i="4"/>
  <c r="X882" i="4" s="1"/>
  <c r="W880" i="4"/>
  <c r="X880" i="4" s="1"/>
  <c r="W878" i="4"/>
  <c r="X878" i="4" s="1"/>
  <c r="W876" i="4"/>
  <c r="W874" i="4"/>
  <c r="X874" i="4" s="1"/>
  <c r="W872" i="4"/>
  <c r="X872" i="4" s="1"/>
  <c r="W870" i="4"/>
  <c r="X870" i="4" s="1"/>
  <c r="W868" i="4"/>
  <c r="X868" i="4" s="1"/>
  <c r="W866" i="4"/>
  <c r="X866" i="4" s="1"/>
  <c r="W864" i="4"/>
  <c r="X864" i="4" s="1"/>
  <c r="W862" i="4"/>
  <c r="X862" i="4" s="1"/>
  <c r="W860" i="4"/>
  <c r="X860" i="4" s="1"/>
  <c r="W858" i="4"/>
  <c r="X858" i="4" s="1"/>
  <c r="W856" i="4"/>
  <c r="X856" i="4" s="1"/>
  <c r="W854" i="4"/>
  <c r="X854" i="4" s="1"/>
  <c r="W852" i="4"/>
  <c r="X852" i="4" s="1"/>
  <c r="W850" i="4"/>
  <c r="X850" i="4" s="1"/>
  <c r="W848" i="4"/>
  <c r="X848" i="4" s="1"/>
  <c r="W846" i="4"/>
  <c r="X846" i="4" s="1"/>
  <c r="W844" i="4"/>
  <c r="W842" i="4"/>
  <c r="X842" i="4" s="1"/>
  <c r="W840" i="4"/>
  <c r="X840" i="4" s="1"/>
  <c r="W838" i="4"/>
  <c r="X838" i="4" s="1"/>
  <c r="W836" i="4"/>
  <c r="X836" i="4" s="1"/>
  <c r="W834" i="4"/>
  <c r="X834" i="4" s="1"/>
  <c r="W832" i="4"/>
  <c r="X832" i="4" s="1"/>
  <c r="W830" i="4"/>
  <c r="X830" i="4" s="1"/>
  <c r="W828" i="4"/>
  <c r="X828" i="4" s="1"/>
  <c r="W826" i="4"/>
  <c r="W824" i="4"/>
  <c r="X824" i="4" s="1"/>
  <c r="W822" i="4"/>
  <c r="X822" i="4" s="1"/>
  <c r="W820" i="4"/>
  <c r="X820" i="4" s="1"/>
  <c r="W818" i="4"/>
  <c r="X818" i="4" s="1"/>
  <c r="W816" i="4"/>
  <c r="X816" i="4" s="1"/>
  <c r="W814" i="4"/>
  <c r="X814" i="4" s="1"/>
  <c r="W812" i="4"/>
  <c r="X812" i="4" s="1"/>
  <c r="W810" i="4"/>
  <c r="W808" i="4"/>
  <c r="X808" i="4" s="1"/>
  <c r="W806" i="4"/>
  <c r="X806" i="4" s="1"/>
  <c r="W804" i="4"/>
  <c r="X804" i="4" s="1"/>
  <c r="W802" i="4"/>
  <c r="X802" i="4" s="1"/>
  <c r="W800" i="4"/>
  <c r="X800" i="4" s="1"/>
  <c r="W798" i="4"/>
  <c r="X798" i="4" s="1"/>
  <c r="W796" i="4"/>
  <c r="X796" i="4" s="1"/>
  <c r="W794" i="4"/>
  <c r="W792" i="4"/>
  <c r="X792" i="4" s="1"/>
  <c r="W790" i="4"/>
  <c r="X790" i="4" s="1"/>
  <c r="W788" i="4"/>
  <c r="X788" i="4" s="1"/>
  <c r="W786" i="4"/>
  <c r="X786" i="4" s="1"/>
  <c r="W784" i="4"/>
  <c r="X784" i="4" s="1"/>
  <c r="W782" i="4"/>
  <c r="X782" i="4" s="1"/>
  <c r="W780" i="4"/>
  <c r="X780" i="4" s="1"/>
  <c r="W778" i="4"/>
  <c r="W776" i="4"/>
  <c r="X776" i="4" s="1"/>
  <c r="W774" i="4"/>
  <c r="X774" i="4" s="1"/>
  <c r="W772" i="4"/>
  <c r="X772" i="4" s="1"/>
  <c r="W770" i="4"/>
  <c r="X770" i="4" s="1"/>
  <c r="W768" i="4"/>
  <c r="X768" i="4" s="1"/>
  <c r="W766" i="4"/>
  <c r="X766" i="4" s="1"/>
  <c r="W764" i="4"/>
  <c r="X764" i="4" s="1"/>
  <c r="W762" i="4"/>
  <c r="W760" i="4"/>
  <c r="X760" i="4" s="1"/>
  <c r="W758" i="4"/>
  <c r="X758" i="4" s="1"/>
  <c r="W756" i="4"/>
  <c r="X756" i="4" s="1"/>
  <c r="W754" i="4"/>
  <c r="X754" i="4" s="1"/>
  <c r="W752" i="4"/>
  <c r="X752" i="4" s="1"/>
  <c r="W750" i="4"/>
  <c r="X750" i="4" s="1"/>
  <c r="W748" i="4"/>
  <c r="X748" i="4" s="1"/>
  <c r="W746" i="4"/>
  <c r="W744" i="4"/>
  <c r="X744" i="4" s="1"/>
  <c r="W742" i="4"/>
  <c r="X742" i="4" s="1"/>
  <c r="W740" i="4"/>
  <c r="X740" i="4" s="1"/>
  <c r="W738" i="4"/>
  <c r="X738" i="4" s="1"/>
  <c r="W736" i="4"/>
  <c r="X736" i="4" s="1"/>
  <c r="W734" i="4"/>
  <c r="X734" i="4" s="1"/>
  <c r="W732" i="4"/>
  <c r="X732" i="4" s="1"/>
  <c r="W730" i="4"/>
  <c r="W728" i="4"/>
  <c r="X728" i="4" s="1"/>
  <c r="W726" i="4"/>
  <c r="X726" i="4" s="1"/>
  <c r="W724" i="4"/>
  <c r="X724" i="4" s="1"/>
  <c r="W722" i="4"/>
  <c r="X722" i="4" s="1"/>
  <c r="W720" i="4"/>
  <c r="X720" i="4" s="1"/>
  <c r="W718" i="4"/>
  <c r="X718" i="4" s="1"/>
  <c r="W716" i="4"/>
  <c r="X716" i="4" s="1"/>
  <c r="W714" i="4"/>
  <c r="W712" i="4"/>
  <c r="X712" i="4" s="1"/>
  <c r="W710" i="4"/>
  <c r="X710" i="4" s="1"/>
  <c r="W708" i="4"/>
  <c r="X708" i="4" s="1"/>
  <c r="W706" i="4"/>
  <c r="X706" i="4" s="1"/>
  <c r="W704" i="4"/>
  <c r="X704" i="4" s="1"/>
  <c r="W702" i="4"/>
  <c r="X702" i="4" s="1"/>
  <c r="W700" i="4"/>
  <c r="X700" i="4" s="1"/>
  <c r="W698" i="4"/>
  <c r="W696" i="4"/>
  <c r="X696" i="4" s="1"/>
  <c r="W694" i="4"/>
  <c r="X694" i="4" s="1"/>
  <c r="W692" i="4"/>
  <c r="X692" i="4" s="1"/>
  <c r="W690" i="4"/>
  <c r="X690" i="4" s="1"/>
  <c r="W688" i="4"/>
  <c r="X688" i="4" s="1"/>
  <c r="W686" i="4"/>
  <c r="X686" i="4" s="1"/>
  <c r="W684" i="4"/>
  <c r="X684" i="4" s="1"/>
  <c r="W682" i="4"/>
  <c r="W680" i="4"/>
  <c r="X680" i="4" s="1"/>
  <c r="W678" i="4"/>
  <c r="X678" i="4" s="1"/>
  <c r="W676" i="4"/>
  <c r="X676" i="4" s="1"/>
  <c r="W674" i="4"/>
  <c r="X674" i="4" s="1"/>
  <c r="W672" i="4"/>
  <c r="X672" i="4" s="1"/>
  <c r="W670" i="4"/>
  <c r="X670" i="4" s="1"/>
  <c r="W668" i="4"/>
  <c r="X668" i="4" s="1"/>
  <c r="W666" i="4"/>
  <c r="W664" i="4"/>
  <c r="X664" i="4" s="1"/>
  <c r="W662" i="4"/>
  <c r="X662" i="4" s="1"/>
  <c r="W660" i="4"/>
  <c r="X660" i="4" s="1"/>
  <c r="W658" i="4"/>
  <c r="X658" i="4" s="1"/>
  <c r="W656" i="4"/>
  <c r="X656" i="4" s="1"/>
  <c r="W654" i="4"/>
  <c r="X654" i="4" s="1"/>
  <c r="W652" i="4"/>
  <c r="X652" i="4" s="1"/>
  <c r="W650" i="4"/>
  <c r="W648" i="4"/>
  <c r="X648" i="4" s="1"/>
  <c r="W646" i="4"/>
  <c r="X646" i="4" s="1"/>
  <c r="W644" i="4"/>
  <c r="X644" i="4" s="1"/>
  <c r="W642" i="4"/>
  <c r="X642" i="4" s="1"/>
  <c r="W640" i="4"/>
  <c r="X640" i="4" s="1"/>
  <c r="W638" i="4"/>
  <c r="X638" i="4" s="1"/>
  <c r="W636" i="4"/>
  <c r="X636" i="4" s="1"/>
  <c r="W634" i="4"/>
  <c r="W632" i="4"/>
  <c r="X632" i="4" s="1"/>
  <c r="W630" i="4"/>
  <c r="X630" i="4" s="1"/>
  <c r="W628" i="4"/>
  <c r="X628" i="4" s="1"/>
  <c r="W626" i="4"/>
  <c r="X626" i="4" s="1"/>
  <c r="W624" i="4"/>
  <c r="X624" i="4" s="1"/>
  <c r="W622" i="4"/>
  <c r="X622" i="4" s="1"/>
  <c r="W620" i="4"/>
  <c r="X620" i="4" s="1"/>
  <c r="W618" i="4"/>
  <c r="W616" i="4"/>
  <c r="X616" i="4" s="1"/>
  <c r="W614" i="4"/>
  <c r="X614" i="4" s="1"/>
  <c r="W612" i="4"/>
  <c r="X612" i="4" s="1"/>
  <c r="W610" i="4"/>
  <c r="X610" i="4" s="1"/>
  <c r="W608" i="4"/>
  <c r="X608" i="4" s="1"/>
  <c r="W606" i="4"/>
  <c r="X606" i="4" s="1"/>
  <c r="W604" i="4"/>
  <c r="X604" i="4" s="1"/>
  <c r="W602" i="4"/>
  <c r="W600" i="4"/>
  <c r="X600" i="4" s="1"/>
  <c r="W598" i="4"/>
  <c r="X598" i="4" s="1"/>
  <c r="W596" i="4"/>
  <c r="X596" i="4" s="1"/>
  <c r="W594" i="4"/>
  <c r="X594" i="4" s="1"/>
  <c r="W592" i="4"/>
  <c r="X592" i="4" s="1"/>
  <c r="W590" i="4"/>
  <c r="X590" i="4" s="1"/>
  <c r="W588" i="4"/>
  <c r="X588" i="4" s="1"/>
  <c r="W586" i="4"/>
  <c r="W584" i="4"/>
  <c r="X584" i="4" s="1"/>
  <c r="W582" i="4"/>
  <c r="X582" i="4" s="1"/>
  <c r="W580" i="4"/>
  <c r="X580" i="4" s="1"/>
  <c r="W578" i="4"/>
  <c r="X578" i="4" s="1"/>
  <c r="W576" i="4"/>
  <c r="X576" i="4" s="1"/>
  <c r="W574" i="4"/>
  <c r="X574" i="4" s="1"/>
  <c r="W572" i="4"/>
  <c r="X572" i="4" s="1"/>
  <c r="W570" i="4"/>
  <c r="W568" i="4"/>
  <c r="X568" i="4" s="1"/>
  <c r="W566" i="4"/>
  <c r="X566" i="4" s="1"/>
  <c r="W564" i="4"/>
  <c r="X564" i="4" s="1"/>
  <c r="W562" i="4"/>
  <c r="X562" i="4" s="1"/>
  <c r="W560" i="4"/>
  <c r="X560" i="4" s="1"/>
  <c r="W558" i="4"/>
  <c r="X558" i="4" s="1"/>
  <c r="W549" i="4"/>
  <c r="X549" i="4" s="1"/>
  <c r="W533" i="4"/>
  <c r="W517" i="4"/>
  <c r="X517" i="4" s="1"/>
  <c r="W968" i="4"/>
  <c r="X968" i="4" s="1"/>
  <c r="W960" i="4"/>
  <c r="X960" i="4" s="1"/>
  <c r="W952" i="4"/>
  <c r="X952" i="4" s="1"/>
  <c r="W944" i="4"/>
  <c r="X944" i="4" s="1"/>
  <c r="W936" i="4"/>
  <c r="X936" i="4" s="1"/>
  <c r="W928" i="4"/>
  <c r="X928" i="4" s="1"/>
  <c r="W543" i="4"/>
  <c r="W527" i="4"/>
  <c r="X527" i="4" s="1"/>
  <c r="W376" i="4"/>
  <c r="X376" i="4" s="1"/>
  <c r="W368" i="4"/>
  <c r="X368" i="4" s="1"/>
  <c r="W360" i="4"/>
  <c r="X360" i="4" s="1"/>
  <c r="W76" i="4"/>
  <c r="X76" i="4" s="1"/>
  <c r="Y76" i="4" s="1"/>
  <c r="W100" i="4"/>
  <c r="X100" i="4" s="1"/>
  <c r="Y100" i="4" s="1"/>
  <c r="AH100" i="4" s="1"/>
  <c r="W57" i="4"/>
  <c r="X57" i="4" s="1"/>
  <c r="Y57" i="4" s="1"/>
  <c r="AH57" i="4" s="1"/>
  <c r="W49" i="4"/>
  <c r="X49" i="4" s="1"/>
  <c r="Y49" i="4" s="1"/>
  <c r="W334" i="4"/>
  <c r="X334" i="4" s="1"/>
  <c r="Y334" i="4" s="1"/>
  <c r="AH334" i="4" s="1"/>
  <c r="W318" i="4"/>
  <c r="X318" i="4" s="1"/>
  <c r="Y318" i="4" s="1"/>
  <c r="W302" i="4"/>
  <c r="W286" i="4"/>
  <c r="X286" i="4" s="1"/>
  <c r="Y286" i="4" s="1"/>
  <c r="W270" i="4"/>
  <c r="X270" i="4" s="1"/>
  <c r="Y270" i="4" s="1"/>
  <c r="AH270" i="4" s="1"/>
  <c r="W254" i="4"/>
  <c r="X254" i="4" s="1"/>
  <c r="Y254" i="4" s="1"/>
  <c r="W206" i="4"/>
  <c r="X206" i="4" s="1"/>
  <c r="Y206" i="4" s="1"/>
  <c r="AH206" i="4" s="1"/>
  <c r="W190" i="4"/>
  <c r="X190" i="4" s="1"/>
  <c r="Y190" i="4" s="1"/>
  <c r="W174" i="4"/>
  <c r="X174" i="4" s="1"/>
  <c r="Y174" i="4" s="1"/>
  <c r="AH174" i="4" s="1"/>
  <c r="W158" i="4"/>
  <c r="X158" i="4" s="1"/>
  <c r="Y158" i="4" s="1"/>
  <c r="W451" i="4"/>
  <c r="X451" i="4" s="1"/>
  <c r="Y451" i="4" s="1"/>
  <c r="AH451" i="4" s="1"/>
  <c r="W443" i="4"/>
  <c r="X443" i="4" s="1"/>
  <c r="Y443" i="4" s="1"/>
  <c r="W435" i="4"/>
  <c r="X435" i="4" s="1"/>
  <c r="Y435" i="4" s="1"/>
  <c r="AH435" i="4" s="1"/>
  <c r="W427" i="4"/>
  <c r="X427" i="4" s="1"/>
  <c r="Y427" i="4" s="1"/>
  <c r="AI513" i="4"/>
  <c r="AF513" i="4"/>
  <c r="AF485" i="4"/>
  <c r="AI477" i="4"/>
  <c r="AF477" i="4"/>
  <c r="AI469" i="4"/>
  <c r="AF469" i="4"/>
  <c r="G538" i="4"/>
  <c r="D377" i="4"/>
  <c r="H377" i="4" s="1"/>
  <c r="K378" i="2" s="1"/>
  <c r="G369" i="4"/>
  <c r="D43" i="4"/>
  <c r="H43" i="4" s="1"/>
  <c r="K44" i="2" s="1"/>
  <c r="G43" i="4"/>
  <c r="F462" i="4"/>
  <c r="J462" i="4" s="1"/>
  <c r="M463" i="2" s="1"/>
  <c r="E153" i="4"/>
  <c r="I153" i="4" s="1"/>
  <c r="L154" i="2" s="1"/>
  <c r="F965" i="4"/>
  <c r="J965" i="4" s="1"/>
  <c r="D965" i="4"/>
  <c r="H965" i="4" s="1"/>
  <c r="F949" i="4"/>
  <c r="J949" i="4" s="1"/>
  <c r="D949" i="4"/>
  <c r="H949" i="4" s="1"/>
  <c r="F933" i="4"/>
  <c r="J933" i="4" s="1"/>
  <c r="E245" i="4"/>
  <c r="I245" i="4" s="1"/>
  <c r="L246" i="2" s="1"/>
  <c r="F245" i="4"/>
  <c r="J245" i="4" s="1"/>
  <c r="M246" i="2" s="1"/>
  <c r="F109" i="4"/>
  <c r="J109" i="4" s="1"/>
  <c r="M110" i="2" s="1"/>
  <c r="G109" i="4"/>
  <c r="D109" i="4"/>
  <c r="H109" i="4" s="1"/>
  <c r="K110" i="2" s="1"/>
  <c r="E109" i="4"/>
  <c r="I109" i="4" s="1"/>
  <c r="L110" i="2" s="1"/>
  <c r="AK28" i="4"/>
  <c r="AH28" i="4"/>
  <c r="AG28" i="4"/>
  <c r="AF28" i="4"/>
  <c r="AJ51" i="4"/>
  <c r="AI51" i="4"/>
  <c r="AF51" i="4"/>
  <c r="AG51" i="4"/>
  <c r="AF5" i="4"/>
  <c r="AG5" i="4"/>
  <c r="AD5" i="4"/>
  <c r="AE5" i="4"/>
  <c r="AB5" i="4"/>
  <c r="AC5" i="4"/>
  <c r="AK5" i="4"/>
  <c r="Z5" i="4"/>
  <c r="AJ5" i="4"/>
  <c r="AA5" i="4"/>
  <c r="AM5" i="4" s="1"/>
  <c r="AS5" i="4" s="1"/>
  <c r="AI5" i="4"/>
  <c r="AH5" i="4"/>
  <c r="D969" i="4"/>
  <c r="H969" i="4" s="1"/>
  <c r="G969" i="4"/>
  <c r="G961" i="4"/>
  <c r="F929" i="4"/>
  <c r="J929" i="4" s="1"/>
  <c r="E929" i="4"/>
  <c r="I929" i="4" s="1"/>
  <c r="F528" i="4"/>
  <c r="J528" i="4" s="1"/>
  <c r="G528" i="4"/>
  <c r="D528" i="4"/>
  <c r="H528" i="4" s="1"/>
  <c r="E528" i="4"/>
  <c r="I528" i="4" s="1"/>
  <c r="E554" i="4"/>
  <c r="I554" i="4" s="1"/>
  <c r="D554" i="4"/>
  <c r="H554" i="4" s="1"/>
  <c r="D536" i="4"/>
  <c r="H536" i="4" s="1"/>
  <c r="F957" i="4"/>
  <c r="J957" i="4" s="1"/>
  <c r="E957" i="4"/>
  <c r="I957" i="4" s="1"/>
  <c r="G925" i="4"/>
  <c r="D925" i="4"/>
  <c r="H925" i="4" s="1"/>
  <c r="D530" i="4"/>
  <c r="H530" i="4" s="1"/>
  <c r="F530" i="4"/>
  <c r="J530" i="4" s="1"/>
  <c r="D149" i="4"/>
  <c r="H149" i="4" s="1"/>
  <c r="K150" i="2" s="1"/>
  <c r="AG18" i="4"/>
  <c r="AF18" i="4"/>
  <c r="AI18" i="4"/>
  <c r="AH18" i="4"/>
  <c r="AK18" i="4"/>
  <c r="AJ18" i="4"/>
  <c r="AJ200" i="4"/>
  <c r="AJ184" i="4"/>
  <c r="AJ168" i="4"/>
  <c r="AG144" i="4"/>
  <c r="AG128" i="4"/>
  <c r="AG112" i="4"/>
  <c r="AJ192" i="4"/>
  <c r="AJ176" i="4"/>
  <c r="AJ160" i="4"/>
  <c r="AG136" i="4"/>
  <c r="AG120" i="4"/>
  <c r="AJ59" i="4"/>
  <c r="AF509" i="4"/>
  <c r="AJ509" i="4"/>
  <c r="AI509" i="4"/>
  <c r="AH509" i="4"/>
  <c r="AG509" i="4"/>
  <c r="AK509" i="4"/>
  <c r="AB509" i="4"/>
  <c r="AA509" i="4"/>
  <c r="AE509" i="4"/>
  <c r="Z509" i="4"/>
  <c r="AD509" i="4"/>
  <c r="AC509" i="4"/>
  <c r="W326" i="4"/>
  <c r="X326" i="4" s="1"/>
  <c r="Y326" i="4" s="1"/>
  <c r="W10" i="4"/>
  <c r="X10" i="4" s="1"/>
  <c r="Y10" i="4" s="1"/>
  <c r="AK501" i="4"/>
  <c r="AJ501" i="4"/>
  <c r="W16" i="4"/>
  <c r="X16" i="4" s="1"/>
  <c r="Y16" i="4" s="1"/>
  <c r="W6" i="4"/>
  <c r="X6" i="4" s="1"/>
  <c r="Y6" i="4" s="1"/>
  <c r="AH12" i="4"/>
  <c r="Y917" i="4"/>
  <c r="AB917" i="4" s="1"/>
  <c r="Y901" i="4"/>
  <c r="Y885" i="4"/>
  <c r="AB885" i="4" s="1"/>
  <c r="Y869" i="4"/>
  <c r="AE869" i="4" s="1"/>
  <c r="Y853" i="4"/>
  <c r="Z853" i="4" s="1"/>
  <c r="Y845" i="4"/>
  <c r="Y829" i="4"/>
  <c r="Z829" i="4" s="1"/>
  <c r="Y813" i="4"/>
  <c r="Y797" i="4"/>
  <c r="Z797" i="4" s="1"/>
  <c r="Y781" i="4"/>
  <c r="AD781" i="4" s="1"/>
  <c r="Y765" i="4"/>
  <c r="AB765" i="4" s="1"/>
  <c r="Y749" i="4"/>
  <c r="Y733" i="4"/>
  <c r="AB733" i="4" s="1"/>
  <c r="Y717" i="4"/>
  <c r="Y701" i="4"/>
  <c r="AB701" i="4" s="1"/>
  <c r="Y677" i="4"/>
  <c r="Z677" i="4" s="1"/>
  <c r="Y661" i="4"/>
  <c r="Z661" i="4" s="1"/>
  <c r="Y645" i="4"/>
  <c r="Y997" i="4"/>
  <c r="Y993" i="4"/>
  <c r="Y989" i="4"/>
  <c r="Y981" i="4"/>
  <c r="Y977" i="4"/>
  <c r="Y382" i="4"/>
  <c r="Y1000" i="4"/>
  <c r="Y996" i="4"/>
  <c r="Y992" i="4"/>
  <c r="Y988" i="4"/>
  <c r="Y984" i="4"/>
  <c r="Y980" i="4"/>
  <c r="Y976" i="4"/>
  <c r="Y553" i="4"/>
  <c r="Y537" i="4"/>
  <c r="Y521" i="4"/>
  <c r="Y966" i="4"/>
  <c r="Y958" i="4"/>
  <c r="Y950" i="4"/>
  <c r="Y938" i="4"/>
  <c r="Y930" i="4"/>
  <c r="Y555" i="4"/>
  <c r="Y531" i="4"/>
  <c r="Y378" i="4"/>
  <c r="Y370" i="4"/>
  <c r="Y362" i="4"/>
  <c r="Y358" i="4"/>
  <c r="Y246" i="4"/>
  <c r="Y242" i="4"/>
  <c r="Y238" i="4"/>
  <c r="Y234" i="4"/>
  <c r="Y152" i="4"/>
  <c r="AE152" i="4" s="1"/>
  <c r="Y148" i="4"/>
  <c r="AC148" i="4" s="1"/>
  <c r="Y110" i="4"/>
  <c r="AA110" i="4" s="1"/>
  <c r="Y106" i="4"/>
  <c r="AA106" i="4" s="1"/>
  <c r="Y157" i="4"/>
  <c r="AI157" i="4" s="1"/>
  <c r="Y127" i="4"/>
  <c r="Y422" i="4"/>
  <c r="Y386" i="4"/>
  <c r="Y236" i="4"/>
  <c r="AA236" i="4" s="1"/>
  <c r="Y354" i="4"/>
  <c r="AD354" i="4" s="1"/>
  <c r="Y346" i="4"/>
  <c r="Y338" i="4"/>
  <c r="AE338" i="4" s="1"/>
  <c r="Y226" i="4"/>
  <c r="Y218" i="4"/>
  <c r="AB218" i="4" s="1"/>
  <c r="Y210" i="4"/>
  <c r="Y352" i="4"/>
  <c r="Y344" i="4"/>
  <c r="AE344" i="4" s="1"/>
  <c r="Y336" i="4"/>
  <c r="AB336" i="4" s="1"/>
  <c r="Y328" i="4"/>
  <c r="AF328" i="4" s="1"/>
  <c r="Y320" i="4"/>
  <c r="AJ320" i="4" s="1"/>
  <c r="Y312" i="4"/>
  <c r="Y304" i="4"/>
  <c r="AF304" i="4" s="1"/>
  <c r="Y296" i="4"/>
  <c r="Y288" i="4"/>
  <c r="AJ288" i="4" s="1"/>
  <c r="Y280" i="4"/>
  <c r="AI280" i="4" s="1"/>
  <c r="Y272" i="4"/>
  <c r="AJ272" i="4" s="1"/>
  <c r="Y264" i="4"/>
  <c r="Y256" i="4"/>
  <c r="AF256" i="4" s="1"/>
  <c r="Y248" i="4"/>
  <c r="AI248" i="4" s="1"/>
  <c r="Y228" i="4"/>
  <c r="AH228" i="4" s="1"/>
  <c r="Y212" i="4"/>
  <c r="Y196" i="4"/>
  <c r="AI196" i="4" s="1"/>
  <c r="Y180" i="4"/>
  <c r="AH180" i="4" s="1"/>
  <c r="Y164" i="4"/>
  <c r="AI164" i="4" s="1"/>
  <c r="Y140" i="4"/>
  <c r="Y124" i="4"/>
  <c r="AE124" i="4" s="1"/>
  <c r="Y350" i="4"/>
  <c r="AK350" i="4" s="1"/>
  <c r="Y342" i="4"/>
  <c r="AC342" i="4" s="1"/>
  <c r="Y230" i="4"/>
  <c r="Y222" i="4"/>
  <c r="Z222" i="4" s="1"/>
  <c r="Y214" i="4"/>
  <c r="Y102" i="4"/>
  <c r="Z102" i="4" s="1"/>
  <c r="Y94" i="4"/>
  <c r="Y90" i="4"/>
  <c r="AE90" i="4" s="1"/>
  <c r="Y86" i="4"/>
  <c r="AD86" i="4" s="1"/>
  <c r="Y82" i="4"/>
  <c r="AD82" i="4" s="1"/>
  <c r="Y78" i="4"/>
  <c r="AK78" i="4" s="1"/>
  <c r="Y74" i="4"/>
  <c r="AE74" i="4" s="1"/>
  <c r="Y70" i="4"/>
  <c r="AJ70" i="4" s="1"/>
  <c r="Y15" i="4"/>
  <c r="Z15" i="4" s="1"/>
  <c r="Y395" i="4"/>
  <c r="Y387" i="4"/>
  <c r="AE387" i="4" s="1"/>
  <c r="Y507" i="4"/>
  <c r="Y55" i="4"/>
  <c r="Z55" i="4" s="1"/>
  <c r="Y47" i="4"/>
  <c r="Y232" i="4"/>
  <c r="AF232" i="4" s="1"/>
  <c r="AB501" i="4"/>
  <c r="AA501" i="4"/>
  <c r="AE501" i="4"/>
  <c r="AQ501" i="4" s="1"/>
  <c r="Z501" i="4"/>
  <c r="AD501" i="4"/>
  <c r="AC501" i="4"/>
  <c r="AW501" i="4"/>
  <c r="X66" i="4"/>
  <c r="Y66" i="4" s="1"/>
  <c r="X138" i="4"/>
  <c r="Y138" i="4" s="1"/>
  <c r="W519" i="4"/>
  <c r="W380" i="4"/>
  <c r="W20" i="4"/>
  <c r="AP146" i="4"/>
  <c r="AV146" i="4" s="1"/>
  <c r="AP130" i="4"/>
  <c r="AV130" i="4" s="1"/>
  <c r="AP114" i="4"/>
  <c r="AV114" i="4" s="1"/>
  <c r="W915" i="4"/>
  <c r="W907" i="4"/>
  <c r="W899" i="4"/>
  <c r="W891" i="4"/>
  <c r="X891" i="4" s="1"/>
  <c r="W883" i="4"/>
  <c r="W875" i="4"/>
  <c r="X875" i="4" s="1"/>
  <c r="W867" i="4"/>
  <c r="W859" i="4"/>
  <c r="X859" i="4" s="1"/>
  <c r="W851" i="4"/>
  <c r="W843" i="4"/>
  <c r="X843" i="4" s="1"/>
  <c r="W835" i="4"/>
  <c r="W827" i="4"/>
  <c r="W819" i="4"/>
  <c r="W811" i="4"/>
  <c r="W803" i="4"/>
  <c r="W795" i="4"/>
  <c r="W787" i="4"/>
  <c r="W779" i="4"/>
  <c r="W771" i="4"/>
  <c r="W763" i="4"/>
  <c r="X763" i="4" s="1"/>
  <c r="W755" i="4"/>
  <c r="W747" i="4"/>
  <c r="X747" i="4" s="1"/>
  <c r="W739" i="4"/>
  <c r="W731" i="4"/>
  <c r="X731" i="4" s="1"/>
  <c r="W723" i="4"/>
  <c r="W715" i="4"/>
  <c r="X715" i="4" s="1"/>
  <c r="W707" i="4"/>
  <c r="W699" i="4"/>
  <c r="W691" i="4"/>
  <c r="W683" i="4"/>
  <c r="W675" i="4"/>
  <c r="W667" i="4"/>
  <c r="W659" i="4"/>
  <c r="W651" i="4"/>
  <c r="W639" i="4"/>
  <c r="W623" i="4"/>
  <c r="X623" i="4" s="1"/>
  <c r="W607" i="4"/>
  <c r="W591" i="4"/>
  <c r="X591" i="4" s="1"/>
  <c r="W575" i="4"/>
  <c r="W559" i="4"/>
  <c r="X559" i="4" s="1"/>
  <c r="W995" i="4"/>
  <c r="W987" i="4"/>
  <c r="X987" i="4" s="1"/>
  <c r="W979" i="4"/>
  <c r="W647" i="4"/>
  <c r="W627" i="4"/>
  <c r="W611" i="4"/>
  <c r="AK352" i="4"/>
  <c r="AK200" i="4"/>
  <c r="AH200" i="4"/>
  <c r="AK184" i="4"/>
  <c r="AH184" i="4"/>
  <c r="AK168" i="4"/>
  <c r="AH168" i="4"/>
  <c r="AI144" i="4"/>
  <c r="AF144" i="4"/>
  <c r="AI128" i="4"/>
  <c r="AF128" i="4"/>
  <c r="AI112" i="4"/>
  <c r="AF112" i="4"/>
  <c r="AK36" i="4"/>
  <c r="W330" i="4"/>
  <c r="X330" i="4" s="1"/>
  <c r="Y330" i="4" s="1"/>
  <c r="W314" i="4"/>
  <c r="W298" i="4"/>
  <c r="W282" i="4"/>
  <c r="W266" i="4"/>
  <c r="X266" i="4" s="1"/>
  <c r="Y266" i="4" s="1"/>
  <c r="W250" i="4"/>
  <c r="W194" i="4"/>
  <c r="X194" i="4" s="1"/>
  <c r="Y194" i="4" s="1"/>
  <c r="W178" i="4"/>
  <c r="X178" i="4" s="1"/>
  <c r="W162" i="4"/>
  <c r="X162" i="4" s="1"/>
  <c r="Y162" i="4" s="1"/>
  <c r="AK59" i="4"/>
  <c r="AH59" i="4"/>
  <c r="AK51" i="4"/>
  <c r="AH51" i="4"/>
  <c r="AK192" i="4"/>
  <c r="AH192" i="4"/>
  <c r="AK176" i="4"/>
  <c r="AH176" i="4"/>
  <c r="AK160" i="4"/>
  <c r="AH160" i="4"/>
  <c r="AI136" i="4"/>
  <c r="AF136" i="4"/>
  <c r="AI120" i="4"/>
  <c r="AF120" i="4"/>
  <c r="AJ28" i="4"/>
  <c r="AI28" i="4"/>
  <c r="W455" i="4"/>
  <c r="X455" i="4" s="1"/>
  <c r="W447" i="4"/>
  <c r="X447" i="4" s="1"/>
  <c r="W439" i="4"/>
  <c r="X439" i="4" s="1"/>
  <c r="W431" i="4"/>
  <c r="W423" i="4"/>
  <c r="X423" i="4" s="1"/>
  <c r="W415" i="4"/>
  <c r="X415" i="4" s="1"/>
  <c r="W407" i="4"/>
  <c r="X407" i="4" s="1"/>
  <c r="W399" i="4"/>
  <c r="X399" i="4" s="1"/>
  <c r="Y399" i="4" s="1"/>
  <c r="AG501" i="4"/>
  <c r="AI501" i="4"/>
  <c r="AJ12" i="4"/>
  <c r="AK12" i="4"/>
  <c r="Z12" i="4"/>
  <c r="AD12" i="4"/>
  <c r="AC12" i="4"/>
  <c r="AB12" i="4"/>
  <c r="AA12" i="4"/>
  <c r="AE12" i="4"/>
  <c r="X13" i="4"/>
  <c r="Y13" i="4" s="1"/>
  <c r="X7" i="4"/>
  <c r="Y7" i="4" s="1"/>
  <c r="X122" i="4"/>
  <c r="Y122" i="4" s="1"/>
  <c r="AI12" i="4"/>
  <c r="AF12" i="4"/>
  <c r="AG12" i="4"/>
  <c r="X457" i="4"/>
  <c r="Y457" i="4" s="1"/>
  <c r="X441" i="4"/>
  <c r="Y441" i="4" s="1"/>
  <c r="X425" i="4"/>
  <c r="Y425" i="4" s="1"/>
  <c r="X409" i="4"/>
  <c r="Y409" i="4" s="1"/>
  <c r="X393" i="4"/>
  <c r="Y393" i="4" s="1"/>
  <c r="X68" i="4"/>
  <c r="Y68" i="4" s="1"/>
  <c r="X32" i="4"/>
  <c r="Y32" i="4" s="1"/>
  <c r="AB354" i="4"/>
  <c r="AA352" i="4"/>
  <c r="AU352" i="4"/>
  <c r="AD352" i="4"/>
  <c r="AC320" i="4"/>
  <c r="AH288" i="4"/>
  <c r="AA272" i="4"/>
  <c r="AD256" i="4"/>
  <c r="AF196" i="4"/>
  <c r="AG164" i="4"/>
  <c r="AH124" i="4"/>
  <c r="AD74" i="4"/>
  <c r="X302" i="4"/>
  <c r="Y302" i="4" s="1"/>
  <c r="AH302" i="4" s="1"/>
  <c r="AF216" i="4"/>
  <c r="AJ216" i="4"/>
  <c r="AI216" i="4"/>
  <c r="AH216" i="4"/>
  <c r="AG216" i="4"/>
  <c r="AK216" i="4"/>
  <c r="Z216" i="4"/>
  <c r="AL216" i="4" s="1"/>
  <c r="AR216" i="4" s="1"/>
  <c r="AD216" i="4"/>
  <c r="AP216" i="4" s="1"/>
  <c r="AV216" i="4" s="1"/>
  <c r="AC216" i="4"/>
  <c r="AE216" i="4"/>
  <c r="AQ216" i="4" s="1"/>
  <c r="AW216" i="4" s="1"/>
  <c r="AB216" i="4"/>
  <c r="AA216" i="4"/>
  <c r="Z200" i="4"/>
  <c r="AD200" i="4"/>
  <c r="AC200" i="4"/>
  <c r="AE200" i="4"/>
  <c r="AB200" i="4"/>
  <c r="AA200" i="4"/>
  <c r="Z184" i="4"/>
  <c r="AD184" i="4"/>
  <c r="AC184" i="4"/>
  <c r="AB184" i="4"/>
  <c r="AA184" i="4"/>
  <c r="AE184" i="4"/>
  <c r="Z168" i="4"/>
  <c r="AL168" i="4" s="1"/>
  <c r="AR168" i="4" s="1"/>
  <c r="AD168" i="4"/>
  <c r="AC168" i="4"/>
  <c r="AB168" i="4"/>
  <c r="AA168" i="4"/>
  <c r="AE168" i="4"/>
  <c r="Z144" i="4"/>
  <c r="AD144" i="4"/>
  <c r="AC144" i="4"/>
  <c r="AB144" i="4"/>
  <c r="AA144" i="4"/>
  <c r="AE144" i="4"/>
  <c r="Z128" i="4"/>
  <c r="AD128" i="4"/>
  <c r="AC128" i="4"/>
  <c r="AE128" i="4"/>
  <c r="AQ128" i="4" s="1"/>
  <c r="AW128" i="4" s="1"/>
  <c r="AB128" i="4"/>
  <c r="AA128" i="4"/>
  <c r="Z112" i="4"/>
  <c r="AD112" i="4"/>
  <c r="AC112" i="4"/>
  <c r="AB112" i="4"/>
  <c r="AA112" i="4"/>
  <c r="AE112" i="4"/>
  <c r="AQ112" i="4" s="1"/>
  <c r="AW112" i="4" s="1"/>
  <c r="X14" i="4"/>
  <c r="Y14" i="4" s="1"/>
  <c r="X505" i="4"/>
  <c r="Y505" i="4" s="1"/>
  <c r="X445" i="4"/>
  <c r="Y445" i="4" s="1"/>
  <c r="X429" i="4"/>
  <c r="Y429" i="4" s="1"/>
  <c r="X413" i="4"/>
  <c r="Y413" i="4" s="1"/>
  <c r="X397" i="4"/>
  <c r="Y397" i="4" s="1"/>
  <c r="X381" i="4"/>
  <c r="Y381" i="4" s="1"/>
  <c r="X348" i="4"/>
  <c r="Y348" i="4" s="1"/>
  <c r="X142" i="4"/>
  <c r="Y142" i="4" s="1"/>
  <c r="X126" i="4"/>
  <c r="Y126" i="4" s="1"/>
  <c r="X61" i="4"/>
  <c r="Y61" i="4" s="1"/>
  <c r="X391" i="4"/>
  <c r="Y391" i="4" s="1"/>
  <c r="X503" i="4"/>
  <c r="Y503" i="4" s="1"/>
  <c r="X922" i="4"/>
  <c r="Y922" i="4" s="1"/>
  <c r="AF332" i="4"/>
  <c r="AJ332" i="4"/>
  <c r="AI332" i="4"/>
  <c r="AH332" i="4"/>
  <c r="AG332" i="4"/>
  <c r="AK332" i="4"/>
  <c r="Z332" i="4"/>
  <c r="AL332" i="4" s="1"/>
  <c r="AR332" i="4" s="1"/>
  <c r="AD332" i="4"/>
  <c r="AP332" i="4" s="1"/>
  <c r="AV332" i="4" s="1"/>
  <c r="AC332" i="4"/>
  <c r="AB332" i="4"/>
  <c r="AA332" i="4"/>
  <c r="AE332" i="4"/>
  <c r="AF324" i="4"/>
  <c r="AJ324" i="4"/>
  <c r="AI324" i="4"/>
  <c r="AH324" i="4"/>
  <c r="AG324" i="4"/>
  <c r="AK324" i="4"/>
  <c r="Z324" i="4"/>
  <c r="AL324" i="4" s="1"/>
  <c r="AR324" i="4" s="1"/>
  <c r="AD324" i="4"/>
  <c r="AP324" i="4" s="1"/>
  <c r="AV324" i="4" s="1"/>
  <c r="AC324" i="4"/>
  <c r="AE324" i="4"/>
  <c r="AQ324" i="4" s="1"/>
  <c r="AW324" i="4" s="1"/>
  <c r="AB324" i="4"/>
  <c r="AA324" i="4"/>
  <c r="AF316" i="4"/>
  <c r="AJ316" i="4"/>
  <c r="AI316" i="4"/>
  <c r="AH316" i="4"/>
  <c r="AG316" i="4"/>
  <c r="AK316" i="4"/>
  <c r="Z316" i="4"/>
  <c r="AL316" i="4" s="1"/>
  <c r="AR316" i="4" s="1"/>
  <c r="AD316" i="4"/>
  <c r="AP316" i="4" s="1"/>
  <c r="AV316" i="4" s="1"/>
  <c r="AC316" i="4"/>
  <c r="AB316" i="4"/>
  <c r="AA316" i="4"/>
  <c r="AE316" i="4"/>
  <c r="AF308" i="4"/>
  <c r="AJ308" i="4"/>
  <c r="AI308" i="4"/>
  <c r="AH308" i="4"/>
  <c r="AG308" i="4"/>
  <c r="AK308" i="4"/>
  <c r="Z308" i="4"/>
  <c r="AL308" i="4" s="1"/>
  <c r="AR308" i="4" s="1"/>
  <c r="AD308" i="4"/>
  <c r="AP308" i="4" s="1"/>
  <c r="AV308" i="4" s="1"/>
  <c r="AC308" i="4"/>
  <c r="AE308" i="4"/>
  <c r="AQ308" i="4" s="1"/>
  <c r="AW308" i="4" s="1"/>
  <c r="AB308" i="4"/>
  <c r="AA308" i="4"/>
  <c r="AF300" i="4"/>
  <c r="AJ300" i="4"/>
  <c r="AI300" i="4"/>
  <c r="AH300" i="4"/>
  <c r="AG300" i="4"/>
  <c r="AK300" i="4"/>
  <c r="Z300" i="4"/>
  <c r="AL300" i="4" s="1"/>
  <c r="AR300" i="4" s="1"/>
  <c r="AD300" i="4"/>
  <c r="AP300" i="4" s="1"/>
  <c r="AV300" i="4" s="1"/>
  <c r="AC300" i="4"/>
  <c r="AB300" i="4"/>
  <c r="AA300" i="4"/>
  <c r="AE300" i="4"/>
  <c r="AF292" i="4"/>
  <c r="AJ292" i="4"/>
  <c r="AI292" i="4"/>
  <c r="AH292" i="4"/>
  <c r="AG292" i="4"/>
  <c r="AK292" i="4"/>
  <c r="Z292" i="4"/>
  <c r="AL292" i="4" s="1"/>
  <c r="AR292" i="4" s="1"/>
  <c r="AD292" i="4"/>
  <c r="AP292" i="4" s="1"/>
  <c r="AV292" i="4" s="1"/>
  <c r="AC292" i="4"/>
  <c r="AE292" i="4"/>
  <c r="AQ292" i="4" s="1"/>
  <c r="AW292" i="4" s="1"/>
  <c r="AB292" i="4"/>
  <c r="AA292" i="4"/>
  <c r="AF284" i="4"/>
  <c r="AJ284" i="4"/>
  <c r="AI284" i="4"/>
  <c r="AH284" i="4"/>
  <c r="AG284" i="4"/>
  <c r="AK284" i="4"/>
  <c r="Z284" i="4"/>
  <c r="AL284" i="4" s="1"/>
  <c r="AR284" i="4" s="1"/>
  <c r="AD284" i="4"/>
  <c r="AP284" i="4" s="1"/>
  <c r="AV284" i="4" s="1"/>
  <c r="AC284" i="4"/>
  <c r="AB284" i="4"/>
  <c r="AA284" i="4"/>
  <c r="AE284" i="4"/>
  <c r="AF276" i="4"/>
  <c r="AJ276" i="4"/>
  <c r="AI276" i="4"/>
  <c r="AH276" i="4"/>
  <c r="AG276" i="4"/>
  <c r="AK276" i="4"/>
  <c r="Z276" i="4"/>
  <c r="AL276" i="4" s="1"/>
  <c r="AR276" i="4" s="1"/>
  <c r="AD276" i="4"/>
  <c r="AP276" i="4" s="1"/>
  <c r="AV276" i="4" s="1"/>
  <c r="AC276" i="4"/>
  <c r="AE276" i="4"/>
  <c r="AQ276" i="4" s="1"/>
  <c r="AW276" i="4" s="1"/>
  <c r="AB276" i="4"/>
  <c r="AA276" i="4"/>
  <c r="AF268" i="4"/>
  <c r="AJ268" i="4"/>
  <c r="AI268" i="4"/>
  <c r="AH268" i="4"/>
  <c r="AG268" i="4"/>
  <c r="AK268" i="4"/>
  <c r="Z268" i="4"/>
  <c r="AL268" i="4" s="1"/>
  <c r="AR268" i="4" s="1"/>
  <c r="AD268" i="4"/>
  <c r="AP268" i="4" s="1"/>
  <c r="AV268" i="4" s="1"/>
  <c r="AC268" i="4"/>
  <c r="AB268" i="4"/>
  <c r="AA268" i="4"/>
  <c r="AE268" i="4"/>
  <c r="AF260" i="4"/>
  <c r="AJ260" i="4"/>
  <c r="AI260" i="4"/>
  <c r="AH260" i="4"/>
  <c r="AG260" i="4"/>
  <c r="AK260" i="4"/>
  <c r="Z260" i="4"/>
  <c r="AL260" i="4" s="1"/>
  <c r="AR260" i="4" s="1"/>
  <c r="AD260" i="4"/>
  <c r="AP260" i="4" s="1"/>
  <c r="AV260" i="4" s="1"/>
  <c r="AC260" i="4"/>
  <c r="AE260" i="4"/>
  <c r="AQ260" i="4" s="1"/>
  <c r="AW260" i="4" s="1"/>
  <c r="AB260" i="4"/>
  <c r="AA260" i="4"/>
  <c r="AF252" i="4"/>
  <c r="AJ252" i="4"/>
  <c r="AI252" i="4"/>
  <c r="AH252" i="4"/>
  <c r="AG252" i="4"/>
  <c r="AK252" i="4"/>
  <c r="Z252" i="4"/>
  <c r="AL252" i="4" s="1"/>
  <c r="AR252" i="4" s="1"/>
  <c r="AD252" i="4"/>
  <c r="AP252" i="4" s="1"/>
  <c r="AV252" i="4" s="1"/>
  <c r="AC252" i="4"/>
  <c r="AB252" i="4"/>
  <c r="AA252" i="4"/>
  <c r="AE252" i="4"/>
  <c r="AF220" i="4"/>
  <c r="AJ220" i="4"/>
  <c r="AI220" i="4"/>
  <c r="AH220" i="4"/>
  <c r="AG220" i="4"/>
  <c r="AK220" i="4"/>
  <c r="AB220" i="4"/>
  <c r="AA220" i="4"/>
  <c r="AE220" i="4"/>
  <c r="AD220" i="4"/>
  <c r="AP220" i="4" s="1"/>
  <c r="AC220" i="4"/>
  <c r="AO220" i="4" s="1"/>
  <c r="AU220" i="4" s="1"/>
  <c r="Z220" i="4"/>
  <c r="AV220" i="4"/>
  <c r="AF204" i="4"/>
  <c r="AJ204" i="4"/>
  <c r="AI204" i="4"/>
  <c r="AH204" i="4"/>
  <c r="AG204" i="4"/>
  <c r="AK204" i="4"/>
  <c r="AB204" i="4"/>
  <c r="AA204" i="4"/>
  <c r="AE204" i="4"/>
  <c r="AD204" i="4"/>
  <c r="AP204" i="4" s="1"/>
  <c r="AV204" i="4" s="1"/>
  <c r="AC204" i="4"/>
  <c r="AO204" i="4" s="1"/>
  <c r="AU204" i="4" s="1"/>
  <c r="Z204" i="4"/>
  <c r="AF188" i="4"/>
  <c r="AJ188" i="4"/>
  <c r="AI188" i="4"/>
  <c r="AH188" i="4"/>
  <c r="AG188" i="4"/>
  <c r="AK188" i="4"/>
  <c r="AB188" i="4"/>
  <c r="AA188" i="4"/>
  <c r="AE188" i="4"/>
  <c r="Z188" i="4"/>
  <c r="AD188" i="4"/>
  <c r="AC188" i="4"/>
  <c r="AF172" i="4"/>
  <c r="AJ172" i="4"/>
  <c r="AI172" i="4"/>
  <c r="AH172" i="4"/>
  <c r="AG172" i="4"/>
  <c r="AK172" i="4"/>
  <c r="AB172" i="4"/>
  <c r="AA172" i="4"/>
  <c r="AE172" i="4"/>
  <c r="Z172" i="4"/>
  <c r="AD172" i="4"/>
  <c r="AC172" i="4"/>
  <c r="AF156" i="4"/>
  <c r="AJ156" i="4"/>
  <c r="AI156" i="4"/>
  <c r="AH156" i="4"/>
  <c r="AG156" i="4"/>
  <c r="AK156" i="4"/>
  <c r="AB156" i="4"/>
  <c r="AA156" i="4"/>
  <c r="AE156" i="4"/>
  <c r="Z156" i="4"/>
  <c r="AD156" i="4"/>
  <c r="AC156" i="4"/>
  <c r="AB132" i="4"/>
  <c r="AA132" i="4"/>
  <c r="AE132" i="4"/>
  <c r="AD132" i="4"/>
  <c r="AC132" i="4"/>
  <c r="AK132" i="4"/>
  <c r="AH132" i="4"/>
  <c r="AI132" i="4"/>
  <c r="AF132" i="4"/>
  <c r="Z132" i="4"/>
  <c r="AG132" i="4"/>
  <c r="AJ132" i="4"/>
  <c r="AB116" i="4"/>
  <c r="AA116" i="4"/>
  <c r="AE116" i="4"/>
  <c r="Z116" i="4"/>
  <c r="AK116" i="4"/>
  <c r="AH116" i="4"/>
  <c r="AI116" i="4"/>
  <c r="AF116" i="4"/>
  <c r="AD116" i="4"/>
  <c r="AC116" i="4"/>
  <c r="AG116" i="4"/>
  <c r="AJ116" i="4"/>
  <c r="X431" i="4"/>
  <c r="Y431" i="4" s="1"/>
  <c r="AG30" i="4"/>
  <c r="AK30" i="4"/>
  <c r="AH30" i="4"/>
  <c r="AI30" i="4"/>
  <c r="AF30" i="4"/>
  <c r="AJ30" i="4"/>
  <c r="AC30" i="4"/>
  <c r="AB30" i="4"/>
  <c r="AA30" i="4"/>
  <c r="AE30" i="4"/>
  <c r="AQ30" i="4" s="1"/>
  <c r="AW30" i="4" s="1"/>
  <c r="Z30" i="4"/>
  <c r="AL30" i="4" s="1"/>
  <c r="AR30" i="4" s="1"/>
  <c r="AD30" i="4"/>
  <c r="AP30" i="4" s="1"/>
  <c r="AV30" i="4" s="1"/>
  <c r="AC28" i="4"/>
  <c r="AB28" i="4"/>
  <c r="AA28" i="4"/>
  <c r="AE28" i="4"/>
  <c r="Z28" i="4"/>
  <c r="AD28" i="4"/>
  <c r="AB51" i="4"/>
  <c r="AA51" i="4"/>
  <c r="AM51" i="4" s="1"/>
  <c r="AS51" i="4" s="1"/>
  <c r="AE51" i="4"/>
  <c r="Z51" i="4"/>
  <c r="AD51" i="4"/>
  <c r="AC51" i="4"/>
  <c r="AB18" i="4"/>
  <c r="AA18" i="4"/>
  <c r="AE18" i="4"/>
  <c r="AD18" i="4"/>
  <c r="AC18" i="4"/>
  <c r="Z18" i="4"/>
  <c r="W419" i="4"/>
  <c r="W411" i="4"/>
  <c r="W403" i="4"/>
  <c r="AF354" i="4"/>
  <c r="AF218" i="4"/>
  <c r="AG210" i="4"/>
  <c r="W84" i="4"/>
  <c r="AF344" i="4"/>
  <c r="W92" i="4"/>
  <c r="AG350" i="4"/>
  <c r="AG342" i="4"/>
  <c r="AG74" i="4"/>
  <c r="W511" i="4"/>
  <c r="AJ36" i="4"/>
  <c r="AI36" i="4"/>
  <c r="X449" i="4"/>
  <c r="Y449" i="4" s="1"/>
  <c r="X433" i="4"/>
  <c r="Y433" i="4" s="1"/>
  <c r="X417" i="4"/>
  <c r="Y417" i="4" s="1"/>
  <c r="X401" i="4"/>
  <c r="Y401" i="4" s="1"/>
  <c r="X385" i="4"/>
  <c r="Y385" i="4" s="1"/>
  <c r="X40" i="4"/>
  <c r="Y40" i="4" s="1"/>
  <c r="AG26" i="4"/>
  <c r="AK26" i="4"/>
  <c r="AH26" i="4"/>
  <c r="AI26" i="4"/>
  <c r="AF26" i="4"/>
  <c r="AJ26" i="4"/>
  <c r="AA26" i="4"/>
  <c r="AM26" i="4" s="1"/>
  <c r="AS26" i="4" s="1"/>
  <c r="AE26" i="4"/>
  <c r="AQ26" i="4" s="1"/>
  <c r="AW26" i="4" s="1"/>
  <c r="Z26" i="4"/>
  <c r="AD26" i="4"/>
  <c r="AC26" i="4"/>
  <c r="AB26" i="4"/>
  <c r="AG22" i="4"/>
  <c r="AK22" i="4"/>
  <c r="AH22" i="4"/>
  <c r="AI22" i="4"/>
  <c r="AF22" i="4"/>
  <c r="AJ22" i="4"/>
  <c r="AA22" i="4"/>
  <c r="AM22" i="4" s="1"/>
  <c r="AS22" i="4" s="1"/>
  <c r="AE22" i="4"/>
  <c r="AQ22" i="4" s="1"/>
  <c r="Z22" i="4"/>
  <c r="AD22" i="4"/>
  <c r="AC22" i="4"/>
  <c r="AW22" i="4"/>
  <c r="AB22" i="4"/>
  <c r="AA36" i="4"/>
  <c r="AE36" i="4"/>
  <c r="Z36" i="4"/>
  <c r="AD36" i="4"/>
  <c r="AC36" i="4"/>
  <c r="AB36" i="4"/>
  <c r="X98" i="4"/>
  <c r="Y98" i="4" s="1"/>
  <c r="X453" i="4"/>
  <c r="Y453" i="4" s="1"/>
  <c r="X437" i="4"/>
  <c r="Y437" i="4" s="1"/>
  <c r="X421" i="4"/>
  <c r="Y421" i="4" s="1"/>
  <c r="X405" i="4"/>
  <c r="Y405" i="4" s="1"/>
  <c r="X389" i="4"/>
  <c r="Y389" i="4" s="1"/>
  <c r="X356" i="4"/>
  <c r="Y356" i="4" s="1"/>
  <c r="X340" i="4"/>
  <c r="Y340" i="4" s="1"/>
  <c r="X134" i="4"/>
  <c r="Y134" i="4" s="1"/>
  <c r="X118" i="4"/>
  <c r="Y118" i="4" s="1"/>
  <c r="X24" i="4"/>
  <c r="Y24" i="4" s="1"/>
  <c r="X383" i="4"/>
  <c r="Y383" i="4" s="1"/>
  <c r="X4" i="4"/>
  <c r="Y4" i="4" s="1"/>
  <c r="AG34" i="4"/>
  <c r="AK34" i="4"/>
  <c r="AH34" i="4"/>
  <c r="AI34" i="4"/>
  <c r="AF34" i="4"/>
  <c r="AJ34" i="4"/>
  <c r="AC34" i="4"/>
  <c r="AB34" i="4"/>
  <c r="AA34" i="4"/>
  <c r="AE34" i="4"/>
  <c r="Z34" i="4"/>
  <c r="AL34" i="4" s="1"/>
  <c r="AR34" i="4" s="1"/>
  <c r="AD34" i="4"/>
  <c r="AG38" i="4"/>
  <c r="AK38" i="4"/>
  <c r="AH38" i="4"/>
  <c r="AI38" i="4"/>
  <c r="AF38" i="4"/>
  <c r="AJ38" i="4"/>
  <c r="AC38" i="4"/>
  <c r="AB38" i="4"/>
  <c r="AA38" i="4"/>
  <c r="AE38" i="4"/>
  <c r="Z38" i="4"/>
  <c r="AL38" i="4" s="1"/>
  <c r="AR38" i="4" s="1"/>
  <c r="AD38" i="4"/>
  <c r="X483" i="4"/>
  <c r="Y483" i="4" s="1"/>
  <c r="AF224" i="4"/>
  <c r="AJ224" i="4"/>
  <c r="AI224" i="4"/>
  <c r="AH224" i="4"/>
  <c r="AG224" i="4"/>
  <c r="AK224" i="4"/>
  <c r="Z224" i="4"/>
  <c r="AL224" i="4" s="1"/>
  <c r="AR224" i="4" s="1"/>
  <c r="AD224" i="4"/>
  <c r="AP224" i="4" s="1"/>
  <c r="AV224" i="4" s="1"/>
  <c r="AC224" i="4"/>
  <c r="AB224" i="4"/>
  <c r="AA224" i="4"/>
  <c r="AE224" i="4"/>
  <c r="AF208" i="4"/>
  <c r="AJ208" i="4"/>
  <c r="AI208" i="4"/>
  <c r="AH208" i="4"/>
  <c r="AG208" i="4"/>
  <c r="AK208" i="4"/>
  <c r="Z208" i="4"/>
  <c r="AL208" i="4" s="1"/>
  <c r="AR208" i="4" s="1"/>
  <c r="AD208" i="4"/>
  <c r="AP208" i="4" s="1"/>
  <c r="AV208" i="4" s="1"/>
  <c r="AC208" i="4"/>
  <c r="AB208" i="4"/>
  <c r="AA208" i="4"/>
  <c r="AE208" i="4"/>
  <c r="Z192" i="4"/>
  <c r="AD192" i="4"/>
  <c r="AC192" i="4"/>
  <c r="AB192" i="4"/>
  <c r="AA192" i="4"/>
  <c r="AE192" i="4"/>
  <c r="AU192" i="4"/>
  <c r="Z176" i="4"/>
  <c r="AD176" i="4"/>
  <c r="AC176" i="4"/>
  <c r="AB176" i="4"/>
  <c r="AA176" i="4"/>
  <c r="AE176" i="4"/>
  <c r="Z160" i="4"/>
  <c r="AD160" i="4"/>
  <c r="AC160" i="4"/>
  <c r="AO160" i="4" s="1"/>
  <c r="AB160" i="4"/>
  <c r="AA160" i="4"/>
  <c r="AE160" i="4"/>
  <c r="AU160" i="4"/>
  <c r="AB136" i="4"/>
  <c r="AA136" i="4"/>
  <c r="AE136" i="4"/>
  <c r="AD136" i="4"/>
  <c r="AC136" i="4"/>
  <c r="Z136" i="4"/>
  <c r="AB120" i="4"/>
  <c r="AN120" i="4" s="1"/>
  <c r="AT120" i="4" s="1"/>
  <c r="AA120" i="4"/>
  <c r="AE120" i="4"/>
  <c r="Z120" i="4"/>
  <c r="AL120" i="4" s="1"/>
  <c r="AR120" i="4" s="1"/>
  <c r="AD120" i="4"/>
  <c r="AC120" i="4"/>
  <c r="AB59" i="4"/>
  <c r="AA59" i="4"/>
  <c r="AE59" i="4"/>
  <c r="AD59" i="4"/>
  <c r="AC59" i="4"/>
  <c r="Z59" i="4"/>
  <c r="AC88" i="4"/>
  <c r="AB88" i="4"/>
  <c r="AN88" i="4" s="1"/>
  <c r="AT88" i="4" s="1"/>
  <c r="AE88" i="4"/>
  <c r="Z88" i="4"/>
  <c r="AA88" i="4"/>
  <c r="AD88" i="4"/>
  <c r="AP88" i="4" s="1"/>
  <c r="AV88" i="4" s="1"/>
  <c r="Z80" i="4"/>
  <c r="AC72" i="4"/>
  <c r="AB72" i="4"/>
  <c r="AE72" i="4"/>
  <c r="Z72" i="4"/>
  <c r="AA72" i="4"/>
  <c r="AD72" i="4"/>
  <c r="AQ486" i="4"/>
  <c r="AW486" i="4" s="1"/>
  <c r="AQ402" i="4"/>
  <c r="AW402" i="4" s="1"/>
  <c r="AN205" i="4"/>
  <c r="AT205" i="4" s="1"/>
  <c r="AN143" i="4"/>
  <c r="AT143" i="4" s="1"/>
  <c r="AP506" i="4"/>
  <c r="AV506" i="4" s="1"/>
  <c r="AP454" i="4"/>
  <c r="AV454" i="4" s="1"/>
  <c r="AP438" i="4"/>
  <c r="AV438" i="4" s="1"/>
  <c r="AN225" i="4"/>
  <c r="AT225" i="4" s="1"/>
  <c r="AN201" i="4"/>
  <c r="AT201" i="4" s="1"/>
  <c r="W635" i="4"/>
  <c r="W619" i="4"/>
  <c r="W603" i="4"/>
  <c r="W587" i="4"/>
  <c r="W595" i="4"/>
  <c r="W579" i="4"/>
  <c r="X579" i="4" s="1"/>
  <c r="W563" i="4"/>
  <c r="W322" i="4"/>
  <c r="W306" i="4"/>
  <c r="W290" i="4"/>
  <c r="W274" i="4"/>
  <c r="W258" i="4"/>
  <c r="W202" i="4"/>
  <c r="W186" i="4"/>
  <c r="W170" i="4"/>
  <c r="W495" i="4"/>
  <c r="W487" i="4"/>
  <c r="W479" i="4"/>
  <c r="W471" i="4"/>
  <c r="W463" i="4"/>
  <c r="AJ342" i="4"/>
  <c r="AK90" i="4"/>
  <c r="AK74" i="4"/>
  <c r="AF387" i="4"/>
  <c r="AF36" i="4"/>
  <c r="AH36" i="4"/>
  <c r="AG36" i="4"/>
  <c r="W310" i="4"/>
  <c r="W294" i="4"/>
  <c r="W278" i="4"/>
  <c r="W262" i="4"/>
  <c r="W96" i="4"/>
  <c r="W198" i="4"/>
  <c r="W182" i="4"/>
  <c r="W166" i="4"/>
  <c r="X317" i="4"/>
  <c r="Y317" i="4" s="1"/>
  <c r="X253" i="4"/>
  <c r="Y253" i="4" s="1"/>
  <c r="Y508" i="4"/>
  <c r="X508" i="4"/>
  <c r="X444" i="4"/>
  <c r="Y444" i="4" s="1"/>
  <c r="X347" i="4"/>
  <c r="Y347" i="4" s="1"/>
  <c r="X283" i="4"/>
  <c r="Y283" i="4" s="1"/>
  <c r="X215" i="4"/>
  <c r="Y215" i="4" s="1"/>
  <c r="X56" i="4"/>
  <c r="Y56" i="4" s="1"/>
  <c r="X333" i="4"/>
  <c r="Y333" i="4" s="1"/>
  <c r="X301" i="4"/>
  <c r="Y301" i="4" s="1"/>
  <c r="X269" i="4"/>
  <c r="Y269" i="4" s="1"/>
  <c r="X50" i="4"/>
  <c r="Y50" i="4" s="1"/>
  <c r="Y492" i="4"/>
  <c r="X492" i="4"/>
  <c r="X460" i="4"/>
  <c r="Y460" i="4" s="1"/>
  <c r="X428" i="4"/>
  <c r="Y428" i="4" s="1"/>
  <c r="X396" i="4"/>
  <c r="Y396" i="4" s="1"/>
  <c r="X331" i="4"/>
  <c r="Y331" i="4" s="1"/>
  <c r="X299" i="4"/>
  <c r="Y299" i="4" s="1"/>
  <c r="X267" i="4"/>
  <c r="Y267" i="4" s="1"/>
  <c r="X231" i="4"/>
  <c r="Y231" i="4" s="1"/>
  <c r="X199" i="4"/>
  <c r="Y199" i="4" s="1"/>
  <c r="X167" i="4"/>
  <c r="Y167" i="4" s="1"/>
  <c r="X117" i="4"/>
  <c r="Y117" i="4" s="1"/>
  <c r="Z917" i="4"/>
  <c r="AD917" i="4"/>
  <c r="AE917" i="4"/>
  <c r="Z885" i="4"/>
  <c r="AD885" i="4"/>
  <c r="AE885" i="4"/>
  <c r="AB853" i="4"/>
  <c r="AA853" i="4"/>
  <c r="AC853" i="4"/>
  <c r="AB829" i="4"/>
  <c r="AA829" i="4"/>
  <c r="AC829" i="4"/>
  <c r="AB797" i="4"/>
  <c r="AA797" i="4"/>
  <c r="AC797" i="4"/>
  <c r="Z765" i="4"/>
  <c r="AD765" i="4"/>
  <c r="AE765" i="4"/>
  <c r="Z733" i="4"/>
  <c r="AD733" i="4"/>
  <c r="AE733" i="4"/>
  <c r="Z701" i="4"/>
  <c r="AD701" i="4"/>
  <c r="AE701" i="4"/>
  <c r="AB661" i="4"/>
  <c r="AA661" i="4"/>
  <c r="AC661" i="4"/>
  <c r="Z629" i="4"/>
  <c r="AB629" i="4"/>
  <c r="AD629" i="4"/>
  <c r="AA629" i="4"/>
  <c r="AE629" i="4"/>
  <c r="AC629" i="4"/>
  <c r="Z613" i="4"/>
  <c r="AB613" i="4"/>
  <c r="AD613" i="4"/>
  <c r="AA613" i="4"/>
  <c r="AE613" i="4"/>
  <c r="AC613" i="4"/>
  <c r="Z597" i="4"/>
  <c r="AB597" i="4"/>
  <c r="AD597" i="4"/>
  <c r="AA597" i="4"/>
  <c r="AE597" i="4"/>
  <c r="AC597" i="4"/>
  <c r="Z581" i="4"/>
  <c r="AB581" i="4"/>
  <c r="AD581" i="4"/>
  <c r="AA581" i="4"/>
  <c r="AE581" i="4"/>
  <c r="AC581" i="4"/>
  <c r="Z565" i="4"/>
  <c r="AB565" i="4"/>
  <c r="AD565" i="4"/>
  <c r="AA565" i="4"/>
  <c r="AE565" i="4"/>
  <c r="AC565" i="4"/>
  <c r="Z548" i="4"/>
  <c r="AB548" i="4"/>
  <c r="AD548" i="4"/>
  <c r="AA548" i="4"/>
  <c r="AE548" i="4"/>
  <c r="AC548" i="4"/>
  <c r="Z532" i="4"/>
  <c r="AB532" i="4"/>
  <c r="AD532" i="4"/>
  <c r="AA532" i="4"/>
  <c r="AE532" i="4"/>
  <c r="AC532" i="4"/>
  <c r="Z516" i="4"/>
  <c r="AB516" i="4"/>
  <c r="AD516" i="4"/>
  <c r="AA516" i="4"/>
  <c r="AE516" i="4"/>
  <c r="AC516" i="4"/>
  <c r="Z971" i="4"/>
  <c r="AB971" i="4"/>
  <c r="AD971" i="4"/>
  <c r="AC971" i="4"/>
  <c r="AA971" i="4"/>
  <c r="AE971" i="4"/>
  <c r="Z963" i="4"/>
  <c r="AB963" i="4"/>
  <c r="AD963" i="4"/>
  <c r="AC963" i="4"/>
  <c r="AA963" i="4"/>
  <c r="AE963" i="4"/>
  <c r="Z955" i="4"/>
  <c r="AB955" i="4"/>
  <c r="AD955" i="4"/>
  <c r="AC955" i="4"/>
  <c r="AA955" i="4"/>
  <c r="AE955" i="4"/>
  <c r="Z951" i="4"/>
  <c r="AB951" i="4"/>
  <c r="AD951" i="4"/>
  <c r="AC951" i="4"/>
  <c r="AA951" i="4"/>
  <c r="AE951" i="4"/>
  <c r="Z943" i="4"/>
  <c r="AB943" i="4"/>
  <c r="AD943" i="4"/>
  <c r="AC943" i="4"/>
  <c r="AA943" i="4"/>
  <c r="AE943" i="4"/>
  <c r="Z935" i="4"/>
  <c r="AB935" i="4"/>
  <c r="AD935" i="4"/>
  <c r="AC935" i="4"/>
  <c r="AA935" i="4"/>
  <c r="AE935" i="4"/>
  <c r="Z923" i="4"/>
  <c r="AB923" i="4"/>
  <c r="AD923" i="4"/>
  <c r="AC923" i="4"/>
  <c r="AA923" i="4"/>
  <c r="AE923" i="4"/>
  <c r="Z155" i="4"/>
  <c r="AB155" i="4"/>
  <c r="AD155" i="4"/>
  <c r="AC155" i="4"/>
  <c r="AA155" i="4"/>
  <c r="AE155" i="4"/>
  <c r="Z111" i="4"/>
  <c r="AB111" i="4"/>
  <c r="AC111" i="4"/>
  <c r="AE111" i="4"/>
  <c r="AA111" i="4"/>
  <c r="AD111" i="4"/>
  <c r="Z103" i="4"/>
  <c r="AB103" i="4"/>
  <c r="AD103" i="4"/>
  <c r="AA103" i="4"/>
  <c r="AC103" i="4"/>
  <c r="AE103" i="4"/>
  <c r="Z95" i="4"/>
  <c r="AB95" i="4"/>
  <c r="AD95" i="4"/>
  <c r="AA95" i="4"/>
  <c r="AC95" i="4"/>
  <c r="AE95" i="4"/>
  <c r="Z87" i="4"/>
  <c r="AB87" i="4"/>
  <c r="AD87" i="4"/>
  <c r="AA87" i="4"/>
  <c r="AC87" i="4"/>
  <c r="AE87" i="4"/>
  <c r="Z79" i="4"/>
  <c r="AB79" i="4"/>
  <c r="AD79" i="4"/>
  <c r="AA79" i="4"/>
  <c r="AC79" i="4"/>
  <c r="AE79" i="4"/>
  <c r="Z71" i="4"/>
  <c r="AB71" i="4"/>
  <c r="AD71" i="4"/>
  <c r="AA71" i="4"/>
  <c r="AC71" i="4"/>
  <c r="AE71" i="4"/>
  <c r="Z41" i="4"/>
  <c r="AB41" i="4"/>
  <c r="AD41" i="4"/>
  <c r="AA41" i="4"/>
  <c r="AE41" i="4"/>
  <c r="AC41" i="4"/>
  <c r="Z921" i="4"/>
  <c r="AB921" i="4"/>
  <c r="AD921" i="4"/>
  <c r="AA921" i="4"/>
  <c r="AE921" i="4"/>
  <c r="AC921" i="4"/>
  <c r="Z913" i="4"/>
  <c r="AB913" i="4"/>
  <c r="AD913" i="4"/>
  <c r="AA913" i="4"/>
  <c r="AE913" i="4"/>
  <c r="AC913" i="4"/>
  <c r="Z905" i="4"/>
  <c r="AB905" i="4"/>
  <c r="AD905" i="4"/>
  <c r="AA905" i="4"/>
  <c r="AE905" i="4"/>
  <c r="AC905" i="4"/>
  <c r="Z897" i="4"/>
  <c r="AB897" i="4"/>
  <c r="AD897" i="4"/>
  <c r="AA897" i="4"/>
  <c r="AE897" i="4"/>
  <c r="AC897" i="4"/>
  <c r="Z889" i="4"/>
  <c r="AB889" i="4"/>
  <c r="AD889" i="4"/>
  <c r="AA889" i="4"/>
  <c r="AE889" i="4"/>
  <c r="AC889" i="4"/>
  <c r="Z881" i="4"/>
  <c r="AB881" i="4"/>
  <c r="AD881" i="4"/>
  <c r="AA881" i="4"/>
  <c r="AE881" i="4"/>
  <c r="AC881" i="4"/>
  <c r="Z873" i="4"/>
  <c r="AB873" i="4"/>
  <c r="AD873" i="4"/>
  <c r="AA873" i="4"/>
  <c r="AE873" i="4"/>
  <c r="AC873" i="4"/>
  <c r="Z865" i="4"/>
  <c r="AB865" i="4"/>
  <c r="AD865" i="4"/>
  <c r="AA865" i="4"/>
  <c r="AE865" i="4"/>
  <c r="AC865" i="4"/>
  <c r="Z857" i="4"/>
  <c r="AB857" i="4"/>
  <c r="AD857" i="4"/>
  <c r="AA857" i="4"/>
  <c r="AE857" i="4"/>
  <c r="AC857" i="4"/>
  <c r="Z849" i="4"/>
  <c r="AB849" i="4"/>
  <c r="AD849" i="4"/>
  <c r="AA849" i="4"/>
  <c r="AE849" i="4"/>
  <c r="AC849" i="4"/>
  <c r="Z841" i="4"/>
  <c r="AB841" i="4"/>
  <c r="AD841" i="4"/>
  <c r="AA841" i="4"/>
  <c r="AE841" i="4"/>
  <c r="AC841" i="4"/>
  <c r="Z833" i="4"/>
  <c r="AB833" i="4"/>
  <c r="AD833" i="4"/>
  <c r="AA833" i="4"/>
  <c r="AE833" i="4"/>
  <c r="AC833" i="4"/>
  <c r="Z825" i="4"/>
  <c r="AB825" i="4"/>
  <c r="AD825" i="4"/>
  <c r="AA825" i="4"/>
  <c r="AE825" i="4"/>
  <c r="AC825" i="4"/>
  <c r="Z817" i="4"/>
  <c r="AB817" i="4"/>
  <c r="AD817" i="4"/>
  <c r="AA817" i="4"/>
  <c r="AE817" i="4"/>
  <c r="AC817" i="4"/>
  <c r="Z809" i="4"/>
  <c r="AB809" i="4"/>
  <c r="AD809" i="4"/>
  <c r="AA809" i="4"/>
  <c r="AE809" i="4"/>
  <c r="AC809" i="4"/>
  <c r="Z801" i="4"/>
  <c r="AB801" i="4"/>
  <c r="AD801" i="4"/>
  <c r="AA801" i="4"/>
  <c r="AE801" i="4"/>
  <c r="AC801" i="4"/>
  <c r="Z793" i="4"/>
  <c r="AB793" i="4"/>
  <c r="AD793" i="4"/>
  <c r="AA793" i="4"/>
  <c r="AE793" i="4"/>
  <c r="AC793" i="4"/>
  <c r="Z785" i="4"/>
  <c r="AB785" i="4"/>
  <c r="AD785" i="4"/>
  <c r="AA785" i="4"/>
  <c r="AE785" i="4"/>
  <c r="AC785" i="4"/>
  <c r="Z777" i="4"/>
  <c r="AB777" i="4"/>
  <c r="AD777" i="4"/>
  <c r="AA777" i="4"/>
  <c r="AE777" i="4"/>
  <c r="AC777" i="4"/>
  <c r="Z769" i="4"/>
  <c r="AB769" i="4"/>
  <c r="AD769" i="4"/>
  <c r="AA769" i="4"/>
  <c r="AE769" i="4"/>
  <c r="AC769" i="4"/>
  <c r="Z761" i="4"/>
  <c r="AB761" i="4"/>
  <c r="AD761" i="4"/>
  <c r="AA761" i="4"/>
  <c r="AE761" i="4"/>
  <c r="AC761" i="4"/>
  <c r="Z753" i="4"/>
  <c r="AB753" i="4"/>
  <c r="AD753" i="4"/>
  <c r="AA753" i="4"/>
  <c r="AE753" i="4"/>
  <c r="AC753" i="4"/>
  <c r="Z745" i="4"/>
  <c r="AB745" i="4"/>
  <c r="AD745" i="4"/>
  <c r="AA745" i="4"/>
  <c r="AE745" i="4"/>
  <c r="AC745" i="4"/>
  <c r="Z737" i="4"/>
  <c r="AB737" i="4"/>
  <c r="AD737" i="4"/>
  <c r="AA737" i="4"/>
  <c r="AE737" i="4"/>
  <c r="AC737" i="4"/>
  <c r="Z729" i="4"/>
  <c r="AB729" i="4"/>
  <c r="AD729" i="4"/>
  <c r="AA729" i="4"/>
  <c r="AE729" i="4"/>
  <c r="AC729" i="4"/>
  <c r="Z721" i="4"/>
  <c r="AB721" i="4"/>
  <c r="AD721" i="4"/>
  <c r="AA721" i="4"/>
  <c r="AE721" i="4"/>
  <c r="AC721" i="4"/>
  <c r="Z713" i="4"/>
  <c r="AB713" i="4"/>
  <c r="AD713" i="4"/>
  <c r="AA713" i="4"/>
  <c r="AE713" i="4"/>
  <c r="AC713" i="4"/>
  <c r="Z705" i="4"/>
  <c r="AB705" i="4"/>
  <c r="AD705" i="4"/>
  <c r="AA705" i="4"/>
  <c r="AE705" i="4"/>
  <c r="AC705" i="4"/>
  <c r="Z697" i="4"/>
  <c r="AB697" i="4"/>
  <c r="AD697" i="4"/>
  <c r="AA697" i="4"/>
  <c r="AE697" i="4"/>
  <c r="AC697" i="4"/>
  <c r="Z689" i="4"/>
  <c r="AB689" i="4"/>
  <c r="AD689" i="4"/>
  <c r="AA689" i="4"/>
  <c r="AE689" i="4"/>
  <c r="AC689" i="4"/>
  <c r="Z681" i="4"/>
  <c r="AB681" i="4"/>
  <c r="AD681" i="4"/>
  <c r="AA681" i="4"/>
  <c r="AE681" i="4"/>
  <c r="AC681" i="4"/>
  <c r="Z673" i="4"/>
  <c r="AB673" i="4"/>
  <c r="AD673" i="4"/>
  <c r="AA673" i="4"/>
  <c r="AE673" i="4"/>
  <c r="AC673" i="4"/>
  <c r="Z665" i="4"/>
  <c r="AB665" i="4"/>
  <c r="AD665" i="4"/>
  <c r="AA665" i="4"/>
  <c r="AE665" i="4"/>
  <c r="AC665" i="4"/>
  <c r="Z657" i="4"/>
  <c r="AB657" i="4"/>
  <c r="AD657" i="4"/>
  <c r="AA657" i="4"/>
  <c r="AE657" i="4"/>
  <c r="AC657" i="4"/>
  <c r="Z649" i="4"/>
  <c r="AB649" i="4"/>
  <c r="AD649" i="4"/>
  <c r="AA649" i="4"/>
  <c r="AE649" i="4"/>
  <c r="AC649" i="4"/>
  <c r="Z641" i="4"/>
  <c r="AB641" i="4"/>
  <c r="AD641" i="4"/>
  <c r="AA641" i="4"/>
  <c r="AE641" i="4"/>
  <c r="AC641" i="4"/>
  <c r="Z633" i="4"/>
  <c r="AB633" i="4"/>
  <c r="AD633" i="4"/>
  <c r="AA633" i="4"/>
  <c r="AE633" i="4"/>
  <c r="AC633" i="4"/>
  <c r="Z617" i="4"/>
  <c r="AB617" i="4"/>
  <c r="AD617" i="4"/>
  <c r="AA617" i="4"/>
  <c r="AE617" i="4"/>
  <c r="AC617" i="4"/>
  <c r="Z609" i="4"/>
  <c r="AB609" i="4"/>
  <c r="AD609" i="4"/>
  <c r="AA609" i="4"/>
  <c r="AE609" i="4"/>
  <c r="AC609" i="4"/>
  <c r="Z601" i="4"/>
  <c r="AE601" i="4"/>
  <c r="Z593" i="4"/>
  <c r="AB593" i="4"/>
  <c r="AD593" i="4"/>
  <c r="AA593" i="4"/>
  <c r="AE593" i="4"/>
  <c r="AC593" i="4"/>
  <c r="Z585" i="4"/>
  <c r="AB585" i="4"/>
  <c r="AD585" i="4"/>
  <c r="AA585" i="4"/>
  <c r="AE585" i="4"/>
  <c r="AC585" i="4"/>
  <c r="Z577" i="4"/>
  <c r="AB577" i="4"/>
  <c r="AD577" i="4"/>
  <c r="AA577" i="4"/>
  <c r="AE577" i="4"/>
  <c r="AC577" i="4"/>
  <c r="AD569" i="4"/>
  <c r="Z561" i="4"/>
  <c r="AB561" i="4"/>
  <c r="AD561" i="4"/>
  <c r="AA561" i="4"/>
  <c r="AE561" i="4"/>
  <c r="AC561" i="4"/>
  <c r="AA540" i="4"/>
  <c r="Z524" i="4"/>
  <c r="AB524" i="4"/>
  <c r="AD524" i="4"/>
  <c r="AA524" i="4"/>
  <c r="AE524" i="4"/>
  <c r="AC524" i="4"/>
  <c r="AA550" i="4"/>
  <c r="Z534" i="4"/>
  <c r="AD534" i="4"/>
  <c r="AE534" i="4"/>
  <c r="Z518" i="4"/>
  <c r="AD518" i="4"/>
  <c r="AE518" i="4"/>
  <c r="Z379" i="4"/>
  <c r="AB379" i="4"/>
  <c r="AD379" i="4"/>
  <c r="AC379" i="4"/>
  <c r="AA379" i="4"/>
  <c r="AE379" i="4"/>
  <c r="Z375" i="4"/>
  <c r="AB375" i="4"/>
  <c r="AD375" i="4"/>
  <c r="AC375" i="4"/>
  <c r="AA375" i="4"/>
  <c r="AE375" i="4"/>
  <c r="Z371" i="4"/>
  <c r="AB371" i="4"/>
  <c r="AD371" i="4"/>
  <c r="AC371" i="4"/>
  <c r="AA371" i="4"/>
  <c r="AE371" i="4"/>
  <c r="Z367" i="4"/>
  <c r="AB367" i="4"/>
  <c r="AD367" i="4"/>
  <c r="AC367" i="4"/>
  <c r="AA367" i="4"/>
  <c r="AE367" i="4"/>
  <c r="Z363" i="4"/>
  <c r="AB363" i="4"/>
  <c r="AD363" i="4"/>
  <c r="AC363" i="4"/>
  <c r="AA363" i="4"/>
  <c r="AE363" i="4"/>
  <c r="Z359" i="4"/>
  <c r="AB359" i="4"/>
  <c r="AD359" i="4"/>
  <c r="AC359" i="4"/>
  <c r="AA359" i="4"/>
  <c r="AE359" i="4"/>
  <c r="Z243" i="4"/>
  <c r="AB243" i="4"/>
  <c r="AD243" i="4"/>
  <c r="AC243" i="4"/>
  <c r="AA243" i="4"/>
  <c r="AE243" i="4"/>
  <c r="Z239" i="4"/>
  <c r="AB239" i="4"/>
  <c r="AD239" i="4"/>
  <c r="AC239" i="4"/>
  <c r="AA239" i="4"/>
  <c r="AE239" i="4"/>
  <c r="Z235" i="4"/>
  <c r="AB235" i="4"/>
  <c r="AD235" i="4"/>
  <c r="AC235" i="4"/>
  <c r="AA235" i="4"/>
  <c r="AE235" i="4"/>
  <c r="Z64" i="4"/>
  <c r="AA64" i="4"/>
  <c r="AC64" i="4"/>
  <c r="AE64" i="4"/>
  <c r="AB64" i="4"/>
  <c r="AD64" i="4"/>
  <c r="Z101" i="4"/>
  <c r="AB101" i="4"/>
  <c r="AD101" i="4"/>
  <c r="AA101" i="4"/>
  <c r="AC101" i="4"/>
  <c r="AE101" i="4"/>
  <c r="Z97" i="4"/>
  <c r="AB97" i="4"/>
  <c r="AD97" i="4"/>
  <c r="AA97" i="4"/>
  <c r="AC97" i="4"/>
  <c r="AE97" i="4"/>
  <c r="Z93" i="4"/>
  <c r="AB93" i="4"/>
  <c r="AD93" i="4"/>
  <c r="AA93" i="4"/>
  <c r="AC93" i="4"/>
  <c r="AE93" i="4"/>
  <c r="Z89" i="4"/>
  <c r="AB89" i="4"/>
  <c r="AD89" i="4"/>
  <c r="AA89" i="4"/>
  <c r="AC89" i="4"/>
  <c r="AE89" i="4"/>
  <c r="Z85" i="4"/>
  <c r="AB85" i="4"/>
  <c r="AD85" i="4"/>
  <c r="AA85" i="4"/>
  <c r="AC85" i="4"/>
  <c r="AE85" i="4"/>
  <c r="Z81" i="4"/>
  <c r="AB81" i="4"/>
  <c r="AD81" i="4"/>
  <c r="AA81" i="4"/>
  <c r="AC81" i="4"/>
  <c r="AE81" i="4"/>
  <c r="Z77" i="4"/>
  <c r="AB77" i="4"/>
  <c r="AD77" i="4"/>
  <c r="AA77" i="4"/>
  <c r="AC77" i="4"/>
  <c r="AE77" i="4"/>
  <c r="Z73" i="4"/>
  <c r="AB73" i="4"/>
  <c r="AD73" i="4"/>
  <c r="AA73" i="4"/>
  <c r="AC73" i="4"/>
  <c r="AE73" i="4"/>
  <c r="Z67" i="4"/>
  <c r="AB67" i="4"/>
  <c r="AD67" i="4"/>
  <c r="AA67" i="4"/>
  <c r="AC67" i="4"/>
  <c r="AE67" i="4"/>
  <c r="Z522" i="4"/>
  <c r="AB522" i="4"/>
  <c r="AD522" i="4"/>
  <c r="AA522" i="4"/>
  <c r="AE522" i="4"/>
  <c r="AC522" i="4"/>
  <c r="AH522" i="4"/>
  <c r="AI522" i="4"/>
  <c r="AG522" i="4"/>
  <c r="AF522" i="4"/>
  <c r="AJ522" i="4"/>
  <c r="AK522" i="4"/>
  <c r="Z365" i="4"/>
  <c r="AB365" i="4"/>
  <c r="AD365" i="4"/>
  <c r="AC365" i="4"/>
  <c r="AA365" i="4"/>
  <c r="AE365" i="4"/>
  <c r="AH365" i="4"/>
  <c r="AG365" i="4"/>
  <c r="AI365" i="4"/>
  <c r="AF365" i="4"/>
  <c r="AJ365" i="4"/>
  <c r="AK365" i="4"/>
  <c r="Z31" i="4"/>
  <c r="AB31" i="4"/>
  <c r="AD31" i="4"/>
  <c r="AA31" i="4"/>
  <c r="AC31" i="4"/>
  <c r="AE31" i="4"/>
  <c r="AH31" i="4"/>
  <c r="AG31" i="4"/>
  <c r="AK31" i="4"/>
  <c r="AF31" i="4"/>
  <c r="AJ31" i="4"/>
  <c r="AI31" i="4"/>
  <c r="Z23" i="4"/>
  <c r="AB23" i="4"/>
  <c r="AD23" i="4"/>
  <c r="AA23" i="4"/>
  <c r="AC23" i="4"/>
  <c r="AE23" i="4"/>
  <c r="AH23" i="4"/>
  <c r="AG23" i="4"/>
  <c r="AK23" i="4"/>
  <c r="AF23" i="4"/>
  <c r="AJ23" i="4"/>
  <c r="AI23" i="4"/>
  <c r="X541" i="4"/>
  <c r="Y541" i="4" s="1"/>
  <c r="X972" i="4"/>
  <c r="Y972" i="4" s="1"/>
  <c r="X956" i="4"/>
  <c r="Y956" i="4" s="1"/>
  <c r="X940" i="4"/>
  <c r="Y940" i="4" s="1"/>
  <c r="X924" i="4"/>
  <c r="Y924" i="4" s="1"/>
  <c r="AA177" i="4"/>
  <c r="AC177" i="4"/>
  <c r="AE177" i="4"/>
  <c r="Z177" i="4"/>
  <c r="AB177" i="4"/>
  <c r="AD177" i="4"/>
  <c r="AI177" i="4"/>
  <c r="AF177" i="4"/>
  <c r="AJ177" i="4"/>
  <c r="AG177" i="4"/>
  <c r="AK177" i="4"/>
  <c r="AH177" i="4"/>
  <c r="X908" i="4"/>
  <c r="X876" i="4"/>
  <c r="X844" i="4"/>
  <c r="X826" i="4"/>
  <c r="X810" i="4"/>
  <c r="X794" i="4"/>
  <c r="X778" i="4"/>
  <c r="X762" i="4"/>
  <c r="X746" i="4"/>
  <c r="X730" i="4"/>
  <c r="X714" i="4"/>
  <c r="X698" i="4"/>
  <c r="X682" i="4"/>
  <c r="X666" i="4"/>
  <c r="X650" i="4"/>
  <c r="X634" i="4"/>
  <c r="X618" i="4"/>
  <c r="X602" i="4"/>
  <c r="X586" i="4"/>
  <c r="X570" i="4"/>
  <c r="X533" i="4"/>
  <c r="X543" i="4"/>
  <c r="AA119" i="4"/>
  <c r="AC119" i="4"/>
  <c r="AE119" i="4"/>
  <c r="Z119" i="4"/>
  <c r="AB119" i="4"/>
  <c r="AD119" i="4"/>
  <c r="AI119" i="4"/>
  <c r="AF119" i="4"/>
  <c r="AJ119" i="4"/>
  <c r="AG119" i="4"/>
  <c r="AK119" i="4"/>
  <c r="AH119" i="4"/>
  <c r="X551" i="4"/>
  <c r="Y551" i="4" s="1"/>
  <c r="X519" i="4"/>
  <c r="Y519" i="4" s="1"/>
  <c r="AA430" i="4"/>
  <c r="AC430" i="4"/>
  <c r="AE430" i="4"/>
  <c r="Z430" i="4"/>
  <c r="AB430" i="4"/>
  <c r="AD430" i="4"/>
  <c r="AG430" i="4"/>
  <c r="AK430" i="4"/>
  <c r="AH430" i="4"/>
  <c r="AI430" i="4"/>
  <c r="AF430" i="4"/>
  <c r="AJ430" i="4"/>
  <c r="AA410" i="4"/>
  <c r="AC410" i="4"/>
  <c r="AE410" i="4"/>
  <c r="Z410" i="4"/>
  <c r="AB410" i="4"/>
  <c r="AD410" i="4"/>
  <c r="AG410" i="4"/>
  <c r="AK410" i="4"/>
  <c r="AH410" i="4"/>
  <c r="AI410" i="4"/>
  <c r="AF410" i="4"/>
  <c r="AJ410" i="4"/>
  <c r="X20" i="4"/>
  <c r="X341" i="4"/>
  <c r="X309" i="4"/>
  <c r="X277" i="4"/>
  <c r="X58" i="4"/>
  <c r="X484" i="4"/>
  <c r="X452" i="4"/>
  <c r="X420" i="4"/>
  <c r="X388" i="4"/>
  <c r="X339" i="4"/>
  <c r="X307" i="4"/>
  <c r="X275" i="4"/>
  <c r="X223" i="4"/>
  <c r="X191" i="4"/>
  <c r="X159" i="4"/>
  <c r="X125" i="4"/>
  <c r="X994" i="4"/>
  <c r="X986" i="4"/>
  <c r="X978" i="4"/>
  <c r="X545" i="4"/>
  <c r="X970" i="4"/>
  <c r="X954" i="4"/>
  <c r="X942" i="4"/>
  <c r="X926" i="4"/>
  <c r="X539" i="4"/>
  <c r="X515" i="4"/>
  <c r="X366" i="4"/>
  <c r="X556" i="4"/>
  <c r="X504" i="4"/>
  <c r="X488" i="4"/>
  <c r="X472" i="4"/>
  <c r="X456" i="4"/>
  <c r="X440" i="4"/>
  <c r="X424" i="4"/>
  <c r="X408" i="4"/>
  <c r="X392" i="4"/>
  <c r="X351" i="4"/>
  <c r="X335" i="4"/>
  <c r="X319" i="4"/>
  <c r="X303" i="4"/>
  <c r="X287" i="4"/>
  <c r="X271" i="4"/>
  <c r="X255" i="4"/>
  <c r="X227" i="4"/>
  <c r="X211" i="4"/>
  <c r="X195" i="4"/>
  <c r="X179" i="4"/>
  <c r="X163" i="4"/>
  <c r="X137" i="4"/>
  <c r="X121" i="4"/>
  <c r="X60" i="4"/>
  <c r="X44" i="4"/>
  <c r="Z953" i="4"/>
  <c r="AB953" i="4"/>
  <c r="AD953" i="4"/>
  <c r="AC953" i="4"/>
  <c r="AA953" i="4"/>
  <c r="AE953" i="4"/>
  <c r="AH953" i="4"/>
  <c r="AG953" i="4"/>
  <c r="AI953" i="4"/>
  <c r="AF953" i="4"/>
  <c r="AJ953" i="4"/>
  <c r="AK953" i="4"/>
  <c r="Z373" i="4"/>
  <c r="AB373" i="4"/>
  <c r="AD373" i="4"/>
  <c r="AC373" i="4"/>
  <c r="AA373" i="4"/>
  <c r="AE373" i="4"/>
  <c r="AH373" i="4"/>
  <c r="AG373" i="4"/>
  <c r="AI373" i="4"/>
  <c r="AF373" i="4"/>
  <c r="AJ373" i="4"/>
  <c r="AK373" i="4"/>
  <c r="Z35" i="4"/>
  <c r="AB35" i="4"/>
  <c r="AD35" i="4"/>
  <c r="AA35" i="4"/>
  <c r="AC35" i="4"/>
  <c r="AE35" i="4"/>
  <c r="AH35" i="4"/>
  <c r="AG35" i="4"/>
  <c r="AK35" i="4"/>
  <c r="AF35" i="4"/>
  <c r="AJ35" i="4"/>
  <c r="AI35" i="4"/>
  <c r="Z27" i="4"/>
  <c r="AB27" i="4"/>
  <c r="AD27" i="4"/>
  <c r="AA27" i="4"/>
  <c r="AC27" i="4"/>
  <c r="AE27" i="4"/>
  <c r="AH27" i="4"/>
  <c r="AG27" i="4"/>
  <c r="AK27" i="4"/>
  <c r="AF27" i="4"/>
  <c r="AJ27" i="4"/>
  <c r="AI27" i="4"/>
  <c r="AB909" i="4"/>
  <c r="AT909" i="4"/>
  <c r="AE909" i="4"/>
  <c r="AS909" i="4"/>
  <c r="Z893" i="4"/>
  <c r="AE893" i="4"/>
  <c r="AB877" i="4"/>
  <c r="AD877" i="4"/>
  <c r="AT877" i="4"/>
  <c r="AA877" i="4"/>
  <c r="AE877" i="4"/>
  <c r="AU877" i="4"/>
  <c r="AC877" i="4"/>
  <c r="AS877" i="4"/>
  <c r="AD861" i="4"/>
  <c r="AS861" i="4"/>
  <c r="Z837" i="4"/>
  <c r="AB837" i="4"/>
  <c r="AD837" i="4"/>
  <c r="AT837" i="4"/>
  <c r="AA837" i="4"/>
  <c r="AE837" i="4"/>
  <c r="AC837" i="4"/>
  <c r="AS837" i="4"/>
  <c r="AA821" i="4"/>
  <c r="AS821" i="4"/>
  <c r="Z805" i="4"/>
  <c r="AB805" i="4"/>
  <c r="AD805" i="4"/>
  <c r="AT805" i="4"/>
  <c r="AA805" i="4"/>
  <c r="AE805" i="4"/>
  <c r="AC805" i="4"/>
  <c r="AS805" i="4"/>
  <c r="AD789" i="4"/>
  <c r="AS789" i="4"/>
  <c r="Z773" i="4"/>
  <c r="AB773" i="4"/>
  <c r="AD773" i="4"/>
  <c r="AT773" i="4"/>
  <c r="AA773" i="4"/>
  <c r="AE773" i="4"/>
  <c r="AC773" i="4"/>
  <c r="AS773" i="4"/>
  <c r="AA757" i="4"/>
  <c r="AS757" i="4"/>
  <c r="Z741" i="4"/>
  <c r="AB741" i="4"/>
  <c r="AD741" i="4"/>
  <c r="AT741" i="4"/>
  <c r="AA741" i="4"/>
  <c r="AE741" i="4"/>
  <c r="AC741" i="4"/>
  <c r="AS741" i="4"/>
  <c r="AD725" i="4"/>
  <c r="Z709" i="4"/>
  <c r="AB709" i="4"/>
  <c r="AD709" i="4"/>
  <c r="AT709" i="4"/>
  <c r="AA709" i="4"/>
  <c r="AE709" i="4"/>
  <c r="AU709" i="4"/>
  <c r="AC709" i="4"/>
  <c r="AS709" i="4"/>
  <c r="AA693" i="4"/>
  <c r="AS693" i="4"/>
  <c r="Z685" i="4"/>
  <c r="AB685" i="4"/>
  <c r="AD685" i="4"/>
  <c r="AT685" i="4"/>
  <c r="AA685" i="4"/>
  <c r="AE685" i="4"/>
  <c r="AC685" i="4"/>
  <c r="AS685" i="4"/>
  <c r="AD669" i="4"/>
  <c r="Z653" i="4"/>
  <c r="AB653" i="4"/>
  <c r="AD653" i="4"/>
  <c r="AT653" i="4"/>
  <c r="AA653" i="4"/>
  <c r="AE653" i="4"/>
  <c r="AU653" i="4"/>
  <c r="AC653" i="4"/>
  <c r="AS653" i="4"/>
  <c r="AA637" i="4"/>
  <c r="AS637" i="4"/>
  <c r="Z621" i="4"/>
  <c r="AB621" i="4"/>
  <c r="AD621" i="4"/>
  <c r="AT621" i="4"/>
  <c r="AA621" i="4"/>
  <c r="AE621" i="4"/>
  <c r="AC621" i="4"/>
  <c r="AS621" i="4"/>
  <c r="AD605" i="4"/>
  <c r="Z589" i="4"/>
  <c r="AB589" i="4"/>
  <c r="AD589" i="4"/>
  <c r="AT589" i="4"/>
  <c r="AA589" i="4"/>
  <c r="AE589" i="4"/>
  <c r="AU589" i="4"/>
  <c r="AC589" i="4"/>
  <c r="AS589" i="4"/>
  <c r="AA573" i="4"/>
  <c r="AS573" i="4"/>
  <c r="Z557" i="4"/>
  <c r="AB557" i="4"/>
  <c r="AD557" i="4"/>
  <c r="AT557" i="4"/>
  <c r="AA557" i="4"/>
  <c r="AE557" i="4"/>
  <c r="AC557" i="4"/>
  <c r="AS557" i="4"/>
  <c r="AD967" i="4"/>
  <c r="Z959" i="4"/>
  <c r="AB959" i="4"/>
  <c r="AD959" i="4"/>
  <c r="AT959" i="4"/>
  <c r="AC959" i="4"/>
  <c r="AA959" i="4"/>
  <c r="AE959" i="4"/>
  <c r="AC947" i="4"/>
  <c r="AU947" i="4"/>
  <c r="Z939" i="4"/>
  <c r="AB939" i="4"/>
  <c r="AD939" i="4"/>
  <c r="AT939" i="4"/>
  <c r="AC939" i="4"/>
  <c r="AA939" i="4"/>
  <c r="AE939" i="4"/>
  <c r="AB931" i="4"/>
  <c r="AE931" i="4"/>
  <c r="Z927" i="4"/>
  <c r="AB927" i="4"/>
  <c r="AD927" i="4"/>
  <c r="AT927" i="4"/>
  <c r="AV927" i="4"/>
  <c r="AC927" i="4"/>
  <c r="AA927" i="4"/>
  <c r="AE927" i="4"/>
  <c r="AT542" i="4"/>
  <c r="AE542" i="4"/>
  <c r="AS542" i="4"/>
  <c r="AB526" i="4"/>
  <c r="AA526" i="4"/>
  <c r="AW526" i="4"/>
  <c r="Z151" i="4"/>
  <c r="AL151" i="4" s="1"/>
  <c r="AR151" i="4" s="1"/>
  <c r="AB151" i="4"/>
  <c r="AN151" i="4" s="1"/>
  <c r="AD151" i="4"/>
  <c r="AP151" i="4" s="1"/>
  <c r="AT151" i="4"/>
  <c r="AV151" i="4"/>
  <c r="AC151" i="4"/>
  <c r="AA151" i="4"/>
  <c r="AE151" i="4"/>
  <c r="Z107" i="4"/>
  <c r="AD107" i="4"/>
  <c r="AA107" i="4"/>
  <c r="Z99" i="4"/>
  <c r="AL99" i="4" s="1"/>
  <c r="AR99" i="4" s="1"/>
  <c r="AB99" i="4"/>
  <c r="AD99" i="4"/>
  <c r="AP99" i="4" s="1"/>
  <c r="AV99" i="4" s="1"/>
  <c r="AA99" i="4"/>
  <c r="AC99" i="4"/>
  <c r="AE99" i="4"/>
  <c r="Z83" i="4"/>
  <c r="AL83" i="4" s="1"/>
  <c r="AR83" i="4" s="1"/>
  <c r="AB83" i="4"/>
  <c r="AN83" i="4" s="1"/>
  <c r="AD83" i="4"/>
  <c r="AP83" i="4" s="1"/>
  <c r="AT83" i="4"/>
  <c r="AV83" i="4"/>
  <c r="AA83" i="4"/>
  <c r="AC83" i="4"/>
  <c r="AO83" i="4" s="1"/>
  <c r="AU83" i="4" s="1"/>
  <c r="AE83" i="4"/>
  <c r="Z65" i="4"/>
  <c r="AB65" i="4"/>
  <c r="AD65" i="4"/>
  <c r="AP65" i="4" s="1"/>
  <c r="AV65" i="4"/>
  <c r="AA65" i="4"/>
  <c r="AC65" i="4"/>
  <c r="AE65" i="4"/>
  <c r="AB19" i="4"/>
  <c r="AA19" i="4"/>
  <c r="AC19" i="4"/>
  <c r="X915" i="4"/>
  <c r="X899" i="4"/>
  <c r="Y899" i="4"/>
  <c r="Y891" i="4"/>
  <c r="AF891" i="4" s="1"/>
  <c r="X883" i="4"/>
  <c r="Y875" i="4"/>
  <c r="AF875" i="4" s="1"/>
  <c r="X867" i="4"/>
  <c r="Y867" i="4" s="1"/>
  <c r="Y859" i="4"/>
  <c r="AF859" i="4" s="1"/>
  <c r="X851" i="4"/>
  <c r="Y843" i="4"/>
  <c r="AF843" i="4" s="1"/>
  <c r="X835" i="4"/>
  <c r="Y835" i="4"/>
  <c r="X819" i="4"/>
  <c r="X803" i="4"/>
  <c r="Y803" i="4" s="1"/>
  <c r="X787" i="4"/>
  <c r="X771" i="4"/>
  <c r="Y771" i="4"/>
  <c r="Y763" i="4"/>
  <c r="AF763" i="4" s="1"/>
  <c r="X755" i="4"/>
  <c r="Y747" i="4"/>
  <c r="AF747" i="4" s="1"/>
  <c r="X739" i="4"/>
  <c r="Y739" i="4" s="1"/>
  <c r="Y731" i="4"/>
  <c r="AF731" i="4" s="1"/>
  <c r="X723" i="4"/>
  <c r="Y715" i="4"/>
  <c r="AF715" i="4" s="1"/>
  <c r="X707" i="4"/>
  <c r="Y707" i="4"/>
  <c r="X691" i="4"/>
  <c r="X675" i="4"/>
  <c r="Y675" i="4" s="1"/>
  <c r="X659" i="4"/>
  <c r="X639" i="4"/>
  <c r="Y639" i="4"/>
  <c r="Y623" i="4"/>
  <c r="AF623" i="4" s="1"/>
  <c r="X607" i="4"/>
  <c r="Y591" i="4"/>
  <c r="AF591" i="4" s="1"/>
  <c r="X575" i="4"/>
  <c r="Y575" i="4" s="1"/>
  <c r="Y559" i="4"/>
  <c r="AF559" i="4" s="1"/>
  <c r="Z29" i="4"/>
  <c r="AB29" i="4"/>
  <c r="AD29" i="4"/>
  <c r="AA29" i="4"/>
  <c r="AC29" i="4"/>
  <c r="AE29" i="4"/>
  <c r="AH29" i="4"/>
  <c r="AG29" i="4"/>
  <c r="AK29" i="4"/>
  <c r="AF29" i="4"/>
  <c r="AJ29" i="4"/>
  <c r="AI29" i="4"/>
  <c r="Z21" i="4"/>
  <c r="AB21" i="4"/>
  <c r="AD21" i="4"/>
  <c r="AA21" i="4"/>
  <c r="AC21" i="4"/>
  <c r="AE21" i="4"/>
  <c r="AH21" i="4"/>
  <c r="AG21" i="4"/>
  <c r="AK21" i="4"/>
  <c r="AF21" i="4"/>
  <c r="AJ21" i="4"/>
  <c r="AI21" i="4"/>
  <c r="X995" i="4"/>
  <c r="Y987" i="4"/>
  <c r="AF987" i="4" s="1"/>
  <c r="X979" i="4"/>
  <c r="Y979" i="4"/>
  <c r="X627" i="4"/>
  <c r="X595" i="4"/>
  <c r="Y595" i="4" s="1"/>
  <c r="X563" i="4"/>
  <c r="Z1001" i="4"/>
  <c r="AL1001" i="4" s="1"/>
  <c r="AR1001" i="4" s="1"/>
  <c r="AB1001" i="4"/>
  <c r="AN1001" i="4" s="1"/>
  <c r="AD1001" i="4"/>
  <c r="AP1001" i="4" s="1"/>
  <c r="AT1001" i="4"/>
  <c r="AV1001" i="4"/>
  <c r="AA1001" i="4"/>
  <c r="AE1001" i="4"/>
  <c r="AQ1001" i="4" s="1"/>
  <c r="AW1001" i="4" s="1"/>
  <c r="AC1001" i="4"/>
  <c r="AS1001" i="4"/>
  <c r="Z985" i="4"/>
  <c r="AL985" i="4" s="1"/>
  <c r="AR985" i="4" s="1"/>
  <c r="AB985" i="4"/>
  <c r="AD985" i="4"/>
  <c r="AT985" i="4"/>
  <c r="AV985" i="4"/>
  <c r="AA985" i="4"/>
  <c r="AE985" i="4"/>
  <c r="AC985" i="4"/>
  <c r="AS985" i="4"/>
  <c r="AW985" i="4"/>
  <c r="AB973" i="4"/>
  <c r="AT973" i="4"/>
  <c r="AV973" i="4"/>
  <c r="AA973" i="4"/>
  <c r="AC973" i="4"/>
  <c r="AW973" i="4"/>
  <c r="AP42" i="4"/>
  <c r="AV42" i="4" s="1"/>
  <c r="AO42" i="4"/>
  <c r="AU42" i="4" s="1"/>
  <c r="AP478" i="4"/>
  <c r="AV478" i="4" s="1"/>
  <c r="AL478" i="4"/>
  <c r="AR478" i="4" s="1"/>
  <c r="AP217" i="4"/>
  <c r="AV217" i="4" s="1"/>
  <c r="AL217" i="4"/>
  <c r="AR217" i="4" s="1"/>
  <c r="AP165" i="4"/>
  <c r="AV165" i="4" s="1"/>
  <c r="AL165" i="4"/>
  <c r="AR165" i="4" s="1"/>
  <c r="AN104" i="4"/>
  <c r="AT104" i="4" s="1"/>
  <c r="AP104" i="4"/>
  <c r="AV104" i="4" s="1"/>
  <c r="AO104" i="4"/>
  <c r="AU104" i="4" s="1"/>
  <c r="AP131" i="4"/>
  <c r="AV131" i="4" s="1"/>
  <c r="AL131" i="4"/>
  <c r="AR131" i="4" s="1"/>
  <c r="AO969" i="4"/>
  <c r="AU969" i="4" s="1"/>
  <c r="AM961" i="4"/>
  <c r="AS961" i="4" s="1"/>
  <c r="AM937" i="4"/>
  <c r="AS937" i="4" s="1"/>
  <c r="AO929" i="4"/>
  <c r="AU929" i="4" s="1"/>
  <c r="AO538" i="4"/>
  <c r="AU538" i="4" s="1"/>
  <c r="AO377" i="4"/>
  <c r="AU377" i="4" s="1"/>
  <c r="AM369" i="4"/>
  <c r="AS369" i="4" s="1"/>
  <c r="AO241" i="4"/>
  <c r="AU241" i="4" s="1"/>
  <c r="AP229" i="4"/>
  <c r="AV229" i="4" s="1"/>
  <c r="AL229" i="4"/>
  <c r="AR229" i="4" s="1"/>
  <c r="AP209" i="4"/>
  <c r="AV209" i="4" s="1"/>
  <c r="AL209" i="4"/>
  <c r="AR209" i="4" s="1"/>
  <c r="AP185" i="4"/>
  <c r="AV185" i="4" s="1"/>
  <c r="AL185" i="4"/>
  <c r="AR185" i="4" s="1"/>
  <c r="AP161" i="4"/>
  <c r="AV161" i="4" s="1"/>
  <c r="AL161" i="4"/>
  <c r="AR161" i="4" s="1"/>
  <c r="AO105" i="4"/>
  <c r="AU105" i="4" s="1"/>
  <c r="AQ43" i="4"/>
  <c r="AW43" i="4" s="1"/>
  <c r="AP498" i="4"/>
  <c r="AV498" i="4" s="1"/>
  <c r="AL498" i="4"/>
  <c r="AR498" i="4" s="1"/>
  <c r="AO486" i="4"/>
  <c r="AU486" i="4" s="1"/>
  <c r="AO402" i="4"/>
  <c r="AU402" i="4" s="1"/>
  <c r="AP394" i="4"/>
  <c r="AV394" i="4" s="1"/>
  <c r="AL394" i="4"/>
  <c r="AR394" i="4" s="1"/>
  <c r="AO233" i="4"/>
  <c r="AU233" i="4" s="1"/>
  <c r="AP205" i="4"/>
  <c r="AV205" i="4" s="1"/>
  <c r="AL205" i="4"/>
  <c r="AR205" i="4" s="1"/>
  <c r="AP143" i="4"/>
  <c r="AV143" i="4" s="1"/>
  <c r="AL143" i="4"/>
  <c r="AR143" i="4" s="1"/>
  <c r="AO135" i="4"/>
  <c r="AU135" i="4" s="1"/>
  <c r="AQ510" i="4"/>
  <c r="AW510" i="4" s="1"/>
  <c r="AN506" i="4"/>
  <c r="AT506" i="4" s="1"/>
  <c r="AQ482" i="4"/>
  <c r="AW482" i="4" s="1"/>
  <c r="AM482" i="4"/>
  <c r="AS482" i="4" s="1"/>
  <c r="AQ462" i="4"/>
  <c r="AW462" i="4" s="1"/>
  <c r="AM462" i="4"/>
  <c r="AS462" i="4" s="1"/>
  <c r="AN454" i="4"/>
  <c r="AT454" i="4" s="1"/>
  <c r="AN438" i="4"/>
  <c r="AT438" i="4" s="1"/>
  <c r="AP225" i="4"/>
  <c r="AV225" i="4" s="1"/>
  <c r="AL225" i="4"/>
  <c r="AR225" i="4" s="1"/>
  <c r="AO213" i="4"/>
  <c r="AU213" i="4" s="1"/>
  <c r="AP201" i="4"/>
  <c r="AV201" i="4" s="1"/>
  <c r="AL201" i="4"/>
  <c r="AR201" i="4" s="1"/>
  <c r="AO189" i="4"/>
  <c r="AU189" i="4" s="1"/>
  <c r="AP181" i="4"/>
  <c r="AV181" i="4" s="1"/>
  <c r="AO169" i="4"/>
  <c r="AU169" i="4" s="1"/>
  <c r="W240" i="4"/>
  <c r="AK917" i="4"/>
  <c r="AJ917" i="4"/>
  <c r="AF917" i="4"/>
  <c r="AJ901" i="4"/>
  <c r="AK885" i="4"/>
  <c r="AJ885" i="4"/>
  <c r="AF885" i="4"/>
  <c r="AJ869" i="4"/>
  <c r="AK853" i="4"/>
  <c r="AJ853" i="4"/>
  <c r="AF853" i="4"/>
  <c r="AJ845" i="4"/>
  <c r="AK829" i="4"/>
  <c r="AJ829" i="4"/>
  <c r="AF829" i="4"/>
  <c r="AJ813" i="4"/>
  <c r="AK797" i="4"/>
  <c r="AJ797" i="4"/>
  <c r="AF797" i="4"/>
  <c r="AJ781" i="4"/>
  <c r="AK765" i="4"/>
  <c r="AJ765" i="4"/>
  <c r="AF765" i="4"/>
  <c r="AJ749" i="4"/>
  <c r="AK733" i="4"/>
  <c r="AJ733" i="4"/>
  <c r="AF733" i="4"/>
  <c r="AJ717" i="4"/>
  <c r="AK701" i="4"/>
  <c r="AJ701" i="4"/>
  <c r="AF701" i="4"/>
  <c r="AJ677" i="4"/>
  <c r="AK661" i="4"/>
  <c r="AJ661" i="4"/>
  <c r="AF661" i="4"/>
  <c r="AJ645" i="4"/>
  <c r="AK629" i="4"/>
  <c r="AJ629" i="4"/>
  <c r="AF629" i="4"/>
  <c r="AK613" i="4"/>
  <c r="AJ613" i="4"/>
  <c r="AF613" i="4"/>
  <c r="AK597" i="4"/>
  <c r="AJ597" i="4"/>
  <c r="AF597" i="4"/>
  <c r="AK581" i="4"/>
  <c r="AJ581" i="4"/>
  <c r="AF581" i="4"/>
  <c r="AK565" i="4"/>
  <c r="AJ565" i="4"/>
  <c r="AF565" i="4"/>
  <c r="AK548" i="4"/>
  <c r="AJ548" i="4"/>
  <c r="AF548" i="4"/>
  <c r="AK532" i="4"/>
  <c r="AJ532" i="4"/>
  <c r="AF532" i="4"/>
  <c r="AK516" i="4"/>
  <c r="AJ516" i="4"/>
  <c r="AF516" i="4"/>
  <c r="AK971" i="4"/>
  <c r="AJ971" i="4"/>
  <c r="AF971" i="4"/>
  <c r="AK963" i="4"/>
  <c r="AJ963" i="4"/>
  <c r="AF963" i="4"/>
  <c r="AK955" i="4"/>
  <c r="AJ955" i="4"/>
  <c r="AF955" i="4"/>
  <c r="AK951" i="4"/>
  <c r="AJ951" i="4"/>
  <c r="AF951" i="4"/>
  <c r="AK943" i="4"/>
  <c r="AJ943" i="4"/>
  <c r="AF943" i="4"/>
  <c r="AK935" i="4"/>
  <c r="AJ935" i="4"/>
  <c r="AF935" i="4"/>
  <c r="AK923" i="4"/>
  <c r="AJ923" i="4"/>
  <c r="AF923" i="4"/>
  <c r="AK155" i="4"/>
  <c r="AJ155" i="4"/>
  <c r="AF155" i="4"/>
  <c r="AH111" i="4"/>
  <c r="AK111" i="4"/>
  <c r="AG111" i="4"/>
  <c r="AI103" i="4"/>
  <c r="AJ103" i="4"/>
  <c r="AF103" i="4"/>
  <c r="AI95" i="4"/>
  <c r="AJ95" i="4"/>
  <c r="AF95" i="4"/>
  <c r="AI87" i="4"/>
  <c r="AJ87" i="4"/>
  <c r="AF87" i="4"/>
  <c r="AI79" i="4"/>
  <c r="AJ79" i="4"/>
  <c r="AF79" i="4"/>
  <c r="AI71" i="4"/>
  <c r="AJ71" i="4"/>
  <c r="AF71" i="4"/>
  <c r="AG41" i="4"/>
  <c r="AJ41" i="4"/>
  <c r="AF41" i="4"/>
  <c r="AG921" i="4"/>
  <c r="AI921" i="4"/>
  <c r="AH921" i="4"/>
  <c r="AG913" i="4"/>
  <c r="AI913" i="4"/>
  <c r="AH913" i="4"/>
  <c r="AG905" i="4"/>
  <c r="AI905" i="4"/>
  <c r="AH905" i="4"/>
  <c r="AG897" i="4"/>
  <c r="AI897" i="4"/>
  <c r="AH897" i="4"/>
  <c r="AG889" i="4"/>
  <c r="AI889" i="4"/>
  <c r="AH889" i="4"/>
  <c r="AG881" i="4"/>
  <c r="AI881" i="4"/>
  <c r="AH881" i="4"/>
  <c r="AG873" i="4"/>
  <c r="AI873" i="4"/>
  <c r="AH873" i="4"/>
  <c r="AG865" i="4"/>
  <c r="AI865" i="4"/>
  <c r="AH865" i="4"/>
  <c r="AG857" i="4"/>
  <c r="AI857" i="4"/>
  <c r="AH857" i="4"/>
  <c r="AG849" i="4"/>
  <c r="AI849" i="4"/>
  <c r="AH849" i="4"/>
  <c r="AG841" i="4"/>
  <c r="AI841" i="4"/>
  <c r="AH841" i="4"/>
  <c r="AG833" i="4"/>
  <c r="AI833" i="4"/>
  <c r="AH833" i="4"/>
  <c r="AG825" i="4"/>
  <c r="AI825" i="4"/>
  <c r="AH825" i="4"/>
  <c r="AG817" i="4"/>
  <c r="AI817" i="4"/>
  <c r="AH817" i="4"/>
  <c r="AG809" i="4"/>
  <c r="AI809" i="4"/>
  <c r="AH809" i="4"/>
  <c r="AG801" i="4"/>
  <c r="AI801" i="4"/>
  <c r="AH801" i="4"/>
  <c r="AG793" i="4"/>
  <c r="AI793" i="4"/>
  <c r="AH793" i="4"/>
  <c r="AG785" i="4"/>
  <c r="AI785" i="4"/>
  <c r="AH785" i="4"/>
  <c r="AG777" i="4"/>
  <c r="AI777" i="4"/>
  <c r="AH777" i="4"/>
  <c r="AG769" i="4"/>
  <c r="AI769" i="4"/>
  <c r="AH769" i="4"/>
  <c r="AG761" i="4"/>
  <c r="AI761" i="4"/>
  <c r="AH761" i="4"/>
  <c r="AG753" i="4"/>
  <c r="AI753" i="4"/>
  <c r="AH753" i="4"/>
  <c r="AG745" i="4"/>
  <c r="AI745" i="4"/>
  <c r="AH745" i="4"/>
  <c r="AG737" i="4"/>
  <c r="AI737" i="4"/>
  <c r="AH737" i="4"/>
  <c r="AG729" i="4"/>
  <c r="AI729" i="4"/>
  <c r="AH729" i="4"/>
  <c r="AG721" i="4"/>
  <c r="AI721" i="4"/>
  <c r="AH721" i="4"/>
  <c r="AG713" i="4"/>
  <c r="AI713" i="4"/>
  <c r="AH713" i="4"/>
  <c r="AG705" i="4"/>
  <c r="AI705" i="4"/>
  <c r="AH705" i="4"/>
  <c r="AG697" i="4"/>
  <c r="AI697" i="4"/>
  <c r="AH697" i="4"/>
  <c r="AG689" i="4"/>
  <c r="AI689" i="4"/>
  <c r="AH689" i="4"/>
  <c r="AG681" i="4"/>
  <c r="AI681" i="4"/>
  <c r="AH681" i="4"/>
  <c r="AG673" i="4"/>
  <c r="AI673" i="4"/>
  <c r="AH673" i="4"/>
  <c r="AG665" i="4"/>
  <c r="AI665" i="4"/>
  <c r="AH665" i="4"/>
  <c r="AG657" i="4"/>
  <c r="AI657" i="4"/>
  <c r="AH657" i="4"/>
  <c r="AG649" i="4"/>
  <c r="AI649" i="4"/>
  <c r="AH649" i="4"/>
  <c r="AG641" i="4"/>
  <c r="AI641" i="4"/>
  <c r="AH641" i="4"/>
  <c r="AG633" i="4"/>
  <c r="AI633" i="4"/>
  <c r="AH633" i="4"/>
  <c r="AG625" i="4"/>
  <c r="AG617" i="4"/>
  <c r="AI617" i="4"/>
  <c r="AH617" i="4"/>
  <c r="AG609" i="4"/>
  <c r="AI609" i="4"/>
  <c r="AH609" i="4"/>
  <c r="AI601" i="4"/>
  <c r="AG593" i="4"/>
  <c r="AI593" i="4"/>
  <c r="AH593" i="4"/>
  <c r="AG585" i="4"/>
  <c r="AI585" i="4"/>
  <c r="AH585" i="4"/>
  <c r="AG577" i="4"/>
  <c r="AI577" i="4"/>
  <c r="AH577" i="4"/>
  <c r="AI569" i="4"/>
  <c r="AG561" i="4"/>
  <c r="AI561" i="4"/>
  <c r="AH561" i="4"/>
  <c r="AI540" i="4"/>
  <c r="AG524" i="4"/>
  <c r="AI524" i="4"/>
  <c r="AH524" i="4"/>
  <c r="AG550" i="4"/>
  <c r="AI550" i="4"/>
  <c r="AH550" i="4"/>
  <c r="AG534" i="4"/>
  <c r="AI534" i="4"/>
  <c r="AH534" i="4"/>
  <c r="AG518" i="4"/>
  <c r="AI518" i="4"/>
  <c r="AH518" i="4"/>
  <c r="AI379" i="4"/>
  <c r="AG379" i="4"/>
  <c r="AH379" i="4"/>
  <c r="AI375" i="4"/>
  <c r="AG375" i="4"/>
  <c r="AH375" i="4"/>
  <c r="AI371" i="4"/>
  <c r="AG371" i="4"/>
  <c r="AH371" i="4"/>
  <c r="AI367" i="4"/>
  <c r="AG367" i="4"/>
  <c r="AH367" i="4"/>
  <c r="AI363" i="4"/>
  <c r="AG363" i="4"/>
  <c r="AH363" i="4"/>
  <c r="AI359" i="4"/>
  <c r="AG359" i="4"/>
  <c r="AH359" i="4"/>
  <c r="AI243" i="4"/>
  <c r="AG243" i="4"/>
  <c r="AH243" i="4"/>
  <c r="AI239" i="4"/>
  <c r="AG239" i="4"/>
  <c r="AH239" i="4"/>
  <c r="AI235" i="4"/>
  <c r="AG235" i="4"/>
  <c r="AH235" i="4"/>
  <c r="AJ64" i="4"/>
  <c r="AF64" i="4"/>
  <c r="AI64" i="4"/>
  <c r="AK101" i="4"/>
  <c r="AG101" i="4"/>
  <c r="AH101" i="4"/>
  <c r="AK97" i="4"/>
  <c r="AG97" i="4"/>
  <c r="AH97" i="4"/>
  <c r="AK93" i="4"/>
  <c r="AG93" i="4"/>
  <c r="AH93" i="4"/>
  <c r="AK89" i="4"/>
  <c r="AG89" i="4"/>
  <c r="AH89" i="4"/>
  <c r="AK85" i="4"/>
  <c r="AG85" i="4"/>
  <c r="AH85" i="4"/>
  <c r="AK81" i="4"/>
  <c r="AG81" i="4"/>
  <c r="AH81" i="4"/>
  <c r="AK77" i="4"/>
  <c r="AG77" i="4"/>
  <c r="AH77" i="4"/>
  <c r="AK73" i="4"/>
  <c r="AG73" i="4"/>
  <c r="AH73" i="4"/>
  <c r="AK67" i="4"/>
  <c r="AG67" i="4"/>
  <c r="AH67" i="4"/>
  <c r="AM544" i="4"/>
  <c r="AS544" i="4" s="1"/>
  <c r="AN544" i="4"/>
  <c r="AT544" i="4" s="1"/>
  <c r="AO528" i="4"/>
  <c r="AU528" i="4" s="1"/>
  <c r="AM554" i="4"/>
  <c r="AS554" i="4" s="1"/>
  <c r="AN554" i="4"/>
  <c r="AT554" i="4" s="1"/>
  <c r="AM153" i="4"/>
  <c r="AS153" i="4" s="1"/>
  <c r="AN62" i="4"/>
  <c r="AT62" i="4" s="1"/>
  <c r="AO552" i="4"/>
  <c r="AU552" i="4" s="1"/>
  <c r="AM536" i="4"/>
  <c r="AS536" i="4" s="1"/>
  <c r="AN536" i="4"/>
  <c r="AT536" i="4" s="1"/>
  <c r="AO520" i="4"/>
  <c r="AU520" i="4" s="1"/>
  <c r="AO965" i="4"/>
  <c r="AU965" i="4" s="1"/>
  <c r="AN965" i="4"/>
  <c r="AT965" i="4" s="1"/>
  <c r="AM957" i="4"/>
  <c r="AS957" i="4" s="1"/>
  <c r="AO949" i="4"/>
  <c r="AU949" i="4" s="1"/>
  <c r="AN949" i="4"/>
  <c r="AT949" i="4" s="1"/>
  <c r="AO933" i="4"/>
  <c r="AU933" i="4" s="1"/>
  <c r="AN933" i="4"/>
  <c r="AT933" i="4" s="1"/>
  <c r="AM925" i="4"/>
  <c r="AS925" i="4" s="1"/>
  <c r="AM546" i="4"/>
  <c r="AS546" i="4" s="1"/>
  <c r="AO530" i="4"/>
  <c r="AU530" i="4" s="1"/>
  <c r="AM245" i="4"/>
  <c r="AS245" i="4" s="1"/>
  <c r="AO149" i="4"/>
  <c r="AU149" i="4" s="1"/>
  <c r="AN149" i="4"/>
  <c r="AT149" i="4" s="1"/>
  <c r="AM109" i="4"/>
  <c r="AS109" i="4" s="1"/>
  <c r="AN39" i="4"/>
  <c r="AT39" i="4" s="1"/>
  <c r="AP490" i="4"/>
  <c r="AV490" i="4" s="1"/>
  <c r="AL490" i="4"/>
  <c r="AR490" i="4" s="1"/>
  <c r="AO474" i="4"/>
  <c r="AU474" i="4" s="1"/>
  <c r="AP466" i="4"/>
  <c r="AV466" i="4" s="1"/>
  <c r="AL466" i="4"/>
  <c r="AR466" i="4" s="1"/>
  <c r="AO458" i="4"/>
  <c r="AU458" i="4" s="1"/>
  <c r="AP450" i="4"/>
  <c r="AV450" i="4" s="1"/>
  <c r="AL450" i="4"/>
  <c r="AR450" i="4" s="1"/>
  <c r="AO442" i="4"/>
  <c r="AU442" i="4" s="1"/>
  <c r="AP434" i="4"/>
  <c r="AV434" i="4" s="1"/>
  <c r="AL434" i="4"/>
  <c r="AR434" i="4" s="1"/>
  <c r="AO426" i="4"/>
  <c r="AU426" i="4" s="1"/>
  <c r="AO398" i="4"/>
  <c r="AU398" i="4" s="1"/>
  <c r="AP390" i="4"/>
  <c r="AV390" i="4" s="1"/>
  <c r="AL390" i="4"/>
  <c r="AR390" i="4" s="1"/>
  <c r="AQ361" i="4"/>
  <c r="AW361" i="4" s="1"/>
  <c r="AO361" i="4"/>
  <c r="AU361" i="4" s="1"/>
  <c r="AN361" i="4"/>
  <c r="AT361" i="4" s="1"/>
  <c r="AO69" i="4"/>
  <c r="AU69" i="4" s="1"/>
  <c r="AP69" i="4"/>
  <c r="AV69" i="4" s="1"/>
  <c r="AL69" i="4"/>
  <c r="AR69" i="4" s="1"/>
  <c r="AQ37" i="4"/>
  <c r="AW37" i="4" s="1"/>
  <c r="AO146" i="4"/>
  <c r="AU146" i="4" s="1"/>
  <c r="AL146" i="4"/>
  <c r="AR146" i="4" s="1"/>
  <c r="AO130" i="4"/>
  <c r="AU130" i="4" s="1"/>
  <c r="AL130" i="4"/>
  <c r="AR130" i="4" s="1"/>
  <c r="AO114" i="4"/>
  <c r="AU114" i="4" s="1"/>
  <c r="AL114" i="4"/>
  <c r="AR114" i="4" s="1"/>
  <c r="X349" i="4"/>
  <c r="X285" i="4"/>
  <c r="X476" i="4"/>
  <c r="X412" i="4"/>
  <c r="X315" i="4"/>
  <c r="X251" i="4"/>
  <c r="X183" i="4"/>
  <c r="X133" i="4"/>
  <c r="X372" i="4"/>
  <c r="X364" i="4"/>
  <c r="X244" i="4"/>
  <c r="AA353" i="4"/>
  <c r="AC353" i="4"/>
  <c r="AE353" i="4"/>
  <c r="Z353" i="4"/>
  <c r="AB353" i="4"/>
  <c r="AD353" i="4"/>
  <c r="AI353" i="4"/>
  <c r="AF353" i="4"/>
  <c r="AJ353" i="4"/>
  <c r="AG353" i="4"/>
  <c r="AK353" i="4"/>
  <c r="AH353" i="4"/>
  <c r="AA345" i="4"/>
  <c r="AC345" i="4"/>
  <c r="AE345" i="4"/>
  <c r="Z345" i="4"/>
  <c r="AB345" i="4"/>
  <c r="AD345" i="4"/>
  <c r="AI345" i="4"/>
  <c r="AF345" i="4"/>
  <c r="AJ345" i="4"/>
  <c r="AG345" i="4"/>
  <c r="AK345" i="4"/>
  <c r="AH345" i="4"/>
  <c r="AA337" i="4"/>
  <c r="AC337" i="4"/>
  <c r="AE337" i="4"/>
  <c r="Z337" i="4"/>
  <c r="AB337" i="4"/>
  <c r="AD337" i="4"/>
  <c r="AI337" i="4"/>
  <c r="AF337" i="4"/>
  <c r="AJ337" i="4"/>
  <c r="AG337" i="4"/>
  <c r="AK337" i="4"/>
  <c r="AH337" i="4"/>
  <c r="AA329" i="4"/>
  <c r="AC329" i="4"/>
  <c r="AE329" i="4"/>
  <c r="Z329" i="4"/>
  <c r="AB329" i="4"/>
  <c r="AD329" i="4"/>
  <c r="AI329" i="4"/>
  <c r="AF329" i="4"/>
  <c r="AJ329" i="4"/>
  <c r="AG329" i="4"/>
  <c r="AK329" i="4"/>
  <c r="AH329" i="4"/>
  <c r="AA321" i="4"/>
  <c r="AC321" i="4"/>
  <c r="AE321" i="4"/>
  <c r="Z321" i="4"/>
  <c r="AB321" i="4"/>
  <c r="AD321" i="4"/>
  <c r="AI321" i="4"/>
  <c r="AF321" i="4"/>
  <c r="AJ321" i="4"/>
  <c r="AG321" i="4"/>
  <c r="AK321" i="4"/>
  <c r="AH321" i="4"/>
  <c r="AA313" i="4"/>
  <c r="AC313" i="4"/>
  <c r="AE313" i="4"/>
  <c r="Z313" i="4"/>
  <c r="AB313" i="4"/>
  <c r="AD313" i="4"/>
  <c r="AI313" i="4"/>
  <c r="AF313" i="4"/>
  <c r="AJ313" i="4"/>
  <c r="AG313" i="4"/>
  <c r="AK313" i="4"/>
  <c r="AH313" i="4"/>
  <c r="AA305" i="4"/>
  <c r="AC305" i="4"/>
  <c r="AE305" i="4"/>
  <c r="Z305" i="4"/>
  <c r="AB305" i="4"/>
  <c r="AD305" i="4"/>
  <c r="AI305" i="4"/>
  <c r="AF305" i="4"/>
  <c r="AJ305" i="4"/>
  <c r="AG305" i="4"/>
  <c r="AK305" i="4"/>
  <c r="AH305" i="4"/>
  <c r="AA297" i="4"/>
  <c r="AC297" i="4"/>
  <c r="AE297" i="4"/>
  <c r="Z297" i="4"/>
  <c r="AB297" i="4"/>
  <c r="AD297" i="4"/>
  <c r="AI297" i="4"/>
  <c r="AF297" i="4"/>
  <c r="AJ297" i="4"/>
  <c r="AG297" i="4"/>
  <c r="AK297" i="4"/>
  <c r="AH297" i="4"/>
  <c r="AA289" i="4"/>
  <c r="AC289" i="4"/>
  <c r="AE289" i="4"/>
  <c r="Z289" i="4"/>
  <c r="AB289" i="4"/>
  <c r="AD289" i="4"/>
  <c r="AI289" i="4"/>
  <c r="AF289" i="4"/>
  <c r="AJ289" i="4"/>
  <c r="AG289" i="4"/>
  <c r="AK289" i="4"/>
  <c r="AH289" i="4"/>
  <c r="AA281" i="4"/>
  <c r="AC281" i="4"/>
  <c r="AE281" i="4"/>
  <c r="Z281" i="4"/>
  <c r="AB281" i="4"/>
  <c r="AD281" i="4"/>
  <c r="AI281" i="4"/>
  <c r="AF281" i="4"/>
  <c r="AJ281" i="4"/>
  <c r="AG281" i="4"/>
  <c r="AK281" i="4"/>
  <c r="AH281" i="4"/>
  <c r="AA273" i="4"/>
  <c r="AC273" i="4"/>
  <c r="AE273" i="4"/>
  <c r="Z273" i="4"/>
  <c r="AB273" i="4"/>
  <c r="AD273" i="4"/>
  <c r="AI273" i="4"/>
  <c r="AF273" i="4"/>
  <c r="AJ273" i="4"/>
  <c r="AG273" i="4"/>
  <c r="AK273" i="4"/>
  <c r="AH273" i="4"/>
  <c r="AA265" i="4"/>
  <c r="AC265" i="4"/>
  <c r="AE265" i="4"/>
  <c r="Z265" i="4"/>
  <c r="AB265" i="4"/>
  <c r="AD265" i="4"/>
  <c r="AI265" i="4"/>
  <c r="AF265" i="4"/>
  <c r="AJ265" i="4"/>
  <c r="AG265" i="4"/>
  <c r="AK265" i="4"/>
  <c r="AH265" i="4"/>
  <c r="AA257" i="4"/>
  <c r="AC257" i="4"/>
  <c r="AE257" i="4"/>
  <c r="Z257" i="4"/>
  <c r="AB257" i="4"/>
  <c r="AD257" i="4"/>
  <c r="AI257" i="4"/>
  <c r="AF257" i="4"/>
  <c r="AJ257" i="4"/>
  <c r="AG257" i="4"/>
  <c r="AK257" i="4"/>
  <c r="AH257" i="4"/>
  <c r="AA249" i="4"/>
  <c r="AC249" i="4"/>
  <c r="AE249" i="4"/>
  <c r="Z249" i="4"/>
  <c r="AB249" i="4"/>
  <c r="AD249" i="4"/>
  <c r="AI249" i="4"/>
  <c r="AF249" i="4"/>
  <c r="AJ249" i="4"/>
  <c r="AG249" i="4"/>
  <c r="AK249" i="4"/>
  <c r="AH249" i="4"/>
  <c r="AA54" i="4"/>
  <c r="AC54" i="4"/>
  <c r="AE54" i="4"/>
  <c r="Z54" i="4"/>
  <c r="AB54" i="4"/>
  <c r="AD54" i="4"/>
  <c r="AI54" i="4"/>
  <c r="AF54" i="4"/>
  <c r="AJ54" i="4"/>
  <c r="AG54" i="4"/>
  <c r="AK54" i="4"/>
  <c r="AH54" i="4"/>
  <c r="AA46" i="4"/>
  <c r="AC46" i="4"/>
  <c r="AE46" i="4"/>
  <c r="Z46" i="4"/>
  <c r="AB46" i="4"/>
  <c r="AD46" i="4"/>
  <c r="AI46" i="4"/>
  <c r="AF46" i="4"/>
  <c r="AJ46" i="4"/>
  <c r="AG46" i="4"/>
  <c r="AK46" i="4"/>
  <c r="AH46" i="4"/>
  <c r="Z33" i="4"/>
  <c r="AB33" i="4"/>
  <c r="AD33" i="4"/>
  <c r="AA33" i="4"/>
  <c r="AC33" i="4"/>
  <c r="AE33" i="4"/>
  <c r="AH33" i="4"/>
  <c r="AG33" i="4"/>
  <c r="AK33" i="4"/>
  <c r="AF33" i="4"/>
  <c r="AJ33" i="4"/>
  <c r="AI33" i="4"/>
  <c r="Z25" i="4"/>
  <c r="AB25" i="4"/>
  <c r="AD25" i="4"/>
  <c r="AA25" i="4"/>
  <c r="AC25" i="4"/>
  <c r="AE25" i="4"/>
  <c r="AH25" i="4"/>
  <c r="AG25" i="4"/>
  <c r="AK25" i="4"/>
  <c r="AF25" i="4"/>
  <c r="AJ25" i="4"/>
  <c r="AI25" i="4"/>
  <c r="Z237" i="4"/>
  <c r="AB237" i="4"/>
  <c r="AD237" i="4"/>
  <c r="AC237" i="4"/>
  <c r="AA237" i="4"/>
  <c r="AE237" i="4"/>
  <c r="AH237" i="4"/>
  <c r="AG237" i="4"/>
  <c r="AI237" i="4"/>
  <c r="AF237" i="4"/>
  <c r="AJ237" i="4"/>
  <c r="AK237" i="4"/>
  <c r="X635" i="4"/>
  <c r="X619" i="4"/>
  <c r="X603" i="4"/>
  <c r="X587" i="4"/>
  <c r="X357" i="4"/>
  <c r="Y357" i="4" s="1"/>
  <c r="X325" i="4"/>
  <c r="Y325" i="4" s="1"/>
  <c r="X293" i="4"/>
  <c r="Y293" i="4" s="1"/>
  <c r="X261" i="4"/>
  <c r="Y261" i="4" s="1"/>
  <c r="X500" i="4"/>
  <c r="Y500" i="4" s="1"/>
  <c r="X468" i="4"/>
  <c r="Y468" i="4" s="1"/>
  <c r="X436" i="4"/>
  <c r="Y436" i="4" s="1"/>
  <c r="X404" i="4"/>
  <c r="Y404" i="4" s="1"/>
  <c r="X355" i="4"/>
  <c r="Y355" i="4" s="1"/>
  <c r="X323" i="4"/>
  <c r="Y323" i="4" s="1"/>
  <c r="X291" i="4"/>
  <c r="Y291" i="4" s="1"/>
  <c r="X259" i="4"/>
  <c r="Y259" i="4" s="1"/>
  <c r="X207" i="4"/>
  <c r="Y207" i="4" s="1"/>
  <c r="X175" i="4"/>
  <c r="Y175" i="4" s="1"/>
  <c r="X141" i="4"/>
  <c r="Y141" i="4" s="1"/>
  <c r="X48" i="4"/>
  <c r="Y48" i="4" s="1"/>
  <c r="X998" i="4"/>
  <c r="Y998" i="4" s="1"/>
  <c r="X990" i="4"/>
  <c r="Y990" i="4" s="1"/>
  <c r="X982" i="4"/>
  <c r="Y982" i="4" s="1"/>
  <c r="X974" i="4"/>
  <c r="Y974" i="4" s="1"/>
  <c r="X529" i="4"/>
  <c r="Y529" i="4" s="1"/>
  <c r="X962" i="4"/>
  <c r="Y962" i="4" s="1"/>
  <c r="X946" i="4"/>
  <c r="Y946" i="4" s="1"/>
  <c r="X934" i="4"/>
  <c r="Y934" i="4" s="1"/>
  <c r="X547" i="4"/>
  <c r="Y547" i="4" s="1"/>
  <c r="X523" i="4"/>
  <c r="Y523" i="4" s="1"/>
  <c r="X374" i="4"/>
  <c r="Y374" i="4" s="1"/>
  <c r="X512" i="4"/>
  <c r="Y512" i="4" s="1"/>
  <c r="X496" i="4"/>
  <c r="Y496" i="4" s="1"/>
  <c r="X480" i="4"/>
  <c r="Y480" i="4" s="1"/>
  <c r="X464" i="4"/>
  <c r="Y464" i="4" s="1"/>
  <c r="X448" i="4"/>
  <c r="Y448" i="4" s="1"/>
  <c r="X432" i="4"/>
  <c r="Y432" i="4" s="1"/>
  <c r="X416" i="4"/>
  <c r="Y416" i="4" s="1"/>
  <c r="X400" i="4"/>
  <c r="Y400" i="4" s="1"/>
  <c r="X384" i="4"/>
  <c r="Y384" i="4" s="1"/>
  <c r="X343" i="4"/>
  <c r="Y343" i="4" s="1"/>
  <c r="X327" i="4"/>
  <c r="Y327" i="4" s="1"/>
  <c r="X311" i="4"/>
  <c r="Y311" i="4" s="1"/>
  <c r="X295" i="4"/>
  <c r="Y295" i="4" s="1"/>
  <c r="X279" i="4"/>
  <c r="Y279" i="4" s="1"/>
  <c r="X263" i="4"/>
  <c r="Y263" i="4" s="1"/>
  <c r="X247" i="4"/>
  <c r="Y247" i="4" s="1"/>
  <c r="X219" i="4"/>
  <c r="Y219" i="4" s="1"/>
  <c r="X203" i="4"/>
  <c r="Y203" i="4" s="1"/>
  <c r="X187" i="4"/>
  <c r="Y187" i="4" s="1"/>
  <c r="X171" i="4"/>
  <c r="Y171" i="4" s="1"/>
  <c r="X145" i="4"/>
  <c r="Y145" i="4" s="1"/>
  <c r="X129" i="4"/>
  <c r="Y129" i="4" s="1"/>
  <c r="X113" i="4"/>
  <c r="Y113" i="4" s="1"/>
  <c r="X52" i="4"/>
  <c r="Y52" i="4" s="1"/>
  <c r="Z997" i="4"/>
  <c r="AB997" i="4"/>
  <c r="AD997" i="4"/>
  <c r="AA997" i="4"/>
  <c r="AE997" i="4"/>
  <c r="AC997" i="4"/>
  <c r="Z993" i="4"/>
  <c r="AD993" i="4"/>
  <c r="AE993" i="4"/>
  <c r="Z989" i="4"/>
  <c r="AB989" i="4"/>
  <c r="AD989" i="4"/>
  <c r="AA989" i="4"/>
  <c r="AE989" i="4"/>
  <c r="AC989" i="4"/>
  <c r="Z981" i="4"/>
  <c r="AD981" i="4"/>
  <c r="AE981" i="4"/>
  <c r="Z977" i="4"/>
  <c r="AB977" i="4"/>
  <c r="AD977" i="4"/>
  <c r="AA977" i="4"/>
  <c r="AE977" i="4"/>
  <c r="AC977" i="4"/>
  <c r="AA382" i="4"/>
  <c r="AE382" i="4"/>
  <c r="AB382" i="4"/>
  <c r="AI382" i="4"/>
  <c r="AJ382" i="4"/>
  <c r="AK382" i="4"/>
  <c r="AA1000" i="4"/>
  <c r="AC1000" i="4"/>
  <c r="AE1000" i="4"/>
  <c r="AB1000" i="4"/>
  <c r="AD1000" i="4"/>
  <c r="Z1000" i="4"/>
  <c r="AA996" i="4"/>
  <c r="AE996" i="4"/>
  <c r="AD996" i="4"/>
  <c r="AA992" i="4"/>
  <c r="AC992" i="4"/>
  <c r="AE992" i="4"/>
  <c r="AB992" i="4"/>
  <c r="AD992" i="4"/>
  <c r="Z992" i="4"/>
  <c r="AA988" i="4"/>
  <c r="AE988" i="4"/>
  <c r="AD988" i="4"/>
  <c r="AA984" i="4"/>
  <c r="AC984" i="4"/>
  <c r="AE984" i="4"/>
  <c r="AB984" i="4"/>
  <c r="AD984" i="4"/>
  <c r="Z984" i="4"/>
  <c r="AA980" i="4"/>
  <c r="AE980" i="4"/>
  <c r="AD980" i="4"/>
  <c r="AA976" i="4"/>
  <c r="AC976" i="4"/>
  <c r="AE976" i="4"/>
  <c r="AB976" i="4"/>
  <c r="AD976" i="4"/>
  <c r="Z976" i="4"/>
  <c r="AA553" i="4"/>
  <c r="AE553" i="4"/>
  <c r="AD553" i="4"/>
  <c r="AA537" i="4"/>
  <c r="AC537" i="4"/>
  <c r="AE537" i="4"/>
  <c r="AB537" i="4"/>
  <c r="AD537" i="4"/>
  <c r="Z537" i="4"/>
  <c r="AA521" i="4"/>
  <c r="AE521" i="4"/>
  <c r="AD521" i="4"/>
  <c r="AA966" i="4"/>
  <c r="AC966" i="4"/>
  <c r="AE966" i="4"/>
  <c r="Z966" i="4"/>
  <c r="AD966" i="4"/>
  <c r="AB966" i="4"/>
  <c r="AA958" i="4"/>
  <c r="AE958" i="4"/>
  <c r="AD958" i="4"/>
  <c r="AA950" i="4"/>
  <c r="AC950" i="4"/>
  <c r="AE950" i="4"/>
  <c r="Z950" i="4"/>
  <c r="AD950" i="4"/>
  <c r="AB950" i="4"/>
  <c r="AA938" i="4"/>
  <c r="AE938" i="4"/>
  <c r="AD938" i="4"/>
  <c r="AA930" i="4"/>
  <c r="AC930" i="4"/>
  <c r="AE930" i="4"/>
  <c r="Z930" i="4"/>
  <c r="AD930" i="4"/>
  <c r="AB930" i="4"/>
  <c r="AA555" i="4"/>
  <c r="AE555" i="4"/>
  <c r="AD555" i="4"/>
  <c r="AA531" i="4"/>
  <c r="AC531" i="4"/>
  <c r="AE531" i="4"/>
  <c r="AB531" i="4"/>
  <c r="AD531" i="4"/>
  <c r="Z531" i="4"/>
  <c r="AA378" i="4"/>
  <c r="AE378" i="4"/>
  <c r="AD378" i="4"/>
  <c r="AA370" i="4"/>
  <c r="AC370" i="4"/>
  <c r="AE370" i="4"/>
  <c r="Z370" i="4"/>
  <c r="AD370" i="4"/>
  <c r="AB370" i="4"/>
  <c r="AA362" i="4"/>
  <c r="AE362" i="4"/>
  <c r="AD362" i="4"/>
  <c r="AA358" i="4"/>
  <c r="AC358" i="4"/>
  <c r="AE358" i="4"/>
  <c r="Z358" i="4"/>
  <c r="AD358" i="4"/>
  <c r="AB358" i="4"/>
  <c r="AA246" i="4"/>
  <c r="AE246" i="4"/>
  <c r="AD246" i="4"/>
  <c r="AA242" i="4"/>
  <c r="AC242" i="4"/>
  <c r="AE242" i="4"/>
  <c r="Z242" i="4"/>
  <c r="AD242" i="4"/>
  <c r="AB242" i="4"/>
  <c r="AA238" i="4"/>
  <c r="AE238" i="4"/>
  <c r="AD238" i="4"/>
  <c r="AA234" i="4"/>
  <c r="AC234" i="4"/>
  <c r="AE234" i="4"/>
  <c r="Z234" i="4"/>
  <c r="AD234" i="4"/>
  <c r="AB234" i="4"/>
  <c r="AA148" i="4"/>
  <c r="AD148" i="4"/>
  <c r="Z106" i="4"/>
  <c r="AI875" i="4"/>
  <c r="AH771" i="4"/>
  <c r="AI731" i="4"/>
  <c r="AI623" i="4"/>
  <c r="AK157" i="4"/>
  <c r="AH987" i="4"/>
  <c r="AA127" i="4"/>
  <c r="AC127" i="4"/>
  <c r="AE127" i="4"/>
  <c r="Z127" i="4"/>
  <c r="AB127" i="4"/>
  <c r="AD127" i="4"/>
  <c r="AI127" i="4"/>
  <c r="AF127" i="4"/>
  <c r="AJ127" i="4"/>
  <c r="AG127" i="4"/>
  <c r="AK127" i="4"/>
  <c r="AH127" i="4"/>
  <c r="AC422" i="4"/>
  <c r="Z422" i="4"/>
  <c r="AD422" i="4"/>
  <c r="AK422" i="4"/>
  <c r="AI422" i="4"/>
  <c r="AJ422" i="4"/>
  <c r="AA386" i="4"/>
  <c r="AC386" i="4"/>
  <c r="AE386" i="4"/>
  <c r="Z386" i="4"/>
  <c r="AB386" i="4"/>
  <c r="AD386" i="4"/>
  <c r="AG386" i="4"/>
  <c r="AK386" i="4"/>
  <c r="AH386" i="4"/>
  <c r="AI386" i="4"/>
  <c r="AF386" i="4"/>
  <c r="AJ386" i="4"/>
  <c r="AC236" i="4"/>
  <c r="AE236" i="4"/>
  <c r="Z236" i="4"/>
  <c r="AD236" i="4"/>
  <c r="AB236" i="4"/>
  <c r="AL42" i="4"/>
  <c r="AR42" i="4" s="1"/>
  <c r="AN42" i="4"/>
  <c r="AT42" i="4" s="1"/>
  <c r="AQ42" i="4"/>
  <c r="AW42" i="4" s="1"/>
  <c r="AM42" i="4"/>
  <c r="AS42" i="4" s="1"/>
  <c r="AP494" i="4"/>
  <c r="AV494" i="4" s="1"/>
  <c r="AL494" i="4"/>
  <c r="AR494" i="4" s="1"/>
  <c r="AL197" i="4"/>
  <c r="AR197" i="4" s="1"/>
  <c r="AL104" i="4"/>
  <c r="AR104" i="4" s="1"/>
  <c r="AQ104" i="4"/>
  <c r="AW104" i="4" s="1"/>
  <c r="AM104" i="4"/>
  <c r="AS104" i="4" s="1"/>
  <c r="AP147" i="4"/>
  <c r="AV147" i="4" s="1"/>
  <c r="AL147" i="4"/>
  <c r="AR147" i="4" s="1"/>
  <c r="AP139" i="4"/>
  <c r="AV139" i="4" s="1"/>
  <c r="AL139" i="4"/>
  <c r="AR139" i="4" s="1"/>
  <c r="AP123" i="4"/>
  <c r="AV123" i="4" s="1"/>
  <c r="AL123" i="4"/>
  <c r="AR123" i="4" s="1"/>
  <c r="AM969" i="4"/>
  <c r="AS969" i="4" s="1"/>
  <c r="AO961" i="4"/>
  <c r="AU961" i="4" s="1"/>
  <c r="AM945" i="4"/>
  <c r="AS945" i="4" s="1"/>
  <c r="AO937" i="4"/>
  <c r="AU937" i="4" s="1"/>
  <c r="AM929" i="4"/>
  <c r="AS929" i="4" s="1"/>
  <c r="AM538" i="4"/>
  <c r="AS538" i="4" s="1"/>
  <c r="AM377" i="4"/>
  <c r="AS377" i="4" s="1"/>
  <c r="AO369" i="4"/>
  <c r="AU369" i="4" s="1"/>
  <c r="AM241" i="4"/>
  <c r="AS241" i="4" s="1"/>
  <c r="AP221" i="4"/>
  <c r="AV221" i="4" s="1"/>
  <c r="AL221" i="4"/>
  <c r="AR221" i="4" s="1"/>
  <c r="AP193" i="4"/>
  <c r="AV193" i="4" s="1"/>
  <c r="AL193" i="4"/>
  <c r="AR193" i="4" s="1"/>
  <c r="AM105" i="4"/>
  <c r="AS105" i="4" s="1"/>
  <c r="AO43" i="4"/>
  <c r="AU43" i="4" s="1"/>
  <c r="AO498" i="4"/>
  <c r="AU498" i="4" s="1"/>
  <c r="AP486" i="4"/>
  <c r="AV486" i="4" s="1"/>
  <c r="AL486" i="4"/>
  <c r="AR486" i="4" s="1"/>
  <c r="AP402" i="4"/>
  <c r="AV402" i="4" s="1"/>
  <c r="AL402" i="4"/>
  <c r="AR402" i="4" s="1"/>
  <c r="AO394" i="4"/>
  <c r="AU394" i="4" s="1"/>
  <c r="AO205" i="4"/>
  <c r="AU205" i="4" s="1"/>
  <c r="AO143" i="4"/>
  <c r="AU143" i="4" s="1"/>
  <c r="AP135" i="4"/>
  <c r="AV135" i="4" s="1"/>
  <c r="AL135" i="4"/>
  <c r="AR135" i="4" s="1"/>
  <c r="AM506" i="4"/>
  <c r="AS506" i="4" s="1"/>
  <c r="AN482" i="4"/>
  <c r="AT482" i="4" s="1"/>
  <c r="AN462" i="4"/>
  <c r="AT462" i="4" s="1"/>
  <c r="AQ454" i="4"/>
  <c r="AW454" i="4" s="1"/>
  <c r="AM454" i="4"/>
  <c r="AS454" i="4" s="1"/>
  <c r="AN446" i="4"/>
  <c r="AT446" i="4" s="1"/>
  <c r="AQ438" i="4"/>
  <c r="AW438" i="4" s="1"/>
  <c r="AM438" i="4"/>
  <c r="AS438" i="4" s="1"/>
  <c r="AO225" i="4"/>
  <c r="AU225" i="4" s="1"/>
  <c r="AP213" i="4"/>
  <c r="AV213" i="4" s="1"/>
  <c r="AL213" i="4"/>
  <c r="AR213" i="4" s="1"/>
  <c r="AO201" i="4"/>
  <c r="AU201" i="4" s="1"/>
  <c r="AP189" i="4"/>
  <c r="AV189" i="4" s="1"/>
  <c r="AL189" i="4"/>
  <c r="AR189" i="4" s="1"/>
  <c r="AP169" i="4"/>
  <c r="AV169" i="4" s="1"/>
  <c r="AL169" i="4"/>
  <c r="AR169" i="4" s="1"/>
  <c r="W919" i="4"/>
  <c r="W911" i="4"/>
  <c r="W903" i="4"/>
  <c r="W895" i="4"/>
  <c r="W887" i="4"/>
  <c r="W879" i="4"/>
  <c r="W871" i="4"/>
  <c r="W863" i="4"/>
  <c r="W855" i="4"/>
  <c r="W847" i="4"/>
  <c r="W839" i="4"/>
  <c r="W831" i="4"/>
  <c r="W823" i="4"/>
  <c r="W815" i="4"/>
  <c r="W807" i="4"/>
  <c r="W799" i="4"/>
  <c r="W791" i="4"/>
  <c r="W783" i="4"/>
  <c r="W775" i="4"/>
  <c r="W767" i="4"/>
  <c r="W759" i="4"/>
  <c r="W751" i="4"/>
  <c r="W743" i="4"/>
  <c r="W735" i="4"/>
  <c r="W727" i="4"/>
  <c r="W719" i="4"/>
  <c r="W711" i="4"/>
  <c r="W703" i="4"/>
  <c r="W695" i="4"/>
  <c r="W687" i="4"/>
  <c r="W679" i="4"/>
  <c r="W671" i="4"/>
  <c r="W663" i="4"/>
  <c r="W655" i="4"/>
  <c r="W643" i="4"/>
  <c r="W631" i="4"/>
  <c r="W615" i="4"/>
  <c r="W599" i="4"/>
  <c r="W583" i="4"/>
  <c r="W567" i="4"/>
  <c r="W999" i="4"/>
  <c r="W991" i="4"/>
  <c r="W983" i="4"/>
  <c r="W975" i="4"/>
  <c r="W571" i="4"/>
  <c r="AG917" i="4"/>
  <c r="AI917" i="4"/>
  <c r="AH917" i="4"/>
  <c r="AG901" i="4"/>
  <c r="AI901" i="4"/>
  <c r="AH901" i="4"/>
  <c r="AG885" i="4"/>
  <c r="AI885" i="4"/>
  <c r="AH885" i="4"/>
  <c r="AG869" i="4"/>
  <c r="AI869" i="4"/>
  <c r="AH869" i="4"/>
  <c r="AG853" i="4"/>
  <c r="AI853" i="4"/>
  <c r="AH853" i="4"/>
  <c r="AG845" i="4"/>
  <c r="AI845" i="4"/>
  <c r="AH845" i="4"/>
  <c r="AG829" i="4"/>
  <c r="AI829" i="4"/>
  <c r="AH829" i="4"/>
  <c r="AG813" i="4"/>
  <c r="AI813" i="4"/>
  <c r="AH813" i="4"/>
  <c r="AG797" i="4"/>
  <c r="AI797" i="4"/>
  <c r="AH797" i="4"/>
  <c r="AG781" i="4"/>
  <c r="AI781" i="4"/>
  <c r="AH781" i="4"/>
  <c r="AG765" i="4"/>
  <c r="AI765" i="4"/>
  <c r="AH765" i="4"/>
  <c r="AG749" i="4"/>
  <c r="AI749" i="4"/>
  <c r="AH749" i="4"/>
  <c r="AG733" i="4"/>
  <c r="AI733" i="4"/>
  <c r="AH733" i="4"/>
  <c r="AG717" i="4"/>
  <c r="AI717" i="4"/>
  <c r="AH717" i="4"/>
  <c r="AG701" i="4"/>
  <c r="AI701" i="4"/>
  <c r="AH701" i="4"/>
  <c r="AG677" i="4"/>
  <c r="AI677" i="4"/>
  <c r="AH677" i="4"/>
  <c r="AG661" i="4"/>
  <c r="AI661" i="4"/>
  <c r="AH661" i="4"/>
  <c r="AG645" i="4"/>
  <c r="AI645" i="4"/>
  <c r="AH645" i="4"/>
  <c r="AG629" i="4"/>
  <c r="AI629" i="4"/>
  <c r="AH629" i="4"/>
  <c r="AG613" i="4"/>
  <c r="AI613" i="4"/>
  <c r="AH613" i="4"/>
  <c r="AG597" i="4"/>
  <c r="AI597" i="4"/>
  <c r="AH597" i="4"/>
  <c r="AG581" i="4"/>
  <c r="AI581" i="4"/>
  <c r="AH581" i="4"/>
  <c r="AG565" i="4"/>
  <c r="AI565" i="4"/>
  <c r="AH565" i="4"/>
  <c r="AG548" i="4"/>
  <c r="AI548" i="4"/>
  <c r="AH548" i="4"/>
  <c r="AG532" i="4"/>
  <c r="AI532" i="4"/>
  <c r="AH532" i="4"/>
  <c r="AG516" i="4"/>
  <c r="AI516" i="4"/>
  <c r="AH516" i="4"/>
  <c r="AI971" i="4"/>
  <c r="AG971" i="4"/>
  <c r="AH971" i="4"/>
  <c r="AI963" i="4"/>
  <c r="AG963" i="4"/>
  <c r="AH963" i="4"/>
  <c r="AI955" i="4"/>
  <c r="AG955" i="4"/>
  <c r="AH955" i="4"/>
  <c r="AI951" i="4"/>
  <c r="AG951" i="4"/>
  <c r="AH951" i="4"/>
  <c r="AI943" i="4"/>
  <c r="AG943" i="4"/>
  <c r="AH943" i="4"/>
  <c r="AI935" i="4"/>
  <c r="AG935" i="4"/>
  <c r="AH935" i="4"/>
  <c r="AI923" i="4"/>
  <c r="AG923" i="4"/>
  <c r="AH923" i="4"/>
  <c r="AI155" i="4"/>
  <c r="AG155" i="4"/>
  <c r="AH155" i="4"/>
  <c r="AJ111" i="4"/>
  <c r="AF111" i="4"/>
  <c r="AI111" i="4"/>
  <c r="AK103" i="4"/>
  <c r="AG103" i="4"/>
  <c r="AH103" i="4"/>
  <c r="AK95" i="4"/>
  <c r="AG95" i="4"/>
  <c r="AH95" i="4"/>
  <c r="AK87" i="4"/>
  <c r="AG87" i="4"/>
  <c r="AH87" i="4"/>
  <c r="AK79" i="4"/>
  <c r="AG79" i="4"/>
  <c r="AH79" i="4"/>
  <c r="AK71" i="4"/>
  <c r="AG71" i="4"/>
  <c r="AH71" i="4"/>
  <c r="AK41" i="4"/>
  <c r="AI41" i="4"/>
  <c r="AH41" i="4"/>
  <c r="AK921" i="4"/>
  <c r="AJ921" i="4"/>
  <c r="AF921" i="4"/>
  <c r="AK913" i="4"/>
  <c r="AJ913" i="4"/>
  <c r="AF913" i="4"/>
  <c r="AK905" i="4"/>
  <c r="AJ905" i="4"/>
  <c r="AF905" i="4"/>
  <c r="AK897" i="4"/>
  <c r="AJ897" i="4"/>
  <c r="AF897" i="4"/>
  <c r="AK889" i="4"/>
  <c r="AJ889" i="4"/>
  <c r="AF889" i="4"/>
  <c r="AK881" i="4"/>
  <c r="AJ881" i="4"/>
  <c r="AF881" i="4"/>
  <c r="AK873" i="4"/>
  <c r="AJ873" i="4"/>
  <c r="AF873" i="4"/>
  <c r="AK865" i="4"/>
  <c r="AJ865" i="4"/>
  <c r="AF865" i="4"/>
  <c r="AK857" i="4"/>
  <c r="AJ857" i="4"/>
  <c r="AF857" i="4"/>
  <c r="AK849" i="4"/>
  <c r="AJ849" i="4"/>
  <c r="AF849" i="4"/>
  <c r="AK841" i="4"/>
  <c r="AJ841" i="4"/>
  <c r="AF841" i="4"/>
  <c r="AK833" i="4"/>
  <c r="AJ833" i="4"/>
  <c r="AF833" i="4"/>
  <c r="AK825" i="4"/>
  <c r="AJ825" i="4"/>
  <c r="AF825" i="4"/>
  <c r="AK817" i="4"/>
  <c r="AJ817" i="4"/>
  <c r="AF817" i="4"/>
  <c r="AK809" i="4"/>
  <c r="AJ809" i="4"/>
  <c r="AF809" i="4"/>
  <c r="AK801" i="4"/>
  <c r="AJ801" i="4"/>
  <c r="AF801" i="4"/>
  <c r="AK793" i="4"/>
  <c r="AJ793" i="4"/>
  <c r="AF793" i="4"/>
  <c r="AK785" i="4"/>
  <c r="AJ785" i="4"/>
  <c r="AF785" i="4"/>
  <c r="AK777" i="4"/>
  <c r="AJ777" i="4"/>
  <c r="AF777" i="4"/>
  <c r="AK769" i="4"/>
  <c r="AJ769" i="4"/>
  <c r="AF769" i="4"/>
  <c r="AK761" i="4"/>
  <c r="AJ761" i="4"/>
  <c r="AF761" i="4"/>
  <c r="AK753" i="4"/>
  <c r="AJ753" i="4"/>
  <c r="AF753" i="4"/>
  <c r="AK745" i="4"/>
  <c r="AJ745" i="4"/>
  <c r="AF745" i="4"/>
  <c r="AK737" i="4"/>
  <c r="AJ737" i="4"/>
  <c r="AF737" i="4"/>
  <c r="AK729" i="4"/>
  <c r="AJ729" i="4"/>
  <c r="AF729" i="4"/>
  <c r="AK721" i="4"/>
  <c r="AJ721" i="4"/>
  <c r="AF721" i="4"/>
  <c r="AK713" i="4"/>
  <c r="AJ713" i="4"/>
  <c r="AF713" i="4"/>
  <c r="AK705" i="4"/>
  <c r="AJ705" i="4"/>
  <c r="AF705" i="4"/>
  <c r="AK697" i="4"/>
  <c r="AJ697" i="4"/>
  <c r="AF697" i="4"/>
  <c r="AK689" i="4"/>
  <c r="AJ689" i="4"/>
  <c r="AF689" i="4"/>
  <c r="AK681" i="4"/>
  <c r="AJ681" i="4"/>
  <c r="AF681" i="4"/>
  <c r="AK673" i="4"/>
  <c r="AJ673" i="4"/>
  <c r="AF673" i="4"/>
  <c r="AK665" i="4"/>
  <c r="AJ665" i="4"/>
  <c r="AF665" i="4"/>
  <c r="AK657" i="4"/>
  <c r="AJ657" i="4"/>
  <c r="AF657" i="4"/>
  <c r="AK649" i="4"/>
  <c r="AJ649" i="4"/>
  <c r="AF649" i="4"/>
  <c r="AK641" i="4"/>
  <c r="AJ641" i="4"/>
  <c r="AF641" i="4"/>
  <c r="AK633" i="4"/>
  <c r="AJ633" i="4"/>
  <c r="AF633" i="4"/>
  <c r="AJ625" i="4"/>
  <c r="AK617" i="4"/>
  <c r="AJ617" i="4"/>
  <c r="AF617" i="4"/>
  <c r="AK609" i="4"/>
  <c r="AJ609" i="4"/>
  <c r="AF609" i="4"/>
  <c r="AJ601" i="4"/>
  <c r="AK593" i="4"/>
  <c r="AJ593" i="4"/>
  <c r="AF593" i="4"/>
  <c r="AK585" i="4"/>
  <c r="AJ585" i="4"/>
  <c r="AF585" i="4"/>
  <c r="AK577" i="4"/>
  <c r="AJ577" i="4"/>
  <c r="AF577" i="4"/>
  <c r="AJ569" i="4"/>
  <c r="AK561" i="4"/>
  <c r="AJ561" i="4"/>
  <c r="AF561" i="4"/>
  <c r="AK540" i="4"/>
  <c r="AF540" i="4"/>
  <c r="AK524" i="4"/>
  <c r="AJ524" i="4"/>
  <c r="AF524" i="4"/>
  <c r="AK550" i="4"/>
  <c r="AJ550" i="4"/>
  <c r="AF550" i="4"/>
  <c r="AK534" i="4"/>
  <c r="AJ534" i="4"/>
  <c r="AF534" i="4"/>
  <c r="AK518" i="4"/>
  <c r="AJ518" i="4"/>
  <c r="AF518" i="4"/>
  <c r="AK379" i="4"/>
  <c r="AJ379" i="4"/>
  <c r="AF379" i="4"/>
  <c r="AK375" i="4"/>
  <c r="AJ375" i="4"/>
  <c r="AF375" i="4"/>
  <c r="AK371" i="4"/>
  <c r="AJ371" i="4"/>
  <c r="AF371" i="4"/>
  <c r="AK367" i="4"/>
  <c r="AJ367" i="4"/>
  <c r="AF367" i="4"/>
  <c r="AK363" i="4"/>
  <c r="AJ363" i="4"/>
  <c r="AF363" i="4"/>
  <c r="AK359" i="4"/>
  <c r="AJ359" i="4"/>
  <c r="AF359" i="4"/>
  <c r="AK243" i="4"/>
  <c r="AJ243" i="4"/>
  <c r="AF243" i="4"/>
  <c r="AK239" i="4"/>
  <c r="AJ239" i="4"/>
  <c r="AF239" i="4"/>
  <c r="AK235" i="4"/>
  <c r="AJ235" i="4"/>
  <c r="AF235" i="4"/>
  <c r="AH64" i="4"/>
  <c r="AK64" i="4"/>
  <c r="AG64" i="4"/>
  <c r="AI101" i="4"/>
  <c r="AJ101" i="4"/>
  <c r="AF101" i="4"/>
  <c r="AI97" i="4"/>
  <c r="AJ97" i="4"/>
  <c r="AF97" i="4"/>
  <c r="AI93" i="4"/>
  <c r="AJ93" i="4"/>
  <c r="AF93" i="4"/>
  <c r="AI89" i="4"/>
  <c r="AJ89" i="4"/>
  <c r="AF89" i="4"/>
  <c r="AI85" i="4"/>
  <c r="AJ85" i="4"/>
  <c r="AF85" i="4"/>
  <c r="AI81" i="4"/>
  <c r="AJ81" i="4"/>
  <c r="AF81" i="4"/>
  <c r="AI77" i="4"/>
  <c r="AJ77" i="4"/>
  <c r="AF77" i="4"/>
  <c r="AI73" i="4"/>
  <c r="AJ73" i="4"/>
  <c r="AF73" i="4"/>
  <c r="AI67" i="4"/>
  <c r="AJ67" i="4"/>
  <c r="AF67" i="4"/>
  <c r="AO544" i="4"/>
  <c r="AU544" i="4" s="1"/>
  <c r="AM528" i="4"/>
  <c r="AS528" i="4" s="1"/>
  <c r="AN528" i="4"/>
  <c r="AT528" i="4" s="1"/>
  <c r="AO554" i="4"/>
  <c r="AU554" i="4" s="1"/>
  <c r="AO153" i="4"/>
  <c r="AU153" i="4" s="1"/>
  <c r="AN153" i="4"/>
  <c r="AT153" i="4" s="1"/>
  <c r="AO62" i="4"/>
  <c r="AU62" i="4" s="1"/>
  <c r="AQ62" i="4"/>
  <c r="AW62" i="4" s="1"/>
  <c r="AM552" i="4"/>
  <c r="AS552" i="4" s="1"/>
  <c r="AN552" i="4"/>
  <c r="AT552" i="4" s="1"/>
  <c r="AO536" i="4"/>
  <c r="AU536" i="4" s="1"/>
  <c r="AM520" i="4"/>
  <c r="AS520" i="4" s="1"/>
  <c r="AN520" i="4"/>
  <c r="AT520" i="4" s="1"/>
  <c r="AM965" i="4"/>
  <c r="AS965" i="4" s="1"/>
  <c r="AO957" i="4"/>
  <c r="AU957" i="4" s="1"/>
  <c r="AN957" i="4"/>
  <c r="AT957" i="4" s="1"/>
  <c r="AM949" i="4"/>
  <c r="AS949" i="4" s="1"/>
  <c r="AM933" i="4"/>
  <c r="AS933" i="4" s="1"/>
  <c r="AO925" i="4"/>
  <c r="AU925" i="4" s="1"/>
  <c r="AN925" i="4"/>
  <c r="AT925" i="4" s="1"/>
  <c r="AO546" i="4"/>
  <c r="AU546" i="4" s="1"/>
  <c r="AM530" i="4"/>
  <c r="AS530" i="4" s="1"/>
  <c r="AN530" i="4"/>
  <c r="AT530" i="4" s="1"/>
  <c r="AO245" i="4"/>
  <c r="AU245" i="4" s="1"/>
  <c r="AN245" i="4"/>
  <c r="AT245" i="4" s="1"/>
  <c r="AM149" i="4"/>
  <c r="AS149" i="4" s="1"/>
  <c r="AO109" i="4"/>
  <c r="AU109" i="4" s="1"/>
  <c r="AN109" i="4"/>
  <c r="AT109" i="4" s="1"/>
  <c r="AO39" i="4"/>
  <c r="AU39" i="4" s="1"/>
  <c r="AQ39" i="4"/>
  <c r="AW39" i="4" s="1"/>
  <c r="AO490" i="4"/>
  <c r="AU490" i="4" s="1"/>
  <c r="AP474" i="4"/>
  <c r="AV474" i="4" s="1"/>
  <c r="AL474" i="4"/>
  <c r="AR474" i="4" s="1"/>
  <c r="AO466" i="4"/>
  <c r="AU466" i="4" s="1"/>
  <c r="AP458" i="4"/>
  <c r="AV458" i="4" s="1"/>
  <c r="AL458" i="4"/>
  <c r="AR458" i="4" s="1"/>
  <c r="AO450" i="4"/>
  <c r="AU450" i="4" s="1"/>
  <c r="AP442" i="4"/>
  <c r="AV442" i="4" s="1"/>
  <c r="AL442" i="4"/>
  <c r="AR442" i="4" s="1"/>
  <c r="AO434" i="4"/>
  <c r="AU434" i="4" s="1"/>
  <c r="AP426" i="4"/>
  <c r="AV426" i="4" s="1"/>
  <c r="AL426" i="4"/>
  <c r="AR426" i="4" s="1"/>
  <c r="AP398" i="4"/>
  <c r="AV398" i="4" s="1"/>
  <c r="AL398" i="4"/>
  <c r="AR398" i="4" s="1"/>
  <c r="AO390" i="4"/>
  <c r="AU390" i="4" s="1"/>
  <c r="AM361" i="4"/>
  <c r="AS361" i="4" s="1"/>
  <c r="AP361" i="4"/>
  <c r="AV361" i="4" s="1"/>
  <c r="AL361" i="4"/>
  <c r="AR361" i="4" s="1"/>
  <c r="AQ69" i="4"/>
  <c r="AW69" i="4" s="1"/>
  <c r="AM69" i="4"/>
  <c r="AS69" i="4" s="1"/>
  <c r="AN69" i="4"/>
  <c r="AT69" i="4" s="1"/>
  <c r="AQ146" i="4"/>
  <c r="AW146" i="4" s="1"/>
  <c r="AM146" i="4"/>
  <c r="AS146" i="4" s="1"/>
  <c r="AN146" i="4"/>
  <c r="AT146" i="4" s="1"/>
  <c r="AQ130" i="4"/>
  <c r="AW130" i="4" s="1"/>
  <c r="AM130" i="4"/>
  <c r="AS130" i="4" s="1"/>
  <c r="AN130" i="4"/>
  <c r="AT130" i="4" s="1"/>
  <c r="AQ114" i="4"/>
  <c r="AW114" i="4" s="1"/>
  <c r="AM114" i="4"/>
  <c r="AS114" i="4" s="1"/>
  <c r="AN114" i="4"/>
  <c r="AT114" i="4" s="1"/>
  <c r="W154" i="4"/>
  <c r="J7" i="3"/>
  <c r="K7" i="3"/>
  <c r="D8" i="3"/>
  <c r="AB157" i="4" l="1"/>
  <c r="AE157" i="4"/>
  <c r="AJ157" i="4"/>
  <c r="AA157" i="4"/>
  <c r="AD152" i="4"/>
  <c r="AA152" i="4"/>
  <c r="AQ151" i="4"/>
  <c r="AW151" i="4" s="1"/>
  <c r="AE148" i="4"/>
  <c r="AQ148" i="4" s="1"/>
  <c r="AW148" i="4" s="1"/>
  <c r="AB148" i="4"/>
  <c r="Z148" i="4"/>
  <c r="AH931" i="4"/>
  <c r="Z931" i="4"/>
  <c r="AD931" i="4"/>
  <c r="AA931" i="4"/>
  <c r="AH947" i="4"/>
  <c r="AN947" i="4" s="1"/>
  <c r="AT947" i="4" s="1"/>
  <c r="Z947" i="4"/>
  <c r="AD947" i="4"/>
  <c r="AA947" i="4"/>
  <c r="AH967" i="4"/>
  <c r="AN967" i="4" s="1"/>
  <c r="AT967" i="4" s="1"/>
  <c r="AB967" i="4"/>
  <c r="AC967" i="4"/>
  <c r="AE967" i="4"/>
  <c r="AH573" i="4"/>
  <c r="AN573" i="4" s="1"/>
  <c r="AT573" i="4" s="1"/>
  <c r="AI573" i="4"/>
  <c r="Z573" i="4"/>
  <c r="AD573" i="4"/>
  <c r="AE573" i="4"/>
  <c r="AH605" i="4"/>
  <c r="AB605" i="4"/>
  <c r="AN605" i="4" s="1"/>
  <c r="AT605" i="4" s="1"/>
  <c r="AA605" i="4"/>
  <c r="AC605" i="4"/>
  <c r="AH637" i="4"/>
  <c r="Z637" i="4"/>
  <c r="AD637" i="4"/>
  <c r="AE637" i="4"/>
  <c r="AH669" i="4"/>
  <c r="AB669" i="4"/>
  <c r="AN669" i="4" s="1"/>
  <c r="AT669" i="4" s="1"/>
  <c r="AA669" i="4"/>
  <c r="AC669" i="4"/>
  <c r="AH693" i="4"/>
  <c r="Z693" i="4"/>
  <c r="AD693" i="4"/>
  <c r="AE693" i="4"/>
  <c r="AH725" i="4"/>
  <c r="AB725" i="4"/>
  <c r="AA725" i="4"/>
  <c r="AC725" i="4"/>
  <c r="AH757" i="4"/>
  <c r="Z757" i="4"/>
  <c r="AD757" i="4"/>
  <c r="AE757" i="4"/>
  <c r="AH789" i="4"/>
  <c r="AB789" i="4"/>
  <c r="AN789" i="4" s="1"/>
  <c r="AT789" i="4" s="1"/>
  <c r="AA789" i="4"/>
  <c r="AC789" i="4"/>
  <c r="AH821" i="4"/>
  <c r="Z821" i="4"/>
  <c r="AD821" i="4"/>
  <c r="AE821" i="4"/>
  <c r="AH861" i="4"/>
  <c r="AB861" i="4"/>
  <c r="AN861" i="4" s="1"/>
  <c r="AT861" i="4" s="1"/>
  <c r="AA861" i="4"/>
  <c r="AC861" i="4"/>
  <c r="AH893" i="4"/>
  <c r="AB893" i="4"/>
  <c r="AN893" i="4" s="1"/>
  <c r="AT893" i="4" s="1"/>
  <c r="AA893" i="4"/>
  <c r="AC893" i="4"/>
  <c r="F105" i="4"/>
  <c r="J105" i="4" s="1"/>
  <c r="M106" i="2" s="1"/>
  <c r="G105" i="4"/>
  <c r="AF470" i="4"/>
  <c r="AB470" i="4"/>
  <c r="AK470" i="4"/>
  <c r="AQ418" i="4"/>
  <c r="AB601" i="4"/>
  <c r="AA601" i="4"/>
  <c r="AC601" i="4"/>
  <c r="AG233" i="4"/>
  <c r="Z233" i="4"/>
  <c r="AH233" i="4"/>
  <c r="AN233" i="4" s="1"/>
  <c r="AT233" i="4" s="1"/>
  <c r="AF233" i="4"/>
  <c r="AE233" i="4"/>
  <c r="AK233" i="4"/>
  <c r="AD233" i="4"/>
  <c r="AG181" i="4"/>
  <c r="AH181" i="4"/>
  <c r="AE181" i="4"/>
  <c r="AF181" i="4"/>
  <c r="AK181" i="4"/>
  <c r="Z181" i="4"/>
  <c r="AL181" i="4" s="1"/>
  <c r="AR181" i="4" s="1"/>
  <c r="AI181" i="4"/>
  <c r="AB181" i="4"/>
  <c r="AN181" i="4" s="1"/>
  <c r="AT181" i="4" s="1"/>
  <c r="D945" i="4"/>
  <c r="H945" i="4" s="1"/>
  <c r="E945" i="4"/>
  <c r="I945" i="4" s="1"/>
  <c r="AH406" i="4"/>
  <c r="AI406" i="4"/>
  <c r="AC406" i="4"/>
  <c r="AO406" i="4" s="1"/>
  <c r="AB406" i="4"/>
  <c r="AJ406" i="4"/>
  <c r="AK406" i="4"/>
  <c r="AE406" i="4"/>
  <c r="AQ406" i="4" s="1"/>
  <c r="AW406" i="4" s="1"/>
  <c r="AD406" i="4"/>
  <c r="AG406" i="4"/>
  <c r="AG418" i="4"/>
  <c r="AF418" i="4"/>
  <c r="AK418" i="4"/>
  <c r="AB418" i="4"/>
  <c r="AN418" i="4" s="1"/>
  <c r="AI418" i="4"/>
  <c r="Z418" i="4"/>
  <c r="AL418" i="4" s="1"/>
  <c r="AR418" i="4" s="1"/>
  <c r="AA418" i="4"/>
  <c r="AM418" i="4" s="1"/>
  <c r="AS418" i="4" s="1"/>
  <c r="AB569" i="4"/>
  <c r="AA569" i="4"/>
  <c r="AC569" i="4"/>
  <c r="AJ542" i="4"/>
  <c r="AK542" i="4"/>
  <c r="AQ542" i="4" s="1"/>
  <c r="AW542" i="4" s="1"/>
  <c r="AH542" i="4"/>
  <c r="AI542" i="4"/>
  <c r="Z542" i="4"/>
  <c r="AL542" i="4" s="1"/>
  <c r="AR542" i="4" s="1"/>
  <c r="AD542" i="4"/>
  <c r="AP542" i="4" s="1"/>
  <c r="AV542" i="4"/>
  <c r="AF569" i="4"/>
  <c r="AK569" i="4"/>
  <c r="AF601" i="4"/>
  <c r="AK601" i="4"/>
  <c r="AG591" i="4"/>
  <c r="AG715" i="4"/>
  <c r="AH747" i="4"/>
  <c r="AG859" i="4"/>
  <c r="AH891" i="4"/>
  <c r="AH569" i="4"/>
  <c r="AG569" i="4"/>
  <c r="AM569" i="4" s="1"/>
  <c r="AS569" i="4" s="1"/>
  <c r="AH601" i="4"/>
  <c r="AG601" i="4"/>
  <c r="AM601" i="4" s="1"/>
  <c r="AS601" i="4" s="1"/>
  <c r="AE973" i="4"/>
  <c r="AD973" i="4"/>
  <c r="AM1001" i="4"/>
  <c r="AN65" i="4"/>
  <c r="AT65" i="4" s="1"/>
  <c r="AQ83" i="4"/>
  <c r="AW83" i="4" s="1"/>
  <c r="AQ99" i="4"/>
  <c r="AW99" i="4" s="1"/>
  <c r="AE107" i="4"/>
  <c r="AC107" i="4"/>
  <c r="AB107" i="4"/>
  <c r="AO151" i="4"/>
  <c r="AU151" i="4" s="1"/>
  <c r="AN526" i="4"/>
  <c r="AC542" i="4"/>
  <c r="AO542" i="4" s="1"/>
  <c r="AU542" i="4" s="1"/>
  <c r="AA542" i="4"/>
  <c r="AB542" i="4"/>
  <c r="AN542" i="4" s="1"/>
  <c r="AC931" i="4"/>
  <c r="AE947" i="4"/>
  <c r="AB947" i="4"/>
  <c r="AA967" i="4"/>
  <c r="Z967" i="4"/>
  <c r="AC573" i="4"/>
  <c r="AO573" i="4" s="1"/>
  <c r="AU573" i="4" s="1"/>
  <c r="AB573" i="4"/>
  <c r="AE605" i="4"/>
  <c r="Z605" i="4"/>
  <c r="AC637" i="4"/>
  <c r="AB637" i="4"/>
  <c r="AE669" i="4"/>
  <c r="Z669" i="4"/>
  <c r="AC693" i="4"/>
  <c r="AB693" i="4"/>
  <c r="AE725" i="4"/>
  <c r="Z725" i="4"/>
  <c r="AC757" i="4"/>
  <c r="AB757" i="4"/>
  <c r="AE789" i="4"/>
  <c r="Z789" i="4"/>
  <c r="AC821" i="4"/>
  <c r="AB821" i="4"/>
  <c r="AE861" i="4"/>
  <c r="Z861" i="4"/>
  <c r="AD893" i="4"/>
  <c r="AE569" i="4"/>
  <c r="Z569" i="4"/>
  <c r="AD601" i="4"/>
  <c r="AO176" i="4"/>
  <c r="AU176" i="4" s="1"/>
  <c r="AL176" i="4"/>
  <c r="AR176" i="4" s="1"/>
  <c r="AN112" i="4"/>
  <c r="AT112" i="4" s="1"/>
  <c r="AQ144" i="4"/>
  <c r="AW144" i="4" s="1"/>
  <c r="AL184" i="4"/>
  <c r="AR184" i="4" s="1"/>
  <c r="X380" i="4"/>
  <c r="Y380" i="4"/>
  <c r="D105" i="4"/>
  <c r="H105" i="4" s="1"/>
  <c r="K106" i="2" s="1"/>
  <c r="AG542" i="4"/>
  <c r="G933" i="4"/>
  <c r="D933" i="4"/>
  <c r="H933" i="4" s="1"/>
  <c r="G62" i="4"/>
  <c r="F62" i="4"/>
  <c r="J62" i="4" s="1"/>
  <c r="M63" i="2" s="1"/>
  <c r="G153" i="4"/>
  <c r="F153" i="4"/>
  <c r="J153" i="4" s="1"/>
  <c r="M154" i="2" s="1"/>
  <c r="G530" i="4"/>
  <c r="E530" i="4"/>
  <c r="I530" i="4" s="1"/>
  <c r="AB550" i="4"/>
  <c r="AC550" i="4"/>
  <c r="E462" i="4"/>
  <c r="I462" i="4" s="1"/>
  <c r="L463" i="2" s="1"/>
  <c r="D462" i="4"/>
  <c r="H462" i="4" s="1"/>
  <c r="K463" i="2" s="1"/>
  <c r="D369" i="4"/>
  <c r="H369" i="4" s="1"/>
  <c r="K370" i="2" s="1"/>
  <c r="F369" i="4"/>
  <c r="J369" i="4" s="1"/>
  <c r="M370" i="2" s="1"/>
  <c r="F377" i="4"/>
  <c r="J377" i="4" s="1"/>
  <c r="M378" i="2" s="1"/>
  <c r="E377" i="4"/>
  <c r="I377" i="4" s="1"/>
  <c r="L378" i="2" s="1"/>
  <c r="AJ470" i="4"/>
  <c r="AD418" i="4"/>
  <c r="AP418" i="4" s="1"/>
  <c r="AV418" i="4" s="1"/>
  <c r="G245" i="4"/>
  <c r="D245" i="4"/>
  <c r="H245" i="4" s="1"/>
  <c r="K246" i="2" s="1"/>
  <c r="F925" i="4"/>
  <c r="J925" i="4" s="1"/>
  <c r="E925" i="4"/>
  <c r="I925" i="4" s="1"/>
  <c r="G965" i="4"/>
  <c r="E965" i="4"/>
  <c r="I965" i="4" s="1"/>
  <c r="F554" i="4"/>
  <c r="J554" i="4" s="1"/>
  <c r="G554" i="4"/>
  <c r="AB534" i="4"/>
  <c r="AA534" i="4"/>
  <c r="AC534" i="4"/>
  <c r="AB518" i="4"/>
  <c r="AN518" i="4" s="1"/>
  <c r="AT518" i="4" s="1"/>
  <c r="AA518" i="4"/>
  <c r="AC518" i="4"/>
  <c r="AJ233" i="4"/>
  <c r="AA181" i="4"/>
  <c r="AM181" i="4" s="1"/>
  <c r="AS181" i="4" s="1"/>
  <c r="AF406" i="4"/>
  <c r="AL406" i="4" s="1"/>
  <c r="AR406" i="4" s="1"/>
  <c r="AA233" i="4"/>
  <c r="AM233" i="4" s="1"/>
  <c r="AC181" i="4"/>
  <c r="AO181" i="4" s="1"/>
  <c r="AU181" i="4" s="1"/>
  <c r="AE502" i="4"/>
  <c r="AQ502" i="4" s="1"/>
  <c r="AD502" i="4"/>
  <c r="AP502" i="4" s="1"/>
  <c r="AV502" i="4" s="1"/>
  <c r="AJ502" i="4"/>
  <c r="AH502" i="4"/>
  <c r="AC502" i="4"/>
  <c r="AO502" i="4" s="1"/>
  <c r="AU502" i="4" s="1"/>
  <c r="AB502" i="4"/>
  <c r="AN502" i="4" s="1"/>
  <c r="AF502" i="4"/>
  <c r="Z502" i="4"/>
  <c r="AL502" i="4" s="1"/>
  <c r="AR502" i="4" s="1"/>
  <c r="AG502" i="4"/>
  <c r="AM502" i="4" s="1"/>
  <c r="AS502" i="4" s="1"/>
  <c r="AA406" i="4"/>
  <c r="AM406" i="4" s="1"/>
  <c r="AS406" i="4" s="1"/>
  <c r="AC418" i="4"/>
  <c r="AO418" i="4" s="1"/>
  <c r="AU418" i="4" s="1"/>
  <c r="AQ120" i="4"/>
  <c r="AW120" i="4" s="1"/>
  <c r="AM192" i="4"/>
  <c r="AS192" i="4" s="1"/>
  <c r="AN144" i="4"/>
  <c r="AT144" i="4" s="1"/>
  <c r="AO506" i="4"/>
  <c r="AU506" i="4" s="1"/>
  <c r="AM197" i="4"/>
  <c r="AS197" i="4" s="1"/>
  <c r="AK197" i="4"/>
  <c r="AE197" i="4"/>
  <c r="AQ197" i="4" s="1"/>
  <c r="AW197" i="4" s="1"/>
  <c r="AD197" i="4"/>
  <c r="AJ197" i="4"/>
  <c r="AA414" i="4"/>
  <c r="AM414" i="4" s="1"/>
  <c r="AS414" i="4" s="1"/>
  <c r="AB414" i="4"/>
  <c r="AN414" i="4" s="1"/>
  <c r="AF414" i="4"/>
  <c r="AL414" i="4" s="1"/>
  <c r="AR414" i="4" s="1"/>
  <c r="AK945" i="4"/>
  <c r="AQ945" i="4" s="1"/>
  <c r="AW945" i="4" s="1"/>
  <c r="AH945" i="4"/>
  <c r="AB945" i="4"/>
  <c r="AN945" i="4" s="1"/>
  <c r="AC945" i="4"/>
  <c r="AI945" i="4"/>
  <c r="AI446" i="4"/>
  <c r="AO446" i="4" s="1"/>
  <c r="AF446" i="4"/>
  <c r="AA446" i="4"/>
  <c r="AM446" i="4" s="1"/>
  <c r="AS446" i="4" s="1"/>
  <c r="Z446" i="4"/>
  <c r="AL446" i="4" s="1"/>
  <c r="AR446" i="4" s="1"/>
  <c r="AK446" i="4"/>
  <c r="AQ446" i="4" s="1"/>
  <c r="AW446" i="4" s="1"/>
  <c r="AL927" i="4"/>
  <c r="AR927" i="4" s="1"/>
  <c r="AI55" i="4"/>
  <c r="AO55" i="4" s="1"/>
  <c r="AU55" i="4" s="1"/>
  <c r="AG387" i="4"/>
  <c r="AJ74" i="4"/>
  <c r="AJ222" i="4"/>
  <c r="AH338" i="4"/>
  <c r="AG222" i="4"/>
  <c r="AF338" i="4"/>
  <c r="Z232" i="4"/>
  <c r="AC387" i="4"/>
  <c r="AB342" i="4"/>
  <c r="AD124" i="4"/>
  <c r="AP124" i="4" s="1"/>
  <c r="AV124" i="4" s="1"/>
  <c r="AE196" i="4"/>
  <c r="AK228" i="4"/>
  <c r="AI256" i="4"/>
  <c r="AC288" i="4"/>
  <c r="AB304" i="4"/>
  <c r="AH320" i="4"/>
  <c r="AD338" i="4"/>
  <c r="G546" i="4"/>
  <c r="G929" i="4"/>
  <c r="F945" i="4"/>
  <c r="J945" i="4" s="1"/>
  <c r="E969" i="4"/>
  <c r="I969" i="4" s="1"/>
  <c r="F43" i="4"/>
  <c r="J43" i="4" s="1"/>
  <c r="M44" i="2" s="1"/>
  <c r="E538" i="4"/>
  <c r="I538" i="4" s="1"/>
  <c r="AC485" i="4"/>
  <c r="Z470" i="4"/>
  <c r="AL470" i="4" s="1"/>
  <c r="AR470" i="4" s="1"/>
  <c r="AG470" i="4"/>
  <c r="AA470" i="4"/>
  <c r="AN128" i="4"/>
  <c r="AT128" i="4" s="1"/>
  <c r="AA115" i="4"/>
  <c r="AM115" i="4" s="1"/>
  <c r="AS115" i="4" s="1"/>
  <c r="AC115" i="4"/>
  <c r="AB232" i="4"/>
  <c r="AI232" i="4"/>
  <c r="AC55" i="4"/>
  <c r="AB387" i="4"/>
  <c r="AC222" i="4"/>
  <c r="Z342" i="4"/>
  <c r="AJ124" i="4"/>
  <c r="AE164" i="4"/>
  <c r="AQ164" i="4" s="1"/>
  <c r="AW164" i="4" s="1"/>
  <c r="AF164" i="4"/>
  <c r="AG196" i="4"/>
  <c r="Z228" i="4"/>
  <c r="AJ228" i="4"/>
  <c r="AB256" i="4"/>
  <c r="AC272" i="4"/>
  <c r="AH272" i="4"/>
  <c r="AA288" i="4"/>
  <c r="AM288" i="4" s="1"/>
  <c r="AS288" i="4" s="1"/>
  <c r="AD304" i="4"/>
  <c r="AI304" i="4"/>
  <c r="AA320" i="4"/>
  <c r="AE336" i="4"/>
  <c r="AE218" i="4"/>
  <c r="AB338" i="4"/>
  <c r="AG75" i="4"/>
  <c r="AG985" i="4"/>
  <c r="AM985" i="4" s="1"/>
  <c r="AJ985" i="4"/>
  <c r="AP985" i="4" s="1"/>
  <c r="AD470" i="4"/>
  <c r="AP470" i="4" s="1"/>
  <c r="AV470" i="4" s="1"/>
  <c r="AC470" i="4"/>
  <c r="AI470" i="4"/>
  <c r="AH470" i="4"/>
  <c r="AE470" i="4"/>
  <c r="AQ470" i="4" s="1"/>
  <c r="AW470" i="4" s="1"/>
  <c r="AD110" i="4"/>
  <c r="AE110" i="4"/>
  <c r="AD115" i="4"/>
  <c r="AP115" i="4" s="1"/>
  <c r="AV115" i="4" s="1"/>
  <c r="AK115" i="4"/>
  <c r="AB106" i="4"/>
  <c r="AC106" i="4"/>
  <c r="AD106" i="4"/>
  <c r="AE106" i="4"/>
  <c r="AA102" i="4"/>
  <c r="AK102" i="4"/>
  <c r="AF102" i="4"/>
  <c r="AB102" i="4"/>
  <c r="AP510" i="4"/>
  <c r="AV510" i="4" s="1"/>
  <c r="AM99" i="4"/>
  <c r="AS99" i="4" s="1"/>
  <c r="AN99" i="4"/>
  <c r="AT99" i="4" s="1"/>
  <c r="AB91" i="4"/>
  <c r="AC91" i="4"/>
  <c r="Z91" i="4"/>
  <c r="AA91" i="4"/>
  <c r="AE91" i="4"/>
  <c r="AD90" i="4"/>
  <c r="AF90" i="4"/>
  <c r="AJ86" i="4"/>
  <c r="AK82" i="4"/>
  <c r="AG82" i="4"/>
  <c r="AB82" i="4"/>
  <c r="AJ82" i="4"/>
  <c r="AE82" i="4"/>
  <c r="AQ82" i="4" s="1"/>
  <c r="AW82" i="4" s="1"/>
  <c r="Y178" i="4"/>
  <c r="AF86" i="4"/>
  <c r="AL86" i="4" s="1"/>
  <c r="AR86" i="4" s="1"/>
  <c r="AG248" i="4"/>
  <c r="AI328" i="4"/>
  <c r="G945" i="4"/>
  <c r="E933" i="4"/>
  <c r="I933" i="4" s="1"/>
  <c r="D62" i="4"/>
  <c r="H62" i="4" s="1"/>
  <c r="K63" i="2" s="1"/>
  <c r="E62" i="4"/>
  <c r="I62" i="4" s="1"/>
  <c r="L63" i="2" s="1"/>
  <c r="D153" i="4"/>
  <c r="H153" i="4" s="1"/>
  <c r="K154" i="2" s="1"/>
  <c r="F446" i="4"/>
  <c r="J446" i="4" s="1"/>
  <c r="M447" i="2" s="1"/>
  <c r="E105" i="4"/>
  <c r="I105" i="4" s="1"/>
  <c r="L106" i="2" s="1"/>
  <c r="E369" i="4"/>
  <c r="I369" i="4" s="1"/>
  <c r="L370" i="2" s="1"/>
  <c r="G377" i="4"/>
  <c r="AI526" i="4"/>
  <c r="AF63" i="4"/>
  <c r="AB115" i="4"/>
  <c r="Z115" i="4"/>
  <c r="AI115" i="4"/>
  <c r="AO115" i="4" s="1"/>
  <c r="AU115" i="4" s="1"/>
  <c r="AO37" i="4"/>
  <c r="AU37" i="4" s="1"/>
  <c r="AA75" i="4"/>
  <c r="AB75" i="4"/>
  <c r="AE75" i="4"/>
  <c r="AC75" i="4"/>
  <c r="Z75" i="4"/>
  <c r="AD75" i="4"/>
  <c r="AP75" i="4" s="1"/>
  <c r="AV75" i="4" s="1"/>
  <c r="AQ72" i="4"/>
  <c r="AW72" i="4" s="1"/>
  <c r="AM72" i="4"/>
  <c r="AS72" i="4" s="1"/>
  <c r="AO72" i="4"/>
  <c r="AU72" i="4" s="1"/>
  <c r="AD63" i="4"/>
  <c r="AJ63" i="4"/>
  <c r="AB63" i="4"/>
  <c r="AM65" i="4"/>
  <c r="AS65" i="4" s="1"/>
  <c r="AO59" i="4"/>
  <c r="AU59" i="4" s="1"/>
  <c r="AN59" i="4"/>
  <c r="AT59" i="4" s="1"/>
  <c r="AG63" i="4"/>
  <c r="AL65" i="4"/>
  <c r="AR65" i="4" s="1"/>
  <c r="AQ65" i="4"/>
  <c r="AW65" i="4" s="1"/>
  <c r="AH55" i="4"/>
  <c r="AO51" i="4"/>
  <c r="AU51" i="4" s="1"/>
  <c r="AP38" i="4"/>
  <c r="AV38" i="4" s="1"/>
  <c r="AL37" i="4"/>
  <c r="AR37" i="4" s="1"/>
  <c r="D37" i="4" s="1"/>
  <c r="H37" i="4" s="1"/>
  <c r="K38" i="2" s="1"/>
  <c r="AP34" i="4"/>
  <c r="AV34" i="4" s="1"/>
  <c r="N9" i="2"/>
  <c r="P9" i="2"/>
  <c r="O9" i="2"/>
  <c r="AQ985" i="4"/>
  <c r="AE661" i="4"/>
  <c r="AD661" i="4"/>
  <c r="AC701" i="4"/>
  <c r="AA701" i="4"/>
  <c r="AM701" i="4" s="1"/>
  <c r="AS701" i="4" s="1"/>
  <c r="AC733" i="4"/>
  <c r="AA733" i="4"/>
  <c r="AC765" i="4"/>
  <c r="AA765" i="4"/>
  <c r="AE797" i="4"/>
  <c r="AD797" i="4"/>
  <c r="AE829" i="4"/>
  <c r="AD829" i="4"/>
  <c r="AE853" i="4"/>
  <c r="AD853" i="4"/>
  <c r="AC885" i="4"/>
  <c r="AA885" i="4"/>
  <c r="AC917" i="4"/>
  <c r="AA917" i="4"/>
  <c r="AF55" i="4"/>
  <c r="AG55" i="4"/>
  <c r="AI387" i="4"/>
  <c r="AI74" i="4"/>
  <c r="AO74" i="4" s="1"/>
  <c r="AU74" i="4" s="1"/>
  <c r="AI82" i="4"/>
  <c r="AJ90" i="4"/>
  <c r="AJ102" i="4"/>
  <c r="AK222" i="4"/>
  <c r="AQ222" i="4" s="1"/>
  <c r="AW222" i="4" s="1"/>
  <c r="AK342" i="4"/>
  <c r="AH218" i="4"/>
  <c r="AH354" i="4"/>
  <c r="AH387" i="4"/>
  <c r="AF74" i="4"/>
  <c r="AF82" i="4"/>
  <c r="AG90" i="4"/>
  <c r="AG102" i="4"/>
  <c r="AM102" i="4" s="1"/>
  <c r="AS102" i="4" s="1"/>
  <c r="AF222" i="4"/>
  <c r="AF342" i="4"/>
  <c r="AG218" i="4"/>
  <c r="AG338" i="4"/>
  <c r="AG354" i="4"/>
  <c r="AL18" i="4"/>
  <c r="AR18" i="4" s="1"/>
  <c r="AO28" i="4"/>
  <c r="AU28" i="4" s="1"/>
  <c r="AP128" i="4"/>
  <c r="AV128" i="4" s="1"/>
  <c r="AM144" i="4"/>
  <c r="AS144" i="4" s="1"/>
  <c r="AO184" i="4"/>
  <c r="AU184" i="4" s="1"/>
  <c r="AO200" i="4"/>
  <c r="AU200" i="4" s="1"/>
  <c r="AL200" i="4"/>
  <c r="AR200" i="4" s="1"/>
  <c r="AC232" i="4"/>
  <c r="AG232" i="4"/>
  <c r="AB55" i="4"/>
  <c r="AB74" i="4"/>
  <c r="AB90" i="4"/>
  <c r="AA222" i="4"/>
  <c r="AF124" i="4"/>
  <c r="AA124" i="4"/>
  <c r="AD164" i="4"/>
  <c r="AB164" i="4"/>
  <c r="AD196" i="4"/>
  <c r="AB196" i="4"/>
  <c r="AC228" i="4"/>
  <c r="AA228" i="4"/>
  <c r="AE256" i="4"/>
  <c r="AG256" i="4"/>
  <c r="Z272" i="4"/>
  <c r="AK272" i="4"/>
  <c r="Z288" i="4"/>
  <c r="AK288" i="4"/>
  <c r="AQ288" i="4" s="1"/>
  <c r="AW288" i="4" s="1"/>
  <c r="AE304" i="4"/>
  <c r="AG304" i="4"/>
  <c r="Z320" i="4"/>
  <c r="AK320" i="4"/>
  <c r="AD336" i="4"/>
  <c r="AD218" i="4"/>
  <c r="AN501" i="4"/>
  <c r="AT501" i="4" s="1"/>
  <c r="D957" i="4"/>
  <c r="H957" i="4" s="1"/>
  <c r="G552" i="4"/>
  <c r="E454" i="4"/>
  <c r="I454" i="4" s="1"/>
  <c r="L455" i="2" s="1"/>
  <c r="F937" i="4"/>
  <c r="J937" i="4" s="1"/>
  <c r="E949" i="4"/>
  <c r="I949" i="4" s="1"/>
  <c r="G462" i="4"/>
  <c r="D538" i="4"/>
  <c r="H538" i="4" s="1"/>
  <c r="AI985" i="4"/>
  <c r="AO985" i="4" s="1"/>
  <c r="AU985" i="4" s="1"/>
  <c r="AH985" i="4"/>
  <c r="AN985" i="4" s="1"/>
  <c r="AM510" i="4"/>
  <c r="AS510" i="4" s="1"/>
  <c r="AH115" i="4"/>
  <c r="AN115" i="4" s="1"/>
  <c r="AT115" i="4" s="1"/>
  <c r="AE115" i="4"/>
  <c r="AF115" i="4"/>
  <c r="AG639" i="4"/>
  <c r="AI707" i="4"/>
  <c r="AG899" i="4"/>
  <c r="AL510" i="4"/>
  <c r="AR510" i="4" s="1"/>
  <c r="AN510" i="4"/>
  <c r="AT510" i="4" s="1"/>
  <c r="D438" i="4"/>
  <c r="H438" i="4" s="1"/>
  <c r="K439" i="2" s="1"/>
  <c r="F438" i="4"/>
  <c r="J438" i="4" s="1"/>
  <c r="M439" i="2" s="1"/>
  <c r="G520" i="4"/>
  <c r="E520" i="4"/>
  <c r="I520" i="4" s="1"/>
  <c r="AJ526" i="4"/>
  <c r="AF526" i="4"/>
  <c r="AG526" i="4"/>
  <c r="AM526" i="4" s="1"/>
  <c r="Z526" i="4"/>
  <c r="AL526" i="4" s="1"/>
  <c r="AR526" i="4" s="1"/>
  <c r="AD526" i="4"/>
  <c r="AP526" i="4" s="1"/>
  <c r="AV526" i="4"/>
  <c r="AE526" i="4"/>
  <c r="AQ526" i="4" s="1"/>
  <c r="AS526" i="4"/>
  <c r="D241" i="4"/>
  <c r="H241" i="4" s="1"/>
  <c r="K242" i="2" s="1"/>
  <c r="F241" i="4"/>
  <c r="J241" i="4" s="1"/>
  <c r="M242" i="2" s="1"/>
  <c r="G241" i="4"/>
  <c r="Z540" i="4"/>
  <c r="AD540" i="4"/>
  <c r="AE540" i="4"/>
  <c r="AB540" i="4"/>
  <c r="AC540" i="4"/>
  <c r="AG540" i="4"/>
  <c r="AH540" i="4"/>
  <c r="Z625" i="4"/>
  <c r="AD625" i="4"/>
  <c r="AE625" i="4"/>
  <c r="AA625" i="4"/>
  <c r="AI625" i="4"/>
  <c r="AJ540" i="4"/>
  <c r="AF625" i="4"/>
  <c r="AK625" i="4"/>
  <c r="AH625" i="4"/>
  <c r="AC526" i="4"/>
  <c r="AT526" i="4"/>
  <c r="AC625" i="4"/>
  <c r="AO625" i="4" s="1"/>
  <c r="AU625" i="4" s="1"/>
  <c r="X250" i="4"/>
  <c r="Y250" i="4"/>
  <c r="X282" i="4"/>
  <c r="Y282" i="4"/>
  <c r="X314" i="4"/>
  <c r="Y314" i="4"/>
  <c r="X611" i="4"/>
  <c r="Y611" i="4"/>
  <c r="X647" i="4"/>
  <c r="Y647" i="4"/>
  <c r="AG987" i="4"/>
  <c r="AI559" i="4"/>
  <c r="AH591" i="4"/>
  <c r="X651" i="4"/>
  <c r="Y651" i="4"/>
  <c r="X667" i="4"/>
  <c r="Y667" i="4"/>
  <c r="X683" i="4"/>
  <c r="Y683" i="4"/>
  <c r="X699" i="4"/>
  <c r="Y699" i="4"/>
  <c r="AH715" i="4"/>
  <c r="AG747" i="4"/>
  <c r="AI763" i="4"/>
  <c r="X779" i="4"/>
  <c r="Y779" i="4"/>
  <c r="X795" i="4"/>
  <c r="Y795" i="4"/>
  <c r="X811" i="4"/>
  <c r="Y811" i="4"/>
  <c r="X827" i="4"/>
  <c r="Y827" i="4"/>
  <c r="AI843" i="4"/>
  <c r="AH859" i="4"/>
  <c r="AG891" i="4"/>
  <c r="X907" i="4"/>
  <c r="Y907" i="4"/>
  <c r="AG380" i="4"/>
  <c r="AF380" i="4"/>
  <c r="AD47" i="4"/>
  <c r="AH47" i="4"/>
  <c r="AF47" i="4"/>
  <c r="Z507" i="4"/>
  <c r="AA507" i="4"/>
  <c r="AH507" i="4"/>
  <c r="AG507" i="4"/>
  <c r="AC507" i="4"/>
  <c r="AA395" i="4"/>
  <c r="AH395" i="4"/>
  <c r="AF395" i="4"/>
  <c r="AD70" i="4"/>
  <c r="AP70" i="4" s="1"/>
  <c r="AV70" i="4" s="1"/>
  <c r="AE70" i="4"/>
  <c r="AF70" i="4"/>
  <c r="AE78" i="4"/>
  <c r="AG78" i="4"/>
  <c r="AE94" i="4"/>
  <c r="AD94" i="4"/>
  <c r="AG94" i="4"/>
  <c r="AK94" i="4"/>
  <c r="AD214" i="4"/>
  <c r="AG214" i="4"/>
  <c r="AM214" i="4" s="1"/>
  <c r="AS214" i="4" s="1"/>
  <c r="AK214" i="4"/>
  <c r="AD230" i="4"/>
  <c r="AF230" i="4"/>
  <c r="AJ230" i="4"/>
  <c r="AB350" i="4"/>
  <c r="AE350" i="4"/>
  <c r="AB140" i="4"/>
  <c r="AD140" i="4"/>
  <c r="AH212" i="4"/>
  <c r="Z212" i="4"/>
  <c r="AL212" i="4" s="1"/>
  <c r="AR212" i="4" s="1"/>
  <c r="AI264" i="4"/>
  <c r="AF264" i="4"/>
  <c r="AJ296" i="4"/>
  <c r="Z296" i="4"/>
  <c r="AF312" i="4"/>
  <c r="AB312" i="4"/>
  <c r="AE210" i="4"/>
  <c r="AA210" i="4"/>
  <c r="AM210" i="4" s="1"/>
  <c r="AS210" i="4" s="1"/>
  <c r="AJ210" i="4"/>
  <c r="AA226" i="4"/>
  <c r="AF226" i="4"/>
  <c r="AK226" i="4"/>
  <c r="AD346" i="4"/>
  <c r="AJ346" i="4"/>
  <c r="AP346" i="4" s="1"/>
  <c r="AV346" i="4" s="1"/>
  <c r="AA346" i="4"/>
  <c r="AG346" i="4"/>
  <c r="AM346" i="4" s="1"/>
  <c r="AS346" i="4" s="1"/>
  <c r="AA422" i="4"/>
  <c r="AE422" i="4"/>
  <c r="AB422" i="4"/>
  <c r="AG422" i="4"/>
  <c r="AH422" i="4"/>
  <c r="AF422" i="4"/>
  <c r="AL422" i="4" s="1"/>
  <c r="AR422" i="4" s="1"/>
  <c r="AC157" i="4"/>
  <c r="Z157" i="4"/>
  <c r="AD157" i="4"/>
  <c r="AF157" i="4"/>
  <c r="AG157" i="4"/>
  <c r="AH157" i="4"/>
  <c r="AN157" i="4" s="1"/>
  <c r="AT157" i="4" s="1"/>
  <c r="AC110" i="4"/>
  <c r="Z110" i="4"/>
  <c r="AB110" i="4"/>
  <c r="AC152" i="4"/>
  <c r="Z152" i="4"/>
  <c r="AB152" i="4"/>
  <c r="AC238" i="4"/>
  <c r="Z238" i="4"/>
  <c r="AB238" i="4"/>
  <c r="AC246" i="4"/>
  <c r="Z246" i="4"/>
  <c r="AB246" i="4"/>
  <c r="AC362" i="4"/>
  <c r="Z362" i="4"/>
  <c r="AB362" i="4"/>
  <c r="AC378" i="4"/>
  <c r="Z378" i="4"/>
  <c r="AB378" i="4"/>
  <c r="AC555" i="4"/>
  <c r="AB555" i="4"/>
  <c r="Z555" i="4"/>
  <c r="AC938" i="4"/>
  <c r="Z938" i="4"/>
  <c r="AB938" i="4"/>
  <c r="AC958" i="4"/>
  <c r="Z958" i="4"/>
  <c r="AB958" i="4"/>
  <c r="AC521" i="4"/>
  <c r="AB521" i="4"/>
  <c r="Z521" i="4"/>
  <c r="AC553" i="4"/>
  <c r="AB553" i="4"/>
  <c r="Z553" i="4"/>
  <c r="AC980" i="4"/>
  <c r="AB980" i="4"/>
  <c r="Z980" i="4"/>
  <c r="AC988" i="4"/>
  <c r="AB988" i="4"/>
  <c r="Z988" i="4"/>
  <c r="AC996" i="4"/>
  <c r="AB996" i="4"/>
  <c r="Z996" i="4"/>
  <c r="AC382" i="4"/>
  <c r="AO382" i="4" s="1"/>
  <c r="AU382" i="4" s="1"/>
  <c r="Z382" i="4"/>
  <c r="AD382" i="4"/>
  <c r="AF382" i="4"/>
  <c r="AG382" i="4"/>
  <c r="AM382" i="4" s="1"/>
  <c r="AS382" i="4" s="1"/>
  <c r="AH382" i="4"/>
  <c r="AB981" i="4"/>
  <c r="AA981" i="4"/>
  <c r="AC981" i="4"/>
  <c r="AB993" i="4"/>
  <c r="AA993" i="4"/>
  <c r="AC993" i="4"/>
  <c r="Z645" i="4"/>
  <c r="AD645" i="4"/>
  <c r="AK645" i="4"/>
  <c r="AF645" i="4"/>
  <c r="AL645" i="4" s="1"/>
  <c r="AR645" i="4" s="1"/>
  <c r="AD677" i="4"/>
  <c r="AP677" i="4" s="1"/>
  <c r="AV677" i="4" s="1"/>
  <c r="AE677" i="4"/>
  <c r="AQ677" i="4" s="1"/>
  <c r="AW677" i="4" s="1"/>
  <c r="AK677" i="4"/>
  <c r="AF677" i="4"/>
  <c r="Z717" i="4"/>
  <c r="AD717" i="4"/>
  <c r="AP717" i="4" s="1"/>
  <c r="AV717" i="4" s="1"/>
  <c r="AK717" i="4"/>
  <c r="AF717" i="4"/>
  <c r="AD749" i="4"/>
  <c r="Z749" i="4"/>
  <c r="AE749" i="4"/>
  <c r="AK749" i="4"/>
  <c r="AF749" i="4"/>
  <c r="Z781" i="4"/>
  <c r="AK781" i="4"/>
  <c r="AF781" i="4"/>
  <c r="AD813" i="4"/>
  <c r="AP813" i="4" s="1"/>
  <c r="AV813" i="4" s="1"/>
  <c r="AE813" i="4"/>
  <c r="Z813" i="4"/>
  <c r="AK813" i="4"/>
  <c r="AF813" i="4"/>
  <c r="Z845" i="4"/>
  <c r="AD845" i="4"/>
  <c r="AK845" i="4"/>
  <c r="AF845" i="4"/>
  <c r="AD869" i="4"/>
  <c r="AP869" i="4" s="1"/>
  <c r="AV869" i="4" s="1"/>
  <c r="Z869" i="4"/>
  <c r="AK869" i="4"/>
  <c r="AF869" i="4"/>
  <c r="Z901" i="4"/>
  <c r="AL901" i="4" s="1"/>
  <c r="AR901" i="4" s="1"/>
  <c r="AD901" i="4"/>
  <c r="AP901" i="4" s="1"/>
  <c r="AV901" i="4" s="1"/>
  <c r="AK901" i="4"/>
  <c r="AF901" i="4"/>
  <c r="E241" i="4"/>
  <c r="I241" i="4" s="1"/>
  <c r="L242" i="2" s="1"/>
  <c r="AO1001" i="4"/>
  <c r="AU1001" i="4" s="1"/>
  <c r="AO65" i="4"/>
  <c r="AU65" i="4" s="1"/>
  <c r="AM83" i="4"/>
  <c r="AS83" i="4" s="1"/>
  <c r="AO99" i="4"/>
  <c r="AU99" i="4" s="1"/>
  <c r="AM151" i="4"/>
  <c r="AS151" i="4" s="1"/>
  <c r="AL72" i="4"/>
  <c r="AR72" i="4" s="1"/>
  <c r="G72" i="4" s="1"/>
  <c r="AM59" i="4"/>
  <c r="AS59" i="4" s="1"/>
  <c r="AO136" i="4"/>
  <c r="AU136" i="4" s="1"/>
  <c r="AQ160" i="4"/>
  <c r="AW160" i="4" s="1"/>
  <c r="AP160" i="4"/>
  <c r="AV160" i="4" s="1"/>
  <c r="AL51" i="4"/>
  <c r="AR51" i="4" s="1"/>
  <c r="F51" i="4" s="1"/>
  <c r="J51" i="4" s="1"/>
  <c r="M52" i="2" s="1"/>
  <c r="AP28" i="4"/>
  <c r="AV28" i="4" s="1"/>
  <c r="AM28" i="4"/>
  <c r="AS28" i="4" s="1"/>
  <c r="AP112" i="4"/>
  <c r="AV112" i="4" s="1"/>
  <c r="AM128" i="4"/>
  <c r="AS128" i="4" s="1"/>
  <c r="AO144" i="4"/>
  <c r="AU144" i="4" s="1"/>
  <c r="AH877" i="4"/>
  <c r="Z877" i="4"/>
  <c r="Z909" i="4"/>
  <c r="AD909" i="4"/>
  <c r="AA909" i="4"/>
  <c r="AC909" i="4"/>
  <c r="AI91" i="4"/>
  <c r="AH91" i="4"/>
  <c r="Z550" i="4"/>
  <c r="AD550" i="4"/>
  <c r="AE550" i="4"/>
  <c r="AL88" i="4"/>
  <c r="AR88" i="4" s="1"/>
  <c r="AP136" i="4"/>
  <c r="AV136" i="4" s="1"/>
  <c r="AM160" i="4"/>
  <c r="AS160" i="4" s="1"/>
  <c r="AL160" i="4"/>
  <c r="AR160" i="4" s="1"/>
  <c r="AM176" i="4"/>
  <c r="AS176" i="4" s="1"/>
  <c r="AO510" i="4"/>
  <c r="AK173" i="4"/>
  <c r="AQ173" i="4" s="1"/>
  <c r="AW173" i="4" s="1"/>
  <c r="AJ173" i="4"/>
  <c r="AC173" i="4"/>
  <c r="AD173" i="4"/>
  <c r="AP173" i="4" s="1"/>
  <c r="AV173" i="4" s="1"/>
  <c r="AF173" i="4"/>
  <c r="Z173" i="4"/>
  <c r="AH173" i="4"/>
  <c r="AA173" i="4"/>
  <c r="AB173" i="4"/>
  <c r="AN173" i="4" s="1"/>
  <c r="AG173" i="4"/>
  <c r="AM173" i="4" s="1"/>
  <c r="AS173" i="4" s="1"/>
  <c r="D510" i="4"/>
  <c r="H510" i="4" s="1"/>
  <c r="AL232" i="4"/>
  <c r="AR232" i="4" s="1"/>
  <c r="X298" i="4"/>
  <c r="Y298" i="4"/>
  <c r="AJ232" i="4"/>
  <c r="AH232" i="4"/>
  <c r="AK232" i="4"/>
  <c r="AD232" i="4"/>
  <c r="AE232" i="4"/>
  <c r="AQ232" i="4" s="1"/>
  <c r="AW232" i="4" s="1"/>
  <c r="AA232" i="4"/>
  <c r="AM232" i="4" s="1"/>
  <c r="AS232" i="4" s="1"/>
  <c r="AD55" i="4"/>
  <c r="AE55" i="4"/>
  <c r="AQ55" i="4" s="1"/>
  <c r="AW55" i="4" s="1"/>
  <c r="AA55" i="4"/>
  <c r="AK55" i="4"/>
  <c r="AJ55" i="4"/>
  <c r="AA387" i="4"/>
  <c r="AM387" i="4" s="1"/>
  <c r="AS387" i="4" s="1"/>
  <c r="AD387" i="4"/>
  <c r="Z387" i="4"/>
  <c r="AL387" i="4" s="1"/>
  <c r="AR387" i="4" s="1"/>
  <c r="AK387" i="4"/>
  <c r="AQ387" i="4" s="1"/>
  <c r="AW387" i="4" s="1"/>
  <c r="AJ387" i="4"/>
  <c r="AA74" i="4"/>
  <c r="Z74" i="4"/>
  <c r="AL74" i="4" s="1"/>
  <c r="AR74" i="4" s="1"/>
  <c r="AC74" i="4"/>
  <c r="AH74" i="4"/>
  <c r="AN74" i="4" s="1"/>
  <c r="AT74" i="4" s="1"/>
  <c r="AA82" i="4"/>
  <c r="Z82" i="4"/>
  <c r="AL82" i="4" s="1"/>
  <c r="AR82" i="4" s="1"/>
  <c r="AC82" i="4"/>
  <c r="AH82" i="4"/>
  <c r="AA90" i="4"/>
  <c r="Z90" i="4"/>
  <c r="AC90" i="4"/>
  <c r="AH90" i="4"/>
  <c r="AI90" i="4"/>
  <c r="AE102" i="4"/>
  <c r="AD102" i="4"/>
  <c r="AC102" i="4"/>
  <c r="AH102" i="4"/>
  <c r="AI102" i="4"/>
  <c r="AD222" i="4"/>
  <c r="AB222" i="4"/>
  <c r="AE222" i="4"/>
  <c r="AI222" i="4"/>
  <c r="AO222" i="4" s="1"/>
  <c r="AU222" i="4" s="1"/>
  <c r="AH222" i="4"/>
  <c r="AD342" i="4"/>
  <c r="AP342" i="4" s="1"/>
  <c r="AV342" i="4" s="1"/>
  <c r="AE342" i="4"/>
  <c r="AA342" i="4"/>
  <c r="AM342" i="4" s="1"/>
  <c r="AS342" i="4" s="1"/>
  <c r="AI342" i="4"/>
  <c r="AH342" i="4"/>
  <c r="Z124" i="4"/>
  <c r="AC124" i="4"/>
  <c r="AG124" i="4"/>
  <c r="AB124" i="4"/>
  <c r="AK124" i="4"/>
  <c r="AI124" i="4"/>
  <c r="AJ164" i="4"/>
  <c r="AH164" i="4"/>
  <c r="AK164" i="4"/>
  <c r="AA164" i="4"/>
  <c r="Z164" i="4"/>
  <c r="AC164" i="4"/>
  <c r="AO164" i="4" s="1"/>
  <c r="AU164" i="4" s="1"/>
  <c r="AJ196" i="4"/>
  <c r="AH196" i="4"/>
  <c r="AK196" i="4"/>
  <c r="AA196" i="4"/>
  <c r="AM196" i="4" s="1"/>
  <c r="AS196" i="4" s="1"/>
  <c r="Z196" i="4"/>
  <c r="AL196" i="4" s="1"/>
  <c r="AR196" i="4" s="1"/>
  <c r="AC196" i="4"/>
  <c r="AO196" i="4" s="1"/>
  <c r="AU196" i="4" s="1"/>
  <c r="AF228" i="4"/>
  <c r="AI228" i="4"/>
  <c r="AO228" i="4" s="1"/>
  <c r="AU228" i="4" s="1"/>
  <c r="AG228" i="4"/>
  <c r="AB228" i="4"/>
  <c r="AN228" i="4" s="1"/>
  <c r="AT228" i="4" s="1"/>
  <c r="AE228" i="4"/>
  <c r="AD228" i="4"/>
  <c r="AP228" i="4" s="1"/>
  <c r="AV228" i="4" s="1"/>
  <c r="AJ256" i="4"/>
  <c r="AH256" i="4"/>
  <c r="AN256" i="4" s="1"/>
  <c r="AT256" i="4" s="1"/>
  <c r="AK256" i="4"/>
  <c r="AA256" i="4"/>
  <c r="AM256" i="4" s="1"/>
  <c r="AS256" i="4" s="1"/>
  <c r="Z256" i="4"/>
  <c r="AC256" i="4"/>
  <c r="AO256" i="4" s="1"/>
  <c r="AU256" i="4" s="1"/>
  <c r="AF272" i="4"/>
  <c r="AI272" i="4"/>
  <c r="AG272" i="4"/>
  <c r="AM272" i="4" s="1"/>
  <c r="AS272" i="4" s="1"/>
  <c r="AB272" i="4"/>
  <c r="AN272" i="4" s="1"/>
  <c r="AT272" i="4" s="1"/>
  <c r="AE272" i="4"/>
  <c r="AD272" i="4"/>
  <c r="AP272" i="4" s="1"/>
  <c r="AV272" i="4" s="1"/>
  <c r="AF288" i="4"/>
  <c r="AI288" i="4"/>
  <c r="AG288" i="4"/>
  <c r="AB288" i="4"/>
  <c r="AN288" i="4" s="1"/>
  <c r="AT288" i="4" s="1"/>
  <c r="AE288" i="4"/>
  <c r="AD288" i="4"/>
  <c r="AJ304" i="4"/>
  <c r="AH304" i="4"/>
  <c r="AN304" i="4" s="1"/>
  <c r="AT304" i="4" s="1"/>
  <c r="AK304" i="4"/>
  <c r="AA304" i="4"/>
  <c r="Z304" i="4"/>
  <c r="AL304" i="4" s="1"/>
  <c r="AR304" i="4" s="1"/>
  <c r="AC304" i="4"/>
  <c r="AO304" i="4" s="1"/>
  <c r="AU304" i="4" s="1"/>
  <c r="AF320" i="4"/>
  <c r="AI320" i="4"/>
  <c r="AO320" i="4" s="1"/>
  <c r="AU320" i="4" s="1"/>
  <c r="AG320" i="4"/>
  <c r="AB320" i="4"/>
  <c r="AN320" i="4" s="1"/>
  <c r="AT320" i="4" s="1"/>
  <c r="AE320" i="4"/>
  <c r="AD320" i="4"/>
  <c r="AI336" i="4"/>
  <c r="AA336" i="4"/>
  <c r="Z336" i="4"/>
  <c r="AC336" i="4"/>
  <c r="AO336" i="4" s="1"/>
  <c r="AU336" i="4" s="1"/>
  <c r="AI352" i="4"/>
  <c r="AB352" i="4"/>
  <c r="AE352" i="4"/>
  <c r="AQ352" i="4" s="1"/>
  <c r="AW352" i="4" s="1"/>
  <c r="Z352" i="4"/>
  <c r="AC352" i="4"/>
  <c r="AO352" i="4" s="1"/>
  <c r="AA218" i="4"/>
  <c r="AM218" i="4" s="1"/>
  <c r="AS218" i="4" s="1"/>
  <c r="Z218" i="4"/>
  <c r="AL218" i="4" s="1"/>
  <c r="AR218" i="4" s="1"/>
  <c r="AC218" i="4"/>
  <c r="AO218" i="4" s="1"/>
  <c r="AU218" i="4" s="1"/>
  <c r="AI218" i="4"/>
  <c r="AK218" i="4"/>
  <c r="AQ218" i="4" s="1"/>
  <c r="AW218" i="4" s="1"/>
  <c r="AJ218" i="4"/>
  <c r="AA338" i="4"/>
  <c r="AM338" i="4" s="1"/>
  <c r="AS338" i="4" s="1"/>
  <c r="Z338" i="4"/>
  <c r="AC338" i="4"/>
  <c r="AO338" i="4" s="1"/>
  <c r="AU338" i="4" s="1"/>
  <c r="AI338" i="4"/>
  <c r="AK338" i="4"/>
  <c r="AQ338" i="4" s="1"/>
  <c r="AW338" i="4" s="1"/>
  <c r="AJ338" i="4"/>
  <c r="AA354" i="4"/>
  <c r="AM354" i="4" s="1"/>
  <c r="AS354" i="4" s="1"/>
  <c r="AE354" i="4"/>
  <c r="AI354" i="4"/>
  <c r="AK354" i="4"/>
  <c r="AJ354" i="4"/>
  <c r="F506" i="4"/>
  <c r="J506" i="4" s="1"/>
  <c r="E506" i="4"/>
  <c r="I506" i="4" s="1"/>
  <c r="Z493" i="4"/>
  <c r="AL493" i="4" s="1"/>
  <c r="AR493" i="4" s="1"/>
  <c r="AB493" i="4"/>
  <c r="AN493" i="4" s="1"/>
  <c r="AT493" i="4" s="1"/>
  <c r="AI493" i="4"/>
  <c r="E149" i="4"/>
  <c r="I149" i="4" s="1"/>
  <c r="L150" i="2" s="1"/>
  <c r="F149" i="4"/>
  <c r="J149" i="4" s="1"/>
  <c r="M150" i="2" s="1"/>
  <c r="E536" i="4"/>
  <c r="I536" i="4" s="1"/>
  <c r="F536" i="4"/>
  <c r="J536" i="4" s="1"/>
  <c r="AK17" i="4"/>
  <c r="AI17" i="4"/>
  <c r="AA17" i="4"/>
  <c r="Z17" i="4"/>
  <c r="AH80" i="4"/>
  <c r="AN80" i="4" s="1"/>
  <c r="AT80" i="4" s="1"/>
  <c r="AB80" i="4"/>
  <c r="AD80" i="4"/>
  <c r="AJ927" i="4"/>
  <c r="AP927" i="4" s="1"/>
  <c r="AG927" i="4"/>
  <c r="AM927" i="4" s="1"/>
  <c r="AS927" i="4" s="1"/>
  <c r="E544" i="4"/>
  <c r="I544" i="4" s="1"/>
  <c r="F544" i="4"/>
  <c r="J544" i="4" s="1"/>
  <c r="E482" i="4"/>
  <c r="I482" i="4" s="1"/>
  <c r="D482" i="4"/>
  <c r="H482" i="4" s="1"/>
  <c r="D937" i="4"/>
  <c r="H937" i="4" s="1"/>
  <c r="G937" i="4"/>
  <c r="D546" i="4"/>
  <c r="H546" i="4" s="1"/>
  <c r="F546" i="4"/>
  <c r="J546" i="4" s="1"/>
  <c r="F552" i="4"/>
  <c r="J552" i="4" s="1"/>
  <c r="D552" i="4"/>
  <c r="H552" i="4" s="1"/>
  <c r="F961" i="4"/>
  <c r="J961" i="4" s="1"/>
  <c r="D961" i="4"/>
  <c r="H961" i="4" s="1"/>
  <c r="AI173" i="4"/>
  <c r="AP72" i="4"/>
  <c r="AV72" i="4" s="1"/>
  <c r="AN72" i="4"/>
  <c r="AT72" i="4" s="1"/>
  <c r="AQ88" i="4"/>
  <c r="AW88" i="4" s="1"/>
  <c r="AL59" i="4"/>
  <c r="AR59" i="4" s="1"/>
  <c r="AP59" i="4"/>
  <c r="AV59" i="4" s="1"/>
  <c r="AQ136" i="4"/>
  <c r="AW136" i="4" s="1"/>
  <c r="AN176" i="4"/>
  <c r="AT176" i="4" s="1"/>
  <c r="AP176" i="4"/>
  <c r="AV176" i="4" s="1"/>
  <c r="AO192" i="4"/>
  <c r="AP144" i="4"/>
  <c r="AV144" i="4" s="1"/>
  <c r="AN168" i="4"/>
  <c r="AT168" i="4" s="1"/>
  <c r="Z63" i="4"/>
  <c r="AE63" i="4"/>
  <c r="AI63" i="4"/>
  <c r="AO63" i="4" s="1"/>
  <c r="AU63" i="4" s="1"/>
  <c r="AK63" i="4"/>
  <c r="AA63" i="4"/>
  <c r="AH63" i="4"/>
  <c r="AE19" i="4"/>
  <c r="AD19" i="4"/>
  <c r="AP19" i="4" s="1"/>
  <c r="AV19" i="4" s="1"/>
  <c r="Z19" i="4"/>
  <c r="AM18" i="4"/>
  <c r="AS18" i="4" s="1"/>
  <c r="AK15" i="4"/>
  <c r="AG15" i="4"/>
  <c r="AE15" i="4"/>
  <c r="AQ15" i="4" s="1"/>
  <c r="AW15" i="4" s="1"/>
  <c r="AC15" i="4"/>
  <c r="AH15" i="4"/>
  <c r="AI15" i="4"/>
  <c r="AD15" i="4"/>
  <c r="AJ15" i="4"/>
  <c r="AF15" i="4"/>
  <c r="AB15" i="4"/>
  <c r="AA15" i="4"/>
  <c r="AI987" i="4"/>
  <c r="AG559" i="4"/>
  <c r="AH559" i="4"/>
  <c r="AI591" i="4"/>
  <c r="AG623" i="4"/>
  <c r="AH623" i="4"/>
  <c r="AI715" i="4"/>
  <c r="AG731" i="4"/>
  <c r="AH731" i="4"/>
  <c r="AI747" i="4"/>
  <c r="AG763" i="4"/>
  <c r="AH763" i="4"/>
  <c r="AG843" i="4"/>
  <c r="AH843" i="4"/>
  <c r="AI859" i="4"/>
  <c r="AG875" i="4"/>
  <c r="AH875" i="4"/>
  <c r="AI891" i="4"/>
  <c r="AH973" i="4"/>
  <c r="AN973" i="4" s="1"/>
  <c r="AI973" i="4"/>
  <c r="AO973" i="4" s="1"/>
  <c r="AU973" i="4" s="1"/>
  <c r="AG973" i="4"/>
  <c r="AM973" i="4" s="1"/>
  <c r="AS973" i="4" s="1"/>
  <c r="AF973" i="4"/>
  <c r="AL973" i="4" s="1"/>
  <c r="AR973" i="4" s="1"/>
  <c r="AJ973" i="4"/>
  <c r="AP973" i="4" s="1"/>
  <c r="AK973" i="4"/>
  <c r="AQ973" i="4" s="1"/>
  <c r="AP5" i="4"/>
  <c r="AV5" i="4" s="1"/>
  <c r="I7" i="3"/>
  <c r="F7" i="3"/>
  <c r="AH979" i="4"/>
  <c r="AI639" i="4"/>
  <c r="AI771" i="4"/>
  <c r="AI835" i="4"/>
  <c r="AI899" i="4"/>
  <c r="AE645" i="4"/>
  <c r="AQ645" i="4" s="1"/>
  <c r="AW645" i="4" s="1"/>
  <c r="AE717" i="4"/>
  <c r="AQ717" i="4" s="1"/>
  <c r="AW717" i="4" s="1"/>
  <c r="AE781" i="4"/>
  <c r="AE845" i="4"/>
  <c r="AE901" i="4"/>
  <c r="AQ901" i="4" s="1"/>
  <c r="AW901" i="4" s="1"/>
  <c r="AG47" i="4"/>
  <c r="AF507" i="4"/>
  <c r="AG395" i="4"/>
  <c r="AK70" i="4"/>
  <c r="AQ70" i="4" s="1"/>
  <c r="AW70" i="4" s="1"/>
  <c r="AJ78" i="4"/>
  <c r="AK86" i="4"/>
  <c r="AJ94" i="4"/>
  <c r="AJ214" i="4"/>
  <c r="AK230" i="4"/>
  <c r="AJ350" i="4"/>
  <c r="AP350" i="4" s="1"/>
  <c r="AV350" i="4" s="1"/>
  <c r="AH344" i="4"/>
  <c r="AK210" i="4"/>
  <c r="AJ226" i="4"/>
  <c r="AK346" i="4"/>
  <c r="AO120" i="4"/>
  <c r="AU120" i="4" s="1"/>
  <c r="AM120" i="4"/>
  <c r="AS120" i="4" s="1"/>
  <c r="AQ192" i="4"/>
  <c r="AW192" i="4" s="1"/>
  <c r="AP192" i="4"/>
  <c r="AV192" i="4" s="1"/>
  <c r="AG70" i="4"/>
  <c r="AF78" i="4"/>
  <c r="AG86" i="4"/>
  <c r="AF94" i="4"/>
  <c r="AF214" i="4"/>
  <c r="AG230" i="4"/>
  <c r="AF350" i="4"/>
  <c r="AG344" i="4"/>
  <c r="AM344" i="4" s="1"/>
  <c r="AS344" i="4" s="1"/>
  <c r="AF210" i="4"/>
  <c r="AG226" i="4"/>
  <c r="AF346" i="4"/>
  <c r="AO18" i="4"/>
  <c r="AU18" i="4" s="1"/>
  <c r="AQ18" i="4"/>
  <c r="AW18" i="4" s="1"/>
  <c r="AP51" i="4"/>
  <c r="AV51" i="4" s="1"/>
  <c r="AQ28" i="4"/>
  <c r="AW28" i="4" s="1"/>
  <c r="AO112" i="4"/>
  <c r="AU112" i="4" s="1"/>
  <c r="AP168" i="4"/>
  <c r="AV168" i="4" s="1"/>
  <c r="AQ184" i="4"/>
  <c r="AW184" i="4" s="1"/>
  <c r="AM200" i="4"/>
  <c r="AS200" i="4" s="1"/>
  <c r="AQ200" i="4"/>
  <c r="AW200" i="4" s="1"/>
  <c r="AP200" i="4"/>
  <c r="AV200" i="4" s="1"/>
  <c r="AB47" i="4"/>
  <c r="Z395" i="4"/>
  <c r="AL395" i="4" s="1"/>
  <c r="AR395" i="4" s="1"/>
  <c r="AC86" i="4"/>
  <c r="AA214" i="4"/>
  <c r="AH140" i="4"/>
  <c r="AK180" i="4"/>
  <c r="AJ212" i="4"/>
  <c r="AE264" i="4"/>
  <c r="AG280" i="4"/>
  <c r="AH296" i="4"/>
  <c r="AC328" i="4"/>
  <c r="AO328" i="4" s="1"/>
  <c r="AU328" i="4" s="1"/>
  <c r="AB344" i="4"/>
  <c r="AN344" i="4" s="1"/>
  <c r="AT344" i="4" s="1"/>
  <c r="Z226" i="4"/>
  <c r="AL501" i="4"/>
  <c r="AR501" i="4" s="1"/>
  <c r="D501" i="4" s="1"/>
  <c r="H501" i="4" s="1"/>
  <c r="D544" i="4"/>
  <c r="H544" i="4" s="1"/>
  <c r="F482" i="4"/>
  <c r="J482" i="4" s="1"/>
  <c r="AI485" i="4"/>
  <c r="AG107" i="4"/>
  <c r="AM107" i="4" s="1"/>
  <c r="AS107" i="4" s="1"/>
  <c r="AI927" i="4"/>
  <c r="AO927" i="4" s="1"/>
  <c r="AU927" i="4" s="1"/>
  <c r="AI693" i="4"/>
  <c r="AH485" i="4"/>
  <c r="AN485" i="4" s="1"/>
  <c r="AT485" i="4" s="1"/>
  <c r="AH927" i="4"/>
  <c r="AN927" i="4" s="1"/>
  <c r="AI75" i="4"/>
  <c r="AO75" i="4" s="1"/>
  <c r="AU75" i="4" s="1"/>
  <c r="AK927" i="4"/>
  <c r="AQ927" i="4" s="1"/>
  <c r="AW927" i="4" s="1"/>
  <c r="AA485" i="4"/>
  <c r="AM485" i="4" s="1"/>
  <c r="AS485" i="4" s="1"/>
  <c r="AF107" i="4"/>
  <c r="AL107" i="4" s="1"/>
  <c r="AR107" i="4" s="1"/>
  <c r="AK611" i="4"/>
  <c r="AI979" i="4"/>
  <c r="AH639" i="4"/>
  <c r="AG771" i="4"/>
  <c r="AH899" i="4"/>
  <c r="AG947" i="4"/>
  <c r="AM947" i="4" s="1"/>
  <c r="AS947" i="4" s="1"/>
  <c r="AI637" i="4"/>
  <c r="AO637" i="4" s="1"/>
  <c r="AU637" i="4" s="1"/>
  <c r="AH707" i="4"/>
  <c r="AH835" i="4"/>
  <c r="AQ5" i="4"/>
  <c r="AW5" i="4" s="1"/>
  <c r="AL144" i="4"/>
  <c r="AR144" i="4" s="1"/>
  <c r="E144" i="4" s="1"/>
  <c r="I144" i="4" s="1"/>
  <c r="L145" i="2" s="1"/>
  <c r="AN200" i="4"/>
  <c r="AT200" i="4" s="1"/>
  <c r="AC70" i="4"/>
  <c r="AD78" i="4"/>
  <c r="AE86" i="4"/>
  <c r="Z214" i="4"/>
  <c r="AE230" i="4"/>
  <c r="AD350" i="4"/>
  <c r="AG140" i="4"/>
  <c r="Z180" i="4"/>
  <c r="AJ180" i="4"/>
  <c r="AK212" i="4"/>
  <c r="AE248" i="4"/>
  <c r="AF248" i="4"/>
  <c r="AG264" i="4"/>
  <c r="AE280" i="4"/>
  <c r="AF280" i="4"/>
  <c r="AA296" i="4"/>
  <c r="AC312" i="4"/>
  <c r="AI312" i="4"/>
  <c r="AB328" i="4"/>
  <c r="AC344" i="4"/>
  <c r="AD210" i="4"/>
  <c r="Z346" i="4"/>
  <c r="G438" i="4"/>
  <c r="E438" i="4"/>
  <c r="I438" i="4" s="1"/>
  <c r="L439" i="2" s="1"/>
  <c r="D39" i="4"/>
  <c r="H39" i="4" s="1"/>
  <c r="K40" i="2" s="1"/>
  <c r="AK19" i="4"/>
  <c r="AG91" i="4"/>
  <c r="AQ19" i="4"/>
  <c r="AW19" i="4" s="1"/>
  <c r="AC354" i="4"/>
  <c r="AO354" i="4" s="1"/>
  <c r="AU354" i="4" s="1"/>
  <c r="Z354" i="4"/>
  <c r="AL354" i="4" s="1"/>
  <c r="AR354" i="4" s="1"/>
  <c r="AK336" i="4"/>
  <c r="AI19" i="4"/>
  <c r="AO19" i="4" s="1"/>
  <c r="AU19" i="4" s="1"/>
  <c r="AK91" i="4"/>
  <c r="AH19" i="4"/>
  <c r="AN19" i="4" s="1"/>
  <c r="AT19" i="4" s="1"/>
  <c r="AF19" i="4"/>
  <c r="AF91" i="4"/>
  <c r="AL19" i="4"/>
  <c r="AR19" i="4" s="1"/>
  <c r="D19" i="4" s="1"/>
  <c r="H19" i="4" s="1"/>
  <c r="K20" i="2" s="1"/>
  <c r="AJ91" i="4"/>
  <c r="AP91" i="4" s="1"/>
  <c r="AV91" i="4" s="1"/>
  <c r="AL220" i="4"/>
  <c r="AR220" i="4" s="1"/>
  <c r="F220" i="4" s="1"/>
  <c r="J220" i="4" s="1"/>
  <c r="M221" i="2" s="1"/>
  <c r="AE47" i="4"/>
  <c r="AC395" i="4"/>
  <c r="AO395" i="4" s="1"/>
  <c r="AU395" i="4" s="1"/>
  <c r="AC78" i="4"/>
  <c r="AC94" i="4"/>
  <c r="AA230" i="4"/>
  <c r="AF140" i="4"/>
  <c r="AE140" i="4"/>
  <c r="AC180" i="4"/>
  <c r="AA180" i="4"/>
  <c r="AC212" i="4"/>
  <c r="AA212" i="4"/>
  <c r="AC248" i="4"/>
  <c r="AO248" i="4" s="1"/>
  <c r="AU248" i="4" s="1"/>
  <c r="AB248" i="4"/>
  <c r="AC264" i="4"/>
  <c r="AO264" i="4" s="1"/>
  <c r="AU264" i="4" s="1"/>
  <c r="AB264" i="4"/>
  <c r="AC280" i="4"/>
  <c r="AO280" i="4" s="1"/>
  <c r="AU280" i="4" s="1"/>
  <c r="AB280" i="4"/>
  <c r="AD296" i="4"/>
  <c r="AP296" i="4" s="1"/>
  <c r="AV296" i="4" s="1"/>
  <c r="AK296" i="4"/>
  <c r="AE312" i="4"/>
  <c r="AG312" i="4"/>
  <c r="AE328" i="4"/>
  <c r="AG328" i="4"/>
  <c r="AC226" i="4"/>
  <c r="AO226" i="4" s="1"/>
  <c r="AU226" i="4" s="1"/>
  <c r="AN12" i="4"/>
  <c r="AT12" i="4" s="1"/>
  <c r="AK75" i="4"/>
  <c r="AI107" i="4"/>
  <c r="AK80" i="4"/>
  <c r="AH75" i="4"/>
  <c r="AH107" i="4"/>
  <c r="AN107" i="4" s="1"/>
  <c r="AT107" i="4" s="1"/>
  <c r="AF75" i="4"/>
  <c r="AK107" i="4"/>
  <c r="AQ107" i="4" s="1"/>
  <c r="AW107" i="4" s="1"/>
  <c r="AG19" i="4"/>
  <c r="AM19" i="4" s="1"/>
  <c r="AS19" i="4" s="1"/>
  <c r="AP107" i="4"/>
  <c r="AV107" i="4" s="1"/>
  <c r="Y415" i="4"/>
  <c r="AK415" i="4" s="1"/>
  <c r="AM557" i="4"/>
  <c r="AM685" i="4"/>
  <c r="AI647" i="4"/>
  <c r="AG979" i="4"/>
  <c r="AG651" i="4"/>
  <c r="AG707" i="4"/>
  <c r="AI827" i="4"/>
  <c r="AG835" i="4"/>
  <c r="AG907" i="4"/>
  <c r="AO589" i="4"/>
  <c r="AO709" i="4"/>
  <c r="AF979" i="4"/>
  <c r="AF639" i="4"/>
  <c r="AF707" i="4"/>
  <c r="AN5" i="4"/>
  <c r="AT5" i="4" s="1"/>
  <c r="AO5" i="4"/>
  <c r="AU5" i="4" s="1"/>
  <c r="AI805" i="4"/>
  <c r="AO805" i="4" s="1"/>
  <c r="AU805" i="4" s="1"/>
  <c r="AJ80" i="4"/>
  <c r="Z47" i="4"/>
  <c r="AL47" i="4" s="1"/>
  <c r="AR47" i="4" s="1"/>
  <c r="AC47" i="4"/>
  <c r="AA47" i="4"/>
  <c r="AK47" i="4"/>
  <c r="AJ47" i="4"/>
  <c r="AP47" i="4" s="1"/>
  <c r="AV47" i="4" s="1"/>
  <c r="AI47" i="4"/>
  <c r="AB507" i="4"/>
  <c r="AE507" i="4"/>
  <c r="AD507" i="4"/>
  <c r="AK507" i="4"/>
  <c r="AJ507" i="4"/>
  <c r="AI507" i="4"/>
  <c r="AB395" i="4"/>
  <c r="AE395" i="4"/>
  <c r="AD395" i="4"/>
  <c r="AK395" i="4"/>
  <c r="AJ395" i="4"/>
  <c r="AI395" i="4"/>
  <c r="AA70" i="4"/>
  <c r="Z70" i="4"/>
  <c r="AB70" i="4"/>
  <c r="AH70" i="4"/>
  <c r="AI70" i="4"/>
  <c r="AA78" i="4"/>
  <c r="Z78" i="4"/>
  <c r="AB78" i="4"/>
  <c r="AH78" i="4"/>
  <c r="AI78" i="4"/>
  <c r="AA86" i="4"/>
  <c r="AM86" i="4" s="1"/>
  <c r="AS86" i="4" s="1"/>
  <c r="Z86" i="4"/>
  <c r="AB86" i="4"/>
  <c r="AH86" i="4"/>
  <c r="AI86" i="4"/>
  <c r="AA94" i="4"/>
  <c r="Z94" i="4"/>
  <c r="AB94" i="4"/>
  <c r="AH94" i="4"/>
  <c r="AI94" i="4"/>
  <c r="AB214" i="4"/>
  <c r="AE214" i="4"/>
  <c r="AC214" i="4"/>
  <c r="AI214" i="4"/>
  <c r="AH214" i="4"/>
  <c r="Z230" i="4"/>
  <c r="AC230" i="4"/>
  <c r="AB230" i="4"/>
  <c r="AI230" i="4"/>
  <c r="AH230" i="4"/>
  <c r="Z350" i="4"/>
  <c r="AL350" i="4" s="1"/>
  <c r="AR350" i="4" s="1"/>
  <c r="AC350" i="4"/>
  <c r="AA350" i="4"/>
  <c r="AM350" i="4" s="1"/>
  <c r="AS350" i="4" s="1"/>
  <c r="AI350" i="4"/>
  <c r="AH350" i="4"/>
  <c r="AN350" i="4" s="1"/>
  <c r="AT350" i="4" s="1"/>
  <c r="Z140" i="4"/>
  <c r="AC140" i="4"/>
  <c r="AA140" i="4"/>
  <c r="AJ140" i="4"/>
  <c r="AK140" i="4"/>
  <c r="AI140" i="4"/>
  <c r="AF180" i="4"/>
  <c r="AI180" i="4"/>
  <c r="AG180" i="4"/>
  <c r="AB180" i="4"/>
  <c r="AN180" i="4" s="1"/>
  <c r="AT180" i="4" s="1"/>
  <c r="AE180" i="4"/>
  <c r="AQ180" i="4" s="1"/>
  <c r="AW180" i="4" s="1"/>
  <c r="AD180" i="4"/>
  <c r="AF212" i="4"/>
  <c r="AI212" i="4"/>
  <c r="AG212" i="4"/>
  <c r="AB212" i="4"/>
  <c r="AN212" i="4" s="1"/>
  <c r="AT212" i="4" s="1"/>
  <c r="AE212" i="4"/>
  <c r="AD212" i="4"/>
  <c r="AP212" i="4" s="1"/>
  <c r="AV212" i="4" s="1"/>
  <c r="AJ248" i="4"/>
  <c r="AH248" i="4"/>
  <c r="AK248" i="4"/>
  <c r="AA248" i="4"/>
  <c r="AD248" i="4"/>
  <c r="AP248" i="4" s="1"/>
  <c r="AV248" i="4" s="1"/>
  <c r="Z248" i="4"/>
  <c r="AJ264" i="4"/>
  <c r="AH264" i="4"/>
  <c r="AK264" i="4"/>
  <c r="AA264" i="4"/>
  <c r="AD264" i="4"/>
  <c r="AP264" i="4" s="1"/>
  <c r="AV264" i="4" s="1"/>
  <c r="Z264" i="4"/>
  <c r="AJ280" i="4"/>
  <c r="AH280" i="4"/>
  <c r="AK280" i="4"/>
  <c r="AA280" i="4"/>
  <c r="AD280" i="4"/>
  <c r="AP280" i="4" s="1"/>
  <c r="AV280" i="4" s="1"/>
  <c r="Z280" i="4"/>
  <c r="AL280" i="4" s="1"/>
  <c r="AR280" i="4" s="1"/>
  <c r="AF296" i="4"/>
  <c r="AI296" i="4"/>
  <c r="AG296" i="4"/>
  <c r="AB296" i="4"/>
  <c r="AE296" i="4"/>
  <c r="AC296" i="4"/>
  <c r="AO296" i="4" s="1"/>
  <c r="AU296" i="4" s="1"/>
  <c r="AJ312" i="4"/>
  <c r="AH312" i="4"/>
  <c r="AK312" i="4"/>
  <c r="AA312" i="4"/>
  <c r="AD312" i="4"/>
  <c r="AP312" i="4" s="1"/>
  <c r="AV312" i="4" s="1"/>
  <c r="Z312" i="4"/>
  <c r="AL312" i="4" s="1"/>
  <c r="AR312" i="4" s="1"/>
  <c r="AJ328" i="4"/>
  <c r="AH328" i="4"/>
  <c r="AN328" i="4" s="1"/>
  <c r="AT328" i="4" s="1"/>
  <c r="AK328" i="4"/>
  <c r="AA328" i="4"/>
  <c r="AD328" i="4"/>
  <c r="AP328" i="4" s="1"/>
  <c r="AV328" i="4" s="1"/>
  <c r="Z328" i="4"/>
  <c r="AL328" i="4" s="1"/>
  <c r="AR328" i="4" s="1"/>
  <c r="D328" i="4" s="1"/>
  <c r="H328" i="4" s="1"/>
  <c r="K329" i="2" s="1"/>
  <c r="AA344" i="4"/>
  <c r="AD344" i="4"/>
  <c r="Z344" i="4"/>
  <c r="AI344" i="4"/>
  <c r="AK344" i="4"/>
  <c r="AJ344" i="4"/>
  <c r="Z210" i="4"/>
  <c r="AC210" i="4"/>
  <c r="AB210" i="4"/>
  <c r="AI210" i="4"/>
  <c r="AH210" i="4"/>
  <c r="AB226" i="4"/>
  <c r="AE226" i="4"/>
  <c r="AD226" i="4"/>
  <c r="AI226" i="4"/>
  <c r="AH226" i="4"/>
  <c r="AB346" i="4"/>
  <c r="AE346" i="4"/>
  <c r="AC346" i="4"/>
  <c r="AI346" i="4"/>
  <c r="AH346" i="4"/>
  <c r="AB645" i="4"/>
  <c r="AN645" i="4" s="1"/>
  <c r="AT645" i="4" s="1"/>
  <c r="AA645" i="4"/>
  <c r="AC645" i="4"/>
  <c r="AO645" i="4" s="1"/>
  <c r="AU645" i="4" s="1"/>
  <c r="AB677" i="4"/>
  <c r="AA677" i="4"/>
  <c r="AC677" i="4"/>
  <c r="AB717" i="4"/>
  <c r="AN717" i="4" s="1"/>
  <c r="AT717" i="4" s="1"/>
  <c r="AA717" i="4"/>
  <c r="AC717" i="4"/>
  <c r="AO717" i="4" s="1"/>
  <c r="AU717" i="4" s="1"/>
  <c r="AB749" i="4"/>
  <c r="AA749" i="4"/>
  <c r="AM749" i="4" s="1"/>
  <c r="AS749" i="4" s="1"/>
  <c r="AC749" i="4"/>
  <c r="AB781" i="4"/>
  <c r="AN781" i="4" s="1"/>
  <c r="AT781" i="4" s="1"/>
  <c r="AA781" i="4"/>
  <c r="AC781" i="4"/>
  <c r="AO781" i="4" s="1"/>
  <c r="AU781" i="4" s="1"/>
  <c r="AB813" i="4"/>
  <c r="AA813" i="4"/>
  <c r="AC813" i="4"/>
  <c r="AB845" i="4"/>
  <c r="AN845" i="4" s="1"/>
  <c r="AT845" i="4" s="1"/>
  <c r="AA845" i="4"/>
  <c r="AC845" i="4"/>
  <c r="AO845" i="4" s="1"/>
  <c r="AU845" i="4" s="1"/>
  <c r="AB869" i="4"/>
  <c r="AA869" i="4"/>
  <c r="AM869" i="4" s="1"/>
  <c r="AS869" i="4" s="1"/>
  <c r="AC869" i="4"/>
  <c r="AB901" i="4"/>
  <c r="AN901" i="4" s="1"/>
  <c r="AT901" i="4" s="1"/>
  <c r="AA901" i="4"/>
  <c r="AC901" i="4"/>
  <c r="AO901" i="4" s="1"/>
  <c r="AU901" i="4" s="1"/>
  <c r="AH939" i="4"/>
  <c r="AI939" i="4"/>
  <c r="AO939" i="4" s="1"/>
  <c r="AU939" i="4" s="1"/>
  <c r="AH959" i="4"/>
  <c r="AN959" i="4" s="1"/>
  <c r="AG959" i="4"/>
  <c r="AM959" i="4" s="1"/>
  <c r="AS959" i="4" s="1"/>
  <c r="AH557" i="4"/>
  <c r="AN557" i="4" s="1"/>
  <c r="AI557" i="4"/>
  <c r="AO557" i="4" s="1"/>
  <c r="AU557" i="4" s="1"/>
  <c r="AH589" i="4"/>
  <c r="AN589" i="4" s="1"/>
  <c r="AG589" i="4"/>
  <c r="AM589" i="4" s="1"/>
  <c r="AH621" i="4"/>
  <c r="AN621" i="4" s="1"/>
  <c r="AG621" i="4"/>
  <c r="AM621" i="4" s="1"/>
  <c r="AH653" i="4"/>
  <c r="AN653" i="4" s="1"/>
  <c r="AI653" i="4"/>
  <c r="AO653" i="4" s="1"/>
  <c r="AH685" i="4"/>
  <c r="AN685" i="4" s="1"/>
  <c r="AI685" i="4"/>
  <c r="AO685" i="4" s="1"/>
  <c r="AU685" i="4" s="1"/>
  <c r="AH709" i="4"/>
  <c r="AN709" i="4" s="1"/>
  <c r="AG709" i="4"/>
  <c r="AM709" i="4" s="1"/>
  <c r="AH773" i="4"/>
  <c r="AN773" i="4" s="1"/>
  <c r="AI773" i="4"/>
  <c r="AO773" i="4" s="1"/>
  <c r="AU773" i="4" s="1"/>
  <c r="AH837" i="4"/>
  <c r="AN837" i="4" s="1"/>
  <c r="AI837" i="4"/>
  <c r="AO837" i="4" s="1"/>
  <c r="AU837" i="4" s="1"/>
  <c r="AH909" i="4"/>
  <c r="AN909" i="4" s="1"/>
  <c r="AI909" i="4"/>
  <c r="AG461" i="4"/>
  <c r="Z461" i="4"/>
  <c r="AA461" i="4"/>
  <c r="AM461" i="4" s="1"/>
  <c r="AS461" i="4" s="1"/>
  <c r="AJ461" i="4"/>
  <c r="AH461" i="4"/>
  <c r="AF461" i="4"/>
  <c r="G39" i="4"/>
  <c r="E39" i="4"/>
  <c r="I39" i="4" s="1"/>
  <c r="L40" i="2" s="1"/>
  <c r="D520" i="4"/>
  <c r="H520" i="4" s="1"/>
  <c r="F520" i="4"/>
  <c r="J520" i="4" s="1"/>
  <c r="AH17" i="4"/>
  <c r="AN17" i="4" s="1"/>
  <c r="AT17" i="4" s="1"/>
  <c r="AF17" i="4"/>
  <c r="AL17" i="4" s="1"/>
  <c r="AR17" i="4" s="1"/>
  <c r="AJ17" i="4"/>
  <c r="AG17" i="4"/>
  <c r="AE17" i="4"/>
  <c r="AC17" i="4"/>
  <c r="AO17" i="4" s="1"/>
  <c r="AU17" i="4" s="1"/>
  <c r="AD17" i="4"/>
  <c r="AP17" i="4" s="1"/>
  <c r="AV17" i="4" s="1"/>
  <c r="AG80" i="4"/>
  <c r="AF80" i="4"/>
  <c r="AI80" i="4"/>
  <c r="AC80" i="4"/>
  <c r="AE80" i="4"/>
  <c r="AA80" i="4"/>
  <c r="AF771" i="4"/>
  <c r="AF835" i="4"/>
  <c r="AF899" i="4"/>
  <c r="AL80" i="4"/>
  <c r="AR80" i="4" s="1"/>
  <c r="D80" i="4" s="1"/>
  <c r="H80" i="4" s="1"/>
  <c r="K81" i="2" s="1"/>
  <c r="D454" i="4"/>
  <c r="H454" i="4" s="1"/>
  <c r="K455" i="2" s="1"/>
  <c r="F454" i="4"/>
  <c r="J454" i="4" s="1"/>
  <c r="M455" i="2" s="1"/>
  <c r="D506" i="4"/>
  <c r="H506" i="4" s="1"/>
  <c r="G506" i="4"/>
  <c r="AG939" i="4"/>
  <c r="AM939" i="4" s="1"/>
  <c r="AS939" i="4" s="1"/>
  <c r="AI959" i="4"/>
  <c r="AO959" i="4" s="1"/>
  <c r="AU959" i="4" s="1"/>
  <c r="AI621" i="4"/>
  <c r="AO621" i="4" s="1"/>
  <c r="AU621" i="4" s="1"/>
  <c r="AG653" i="4"/>
  <c r="AM653" i="4" s="1"/>
  <c r="AI741" i="4"/>
  <c r="AO741" i="4" s="1"/>
  <c r="AU741" i="4" s="1"/>
  <c r="AI877" i="4"/>
  <c r="AO877" i="4" s="1"/>
  <c r="AK461" i="4"/>
  <c r="AC461" i="4"/>
  <c r="AO461" i="4" s="1"/>
  <c r="AU461" i="4" s="1"/>
  <c r="AM88" i="4"/>
  <c r="AS88" i="4" s="1"/>
  <c r="AO88" i="4"/>
  <c r="AU88" i="4" s="1"/>
  <c r="AP120" i="4"/>
  <c r="AV120" i="4" s="1"/>
  <c r="AL136" i="4"/>
  <c r="AR136" i="4" s="1"/>
  <c r="G136" i="4" s="1"/>
  <c r="AM136" i="4"/>
  <c r="AS136" i="4" s="1"/>
  <c r="AN136" i="4"/>
  <c r="AT136" i="4" s="1"/>
  <c r="AN160" i="4"/>
  <c r="AT160" i="4" s="1"/>
  <c r="AN192" i="4"/>
  <c r="AT192" i="4" s="1"/>
  <c r="AL192" i="4"/>
  <c r="AR192" i="4" s="1"/>
  <c r="F192" i="4" s="1"/>
  <c r="J192" i="4" s="1"/>
  <c r="M193" i="2" s="1"/>
  <c r="AO36" i="4"/>
  <c r="AU36" i="4" s="1"/>
  <c r="AP18" i="4"/>
  <c r="AV18" i="4" s="1"/>
  <c r="AN18" i="4"/>
  <c r="AT18" i="4" s="1"/>
  <c r="AN51" i="4"/>
  <c r="AT51" i="4" s="1"/>
  <c r="AL28" i="4"/>
  <c r="AR28" i="4" s="1"/>
  <c r="G28" i="4" s="1"/>
  <c r="AN28" i="4"/>
  <c r="AT28" i="4" s="1"/>
  <c r="AM112" i="4"/>
  <c r="AS112" i="4" s="1"/>
  <c r="AL112" i="4"/>
  <c r="AR112" i="4" s="1"/>
  <c r="AL128" i="4"/>
  <c r="AR128" i="4" s="1"/>
  <c r="D128" i="4" s="1"/>
  <c r="H128" i="4" s="1"/>
  <c r="K129" i="2" s="1"/>
  <c r="AM168" i="4"/>
  <c r="AS168" i="4" s="1"/>
  <c r="AO168" i="4"/>
  <c r="AU168" i="4" s="1"/>
  <c r="AM184" i="4"/>
  <c r="AS184" i="4" s="1"/>
  <c r="AN184" i="4"/>
  <c r="AT184" i="4" s="1"/>
  <c r="AP184" i="4"/>
  <c r="AV184" i="4" s="1"/>
  <c r="Y941" i="4"/>
  <c r="AB941" i="4" s="1"/>
  <c r="AV941" i="4"/>
  <c r="AI941" i="4"/>
  <c r="AK979" i="4"/>
  <c r="AJ979" i="4"/>
  <c r="AK987" i="4"/>
  <c r="AJ987" i="4"/>
  <c r="AK559" i="4"/>
  <c r="AJ559" i="4"/>
  <c r="AK591" i="4"/>
  <c r="AJ591" i="4"/>
  <c r="AK623" i="4"/>
  <c r="AJ623" i="4"/>
  <c r="AK639" i="4"/>
  <c r="AJ639" i="4"/>
  <c r="AK707" i="4"/>
  <c r="AJ707" i="4"/>
  <c r="AK715" i="4"/>
  <c r="AJ715" i="4"/>
  <c r="AK731" i="4"/>
  <c r="AJ731" i="4"/>
  <c r="AK747" i="4"/>
  <c r="AJ747" i="4"/>
  <c r="AK763" i="4"/>
  <c r="AJ763" i="4"/>
  <c r="AK771" i="4"/>
  <c r="AJ771" i="4"/>
  <c r="AK835" i="4"/>
  <c r="AJ835" i="4"/>
  <c r="AK843" i="4"/>
  <c r="AJ843" i="4"/>
  <c r="AK859" i="4"/>
  <c r="AJ859" i="4"/>
  <c r="AK875" i="4"/>
  <c r="AJ875" i="4"/>
  <c r="AK891" i="4"/>
  <c r="AJ891" i="4"/>
  <c r="AK899" i="4"/>
  <c r="AJ899" i="4"/>
  <c r="Y579" i="4"/>
  <c r="AH336" i="4"/>
  <c r="AN336" i="4" s="1"/>
  <c r="AT336" i="4" s="1"/>
  <c r="AH352" i="4"/>
  <c r="AN352" i="4" s="1"/>
  <c r="AT352" i="4" s="1"/>
  <c r="AP501" i="4"/>
  <c r="AV501" i="4" s="1"/>
  <c r="AG931" i="4"/>
  <c r="AM931" i="4" s="1"/>
  <c r="AS931" i="4" s="1"/>
  <c r="AG967" i="4"/>
  <c r="AI605" i="4"/>
  <c r="AO605" i="4" s="1"/>
  <c r="AU605" i="4" s="1"/>
  <c r="AI669" i="4"/>
  <c r="AI725" i="4"/>
  <c r="AO725" i="4" s="1"/>
  <c r="AU725" i="4" s="1"/>
  <c r="AG757" i="4"/>
  <c r="AM757" i="4" s="1"/>
  <c r="AI789" i="4"/>
  <c r="AO789" i="4" s="1"/>
  <c r="AU789" i="4" s="1"/>
  <c r="AG821" i="4"/>
  <c r="AM821" i="4" s="1"/>
  <c r="AI861" i="4"/>
  <c r="AO861" i="4" s="1"/>
  <c r="AU861" i="4" s="1"/>
  <c r="AG893" i="4"/>
  <c r="AM893" i="4" s="1"/>
  <c r="AS893" i="4" s="1"/>
  <c r="AK493" i="4"/>
  <c r="Z485" i="4"/>
  <c r="AL485" i="4" s="1"/>
  <c r="AR485" i="4" s="1"/>
  <c r="AE493" i="4"/>
  <c r="AQ493" i="4" s="1"/>
  <c r="AW493" i="4" s="1"/>
  <c r="AD493" i="4"/>
  <c r="Y514" i="4"/>
  <c r="AK514" i="4" s="1"/>
  <c r="AV514" i="4"/>
  <c r="AW514" i="4"/>
  <c r="AG493" i="4"/>
  <c r="AQ156" i="4"/>
  <c r="AW156" i="4" s="1"/>
  <c r="AQ188" i="4"/>
  <c r="AW188" i="4" s="1"/>
  <c r="AQ220" i="4"/>
  <c r="AW220" i="4" s="1"/>
  <c r="AQ12" i="4"/>
  <c r="AW12" i="4" s="1"/>
  <c r="AO509" i="4"/>
  <c r="AU509" i="4" s="1"/>
  <c r="AL509" i="4"/>
  <c r="AR509" i="4" s="1"/>
  <c r="AM509" i="4"/>
  <c r="AS509" i="4" s="1"/>
  <c r="AI931" i="4"/>
  <c r="AO931" i="4" s="1"/>
  <c r="AU931" i="4" s="1"/>
  <c r="AI947" i="4"/>
  <c r="AO947" i="4" s="1"/>
  <c r="AI967" i="4"/>
  <c r="AG573" i="4"/>
  <c r="AM573" i="4" s="1"/>
  <c r="AG605" i="4"/>
  <c r="AM605" i="4" s="1"/>
  <c r="AS605" i="4" s="1"/>
  <c r="AG637" i="4"/>
  <c r="AM637" i="4" s="1"/>
  <c r="AG669" i="4"/>
  <c r="AM669" i="4" s="1"/>
  <c r="AS669" i="4" s="1"/>
  <c r="AG693" i="4"/>
  <c r="AM693" i="4" s="1"/>
  <c r="AG725" i="4"/>
  <c r="AM725" i="4" s="1"/>
  <c r="AS725" i="4" s="1"/>
  <c r="AI757" i="4"/>
  <c r="AG789" i="4"/>
  <c r="AM789" i="4" s="1"/>
  <c r="AI821" i="4"/>
  <c r="AG861" i="4"/>
  <c r="AM861" i="4" s="1"/>
  <c r="AI893" i="4"/>
  <c r="AK485" i="4"/>
  <c r="AH493" i="4"/>
  <c r="AJ493" i="4"/>
  <c r="AD485" i="4"/>
  <c r="AE485" i="4"/>
  <c r="AQ485" i="4" s="1"/>
  <c r="AW485" i="4" s="1"/>
  <c r="AB485" i="4"/>
  <c r="AA493" i="4"/>
  <c r="AC493" i="4"/>
  <c r="AN939" i="4"/>
  <c r="AN741" i="4"/>
  <c r="AN805" i="4"/>
  <c r="AG741" i="4"/>
  <c r="AM741" i="4" s="1"/>
  <c r="AG773" i="4"/>
  <c r="AM773" i="4" s="1"/>
  <c r="AG805" i="4"/>
  <c r="AM805" i="4" s="1"/>
  <c r="AG837" i="4"/>
  <c r="AM837" i="4" s="1"/>
  <c r="AG877" i="4"/>
  <c r="AM877" i="4" s="1"/>
  <c r="AG909" i="4"/>
  <c r="AE461" i="4"/>
  <c r="AB461" i="4"/>
  <c r="AD461" i="4"/>
  <c r="AN877" i="4"/>
  <c r="AO172" i="4"/>
  <c r="AU172" i="4" s="1"/>
  <c r="AM172" i="4"/>
  <c r="AS172" i="4" s="1"/>
  <c r="AL204" i="4"/>
  <c r="AR204" i="4" s="1"/>
  <c r="E204" i="4" s="1"/>
  <c r="I204" i="4" s="1"/>
  <c r="L205" i="2" s="1"/>
  <c r="AM204" i="4"/>
  <c r="AS204" i="4" s="1"/>
  <c r="AP12" i="4"/>
  <c r="AV12" i="4" s="1"/>
  <c r="AF595" i="4"/>
  <c r="AJ595" i="4"/>
  <c r="AK595" i="4"/>
  <c r="AH595" i="4"/>
  <c r="AI595" i="4"/>
  <c r="AG595" i="4"/>
  <c r="AF675" i="4"/>
  <c r="AJ675" i="4"/>
  <c r="AK675" i="4"/>
  <c r="AH675" i="4"/>
  <c r="AI675" i="4"/>
  <c r="AG675" i="4"/>
  <c r="AF803" i="4"/>
  <c r="AJ803" i="4"/>
  <c r="AK803" i="4"/>
  <c r="AH803" i="4"/>
  <c r="AI803" i="4"/>
  <c r="AG803" i="4"/>
  <c r="AG519" i="4"/>
  <c r="AK519" i="4"/>
  <c r="AJ519" i="4"/>
  <c r="AI519" i="4"/>
  <c r="AF519" i="4"/>
  <c r="AH519" i="4"/>
  <c r="AG914" i="4"/>
  <c r="AK914" i="4"/>
  <c r="AJ914" i="4"/>
  <c r="AI914" i="4"/>
  <c r="AF914" i="4"/>
  <c r="AH914" i="4"/>
  <c r="AG918" i="4"/>
  <c r="AK918" i="4"/>
  <c r="AJ918" i="4"/>
  <c r="AI918" i="4"/>
  <c r="AF918" i="4"/>
  <c r="AH918" i="4"/>
  <c r="AK108" i="4"/>
  <c r="AG108" i="4"/>
  <c r="AF108" i="4"/>
  <c r="AF575" i="4"/>
  <c r="AJ575" i="4"/>
  <c r="AK575" i="4"/>
  <c r="AH575" i="4"/>
  <c r="AI575" i="4"/>
  <c r="AG575" i="4"/>
  <c r="AF739" i="4"/>
  <c r="AJ739" i="4"/>
  <c r="AK739" i="4"/>
  <c r="AH739" i="4"/>
  <c r="AI739" i="4"/>
  <c r="AG739" i="4"/>
  <c r="AF867" i="4"/>
  <c r="AJ867" i="4"/>
  <c r="AK867" i="4"/>
  <c r="AH867" i="4"/>
  <c r="AI867" i="4"/>
  <c r="AG867" i="4"/>
  <c r="AG551" i="4"/>
  <c r="AK551" i="4"/>
  <c r="AJ551" i="4"/>
  <c r="AI551" i="4"/>
  <c r="AF551" i="4"/>
  <c r="AH551" i="4"/>
  <c r="AG916" i="4"/>
  <c r="AK916" i="4"/>
  <c r="AJ916" i="4"/>
  <c r="AI916" i="4"/>
  <c r="AF916" i="4"/>
  <c r="AH916" i="4"/>
  <c r="AG920" i="4"/>
  <c r="AK920" i="4"/>
  <c r="AJ920" i="4"/>
  <c r="AI920" i="4"/>
  <c r="AF920" i="4"/>
  <c r="AH920" i="4"/>
  <c r="AG150" i="4"/>
  <c r="AF150" i="4"/>
  <c r="AK150" i="4"/>
  <c r="AJ939" i="4"/>
  <c r="AF939" i="4"/>
  <c r="AK939" i="4"/>
  <c r="AQ939" i="4" s="1"/>
  <c r="AW939" i="4" s="1"/>
  <c r="AJ959" i="4"/>
  <c r="AP959" i="4" s="1"/>
  <c r="AV959" i="4" s="1"/>
  <c r="AF959" i="4"/>
  <c r="AL959" i="4" s="1"/>
  <c r="AR959" i="4" s="1"/>
  <c r="E959" i="4" s="1"/>
  <c r="I959" i="4" s="1"/>
  <c r="AK959" i="4"/>
  <c r="AQ959" i="4" s="1"/>
  <c r="AW959" i="4" s="1"/>
  <c r="AJ557" i="4"/>
  <c r="AP557" i="4" s="1"/>
  <c r="AV557" i="4" s="1"/>
  <c r="AF557" i="4"/>
  <c r="AL557" i="4" s="1"/>
  <c r="AR557" i="4" s="1"/>
  <c r="AK557" i="4"/>
  <c r="AQ557" i="4" s="1"/>
  <c r="AW557" i="4" s="1"/>
  <c r="AJ589" i="4"/>
  <c r="AP589" i="4" s="1"/>
  <c r="AV589" i="4" s="1"/>
  <c r="AF589" i="4"/>
  <c r="AK589" i="4"/>
  <c r="AQ589" i="4" s="1"/>
  <c r="AW589" i="4" s="1"/>
  <c r="AJ621" i="4"/>
  <c r="AP621" i="4" s="1"/>
  <c r="AV621" i="4" s="1"/>
  <c r="AF621" i="4"/>
  <c r="AL621" i="4" s="1"/>
  <c r="AR621" i="4" s="1"/>
  <c r="AK621" i="4"/>
  <c r="AQ621" i="4" s="1"/>
  <c r="AW621" i="4" s="1"/>
  <c r="AJ653" i="4"/>
  <c r="AP653" i="4" s="1"/>
  <c r="AV653" i="4" s="1"/>
  <c r="AF653" i="4"/>
  <c r="AK653" i="4"/>
  <c r="AQ653" i="4" s="1"/>
  <c r="AW653" i="4" s="1"/>
  <c r="AJ685" i="4"/>
  <c r="AP685" i="4" s="1"/>
  <c r="AV685" i="4" s="1"/>
  <c r="AF685" i="4"/>
  <c r="AL685" i="4" s="1"/>
  <c r="AR685" i="4" s="1"/>
  <c r="AK685" i="4"/>
  <c r="AQ685" i="4" s="1"/>
  <c r="AW685" i="4" s="1"/>
  <c r="AJ709" i="4"/>
  <c r="AP709" i="4" s="1"/>
  <c r="AV709" i="4" s="1"/>
  <c r="AF709" i="4"/>
  <c r="AL709" i="4" s="1"/>
  <c r="AR709" i="4" s="1"/>
  <c r="AK709" i="4"/>
  <c r="AQ709" i="4" s="1"/>
  <c r="AW709" i="4" s="1"/>
  <c r="AJ741" i="4"/>
  <c r="AP741" i="4" s="1"/>
  <c r="AV741" i="4" s="1"/>
  <c r="AF741" i="4"/>
  <c r="AL741" i="4" s="1"/>
  <c r="AR741" i="4" s="1"/>
  <c r="AK741" i="4"/>
  <c r="AQ741" i="4" s="1"/>
  <c r="AW741" i="4" s="1"/>
  <c r="AJ773" i="4"/>
  <c r="AP773" i="4" s="1"/>
  <c r="AV773" i="4" s="1"/>
  <c r="AF773" i="4"/>
  <c r="AL773" i="4" s="1"/>
  <c r="AR773" i="4" s="1"/>
  <c r="AK773" i="4"/>
  <c r="AQ773" i="4" s="1"/>
  <c r="AW773" i="4" s="1"/>
  <c r="AJ805" i="4"/>
  <c r="AP805" i="4" s="1"/>
  <c r="AV805" i="4" s="1"/>
  <c r="AF805" i="4"/>
  <c r="AL805" i="4" s="1"/>
  <c r="AR805" i="4" s="1"/>
  <c r="AK805" i="4"/>
  <c r="AQ805" i="4" s="1"/>
  <c r="AW805" i="4" s="1"/>
  <c r="AJ837" i="4"/>
  <c r="AP837" i="4" s="1"/>
  <c r="AV837" i="4" s="1"/>
  <c r="AF837" i="4"/>
  <c r="AL837" i="4" s="1"/>
  <c r="AR837" i="4" s="1"/>
  <c r="AK837" i="4"/>
  <c r="AQ837" i="4" s="1"/>
  <c r="AW837" i="4" s="1"/>
  <c r="AJ877" i="4"/>
  <c r="AP877" i="4" s="1"/>
  <c r="AV877" i="4" s="1"/>
  <c r="AF877" i="4"/>
  <c r="AK877" i="4"/>
  <c r="AQ877" i="4" s="1"/>
  <c r="AW877" i="4" s="1"/>
  <c r="AJ909" i="4"/>
  <c r="AF909" i="4"/>
  <c r="AK909" i="4"/>
  <c r="AQ909" i="4" s="1"/>
  <c r="AW909" i="4" s="1"/>
  <c r="AP939" i="4"/>
  <c r="AV939" i="4" s="1"/>
  <c r="AL939" i="4"/>
  <c r="AR939" i="4" s="1"/>
  <c r="F939" i="4" s="1"/>
  <c r="J939" i="4" s="1"/>
  <c r="AL589" i="4"/>
  <c r="AR589" i="4" s="1"/>
  <c r="F589" i="4" s="1"/>
  <c r="J589" i="4" s="1"/>
  <c r="AN637" i="4"/>
  <c r="AT637" i="4" s="1"/>
  <c r="AL653" i="4"/>
  <c r="AR653" i="4" s="1"/>
  <c r="F653" i="4" s="1"/>
  <c r="J653" i="4" s="1"/>
  <c r="AN693" i="4"/>
  <c r="AT693" i="4" s="1"/>
  <c r="AN757" i="4"/>
  <c r="AT757" i="4" s="1"/>
  <c r="AN821" i="4"/>
  <c r="AT821" i="4" s="1"/>
  <c r="AQ256" i="4"/>
  <c r="AW256" i="4" s="1"/>
  <c r="AO12" i="4"/>
  <c r="AU12" i="4" s="1"/>
  <c r="AN477" i="4"/>
  <c r="AT477" i="4" s="1"/>
  <c r="AP477" i="4"/>
  <c r="AV477" i="4" s="1"/>
  <c r="AF931" i="4"/>
  <c r="AL931" i="4" s="1"/>
  <c r="AR931" i="4" s="1"/>
  <c r="AK931" i="4"/>
  <c r="AQ931" i="4" s="1"/>
  <c r="AW931" i="4" s="1"/>
  <c r="AJ931" i="4"/>
  <c r="AP931" i="4" s="1"/>
  <c r="AV931" i="4" s="1"/>
  <c r="AF947" i="4"/>
  <c r="AL947" i="4" s="1"/>
  <c r="AR947" i="4" s="1"/>
  <c r="F947" i="4" s="1"/>
  <c r="J947" i="4" s="1"/>
  <c r="AK947" i="4"/>
  <c r="AQ947" i="4" s="1"/>
  <c r="AW947" i="4" s="1"/>
  <c r="AJ947" i="4"/>
  <c r="AF967" i="4"/>
  <c r="AL967" i="4" s="1"/>
  <c r="AR967" i="4" s="1"/>
  <c r="AK967" i="4"/>
  <c r="AQ967" i="4" s="1"/>
  <c r="AW967" i="4" s="1"/>
  <c r="AJ967" i="4"/>
  <c r="AP967" i="4" s="1"/>
  <c r="AV967" i="4" s="1"/>
  <c r="AF573" i="4"/>
  <c r="AK573" i="4"/>
  <c r="AQ573" i="4" s="1"/>
  <c r="AW573" i="4" s="1"/>
  <c r="AJ573" i="4"/>
  <c r="AP573" i="4" s="1"/>
  <c r="AV573" i="4" s="1"/>
  <c r="AF605" i="4"/>
  <c r="AL605" i="4" s="1"/>
  <c r="AR605" i="4" s="1"/>
  <c r="AK605" i="4"/>
  <c r="AJ605" i="4"/>
  <c r="AP605" i="4" s="1"/>
  <c r="AV605" i="4" s="1"/>
  <c r="AF637" i="4"/>
  <c r="AK637" i="4"/>
  <c r="AQ637" i="4" s="1"/>
  <c r="AW637" i="4" s="1"/>
  <c r="AJ637" i="4"/>
  <c r="AP637" i="4" s="1"/>
  <c r="AV637" i="4" s="1"/>
  <c r="AF669" i="4"/>
  <c r="AL669" i="4" s="1"/>
  <c r="AR669" i="4" s="1"/>
  <c r="AK669" i="4"/>
  <c r="AJ669" i="4"/>
  <c r="AP669" i="4" s="1"/>
  <c r="AV669" i="4" s="1"/>
  <c r="AF693" i="4"/>
  <c r="AK693" i="4"/>
  <c r="AQ693" i="4" s="1"/>
  <c r="AW693" i="4" s="1"/>
  <c r="AJ693" i="4"/>
  <c r="AP693" i="4" s="1"/>
  <c r="AV693" i="4" s="1"/>
  <c r="AF725" i="4"/>
  <c r="AL725" i="4" s="1"/>
  <c r="AR725" i="4" s="1"/>
  <c r="AK725" i="4"/>
  <c r="AJ725" i="4"/>
  <c r="AP725" i="4" s="1"/>
  <c r="AV725" i="4" s="1"/>
  <c r="AF757" i="4"/>
  <c r="AK757" i="4"/>
  <c r="AQ757" i="4" s="1"/>
  <c r="AW757" i="4" s="1"/>
  <c r="AJ757" i="4"/>
  <c r="AP757" i="4" s="1"/>
  <c r="AV757" i="4" s="1"/>
  <c r="AF789" i="4"/>
  <c r="AL789" i="4" s="1"/>
  <c r="AR789" i="4" s="1"/>
  <c r="AK789" i="4"/>
  <c r="AJ789" i="4"/>
  <c r="AP789" i="4" s="1"/>
  <c r="AV789" i="4" s="1"/>
  <c r="AF821" i="4"/>
  <c r="AK821" i="4"/>
  <c r="AQ821" i="4" s="1"/>
  <c r="AW821" i="4" s="1"/>
  <c r="AJ821" i="4"/>
  <c r="AP821" i="4" s="1"/>
  <c r="AV821" i="4" s="1"/>
  <c r="AF861" i="4"/>
  <c r="AL861" i="4" s="1"/>
  <c r="AR861" i="4" s="1"/>
  <c r="AK861" i="4"/>
  <c r="AJ861" i="4"/>
  <c r="AP861" i="4" s="1"/>
  <c r="AV861" i="4" s="1"/>
  <c r="AF893" i="4"/>
  <c r="AL893" i="4" s="1"/>
  <c r="AR893" i="4" s="1"/>
  <c r="AK893" i="4"/>
  <c r="AQ893" i="4" s="1"/>
  <c r="AW893" i="4" s="1"/>
  <c r="AJ893" i="4"/>
  <c r="AC11" i="4"/>
  <c r="AK11" i="4"/>
  <c r="AD11" i="4"/>
  <c r="AA11" i="4"/>
  <c r="AI11" i="4"/>
  <c r="AJ11" i="4"/>
  <c r="AF11" i="4"/>
  <c r="AG11" i="4"/>
  <c r="Z11" i="4"/>
  <c r="AL11" i="4" s="1"/>
  <c r="AR11" i="4" s="1"/>
  <c r="D11" i="4" s="1"/>
  <c r="H11" i="4" s="1"/>
  <c r="K12" i="2" s="1"/>
  <c r="AH11" i="4"/>
  <c r="AE11" i="4"/>
  <c r="AB11" i="4"/>
  <c r="AN11" i="4" s="1"/>
  <c r="AT11" i="4" s="1"/>
  <c r="AN931" i="4"/>
  <c r="AT931" i="4" s="1"/>
  <c r="AN725" i="4"/>
  <c r="AT725" i="4" s="1"/>
  <c r="Y447" i="4"/>
  <c r="Z447" i="4" s="1"/>
  <c r="AB473" i="4"/>
  <c r="AA473" i="4"/>
  <c r="AE473" i="4"/>
  <c r="Z473" i="4"/>
  <c r="AD473" i="4"/>
  <c r="AC473" i="4"/>
  <c r="AH473" i="4"/>
  <c r="AK473" i="4"/>
  <c r="AJ473" i="4"/>
  <c r="AG473" i="4"/>
  <c r="AF473" i="4"/>
  <c r="AI473" i="4"/>
  <c r="AB489" i="4"/>
  <c r="AA489" i="4"/>
  <c r="AE489" i="4"/>
  <c r="Z489" i="4"/>
  <c r="AD489" i="4"/>
  <c r="AC489" i="4"/>
  <c r="AH489" i="4"/>
  <c r="AK489" i="4"/>
  <c r="AJ489" i="4"/>
  <c r="AG489" i="4"/>
  <c r="AF489" i="4"/>
  <c r="AI489" i="4"/>
  <c r="Z465" i="4"/>
  <c r="AD465" i="4"/>
  <c r="AC465" i="4"/>
  <c r="AB465" i="4"/>
  <c r="AA465" i="4"/>
  <c r="AE465" i="4"/>
  <c r="AH465" i="4"/>
  <c r="AK465" i="4"/>
  <c r="AJ465" i="4"/>
  <c r="AG465" i="4"/>
  <c r="AF465" i="4"/>
  <c r="AI465" i="4"/>
  <c r="Z481" i="4"/>
  <c r="AD481" i="4"/>
  <c r="AC481" i="4"/>
  <c r="AB481" i="4"/>
  <c r="AA481" i="4"/>
  <c r="AE481" i="4"/>
  <c r="AH481" i="4"/>
  <c r="AK481" i="4"/>
  <c r="AJ481" i="4"/>
  <c r="AG481" i="4"/>
  <c r="AF481" i="4"/>
  <c r="AI481" i="4"/>
  <c r="Z497" i="4"/>
  <c r="AD497" i="4"/>
  <c r="AC497" i="4"/>
  <c r="AB497" i="4"/>
  <c r="AA497" i="4"/>
  <c r="AE497" i="4"/>
  <c r="AH497" i="4"/>
  <c r="AK497" i="4"/>
  <c r="AJ497" i="4"/>
  <c r="AG497" i="4"/>
  <c r="AF497" i="4"/>
  <c r="AI497" i="4"/>
  <c r="AO469" i="4"/>
  <c r="AU469" i="4" s="1"/>
  <c r="AP469" i="4"/>
  <c r="AV469" i="4" s="1"/>
  <c r="AQ469" i="4"/>
  <c r="AW469" i="4" s="1"/>
  <c r="AQ477" i="4"/>
  <c r="AW477" i="4" s="1"/>
  <c r="AL477" i="4"/>
  <c r="AR477" i="4" s="1"/>
  <c r="AP485" i="4"/>
  <c r="AV485" i="4" s="1"/>
  <c r="AQ513" i="4"/>
  <c r="AW513" i="4" s="1"/>
  <c r="AL513" i="4"/>
  <c r="AR513" i="4" s="1"/>
  <c r="AO156" i="4"/>
  <c r="AU156" i="4" s="1"/>
  <c r="AM156" i="4"/>
  <c r="AS156" i="4" s="1"/>
  <c r="AQ172" i="4"/>
  <c r="AW172" i="4" s="1"/>
  <c r="AO188" i="4"/>
  <c r="AU188" i="4" s="1"/>
  <c r="AM188" i="4"/>
  <c r="AS188" i="4" s="1"/>
  <c r="AQ204" i="4"/>
  <c r="AW204" i="4" s="1"/>
  <c r="AM220" i="4"/>
  <c r="AS220" i="4" s="1"/>
  <c r="AM164" i="4"/>
  <c r="AS164" i="4" s="1"/>
  <c r="AM304" i="4"/>
  <c r="AS304" i="4" s="1"/>
  <c r="AH8" i="4"/>
  <c r="AG352" i="4"/>
  <c r="AM352" i="4" s="1"/>
  <c r="AS352" i="4" s="1"/>
  <c r="AQ509" i="4"/>
  <c r="AW509" i="4" s="1"/>
  <c r="AL469" i="4"/>
  <c r="AR469" i="4" s="1"/>
  <c r="AN469" i="4"/>
  <c r="AT469" i="4" s="1"/>
  <c r="AO477" i="4"/>
  <c r="AU477" i="4" s="1"/>
  <c r="AO493" i="4"/>
  <c r="AU493" i="4" s="1"/>
  <c r="AN513" i="4"/>
  <c r="AT513" i="4" s="1"/>
  <c r="AO513" i="4"/>
  <c r="AU513" i="4" s="1"/>
  <c r="AP513" i="4"/>
  <c r="AV513" i="4" s="1"/>
  <c r="G83" i="4"/>
  <c r="F83" i="4"/>
  <c r="J83" i="4" s="1"/>
  <c r="M84" i="2" s="1"/>
  <c r="E83" i="4"/>
  <c r="I83" i="4" s="1"/>
  <c r="L84" i="2" s="1"/>
  <c r="D83" i="4"/>
  <c r="H83" i="4" s="1"/>
  <c r="K84" i="2" s="1"/>
  <c r="F151" i="4"/>
  <c r="J151" i="4" s="1"/>
  <c r="M152" i="2" s="1"/>
  <c r="G151" i="4"/>
  <c r="E151" i="4"/>
  <c r="I151" i="4" s="1"/>
  <c r="L152" i="2" s="1"/>
  <c r="D151" i="4"/>
  <c r="H151" i="4" s="1"/>
  <c r="K152" i="2" s="1"/>
  <c r="D589" i="4"/>
  <c r="H589" i="4" s="1"/>
  <c r="AK535" i="4"/>
  <c r="AG535" i="4"/>
  <c r="AJ535" i="4"/>
  <c r="AK932" i="4"/>
  <c r="AG932" i="4"/>
  <c r="AF932" i="4"/>
  <c r="AK948" i="4"/>
  <c r="AG948" i="4"/>
  <c r="AF948" i="4"/>
  <c r="AK964" i="4"/>
  <c r="AG964" i="4"/>
  <c r="AF964" i="4"/>
  <c r="AK525" i="4"/>
  <c r="AG525" i="4"/>
  <c r="AJ525" i="4"/>
  <c r="F88" i="4"/>
  <c r="J88" i="4" s="1"/>
  <c r="M89" i="2" s="1"/>
  <c r="E59" i="4"/>
  <c r="I59" i="4" s="1"/>
  <c r="L60" i="2" s="1"/>
  <c r="F59" i="4"/>
  <c r="J59" i="4" s="1"/>
  <c r="M60" i="2" s="1"/>
  <c r="G120" i="4"/>
  <c r="F120" i="4"/>
  <c r="J120" i="4" s="1"/>
  <c r="M121" i="2" s="1"/>
  <c r="D120" i="4"/>
  <c r="H120" i="4" s="1"/>
  <c r="K121" i="2" s="1"/>
  <c r="E120" i="4"/>
  <c r="I120" i="4" s="1"/>
  <c r="L121" i="2" s="1"/>
  <c r="G160" i="4"/>
  <c r="D160" i="4"/>
  <c r="H160" i="4" s="1"/>
  <c r="K161" i="2" s="1"/>
  <c r="D224" i="4"/>
  <c r="H224" i="4" s="1"/>
  <c r="K225" i="2" s="1"/>
  <c r="G224" i="4"/>
  <c r="F224" i="4"/>
  <c r="J224" i="4" s="1"/>
  <c r="M225" i="2" s="1"/>
  <c r="E224" i="4"/>
  <c r="I224" i="4" s="1"/>
  <c r="L225" i="2" s="1"/>
  <c r="G34" i="4"/>
  <c r="E34" i="4"/>
  <c r="I34" i="4" s="1"/>
  <c r="L35" i="2" s="1"/>
  <c r="F34" i="4"/>
  <c r="J34" i="4" s="1"/>
  <c r="M35" i="2" s="1"/>
  <c r="D34" i="4"/>
  <c r="H34" i="4" s="1"/>
  <c r="K35" i="2" s="1"/>
  <c r="G18" i="4"/>
  <c r="D18" i="4"/>
  <c r="H18" i="4" s="1"/>
  <c r="K19" i="2" s="1"/>
  <c r="E51" i="4"/>
  <c r="I51" i="4" s="1"/>
  <c r="L52" i="2" s="1"/>
  <c r="E28" i="4"/>
  <c r="I28" i="4" s="1"/>
  <c r="L29" i="2" s="1"/>
  <c r="G30" i="4"/>
  <c r="F30" i="4"/>
  <c r="J30" i="4" s="1"/>
  <c r="M31" i="2" s="1"/>
  <c r="E30" i="4"/>
  <c r="I30" i="4" s="1"/>
  <c r="L31" i="2" s="1"/>
  <c r="D30" i="4"/>
  <c r="H30" i="4" s="1"/>
  <c r="K31" i="2" s="1"/>
  <c r="AK431" i="4"/>
  <c r="AJ431" i="4"/>
  <c r="D252" i="4"/>
  <c r="H252" i="4" s="1"/>
  <c r="K253" i="2" s="1"/>
  <c r="G252" i="4"/>
  <c r="F252" i="4"/>
  <c r="J252" i="4" s="1"/>
  <c r="M253" i="2" s="1"/>
  <c r="E252" i="4"/>
  <c r="I252" i="4" s="1"/>
  <c r="L253" i="2" s="1"/>
  <c r="G260" i="4"/>
  <c r="F260" i="4"/>
  <c r="J260" i="4" s="1"/>
  <c r="M261" i="2" s="1"/>
  <c r="D260" i="4"/>
  <c r="H260" i="4" s="1"/>
  <c r="K261" i="2" s="1"/>
  <c r="E260" i="4"/>
  <c r="I260" i="4" s="1"/>
  <c r="L261" i="2" s="1"/>
  <c r="D284" i="4"/>
  <c r="H284" i="4" s="1"/>
  <c r="K285" i="2" s="1"/>
  <c r="G284" i="4"/>
  <c r="F284" i="4"/>
  <c r="J284" i="4" s="1"/>
  <c r="M285" i="2" s="1"/>
  <c r="E284" i="4"/>
  <c r="I284" i="4" s="1"/>
  <c r="L285" i="2" s="1"/>
  <c r="G292" i="4"/>
  <c r="F292" i="4"/>
  <c r="J292" i="4" s="1"/>
  <c r="M293" i="2" s="1"/>
  <c r="D292" i="4"/>
  <c r="H292" i="4" s="1"/>
  <c r="K293" i="2" s="1"/>
  <c r="E292" i="4"/>
  <c r="I292" i="4" s="1"/>
  <c r="L293" i="2" s="1"/>
  <c r="D316" i="4"/>
  <c r="H316" i="4" s="1"/>
  <c r="K317" i="2" s="1"/>
  <c r="G316" i="4"/>
  <c r="F316" i="4"/>
  <c r="J316" i="4" s="1"/>
  <c r="M317" i="2" s="1"/>
  <c r="E316" i="4"/>
  <c r="I316" i="4" s="1"/>
  <c r="L317" i="2" s="1"/>
  <c r="G324" i="4"/>
  <c r="F324" i="4"/>
  <c r="J324" i="4" s="1"/>
  <c r="M325" i="2" s="1"/>
  <c r="D324" i="4"/>
  <c r="H324" i="4" s="1"/>
  <c r="K325" i="2" s="1"/>
  <c r="E324" i="4"/>
  <c r="I324" i="4" s="1"/>
  <c r="L325" i="2" s="1"/>
  <c r="G184" i="4"/>
  <c r="E184" i="4"/>
  <c r="I184" i="4" s="1"/>
  <c r="L185" i="2" s="1"/>
  <c r="AG76" i="4"/>
  <c r="AF76" i="4"/>
  <c r="G501" i="4"/>
  <c r="D985" i="4"/>
  <c r="H985" i="4" s="1"/>
  <c r="E985" i="4"/>
  <c r="I985" i="4" s="1"/>
  <c r="G985" i="4"/>
  <c r="F985" i="4"/>
  <c r="J985" i="4" s="1"/>
  <c r="D1001" i="4"/>
  <c r="H1001" i="4" s="1"/>
  <c r="E1001" i="4"/>
  <c r="I1001" i="4" s="1"/>
  <c r="G1001" i="4"/>
  <c r="F1001" i="4"/>
  <c r="J1001" i="4" s="1"/>
  <c r="F65" i="4"/>
  <c r="J65" i="4" s="1"/>
  <c r="M66" i="2" s="1"/>
  <c r="E65" i="4"/>
  <c r="I65" i="4" s="1"/>
  <c r="L66" i="2" s="1"/>
  <c r="G99" i="4"/>
  <c r="F99" i="4"/>
  <c r="J99" i="4" s="1"/>
  <c r="M100" i="2" s="1"/>
  <c r="E99" i="4"/>
  <c r="I99" i="4" s="1"/>
  <c r="L100" i="2" s="1"/>
  <c r="D99" i="4"/>
  <c r="H99" i="4" s="1"/>
  <c r="K100" i="2" s="1"/>
  <c r="E526" i="4"/>
  <c r="I526" i="4" s="1"/>
  <c r="D526" i="4"/>
  <c r="H526" i="4" s="1"/>
  <c r="G526" i="4"/>
  <c r="F526" i="4"/>
  <c r="J526" i="4" s="1"/>
  <c r="E542" i="4"/>
  <c r="I542" i="4" s="1"/>
  <c r="D542" i="4"/>
  <c r="H542" i="4" s="1"/>
  <c r="G542" i="4"/>
  <c r="F542" i="4"/>
  <c r="J542" i="4" s="1"/>
  <c r="F927" i="4"/>
  <c r="J927" i="4" s="1"/>
  <c r="G927" i="4"/>
  <c r="E927" i="4"/>
  <c r="I927" i="4" s="1"/>
  <c r="D927" i="4"/>
  <c r="H927" i="4" s="1"/>
  <c r="E947" i="4"/>
  <c r="I947" i="4" s="1"/>
  <c r="F959" i="4"/>
  <c r="J959" i="4" s="1"/>
  <c r="AG924" i="4"/>
  <c r="AF924" i="4"/>
  <c r="AK924" i="4"/>
  <c r="AG940" i="4"/>
  <c r="AF940" i="4"/>
  <c r="AK940" i="4"/>
  <c r="AG956" i="4"/>
  <c r="AF956" i="4"/>
  <c r="AK956" i="4"/>
  <c r="AG972" i="4"/>
  <c r="AF972" i="4"/>
  <c r="AK972" i="4"/>
  <c r="AG541" i="4"/>
  <c r="AJ541" i="4"/>
  <c r="AK541" i="4"/>
  <c r="E72" i="4"/>
  <c r="I72" i="4" s="1"/>
  <c r="L73" i="2" s="1"/>
  <c r="E136" i="4"/>
  <c r="I136" i="4" s="1"/>
  <c r="L137" i="2" s="1"/>
  <c r="D176" i="4"/>
  <c r="H176" i="4" s="1"/>
  <c r="K177" i="2" s="1"/>
  <c r="G176" i="4"/>
  <c r="F176" i="4"/>
  <c r="J176" i="4" s="1"/>
  <c r="M177" i="2" s="1"/>
  <c r="E176" i="4"/>
  <c r="I176" i="4" s="1"/>
  <c r="L177" i="2" s="1"/>
  <c r="D208" i="4"/>
  <c r="H208" i="4" s="1"/>
  <c r="K209" i="2" s="1"/>
  <c r="G208" i="4"/>
  <c r="F208" i="4"/>
  <c r="J208" i="4" s="1"/>
  <c r="M209" i="2" s="1"/>
  <c r="E208" i="4"/>
  <c r="I208" i="4" s="1"/>
  <c r="L209" i="2" s="1"/>
  <c r="G38" i="4"/>
  <c r="F38" i="4"/>
  <c r="J38" i="4" s="1"/>
  <c r="M39" i="2" s="1"/>
  <c r="E38" i="4"/>
  <c r="I38" i="4" s="1"/>
  <c r="L39" i="2" s="1"/>
  <c r="D38" i="4"/>
  <c r="H38" i="4" s="1"/>
  <c r="K39" i="2" s="1"/>
  <c r="AJ399" i="4"/>
  <c r="AK399" i="4"/>
  <c r="E220" i="4"/>
  <c r="I220" i="4" s="1"/>
  <c r="L221" i="2" s="1"/>
  <c r="D268" i="4"/>
  <c r="H268" i="4" s="1"/>
  <c r="K269" i="2" s="1"/>
  <c r="G268" i="4"/>
  <c r="F268" i="4"/>
  <c r="J268" i="4" s="1"/>
  <c r="M269" i="2" s="1"/>
  <c r="E268" i="4"/>
  <c r="I268" i="4" s="1"/>
  <c r="L269" i="2" s="1"/>
  <c r="D276" i="4"/>
  <c r="H276" i="4" s="1"/>
  <c r="K277" i="2" s="1"/>
  <c r="G276" i="4"/>
  <c r="F276" i="4"/>
  <c r="J276" i="4" s="1"/>
  <c r="M277" i="2" s="1"/>
  <c r="E276" i="4"/>
  <c r="I276" i="4" s="1"/>
  <c r="L277" i="2" s="1"/>
  <c r="D300" i="4"/>
  <c r="H300" i="4" s="1"/>
  <c r="K301" i="2" s="1"/>
  <c r="G300" i="4"/>
  <c r="F300" i="4"/>
  <c r="J300" i="4" s="1"/>
  <c r="M301" i="2" s="1"/>
  <c r="E300" i="4"/>
  <c r="I300" i="4" s="1"/>
  <c r="L301" i="2" s="1"/>
  <c r="D308" i="4"/>
  <c r="H308" i="4" s="1"/>
  <c r="K309" i="2" s="1"/>
  <c r="G308" i="4"/>
  <c r="F308" i="4"/>
  <c r="J308" i="4" s="1"/>
  <c r="M309" i="2" s="1"/>
  <c r="E308" i="4"/>
  <c r="I308" i="4" s="1"/>
  <c r="L309" i="2" s="1"/>
  <c r="D332" i="4"/>
  <c r="H332" i="4" s="1"/>
  <c r="K333" i="2" s="1"/>
  <c r="G332" i="4"/>
  <c r="F332" i="4"/>
  <c r="J332" i="4" s="1"/>
  <c r="M333" i="2" s="1"/>
  <c r="E332" i="4"/>
  <c r="I332" i="4" s="1"/>
  <c r="L333" i="2" s="1"/>
  <c r="E128" i="4"/>
  <c r="I128" i="4" s="1"/>
  <c r="L129" i="2" s="1"/>
  <c r="G144" i="4"/>
  <c r="D168" i="4"/>
  <c r="H168" i="4" s="1"/>
  <c r="K169" i="2" s="1"/>
  <c r="G168" i="4"/>
  <c r="F168" i="4"/>
  <c r="J168" i="4" s="1"/>
  <c r="M169" i="2" s="1"/>
  <c r="E168" i="4"/>
  <c r="I168" i="4" s="1"/>
  <c r="L169" i="2" s="1"/>
  <c r="D200" i="4"/>
  <c r="H200" i="4" s="1"/>
  <c r="K201" i="2" s="1"/>
  <c r="F200" i="4"/>
  <c r="J200" i="4" s="1"/>
  <c r="M201" i="2" s="1"/>
  <c r="D216" i="4"/>
  <c r="H216" i="4" s="1"/>
  <c r="K217" i="2" s="1"/>
  <c r="G216" i="4"/>
  <c r="F216" i="4"/>
  <c r="J216" i="4" s="1"/>
  <c r="M217" i="2" s="1"/>
  <c r="E216" i="4"/>
  <c r="I216" i="4" s="1"/>
  <c r="L217" i="2" s="1"/>
  <c r="AJ427" i="4"/>
  <c r="AK427" i="4"/>
  <c r="AK443" i="4"/>
  <c r="AJ443" i="4"/>
  <c r="AJ158" i="4"/>
  <c r="AK158" i="4"/>
  <c r="AK190" i="4"/>
  <c r="AJ190" i="4"/>
  <c r="AJ254" i="4"/>
  <c r="AK254" i="4"/>
  <c r="AK286" i="4"/>
  <c r="AJ286" i="4"/>
  <c r="AJ318" i="4"/>
  <c r="AK318" i="4"/>
  <c r="AK49" i="4"/>
  <c r="AJ49" i="4"/>
  <c r="E37" i="4"/>
  <c r="I37" i="4" s="1"/>
  <c r="L38" i="2" s="1"/>
  <c r="G37" i="4"/>
  <c r="D426" i="4"/>
  <c r="H426" i="4" s="1"/>
  <c r="K427" i="2" s="1"/>
  <c r="E426" i="4"/>
  <c r="I426" i="4" s="1"/>
  <c r="L427" i="2" s="1"/>
  <c r="G426" i="4"/>
  <c r="F426" i="4"/>
  <c r="J426" i="4" s="1"/>
  <c r="M427" i="2" s="1"/>
  <c r="D458" i="4"/>
  <c r="H458" i="4" s="1"/>
  <c r="K459" i="2" s="1"/>
  <c r="E458" i="4"/>
  <c r="I458" i="4" s="1"/>
  <c r="L459" i="2" s="1"/>
  <c r="G458" i="4"/>
  <c r="F458" i="4"/>
  <c r="J458" i="4" s="1"/>
  <c r="M459" i="2" s="1"/>
  <c r="F189" i="4"/>
  <c r="J189" i="4" s="1"/>
  <c r="M190" i="2" s="1"/>
  <c r="E189" i="4"/>
  <c r="I189" i="4" s="1"/>
  <c r="L190" i="2" s="1"/>
  <c r="G189" i="4"/>
  <c r="D189" i="4"/>
  <c r="H189" i="4" s="1"/>
  <c r="K190" i="2" s="1"/>
  <c r="F135" i="4"/>
  <c r="J135" i="4" s="1"/>
  <c r="M136" i="2" s="1"/>
  <c r="E135" i="4"/>
  <c r="I135" i="4" s="1"/>
  <c r="L136" i="2" s="1"/>
  <c r="D135" i="4"/>
  <c r="H135" i="4" s="1"/>
  <c r="K136" i="2" s="1"/>
  <c r="G135" i="4"/>
  <c r="D486" i="4"/>
  <c r="H486" i="4" s="1"/>
  <c r="E486" i="4"/>
  <c r="I486" i="4" s="1"/>
  <c r="F486" i="4"/>
  <c r="J486" i="4" s="1"/>
  <c r="G486" i="4"/>
  <c r="F123" i="4"/>
  <c r="J123" i="4" s="1"/>
  <c r="M124" i="2" s="1"/>
  <c r="E123" i="4"/>
  <c r="I123" i="4" s="1"/>
  <c r="L124" i="2" s="1"/>
  <c r="G123" i="4"/>
  <c r="D123" i="4"/>
  <c r="H123" i="4" s="1"/>
  <c r="K124" i="2" s="1"/>
  <c r="F139" i="4"/>
  <c r="J139" i="4" s="1"/>
  <c r="M140" i="2" s="1"/>
  <c r="E139" i="4"/>
  <c r="I139" i="4" s="1"/>
  <c r="L140" i="2" s="1"/>
  <c r="G139" i="4"/>
  <c r="D139" i="4"/>
  <c r="H139" i="4" s="1"/>
  <c r="K140" i="2" s="1"/>
  <c r="F147" i="4"/>
  <c r="J147" i="4" s="1"/>
  <c r="M148" i="2" s="1"/>
  <c r="E147" i="4"/>
  <c r="I147" i="4" s="1"/>
  <c r="L148" i="2" s="1"/>
  <c r="G147" i="4"/>
  <c r="D147" i="4"/>
  <c r="H147" i="4" s="1"/>
  <c r="K148" i="2" s="1"/>
  <c r="G104" i="4"/>
  <c r="F104" i="4"/>
  <c r="J104" i="4" s="1"/>
  <c r="M105" i="2" s="1"/>
  <c r="E104" i="4"/>
  <c r="I104" i="4" s="1"/>
  <c r="L105" i="2" s="1"/>
  <c r="D104" i="4"/>
  <c r="H104" i="4" s="1"/>
  <c r="K105" i="2" s="1"/>
  <c r="G42" i="4"/>
  <c r="E42" i="4"/>
  <c r="I42" i="4" s="1"/>
  <c r="L43" i="2" s="1"/>
  <c r="F42" i="4"/>
  <c r="J42" i="4" s="1"/>
  <c r="M43" i="2" s="1"/>
  <c r="D42" i="4"/>
  <c r="H42" i="4" s="1"/>
  <c r="K43" i="2" s="1"/>
  <c r="F114" i="4"/>
  <c r="J114" i="4" s="1"/>
  <c r="M115" i="2" s="1"/>
  <c r="G114" i="4"/>
  <c r="D114" i="4"/>
  <c r="H114" i="4" s="1"/>
  <c r="K115" i="2" s="1"/>
  <c r="E114" i="4"/>
  <c r="I114" i="4" s="1"/>
  <c r="L115" i="2" s="1"/>
  <c r="F130" i="4"/>
  <c r="J130" i="4" s="1"/>
  <c r="M131" i="2" s="1"/>
  <c r="D130" i="4"/>
  <c r="H130" i="4" s="1"/>
  <c r="K131" i="2" s="1"/>
  <c r="G130" i="4"/>
  <c r="E130" i="4"/>
  <c r="I130" i="4" s="1"/>
  <c r="L131" i="2" s="1"/>
  <c r="F146" i="4"/>
  <c r="J146" i="4" s="1"/>
  <c r="M147" i="2" s="1"/>
  <c r="G146" i="4"/>
  <c r="D146" i="4"/>
  <c r="H146" i="4" s="1"/>
  <c r="K147" i="2" s="1"/>
  <c r="E146" i="4"/>
  <c r="I146" i="4" s="1"/>
  <c r="L147" i="2" s="1"/>
  <c r="D418" i="4"/>
  <c r="H418" i="4" s="1"/>
  <c r="K419" i="2" s="1"/>
  <c r="G418" i="4"/>
  <c r="D450" i="4"/>
  <c r="H450" i="4" s="1"/>
  <c r="K451" i="2" s="1"/>
  <c r="E450" i="4"/>
  <c r="I450" i="4" s="1"/>
  <c r="L451" i="2" s="1"/>
  <c r="G450" i="4"/>
  <c r="F450" i="4"/>
  <c r="J450" i="4" s="1"/>
  <c r="M451" i="2" s="1"/>
  <c r="D490" i="4"/>
  <c r="H490" i="4" s="1"/>
  <c r="E490" i="4"/>
  <c r="I490" i="4" s="1"/>
  <c r="G490" i="4"/>
  <c r="F490" i="4"/>
  <c r="J490" i="4" s="1"/>
  <c r="F201" i="4"/>
  <c r="J201" i="4" s="1"/>
  <c r="M202" i="2" s="1"/>
  <c r="E201" i="4"/>
  <c r="I201" i="4" s="1"/>
  <c r="L202" i="2" s="1"/>
  <c r="D201" i="4"/>
  <c r="H201" i="4" s="1"/>
  <c r="K202" i="2" s="1"/>
  <c r="G201" i="4"/>
  <c r="F143" i="4"/>
  <c r="J143" i="4" s="1"/>
  <c r="M144" i="2" s="1"/>
  <c r="E143" i="4"/>
  <c r="I143" i="4" s="1"/>
  <c r="L144" i="2" s="1"/>
  <c r="D143" i="4"/>
  <c r="H143" i="4" s="1"/>
  <c r="K144" i="2" s="1"/>
  <c r="G143" i="4"/>
  <c r="D394" i="4"/>
  <c r="H394" i="4" s="1"/>
  <c r="K395" i="2" s="1"/>
  <c r="E394" i="4"/>
  <c r="I394" i="4" s="1"/>
  <c r="L395" i="2" s="1"/>
  <c r="G394" i="4"/>
  <c r="F394" i="4"/>
  <c r="J394" i="4" s="1"/>
  <c r="M395" i="2" s="1"/>
  <c r="D498" i="4"/>
  <c r="H498" i="4" s="1"/>
  <c r="E498" i="4"/>
  <c r="I498" i="4" s="1"/>
  <c r="G498" i="4"/>
  <c r="F498" i="4"/>
  <c r="J498" i="4" s="1"/>
  <c r="F161" i="4"/>
  <c r="J161" i="4" s="1"/>
  <c r="M162" i="2" s="1"/>
  <c r="E161" i="4"/>
  <c r="I161" i="4" s="1"/>
  <c r="L162" i="2" s="1"/>
  <c r="D161" i="4"/>
  <c r="H161" i="4" s="1"/>
  <c r="K162" i="2" s="1"/>
  <c r="G161" i="4"/>
  <c r="F185" i="4"/>
  <c r="J185" i="4" s="1"/>
  <c r="M186" i="2" s="1"/>
  <c r="E185" i="4"/>
  <c r="I185" i="4" s="1"/>
  <c r="L186" i="2" s="1"/>
  <c r="D185" i="4"/>
  <c r="H185" i="4" s="1"/>
  <c r="K186" i="2" s="1"/>
  <c r="G185" i="4"/>
  <c r="F209" i="4"/>
  <c r="J209" i="4" s="1"/>
  <c r="M210" i="2" s="1"/>
  <c r="E209" i="4"/>
  <c r="I209" i="4" s="1"/>
  <c r="L210" i="2" s="1"/>
  <c r="D209" i="4"/>
  <c r="H209" i="4" s="1"/>
  <c r="K210" i="2" s="1"/>
  <c r="G209" i="4"/>
  <c r="F229" i="4"/>
  <c r="J229" i="4" s="1"/>
  <c r="M230" i="2" s="1"/>
  <c r="E229" i="4"/>
  <c r="I229" i="4" s="1"/>
  <c r="L230" i="2" s="1"/>
  <c r="G229" i="4"/>
  <c r="D229" i="4"/>
  <c r="H229" i="4" s="1"/>
  <c r="K230" i="2" s="1"/>
  <c r="F165" i="4"/>
  <c r="J165" i="4" s="1"/>
  <c r="M166" i="2" s="1"/>
  <c r="E165" i="4"/>
  <c r="I165" i="4" s="1"/>
  <c r="L166" i="2" s="1"/>
  <c r="G165" i="4"/>
  <c r="D165" i="4"/>
  <c r="H165" i="4" s="1"/>
  <c r="K166" i="2" s="1"/>
  <c r="F217" i="4"/>
  <c r="J217" i="4" s="1"/>
  <c r="M218" i="2" s="1"/>
  <c r="E217" i="4"/>
  <c r="I217" i="4" s="1"/>
  <c r="L218" i="2" s="1"/>
  <c r="D217" i="4"/>
  <c r="H217" i="4" s="1"/>
  <c r="K218" i="2" s="1"/>
  <c r="G217" i="4"/>
  <c r="D478" i="4"/>
  <c r="H478" i="4" s="1"/>
  <c r="E478" i="4"/>
  <c r="I478" i="4" s="1"/>
  <c r="F478" i="4"/>
  <c r="J478" i="4" s="1"/>
  <c r="G478" i="4"/>
  <c r="F502" i="4"/>
  <c r="J502" i="4" s="1"/>
  <c r="AF336" i="4"/>
  <c r="AL336" i="4" s="1"/>
  <c r="AR336" i="4" s="1"/>
  <c r="AG336" i="4"/>
  <c r="AI106" i="4"/>
  <c r="AO106" i="4" s="1"/>
  <c r="AU106" i="4" s="1"/>
  <c r="AH106" i="4"/>
  <c r="AN106" i="4" s="1"/>
  <c r="AT106" i="4" s="1"/>
  <c r="AJ106" i="4"/>
  <c r="AG106" i="4"/>
  <c r="AM106" i="4" s="1"/>
  <c r="AS106" i="4" s="1"/>
  <c r="AK106" i="4"/>
  <c r="AF106" i="4"/>
  <c r="AL106" i="4" s="1"/>
  <c r="AR106" i="4" s="1"/>
  <c r="AI148" i="4"/>
  <c r="AO148" i="4" s="1"/>
  <c r="AU148" i="4" s="1"/>
  <c r="AH148" i="4"/>
  <c r="AN148" i="4" s="1"/>
  <c r="AT148" i="4" s="1"/>
  <c r="AJ148" i="4"/>
  <c r="AP148" i="4" s="1"/>
  <c r="AV148" i="4" s="1"/>
  <c r="AG148" i="4"/>
  <c r="AK148" i="4"/>
  <c r="AF148" i="4"/>
  <c r="AI234" i="4"/>
  <c r="AO234" i="4" s="1"/>
  <c r="AU234" i="4" s="1"/>
  <c r="AH234" i="4"/>
  <c r="AN234" i="4" s="1"/>
  <c r="AT234" i="4" s="1"/>
  <c r="AJ234" i="4"/>
  <c r="AP234" i="4" s="1"/>
  <c r="AV234" i="4" s="1"/>
  <c r="AG234" i="4"/>
  <c r="AM234" i="4" s="1"/>
  <c r="AS234" i="4" s="1"/>
  <c r="AK234" i="4"/>
  <c r="AF234" i="4"/>
  <c r="AL234" i="4" s="1"/>
  <c r="AR234" i="4" s="1"/>
  <c r="AI242" i="4"/>
  <c r="AO242" i="4" s="1"/>
  <c r="AU242" i="4" s="1"/>
  <c r="AH242" i="4"/>
  <c r="AN242" i="4" s="1"/>
  <c r="AT242" i="4" s="1"/>
  <c r="AJ242" i="4"/>
  <c r="AP242" i="4" s="1"/>
  <c r="AV242" i="4" s="1"/>
  <c r="AG242" i="4"/>
  <c r="AK242" i="4"/>
  <c r="AF242" i="4"/>
  <c r="AI358" i="4"/>
  <c r="AO358" i="4" s="1"/>
  <c r="AU358" i="4" s="1"/>
  <c r="AH358" i="4"/>
  <c r="AN358" i="4" s="1"/>
  <c r="AT358" i="4" s="1"/>
  <c r="AJ358" i="4"/>
  <c r="AP358" i="4" s="1"/>
  <c r="AV358" i="4" s="1"/>
  <c r="AG358" i="4"/>
  <c r="AM358" i="4" s="1"/>
  <c r="AS358" i="4" s="1"/>
  <c r="AK358" i="4"/>
  <c r="AF358" i="4"/>
  <c r="AL358" i="4" s="1"/>
  <c r="AR358" i="4" s="1"/>
  <c r="AI370" i="4"/>
  <c r="AO370" i="4" s="1"/>
  <c r="AU370" i="4" s="1"/>
  <c r="AH370" i="4"/>
  <c r="AN370" i="4" s="1"/>
  <c r="AT370" i="4" s="1"/>
  <c r="AJ370" i="4"/>
  <c r="AP370" i="4" s="1"/>
  <c r="AV370" i="4" s="1"/>
  <c r="AG370" i="4"/>
  <c r="AK370" i="4"/>
  <c r="AF370" i="4"/>
  <c r="AI531" i="4"/>
  <c r="AO531" i="4" s="1"/>
  <c r="AU531" i="4" s="1"/>
  <c r="AF531" i="4"/>
  <c r="AL531" i="4" s="1"/>
  <c r="AR531" i="4" s="1"/>
  <c r="AH531" i="4"/>
  <c r="AG531" i="4"/>
  <c r="AM531" i="4" s="1"/>
  <c r="AS531" i="4" s="1"/>
  <c r="AK531" i="4"/>
  <c r="AQ531" i="4" s="1"/>
  <c r="AW531" i="4" s="1"/>
  <c r="AJ531" i="4"/>
  <c r="AP531" i="4" s="1"/>
  <c r="AV531" i="4" s="1"/>
  <c r="AI930" i="4"/>
  <c r="AO930" i="4" s="1"/>
  <c r="AU930" i="4" s="1"/>
  <c r="AH930" i="4"/>
  <c r="AN930" i="4" s="1"/>
  <c r="AT930" i="4" s="1"/>
  <c r="AJ930" i="4"/>
  <c r="AP930" i="4" s="1"/>
  <c r="AV930" i="4" s="1"/>
  <c r="AG930" i="4"/>
  <c r="AM930" i="4" s="1"/>
  <c r="AS930" i="4" s="1"/>
  <c r="AK930" i="4"/>
  <c r="AQ930" i="4" s="1"/>
  <c r="AW930" i="4" s="1"/>
  <c r="AF930" i="4"/>
  <c r="AL930" i="4" s="1"/>
  <c r="AR930" i="4" s="1"/>
  <c r="AI950" i="4"/>
  <c r="AO950" i="4" s="1"/>
  <c r="AU950" i="4" s="1"/>
  <c r="AH950" i="4"/>
  <c r="AN950" i="4" s="1"/>
  <c r="AT950" i="4" s="1"/>
  <c r="AJ950" i="4"/>
  <c r="AP950" i="4" s="1"/>
  <c r="AV950" i="4" s="1"/>
  <c r="AG950" i="4"/>
  <c r="AM950" i="4" s="1"/>
  <c r="AS950" i="4" s="1"/>
  <c r="AK950" i="4"/>
  <c r="AQ950" i="4" s="1"/>
  <c r="AW950" i="4" s="1"/>
  <c r="AF950" i="4"/>
  <c r="AL950" i="4" s="1"/>
  <c r="AR950" i="4" s="1"/>
  <c r="AI966" i="4"/>
  <c r="AO966" i="4" s="1"/>
  <c r="AU966" i="4" s="1"/>
  <c r="AH966" i="4"/>
  <c r="AN966" i="4" s="1"/>
  <c r="AT966" i="4" s="1"/>
  <c r="AJ966" i="4"/>
  <c r="AG966" i="4"/>
  <c r="AM966" i="4" s="1"/>
  <c r="AS966" i="4" s="1"/>
  <c r="AK966" i="4"/>
  <c r="AQ966" i="4" s="1"/>
  <c r="AW966" i="4" s="1"/>
  <c r="AF966" i="4"/>
  <c r="AL966" i="4" s="1"/>
  <c r="AR966" i="4" s="1"/>
  <c r="AI537" i="4"/>
  <c r="AO537" i="4" s="1"/>
  <c r="AU537" i="4" s="1"/>
  <c r="AF537" i="4"/>
  <c r="AL537" i="4" s="1"/>
  <c r="AR537" i="4" s="1"/>
  <c r="AH537" i="4"/>
  <c r="AN537" i="4" s="1"/>
  <c r="AT537" i="4" s="1"/>
  <c r="AG537" i="4"/>
  <c r="AM537" i="4" s="1"/>
  <c r="AS537" i="4" s="1"/>
  <c r="AK537" i="4"/>
  <c r="AQ537" i="4" s="1"/>
  <c r="AW537" i="4" s="1"/>
  <c r="AJ537" i="4"/>
  <c r="AP537" i="4" s="1"/>
  <c r="AV537" i="4" s="1"/>
  <c r="AI976" i="4"/>
  <c r="AO976" i="4" s="1"/>
  <c r="AU976" i="4" s="1"/>
  <c r="AF976" i="4"/>
  <c r="AL976" i="4" s="1"/>
  <c r="AR976" i="4" s="1"/>
  <c r="AH976" i="4"/>
  <c r="AN976" i="4" s="1"/>
  <c r="AT976" i="4" s="1"/>
  <c r="AG976" i="4"/>
  <c r="AM976" i="4" s="1"/>
  <c r="AS976" i="4" s="1"/>
  <c r="AK976" i="4"/>
  <c r="AQ976" i="4" s="1"/>
  <c r="AW976" i="4" s="1"/>
  <c r="AJ976" i="4"/>
  <c r="AP976" i="4" s="1"/>
  <c r="AV976" i="4" s="1"/>
  <c r="AI984" i="4"/>
  <c r="AO984" i="4" s="1"/>
  <c r="AU984" i="4" s="1"/>
  <c r="AF984" i="4"/>
  <c r="AL984" i="4" s="1"/>
  <c r="AR984" i="4" s="1"/>
  <c r="AH984" i="4"/>
  <c r="AN984" i="4" s="1"/>
  <c r="AT984" i="4" s="1"/>
  <c r="AG984" i="4"/>
  <c r="AM984" i="4" s="1"/>
  <c r="AS984" i="4" s="1"/>
  <c r="AK984" i="4"/>
  <c r="AQ984" i="4" s="1"/>
  <c r="AW984" i="4" s="1"/>
  <c r="AJ984" i="4"/>
  <c r="AP984" i="4" s="1"/>
  <c r="AV984" i="4" s="1"/>
  <c r="AI992" i="4"/>
  <c r="AO992" i="4" s="1"/>
  <c r="AU992" i="4" s="1"/>
  <c r="AF992" i="4"/>
  <c r="AL992" i="4" s="1"/>
  <c r="AR992" i="4" s="1"/>
  <c r="AH992" i="4"/>
  <c r="AN992" i="4" s="1"/>
  <c r="AT992" i="4" s="1"/>
  <c r="AG992" i="4"/>
  <c r="AM992" i="4" s="1"/>
  <c r="AS992" i="4" s="1"/>
  <c r="AK992" i="4"/>
  <c r="AQ992" i="4" s="1"/>
  <c r="AW992" i="4" s="1"/>
  <c r="AJ992" i="4"/>
  <c r="AP992" i="4" s="1"/>
  <c r="AV992" i="4" s="1"/>
  <c r="AI1000" i="4"/>
  <c r="AO1000" i="4" s="1"/>
  <c r="AU1000" i="4" s="1"/>
  <c r="AF1000" i="4"/>
  <c r="AL1000" i="4" s="1"/>
  <c r="AR1000" i="4" s="1"/>
  <c r="AH1000" i="4"/>
  <c r="AN1000" i="4" s="1"/>
  <c r="AT1000" i="4" s="1"/>
  <c r="AG1000" i="4"/>
  <c r="AM1000" i="4" s="1"/>
  <c r="AS1000" i="4" s="1"/>
  <c r="AK1000" i="4"/>
  <c r="AQ1000" i="4" s="1"/>
  <c r="AW1000" i="4" s="1"/>
  <c r="AJ1000" i="4"/>
  <c r="AP1000" i="4" s="1"/>
  <c r="AV1000" i="4" s="1"/>
  <c r="AH981" i="4"/>
  <c r="AN981" i="4" s="1"/>
  <c r="AT981" i="4" s="1"/>
  <c r="AI981" i="4"/>
  <c r="AG981" i="4"/>
  <c r="AM981" i="4" s="1"/>
  <c r="AS981" i="4" s="1"/>
  <c r="AF981" i="4"/>
  <c r="AL981" i="4" s="1"/>
  <c r="AR981" i="4" s="1"/>
  <c r="AJ981" i="4"/>
  <c r="AP981" i="4" s="1"/>
  <c r="AV981" i="4" s="1"/>
  <c r="AK981" i="4"/>
  <c r="AQ981" i="4" s="1"/>
  <c r="AW981" i="4" s="1"/>
  <c r="AH993" i="4"/>
  <c r="AN993" i="4" s="1"/>
  <c r="AT993" i="4" s="1"/>
  <c r="AI993" i="4"/>
  <c r="AG993" i="4"/>
  <c r="AM993" i="4" s="1"/>
  <c r="AS993" i="4" s="1"/>
  <c r="AF993" i="4"/>
  <c r="AL993" i="4" s="1"/>
  <c r="AR993" i="4" s="1"/>
  <c r="AJ993" i="4"/>
  <c r="AP993" i="4" s="1"/>
  <c r="AV993" i="4" s="1"/>
  <c r="AK993" i="4"/>
  <c r="AQ993" i="4" s="1"/>
  <c r="AW993" i="4" s="1"/>
  <c r="AQ106" i="4"/>
  <c r="AW106" i="4" s="1"/>
  <c r="AL148" i="4"/>
  <c r="AR148" i="4" s="1"/>
  <c r="AM148" i="4"/>
  <c r="AS148" i="4" s="1"/>
  <c r="AQ234" i="4"/>
  <c r="AW234" i="4" s="1"/>
  <c r="AL242" i="4"/>
  <c r="AR242" i="4" s="1"/>
  <c r="AQ242" i="4"/>
  <c r="AW242" i="4" s="1"/>
  <c r="AM242" i="4"/>
  <c r="AS242" i="4" s="1"/>
  <c r="AQ358" i="4"/>
  <c r="AW358" i="4" s="1"/>
  <c r="AL370" i="4"/>
  <c r="AR370" i="4" s="1"/>
  <c r="AQ370" i="4"/>
  <c r="AW370" i="4" s="1"/>
  <c r="AM370" i="4"/>
  <c r="AS370" i="4" s="1"/>
  <c r="AN531" i="4"/>
  <c r="AT531" i="4" s="1"/>
  <c r="AQ208" i="4"/>
  <c r="AW208" i="4" s="1"/>
  <c r="AN208" i="4"/>
  <c r="AT208" i="4" s="1"/>
  <c r="AM224" i="4"/>
  <c r="AS224" i="4" s="1"/>
  <c r="AO224" i="4"/>
  <c r="AU224" i="4" s="1"/>
  <c r="AQ38" i="4"/>
  <c r="AW38" i="4" s="1"/>
  <c r="AO38" i="4"/>
  <c r="AU38" i="4" s="1"/>
  <c r="AM34" i="4"/>
  <c r="AS34" i="4" s="1"/>
  <c r="AN34" i="4"/>
  <c r="AT34" i="4" s="1"/>
  <c r="AP36" i="4"/>
  <c r="AV36" i="4" s="1"/>
  <c r="AN22" i="4"/>
  <c r="AT22" i="4" s="1"/>
  <c r="AL22" i="4"/>
  <c r="AR22" i="4" s="1"/>
  <c r="AO26" i="4"/>
  <c r="AU26" i="4" s="1"/>
  <c r="AP26" i="4"/>
  <c r="AV26" i="4" s="1"/>
  <c r="AF352" i="4"/>
  <c r="AP509" i="4"/>
  <c r="AV509" i="4" s="1"/>
  <c r="AN509" i="4"/>
  <c r="AT509" i="4" s="1"/>
  <c r="AL5" i="4"/>
  <c r="AR5" i="4" s="1"/>
  <c r="F361" i="4"/>
  <c r="J361" i="4" s="1"/>
  <c r="M362" i="2" s="1"/>
  <c r="G361" i="4"/>
  <c r="D361" i="4"/>
  <c r="H361" i="4" s="1"/>
  <c r="K362" i="2" s="1"/>
  <c r="E361" i="4"/>
  <c r="I361" i="4" s="1"/>
  <c r="L362" i="2" s="1"/>
  <c r="D398" i="4"/>
  <c r="H398" i="4" s="1"/>
  <c r="K399" i="2" s="1"/>
  <c r="E398" i="4"/>
  <c r="I398" i="4" s="1"/>
  <c r="L399" i="2" s="1"/>
  <c r="F398" i="4"/>
  <c r="J398" i="4" s="1"/>
  <c r="M399" i="2" s="1"/>
  <c r="G398" i="4"/>
  <c r="D442" i="4"/>
  <c r="H442" i="4" s="1"/>
  <c r="K443" i="2" s="1"/>
  <c r="E442" i="4"/>
  <c r="I442" i="4" s="1"/>
  <c r="L443" i="2" s="1"/>
  <c r="G442" i="4"/>
  <c r="F442" i="4"/>
  <c r="J442" i="4" s="1"/>
  <c r="M443" i="2" s="1"/>
  <c r="D474" i="4"/>
  <c r="H474" i="4" s="1"/>
  <c r="E474" i="4"/>
  <c r="I474" i="4" s="1"/>
  <c r="G474" i="4"/>
  <c r="F474" i="4"/>
  <c r="J474" i="4" s="1"/>
  <c r="F169" i="4"/>
  <c r="J169" i="4" s="1"/>
  <c r="M170" i="2" s="1"/>
  <c r="E169" i="4"/>
  <c r="I169" i="4" s="1"/>
  <c r="L170" i="2" s="1"/>
  <c r="D169" i="4"/>
  <c r="H169" i="4" s="1"/>
  <c r="K170" i="2" s="1"/>
  <c r="G169" i="4"/>
  <c r="F213" i="4"/>
  <c r="J213" i="4" s="1"/>
  <c r="M214" i="2" s="1"/>
  <c r="E213" i="4"/>
  <c r="I213" i="4" s="1"/>
  <c r="L214" i="2" s="1"/>
  <c r="G213" i="4"/>
  <c r="D213" i="4"/>
  <c r="H213" i="4" s="1"/>
  <c r="K214" i="2" s="1"/>
  <c r="D402" i="4"/>
  <c r="H402" i="4" s="1"/>
  <c r="K403" i="2" s="1"/>
  <c r="E402" i="4"/>
  <c r="I402" i="4" s="1"/>
  <c r="L403" i="2" s="1"/>
  <c r="G402" i="4"/>
  <c r="F402" i="4"/>
  <c r="J402" i="4" s="1"/>
  <c r="M403" i="2" s="1"/>
  <c r="F193" i="4"/>
  <c r="J193" i="4" s="1"/>
  <c r="M194" i="2" s="1"/>
  <c r="E193" i="4"/>
  <c r="I193" i="4" s="1"/>
  <c r="L194" i="2" s="1"/>
  <c r="D193" i="4"/>
  <c r="H193" i="4" s="1"/>
  <c r="K194" i="2" s="1"/>
  <c r="G193" i="4"/>
  <c r="F221" i="4"/>
  <c r="J221" i="4" s="1"/>
  <c r="M222" i="2" s="1"/>
  <c r="E221" i="4"/>
  <c r="I221" i="4" s="1"/>
  <c r="L222" i="2" s="1"/>
  <c r="G221" i="4"/>
  <c r="D221" i="4"/>
  <c r="H221" i="4" s="1"/>
  <c r="K222" i="2" s="1"/>
  <c r="F197" i="4"/>
  <c r="J197" i="4" s="1"/>
  <c r="M198" i="2" s="1"/>
  <c r="E197" i="4"/>
  <c r="I197" i="4" s="1"/>
  <c r="L198" i="2" s="1"/>
  <c r="G197" i="4"/>
  <c r="D197" i="4"/>
  <c r="H197" i="4" s="1"/>
  <c r="K198" i="2" s="1"/>
  <c r="D494" i="4"/>
  <c r="H494" i="4" s="1"/>
  <c r="E494" i="4"/>
  <c r="I494" i="4" s="1"/>
  <c r="F494" i="4"/>
  <c r="J494" i="4" s="1"/>
  <c r="G494" i="4"/>
  <c r="E69" i="4"/>
  <c r="I69" i="4" s="1"/>
  <c r="L70" i="2" s="1"/>
  <c r="D69" i="4"/>
  <c r="H69" i="4" s="1"/>
  <c r="K70" i="2" s="1"/>
  <c r="G69" i="4"/>
  <c r="F69" i="4"/>
  <c r="J69" i="4" s="1"/>
  <c r="M70" i="2" s="1"/>
  <c r="D390" i="4"/>
  <c r="H390" i="4" s="1"/>
  <c r="K391" i="2" s="1"/>
  <c r="E390" i="4"/>
  <c r="I390" i="4" s="1"/>
  <c r="L391" i="2" s="1"/>
  <c r="F390" i="4"/>
  <c r="J390" i="4" s="1"/>
  <c r="M391" i="2" s="1"/>
  <c r="G390" i="4"/>
  <c r="D434" i="4"/>
  <c r="H434" i="4" s="1"/>
  <c r="K435" i="2" s="1"/>
  <c r="E434" i="4"/>
  <c r="I434" i="4" s="1"/>
  <c r="L435" i="2" s="1"/>
  <c r="G434" i="4"/>
  <c r="F434" i="4"/>
  <c r="J434" i="4" s="1"/>
  <c r="M435" i="2" s="1"/>
  <c r="D466" i="4"/>
  <c r="H466" i="4" s="1"/>
  <c r="E466" i="4"/>
  <c r="I466" i="4" s="1"/>
  <c r="G466" i="4"/>
  <c r="F466" i="4"/>
  <c r="J466" i="4" s="1"/>
  <c r="F181" i="4"/>
  <c r="J181" i="4" s="1"/>
  <c r="M182" i="2" s="1"/>
  <c r="E181" i="4"/>
  <c r="I181" i="4" s="1"/>
  <c r="L182" i="2" s="1"/>
  <c r="G181" i="4"/>
  <c r="D181" i="4"/>
  <c r="H181" i="4" s="1"/>
  <c r="K182" i="2" s="1"/>
  <c r="F225" i="4"/>
  <c r="J225" i="4" s="1"/>
  <c r="M226" i="2" s="1"/>
  <c r="E225" i="4"/>
  <c r="I225" i="4" s="1"/>
  <c r="L226" i="2" s="1"/>
  <c r="D225" i="4"/>
  <c r="H225" i="4" s="1"/>
  <c r="K226" i="2" s="1"/>
  <c r="G225" i="4"/>
  <c r="F205" i="4"/>
  <c r="J205" i="4" s="1"/>
  <c r="M206" i="2" s="1"/>
  <c r="E205" i="4"/>
  <c r="I205" i="4" s="1"/>
  <c r="L206" i="2" s="1"/>
  <c r="G205" i="4"/>
  <c r="D205" i="4"/>
  <c r="H205" i="4" s="1"/>
  <c r="K206" i="2" s="1"/>
  <c r="D414" i="4"/>
  <c r="H414" i="4" s="1"/>
  <c r="K415" i="2" s="1"/>
  <c r="E414" i="4"/>
  <c r="I414" i="4" s="1"/>
  <c r="L415" i="2" s="1"/>
  <c r="F414" i="4"/>
  <c r="J414" i="4" s="1"/>
  <c r="M415" i="2" s="1"/>
  <c r="G414" i="4"/>
  <c r="F131" i="4"/>
  <c r="J131" i="4" s="1"/>
  <c r="M132" i="2" s="1"/>
  <c r="E131" i="4"/>
  <c r="I131" i="4" s="1"/>
  <c r="L132" i="2" s="1"/>
  <c r="G131" i="4"/>
  <c r="D131" i="4"/>
  <c r="H131" i="4" s="1"/>
  <c r="K132" i="2" s="1"/>
  <c r="AI236" i="4"/>
  <c r="AO236" i="4" s="1"/>
  <c r="AU236" i="4" s="1"/>
  <c r="AH236" i="4"/>
  <c r="AN236" i="4" s="1"/>
  <c r="AT236" i="4" s="1"/>
  <c r="AJ236" i="4"/>
  <c r="AP236" i="4" s="1"/>
  <c r="AV236" i="4" s="1"/>
  <c r="AG236" i="4"/>
  <c r="AM236" i="4" s="1"/>
  <c r="AS236" i="4" s="1"/>
  <c r="AK236" i="4"/>
  <c r="AQ236" i="4" s="1"/>
  <c r="AW236" i="4" s="1"/>
  <c r="AF236" i="4"/>
  <c r="AL236" i="4" s="1"/>
  <c r="AR236" i="4" s="1"/>
  <c r="AI110" i="4"/>
  <c r="AH110" i="4"/>
  <c r="AJ110" i="4"/>
  <c r="AP110" i="4" s="1"/>
  <c r="AV110" i="4" s="1"/>
  <c r="AG110" i="4"/>
  <c r="AM110" i="4" s="1"/>
  <c r="AS110" i="4" s="1"/>
  <c r="AK110" i="4"/>
  <c r="AQ110" i="4" s="1"/>
  <c r="AW110" i="4" s="1"/>
  <c r="AF110" i="4"/>
  <c r="AI152" i="4"/>
  <c r="AO152" i="4" s="1"/>
  <c r="AU152" i="4" s="1"/>
  <c r="AH152" i="4"/>
  <c r="AJ152" i="4"/>
  <c r="AP152" i="4" s="1"/>
  <c r="AV152" i="4" s="1"/>
  <c r="AG152" i="4"/>
  <c r="AM152" i="4" s="1"/>
  <c r="AS152" i="4" s="1"/>
  <c r="AK152" i="4"/>
  <c r="AQ152" i="4" s="1"/>
  <c r="AW152" i="4" s="1"/>
  <c r="AF152" i="4"/>
  <c r="AI238" i="4"/>
  <c r="AO238" i="4" s="1"/>
  <c r="AU238" i="4" s="1"/>
  <c r="AH238" i="4"/>
  <c r="AJ238" i="4"/>
  <c r="AP238" i="4" s="1"/>
  <c r="AV238" i="4" s="1"/>
  <c r="AG238" i="4"/>
  <c r="AM238" i="4" s="1"/>
  <c r="AS238" i="4" s="1"/>
  <c r="AK238" i="4"/>
  <c r="AQ238" i="4" s="1"/>
  <c r="AW238" i="4" s="1"/>
  <c r="AF238" i="4"/>
  <c r="AI246" i="4"/>
  <c r="AO246" i="4" s="1"/>
  <c r="AU246" i="4" s="1"/>
  <c r="AH246" i="4"/>
  <c r="AJ246" i="4"/>
  <c r="AG246" i="4"/>
  <c r="AM246" i="4" s="1"/>
  <c r="AS246" i="4" s="1"/>
  <c r="AK246" i="4"/>
  <c r="AQ246" i="4" s="1"/>
  <c r="AW246" i="4" s="1"/>
  <c r="AF246" i="4"/>
  <c r="AI362" i="4"/>
  <c r="AO362" i="4" s="1"/>
  <c r="AU362" i="4" s="1"/>
  <c r="AH362" i="4"/>
  <c r="AJ362" i="4"/>
  <c r="AP362" i="4" s="1"/>
  <c r="AV362" i="4" s="1"/>
  <c r="AG362" i="4"/>
  <c r="AM362" i="4" s="1"/>
  <c r="AS362" i="4" s="1"/>
  <c r="AK362" i="4"/>
  <c r="AQ362" i="4" s="1"/>
  <c r="AW362" i="4" s="1"/>
  <c r="AF362" i="4"/>
  <c r="AI378" i="4"/>
  <c r="AO378" i="4" s="1"/>
  <c r="AU378" i="4" s="1"/>
  <c r="AH378" i="4"/>
  <c r="AJ378" i="4"/>
  <c r="AP378" i="4" s="1"/>
  <c r="AV378" i="4" s="1"/>
  <c r="AG378" i="4"/>
  <c r="AM378" i="4" s="1"/>
  <c r="AS378" i="4" s="1"/>
  <c r="AK378" i="4"/>
  <c r="AQ378" i="4" s="1"/>
  <c r="AW378" i="4" s="1"/>
  <c r="AF378" i="4"/>
  <c r="AI555" i="4"/>
  <c r="AO555" i="4" s="1"/>
  <c r="AU555" i="4" s="1"/>
  <c r="AF555" i="4"/>
  <c r="AH555" i="4"/>
  <c r="AN555" i="4" s="1"/>
  <c r="AT555" i="4" s="1"/>
  <c r="AG555" i="4"/>
  <c r="AK555" i="4"/>
  <c r="AQ555" i="4" s="1"/>
  <c r="AW555" i="4" s="1"/>
  <c r="AJ555" i="4"/>
  <c r="AP555" i="4" s="1"/>
  <c r="AV555" i="4" s="1"/>
  <c r="AI938" i="4"/>
  <c r="AO938" i="4" s="1"/>
  <c r="AU938" i="4" s="1"/>
  <c r="AH938" i="4"/>
  <c r="AJ938" i="4"/>
  <c r="AP938" i="4" s="1"/>
  <c r="AV938" i="4" s="1"/>
  <c r="AG938" i="4"/>
  <c r="AM938" i="4" s="1"/>
  <c r="AS938" i="4" s="1"/>
  <c r="AK938" i="4"/>
  <c r="AQ938" i="4" s="1"/>
  <c r="AW938" i="4" s="1"/>
  <c r="AF938" i="4"/>
  <c r="AI958" i="4"/>
  <c r="AO958" i="4" s="1"/>
  <c r="AU958" i="4" s="1"/>
  <c r="AH958" i="4"/>
  <c r="AJ958" i="4"/>
  <c r="AP958" i="4" s="1"/>
  <c r="AV958" i="4" s="1"/>
  <c r="AG958" i="4"/>
  <c r="AM958" i="4" s="1"/>
  <c r="AS958" i="4" s="1"/>
  <c r="AK958" i="4"/>
  <c r="AQ958" i="4" s="1"/>
  <c r="AW958" i="4" s="1"/>
  <c r="AF958" i="4"/>
  <c r="AI521" i="4"/>
  <c r="AO521" i="4" s="1"/>
  <c r="AU521" i="4" s="1"/>
  <c r="AF521" i="4"/>
  <c r="AH521" i="4"/>
  <c r="AN521" i="4" s="1"/>
  <c r="AT521" i="4" s="1"/>
  <c r="AG521" i="4"/>
  <c r="AM521" i="4" s="1"/>
  <c r="AS521" i="4" s="1"/>
  <c r="AK521" i="4"/>
  <c r="AQ521" i="4" s="1"/>
  <c r="AW521" i="4" s="1"/>
  <c r="AJ521" i="4"/>
  <c r="AP521" i="4" s="1"/>
  <c r="AV521" i="4" s="1"/>
  <c r="AI553" i="4"/>
  <c r="AO553" i="4" s="1"/>
  <c r="AU553" i="4" s="1"/>
  <c r="AF553" i="4"/>
  <c r="AH553" i="4"/>
  <c r="AN553" i="4" s="1"/>
  <c r="AT553" i="4" s="1"/>
  <c r="AG553" i="4"/>
  <c r="AM553" i="4" s="1"/>
  <c r="AS553" i="4" s="1"/>
  <c r="AK553" i="4"/>
  <c r="AQ553" i="4" s="1"/>
  <c r="AW553" i="4" s="1"/>
  <c r="AJ553" i="4"/>
  <c r="AP553" i="4" s="1"/>
  <c r="AV553" i="4" s="1"/>
  <c r="AI980" i="4"/>
  <c r="AO980" i="4" s="1"/>
  <c r="AU980" i="4" s="1"/>
  <c r="AF980" i="4"/>
  <c r="AH980" i="4"/>
  <c r="AN980" i="4" s="1"/>
  <c r="AT980" i="4" s="1"/>
  <c r="AG980" i="4"/>
  <c r="AM980" i="4" s="1"/>
  <c r="AS980" i="4" s="1"/>
  <c r="AK980" i="4"/>
  <c r="AQ980" i="4" s="1"/>
  <c r="AW980" i="4" s="1"/>
  <c r="AJ980" i="4"/>
  <c r="AP980" i="4" s="1"/>
  <c r="AV980" i="4" s="1"/>
  <c r="AI988" i="4"/>
  <c r="AO988" i="4" s="1"/>
  <c r="AU988" i="4" s="1"/>
  <c r="AF988" i="4"/>
  <c r="AH988" i="4"/>
  <c r="AN988" i="4" s="1"/>
  <c r="AT988" i="4" s="1"/>
  <c r="AG988" i="4"/>
  <c r="AM988" i="4" s="1"/>
  <c r="AS988" i="4" s="1"/>
  <c r="AK988" i="4"/>
  <c r="AQ988" i="4" s="1"/>
  <c r="AW988" i="4" s="1"/>
  <c r="AJ988" i="4"/>
  <c r="AP988" i="4" s="1"/>
  <c r="AV988" i="4" s="1"/>
  <c r="AI996" i="4"/>
  <c r="AO996" i="4" s="1"/>
  <c r="AU996" i="4" s="1"/>
  <c r="AF996" i="4"/>
  <c r="AH996" i="4"/>
  <c r="AN996" i="4" s="1"/>
  <c r="AT996" i="4" s="1"/>
  <c r="AG996" i="4"/>
  <c r="AM996" i="4" s="1"/>
  <c r="AS996" i="4" s="1"/>
  <c r="AK996" i="4"/>
  <c r="AQ996" i="4" s="1"/>
  <c r="AW996" i="4" s="1"/>
  <c r="AJ996" i="4"/>
  <c r="AP996" i="4" s="1"/>
  <c r="AV996" i="4" s="1"/>
  <c r="AH977" i="4"/>
  <c r="AN977" i="4" s="1"/>
  <c r="AT977" i="4" s="1"/>
  <c r="AI977" i="4"/>
  <c r="AO977" i="4" s="1"/>
  <c r="AU977" i="4" s="1"/>
  <c r="AG977" i="4"/>
  <c r="AM977" i="4" s="1"/>
  <c r="AS977" i="4" s="1"/>
  <c r="AF977" i="4"/>
  <c r="AL977" i="4" s="1"/>
  <c r="AR977" i="4" s="1"/>
  <c r="AJ977" i="4"/>
  <c r="AP977" i="4" s="1"/>
  <c r="AV977" i="4" s="1"/>
  <c r="AK977" i="4"/>
  <c r="AQ977" i="4" s="1"/>
  <c r="AW977" i="4" s="1"/>
  <c r="AH989" i="4"/>
  <c r="AN989" i="4" s="1"/>
  <c r="AT989" i="4" s="1"/>
  <c r="AI989" i="4"/>
  <c r="AO989" i="4" s="1"/>
  <c r="AU989" i="4" s="1"/>
  <c r="AG989" i="4"/>
  <c r="AM989" i="4" s="1"/>
  <c r="AS989" i="4" s="1"/>
  <c r="AF989" i="4"/>
  <c r="AL989" i="4" s="1"/>
  <c r="AR989" i="4" s="1"/>
  <c r="AJ989" i="4"/>
  <c r="AP989" i="4" s="1"/>
  <c r="AV989" i="4" s="1"/>
  <c r="AK989" i="4"/>
  <c r="AQ989" i="4" s="1"/>
  <c r="AW989" i="4" s="1"/>
  <c r="AH997" i="4"/>
  <c r="AN997" i="4" s="1"/>
  <c r="AT997" i="4" s="1"/>
  <c r="AI997" i="4"/>
  <c r="AO997" i="4" s="1"/>
  <c r="AU997" i="4" s="1"/>
  <c r="AG997" i="4"/>
  <c r="AM997" i="4" s="1"/>
  <c r="AS997" i="4" s="1"/>
  <c r="AF997" i="4"/>
  <c r="AL997" i="4" s="1"/>
  <c r="AR997" i="4" s="1"/>
  <c r="AJ997" i="4"/>
  <c r="AP997" i="4" s="1"/>
  <c r="AV997" i="4" s="1"/>
  <c r="AK997" i="4"/>
  <c r="AQ997" i="4" s="1"/>
  <c r="AW997" i="4" s="1"/>
  <c r="AP246" i="4"/>
  <c r="AV246" i="4" s="1"/>
  <c r="AM555" i="4"/>
  <c r="AS555" i="4" s="1"/>
  <c r="AP966" i="4"/>
  <c r="AV966" i="4" s="1"/>
  <c r="Y587" i="4"/>
  <c r="AH587" i="4" s="1"/>
  <c r="Y603" i="4"/>
  <c r="AA603" i="4" s="1"/>
  <c r="Y619" i="4"/>
  <c r="AG619" i="4" s="1"/>
  <c r="Y635" i="4"/>
  <c r="AI635" i="4" s="1"/>
  <c r="AM25" i="4"/>
  <c r="AS25" i="4" s="1"/>
  <c r="AN46" i="4"/>
  <c r="AT46" i="4" s="1"/>
  <c r="AP54" i="4"/>
  <c r="AV54" i="4" s="1"/>
  <c r="AQ54" i="4"/>
  <c r="AW54" i="4" s="1"/>
  <c r="AN249" i="4"/>
  <c r="AT249" i="4" s="1"/>
  <c r="AP257" i="4"/>
  <c r="AV257" i="4" s="1"/>
  <c r="AQ257" i="4"/>
  <c r="AW257" i="4" s="1"/>
  <c r="AN265" i="4"/>
  <c r="AT265" i="4" s="1"/>
  <c r="AP273" i="4"/>
  <c r="AV273" i="4" s="1"/>
  <c r="AQ273" i="4"/>
  <c r="AW273" i="4" s="1"/>
  <c r="AN281" i="4"/>
  <c r="AT281" i="4" s="1"/>
  <c r="AP289" i="4"/>
  <c r="AV289" i="4" s="1"/>
  <c r="AP305" i="4"/>
  <c r="AV305" i="4" s="1"/>
  <c r="AP321" i="4"/>
  <c r="AV321" i="4" s="1"/>
  <c r="AP337" i="4"/>
  <c r="AV337" i="4" s="1"/>
  <c r="Y244" i="4"/>
  <c r="Y364" i="4"/>
  <c r="AG364" i="4" s="1"/>
  <c r="Y372" i="4"/>
  <c r="Y133" i="4"/>
  <c r="AF133" i="4" s="1"/>
  <c r="Y183" i="4"/>
  <c r="Y251" i="4"/>
  <c r="AF251" i="4" s="1"/>
  <c r="Y315" i="4"/>
  <c r="Y412" i="4"/>
  <c r="AF412" i="4" s="1"/>
  <c r="Y476" i="4"/>
  <c r="Y285" i="4"/>
  <c r="AF285" i="4" s="1"/>
  <c r="Y349" i="4"/>
  <c r="AB349" i="4" s="1"/>
  <c r="Y563" i="4"/>
  <c r="Z563" i="4" s="1"/>
  <c r="Y627" i="4"/>
  <c r="AE627" i="4" s="1"/>
  <c r="Y995" i="4"/>
  <c r="AD995" i="4" s="1"/>
  <c r="Y607" i="4"/>
  <c r="Y659" i="4"/>
  <c r="AE659" i="4" s="1"/>
  <c r="Y691" i="4"/>
  <c r="AA691" i="4" s="1"/>
  <c r="Y723" i="4"/>
  <c r="AD723" i="4" s="1"/>
  <c r="Y755" i="4"/>
  <c r="AD755" i="4" s="1"/>
  <c r="Y787" i="4"/>
  <c r="Z787" i="4" s="1"/>
  <c r="Y819" i="4"/>
  <c r="Y851" i="4"/>
  <c r="AD851" i="4" s="1"/>
  <c r="Y883" i="4"/>
  <c r="Y915" i="4"/>
  <c r="Z915" i="4" s="1"/>
  <c r="Y44" i="4"/>
  <c r="Y60" i="4"/>
  <c r="AI60" i="4" s="1"/>
  <c r="Y121" i="4"/>
  <c r="Y137" i="4"/>
  <c r="AI137" i="4" s="1"/>
  <c r="Y163" i="4"/>
  <c r="AB163" i="4" s="1"/>
  <c r="Y179" i="4"/>
  <c r="Y195" i="4"/>
  <c r="AF195" i="4" s="1"/>
  <c r="Y211" i="4"/>
  <c r="AI211" i="4" s="1"/>
  <c r="Y227" i="4"/>
  <c r="Y255" i="4"/>
  <c r="Y271" i="4"/>
  <c r="Y287" i="4"/>
  <c r="AI287" i="4" s="1"/>
  <c r="Y303" i="4"/>
  <c r="AB303" i="4" s="1"/>
  <c r="Y319" i="4"/>
  <c r="Y335" i="4"/>
  <c r="AF335" i="4" s="1"/>
  <c r="Y351" i="4"/>
  <c r="AI351" i="4" s="1"/>
  <c r="Y392" i="4"/>
  <c r="Y408" i="4"/>
  <c r="Y424" i="4"/>
  <c r="Y440" i="4"/>
  <c r="AI440" i="4" s="1"/>
  <c r="Y456" i="4"/>
  <c r="AB456" i="4" s="1"/>
  <c r="Y472" i="4"/>
  <c r="Y488" i="4"/>
  <c r="AF488" i="4" s="1"/>
  <c r="Y504" i="4"/>
  <c r="AI504" i="4" s="1"/>
  <c r="Y556" i="4"/>
  <c r="Y366" i="4"/>
  <c r="AG366" i="4" s="1"/>
  <c r="Y515" i="4"/>
  <c r="Y539" i="4"/>
  <c r="AC539" i="4" s="1"/>
  <c r="Y926" i="4"/>
  <c r="Y942" i="4"/>
  <c r="AC942" i="4" s="1"/>
  <c r="Y954" i="4"/>
  <c r="Y970" i="4"/>
  <c r="AC970" i="4" s="1"/>
  <c r="Y545" i="4"/>
  <c r="Y978" i="4"/>
  <c r="AC978" i="4" s="1"/>
  <c r="Y986" i="4"/>
  <c r="AK986" i="4" s="1"/>
  <c r="Y994" i="4"/>
  <c r="AF994" i="4" s="1"/>
  <c r="Y125" i="4"/>
  <c r="AC125" i="4" s="1"/>
  <c r="Y159" i="4"/>
  <c r="AK159" i="4" s="1"/>
  <c r="Y191" i="4"/>
  <c r="AG191" i="4" s="1"/>
  <c r="Y223" i="4"/>
  <c r="AK223" i="4" s="1"/>
  <c r="Y275" i="4"/>
  <c r="Y307" i="4"/>
  <c r="AK307" i="4" s="1"/>
  <c r="Y339" i="4"/>
  <c r="AG339" i="4" s="1"/>
  <c r="Y388" i="4"/>
  <c r="AK388" i="4" s="1"/>
  <c r="Y420" i="4"/>
  <c r="Y452" i="4"/>
  <c r="AK452" i="4" s="1"/>
  <c r="Y484" i="4"/>
  <c r="AG484" i="4" s="1"/>
  <c r="Y58" i="4"/>
  <c r="AF58" i="4" s="1"/>
  <c r="Y277" i="4"/>
  <c r="Y309" i="4"/>
  <c r="AF309" i="4" s="1"/>
  <c r="Y341" i="4"/>
  <c r="AI341" i="4" s="1"/>
  <c r="Y20" i="4"/>
  <c r="Y360" i="4"/>
  <c r="Y368" i="4"/>
  <c r="Z368" i="4" s="1"/>
  <c r="Y376" i="4"/>
  <c r="Z376" i="4" s="1"/>
  <c r="Y527" i="4"/>
  <c r="AB527" i="4" s="1"/>
  <c r="Y543" i="4"/>
  <c r="Y928" i="4"/>
  <c r="Z928" i="4" s="1"/>
  <c r="Y936" i="4"/>
  <c r="Y944" i="4"/>
  <c r="Z944" i="4" s="1"/>
  <c r="Y952" i="4"/>
  <c r="Y960" i="4"/>
  <c r="Z960" i="4" s="1"/>
  <c r="Y968" i="4"/>
  <c r="Z968" i="4" s="1"/>
  <c r="Y517" i="4"/>
  <c r="AB517" i="4" s="1"/>
  <c r="Y533" i="4"/>
  <c r="Y549" i="4"/>
  <c r="AB549" i="4" s="1"/>
  <c r="Y558" i="4"/>
  <c r="Y560" i="4"/>
  <c r="AB560" i="4" s="1"/>
  <c r="Y562" i="4"/>
  <c r="Y564" i="4"/>
  <c r="AB564" i="4" s="1"/>
  <c r="Y566" i="4"/>
  <c r="AB566" i="4" s="1"/>
  <c r="Y568" i="4"/>
  <c r="AB568" i="4" s="1"/>
  <c r="Y570" i="4"/>
  <c r="Y572" i="4"/>
  <c r="AB572" i="4" s="1"/>
  <c r="Y574" i="4"/>
  <c r="Y576" i="4"/>
  <c r="AB576" i="4" s="1"/>
  <c r="Y578" i="4"/>
  <c r="Y580" i="4"/>
  <c r="AB580" i="4" s="1"/>
  <c r="Y582" i="4"/>
  <c r="Y584" i="4"/>
  <c r="AB584" i="4" s="1"/>
  <c r="Y586" i="4"/>
  <c r="Y588" i="4"/>
  <c r="Y590" i="4"/>
  <c r="Y592" i="4"/>
  <c r="AB592" i="4" s="1"/>
  <c r="Y594" i="4"/>
  <c r="Y596" i="4"/>
  <c r="AB596" i="4" s="1"/>
  <c r="Y598" i="4"/>
  <c r="AB598" i="4" s="1"/>
  <c r="Y600" i="4"/>
  <c r="AB600" i="4" s="1"/>
  <c r="Y602" i="4"/>
  <c r="AB602" i="4" s="1"/>
  <c r="Y604" i="4"/>
  <c r="Y606" i="4"/>
  <c r="AE606" i="4" s="1"/>
  <c r="Y608" i="4"/>
  <c r="AB608" i="4" s="1"/>
  <c r="Y610" i="4"/>
  <c r="AE610" i="4" s="1"/>
  <c r="Y612" i="4"/>
  <c r="AC612" i="4" s="1"/>
  <c r="Y614" i="4"/>
  <c r="AB614" i="4" s="1"/>
  <c r="Y616" i="4"/>
  <c r="AC616" i="4" s="1"/>
  <c r="Y618" i="4"/>
  <c r="AE618" i="4" s="1"/>
  <c r="Y620" i="4"/>
  <c r="AC620" i="4" s="1"/>
  <c r="Y622" i="4"/>
  <c r="AB622" i="4" s="1"/>
  <c r="Y624" i="4"/>
  <c r="AC624" i="4" s="1"/>
  <c r="Y626" i="4"/>
  <c r="Y628" i="4"/>
  <c r="AB628" i="4" s="1"/>
  <c r="Y630" i="4"/>
  <c r="Y632" i="4"/>
  <c r="AC632" i="4" s="1"/>
  <c r="Y634" i="4"/>
  <c r="Y636" i="4"/>
  <c r="AB636" i="4" s="1"/>
  <c r="Y638" i="4"/>
  <c r="Y640" i="4"/>
  <c r="AA640" i="4" s="1"/>
  <c r="Y642" i="4"/>
  <c r="Y644" i="4"/>
  <c r="AA644" i="4" s="1"/>
  <c r="Y646" i="4"/>
  <c r="Y648" i="4"/>
  <c r="AA648" i="4" s="1"/>
  <c r="Y650" i="4"/>
  <c r="Y652" i="4"/>
  <c r="AA652" i="4" s="1"/>
  <c r="Y654" i="4"/>
  <c r="Y656" i="4"/>
  <c r="AA656" i="4" s="1"/>
  <c r="Y658" i="4"/>
  <c r="Y660" i="4"/>
  <c r="AA660" i="4" s="1"/>
  <c r="Y662" i="4"/>
  <c r="Y664" i="4"/>
  <c r="AA664" i="4" s="1"/>
  <c r="Y666" i="4"/>
  <c r="Y668" i="4"/>
  <c r="AA668" i="4" s="1"/>
  <c r="Y670" i="4"/>
  <c r="Y672" i="4"/>
  <c r="AA672" i="4" s="1"/>
  <c r="Y674" i="4"/>
  <c r="Y676" i="4"/>
  <c r="AA676" i="4" s="1"/>
  <c r="Y678" i="4"/>
  <c r="Y680" i="4"/>
  <c r="AA680" i="4" s="1"/>
  <c r="Y682" i="4"/>
  <c r="Y684" i="4"/>
  <c r="AA684" i="4" s="1"/>
  <c r="Y686" i="4"/>
  <c r="Y688" i="4"/>
  <c r="AA688" i="4" s="1"/>
  <c r="Y690" i="4"/>
  <c r="Y692" i="4"/>
  <c r="AA692" i="4" s="1"/>
  <c r="Y694" i="4"/>
  <c r="Y696" i="4"/>
  <c r="AA696" i="4" s="1"/>
  <c r="Y698" i="4"/>
  <c r="Y700" i="4"/>
  <c r="AA700" i="4" s="1"/>
  <c r="Y702" i="4"/>
  <c r="Y704" i="4"/>
  <c r="AA704" i="4" s="1"/>
  <c r="Y706" i="4"/>
  <c r="Y708" i="4"/>
  <c r="AA708" i="4" s="1"/>
  <c r="Y710" i="4"/>
  <c r="Y712" i="4"/>
  <c r="AA712" i="4" s="1"/>
  <c r="Y714" i="4"/>
  <c r="Y716" i="4"/>
  <c r="AA716" i="4" s="1"/>
  <c r="Y718" i="4"/>
  <c r="Y720" i="4"/>
  <c r="AA720" i="4" s="1"/>
  <c r="Y722" i="4"/>
  <c r="Y724" i="4"/>
  <c r="AA724" i="4" s="1"/>
  <c r="Y726" i="4"/>
  <c r="Y728" i="4"/>
  <c r="AA728" i="4" s="1"/>
  <c r="Y730" i="4"/>
  <c r="Y732" i="4"/>
  <c r="AA732" i="4" s="1"/>
  <c r="Y734" i="4"/>
  <c r="Y736" i="4"/>
  <c r="AA736" i="4" s="1"/>
  <c r="Y738" i="4"/>
  <c r="Y740" i="4"/>
  <c r="AA740" i="4" s="1"/>
  <c r="Y742" i="4"/>
  <c r="Y744" i="4"/>
  <c r="AA744" i="4" s="1"/>
  <c r="Y746" i="4"/>
  <c r="Y748" i="4"/>
  <c r="AA748" i="4" s="1"/>
  <c r="Y750" i="4"/>
  <c r="Y752" i="4"/>
  <c r="AA752" i="4" s="1"/>
  <c r="Y754" i="4"/>
  <c r="Y756" i="4"/>
  <c r="AA756" i="4" s="1"/>
  <c r="Y758" i="4"/>
  <c r="Y760" i="4"/>
  <c r="AA760" i="4" s="1"/>
  <c r="Y762" i="4"/>
  <c r="Y764" i="4"/>
  <c r="AA764" i="4" s="1"/>
  <c r="Y766" i="4"/>
  <c r="Y768" i="4"/>
  <c r="AA768" i="4" s="1"/>
  <c r="Y770" i="4"/>
  <c r="Y772" i="4"/>
  <c r="AA772" i="4" s="1"/>
  <c r="Y774" i="4"/>
  <c r="Y776" i="4"/>
  <c r="AA776" i="4" s="1"/>
  <c r="Y778" i="4"/>
  <c r="Y780" i="4"/>
  <c r="AA780" i="4" s="1"/>
  <c r="Y782" i="4"/>
  <c r="Y784" i="4"/>
  <c r="AA784" i="4" s="1"/>
  <c r="Y786" i="4"/>
  <c r="Y788" i="4"/>
  <c r="AA788" i="4" s="1"/>
  <c r="Y790" i="4"/>
  <c r="Y792" i="4"/>
  <c r="AA792" i="4" s="1"/>
  <c r="Y794" i="4"/>
  <c r="Y796" i="4"/>
  <c r="AA796" i="4" s="1"/>
  <c r="Y798" i="4"/>
  <c r="Y800" i="4"/>
  <c r="AA800" i="4" s="1"/>
  <c r="Y802" i="4"/>
  <c r="Y804" i="4"/>
  <c r="AA804" i="4" s="1"/>
  <c r="Y806" i="4"/>
  <c r="Y808" i="4"/>
  <c r="AA808" i="4" s="1"/>
  <c r="Y810" i="4"/>
  <c r="Y812" i="4"/>
  <c r="AA812" i="4" s="1"/>
  <c r="Y814" i="4"/>
  <c r="Y816" i="4"/>
  <c r="AA816" i="4" s="1"/>
  <c r="Y818" i="4"/>
  <c r="Y820" i="4"/>
  <c r="AA820" i="4" s="1"/>
  <c r="Y822" i="4"/>
  <c r="Y824" i="4"/>
  <c r="AA824" i="4" s="1"/>
  <c r="Y826" i="4"/>
  <c r="Y828" i="4"/>
  <c r="AA828" i="4" s="1"/>
  <c r="Y830" i="4"/>
  <c r="Y832" i="4"/>
  <c r="AA832" i="4" s="1"/>
  <c r="Y834" i="4"/>
  <c r="Y836" i="4"/>
  <c r="AA836" i="4" s="1"/>
  <c r="Y838" i="4"/>
  <c r="Y840" i="4"/>
  <c r="AA840" i="4" s="1"/>
  <c r="Y842" i="4"/>
  <c r="Y844" i="4"/>
  <c r="AA844" i="4" s="1"/>
  <c r="Y846" i="4"/>
  <c r="Y848" i="4"/>
  <c r="AA848" i="4" s="1"/>
  <c r="Y850" i="4"/>
  <c r="Y852" i="4"/>
  <c r="AA852" i="4" s="1"/>
  <c r="Y854" i="4"/>
  <c r="Y856" i="4"/>
  <c r="AA856" i="4" s="1"/>
  <c r="Y858" i="4"/>
  <c r="Y860" i="4"/>
  <c r="AA860" i="4" s="1"/>
  <c r="Y862" i="4"/>
  <c r="Y864" i="4"/>
  <c r="AA864" i="4" s="1"/>
  <c r="Y866" i="4"/>
  <c r="Y868" i="4"/>
  <c r="AA868" i="4" s="1"/>
  <c r="Y870" i="4"/>
  <c r="Y872" i="4"/>
  <c r="AA872" i="4" s="1"/>
  <c r="Y874" i="4"/>
  <c r="Y876" i="4"/>
  <c r="AA876" i="4" s="1"/>
  <c r="Y878" i="4"/>
  <c r="Y880" i="4"/>
  <c r="AA880" i="4" s="1"/>
  <c r="Y882" i="4"/>
  <c r="Y884" i="4"/>
  <c r="AA884" i="4" s="1"/>
  <c r="Y886" i="4"/>
  <c r="Y888" i="4"/>
  <c r="AA888" i="4" s="1"/>
  <c r="Y890" i="4"/>
  <c r="Y892" i="4"/>
  <c r="AA892" i="4" s="1"/>
  <c r="Y894" i="4"/>
  <c r="Y896" i="4"/>
  <c r="AA896" i="4" s="1"/>
  <c r="Y898" i="4"/>
  <c r="Y900" i="4"/>
  <c r="AA900" i="4" s="1"/>
  <c r="Y902" i="4"/>
  <c r="Y904" i="4"/>
  <c r="AA904" i="4" s="1"/>
  <c r="Y906" i="4"/>
  <c r="Y908" i="4"/>
  <c r="AA908" i="4" s="1"/>
  <c r="Y910" i="4"/>
  <c r="Y912" i="4"/>
  <c r="AA912" i="4" s="1"/>
  <c r="Y407" i="4"/>
  <c r="Y423" i="4"/>
  <c r="AI423" i="4" s="1"/>
  <c r="Y439" i="4"/>
  <c r="Y455" i="4"/>
  <c r="AI455" i="4" s="1"/>
  <c r="AO501" i="4"/>
  <c r="AU501" i="4" s="1"/>
  <c r="AJ336" i="4"/>
  <c r="AP336" i="4" s="1"/>
  <c r="AV336" i="4" s="1"/>
  <c r="AJ352" i="4"/>
  <c r="AP352" i="4" s="1"/>
  <c r="AV352" i="4" s="1"/>
  <c r="AF399" i="4"/>
  <c r="AI399" i="4"/>
  <c r="AG399" i="4"/>
  <c r="AF431" i="4"/>
  <c r="AI431" i="4"/>
  <c r="AG431" i="4"/>
  <c r="AF427" i="4"/>
  <c r="AI427" i="4"/>
  <c r="AG427" i="4"/>
  <c r="AF435" i="4"/>
  <c r="AI435" i="4"/>
  <c r="AG435" i="4"/>
  <c r="AF443" i="4"/>
  <c r="AI443" i="4"/>
  <c r="AG443" i="4"/>
  <c r="AF451" i="4"/>
  <c r="AI451" i="4"/>
  <c r="AG451" i="4"/>
  <c r="AF158" i="4"/>
  <c r="AI158" i="4"/>
  <c r="AG158" i="4"/>
  <c r="AF174" i="4"/>
  <c r="AI174" i="4"/>
  <c r="AG174" i="4"/>
  <c r="AF190" i="4"/>
  <c r="AI190" i="4"/>
  <c r="AG190" i="4"/>
  <c r="AF206" i="4"/>
  <c r="AI206" i="4"/>
  <c r="AG206" i="4"/>
  <c r="AF254" i="4"/>
  <c r="AI254" i="4"/>
  <c r="AG254" i="4"/>
  <c r="AF270" i="4"/>
  <c r="AI270" i="4"/>
  <c r="AG270" i="4"/>
  <c r="AF286" i="4"/>
  <c r="AI286" i="4"/>
  <c r="AG286" i="4"/>
  <c r="AF302" i="4"/>
  <c r="AI302" i="4"/>
  <c r="AG302" i="4"/>
  <c r="AF318" i="4"/>
  <c r="AI318" i="4"/>
  <c r="AG318" i="4"/>
  <c r="AF334" i="4"/>
  <c r="AI334" i="4"/>
  <c r="AG334" i="4"/>
  <c r="AF49" i="4"/>
  <c r="AI49" i="4"/>
  <c r="AG49" i="4"/>
  <c r="AF57" i="4"/>
  <c r="AI57" i="4"/>
  <c r="AG57" i="4"/>
  <c r="AK100" i="4"/>
  <c r="AI100" i="4"/>
  <c r="AJ100" i="4"/>
  <c r="AK76" i="4"/>
  <c r="AI76" i="4"/>
  <c r="AJ76" i="4"/>
  <c r="Z6" i="4"/>
  <c r="AD6" i="4"/>
  <c r="AC6" i="4"/>
  <c r="AB6" i="4"/>
  <c r="AA6" i="4"/>
  <c r="AE6" i="4"/>
  <c r="AH6" i="4"/>
  <c r="AK6" i="4"/>
  <c r="AJ6" i="4"/>
  <c r="AB16" i="4"/>
  <c r="AA16" i="4"/>
  <c r="AE16" i="4"/>
  <c r="Z16" i="4"/>
  <c r="AD16" i="4"/>
  <c r="AC16" i="4"/>
  <c r="AH16" i="4"/>
  <c r="AK16" i="4"/>
  <c r="AJ16" i="4"/>
  <c r="Z122" i="4"/>
  <c r="AD122" i="4"/>
  <c r="AC122" i="4"/>
  <c r="AG122" i="4"/>
  <c r="AF122" i="4"/>
  <c r="AI122" i="4"/>
  <c r="AB122" i="4"/>
  <c r="AA122" i="4"/>
  <c r="AM122" i="4" s="1"/>
  <c r="AS122" i="4" s="1"/>
  <c r="AE122" i="4"/>
  <c r="AH122" i="4"/>
  <c r="AK122" i="4"/>
  <c r="AJ122" i="4"/>
  <c r="AB10" i="4"/>
  <c r="AA10" i="4"/>
  <c r="AE10" i="4"/>
  <c r="Z10" i="4"/>
  <c r="AD10" i="4"/>
  <c r="AC10" i="4"/>
  <c r="AG10" i="4"/>
  <c r="AF10" i="4"/>
  <c r="AI10" i="4"/>
  <c r="AA9" i="4"/>
  <c r="AE9" i="4"/>
  <c r="Z9" i="4"/>
  <c r="AD9" i="4"/>
  <c r="AK9" i="4"/>
  <c r="AI9" i="4"/>
  <c r="AJ9" i="4"/>
  <c r="AC9" i="4"/>
  <c r="AO9" i="4" s="1"/>
  <c r="AU9" i="4" s="1"/>
  <c r="AB9" i="4"/>
  <c r="AG9" i="4"/>
  <c r="AH9" i="4"/>
  <c r="AF9" i="4"/>
  <c r="AA66" i="4"/>
  <c r="AE66" i="4"/>
  <c r="Z66" i="4"/>
  <c r="AD66" i="4"/>
  <c r="AC66" i="4"/>
  <c r="AB66" i="4"/>
  <c r="AK66" i="4"/>
  <c r="AI66" i="4"/>
  <c r="AJ66" i="4"/>
  <c r="AG66" i="4"/>
  <c r="AH66" i="4"/>
  <c r="AF66" i="4"/>
  <c r="AF178" i="4"/>
  <c r="AI6" i="4"/>
  <c r="AG6" i="4"/>
  <c r="AF16" i="4"/>
  <c r="AM501" i="4"/>
  <c r="AS501" i="4" s="1"/>
  <c r="AK8" i="4"/>
  <c r="AJ10" i="4"/>
  <c r="AH10" i="4"/>
  <c r="AI108" i="4"/>
  <c r="AH108" i="4"/>
  <c r="AJ108" i="4"/>
  <c r="AI150" i="4"/>
  <c r="AH150" i="4"/>
  <c r="AJ150" i="4"/>
  <c r="AI535" i="4"/>
  <c r="AF535" i="4"/>
  <c r="AH535" i="4"/>
  <c r="AI924" i="4"/>
  <c r="AH924" i="4"/>
  <c r="AJ924" i="4"/>
  <c r="AI932" i="4"/>
  <c r="AH932" i="4"/>
  <c r="AJ932" i="4"/>
  <c r="AI940" i="4"/>
  <c r="AH940" i="4"/>
  <c r="AJ940" i="4"/>
  <c r="AI948" i="4"/>
  <c r="AH948" i="4"/>
  <c r="AJ948" i="4"/>
  <c r="AI956" i="4"/>
  <c r="AH956" i="4"/>
  <c r="AJ956" i="4"/>
  <c r="AI964" i="4"/>
  <c r="AH964" i="4"/>
  <c r="AJ964" i="4"/>
  <c r="AI972" i="4"/>
  <c r="AH972" i="4"/>
  <c r="AJ972" i="4"/>
  <c r="AI525" i="4"/>
  <c r="AF525" i="4"/>
  <c r="AH525" i="4"/>
  <c r="AI541" i="4"/>
  <c r="AF541" i="4"/>
  <c r="AH541" i="4"/>
  <c r="AI447" i="4"/>
  <c r="AH399" i="4"/>
  <c r="AH431" i="4"/>
  <c r="AH427" i="4"/>
  <c r="AK435" i="4"/>
  <c r="AJ435" i="4"/>
  <c r="AH443" i="4"/>
  <c r="AK451" i="4"/>
  <c r="AJ451" i="4"/>
  <c r="AH158" i="4"/>
  <c r="AK174" i="4"/>
  <c r="AJ174" i="4"/>
  <c r="AH190" i="4"/>
  <c r="AK206" i="4"/>
  <c r="AJ206" i="4"/>
  <c r="AH254" i="4"/>
  <c r="AK270" i="4"/>
  <c r="AJ270" i="4"/>
  <c r="AH286" i="4"/>
  <c r="AK302" i="4"/>
  <c r="AJ302" i="4"/>
  <c r="AH318" i="4"/>
  <c r="AK334" i="4"/>
  <c r="AJ334" i="4"/>
  <c r="AH49" i="4"/>
  <c r="AK57" i="4"/>
  <c r="AJ57" i="4"/>
  <c r="AF100" i="4"/>
  <c r="AG100" i="4"/>
  <c r="AH76" i="4"/>
  <c r="AF6" i="4"/>
  <c r="AI16" i="4"/>
  <c r="AG16" i="4"/>
  <c r="AJ8" i="4"/>
  <c r="AK10" i="4"/>
  <c r="AC7" i="4"/>
  <c r="AB7" i="4"/>
  <c r="AI7" i="4"/>
  <c r="AJ7" i="4"/>
  <c r="AK7" i="4"/>
  <c r="AA7" i="4"/>
  <c r="AE7" i="4"/>
  <c r="AQ7" i="4" s="1"/>
  <c r="AW7" i="4" s="1"/>
  <c r="Z7" i="4"/>
  <c r="AD7" i="4"/>
  <c r="AF7" i="4"/>
  <c r="AG7" i="4"/>
  <c r="AH7" i="4"/>
  <c r="AA13" i="4"/>
  <c r="AE13" i="4"/>
  <c r="AB13" i="4"/>
  <c r="AC13" i="4"/>
  <c r="Z13" i="4"/>
  <c r="AD13" i="4"/>
  <c r="AH13" i="4"/>
  <c r="AI13" i="4"/>
  <c r="AK13" i="4"/>
  <c r="AF13" i="4"/>
  <c r="AJ13" i="4"/>
  <c r="AG13" i="4"/>
  <c r="AB8" i="4"/>
  <c r="AA8" i="4"/>
  <c r="AE8" i="4"/>
  <c r="Z8" i="4"/>
  <c r="AD8" i="4"/>
  <c r="AP8" i="4" s="1"/>
  <c r="AV8" i="4" s="1"/>
  <c r="AC8" i="4"/>
  <c r="Z138" i="4"/>
  <c r="AD138" i="4"/>
  <c r="AC138" i="4"/>
  <c r="AG138" i="4"/>
  <c r="AF138" i="4"/>
  <c r="AI138" i="4"/>
  <c r="AB138" i="4"/>
  <c r="AA138" i="4"/>
  <c r="AE138" i="4"/>
  <c r="AH138" i="4"/>
  <c r="AK138" i="4"/>
  <c r="AJ138" i="4"/>
  <c r="AQ59" i="4"/>
  <c r="AW59" i="4" s="1"/>
  <c r="AQ176" i="4"/>
  <c r="AW176" i="4" s="1"/>
  <c r="AM208" i="4"/>
  <c r="AS208" i="4" s="1"/>
  <c r="AO208" i="4"/>
  <c r="AU208" i="4" s="1"/>
  <c r="AQ224" i="4"/>
  <c r="AW224" i="4" s="1"/>
  <c r="AN224" i="4"/>
  <c r="AT224" i="4" s="1"/>
  <c r="AF326" i="4"/>
  <c r="AF45" i="4"/>
  <c r="AF53" i="4"/>
  <c r="AF459" i="4"/>
  <c r="AF467" i="4"/>
  <c r="AF475" i="4"/>
  <c r="AF483" i="4"/>
  <c r="AF491" i="4"/>
  <c r="AF499" i="4"/>
  <c r="AM38" i="4"/>
  <c r="AS38" i="4" s="1"/>
  <c r="AN38" i="4"/>
  <c r="AT38" i="4" s="1"/>
  <c r="AQ34" i="4"/>
  <c r="AW34" i="4" s="1"/>
  <c r="AO34" i="4"/>
  <c r="AU34" i="4" s="1"/>
  <c r="AF162" i="4"/>
  <c r="AF194" i="4"/>
  <c r="AF266" i="4"/>
  <c r="AF330" i="4"/>
  <c r="AQ36" i="4"/>
  <c r="AW36" i="4" s="1"/>
  <c r="AN26" i="4"/>
  <c r="AT26" i="4" s="1"/>
  <c r="AL26" i="4"/>
  <c r="AR26" i="4" s="1"/>
  <c r="AQ51" i="4"/>
  <c r="AW51" i="4" s="1"/>
  <c r="AM30" i="4"/>
  <c r="AS30" i="4" s="1"/>
  <c r="AN30" i="4"/>
  <c r="AT30" i="4" s="1"/>
  <c r="AM116" i="4"/>
  <c r="AS116" i="4" s="1"/>
  <c r="AN116" i="4"/>
  <c r="AT116" i="4" s="1"/>
  <c r="AP132" i="4"/>
  <c r="AV132" i="4" s="1"/>
  <c r="AQ132" i="4"/>
  <c r="AW132" i="4" s="1"/>
  <c r="AP156" i="4"/>
  <c r="AV156" i="4" s="1"/>
  <c r="AN156" i="4"/>
  <c r="AT156" i="4" s="1"/>
  <c r="AL172" i="4"/>
  <c r="AR172" i="4" s="1"/>
  <c r="AP188" i="4"/>
  <c r="AV188" i="4" s="1"/>
  <c r="AN188" i="4"/>
  <c r="AT188" i="4" s="1"/>
  <c r="AN220" i="4"/>
  <c r="AT220" i="4" s="1"/>
  <c r="AM252" i="4"/>
  <c r="AS252" i="4" s="1"/>
  <c r="AO252" i="4"/>
  <c r="AU252" i="4" s="1"/>
  <c r="AN260" i="4"/>
  <c r="AT260" i="4" s="1"/>
  <c r="AM268" i="4"/>
  <c r="AS268" i="4" s="1"/>
  <c r="AO268" i="4"/>
  <c r="AU268" i="4" s="1"/>
  <c r="AN276" i="4"/>
  <c r="AT276" i="4" s="1"/>
  <c r="AM284" i="4"/>
  <c r="AS284" i="4" s="1"/>
  <c r="AO284" i="4"/>
  <c r="AU284" i="4" s="1"/>
  <c r="AN292" i="4"/>
  <c r="AT292" i="4" s="1"/>
  <c r="AM300" i="4"/>
  <c r="AS300" i="4" s="1"/>
  <c r="AO300" i="4"/>
  <c r="AU300" i="4" s="1"/>
  <c r="AN308" i="4"/>
  <c r="AT308" i="4" s="1"/>
  <c r="AM316" i="4"/>
  <c r="AS316" i="4" s="1"/>
  <c r="AO316" i="4"/>
  <c r="AU316" i="4" s="1"/>
  <c r="AN324" i="4"/>
  <c r="AT324" i="4" s="1"/>
  <c r="AM332" i="4"/>
  <c r="AS332" i="4" s="1"/>
  <c r="AO332" i="4"/>
  <c r="AU332" i="4" s="1"/>
  <c r="AO128" i="4"/>
  <c r="AU128" i="4" s="1"/>
  <c r="AQ168" i="4"/>
  <c r="AW168" i="4" s="1"/>
  <c r="AN216" i="4"/>
  <c r="AT216" i="4" s="1"/>
  <c r="AO232" i="4"/>
  <c r="AU232" i="4" s="1"/>
  <c r="AQ140" i="4"/>
  <c r="AW140" i="4" s="1"/>
  <c r="AL228" i="4"/>
  <c r="AR228" i="4" s="1"/>
  <c r="AL256" i="4"/>
  <c r="AR256" i="4" s="1"/>
  <c r="AL272" i="4"/>
  <c r="AR272" i="4" s="1"/>
  <c r="AQ336" i="4"/>
  <c r="AW336" i="4" s="1"/>
  <c r="AM12" i="4"/>
  <c r="AS12" i="4" s="1"/>
  <c r="AL12" i="4"/>
  <c r="AR12" i="4" s="1"/>
  <c r="AI8" i="4"/>
  <c r="AF8" i="4"/>
  <c r="AG8" i="4"/>
  <c r="X166" i="4"/>
  <c r="Y166" i="4" s="1"/>
  <c r="X198" i="4"/>
  <c r="Y198" i="4" s="1"/>
  <c r="X262" i="4"/>
  <c r="Y262" i="4" s="1"/>
  <c r="X294" i="4"/>
  <c r="Y294" i="4" s="1"/>
  <c r="X471" i="4"/>
  <c r="Y471" i="4" s="1"/>
  <c r="X487" i="4"/>
  <c r="Y487" i="4" s="1"/>
  <c r="X186" i="4"/>
  <c r="Y186" i="4" s="1"/>
  <c r="X258" i="4"/>
  <c r="Y258" i="4" s="1"/>
  <c r="X290" i="4"/>
  <c r="Y290" i="4" s="1"/>
  <c r="X322" i="4"/>
  <c r="Y322" i="4" s="1"/>
  <c r="Z4" i="4"/>
  <c r="AD4" i="4"/>
  <c r="AC4" i="4"/>
  <c r="AB4" i="4"/>
  <c r="AA4" i="4"/>
  <c r="AE4" i="4"/>
  <c r="AG4" i="4"/>
  <c r="AF4" i="4"/>
  <c r="AI4" i="4"/>
  <c r="AH4" i="4"/>
  <c r="AK4" i="4"/>
  <c r="AJ4" i="4"/>
  <c r="AC24" i="4"/>
  <c r="AB24" i="4"/>
  <c r="AA24" i="4"/>
  <c r="AE24" i="4"/>
  <c r="Z24" i="4"/>
  <c r="AD24" i="4"/>
  <c r="AK24" i="4"/>
  <c r="AI24" i="4"/>
  <c r="AJ24" i="4"/>
  <c r="AG24" i="4"/>
  <c r="AH24" i="4"/>
  <c r="AF24" i="4"/>
  <c r="Z385" i="4"/>
  <c r="AD385" i="4"/>
  <c r="AC385" i="4"/>
  <c r="AB385" i="4"/>
  <c r="AA385" i="4"/>
  <c r="AE385" i="4"/>
  <c r="AF385" i="4"/>
  <c r="AI385" i="4"/>
  <c r="AG385" i="4"/>
  <c r="AJ385" i="4"/>
  <c r="AH385" i="4"/>
  <c r="AK385" i="4"/>
  <c r="Z401" i="4"/>
  <c r="AD401" i="4"/>
  <c r="AC401" i="4"/>
  <c r="AB401" i="4"/>
  <c r="AA401" i="4"/>
  <c r="AE401" i="4"/>
  <c r="AF401" i="4"/>
  <c r="AI401" i="4"/>
  <c r="AG401" i="4"/>
  <c r="AJ401" i="4"/>
  <c r="AH401" i="4"/>
  <c r="AK401" i="4"/>
  <c r="Z417" i="4"/>
  <c r="AD417" i="4"/>
  <c r="AC417" i="4"/>
  <c r="AB417" i="4"/>
  <c r="AA417" i="4"/>
  <c r="AE417" i="4"/>
  <c r="AF417" i="4"/>
  <c r="AI417" i="4"/>
  <c r="AG417" i="4"/>
  <c r="AJ417" i="4"/>
  <c r="AH417" i="4"/>
  <c r="AK417" i="4"/>
  <c r="Z433" i="4"/>
  <c r="AD433" i="4"/>
  <c r="AC433" i="4"/>
  <c r="AB433" i="4"/>
  <c r="AA433" i="4"/>
  <c r="AE433" i="4"/>
  <c r="AF433" i="4"/>
  <c r="AI433" i="4"/>
  <c r="AG433" i="4"/>
  <c r="AJ433" i="4"/>
  <c r="AH433" i="4"/>
  <c r="AK433" i="4"/>
  <c r="Z449" i="4"/>
  <c r="AD449" i="4"/>
  <c r="AC449" i="4"/>
  <c r="AB449" i="4"/>
  <c r="AA449" i="4"/>
  <c r="AE449" i="4"/>
  <c r="AF449" i="4"/>
  <c r="AI449" i="4"/>
  <c r="AG449" i="4"/>
  <c r="AJ449" i="4"/>
  <c r="AH449" i="4"/>
  <c r="AK449" i="4"/>
  <c r="X92" i="4"/>
  <c r="Y92" i="4" s="1"/>
  <c r="X84" i="4"/>
  <c r="Y84" i="4" s="1"/>
  <c r="X411" i="4"/>
  <c r="Y411" i="4" s="1"/>
  <c r="Z399" i="4"/>
  <c r="AD399" i="4"/>
  <c r="AP399" i="4" s="1"/>
  <c r="AV399" i="4" s="1"/>
  <c r="AC399" i="4"/>
  <c r="AE399" i="4"/>
  <c r="AB399" i="4"/>
  <c r="AA399" i="4"/>
  <c r="Z415" i="4"/>
  <c r="AB415" i="4"/>
  <c r="AD423" i="4"/>
  <c r="Z431" i="4"/>
  <c r="AD431" i="4"/>
  <c r="AC431" i="4"/>
  <c r="AE431" i="4"/>
  <c r="AB431" i="4"/>
  <c r="AA431" i="4"/>
  <c r="AB447" i="4"/>
  <c r="Z503" i="4"/>
  <c r="AD503" i="4"/>
  <c r="AC503" i="4"/>
  <c r="AB503" i="4"/>
  <c r="AA503" i="4"/>
  <c r="AE503" i="4"/>
  <c r="AJ503" i="4"/>
  <c r="AH503" i="4"/>
  <c r="AK503" i="4"/>
  <c r="AF503" i="4"/>
  <c r="AI503" i="4"/>
  <c r="AG503" i="4"/>
  <c r="Z391" i="4"/>
  <c r="AD391" i="4"/>
  <c r="AC391" i="4"/>
  <c r="AB391" i="4"/>
  <c r="AA391" i="4"/>
  <c r="AE391" i="4"/>
  <c r="AJ391" i="4"/>
  <c r="AH391" i="4"/>
  <c r="AK391" i="4"/>
  <c r="AF391" i="4"/>
  <c r="AI391" i="4"/>
  <c r="AG391" i="4"/>
  <c r="Z126" i="4"/>
  <c r="AD126" i="4"/>
  <c r="AC126" i="4"/>
  <c r="AG126" i="4"/>
  <c r="AF126" i="4"/>
  <c r="AI126" i="4"/>
  <c r="AB126" i="4"/>
  <c r="AA126" i="4"/>
  <c r="AM126" i="4" s="1"/>
  <c r="AS126" i="4" s="1"/>
  <c r="AE126" i="4"/>
  <c r="AH126" i="4"/>
  <c r="AK126" i="4"/>
  <c r="AJ126" i="4"/>
  <c r="Z142" i="4"/>
  <c r="AD142" i="4"/>
  <c r="AC142" i="4"/>
  <c r="AG142" i="4"/>
  <c r="AF142" i="4"/>
  <c r="AI142" i="4"/>
  <c r="AB142" i="4"/>
  <c r="AA142" i="4"/>
  <c r="AE142" i="4"/>
  <c r="AH142" i="4"/>
  <c r="AK142" i="4"/>
  <c r="AJ142" i="4"/>
  <c r="Z348" i="4"/>
  <c r="AD348" i="4"/>
  <c r="AC348" i="4"/>
  <c r="AB348" i="4"/>
  <c r="AA348" i="4"/>
  <c r="AE348" i="4"/>
  <c r="AJ348" i="4"/>
  <c r="AH348" i="4"/>
  <c r="AK348" i="4"/>
  <c r="AF348" i="4"/>
  <c r="AI348" i="4"/>
  <c r="AG348" i="4"/>
  <c r="AB381" i="4"/>
  <c r="AA381" i="4"/>
  <c r="AE381" i="4"/>
  <c r="AD381" i="4"/>
  <c r="AC381" i="4"/>
  <c r="Z381" i="4"/>
  <c r="AJ381" i="4"/>
  <c r="AH381" i="4"/>
  <c r="AK381" i="4"/>
  <c r="AF381" i="4"/>
  <c r="AI381" i="4"/>
  <c r="AG381" i="4"/>
  <c r="AB397" i="4"/>
  <c r="AA397" i="4"/>
  <c r="AE397" i="4"/>
  <c r="AD397" i="4"/>
  <c r="AC397" i="4"/>
  <c r="Z397" i="4"/>
  <c r="AJ397" i="4"/>
  <c r="AH397" i="4"/>
  <c r="AK397" i="4"/>
  <c r="AF397" i="4"/>
  <c r="AI397" i="4"/>
  <c r="AG397" i="4"/>
  <c r="AB413" i="4"/>
  <c r="AA413" i="4"/>
  <c r="AE413" i="4"/>
  <c r="AD413" i="4"/>
  <c r="AC413" i="4"/>
  <c r="Z413" i="4"/>
  <c r="AJ413" i="4"/>
  <c r="AH413" i="4"/>
  <c r="AK413" i="4"/>
  <c r="AF413" i="4"/>
  <c r="AI413" i="4"/>
  <c r="AG413" i="4"/>
  <c r="AB429" i="4"/>
  <c r="AA429" i="4"/>
  <c r="AE429" i="4"/>
  <c r="AD429" i="4"/>
  <c r="AC429" i="4"/>
  <c r="Z429" i="4"/>
  <c r="AJ429" i="4"/>
  <c r="AH429" i="4"/>
  <c r="AK429" i="4"/>
  <c r="AF429" i="4"/>
  <c r="AI429" i="4"/>
  <c r="AG429" i="4"/>
  <c r="AB445" i="4"/>
  <c r="AA445" i="4"/>
  <c r="AE445" i="4"/>
  <c r="AD445" i="4"/>
  <c r="AC445" i="4"/>
  <c r="Z445" i="4"/>
  <c r="AJ445" i="4"/>
  <c r="AH445" i="4"/>
  <c r="AK445" i="4"/>
  <c r="AF445" i="4"/>
  <c r="AI445" i="4"/>
  <c r="AG445" i="4"/>
  <c r="Z505" i="4"/>
  <c r="AD505" i="4"/>
  <c r="AC505" i="4"/>
  <c r="AE505" i="4"/>
  <c r="AB505" i="4"/>
  <c r="AA505" i="4"/>
  <c r="AJ505" i="4"/>
  <c r="AH505" i="4"/>
  <c r="AK505" i="4"/>
  <c r="AF505" i="4"/>
  <c r="AI505" i="4"/>
  <c r="AG505" i="4"/>
  <c r="Z14" i="4"/>
  <c r="AD14" i="4"/>
  <c r="AC14" i="4"/>
  <c r="AE14" i="4"/>
  <c r="AB14" i="4"/>
  <c r="AA14" i="4"/>
  <c r="AJ14" i="4"/>
  <c r="AH14" i="4"/>
  <c r="AK14" i="4"/>
  <c r="AF14" i="4"/>
  <c r="AI14" i="4"/>
  <c r="AG14" i="4"/>
  <c r="AB427" i="4"/>
  <c r="AA427" i="4"/>
  <c r="AE427" i="4"/>
  <c r="Z427" i="4"/>
  <c r="AD427" i="4"/>
  <c r="AC427" i="4"/>
  <c r="AB435" i="4"/>
  <c r="AN435" i="4" s="1"/>
  <c r="AT435" i="4" s="1"/>
  <c r="AA435" i="4"/>
  <c r="AE435" i="4"/>
  <c r="AD435" i="4"/>
  <c r="AP435" i="4" s="1"/>
  <c r="AV435" i="4" s="1"/>
  <c r="AC435" i="4"/>
  <c r="Z435" i="4"/>
  <c r="AB443" i="4"/>
  <c r="AA443" i="4"/>
  <c r="AE443" i="4"/>
  <c r="Z443" i="4"/>
  <c r="AD443" i="4"/>
  <c r="AC443" i="4"/>
  <c r="AB451" i="4"/>
  <c r="AN451" i="4" s="1"/>
  <c r="AT451" i="4" s="1"/>
  <c r="AA451" i="4"/>
  <c r="AE451" i="4"/>
  <c r="AD451" i="4"/>
  <c r="AC451" i="4"/>
  <c r="Z451" i="4"/>
  <c r="AB158" i="4"/>
  <c r="AA158" i="4"/>
  <c r="AE158" i="4"/>
  <c r="Z158" i="4"/>
  <c r="AD158" i="4"/>
  <c r="AC158" i="4"/>
  <c r="AB174" i="4"/>
  <c r="AN174" i="4" s="1"/>
  <c r="AT174" i="4" s="1"/>
  <c r="AA174" i="4"/>
  <c r="AE174" i="4"/>
  <c r="AD174" i="4"/>
  <c r="AC174" i="4"/>
  <c r="Z174" i="4"/>
  <c r="AS174" i="4"/>
  <c r="Z190" i="4"/>
  <c r="AD190" i="4"/>
  <c r="AC190" i="4"/>
  <c r="AE190" i="4"/>
  <c r="AB190" i="4"/>
  <c r="AA190" i="4"/>
  <c r="Z206" i="4"/>
  <c r="AD206" i="4"/>
  <c r="AC206" i="4"/>
  <c r="AB206" i="4"/>
  <c r="AN206" i="4" s="1"/>
  <c r="AT206" i="4" s="1"/>
  <c r="AA206" i="4"/>
  <c r="AU206" i="4"/>
  <c r="AE206" i="4"/>
  <c r="AQ206" i="4" s="1"/>
  <c r="AW206" i="4" s="1"/>
  <c r="Z254" i="4"/>
  <c r="AD254" i="4"/>
  <c r="AC254" i="4"/>
  <c r="AB254" i="4"/>
  <c r="AN254" i="4" s="1"/>
  <c r="AA254" i="4"/>
  <c r="AT254" i="4"/>
  <c r="AE254" i="4"/>
  <c r="Z270" i="4"/>
  <c r="AD270" i="4"/>
  <c r="AC270" i="4"/>
  <c r="AB270" i="4"/>
  <c r="AN270" i="4" s="1"/>
  <c r="AT270" i="4" s="1"/>
  <c r="AA270" i="4"/>
  <c r="AE270" i="4"/>
  <c r="Z286" i="4"/>
  <c r="AD286" i="4"/>
  <c r="AC286" i="4"/>
  <c r="AB286" i="4"/>
  <c r="AA286" i="4"/>
  <c r="AT286" i="4"/>
  <c r="AE286" i="4"/>
  <c r="Z302" i="4"/>
  <c r="AD302" i="4"/>
  <c r="AC302" i="4"/>
  <c r="AB302" i="4"/>
  <c r="AN302" i="4" s="1"/>
  <c r="AT302" i="4" s="1"/>
  <c r="AA302" i="4"/>
  <c r="AE302" i="4"/>
  <c r="Z318" i="4"/>
  <c r="AD318" i="4"/>
  <c r="AC318" i="4"/>
  <c r="AB318" i="4"/>
  <c r="AA318" i="4"/>
  <c r="AE318" i="4"/>
  <c r="Z334" i="4"/>
  <c r="AD334" i="4"/>
  <c r="AP334" i="4" s="1"/>
  <c r="AV334" i="4" s="1"/>
  <c r="AC334" i="4"/>
  <c r="AB334" i="4"/>
  <c r="AN334" i="4" s="1"/>
  <c r="AT334" i="4" s="1"/>
  <c r="AA334" i="4"/>
  <c r="AE334" i="4"/>
  <c r="Z49" i="4"/>
  <c r="AD49" i="4"/>
  <c r="AC49" i="4"/>
  <c r="AE49" i="4"/>
  <c r="AB49" i="4"/>
  <c r="AA49" i="4"/>
  <c r="Z57" i="4"/>
  <c r="AD57" i="4"/>
  <c r="AC57" i="4"/>
  <c r="AB57" i="4"/>
  <c r="AN57" i="4" s="1"/>
  <c r="AT57" i="4" s="1"/>
  <c r="AA57" i="4"/>
  <c r="AE57" i="4"/>
  <c r="AC100" i="4"/>
  <c r="AB100" i="4"/>
  <c r="AN100" i="4" s="1"/>
  <c r="AT100" i="4" s="1"/>
  <c r="AA100" i="4"/>
  <c r="AD100" i="4"/>
  <c r="AE100" i="4"/>
  <c r="Z100" i="4"/>
  <c r="AC76" i="4"/>
  <c r="AB76" i="4"/>
  <c r="AN76" i="4" s="1"/>
  <c r="AT76" i="4" s="1"/>
  <c r="AA76" i="4"/>
  <c r="AD76" i="4"/>
  <c r="AE76" i="4"/>
  <c r="Z76" i="4"/>
  <c r="Z393" i="4"/>
  <c r="AD393" i="4"/>
  <c r="AC393" i="4"/>
  <c r="AE393" i="4"/>
  <c r="AB393" i="4"/>
  <c r="AA393" i="4"/>
  <c r="AF393" i="4"/>
  <c r="AI393" i="4"/>
  <c r="AG393" i="4"/>
  <c r="AJ393" i="4"/>
  <c r="AH393" i="4"/>
  <c r="AK393" i="4"/>
  <c r="Z409" i="4"/>
  <c r="AD409" i="4"/>
  <c r="AC409" i="4"/>
  <c r="AE409" i="4"/>
  <c r="AB409" i="4"/>
  <c r="AA409" i="4"/>
  <c r="AF409" i="4"/>
  <c r="AI409" i="4"/>
  <c r="AG409" i="4"/>
  <c r="AJ409" i="4"/>
  <c r="AH409" i="4"/>
  <c r="AK409" i="4"/>
  <c r="Z425" i="4"/>
  <c r="AD425" i="4"/>
  <c r="AC425" i="4"/>
  <c r="AE425" i="4"/>
  <c r="AB425" i="4"/>
  <c r="AA425" i="4"/>
  <c r="AF425" i="4"/>
  <c r="AI425" i="4"/>
  <c r="AG425" i="4"/>
  <c r="AJ425" i="4"/>
  <c r="AH425" i="4"/>
  <c r="AK425" i="4"/>
  <c r="Z441" i="4"/>
  <c r="AD441" i="4"/>
  <c r="AC441" i="4"/>
  <c r="AE441" i="4"/>
  <c r="AB441" i="4"/>
  <c r="AA441" i="4"/>
  <c r="AF441" i="4"/>
  <c r="AI441" i="4"/>
  <c r="AG441" i="4"/>
  <c r="AJ441" i="4"/>
  <c r="AH441" i="4"/>
  <c r="AK441" i="4"/>
  <c r="Z457" i="4"/>
  <c r="AD457" i="4"/>
  <c r="AC457" i="4"/>
  <c r="AE457" i="4"/>
  <c r="AB457" i="4"/>
  <c r="AA457" i="4"/>
  <c r="AF457" i="4"/>
  <c r="AI457" i="4"/>
  <c r="AG457" i="4"/>
  <c r="AJ457" i="4"/>
  <c r="AH457" i="4"/>
  <c r="AK457" i="4"/>
  <c r="AP33" i="4"/>
  <c r="AV33" i="4" s="1"/>
  <c r="AQ289" i="4"/>
  <c r="AW289" i="4" s="1"/>
  <c r="AN297" i="4"/>
  <c r="AT297" i="4" s="1"/>
  <c r="AQ305" i="4"/>
  <c r="AW305" i="4" s="1"/>
  <c r="AN313" i="4"/>
  <c r="AT313" i="4" s="1"/>
  <c r="AQ321" i="4"/>
  <c r="AW321" i="4" s="1"/>
  <c r="AN329" i="4"/>
  <c r="AT329" i="4" s="1"/>
  <c r="AQ337" i="4"/>
  <c r="AW337" i="4" s="1"/>
  <c r="AN345" i="4"/>
  <c r="AT345" i="4" s="1"/>
  <c r="AP353" i="4"/>
  <c r="AV353" i="4" s="1"/>
  <c r="AQ353" i="4"/>
  <c r="AW353" i="4" s="1"/>
  <c r="AM23" i="4"/>
  <c r="AS23" i="4" s="1"/>
  <c r="AQ365" i="4"/>
  <c r="AW365" i="4" s="1"/>
  <c r="AM36" i="4"/>
  <c r="AS36" i="4" s="1"/>
  <c r="AO30" i="4"/>
  <c r="AU30" i="4" s="1"/>
  <c r="AG326" i="4"/>
  <c r="AI326" i="4"/>
  <c r="AG45" i="4"/>
  <c r="AI45" i="4"/>
  <c r="AG53" i="4"/>
  <c r="AI53" i="4"/>
  <c r="AG459" i="4"/>
  <c r="AI459" i="4"/>
  <c r="AG467" i="4"/>
  <c r="AI467" i="4"/>
  <c r="AG475" i="4"/>
  <c r="AI475" i="4"/>
  <c r="AG483" i="4"/>
  <c r="AI483" i="4"/>
  <c r="AG491" i="4"/>
  <c r="AI491" i="4"/>
  <c r="AG499" i="4"/>
  <c r="AI499" i="4"/>
  <c r="AO116" i="4"/>
  <c r="AU116" i="4" s="1"/>
  <c r="AL116" i="4"/>
  <c r="AR116" i="4" s="1"/>
  <c r="AQ116" i="4"/>
  <c r="AW116" i="4" s="1"/>
  <c r="AL132" i="4"/>
  <c r="AR132" i="4" s="1"/>
  <c r="AO132" i="4"/>
  <c r="AU132" i="4" s="1"/>
  <c r="AM132" i="4"/>
  <c r="AS132" i="4" s="1"/>
  <c r="AN132" i="4"/>
  <c r="AT132" i="4" s="1"/>
  <c r="AL156" i="4"/>
  <c r="AR156" i="4" s="1"/>
  <c r="AP172" i="4"/>
  <c r="AV172" i="4" s="1"/>
  <c r="AN172" i="4"/>
  <c r="AT172" i="4" s="1"/>
  <c r="AL188" i="4"/>
  <c r="AR188" i="4" s="1"/>
  <c r="AN204" i="4"/>
  <c r="AT204" i="4" s="1"/>
  <c r="AQ252" i="4"/>
  <c r="AW252" i="4" s="1"/>
  <c r="AN252" i="4"/>
  <c r="AT252" i="4" s="1"/>
  <c r="AM260" i="4"/>
  <c r="AS260" i="4" s="1"/>
  <c r="AO260" i="4"/>
  <c r="AU260" i="4" s="1"/>
  <c r="AQ268" i="4"/>
  <c r="AW268" i="4" s="1"/>
  <c r="AN268" i="4"/>
  <c r="AT268" i="4" s="1"/>
  <c r="AM276" i="4"/>
  <c r="AS276" i="4" s="1"/>
  <c r="AO276" i="4"/>
  <c r="AU276" i="4" s="1"/>
  <c r="AQ284" i="4"/>
  <c r="AW284" i="4" s="1"/>
  <c r="AN284" i="4"/>
  <c r="AT284" i="4" s="1"/>
  <c r="AM292" i="4"/>
  <c r="AS292" i="4" s="1"/>
  <c r="AO292" i="4"/>
  <c r="AU292" i="4" s="1"/>
  <c r="AQ300" i="4"/>
  <c r="AW300" i="4" s="1"/>
  <c r="AN300" i="4"/>
  <c r="AT300" i="4" s="1"/>
  <c r="AM308" i="4"/>
  <c r="AS308" i="4" s="1"/>
  <c r="AO308" i="4"/>
  <c r="AU308" i="4" s="1"/>
  <c r="AQ316" i="4"/>
  <c r="AW316" i="4" s="1"/>
  <c r="AN316" i="4"/>
  <c r="AT316" i="4" s="1"/>
  <c r="AM324" i="4"/>
  <c r="AS324" i="4" s="1"/>
  <c r="AO324" i="4"/>
  <c r="AU324" i="4" s="1"/>
  <c r="AQ332" i="4"/>
  <c r="AW332" i="4" s="1"/>
  <c r="AN332" i="4"/>
  <c r="AT332" i="4" s="1"/>
  <c r="AG162" i="4"/>
  <c r="AI162" i="4"/>
  <c r="AG178" i="4"/>
  <c r="AI178" i="4"/>
  <c r="AG194" i="4"/>
  <c r="AI194" i="4"/>
  <c r="AI250" i="4"/>
  <c r="AG266" i="4"/>
  <c r="AI266" i="4"/>
  <c r="AG330" i="4"/>
  <c r="AI330" i="4"/>
  <c r="AM216" i="4"/>
  <c r="AS216" i="4" s="1"/>
  <c r="AO216" i="4"/>
  <c r="AU216" i="4" s="1"/>
  <c r="AN232" i="4"/>
  <c r="AT232" i="4" s="1"/>
  <c r="AO47" i="4"/>
  <c r="AU47" i="4" s="1"/>
  <c r="AN55" i="4"/>
  <c r="AT55" i="4" s="1"/>
  <c r="AL55" i="4"/>
  <c r="AR55" i="4" s="1"/>
  <c r="AO507" i="4"/>
  <c r="AU507" i="4" s="1"/>
  <c r="AQ507" i="4"/>
  <c r="AW507" i="4" s="1"/>
  <c r="AO387" i="4"/>
  <c r="AU387" i="4" s="1"/>
  <c r="AN387" i="4"/>
  <c r="AT387" i="4" s="1"/>
  <c r="AQ395" i="4"/>
  <c r="AW395" i="4" s="1"/>
  <c r="AL15" i="4"/>
  <c r="AR15" i="4" s="1"/>
  <c r="AL70" i="4"/>
  <c r="AR70" i="4" s="1"/>
  <c r="AP74" i="4"/>
  <c r="AV74" i="4" s="1"/>
  <c r="AM74" i="4"/>
  <c r="AS74" i="4" s="1"/>
  <c r="AQ78" i="4"/>
  <c r="AW78" i="4" s="1"/>
  <c r="AO82" i="4"/>
  <c r="AU82" i="4" s="1"/>
  <c r="AP82" i="4"/>
  <c r="AV82" i="4" s="1"/>
  <c r="AM82" i="4"/>
  <c r="AS82" i="4" s="1"/>
  <c r="AQ86" i="4"/>
  <c r="AW86" i="4" s="1"/>
  <c r="AP102" i="4"/>
  <c r="AV102" i="4" s="1"/>
  <c r="AP214" i="4"/>
  <c r="AV214" i="4" s="1"/>
  <c r="AL222" i="4"/>
  <c r="AR222" i="4" s="1"/>
  <c r="AN342" i="4"/>
  <c r="AT342" i="4" s="1"/>
  <c r="AO350" i="4"/>
  <c r="AU350" i="4" s="1"/>
  <c r="AN124" i="4"/>
  <c r="AT124" i="4" s="1"/>
  <c r="AL124" i="4"/>
  <c r="AR124" i="4" s="1"/>
  <c r="AP164" i="4"/>
  <c r="AV164" i="4" s="1"/>
  <c r="AN164" i="4"/>
  <c r="AT164" i="4" s="1"/>
  <c r="AL180" i="4"/>
  <c r="AR180" i="4" s="1"/>
  <c r="AN196" i="4"/>
  <c r="AT196" i="4" s="1"/>
  <c r="AP256" i="4"/>
  <c r="AV256" i="4" s="1"/>
  <c r="AP288" i="4"/>
  <c r="AV288" i="4" s="1"/>
  <c r="AP304" i="4"/>
  <c r="AV304" i="4" s="1"/>
  <c r="AP320" i="4"/>
  <c r="AV320" i="4" s="1"/>
  <c r="AQ344" i="4"/>
  <c r="AW344" i="4" s="1"/>
  <c r="AQ210" i="4"/>
  <c r="AW210" i="4" s="1"/>
  <c r="AN218" i="4"/>
  <c r="AT218" i="4" s="1"/>
  <c r="AQ226" i="4"/>
  <c r="AW226" i="4" s="1"/>
  <c r="AN338" i="4"/>
  <c r="AT338" i="4" s="1"/>
  <c r="AP354" i="4"/>
  <c r="AV354" i="4" s="1"/>
  <c r="AN354" i="4"/>
  <c r="AT354" i="4" s="1"/>
  <c r="X182" i="4"/>
  <c r="X96" i="4"/>
  <c r="X278" i="4"/>
  <c r="X310" i="4"/>
  <c r="X463" i="4"/>
  <c r="X479" i="4"/>
  <c r="X495" i="4"/>
  <c r="X170" i="4"/>
  <c r="X202" i="4"/>
  <c r="X274" i="4"/>
  <c r="X306" i="4"/>
  <c r="Z326" i="4"/>
  <c r="AD326" i="4"/>
  <c r="AC326" i="4"/>
  <c r="AE326" i="4"/>
  <c r="AB326" i="4"/>
  <c r="AA326" i="4"/>
  <c r="AB45" i="4"/>
  <c r="AA45" i="4"/>
  <c r="AE45" i="4"/>
  <c r="Z45" i="4"/>
  <c r="AD45" i="4"/>
  <c r="AC45" i="4"/>
  <c r="AB53" i="4"/>
  <c r="AA53" i="4"/>
  <c r="AE53" i="4"/>
  <c r="AD53" i="4"/>
  <c r="AC53" i="4"/>
  <c r="Z53" i="4"/>
  <c r="AB459" i="4"/>
  <c r="AA459" i="4"/>
  <c r="AE459" i="4"/>
  <c r="Z459" i="4"/>
  <c r="AD459" i="4"/>
  <c r="AC459" i="4"/>
  <c r="AB467" i="4"/>
  <c r="AA467" i="4"/>
  <c r="AE467" i="4"/>
  <c r="AD467" i="4"/>
  <c r="AC467" i="4"/>
  <c r="Z467" i="4"/>
  <c r="AS467" i="4"/>
  <c r="AB475" i="4"/>
  <c r="AA475" i="4"/>
  <c r="AE475" i="4"/>
  <c r="Z475" i="4"/>
  <c r="AS475" i="4"/>
  <c r="AD475" i="4"/>
  <c r="AC475" i="4"/>
  <c r="AB483" i="4"/>
  <c r="AA483" i="4"/>
  <c r="AE483" i="4"/>
  <c r="AD483" i="4"/>
  <c r="AC483" i="4"/>
  <c r="Z483" i="4"/>
  <c r="AS483" i="4"/>
  <c r="AB491" i="4"/>
  <c r="AA491" i="4"/>
  <c r="AE491" i="4"/>
  <c r="Z491" i="4"/>
  <c r="AS491" i="4"/>
  <c r="AD491" i="4"/>
  <c r="AC491" i="4"/>
  <c r="AB499" i="4"/>
  <c r="AA499" i="4"/>
  <c r="AE499" i="4"/>
  <c r="AD499" i="4"/>
  <c r="AC499" i="4"/>
  <c r="Z499" i="4"/>
  <c r="AS499" i="4"/>
  <c r="AB162" i="4"/>
  <c r="AA162" i="4"/>
  <c r="AE162" i="4"/>
  <c r="Z162" i="4"/>
  <c r="AD162" i="4"/>
  <c r="AC162" i="4"/>
  <c r="Z178" i="4"/>
  <c r="AD178" i="4"/>
  <c r="AC178" i="4"/>
  <c r="AB178" i="4"/>
  <c r="AA178" i="4"/>
  <c r="AE178" i="4"/>
  <c r="Z194" i="4"/>
  <c r="AD194" i="4"/>
  <c r="AC194" i="4"/>
  <c r="AB194" i="4"/>
  <c r="AA194" i="4"/>
  <c r="AE194" i="4"/>
  <c r="AE250" i="4"/>
  <c r="AB266" i="4"/>
  <c r="AA266" i="4"/>
  <c r="AE266" i="4"/>
  <c r="AD266" i="4"/>
  <c r="AC266" i="4"/>
  <c r="Z266" i="4"/>
  <c r="AC282" i="4"/>
  <c r="AB314" i="4"/>
  <c r="AB330" i="4"/>
  <c r="AA330" i="4"/>
  <c r="AE330" i="4"/>
  <c r="AD330" i="4"/>
  <c r="AC330" i="4"/>
  <c r="Z330" i="4"/>
  <c r="Z383" i="4"/>
  <c r="AD383" i="4"/>
  <c r="AC383" i="4"/>
  <c r="AE383" i="4"/>
  <c r="AB383" i="4"/>
  <c r="AA383" i="4"/>
  <c r="AJ383" i="4"/>
  <c r="AH383" i="4"/>
  <c r="AK383" i="4"/>
  <c r="AF383" i="4"/>
  <c r="AI383" i="4"/>
  <c r="AG383" i="4"/>
  <c r="AB118" i="4"/>
  <c r="AA118" i="4"/>
  <c r="AE118" i="4"/>
  <c r="AH118" i="4"/>
  <c r="AK118" i="4"/>
  <c r="AJ118" i="4"/>
  <c r="Z118" i="4"/>
  <c r="AD118" i="4"/>
  <c r="AP118" i="4" s="1"/>
  <c r="AV118" i="4" s="1"/>
  <c r="AC118" i="4"/>
  <c r="AG118" i="4"/>
  <c r="AF118" i="4"/>
  <c r="AI118" i="4"/>
  <c r="AB134" i="4"/>
  <c r="AA134" i="4"/>
  <c r="AE134" i="4"/>
  <c r="AH134" i="4"/>
  <c r="AK134" i="4"/>
  <c r="AJ134" i="4"/>
  <c r="Z134" i="4"/>
  <c r="AD134" i="4"/>
  <c r="AP134" i="4" s="1"/>
  <c r="AV134" i="4" s="1"/>
  <c r="AC134" i="4"/>
  <c r="AG134" i="4"/>
  <c r="AF134" i="4"/>
  <c r="AI134" i="4"/>
  <c r="Z340" i="4"/>
  <c r="AD340" i="4"/>
  <c r="AC340" i="4"/>
  <c r="AE340" i="4"/>
  <c r="AB340" i="4"/>
  <c r="AA340" i="4"/>
  <c r="AF340" i="4"/>
  <c r="AI340" i="4"/>
  <c r="AG340" i="4"/>
  <c r="AJ340" i="4"/>
  <c r="AH340" i="4"/>
  <c r="AK340" i="4"/>
  <c r="Z356" i="4"/>
  <c r="AD356" i="4"/>
  <c r="AC356" i="4"/>
  <c r="AE356" i="4"/>
  <c r="AB356" i="4"/>
  <c r="AA356" i="4"/>
  <c r="AF356" i="4"/>
  <c r="AI356" i="4"/>
  <c r="AG356" i="4"/>
  <c r="AJ356" i="4"/>
  <c r="AH356" i="4"/>
  <c r="AK356" i="4"/>
  <c r="AB389" i="4"/>
  <c r="AA389" i="4"/>
  <c r="AE389" i="4"/>
  <c r="Z389" i="4"/>
  <c r="AD389" i="4"/>
  <c r="AC389" i="4"/>
  <c r="AJ389" i="4"/>
  <c r="AH389" i="4"/>
  <c r="AK389" i="4"/>
  <c r="AF389" i="4"/>
  <c r="AI389" i="4"/>
  <c r="AG389" i="4"/>
  <c r="AB405" i="4"/>
  <c r="AA405" i="4"/>
  <c r="AE405" i="4"/>
  <c r="Z405" i="4"/>
  <c r="AD405" i="4"/>
  <c r="AC405" i="4"/>
  <c r="AJ405" i="4"/>
  <c r="AH405" i="4"/>
  <c r="AK405" i="4"/>
  <c r="AF405" i="4"/>
  <c r="AI405" i="4"/>
  <c r="AG405" i="4"/>
  <c r="AB421" i="4"/>
  <c r="AA421" i="4"/>
  <c r="AE421" i="4"/>
  <c r="Z421" i="4"/>
  <c r="AD421" i="4"/>
  <c r="AC421" i="4"/>
  <c r="AJ421" i="4"/>
  <c r="AH421" i="4"/>
  <c r="AK421" i="4"/>
  <c r="AF421" i="4"/>
  <c r="AI421" i="4"/>
  <c r="AG421" i="4"/>
  <c r="AB437" i="4"/>
  <c r="AA437" i="4"/>
  <c r="AE437" i="4"/>
  <c r="Z437" i="4"/>
  <c r="AD437" i="4"/>
  <c r="AC437" i="4"/>
  <c r="AJ437" i="4"/>
  <c r="AH437" i="4"/>
  <c r="AK437" i="4"/>
  <c r="AF437" i="4"/>
  <c r="AI437" i="4"/>
  <c r="AG437" i="4"/>
  <c r="AB453" i="4"/>
  <c r="AA453" i="4"/>
  <c r="AE453" i="4"/>
  <c r="Z453" i="4"/>
  <c r="AD453" i="4"/>
  <c r="AC453" i="4"/>
  <c r="AJ453" i="4"/>
  <c r="AH453" i="4"/>
  <c r="AK453" i="4"/>
  <c r="AF453" i="4"/>
  <c r="AI453" i="4"/>
  <c r="AG453" i="4"/>
  <c r="AA98" i="4"/>
  <c r="AE98" i="4"/>
  <c r="Z98" i="4"/>
  <c r="AD98" i="4"/>
  <c r="AC98" i="4"/>
  <c r="AB98" i="4"/>
  <c r="AK98" i="4"/>
  <c r="AI98" i="4"/>
  <c r="AJ98" i="4"/>
  <c r="AG98" i="4"/>
  <c r="AH98" i="4"/>
  <c r="AF98" i="4"/>
  <c r="AC40" i="4"/>
  <c r="AD40" i="4"/>
  <c r="AA40" i="4"/>
  <c r="AE40" i="4"/>
  <c r="AB40" i="4"/>
  <c r="Z40" i="4"/>
  <c r="AK40" i="4"/>
  <c r="AI40" i="4"/>
  <c r="AH40" i="4"/>
  <c r="AG40" i="4"/>
  <c r="AJ40" i="4"/>
  <c r="AF40" i="4"/>
  <c r="X511" i="4"/>
  <c r="X403" i="4"/>
  <c r="X419" i="4"/>
  <c r="AC922" i="4"/>
  <c r="AD922" i="4"/>
  <c r="AB922" i="4"/>
  <c r="AA922" i="4"/>
  <c r="AE922" i="4"/>
  <c r="Z922" i="4"/>
  <c r="AK922" i="4"/>
  <c r="AI922" i="4"/>
  <c r="AJ922" i="4"/>
  <c r="AG922" i="4"/>
  <c r="AF922" i="4"/>
  <c r="AH922" i="4"/>
  <c r="AA61" i="4"/>
  <c r="AE61" i="4"/>
  <c r="AB61" i="4"/>
  <c r="AJ61" i="4"/>
  <c r="Z61" i="4"/>
  <c r="AK61" i="4"/>
  <c r="AI61" i="4"/>
  <c r="AC61" i="4"/>
  <c r="AF61" i="4"/>
  <c r="AD61" i="4"/>
  <c r="AG61" i="4"/>
  <c r="AH61" i="4"/>
  <c r="AA32" i="4"/>
  <c r="AE32" i="4"/>
  <c r="Z32" i="4"/>
  <c r="AD32" i="4"/>
  <c r="AC32" i="4"/>
  <c r="AB32" i="4"/>
  <c r="AK32" i="4"/>
  <c r="AI32" i="4"/>
  <c r="AJ32" i="4"/>
  <c r="AG32" i="4"/>
  <c r="AH32" i="4"/>
  <c r="AF32" i="4"/>
  <c r="AA68" i="4"/>
  <c r="AE68" i="4"/>
  <c r="Z68" i="4"/>
  <c r="AD68" i="4"/>
  <c r="AC68" i="4"/>
  <c r="AB68" i="4"/>
  <c r="AK68" i="4"/>
  <c r="AI68" i="4"/>
  <c r="AJ68" i="4"/>
  <c r="AG68" i="4"/>
  <c r="AH68" i="4"/>
  <c r="AF68" i="4"/>
  <c r="AL386" i="4"/>
  <c r="AR386" i="4" s="1"/>
  <c r="AM386" i="4"/>
  <c r="AS386" i="4" s="1"/>
  <c r="AO422" i="4"/>
  <c r="AU422" i="4" s="1"/>
  <c r="AP127" i="4"/>
  <c r="AV127" i="4" s="1"/>
  <c r="AQ127" i="4"/>
  <c r="AW127" i="4" s="1"/>
  <c r="AN382" i="4"/>
  <c r="AT382" i="4" s="1"/>
  <c r="AQ237" i="4"/>
  <c r="AW237" i="4" s="1"/>
  <c r="AN36" i="4"/>
  <c r="AT36" i="4" s="1"/>
  <c r="AL36" i="4"/>
  <c r="AR36" i="4" s="1"/>
  <c r="AO22" i="4"/>
  <c r="AU22" i="4" s="1"/>
  <c r="AP22" i="4"/>
  <c r="AV22" i="4" s="1"/>
  <c r="AK326" i="4"/>
  <c r="AH326" i="4"/>
  <c r="AJ326" i="4"/>
  <c r="AK45" i="4"/>
  <c r="AH45" i="4"/>
  <c r="AJ45" i="4"/>
  <c r="AK53" i="4"/>
  <c r="AH53" i="4"/>
  <c r="AJ53" i="4"/>
  <c r="AK459" i="4"/>
  <c r="AH459" i="4"/>
  <c r="AJ459" i="4"/>
  <c r="AK467" i="4"/>
  <c r="AH467" i="4"/>
  <c r="AJ467" i="4"/>
  <c r="AK475" i="4"/>
  <c r="AH475" i="4"/>
  <c r="AJ475" i="4"/>
  <c r="AK483" i="4"/>
  <c r="AH483" i="4"/>
  <c r="AJ483" i="4"/>
  <c r="AK491" i="4"/>
  <c r="AH491" i="4"/>
  <c r="AJ491" i="4"/>
  <c r="AK499" i="4"/>
  <c r="AH499" i="4"/>
  <c r="AJ499" i="4"/>
  <c r="AP116" i="4"/>
  <c r="AV116" i="4" s="1"/>
  <c r="AK162" i="4"/>
  <c r="AH162" i="4"/>
  <c r="AJ162" i="4"/>
  <c r="AK178" i="4"/>
  <c r="AH178" i="4"/>
  <c r="AJ178" i="4"/>
  <c r="AK194" i="4"/>
  <c r="AH194" i="4"/>
  <c r="AJ194" i="4"/>
  <c r="AK266" i="4"/>
  <c r="AH266" i="4"/>
  <c r="AJ266" i="4"/>
  <c r="AH298" i="4"/>
  <c r="AK330" i="4"/>
  <c r="AH330" i="4"/>
  <c r="AJ330" i="4"/>
  <c r="AP387" i="4"/>
  <c r="AV387" i="4" s="1"/>
  <c r="AM395" i="4"/>
  <c r="AS395" i="4" s="1"/>
  <c r="AM15" i="4"/>
  <c r="AS15" i="4" s="1"/>
  <c r="AQ74" i="4"/>
  <c r="AW74" i="4" s="1"/>
  <c r="AO78" i="4"/>
  <c r="AU78" i="4" s="1"/>
  <c r="AP86" i="4"/>
  <c r="AV86" i="4" s="1"/>
  <c r="AQ90" i="4"/>
  <c r="AW90" i="4" s="1"/>
  <c r="AN102" i="4"/>
  <c r="AT102" i="4" s="1"/>
  <c r="AL102" i="4"/>
  <c r="AR102" i="4" s="1"/>
  <c r="AQ102" i="4"/>
  <c r="AW102" i="4" s="1"/>
  <c r="AM222" i="4"/>
  <c r="AS222" i="4" s="1"/>
  <c r="AN230" i="4"/>
  <c r="AT230" i="4" s="1"/>
  <c r="AO342" i="4"/>
  <c r="AU342" i="4" s="1"/>
  <c r="AQ350" i="4"/>
  <c r="AW350" i="4" s="1"/>
  <c r="AQ124" i="4"/>
  <c r="AW124" i="4" s="1"/>
  <c r="AO124" i="4"/>
  <c r="AU124" i="4" s="1"/>
  <c r="AL344" i="4"/>
  <c r="AR344" i="4" s="1"/>
  <c r="AN210" i="4"/>
  <c r="AT210" i="4" s="1"/>
  <c r="AM226" i="4"/>
  <c r="AS226" i="4" s="1"/>
  <c r="AN346" i="4"/>
  <c r="AT346" i="4" s="1"/>
  <c r="X154" i="4"/>
  <c r="X571" i="4"/>
  <c r="Y571" i="4" s="1"/>
  <c r="X983" i="4"/>
  <c r="Y983" i="4" s="1"/>
  <c r="X999" i="4"/>
  <c r="Y999" i="4" s="1"/>
  <c r="X567" i="4"/>
  <c r="Y567" i="4" s="1"/>
  <c r="X599" i="4"/>
  <c r="Y599" i="4" s="1"/>
  <c r="X631" i="4"/>
  <c r="Y631" i="4" s="1"/>
  <c r="X655" i="4"/>
  <c r="Y655" i="4" s="1"/>
  <c r="X671" i="4"/>
  <c r="Y671" i="4" s="1"/>
  <c r="X687" i="4"/>
  <c r="Y687" i="4" s="1"/>
  <c r="X703" i="4"/>
  <c r="Y703" i="4" s="1"/>
  <c r="X719" i="4"/>
  <c r="Y719" i="4" s="1"/>
  <c r="X735" i="4"/>
  <c r="Y735" i="4" s="1"/>
  <c r="X751" i="4"/>
  <c r="Y751" i="4" s="1"/>
  <c r="X767" i="4"/>
  <c r="Y767" i="4" s="1"/>
  <c r="X783" i="4"/>
  <c r="Y783" i="4" s="1"/>
  <c r="X799" i="4"/>
  <c r="Y799" i="4" s="1"/>
  <c r="X815" i="4"/>
  <c r="Y815" i="4" s="1"/>
  <c r="X831" i="4"/>
  <c r="Y831" i="4" s="1"/>
  <c r="X847" i="4"/>
  <c r="Y847" i="4" s="1"/>
  <c r="X863" i="4"/>
  <c r="Y863" i="4" s="1"/>
  <c r="X879" i="4"/>
  <c r="Y879" i="4" s="1"/>
  <c r="X895" i="4"/>
  <c r="Y895" i="4" s="1"/>
  <c r="X911" i="4"/>
  <c r="Y911" i="4" s="1"/>
  <c r="AB587" i="4"/>
  <c r="X975" i="4"/>
  <c r="Y975" i="4" s="1"/>
  <c r="X991" i="4"/>
  <c r="Y991" i="4" s="1"/>
  <c r="X583" i="4"/>
  <c r="Y583" i="4" s="1"/>
  <c r="X615" i="4"/>
  <c r="Y615" i="4" s="1"/>
  <c r="X643" i="4"/>
  <c r="Y643" i="4" s="1"/>
  <c r="X663" i="4"/>
  <c r="Y663" i="4" s="1"/>
  <c r="X679" i="4"/>
  <c r="Y679" i="4" s="1"/>
  <c r="X695" i="4"/>
  <c r="Y695" i="4" s="1"/>
  <c r="X711" i="4"/>
  <c r="Y711" i="4" s="1"/>
  <c r="X727" i="4"/>
  <c r="Y727" i="4" s="1"/>
  <c r="X743" i="4"/>
  <c r="Y743" i="4" s="1"/>
  <c r="X759" i="4"/>
  <c r="Y759" i="4" s="1"/>
  <c r="X775" i="4"/>
  <c r="Y775" i="4" s="1"/>
  <c r="X791" i="4"/>
  <c r="Y791" i="4" s="1"/>
  <c r="X807" i="4"/>
  <c r="Y807" i="4" s="1"/>
  <c r="X823" i="4"/>
  <c r="Y823" i="4" s="1"/>
  <c r="X839" i="4"/>
  <c r="Y839" i="4" s="1"/>
  <c r="X855" i="4"/>
  <c r="Y855" i="4" s="1"/>
  <c r="X871" i="4"/>
  <c r="Y871" i="4" s="1"/>
  <c r="X887" i="4"/>
  <c r="Y887" i="4" s="1"/>
  <c r="X903" i="4"/>
  <c r="Y903" i="4" s="1"/>
  <c r="X919" i="4"/>
  <c r="Y919" i="4" s="1"/>
  <c r="AA52" i="4"/>
  <c r="AC52" i="4"/>
  <c r="AE52" i="4"/>
  <c r="Z52" i="4"/>
  <c r="AB52" i="4"/>
  <c r="AD52" i="4"/>
  <c r="AI52" i="4"/>
  <c r="AF52" i="4"/>
  <c r="AJ52" i="4"/>
  <c r="AG52" i="4"/>
  <c r="AK52" i="4"/>
  <c r="AH52" i="4"/>
  <c r="AA113" i="4"/>
  <c r="AC113" i="4"/>
  <c r="AE113" i="4"/>
  <c r="Z113" i="4"/>
  <c r="AB113" i="4"/>
  <c r="AD113" i="4"/>
  <c r="AI113" i="4"/>
  <c r="AF113" i="4"/>
  <c r="AJ113" i="4"/>
  <c r="AG113" i="4"/>
  <c r="AK113" i="4"/>
  <c r="AH113" i="4"/>
  <c r="AA129" i="4"/>
  <c r="AC129" i="4"/>
  <c r="AE129" i="4"/>
  <c r="Z129" i="4"/>
  <c r="AB129" i="4"/>
  <c r="AD129" i="4"/>
  <c r="AI129" i="4"/>
  <c r="AF129" i="4"/>
  <c r="AJ129" i="4"/>
  <c r="AG129" i="4"/>
  <c r="AK129" i="4"/>
  <c r="AH129" i="4"/>
  <c r="AA145" i="4"/>
  <c r="AC145" i="4"/>
  <c r="AE145" i="4"/>
  <c r="Z145" i="4"/>
  <c r="AB145" i="4"/>
  <c r="AD145" i="4"/>
  <c r="AI145" i="4"/>
  <c r="AF145" i="4"/>
  <c r="AJ145" i="4"/>
  <c r="AG145" i="4"/>
  <c r="AK145" i="4"/>
  <c r="AH145" i="4"/>
  <c r="AA171" i="4"/>
  <c r="AC171" i="4"/>
  <c r="AE171" i="4"/>
  <c r="Z171" i="4"/>
  <c r="AB171" i="4"/>
  <c r="AD171" i="4"/>
  <c r="AI171" i="4"/>
  <c r="AF171" i="4"/>
  <c r="AJ171" i="4"/>
  <c r="AG171" i="4"/>
  <c r="AK171" i="4"/>
  <c r="AH171" i="4"/>
  <c r="AA187" i="4"/>
  <c r="AC187" i="4"/>
  <c r="AE187" i="4"/>
  <c r="Z187" i="4"/>
  <c r="AB187" i="4"/>
  <c r="AD187" i="4"/>
  <c r="AI187" i="4"/>
  <c r="AF187" i="4"/>
  <c r="AJ187" i="4"/>
  <c r="AG187" i="4"/>
  <c r="AK187" i="4"/>
  <c r="AH187" i="4"/>
  <c r="AA203" i="4"/>
  <c r="AC203" i="4"/>
  <c r="AE203" i="4"/>
  <c r="Z203" i="4"/>
  <c r="AB203" i="4"/>
  <c r="AD203" i="4"/>
  <c r="AI203" i="4"/>
  <c r="AF203" i="4"/>
  <c r="AJ203" i="4"/>
  <c r="AG203" i="4"/>
  <c r="AK203" i="4"/>
  <c r="AH203" i="4"/>
  <c r="AA219" i="4"/>
  <c r="AC219" i="4"/>
  <c r="AE219" i="4"/>
  <c r="Z219" i="4"/>
  <c r="AB219" i="4"/>
  <c r="AD219" i="4"/>
  <c r="AI219" i="4"/>
  <c r="AF219" i="4"/>
  <c r="AJ219" i="4"/>
  <c r="AG219" i="4"/>
  <c r="AK219" i="4"/>
  <c r="AH219" i="4"/>
  <c r="AA247" i="4"/>
  <c r="AC247" i="4"/>
  <c r="AE247" i="4"/>
  <c r="Z247" i="4"/>
  <c r="AB247" i="4"/>
  <c r="AD247" i="4"/>
  <c r="AI247" i="4"/>
  <c r="AF247" i="4"/>
  <c r="AJ247" i="4"/>
  <c r="AG247" i="4"/>
  <c r="AK247" i="4"/>
  <c r="AH247" i="4"/>
  <c r="AA263" i="4"/>
  <c r="AC263" i="4"/>
  <c r="AE263" i="4"/>
  <c r="Z263" i="4"/>
  <c r="AB263" i="4"/>
  <c r="AD263" i="4"/>
  <c r="AI263" i="4"/>
  <c r="AF263" i="4"/>
  <c r="AJ263" i="4"/>
  <c r="AG263" i="4"/>
  <c r="AK263" i="4"/>
  <c r="AH263" i="4"/>
  <c r="AA279" i="4"/>
  <c r="AC279" i="4"/>
  <c r="AE279" i="4"/>
  <c r="Z279" i="4"/>
  <c r="AB279" i="4"/>
  <c r="AD279" i="4"/>
  <c r="AI279" i="4"/>
  <c r="AF279" i="4"/>
  <c r="AJ279" i="4"/>
  <c r="AG279" i="4"/>
  <c r="AK279" i="4"/>
  <c r="AH279" i="4"/>
  <c r="AA295" i="4"/>
  <c r="AC295" i="4"/>
  <c r="AE295" i="4"/>
  <c r="Z295" i="4"/>
  <c r="AB295" i="4"/>
  <c r="AD295" i="4"/>
  <c r="AI295" i="4"/>
  <c r="AF295" i="4"/>
  <c r="AJ295" i="4"/>
  <c r="AG295" i="4"/>
  <c r="AK295" i="4"/>
  <c r="AH295" i="4"/>
  <c r="AA311" i="4"/>
  <c r="AC311" i="4"/>
  <c r="AE311" i="4"/>
  <c r="Z311" i="4"/>
  <c r="AB311" i="4"/>
  <c r="AD311" i="4"/>
  <c r="AI311" i="4"/>
  <c r="AF311" i="4"/>
  <c r="AJ311" i="4"/>
  <c r="AG311" i="4"/>
  <c r="AK311" i="4"/>
  <c r="AH311" i="4"/>
  <c r="AA327" i="4"/>
  <c r="AC327" i="4"/>
  <c r="AE327" i="4"/>
  <c r="Z327" i="4"/>
  <c r="AB327" i="4"/>
  <c r="AD327" i="4"/>
  <c r="AI327" i="4"/>
  <c r="AF327" i="4"/>
  <c r="AJ327" i="4"/>
  <c r="AG327" i="4"/>
  <c r="AK327" i="4"/>
  <c r="AH327" i="4"/>
  <c r="AA343" i="4"/>
  <c r="AC343" i="4"/>
  <c r="AE343" i="4"/>
  <c r="Z343" i="4"/>
  <c r="AB343" i="4"/>
  <c r="AD343" i="4"/>
  <c r="AI343" i="4"/>
  <c r="AF343" i="4"/>
  <c r="AJ343" i="4"/>
  <c r="AG343" i="4"/>
  <c r="AK343" i="4"/>
  <c r="AH343" i="4"/>
  <c r="AA384" i="4"/>
  <c r="AC384" i="4"/>
  <c r="AE384" i="4"/>
  <c r="Z384" i="4"/>
  <c r="AB384" i="4"/>
  <c r="AD384" i="4"/>
  <c r="AI384" i="4"/>
  <c r="AF384" i="4"/>
  <c r="AJ384" i="4"/>
  <c r="AG384" i="4"/>
  <c r="AK384" i="4"/>
  <c r="AH384" i="4"/>
  <c r="AA400" i="4"/>
  <c r="AC400" i="4"/>
  <c r="AE400" i="4"/>
  <c r="Z400" i="4"/>
  <c r="AB400" i="4"/>
  <c r="AD400" i="4"/>
  <c r="AI400" i="4"/>
  <c r="AF400" i="4"/>
  <c r="AJ400" i="4"/>
  <c r="AG400" i="4"/>
  <c r="AK400" i="4"/>
  <c r="AH400" i="4"/>
  <c r="AA416" i="4"/>
  <c r="AC416" i="4"/>
  <c r="AE416" i="4"/>
  <c r="Z416" i="4"/>
  <c r="AB416" i="4"/>
  <c r="AD416" i="4"/>
  <c r="AI416" i="4"/>
  <c r="AF416" i="4"/>
  <c r="AJ416" i="4"/>
  <c r="AG416" i="4"/>
  <c r="AK416" i="4"/>
  <c r="AH416" i="4"/>
  <c r="AA432" i="4"/>
  <c r="AC432" i="4"/>
  <c r="AE432" i="4"/>
  <c r="Z432" i="4"/>
  <c r="AB432" i="4"/>
  <c r="AD432" i="4"/>
  <c r="AI432" i="4"/>
  <c r="AF432" i="4"/>
  <c r="AJ432" i="4"/>
  <c r="AG432" i="4"/>
  <c r="AK432" i="4"/>
  <c r="AH432" i="4"/>
  <c r="AA448" i="4"/>
  <c r="AC448" i="4"/>
  <c r="AE448" i="4"/>
  <c r="Z448" i="4"/>
  <c r="AB448" i="4"/>
  <c r="AD448" i="4"/>
  <c r="AI448" i="4"/>
  <c r="AF448" i="4"/>
  <c r="AJ448" i="4"/>
  <c r="AG448" i="4"/>
  <c r="AK448" i="4"/>
  <c r="AH448" i="4"/>
  <c r="AA464" i="4"/>
  <c r="AC464" i="4"/>
  <c r="AE464" i="4"/>
  <c r="Z464" i="4"/>
  <c r="AB464" i="4"/>
  <c r="AD464" i="4"/>
  <c r="AI464" i="4"/>
  <c r="AF464" i="4"/>
  <c r="AJ464" i="4"/>
  <c r="AG464" i="4"/>
  <c r="AK464" i="4"/>
  <c r="AH464" i="4"/>
  <c r="AA480" i="4"/>
  <c r="AC480" i="4"/>
  <c r="AE480" i="4"/>
  <c r="Z480" i="4"/>
  <c r="AB480" i="4"/>
  <c r="AD480" i="4"/>
  <c r="AI480" i="4"/>
  <c r="AF480" i="4"/>
  <c r="AJ480" i="4"/>
  <c r="AG480" i="4"/>
  <c r="AK480" i="4"/>
  <c r="AH480" i="4"/>
  <c r="AA496" i="4"/>
  <c r="AC496" i="4"/>
  <c r="AE496" i="4"/>
  <c r="Z496" i="4"/>
  <c r="AB496" i="4"/>
  <c r="AD496" i="4"/>
  <c r="AI496" i="4"/>
  <c r="AF496" i="4"/>
  <c r="AJ496" i="4"/>
  <c r="AG496" i="4"/>
  <c r="AK496" i="4"/>
  <c r="AH496" i="4"/>
  <c r="AA512" i="4"/>
  <c r="AC512" i="4"/>
  <c r="AE512" i="4"/>
  <c r="Z512" i="4"/>
  <c r="AB512" i="4"/>
  <c r="AD512" i="4"/>
  <c r="AI512" i="4"/>
  <c r="AF512" i="4"/>
  <c r="AJ512" i="4"/>
  <c r="AG512" i="4"/>
  <c r="AK512" i="4"/>
  <c r="AH512" i="4"/>
  <c r="AA374" i="4"/>
  <c r="AC374" i="4"/>
  <c r="AE374" i="4"/>
  <c r="Z374" i="4"/>
  <c r="AD374" i="4"/>
  <c r="AB374" i="4"/>
  <c r="AI374" i="4"/>
  <c r="AH374" i="4"/>
  <c r="AJ374" i="4"/>
  <c r="AG374" i="4"/>
  <c r="AK374" i="4"/>
  <c r="AF374" i="4"/>
  <c r="AA523" i="4"/>
  <c r="AC523" i="4"/>
  <c r="AE523" i="4"/>
  <c r="AB523" i="4"/>
  <c r="AD523" i="4"/>
  <c r="Z523" i="4"/>
  <c r="AI523" i="4"/>
  <c r="AF523" i="4"/>
  <c r="AH523" i="4"/>
  <c r="AG523" i="4"/>
  <c r="AK523" i="4"/>
  <c r="AJ523" i="4"/>
  <c r="AA547" i="4"/>
  <c r="AC547" i="4"/>
  <c r="AE547" i="4"/>
  <c r="AB547" i="4"/>
  <c r="AD547" i="4"/>
  <c r="Z547" i="4"/>
  <c r="AI547" i="4"/>
  <c r="AF547" i="4"/>
  <c r="AH547" i="4"/>
  <c r="AG547" i="4"/>
  <c r="AK547" i="4"/>
  <c r="AJ547" i="4"/>
  <c r="AA934" i="4"/>
  <c r="AC934" i="4"/>
  <c r="AE934" i="4"/>
  <c r="Z934" i="4"/>
  <c r="AD934" i="4"/>
  <c r="AB934" i="4"/>
  <c r="AI934" i="4"/>
  <c r="AH934" i="4"/>
  <c r="AJ934" i="4"/>
  <c r="AG934" i="4"/>
  <c r="AK934" i="4"/>
  <c r="AF934" i="4"/>
  <c r="AA946" i="4"/>
  <c r="AC946" i="4"/>
  <c r="AE946" i="4"/>
  <c r="Z946" i="4"/>
  <c r="AD946" i="4"/>
  <c r="AB946" i="4"/>
  <c r="AI946" i="4"/>
  <c r="AH946" i="4"/>
  <c r="AJ946" i="4"/>
  <c r="AG946" i="4"/>
  <c r="AK946" i="4"/>
  <c r="AF946" i="4"/>
  <c r="AA962" i="4"/>
  <c r="AC962" i="4"/>
  <c r="AE962" i="4"/>
  <c r="Z962" i="4"/>
  <c r="AD962" i="4"/>
  <c r="AB962" i="4"/>
  <c r="AI962" i="4"/>
  <c r="AH962" i="4"/>
  <c r="AJ962" i="4"/>
  <c r="AG962" i="4"/>
  <c r="AK962" i="4"/>
  <c r="AF962" i="4"/>
  <c r="AA529" i="4"/>
  <c r="AC529" i="4"/>
  <c r="AE529" i="4"/>
  <c r="AB529" i="4"/>
  <c r="AD529" i="4"/>
  <c r="Z529" i="4"/>
  <c r="AI529" i="4"/>
  <c r="AF529" i="4"/>
  <c r="AH529" i="4"/>
  <c r="AG529" i="4"/>
  <c r="AK529" i="4"/>
  <c r="AJ529" i="4"/>
  <c r="AA974" i="4"/>
  <c r="AC974" i="4"/>
  <c r="AE974" i="4"/>
  <c r="AB974" i="4"/>
  <c r="AD974" i="4"/>
  <c r="Z974" i="4"/>
  <c r="AI974" i="4"/>
  <c r="AF974" i="4"/>
  <c r="AH974" i="4"/>
  <c r="AG974" i="4"/>
  <c r="AK974" i="4"/>
  <c r="AJ974" i="4"/>
  <c r="AA982" i="4"/>
  <c r="AC982" i="4"/>
  <c r="AE982" i="4"/>
  <c r="AB982" i="4"/>
  <c r="AD982" i="4"/>
  <c r="Z982" i="4"/>
  <c r="AI982" i="4"/>
  <c r="AF982" i="4"/>
  <c r="AH982" i="4"/>
  <c r="AG982" i="4"/>
  <c r="AK982" i="4"/>
  <c r="AJ982" i="4"/>
  <c r="AA990" i="4"/>
  <c r="AC990" i="4"/>
  <c r="AE990" i="4"/>
  <c r="AB990" i="4"/>
  <c r="AD990" i="4"/>
  <c r="Z990" i="4"/>
  <c r="AI990" i="4"/>
  <c r="AF990" i="4"/>
  <c r="AH990" i="4"/>
  <c r="AG990" i="4"/>
  <c r="AK990" i="4"/>
  <c r="AJ990" i="4"/>
  <c r="AA998" i="4"/>
  <c r="AC998" i="4"/>
  <c r="AE998" i="4"/>
  <c r="AB998" i="4"/>
  <c r="AD998" i="4"/>
  <c r="Z998" i="4"/>
  <c r="AI998" i="4"/>
  <c r="AF998" i="4"/>
  <c r="AH998" i="4"/>
  <c r="AG998" i="4"/>
  <c r="AK998" i="4"/>
  <c r="AJ998" i="4"/>
  <c r="AA48" i="4"/>
  <c r="AC48" i="4"/>
  <c r="AE48" i="4"/>
  <c r="Z48" i="4"/>
  <c r="AB48" i="4"/>
  <c r="AD48" i="4"/>
  <c r="AG48" i="4"/>
  <c r="AK48" i="4"/>
  <c r="AH48" i="4"/>
  <c r="AI48" i="4"/>
  <c r="AF48" i="4"/>
  <c r="AJ48" i="4"/>
  <c r="AA141" i="4"/>
  <c r="AC141" i="4"/>
  <c r="AE141" i="4"/>
  <c r="Z141" i="4"/>
  <c r="AB141" i="4"/>
  <c r="AD141" i="4"/>
  <c r="AG141" i="4"/>
  <c r="AK141" i="4"/>
  <c r="AH141" i="4"/>
  <c r="AI141" i="4"/>
  <c r="AF141" i="4"/>
  <c r="AJ141" i="4"/>
  <c r="AA175" i="4"/>
  <c r="AC175" i="4"/>
  <c r="AE175" i="4"/>
  <c r="Z175" i="4"/>
  <c r="AB175" i="4"/>
  <c r="AD175" i="4"/>
  <c r="AG175" i="4"/>
  <c r="AK175" i="4"/>
  <c r="AH175" i="4"/>
  <c r="AI175" i="4"/>
  <c r="AF175" i="4"/>
  <c r="AJ175" i="4"/>
  <c r="AA207" i="4"/>
  <c r="AC207" i="4"/>
  <c r="AE207" i="4"/>
  <c r="Z207" i="4"/>
  <c r="AB207" i="4"/>
  <c r="AD207" i="4"/>
  <c r="AG207" i="4"/>
  <c r="AK207" i="4"/>
  <c r="AH207" i="4"/>
  <c r="AI207" i="4"/>
  <c r="AF207" i="4"/>
  <c r="AJ207" i="4"/>
  <c r="AA259" i="4"/>
  <c r="AC259" i="4"/>
  <c r="AE259" i="4"/>
  <c r="Z259" i="4"/>
  <c r="AB259" i="4"/>
  <c r="AD259" i="4"/>
  <c r="AG259" i="4"/>
  <c r="AK259" i="4"/>
  <c r="AH259" i="4"/>
  <c r="AI259" i="4"/>
  <c r="AF259" i="4"/>
  <c r="AJ259" i="4"/>
  <c r="AA291" i="4"/>
  <c r="AC291" i="4"/>
  <c r="AE291" i="4"/>
  <c r="Z291" i="4"/>
  <c r="AB291" i="4"/>
  <c r="AD291" i="4"/>
  <c r="AG291" i="4"/>
  <c r="AK291" i="4"/>
  <c r="AH291" i="4"/>
  <c r="AI291" i="4"/>
  <c r="AF291" i="4"/>
  <c r="AJ291" i="4"/>
  <c r="AA323" i="4"/>
  <c r="AC323" i="4"/>
  <c r="AE323" i="4"/>
  <c r="Z323" i="4"/>
  <c r="AB323" i="4"/>
  <c r="AD323" i="4"/>
  <c r="AG323" i="4"/>
  <c r="AK323" i="4"/>
  <c r="AH323" i="4"/>
  <c r="AI323" i="4"/>
  <c r="AF323" i="4"/>
  <c r="AJ323" i="4"/>
  <c r="AA355" i="4"/>
  <c r="AC355" i="4"/>
  <c r="AE355" i="4"/>
  <c r="Z355" i="4"/>
  <c r="AB355" i="4"/>
  <c r="AD355" i="4"/>
  <c r="AG355" i="4"/>
  <c r="AK355" i="4"/>
  <c r="AH355" i="4"/>
  <c r="AI355" i="4"/>
  <c r="AF355" i="4"/>
  <c r="AJ355" i="4"/>
  <c r="AA404" i="4"/>
  <c r="AC404" i="4"/>
  <c r="AE404" i="4"/>
  <c r="Z404" i="4"/>
  <c r="AB404" i="4"/>
  <c r="AD404" i="4"/>
  <c r="AG404" i="4"/>
  <c r="AK404" i="4"/>
  <c r="AH404" i="4"/>
  <c r="AI404" i="4"/>
  <c r="AF404" i="4"/>
  <c r="AJ404" i="4"/>
  <c r="AA436" i="4"/>
  <c r="AC436" i="4"/>
  <c r="AE436" i="4"/>
  <c r="Z436" i="4"/>
  <c r="AB436" i="4"/>
  <c r="AD436" i="4"/>
  <c r="AG436" i="4"/>
  <c r="AK436" i="4"/>
  <c r="AH436" i="4"/>
  <c r="AI436" i="4"/>
  <c r="AF436" i="4"/>
  <c r="AJ436" i="4"/>
  <c r="AA468" i="4"/>
  <c r="AC468" i="4"/>
  <c r="AE468" i="4"/>
  <c r="Z468" i="4"/>
  <c r="AB468" i="4"/>
  <c r="AD468" i="4"/>
  <c r="AG468" i="4"/>
  <c r="AK468" i="4"/>
  <c r="AH468" i="4"/>
  <c r="AI468" i="4"/>
  <c r="AF468" i="4"/>
  <c r="AJ468" i="4"/>
  <c r="AA500" i="4"/>
  <c r="AC500" i="4"/>
  <c r="AE500" i="4"/>
  <c r="Z500" i="4"/>
  <c r="AB500" i="4"/>
  <c r="AD500" i="4"/>
  <c r="AG500" i="4"/>
  <c r="AK500" i="4"/>
  <c r="AH500" i="4"/>
  <c r="AI500" i="4"/>
  <c r="AF500" i="4"/>
  <c r="AJ500" i="4"/>
  <c r="AA261" i="4"/>
  <c r="AC261" i="4"/>
  <c r="AE261" i="4"/>
  <c r="Z261" i="4"/>
  <c r="AB261" i="4"/>
  <c r="AD261" i="4"/>
  <c r="AI261" i="4"/>
  <c r="AF261" i="4"/>
  <c r="AJ261" i="4"/>
  <c r="AG261" i="4"/>
  <c r="AK261" i="4"/>
  <c r="AH261" i="4"/>
  <c r="AA293" i="4"/>
  <c r="AC293" i="4"/>
  <c r="AE293" i="4"/>
  <c r="Z293" i="4"/>
  <c r="AB293" i="4"/>
  <c r="AD293" i="4"/>
  <c r="AI293" i="4"/>
  <c r="AF293" i="4"/>
  <c r="AJ293" i="4"/>
  <c r="AG293" i="4"/>
  <c r="AK293" i="4"/>
  <c r="AH293" i="4"/>
  <c r="AA325" i="4"/>
  <c r="AC325" i="4"/>
  <c r="AE325" i="4"/>
  <c r="Z325" i="4"/>
  <c r="AB325" i="4"/>
  <c r="AD325" i="4"/>
  <c r="AI325" i="4"/>
  <c r="AF325" i="4"/>
  <c r="AJ325" i="4"/>
  <c r="AG325" i="4"/>
  <c r="AK325" i="4"/>
  <c r="AH325" i="4"/>
  <c r="AA357" i="4"/>
  <c r="AC357" i="4"/>
  <c r="AE357" i="4"/>
  <c r="Z357" i="4"/>
  <c r="AB357" i="4"/>
  <c r="AD357" i="4"/>
  <c r="AI357" i="4"/>
  <c r="AH357" i="4"/>
  <c r="AK357" i="4"/>
  <c r="AG357" i="4"/>
  <c r="AF357" i="4"/>
  <c r="AJ357" i="4"/>
  <c r="AB364" i="4"/>
  <c r="AH133" i="4"/>
  <c r="Z183" i="4"/>
  <c r="Z251" i="4"/>
  <c r="AB315" i="4"/>
  <c r="AH412" i="4"/>
  <c r="AH476" i="4"/>
  <c r="Z285" i="4"/>
  <c r="X240" i="4"/>
  <c r="AT579" i="4"/>
  <c r="AV579" i="4"/>
  <c r="AS579" i="4"/>
  <c r="Z595" i="4"/>
  <c r="AL595" i="4" s="1"/>
  <c r="AR595" i="4" s="1"/>
  <c r="AB595" i="4"/>
  <c r="AD595" i="4"/>
  <c r="AT595" i="4"/>
  <c r="AV595" i="4"/>
  <c r="AA595" i="4"/>
  <c r="AE595" i="4"/>
  <c r="AQ595" i="4" s="1"/>
  <c r="AW595" i="4" s="1"/>
  <c r="AC595" i="4"/>
  <c r="AS595" i="4"/>
  <c r="AT611" i="4"/>
  <c r="Z627" i="4"/>
  <c r="AT647" i="4"/>
  <c r="AC647" i="4"/>
  <c r="Z979" i="4"/>
  <c r="AL979" i="4" s="1"/>
  <c r="AR979" i="4" s="1"/>
  <c r="AB979" i="4"/>
  <c r="AD979" i="4"/>
  <c r="AT979" i="4"/>
  <c r="AV979" i="4"/>
  <c r="AA979" i="4"/>
  <c r="AM979" i="4" s="1"/>
  <c r="AE979" i="4"/>
  <c r="AC979" i="4"/>
  <c r="AO979" i="4" s="1"/>
  <c r="AU979" i="4" s="1"/>
  <c r="AS979" i="4"/>
  <c r="Z987" i="4"/>
  <c r="AL987" i="4" s="1"/>
  <c r="AR987" i="4" s="1"/>
  <c r="AB987" i="4"/>
  <c r="AN987" i="4" s="1"/>
  <c r="AD987" i="4"/>
  <c r="AP987" i="4" s="1"/>
  <c r="AT987" i="4"/>
  <c r="AV987" i="4"/>
  <c r="AA987" i="4"/>
  <c r="AM987" i="4" s="1"/>
  <c r="AE987" i="4"/>
  <c r="AC987" i="4"/>
  <c r="AS987" i="4"/>
  <c r="Z559" i="4"/>
  <c r="AL559" i="4" s="1"/>
  <c r="AR559" i="4" s="1"/>
  <c r="AB559" i="4"/>
  <c r="AN559" i="4" s="1"/>
  <c r="AD559" i="4"/>
  <c r="AT559" i="4"/>
  <c r="AV559" i="4"/>
  <c r="AA559" i="4"/>
  <c r="AE559" i="4"/>
  <c r="AC559" i="4"/>
  <c r="AO559" i="4" s="1"/>
  <c r="AU559" i="4" s="1"/>
  <c r="AS559" i="4"/>
  <c r="Z575" i="4"/>
  <c r="AB575" i="4"/>
  <c r="AD575" i="4"/>
  <c r="AT575" i="4"/>
  <c r="AV575" i="4"/>
  <c r="AA575" i="4"/>
  <c r="AE575" i="4"/>
  <c r="AC575" i="4"/>
  <c r="AS575" i="4"/>
  <c r="Z591" i="4"/>
  <c r="AL591" i="4" s="1"/>
  <c r="AR591" i="4" s="1"/>
  <c r="AB591" i="4"/>
  <c r="AD591" i="4"/>
  <c r="AT591" i="4"/>
  <c r="AV591" i="4"/>
  <c r="AA591" i="4"/>
  <c r="AM591" i="4" s="1"/>
  <c r="AE591" i="4"/>
  <c r="AC591" i="4"/>
  <c r="AS591" i="4"/>
  <c r="Z623" i="4"/>
  <c r="AL623" i="4" s="1"/>
  <c r="AR623" i="4" s="1"/>
  <c r="AB623" i="4"/>
  <c r="AD623" i="4"/>
  <c r="AP623" i="4" s="1"/>
  <c r="AT623" i="4"/>
  <c r="AV623" i="4"/>
  <c r="AA623" i="4"/>
  <c r="AE623" i="4"/>
  <c r="AC623" i="4"/>
  <c r="AO623" i="4" s="1"/>
  <c r="AU623" i="4" s="1"/>
  <c r="AS623" i="4"/>
  <c r="Z639" i="4"/>
  <c r="AB639" i="4"/>
  <c r="AD639" i="4"/>
  <c r="AT639" i="4"/>
  <c r="AV639" i="4"/>
  <c r="AA639" i="4"/>
  <c r="AM639" i="4" s="1"/>
  <c r="AE639" i="4"/>
  <c r="AC639" i="4"/>
  <c r="AO639" i="4" s="1"/>
  <c r="AU639" i="4" s="1"/>
  <c r="AS639" i="4"/>
  <c r="Z651" i="4"/>
  <c r="AE651" i="4"/>
  <c r="AT667" i="4"/>
  <c r="Z675" i="4"/>
  <c r="AB675" i="4"/>
  <c r="AD675" i="4"/>
  <c r="AT675" i="4"/>
  <c r="AV675" i="4"/>
  <c r="AA675" i="4"/>
  <c r="AE675" i="4"/>
  <c r="AC675" i="4"/>
  <c r="AO675" i="4" s="1"/>
  <c r="AU675" i="4" s="1"/>
  <c r="AS675" i="4"/>
  <c r="AV683" i="4"/>
  <c r="AT699" i="4"/>
  <c r="AS699" i="4"/>
  <c r="Z707" i="4"/>
  <c r="AL707" i="4" s="1"/>
  <c r="AR707" i="4" s="1"/>
  <c r="AB707" i="4"/>
  <c r="AD707" i="4"/>
  <c r="AT707" i="4"/>
  <c r="AV707" i="4"/>
  <c r="AA707" i="4"/>
  <c r="AE707" i="4"/>
  <c r="AC707" i="4"/>
  <c r="AO707" i="4" s="1"/>
  <c r="AU707" i="4" s="1"/>
  <c r="AS707" i="4"/>
  <c r="Z715" i="4"/>
  <c r="AL715" i="4" s="1"/>
  <c r="AR715" i="4" s="1"/>
  <c r="AB715" i="4"/>
  <c r="AD715" i="4"/>
  <c r="AP715" i="4" s="1"/>
  <c r="AT715" i="4"/>
  <c r="AV715" i="4"/>
  <c r="AA715" i="4"/>
  <c r="AM715" i="4" s="1"/>
  <c r="AE715" i="4"/>
  <c r="AC715" i="4"/>
  <c r="AS715" i="4"/>
  <c r="Z731" i="4"/>
  <c r="AL731" i="4" s="1"/>
  <c r="AR731" i="4" s="1"/>
  <c r="AB731" i="4"/>
  <c r="AN731" i="4" s="1"/>
  <c r="AD731" i="4"/>
  <c r="AT731" i="4"/>
  <c r="AV731" i="4"/>
  <c r="AA731" i="4"/>
  <c r="AE731" i="4"/>
  <c r="AC731" i="4"/>
  <c r="AO731" i="4" s="1"/>
  <c r="AU731" i="4" s="1"/>
  <c r="AS731" i="4"/>
  <c r="Z739" i="4"/>
  <c r="AB739" i="4"/>
  <c r="AD739" i="4"/>
  <c r="AT739" i="4"/>
  <c r="AV739" i="4"/>
  <c r="AA739" i="4"/>
  <c r="AE739" i="4"/>
  <c r="AC739" i="4"/>
  <c r="AS739" i="4"/>
  <c r="Z747" i="4"/>
  <c r="AL747" i="4" s="1"/>
  <c r="AR747" i="4" s="1"/>
  <c r="AB747" i="4"/>
  <c r="AN747" i="4" s="1"/>
  <c r="AD747" i="4"/>
  <c r="AT747" i="4"/>
  <c r="AV747" i="4"/>
  <c r="AA747" i="4"/>
  <c r="AE747" i="4"/>
  <c r="AC747" i="4"/>
  <c r="AS747" i="4"/>
  <c r="Z763" i="4"/>
  <c r="AL763" i="4" s="1"/>
  <c r="AR763" i="4" s="1"/>
  <c r="AB763" i="4"/>
  <c r="AD763" i="4"/>
  <c r="AT763" i="4"/>
  <c r="AV763" i="4"/>
  <c r="AA763" i="4"/>
  <c r="AE763" i="4"/>
  <c r="AQ763" i="4" s="1"/>
  <c r="AW763" i="4" s="1"/>
  <c r="AC763" i="4"/>
  <c r="AS763" i="4"/>
  <c r="Z771" i="4"/>
  <c r="AB771" i="4"/>
  <c r="AN771" i="4" s="1"/>
  <c r="AD771" i="4"/>
  <c r="AP771" i="4" s="1"/>
  <c r="AT771" i="4"/>
  <c r="AV771" i="4"/>
  <c r="AA771" i="4"/>
  <c r="AM771" i="4" s="1"/>
  <c r="AE771" i="4"/>
  <c r="AC771" i="4"/>
  <c r="AS771" i="4"/>
  <c r="Z779" i="4"/>
  <c r="AV779" i="4"/>
  <c r="AS779" i="4"/>
  <c r="AV795" i="4"/>
  <c r="AS795" i="4"/>
  <c r="Z803" i="4"/>
  <c r="AL803" i="4" s="1"/>
  <c r="AR803" i="4" s="1"/>
  <c r="AB803" i="4"/>
  <c r="AD803" i="4"/>
  <c r="AT803" i="4"/>
  <c r="AV803" i="4"/>
  <c r="AA803" i="4"/>
  <c r="AE803" i="4"/>
  <c r="AQ803" i="4" s="1"/>
  <c r="AW803" i="4" s="1"/>
  <c r="AC803" i="4"/>
  <c r="AS803" i="4"/>
  <c r="AD811" i="4"/>
  <c r="AV811" i="4"/>
  <c r="AE811" i="4"/>
  <c r="AS811" i="4"/>
  <c r="Z827" i="4"/>
  <c r="AV827" i="4"/>
  <c r="AS827" i="4"/>
  <c r="Z835" i="4"/>
  <c r="AL835" i="4" s="1"/>
  <c r="AR835" i="4" s="1"/>
  <c r="AB835" i="4"/>
  <c r="AN835" i="4" s="1"/>
  <c r="AD835" i="4"/>
  <c r="AT835" i="4"/>
  <c r="AV835" i="4"/>
  <c r="AA835" i="4"/>
  <c r="AM835" i="4" s="1"/>
  <c r="AE835" i="4"/>
  <c r="AC835" i="4"/>
  <c r="AO835" i="4" s="1"/>
  <c r="AU835" i="4" s="1"/>
  <c r="AS835" i="4"/>
  <c r="Z843" i="4"/>
  <c r="AL843" i="4" s="1"/>
  <c r="AR843" i="4" s="1"/>
  <c r="AB843" i="4"/>
  <c r="AD843" i="4"/>
  <c r="AP843" i="4" s="1"/>
  <c r="AT843" i="4"/>
  <c r="AV843" i="4"/>
  <c r="AA843" i="4"/>
  <c r="AE843" i="4"/>
  <c r="AC843" i="4"/>
  <c r="AS843" i="4"/>
  <c r="Z859" i="4"/>
  <c r="AL859" i="4" s="1"/>
  <c r="AR859" i="4" s="1"/>
  <c r="AB859" i="4"/>
  <c r="AN859" i="4" s="1"/>
  <c r="AD859" i="4"/>
  <c r="AT859" i="4"/>
  <c r="AV859" i="4"/>
  <c r="AA859" i="4"/>
  <c r="AM859" i="4" s="1"/>
  <c r="AE859" i="4"/>
  <c r="AC859" i="4"/>
  <c r="AO859" i="4" s="1"/>
  <c r="AU859" i="4" s="1"/>
  <c r="AS859" i="4"/>
  <c r="Z867" i="4"/>
  <c r="AL867" i="4" s="1"/>
  <c r="AR867" i="4" s="1"/>
  <c r="AB867" i="4"/>
  <c r="AD867" i="4"/>
  <c r="AT867" i="4"/>
  <c r="AV867" i="4"/>
  <c r="AA867" i="4"/>
  <c r="AE867" i="4"/>
  <c r="AQ867" i="4" s="1"/>
  <c r="AW867" i="4" s="1"/>
  <c r="AC867" i="4"/>
  <c r="AS867" i="4"/>
  <c r="Z875" i="4"/>
  <c r="AL875" i="4" s="1"/>
  <c r="AR875" i="4" s="1"/>
  <c r="AB875" i="4"/>
  <c r="AN875" i="4" s="1"/>
  <c r="AD875" i="4"/>
  <c r="AT875" i="4"/>
  <c r="AV875" i="4"/>
  <c r="AA875" i="4"/>
  <c r="AM875" i="4" s="1"/>
  <c r="AE875" i="4"/>
  <c r="AC875" i="4"/>
  <c r="AO875" i="4" s="1"/>
  <c r="AU875" i="4" s="1"/>
  <c r="AS875" i="4"/>
  <c r="AB883" i="4"/>
  <c r="Z891" i="4"/>
  <c r="AL891" i="4" s="1"/>
  <c r="AR891" i="4" s="1"/>
  <c r="AB891" i="4"/>
  <c r="AN891" i="4" s="1"/>
  <c r="AD891" i="4"/>
  <c r="AT891" i="4"/>
  <c r="AV891" i="4"/>
  <c r="AA891" i="4"/>
  <c r="AE891" i="4"/>
  <c r="AC891" i="4"/>
  <c r="AS891" i="4"/>
  <c r="Z899" i="4"/>
  <c r="AB899" i="4"/>
  <c r="AD899" i="4"/>
  <c r="AP899" i="4" s="1"/>
  <c r="AT899" i="4"/>
  <c r="AV899" i="4"/>
  <c r="AA899" i="4"/>
  <c r="AM899" i="4" s="1"/>
  <c r="AE899" i="4"/>
  <c r="AC899" i="4"/>
  <c r="AS899" i="4"/>
  <c r="AV907" i="4"/>
  <c r="AE915" i="4"/>
  <c r="AE44" i="4"/>
  <c r="AC121" i="4"/>
  <c r="AK137" i="4"/>
  <c r="AI179" i="4"/>
  <c r="AE211" i="4"/>
  <c r="AK227" i="4"/>
  <c r="AI255" i="4"/>
  <c r="AC271" i="4"/>
  <c r="AK287" i="4"/>
  <c r="AI319" i="4"/>
  <c r="AE351" i="4"/>
  <c r="AK392" i="4"/>
  <c r="AI408" i="4"/>
  <c r="AC424" i="4"/>
  <c r="AK440" i="4"/>
  <c r="AI472" i="4"/>
  <c r="AE504" i="4"/>
  <c r="AK556" i="4"/>
  <c r="AB366" i="4"/>
  <c r="AF515" i="4"/>
  <c r="Z539" i="4"/>
  <c r="AB926" i="4"/>
  <c r="AB942" i="4"/>
  <c r="AH954" i="4"/>
  <c r="AB970" i="4"/>
  <c r="Z545" i="4"/>
  <c r="Z978" i="4"/>
  <c r="AI986" i="4"/>
  <c r="AB994" i="4"/>
  <c r="AJ994" i="4"/>
  <c r="Z159" i="4"/>
  <c r="AJ159" i="4"/>
  <c r="AE191" i="4"/>
  <c r="AF191" i="4"/>
  <c r="Z223" i="4"/>
  <c r="AJ223" i="4"/>
  <c r="AD275" i="4"/>
  <c r="Z307" i="4"/>
  <c r="AJ307" i="4"/>
  <c r="AE339" i="4"/>
  <c r="AF339" i="4"/>
  <c r="Z388" i="4"/>
  <c r="AJ388" i="4"/>
  <c r="AD420" i="4"/>
  <c r="Z452" i="4"/>
  <c r="AJ452" i="4"/>
  <c r="AE484" i="4"/>
  <c r="AF484" i="4"/>
  <c r="Z58" i="4"/>
  <c r="AH58" i="4"/>
  <c r="AD277" i="4"/>
  <c r="Z309" i="4"/>
  <c r="AH309" i="4"/>
  <c r="AE341" i="4"/>
  <c r="AK341" i="4"/>
  <c r="Z20" i="4"/>
  <c r="AA380" i="4"/>
  <c r="AE380" i="4"/>
  <c r="AD380" i="4"/>
  <c r="AU380" i="4"/>
  <c r="AB380" i="4"/>
  <c r="AA519" i="4"/>
  <c r="AC519" i="4"/>
  <c r="AE519" i="4"/>
  <c r="AU519" i="4"/>
  <c r="AB519" i="4"/>
  <c r="AD519" i="4"/>
  <c r="Z519" i="4"/>
  <c r="AA551" i="4"/>
  <c r="AC551" i="4"/>
  <c r="AE551" i="4"/>
  <c r="AU551" i="4"/>
  <c r="AB551" i="4"/>
  <c r="AD551" i="4"/>
  <c r="Z551" i="4"/>
  <c r="AA535" i="4"/>
  <c r="AC535" i="4"/>
  <c r="AE535" i="4"/>
  <c r="AU535" i="4"/>
  <c r="AB535" i="4"/>
  <c r="AD535" i="4"/>
  <c r="Z535" i="4"/>
  <c r="AA924" i="4"/>
  <c r="AC924" i="4"/>
  <c r="AE924" i="4"/>
  <c r="AU924" i="4"/>
  <c r="Z924" i="4"/>
  <c r="AD924" i="4"/>
  <c r="AB924" i="4"/>
  <c r="AV924" i="4"/>
  <c r="AA932" i="4"/>
  <c r="AC932" i="4"/>
  <c r="AE932" i="4"/>
  <c r="AQ932" i="4" s="1"/>
  <c r="AW932" i="4" s="1"/>
  <c r="AU932" i="4"/>
  <c r="Z932" i="4"/>
  <c r="AL932" i="4" s="1"/>
  <c r="AR932" i="4" s="1"/>
  <c r="AD932" i="4"/>
  <c r="AT932" i="4"/>
  <c r="AB932" i="4"/>
  <c r="AV932" i="4"/>
  <c r="AA940" i="4"/>
  <c r="AC940" i="4"/>
  <c r="AE940" i="4"/>
  <c r="AS940" i="4"/>
  <c r="AW940" i="4"/>
  <c r="Z940" i="4"/>
  <c r="AD940" i="4"/>
  <c r="AB940" i="4"/>
  <c r="AV940" i="4"/>
  <c r="AA948" i="4"/>
  <c r="AM948" i="4" s="1"/>
  <c r="AS948" i="4" s="1"/>
  <c r="AC948" i="4"/>
  <c r="AE948" i="4"/>
  <c r="AU948" i="4"/>
  <c r="Z948" i="4"/>
  <c r="AD948" i="4"/>
  <c r="AB948" i="4"/>
  <c r="AA956" i="4"/>
  <c r="AC956" i="4"/>
  <c r="AE956" i="4"/>
  <c r="AU956" i="4"/>
  <c r="Z956" i="4"/>
  <c r="AD956" i="4"/>
  <c r="AB956" i="4"/>
  <c r="AV956" i="4"/>
  <c r="AA964" i="4"/>
  <c r="AC964" i="4"/>
  <c r="AE964" i="4"/>
  <c r="AU964" i="4"/>
  <c r="Z964" i="4"/>
  <c r="AD964" i="4"/>
  <c r="AT964" i="4"/>
  <c r="AB964" i="4"/>
  <c r="AV964" i="4"/>
  <c r="AA972" i="4"/>
  <c r="AC972" i="4"/>
  <c r="AE972" i="4"/>
  <c r="AS972" i="4"/>
  <c r="AW972" i="4"/>
  <c r="Z972" i="4"/>
  <c r="AD972" i="4"/>
  <c r="AB972" i="4"/>
  <c r="AV972" i="4"/>
  <c r="AA525" i="4"/>
  <c r="AC525" i="4"/>
  <c r="AE525" i="4"/>
  <c r="AU525" i="4"/>
  <c r="AB525" i="4"/>
  <c r="AD525" i="4"/>
  <c r="Z525" i="4"/>
  <c r="AT525" i="4"/>
  <c r="AA541" i="4"/>
  <c r="AC541" i="4"/>
  <c r="AE541" i="4"/>
  <c r="AS541" i="4"/>
  <c r="AW541" i="4"/>
  <c r="AB541" i="4"/>
  <c r="AD541" i="4"/>
  <c r="Z541" i="4"/>
  <c r="AP386" i="4"/>
  <c r="AV386" i="4" s="1"/>
  <c r="AQ386" i="4"/>
  <c r="AW386" i="4" s="1"/>
  <c r="AL127" i="4"/>
  <c r="AR127" i="4" s="1"/>
  <c r="AM127" i="4"/>
  <c r="AS127" i="4" s="1"/>
  <c r="AO157" i="4"/>
  <c r="AU157" i="4" s="1"/>
  <c r="AO237" i="4"/>
  <c r="AU237" i="4" s="1"/>
  <c r="AN237" i="4"/>
  <c r="AT237" i="4" s="1"/>
  <c r="AQ25" i="4"/>
  <c r="AW25" i="4" s="1"/>
  <c r="AN25" i="4"/>
  <c r="AT25" i="4" s="1"/>
  <c r="AO33" i="4"/>
  <c r="AU33" i="4" s="1"/>
  <c r="AL33" i="4"/>
  <c r="AR33" i="4" s="1"/>
  <c r="AO46" i="4"/>
  <c r="AU46" i="4" s="1"/>
  <c r="AL54" i="4"/>
  <c r="AR54" i="4" s="1"/>
  <c r="AM54" i="4"/>
  <c r="AS54" i="4" s="1"/>
  <c r="AO249" i="4"/>
  <c r="AU249" i="4" s="1"/>
  <c r="AL257" i="4"/>
  <c r="AR257" i="4" s="1"/>
  <c r="AM257" i="4"/>
  <c r="AS257" i="4" s="1"/>
  <c r="AO265" i="4"/>
  <c r="AU265" i="4" s="1"/>
  <c r="AL273" i="4"/>
  <c r="AR273" i="4" s="1"/>
  <c r="AM273" i="4"/>
  <c r="AS273" i="4" s="1"/>
  <c r="AO281" i="4"/>
  <c r="AU281" i="4" s="1"/>
  <c r="AL289" i="4"/>
  <c r="AR289" i="4" s="1"/>
  <c r="AM289" i="4"/>
  <c r="AS289" i="4" s="1"/>
  <c r="AO297" i="4"/>
  <c r="AU297" i="4" s="1"/>
  <c r="AL305" i="4"/>
  <c r="AR305" i="4" s="1"/>
  <c r="AM305" i="4"/>
  <c r="AS305" i="4" s="1"/>
  <c r="AO313" i="4"/>
  <c r="AU313" i="4" s="1"/>
  <c r="AL321" i="4"/>
  <c r="AR321" i="4" s="1"/>
  <c r="AM321" i="4"/>
  <c r="AS321" i="4" s="1"/>
  <c r="AO329" i="4"/>
  <c r="AU329" i="4" s="1"/>
  <c r="AL337" i="4"/>
  <c r="AR337" i="4" s="1"/>
  <c r="AM337" i="4"/>
  <c r="AS337" i="4" s="1"/>
  <c r="AO345" i="4"/>
  <c r="AU345" i="4" s="1"/>
  <c r="AL353" i="4"/>
  <c r="AR353" i="4" s="1"/>
  <c r="AM353" i="4"/>
  <c r="AS353" i="4" s="1"/>
  <c r="AN386" i="4"/>
  <c r="AT386" i="4" s="1"/>
  <c r="AO386" i="4"/>
  <c r="AU386" i="4" s="1"/>
  <c r="AP422" i="4"/>
  <c r="AV422" i="4" s="1"/>
  <c r="AQ422" i="4"/>
  <c r="AW422" i="4" s="1"/>
  <c r="AN127" i="4"/>
  <c r="AT127" i="4" s="1"/>
  <c r="AO127" i="4"/>
  <c r="AU127" i="4" s="1"/>
  <c r="AP157" i="4"/>
  <c r="AV157" i="4" s="1"/>
  <c r="AQ157" i="4"/>
  <c r="AW157" i="4" s="1"/>
  <c r="AP382" i="4"/>
  <c r="AV382" i="4" s="1"/>
  <c r="AQ382" i="4"/>
  <c r="AW382" i="4" s="1"/>
  <c r="AM237" i="4"/>
  <c r="AS237" i="4" s="1"/>
  <c r="AP237" i="4"/>
  <c r="AV237" i="4" s="1"/>
  <c r="AL237" i="4"/>
  <c r="AR237" i="4" s="1"/>
  <c r="AO25" i="4"/>
  <c r="AU25" i="4" s="1"/>
  <c r="AP25" i="4"/>
  <c r="AV25" i="4" s="1"/>
  <c r="AL25" i="4"/>
  <c r="AR25" i="4" s="1"/>
  <c r="AQ33" i="4"/>
  <c r="AW33" i="4" s="1"/>
  <c r="AM33" i="4"/>
  <c r="AS33" i="4" s="1"/>
  <c r="AN33" i="4"/>
  <c r="AT33" i="4" s="1"/>
  <c r="AP46" i="4"/>
  <c r="AV46" i="4" s="1"/>
  <c r="AL46" i="4"/>
  <c r="AR46" i="4" s="1"/>
  <c r="AQ46" i="4"/>
  <c r="AW46" i="4" s="1"/>
  <c r="AM46" i="4"/>
  <c r="AS46" i="4" s="1"/>
  <c r="AN54" i="4"/>
  <c r="AT54" i="4" s="1"/>
  <c r="AO54" i="4"/>
  <c r="AU54" i="4" s="1"/>
  <c r="AP249" i="4"/>
  <c r="AV249" i="4" s="1"/>
  <c r="AL249" i="4"/>
  <c r="AR249" i="4" s="1"/>
  <c r="AQ249" i="4"/>
  <c r="AW249" i="4" s="1"/>
  <c r="AM249" i="4"/>
  <c r="AS249" i="4" s="1"/>
  <c r="AN257" i="4"/>
  <c r="AT257" i="4" s="1"/>
  <c r="AO257" i="4"/>
  <c r="AU257" i="4" s="1"/>
  <c r="AP265" i="4"/>
  <c r="AV265" i="4" s="1"/>
  <c r="AL265" i="4"/>
  <c r="AR265" i="4" s="1"/>
  <c r="AQ265" i="4"/>
  <c r="AW265" i="4" s="1"/>
  <c r="AM265" i="4"/>
  <c r="AS265" i="4" s="1"/>
  <c r="AN273" i="4"/>
  <c r="AT273" i="4" s="1"/>
  <c r="AO273" i="4"/>
  <c r="AU273" i="4" s="1"/>
  <c r="AP281" i="4"/>
  <c r="AV281" i="4" s="1"/>
  <c r="AL281" i="4"/>
  <c r="AR281" i="4" s="1"/>
  <c r="AQ281" i="4"/>
  <c r="AW281" i="4" s="1"/>
  <c r="AM281" i="4"/>
  <c r="AS281" i="4" s="1"/>
  <c r="AN289" i="4"/>
  <c r="AT289" i="4" s="1"/>
  <c r="AO289" i="4"/>
  <c r="AU289" i="4" s="1"/>
  <c r="AP297" i="4"/>
  <c r="AV297" i="4" s="1"/>
  <c r="AL297" i="4"/>
  <c r="AR297" i="4" s="1"/>
  <c r="AQ297" i="4"/>
  <c r="AW297" i="4" s="1"/>
  <c r="AM297" i="4"/>
  <c r="AS297" i="4" s="1"/>
  <c r="AN305" i="4"/>
  <c r="AT305" i="4" s="1"/>
  <c r="AO305" i="4"/>
  <c r="AU305" i="4" s="1"/>
  <c r="AP313" i="4"/>
  <c r="AV313" i="4" s="1"/>
  <c r="AL313" i="4"/>
  <c r="AR313" i="4" s="1"/>
  <c r="AQ313" i="4"/>
  <c r="AW313" i="4" s="1"/>
  <c r="AM313" i="4"/>
  <c r="AS313" i="4" s="1"/>
  <c r="AN321" i="4"/>
  <c r="AT321" i="4" s="1"/>
  <c r="AO321" i="4"/>
  <c r="AU321" i="4" s="1"/>
  <c r="AP329" i="4"/>
  <c r="AV329" i="4" s="1"/>
  <c r="AL329" i="4"/>
  <c r="AR329" i="4" s="1"/>
  <c r="AQ329" i="4"/>
  <c r="AW329" i="4" s="1"/>
  <c r="AM329" i="4"/>
  <c r="AS329" i="4" s="1"/>
  <c r="AN337" i="4"/>
  <c r="AT337" i="4" s="1"/>
  <c r="AO337" i="4"/>
  <c r="AU337" i="4" s="1"/>
  <c r="AP345" i="4"/>
  <c r="AV345" i="4" s="1"/>
  <c r="AL345" i="4"/>
  <c r="AR345" i="4" s="1"/>
  <c r="AQ345" i="4"/>
  <c r="AW345" i="4" s="1"/>
  <c r="AM345" i="4"/>
  <c r="AS345" i="4" s="1"/>
  <c r="AN353" i="4"/>
  <c r="AT353" i="4" s="1"/>
  <c r="AO353" i="4"/>
  <c r="AU353" i="4" s="1"/>
  <c r="AQ21" i="4"/>
  <c r="AW21" i="4" s="1"/>
  <c r="AM21" i="4"/>
  <c r="AS21" i="4" s="1"/>
  <c r="AN21" i="4"/>
  <c r="AT21" i="4" s="1"/>
  <c r="AO29" i="4"/>
  <c r="AU29" i="4" s="1"/>
  <c r="AP29" i="4"/>
  <c r="AV29" i="4" s="1"/>
  <c r="AL29" i="4"/>
  <c r="AR29" i="4" s="1"/>
  <c r="AO27" i="4"/>
  <c r="AU27" i="4" s="1"/>
  <c r="AP27" i="4"/>
  <c r="AV27" i="4" s="1"/>
  <c r="AL27" i="4"/>
  <c r="AR27" i="4" s="1"/>
  <c r="AQ35" i="4"/>
  <c r="AW35" i="4" s="1"/>
  <c r="AM35" i="4"/>
  <c r="AS35" i="4" s="1"/>
  <c r="AN35" i="4"/>
  <c r="AT35" i="4" s="1"/>
  <c r="AM373" i="4"/>
  <c r="AS373" i="4" s="1"/>
  <c r="AP373" i="4"/>
  <c r="AV373" i="4" s="1"/>
  <c r="AL373" i="4"/>
  <c r="AR373" i="4" s="1"/>
  <c r="AQ953" i="4"/>
  <c r="AW953" i="4" s="1"/>
  <c r="AO953" i="4"/>
  <c r="AU953" i="4" s="1"/>
  <c r="AN953" i="4"/>
  <c r="AT953" i="4" s="1"/>
  <c r="AP410" i="4"/>
  <c r="AV410" i="4" s="1"/>
  <c r="AL410" i="4"/>
  <c r="AR410" i="4" s="1"/>
  <c r="AQ410" i="4"/>
  <c r="AW410" i="4" s="1"/>
  <c r="AM410" i="4"/>
  <c r="AS410" i="4" s="1"/>
  <c r="AN430" i="4"/>
  <c r="AT430" i="4" s="1"/>
  <c r="AO430" i="4"/>
  <c r="AU430" i="4" s="1"/>
  <c r="AI603" i="4"/>
  <c r="AP119" i="4"/>
  <c r="AV119" i="4" s="1"/>
  <c r="AL119" i="4"/>
  <c r="AR119" i="4" s="1"/>
  <c r="AQ119" i="4"/>
  <c r="AW119" i="4" s="1"/>
  <c r="AM119" i="4"/>
  <c r="AS119" i="4" s="1"/>
  <c r="AN177" i="4"/>
  <c r="AT177" i="4" s="1"/>
  <c r="AO177" i="4"/>
  <c r="AU177" i="4" s="1"/>
  <c r="AO23" i="4"/>
  <c r="AU23" i="4" s="1"/>
  <c r="AP23" i="4"/>
  <c r="AV23" i="4" s="1"/>
  <c r="AL23" i="4"/>
  <c r="AR23" i="4" s="1"/>
  <c r="AQ31" i="4"/>
  <c r="AW31" i="4" s="1"/>
  <c r="AM31" i="4"/>
  <c r="AS31" i="4" s="1"/>
  <c r="AN31" i="4"/>
  <c r="AT31" i="4" s="1"/>
  <c r="AM365" i="4"/>
  <c r="AS365" i="4" s="1"/>
  <c r="AP365" i="4"/>
  <c r="AV365" i="4" s="1"/>
  <c r="AL365" i="4"/>
  <c r="AR365" i="4" s="1"/>
  <c r="AK372" i="4"/>
  <c r="AM522" i="4"/>
  <c r="AS522" i="4" s="1"/>
  <c r="AN522" i="4"/>
  <c r="AT522" i="4" s="1"/>
  <c r="AO67" i="4"/>
  <c r="AU67" i="4" s="1"/>
  <c r="AP67" i="4"/>
  <c r="AV67" i="4" s="1"/>
  <c r="AL67" i="4"/>
  <c r="AR67" i="4" s="1"/>
  <c r="AQ73" i="4"/>
  <c r="AW73" i="4" s="1"/>
  <c r="AM73" i="4"/>
  <c r="AS73" i="4" s="1"/>
  <c r="AN73" i="4"/>
  <c r="AT73" i="4" s="1"/>
  <c r="AO77" i="4"/>
  <c r="AU77" i="4" s="1"/>
  <c r="AP77" i="4"/>
  <c r="AV77" i="4" s="1"/>
  <c r="AL77" i="4"/>
  <c r="AR77" i="4" s="1"/>
  <c r="AQ81" i="4"/>
  <c r="AW81" i="4" s="1"/>
  <c r="AM81" i="4"/>
  <c r="AS81" i="4" s="1"/>
  <c r="AN81" i="4"/>
  <c r="AT81" i="4" s="1"/>
  <c r="AO85" i="4"/>
  <c r="AU85" i="4" s="1"/>
  <c r="AP85" i="4"/>
  <c r="AV85" i="4" s="1"/>
  <c r="AL85" i="4"/>
  <c r="AR85" i="4" s="1"/>
  <c r="AQ89" i="4"/>
  <c r="AW89" i="4" s="1"/>
  <c r="AM89" i="4"/>
  <c r="AS89" i="4" s="1"/>
  <c r="AN89" i="4"/>
  <c r="AT89" i="4" s="1"/>
  <c r="AO93" i="4"/>
  <c r="AU93" i="4" s="1"/>
  <c r="AP93" i="4"/>
  <c r="AV93" i="4" s="1"/>
  <c r="AL93" i="4"/>
  <c r="AR93" i="4" s="1"/>
  <c r="AQ97" i="4"/>
  <c r="AW97" i="4" s="1"/>
  <c r="AM97" i="4"/>
  <c r="AS97" i="4" s="1"/>
  <c r="AN97" i="4"/>
  <c r="AT97" i="4" s="1"/>
  <c r="AO101" i="4"/>
  <c r="AU101" i="4" s="1"/>
  <c r="AP101" i="4"/>
  <c r="AV101" i="4" s="1"/>
  <c r="AL101" i="4"/>
  <c r="AR101" i="4" s="1"/>
  <c r="AN64" i="4"/>
  <c r="AT64" i="4" s="1"/>
  <c r="AQ64" i="4"/>
  <c r="AW64" i="4" s="1"/>
  <c r="AM64" i="4"/>
  <c r="AS64" i="4" s="1"/>
  <c r="AM235" i="4"/>
  <c r="AS235" i="4" s="1"/>
  <c r="AP235" i="4"/>
  <c r="AV235" i="4" s="1"/>
  <c r="AL235" i="4"/>
  <c r="AR235" i="4" s="1"/>
  <c r="AQ239" i="4"/>
  <c r="AW239" i="4" s="1"/>
  <c r="AO239" i="4"/>
  <c r="AU239" i="4" s="1"/>
  <c r="AN239" i="4"/>
  <c r="AT239" i="4" s="1"/>
  <c r="AM243" i="4"/>
  <c r="AS243" i="4" s="1"/>
  <c r="AP243" i="4"/>
  <c r="AV243" i="4" s="1"/>
  <c r="AL243" i="4"/>
  <c r="AR243" i="4" s="1"/>
  <c r="AQ359" i="4"/>
  <c r="AW359" i="4" s="1"/>
  <c r="AO359" i="4"/>
  <c r="AU359" i="4" s="1"/>
  <c r="AN359" i="4"/>
  <c r="AT359" i="4" s="1"/>
  <c r="AM363" i="4"/>
  <c r="AS363" i="4" s="1"/>
  <c r="AP363" i="4"/>
  <c r="AV363" i="4" s="1"/>
  <c r="AL363" i="4"/>
  <c r="AR363" i="4" s="1"/>
  <c r="AQ367" i="4"/>
  <c r="AW367" i="4" s="1"/>
  <c r="AO367" i="4"/>
  <c r="AU367" i="4" s="1"/>
  <c r="AN367" i="4"/>
  <c r="AT367" i="4" s="1"/>
  <c r="AM371" i="4"/>
  <c r="AS371" i="4" s="1"/>
  <c r="AP371" i="4"/>
  <c r="AV371" i="4" s="1"/>
  <c r="AL371" i="4"/>
  <c r="AR371" i="4" s="1"/>
  <c r="AQ375" i="4"/>
  <c r="AW375" i="4" s="1"/>
  <c r="AO375" i="4"/>
  <c r="AU375" i="4" s="1"/>
  <c r="AN375" i="4"/>
  <c r="AT375" i="4" s="1"/>
  <c r="AM379" i="4"/>
  <c r="AS379" i="4" s="1"/>
  <c r="AP379" i="4"/>
  <c r="AV379" i="4" s="1"/>
  <c r="AL379" i="4"/>
  <c r="AR379" i="4" s="1"/>
  <c r="AM518" i="4"/>
  <c r="AS518" i="4" s="1"/>
  <c r="AO534" i="4"/>
  <c r="AU534" i="4" s="1"/>
  <c r="AQ534" i="4"/>
  <c r="AW534" i="4" s="1"/>
  <c r="AP534" i="4"/>
  <c r="AV534" i="4" s="1"/>
  <c r="AL534" i="4"/>
  <c r="AR534" i="4" s="1"/>
  <c r="AM550" i="4"/>
  <c r="AS550" i="4" s="1"/>
  <c r="AN550" i="4"/>
  <c r="AT550" i="4" s="1"/>
  <c r="AO524" i="4"/>
  <c r="AU524" i="4" s="1"/>
  <c r="AQ524" i="4"/>
  <c r="AW524" i="4" s="1"/>
  <c r="AP524" i="4"/>
  <c r="AV524" i="4" s="1"/>
  <c r="AL524" i="4"/>
  <c r="AR524" i="4" s="1"/>
  <c r="AM540" i="4"/>
  <c r="AS540" i="4" s="1"/>
  <c r="AO561" i="4"/>
  <c r="AU561" i="4" s="1"/>
  <c r="AQ561" i="4"/>
  <c r="AW561" i="4" s="1"/>
  <c r="AP561" i="4"/>
  <c r="AV561" i="4" s="1"/>
  <c r="AL561" i="4"/>
  <c r="AR561" i="4" s="1"/>
  <c r="AN569" i="4"/>
  <c r="AT569" i="4" s="1"/>
  <c r="AO577" i="4"/>
  <c r="AU577" i="4" s="1"/>
  <c r="AQ577" i="4"/>
  <c r="AW577" i="4" s="1"/>
  <c r="AP577" i="4"/>
  <c r="AV577" i="4" s="1"/>
  <c r="AL577" i="4"/>
  <c r="AR577" i="4" s="1"/>
  <c r="AM585" i="4"/>
  <c r="AS585" i="4" s="1"/>
  <c r="AN585" i="4"/>
  <c r="AT585" i="4" s="1"/>
  <c r="AO593" i="4"/>
  <c r="AU593" i="4" s="1"/>
  <c r="AQ593" i="4"/>
  <c r="AW593" i="4" s="1"/>
  <c r="AP593" i="4"/>
  <c r="AV593" i="4" s="1"/>
  <c r="AL593" i="4"/>
  <c r="AR593" i="4" s="1"/>
  <c r="AN601" i="4"/>
  <c r="AT601" i="4" s="1"/>
  <c r="AO609" i="4"/>
  <c r="AU609" i="4" s="1"/>
  <c r="AQ609" i="4"/>
  <c r="AW609" i="4" s="1"/>
  <c r="AP609" i="4"/>
  <c r="AV609" i="4" s="1"/>
  <c r="AL609" i="4"/>
  <c r="AR609" i="4" s="1"/>
  <c r="AM617" i="4"/>
  <c r="AS617" i="4" s="1"/>
  <c r="AN617" i="4"/>
  <c r="AT617" i="4" s="1"/>
  <c r="AP625" i="4"/>
  <c r="AV625" i="4" s="1"/>
  <c r="AM633" i="4"/>
  <c r="AS633" i="4" s="1"/>
  <c r="AN633" i="4"/>
  <c r="AT633" i="4" s="1"/>
  <c r="AO641" i="4"/>
  <c r="AU641" i="4" s="1"/>
  <c r="AQ641" i="4"/>
  <c r="AW641" i="4" s="1"/>
  <c r="AP641" i="4"/>
  <c r="AV641" i="4" s="1"/>
  <c r="AL641" i="4"/>
  <c r="AR641" i="4" s="1"/>
  <c r="AM649" i="4"/>
  <c r="AS649" i="4" s="1"/>
  <c r="AN649" i="4"/>
  <c r="AT649" i="4" s="1"/>
  <c r="AO657" i="4"/>
  <c r="AU657" i="4" s="1"/>
  <c r="AQ657" i="4"/>
  <c r="AW657" i="4" s="1"/>
  <c r="AP657" i="4"/>
  <c r="AV657" i="4" s="1"/>
  <c r="AL657" i="4"/>
  <c r="AR657" i="4" s="1"/>
  <c r="AM665" i="4"/>
  <c r="AS665" i="4" s="1"/>
  <c r="AN665" i="4"/>
  <c r="AT665" i="4" s="1"/>
  <c r="AO673" i="4"/>
  <c r="AU673" i="4" s="1"/>
  <c r="AQ673" i="4"/>
  <c r="AW673" i="4" s="1"/>
  <c r="AP673" i="4"/>
  <c r="AV673" i="4" s="1"/>
  <c r="AL673" i="4"/>
  <c r="AR673" i="4" s="1"/>
  <c r="AM681" i="4"/>
  <c r="AS681" i="4" s="1"/>
  <c r="AN681" i="4"/>
  <c r="AT681" i="4" s="1"/>
  <c r="AO689" i="4"/>
  <c r="AU689" i="4" s="1"/>
  <c r="AQ689" i="4"/>
  <c r="AW689" i="4" s="1"/>
  <c r="AP689" i="4"/>
  <c r="AV689" i="4" s="1"/>
  <c r="AL689" i="4"/>
  <c r="AR689" i="4" s="1"/>
  <c r="AM697" i="4"/>
  <c r="AS697" i="4" s="1"/>
  <c r="AN697" i="4"/>
  <c r="AT697" i="4" s="1"/>
  <c r="AO705" i="4"/>
  <c r="AU705" i="4" s="1"/>
  <c r="AQ705" i="4"/>
  <c r="AW705" i="4" s="1"/>
  <c r="AP705" i="4"/>
  <c r="AV705" i="4" s="1"/>
  <c r="AL705" i="4"/>
  <c r="AR705" i="4" s="1"/>
  <c r="AM713" i="4"/>
  <c r="AS713" i="4" s="1"/>
  <c r="AN713" i="4"/>
  <c r="AT713" i="4" s="1"/>
  <c r="AO721" i="4"/>
  <c r="AU721" i="4" s="1"/>
  <c r="AQ721" i="4"/>
  <c r="AW721" i="4" s="1"/>
  <c r="AP721" i="4"/>
  <c r="AV721" i="4" s="1"/>
  <c r="AL721" i="4"/>
  <c r="AR721" i="4" s="1"/>
  <c r="AM729" i="4"/>
  <c r="AS729" i="4" s="1"/>
  <c r="AN729" i="4"/>
  <c r="AT729" i="4" s="1"/>
  <c r="AO737" i="4"/>
  <c r="AU737" i="4" s="1"/>
  <c r="AQ737" i="4"/>
  <c r="AW737" i="4" s="1"/>
  <c r="AP737" i="4"/>
  <c r="AV737" i="4" s="1"/>
  <c r="AL737" i="4"/>
  <c r="AR737" i="4" s="1"/>
  <c r="AM745" i="4"/>
  <c r="AS745" i="4" s="1"/>
  <c r="AN745" i="4"/>
  <c r="AT745" i="4" s="1"/>
  <c r="AO753" i="4"/>
  <c r="AU753" i="4" s="1"/>
  <c r="AQ753" i="4"/>
  <c r="AW753" i="4" s="1"/>
  <c r="AP753" i="4"/>
  <c r="AV753" i="4" s="1"/>
  <c r="AL753" i="4"/>
  <c r="AR753" i="4" s="1"/>
  <c r="AM761" i="4"/>
  <c r="AS761" i="4" s="1"/>
  <c r="AN761" i="4"/>
  <c r="AT761" i="4" s="1"/>
  <c r="AO769" i="4"/>
  <c r="AU769" i="4" s="1"/>
  <c r="AQ769" i="4"/>
  <c r="AW769" i="4" s="1"/>
  <c r="AP769" i="4"/>
  <c r="AV769" i="4" s="1"/>
  <c r="AL769" i="4"/>
  <c r="AR769" i="4" s="1"/>
  <c r="AM777" i="4"/>
  <c r="AS777" i="4" s="1"/>
  <c r="AN777" i="4"/>
  <c r="AT777" i="4" s="1"/>
  <c r="AO785" i="4"/>
  <c r="AU785" i="4" s="1"/>
  <c r="AQ785" i="4"/>
  <c r="AW785" i="4" s="1"/>
  <c r="AP785" i="4"/>
  <c r="AV785" i="4" s="1"/>
  <c r="AL785" i="4"/>
  <c r="AR785" i="4" s="1"/>
  <c r="AM793" i="4"/>
  <c r="AS793" i="4" s="1"/>
  <c r="AN793" i="4"/>
  <c r="AT793" i="4" s="1"/>
  <c r="AO801" i="4"/>
  <c r="AU801" i="4" s="1"/>
  <c r="AQ801" i="4"/>
  <c r="AW801" i="4" s="1"/>
  <c r="AP801" i="4"/>
  <c r="AV801" i="4" s="1"/>
  <c r="AL801" i="4"/>
  <c r="AR801" i="4" s="1"/>
  <c r="AM809" i="4"/>
  <c r="AS809" i="4" s="1"/>
  <c r="AN809" i="4"/>
  <c r="AT809" i="4" s="1"/>
  <c r="AO817" i="4"/>
  <c r="AU817" i="4" s="1"/>
  <c r="AQ817" i="4"/>
  <c r="AW817" i="4" s="1"/>
  <c r="AP817" i="4"/>
  <c r="AV817" i="4" s="1"/>
  <c r="AL817" i="4"/>
  <c r="AR817" i="4" s="1"/>
  <c r="AM825" i="4"/>
  <c r="AS825" i="4" s="1"/>
  <c r="AN825" i="4"/>
  <c r="AT825" i="4" s="1"/>
  <c r="AO833" i="4"/>
  <c r="AU833" i="4" s="1"/>
  <c r="AQ833" i="4"/>
  <c r="AW833" i="4" s="1"/>
  <c r="AP833" i="4"/>
  <c r="AV833" i="4" s="1"/>
  <c r="AL833" i="4"/>
  <c r="AR833" i="4" s="1"/>
  <c r="AM841" i="4"/>
  <c r="AS841" i="4" s="1"/>
  <c r="AN841" i="4"/>
  <c r="AT841" i="4" s="1"/>
  <c r="AO849" i="4"/>
  <c r="AU849" i="4" s="1"/>
  <c r="AQ849" i="4"/>
  <c r="AW849" i="4" s="1"/>
  <c r="AP849" i="4"/>
  <c r="AV849" i="4" s="1"/>
  <c r="AL849" i="4"/>
  <c r="AR849" i="4" s="1"/>
  <c r="AM857" i="4"/>
  <c r="AS857" i="4" s="1"/>
  <c r="AN857" i="4"/>
  <c r="AT857" i="4" s="1"/>
  <c r="AO865" i="4"/>
  <c r="AU865" i="4" s="1"/>
  <c r="AQ865" i="4"/>
  <c r="AW865" i="4" s="1"/>
  <c r="AP865" i="4"/>
  <c r="AV865" i="4" s="1"/>
  <c r="AL865" i="4"/>
  <c r="AR865" i="4" s="1"/>
  <c r="AM873" i="4"/>
  <c r="AS873" i="4" s="1"/>
  <c r="AN873" i="4"/>
  <c r="AT873" i="4" s="1"/>
  <c r="AO881" i="4"/>
  <c r="AU881" i="4" s="1"/>
  <c r="AQ881" i="4"/>
  <c r="AW881" i="4" s="1"/>
  <c r="AP881" i="4"/>
  <c r="AV881" i="4" s="1"/>
  <c r="AL881" i="4"/>
  <c r="AR881" i="4" s="1"/>
  <c r="AM889" i="4"/>
  <c r="AS889" i="4" s="1"/>
  <c r="AN889" i="4"/>
  <c r="AT889" i="4" s="1"/>
  <c r="AO897" i="4"/>
  <c r="AU897" i="4" s="1"/>
  <c r="AQ897" i="4"/>
  <c r="AW897" i="4" s="1"/>
  <c r="AP897" i="4"/>
  <c r="AV897" i="4" s="1"/>
  <c r="AL897" i="4"/>
  <c r="AR897" i="4" s="1"/>
  <c r="AM905" i="4"/>
  <c r="AS905" i="4" s="1"/>
  <c r="AN905" i="4"/>
  <c r="AT905" i="4" s="1"/>
  <c r="AO913" i="4"/>
  <c r="AU913" i="4" s="1"/>
  <c r="AQ913" i="4"/>
  <c r="AW913" i="4" s="1"/>
  <c r="AP913" i="4"/>
  <c r="AV913" i="4" s="1"/>
  <c r="AL913" i="4"/>
  <c r="AR913" i="4" s="1"/>
  <c r="AM921" i="4"/>
  <c r="AS921" i="4" s="1"/>
  <c r="AN921" i="4"/>
  <c r="AT921" i="4" s="1"/>
  <c r="AM41" i="4"/>
  <c r="AS41" i="4" s="1"/>
  <c r="AN41" i="4"/>
  <c r="AT41" i="4" s="1"/>
  <c r="AO71" i="4"/>
  <c r="AU71" i="4" s="1"/>
  <c r="AP71" i="4"/>
  <c r="AV71" i="4" s="1"/>
  <c r="AL71" i="4"/>
  <c r="AR71" i="4" s="1"/>
  <c r="AQ79" i="4"/>
  <c r="AW79" i="4" s="1"/>
  <c r="AM79" i="4"/>
  <c r="AS79" i="4" s="1"/>
  <c r="AN79" i="4"/>
  <c r="AT79" i="4" s="1"/>
  <c r="AO87" i="4"/>
  <c r="AU87" i="4" s="1"/>
  <c r="AP87" i="4"/>
  <c r="AV87" i="4" s="1"/>
  <c r="AL87" i="4"/>
  <c r="AR87" i="4" s="1"/>
  <c r="AQ95" i="4"/>
  <c r="AW95" i="4" s="1"/>
  <c r="AM95" i="4"/>
  <c r="AS95" i="4" s="1"/>
  <c r="AN95" i="4"/>
  <c r="AT95" i="4" s="1"/>
  <c r="AO103" i="4"/>
  <c r="AU103" i="4" s="1"/>
  <c r="AP103" i="4"/>
  <c r="AV103" i="4" s="1"/>
  <c r="AL103" i="4"/>
  <c r="AR103" i="4" s="1"/>
  <c r="AM111" i="4"/>
  <c r="AS111" i="4" s="1"/>
  <c r="AQ111" i="4"/>
  <c r="AW111" i="4" s="1"/>
  <c r="AN111" i="4"/>
  <c r="AT111" i="4" s="1"/>
  <c r="AQ155" i="4"/>
  <c r="AW155" i="4" s="1"/>
  <c r="AP155" i="4"/>
  <c r="AV155" i="4" s="1"/>
  <c r="AL155" i="4"/>
  <c r="AR155" i="4" s="1"/>
  <c r="AQ923" i="4"/>
  <c r="AW923" i="4" s="1"/>
  <c r="AO923" i="4"/>
  <c r="AU923" i="4" s="1"/>
  <c r="AN923" i="4"/>
  <c r="AT923" i="4" s="1"/>
  <c r="AM935" i="4"/>
  <c r="AS935" i="4" s="1"/>
  <c r="AP935" i="4"/>
  <c r="AV935" i="4" s="1"/>
  <c r="AL935" i="4"/>
  <c r="AR935" i="4" s="1"/>
  <c r="AQ943" i="4"/>
  <c r="AW943" i="4" s="1"/>
  <c r="AO943" i="4"/>
  <c r="AU943" i="4" s="1"/>
  <c r="AN943" i="4"/>
  <c r="AT943" i="4" s="1"/>
  <c r="AM951" i="4"/>
  <c r="AS951" i="4" s="1"/>
  <c r="AP951" i="4"/>
  <c r="AV951" i="4" s="1"/>
  <c r="AL951" i="4"/>
  <c r="AR951" i="4" s="1"/>
  <c r="AQ955" i="4"/>
  <c r="AW955" i="4" s="1"/>
  <c r="AO955" i="4"/>
  <c r="AU955" i="4" s="1"/>
  <c r="AN955" i="4"/>
  <c r="AT955" i="4" s="1"/>
  <c r="AM963" i="4"/>
  <c r="AS963" i="4" s="1"/>
  <c r="AP963" i="4"/>
  <c r="AV963" i="4" s="1"/>
  <c r="AL963" i="4"/>
  <c r="AR963" i="4" s="1"/>
  <c r="AQ971" i="4"/>
  <c r="AW971" i="4" s="1"/>
  <c r="AO971" i="4"/>
  <c r="AU971" i="4" s="1"/>
  <c r="AN971" i="4"/>
  <c r="AT971" i="4" s="1"/>
  <c r="AO516" i="4"/>
  <c r="AU516" i="4" s="1"/>
  <c r="AQ516" i="4"/>
  <c r="AW516" i="4" s="1"/>
  <c r="AP516" i="4"/>
  <c r="AV516" i="4" s="1"/>
  <c r="AL516" i="4"/>
  <c r="AR516" i="4" s="1"/>
  <c r="AM532" i="4"/>
  <c r="AS532" i="4" s="1"/>
  <c r="AN532" i="4"/>
  <c r="AT532" i="4" s="1"/>
  <c r="AO548" i="4"/>
  <c r="AU548" i="4" s="1"/>
  <c r="AQ548" i="4"/>
  <c r="AW548" i="4" s="1"/>
  <c r="AP548" i="4"/>
  <c r="AV548" i="4" s="1"/>
  <c r="AL548" i="4"/>
  <c r="AR548" i="4" s="1"/>
  <c r="AM565" i="4"/>
  <c r="AS565" i="4" s="1"/>
  <c r="AN565" i="4"/>
  <c r="AT565" i="4" s="1"/>
  <c r="AO581" i="4"/>
  <c r="AU581" i="4" s="1"/>
  <c r="AQ581" i="4"/>
  <c r="AW581" i="4" s="1"/>
  <c r="AP581" i="4"/>
  <c r="AV581" i="4" s="1"/>
  <c r="AL581" i="4"/>
  <c r="AR581" i="4" s="1"/>
  <c r="AM597" i="4"/>
  <c r="AS597" i="4" s="1"/>
  <c r="AN597" i="4"/>
  <c r="AT597" i="4" s="1"/>
  <c r="AO613" i="4"/>
  <c r="AU613" i="4" s="1"/>
  <c r="AQ613" i="4"/>
  <c r="AW613" i="4" s="1"/>
  <c r="AP613" i="4"/>
  <c r="AV613" i="4" s="1"/>
  <c r="AL613" i="4"/>
  <c r="AR613" i="4" s="1"/>
  <c r="AM629" i="4"/>
  <c r="AS629" i="4" s="1"/>
  <c r="AN629" i="4"/>
  <c r="AT629" i="4" s="1"/>
  <c r="AP645" i="4"/>
  <c r="AV645" i="4" s="1"/>
  <c r="AM661" i="4"/>
  <c r="AS661" i="4" s="1"/>
  <c r="AN661" i="4"/>
  <c r="AT661" i="4" s="1"/>
  <c r="AO677" i="4"/>
  <c r="AU677" i="4" s="1"/>
  <c r="AL677" i="4"/>
  <c r="AR677" i="4" s="1"/>
  <c r="AN701" i="4"/>
  <c r="AT701" i="4" s="1"/>
  <c r="AM733" i="4"/>
  <c r="AS733" i="4" s="1"/>
  <c r="AN733" i="4"/>
  <c r="AT733" i="4" s="1"/>
  <c r="AO749" i="4"/>
  <c r="AU749" i="4" s="1"/>
  <c r="AP749" i="4"/>
  <c r="AV749" i="4" s="1"/>
  <c r="AM765" i="4"/>
  <c r="AS765" i="4" s="1"/>
  <c r="AN765" i="4"/>
  <c r="AT765" i="4" s="1"/>
  <c r="AQ781" i="4"/>
  <c r="AW781" i="4" s="1"/>
  <c r="AP781" i="4"/>
  <c r="AV781" i="4" s="1"/>
  <c r="AL781" i="4"/>
  <c r="AR781" i="4" s="1"/>
  <c r="AM797" i="4"/>
  <c r="AS797" i="4" s="1"/>
  <c r="AN797" i="4"/>
  <c r="AT797" i="4" s="1"/>
  <c r="AO813" i="4"/>
  <c r="AU813" i="4" s="1"/>
  <c r="AQ813" i="4"/>
  <c r="AW813" i="4" s="1"/>
  <c r="AL813" i="4"/>
  <c r="AR813" i="4" s="1"/>
  <c r="AM829" i="4"/>
  <c r="AS829" i="4" s="1"/>
  <c r="AN829" i="4"/>
  <c r="AT829" i="4" s="1"/>
  <c r="AP845" i="4"/>
  <c r="AV845" i="4" s="1"/>
  <c r="AM853" i="4"/>
  <c r="AS853" i="4" s="1"/>
  <c r="AN853" i="4"/>
  <c r="AT853" i="4" s="1"/>
  <c r="AO869" i="4"/>
  <c r="AU869" i="4" s="1"/>
  <c r="AQ869" i="4"/>
  <c r="AW869" i="4" s="1"/>
  <c r="AM885" i="4"/>
  <c r="AS885" i="4" s="1"/>
  <c r="AN885" i="4"/>
  <c r="AT885" i="4" s="1"/>
  <c r="AM917" i="4"/>
  <c r="AS917" i="4" s="1"/>
  <c r="AN917" i="4"/>
  <c r="AT917" i="4" s="1"/>
  <c r="AE360" i="4"/>
  <c r="Z527" i="4"/>
  <c r="Z543" i="4"/>
  <c r="AD936" i="4"/>
  <c r="AC944" i="4"/>
  <c r="AE952" i="4"/>
  <c r="Z517" i="4"/>
  <c r="Z533" i="4"/>
  <c r="AD558" i="4"/>
  <c r="AC560" i="4"/>
  <c r="AE562" i="4"/>
  <c r="Z568" i="4"/>
  <c r="Z570" i="4"/>
  <c r="AD574" i="4"/>
  <c r="AC576" i="4"/>
  <c r="AE578" i="4"/>
  <c r="AB582" i="4"/>
  <c r="Z584" i="4"/>
  <c r="AB586" i="4"/>
  <c r="AB588" i="4"/>
  <c r="AE590" i="4"/>
  <c r="AC592" i="4"/>
  <c r="AE594" i="4"/>
  <c r="AC598" i="4"/>
  <c r="Z598" i="4"/>
  <c r="Z600" i="4"/>
  <c r="AC602" i="4"/>
  <c r="Z602" i="4"/>
  <c r="AB604" i="4"/>
  <c r="AA606" i="4"/>
  <c r="AD606" i="4"/>
  <c r="AC608" i="4"/>
  <c r="AA610" i="4"/>
  <c r="AD610" i="4"/>
  <c r="AB612" i="4"/>
  <c r="AC614" i="4"/>
  <c r="Z614" i="4"/>
  <c r="AB616" i="4"/>
  <c r="AA618" i="4"/>
  <c r="AD618" i="4"/>
  <c r="AB620" i="4"/>
  <c r="AC622" i="4"/>
  <c r="Z622" i="4"/>
  <c r="AB624" i="4"/>
  <c r="AA626" i="4"/>
  <c r="AE626" i="4"/>
  <c r="AD626" i="4"/>
  <c r="AC628" i="4"/>
  <c r="Z628" i="4"/>
  <c r="AA630" i="4"/>
  <c r="AE630" i="4"/>
  <c r="AD630" i="4"/>
  <c r="AB632" i="4"/>
  <c r="AC634" i="4"/>
  <c r="AB634" i="4"/>
  <c r="Z634" i="4"/>
  <c r="AC636" i="4"/>
  <c r="Z636" i="4"/>
  <c r="AC638" i="4"/>
  <c r="AB638" i="4"/>
  <c r="Z638" i="4"/>
  <c r="AC640" i="4"/>
  <c r="AB640" i="4"/>
  <c r="Z640" i="4"/>
  <c r="AA642" i="4"/>
  <c r="AE642" i="4"/>
  <c r="AD642" i="4"/>
  <c r="AC644" i="4"/>
  <c r="AB644" i="4"/>
  <c r="Z644" i="4"/>
  <c r="AC646" i="4"/>
  <c r="AB646" i="4"/>
  <c r="Z646" i="4"/>
  <c r="AC648" i="4"/>
  <c r="AB648" i="4"/>
  <c r="Z648" i="4"/>
  <c r="AA650" i="4"/>
  <c r="AE650" i="4"/>
  <c r="AD650" i="4"/>
  <c r="AC652" i="4"/>
  <c r="AB652" i="4"/>
  <c r="Z652" i="4"/>
  <c r="AC654" i="4"/>
  <c r="AB654" i="4"/>
  <c r="Z654" i="4"/>
  <c r="AC656" i="4"/>
  <c r="AB656" i="4"/>
  <c r="Z656" i="4"/>
  <c r="AA658" i="4"/>
  <c r="AE658" i="4"/>
  <c r="AD658" i="4"/>
  <c r="AC660" i="4"/>
  <c r="AB660" i="4"/>
  <c r="Z660" i="4"/>
  <c r="AC662" i="4"/>
  <c r="AB662" i="4"/>
  <c r="Z662" i="4"/>
  <c r="AC664" i="4"/>
  <c r="AB664" i="4"/>
  <c r="Z664" i="4"/>
  <c r="AA666" i="4"/>
  <c r="AE666" i="4"/>
  <c r="AD666" i="4"/>
  <c r="AC668" i="4"/>
  <c r="AB668" i="4"/>
  <c r="Z668" i="4"/>
  <c r="AC670" i="4"/>
  <c r="AB670" i="4"/>
  <c r="Z670" i="4"/>
  <c r="AC672" i="4"/>
  <c r="AB672" i="4"/>
  <c r="Z672" i="4"/>
  <c r="AA674" i="4"/>
  <c r="AE674" i="4"/>
  <c r="AD674" i="4"/>
  <c r="AC676" i="4"/>
  <c r="AB676" i="4"/>
  <c r="Z676" i="4"/>
  <c r="AC678" i="4"/>
  <c r="AB678" i="4"/>
  <c r="Z678" i="4"/>
  <c r="AC680" i="4"/>
  <c r="AB680" i="4"/>
  <c r="Z680" i="4"/>
  <c r="AA682" i="4"/>
  <c r="AE682" i="4"/>
  <c r="AD682" i="4"/>
  <c r="AC684" i="4"/>
  <c r="AB684" i="4"/>
  <c r="Z684" i="4"/>
  <c r="AC686" i="4"/>
  <c r="AB686" i="4"/>
  <c r="Z686" i="4"/>
  <c r="AC688" i="4"/>
  <c r="AB688" i="4"/>
  <c r="Z688" i="4"/>
  <c r="AA690" i="4"/>
  <c r="AE690" i="4"/>
  <c r="AD690" i="4"/>
  <c r="AC692" i="4"/>
  <c r="AB692" i="4"/>
  <c r="Z692" i="4"/>
  <c r="AC694" i="4"/>
  <c r="AB694" i="4"/>
  <c r="Z694" i="4"/>
  <c r="AC696" i="4"/>
  <c r="AB696" i="4"/>
  <c r="Z696" i="4"/>
  <c r="AA698" i="4"/>
  <c r="AE698" i="4"/>
  <c r="AD698" i="4"/>
  <c r="AC700" i="4"/>
  <c r="AB700" i="4"/>
  <c r="Z700" i="4"/>
  <c r="AC702" i="4"/>
  <c r="AB702" i="4"/>
  <c r="Z702" i="4"/>
  <c r="AC704" i="4"/>
  <c r="AB704" i="4"/>
  <c r="Z704" i="4"/>
  <c r="AA706" i="4"/>
  <c r="AE706" i="4"/>
  <c r="AD706" i="4"/>
  <c r="AC708" i="4"/>
  <c r="AB708" i="4"/>
  <c r="Z708" i="4"/>
  <c r="AC710" i="4"/>
  <c r="AB710" i="4"/>
  <c r="Z710" i="4"/>
  <c r="AC712" i="4"/>
  <c r="AB712" i="4"/>
  <c r="Z712" i="4"/>
  <c r="AA714" i="4"/>
  <c r="AE714" i="4"/>
  <c r="AD714" i="4"/>
  <c r="AC716" i="4"/>
  <c r="AB716" i="4"/>
  <c r="Z716" i="4"/>
  <c r="AC718" i="4"/>
  <c r="AB718" i="4"/>
  <c r="Z718" i="4"/>
  <c r="AC720" i="4"/>
  <c r="AB720" i="4"/>
  <c r="Z720" i="4"/>
  <c r="AA722" i="4"/>
  <c r="AC722" i="4"/>
  <c r="AE722" i="4"/>
  <c r="AB722" i="4"/>
  <c r="AD722" i="4"/>
  <c r="Z722" i="4"/>
  <c r="AC724" i="4"/>
  <c r="AB724" i="4"/>
  <c r="Z724" i="4"/>
  <c r="AA726" i="4"/>
  <c r="AC726" i="4"/>
  <c r="AE726" i="4"/>
  <c r="AB726" i="4"/>
  <c r="AD726" i="4"/>
  <c r="Z726" i="4"/>
  <c r="AC728" i="4"/>
  <c r="AB728" i="4"/>
  <c r="Z728" i="4"/>
  <c r="AA730" i="4"/>
  <c r="AC730" i="4"/>
  <c r="AE730" i="4"/>
  <c r="AB730" i="4"/>
  <c r="AD730" i="4"/>
  <c r="Z730" i="4"/>
  <c r="AC732" i="4"/>
  <c r="AB732" i="4"/>
  <c r="Z732" i="4"/>
  <c r="AA734" i="4"/>
  <c r="AC734" i="4"/>
  <c r="AE734" i="4"/>
  <c r="AB734" i="4"/>
  <c r="AD734" i="4"/>
  <c r="Z734" i="4"/>
  <c r="AC736" i="4"/>
  <c r="AB736" i="4"/>
  <c r="Z736" i="4"/>
  <c r="AA738" i="4"/>
  <c r="AC738" i="4"/>
  <c r="AE738" i="4"/>
  <c r="AB738" i="4"/>
  <c r="AD738" i="4"/>
  <c r="Z738" i="4"/>
  <c r="AC740" i="4"/>
  <c r="AB740" i="4"/>
  <c r="Z740" i="4"/>
  <c r="AA742" i="4"/>
  <c r="AC742" i="4"/>
  <c r="AE742" i="4"/>
  <c r="AB742" i="4"/>
  <c r="AD742" i="4"/>
  <c r="Z742" i="4"/>
  <c r="AC744" i="4"/>
  <c r="AB744" i="4"/>
  <c r="Z744" i="4"/>
  <c r="AA746" i="4"/>
  <c r="AC746" i="4"/>
  <c r="AE746" i="4"/>
  <c r="AB746" i="4"/>
  <c r="AD746" i="4"/>
  <c r="Z746" i="4"/>
  <c r="AC748" i="4"/>
  <c r="AB748" i="4"/>
  <c r="Z748" i="4"/>
  <c r="AA750" i="4"/>
  <c r="AC750" i="4"/>
  <c r="AE750" i="4"/>
  <c r="AB750" i="4"/>
  <c r="AD750" i="4"/>
  <c r="Z750" i="4"/>
  <c r="AC752" i="4"/>
  <c r="AB752" i="4"/>
  <c r="Z752" i="4"/>
  <c r="AA754" i="4"/>
  <c r="AC754" i="4"/>
  <c r="AE754" i="4"/>
  <c r="AB754" i="4"/>
  <c r="AD754" i="4"/>
  <c r="Z754" i="4"/>
  <c r="AC756" i="4"/>
  <c r="AB756" i="4"/>
  <c r="Z756" i="4"/>
  <c r="AA758" i="4"/>
  <c r="AC758" i="4"/>
  <c r="AE758" i="4"/>
  <c r="AB758" i="4"/>
  <c r="AD758" i="4"/>
  <c r="Z758" i="4"/>
  <c r="AC760" i="4"/>
  <c r="AB760" i="4"/>
  <c r="Z760" i="4"/>
  <c r="AA762" i="4"/>
  <c r="AC762" i="4"/>
  <c r="AE762" i="4"/>
  <c r="AB762" i="4"/>
  <c r="AD762" i="4"/>
  <c r="Z762" i="4"/>
  <c r="AC764" i="4"/>
  <c r="AB764" i="4"/>
  <c r="Z764" i="4"/>
  <c r="AA766" i="4"/>
  <c r="AC766" i="4"/>
  <c r="AE766" i="4"/>
  <c r="AB766" i="4"/>
  <c r="AD766" i="4"/>
  <c r="Z766" i="4"/>
  <c r="AC768" i="4"/>
  <c r="AB768" i="4"/>
  <c r="Z768" i="4"/>
  <c r="AA770" i="4"/>
  <c r="AC770" i="4"/>
  <c r="AE770" i="4"/>
  <c r="AB770" i="4"/>
  <c r="AD770" i="4"/>
  <c r="Z770" i="4"/>
  <c r="AC772" i="4"/>
  <c r="AB772" i="4"/>
  <c r="Z772" i="4"/>
  <c r="AA774" i="4"/>
  <c r="AC774" i="4"/>
  <c r="AE774" i="4"/>
  <c r="AB774" i="4"/>
  <c r="AD774" i="4"/>
  <c r="Z774" i="4"/>
  <c r="AC776" i="4"/>
  <c r="AB776" i="4"/>
  <c r="Z776" i="4"/>
  <c r="AA778" i="4"/>
  <c r="AC778" i="4"/>
  <c r="AE778" i="4"/>
  <c r="AB778" i="4"/>
  <c r="AD778" i="4"/>
  <c r="Z778" i="4"/>
  <c r="AC780" i="4"/>
  <c r="AB780" i="4"/>
  <c r="Z780" i="4"/>
  <c r="AA782" i="4"/>
  <c r="AC782" i="4"/>
  <c r="AE782" i="4"/>
  <c r="AB782" i="4"/>
  <c r="AD782" i="4"/>
  <c r="Z782" i="4"/>
  <c r="AC784" i="4"/>
  <c r="AB784" i="4"/>
  <c r="Z784" i="4"/>
  <c r="AA786" i="4"/>
  <c r="AC786" i="4"/>
  <c r="AE786" i="4"/>
  <c r="AB786" i="4"/>
  <c r="AD786" i="4"/>
  <c r="Z786" i="4"/>
  <c r="AC788" i="4"/>
  <c r="AB788" i="4"/>
  <c r="Z788" i="4"/>
  <c r="AA790" i="4"/>
  <c r="AC790" i="4"/>
  <c r="AE790" i="4"/>
  <c r="AB790" i="4"/>
  <c r="AD790" i="4"/>
  <c r="Z790" i="4"/>
  <c r="AC792" i="4"/>
  <c r="AB792" i="4"/>
  <c r="Z792" i="4"/>
  <c r="AA794" i="4"/>
  <c r="AC794" i="4"/>
  <c r="AE794" i="4"/>
  <c r="AB794" i="4"/>
  <c r="AD794" i="4"/>
  <c r="Z794" i="4"/>
  <c r="AC796" i="4"/>
  <c r="AB796" i="4"/>
  <c r="Z796" i="4"/>
  <c r="AA798" i="4"/>
  <c r="AC798" i="4"/>
  <c r="AE798" i="4"/>
  <c r="AB798" i="4"/>
  <c r="AD798" i="4"/>
  <c r="Z798" i="4"/>
  <c r="AC800" i="4"/>
  <c r="AB800" i="4"/>
  <c r="Z800" i="4"/>
  <c r="AA802" i="4"/>
  <c r="AC802" i="4"/>
  <c r="AE802" i="4"/>
  <c r="AB802" i="4"/>
  <c r="AD802" i="4"/>
  <c r="Z802" i="4"/>
  <c r="AC804" i="4"/>
  <c r="AB804" i="4"/>
  <c r="Z804" i="4"/>
  <c r="AA806" i="4"/>
  <c r="AC806" i="4"/>
  <c r="AE806" i="4"/>
  <c r="AB806" i="4"/>
  <c r="AD806" i="4"/>
  <c r="Z806" i="4"/>
  <c r="AC808" i="4"/>
  <c r="AB808" i="4"/>
  <c r="Z808" i="4"/>
  <c r="AA810" i="4"/>
  <c r="AC810" i="4"/>
  <c r="AE810" i="4"/>
  <c r="AB810" i="4"/>
  <c r="AD810" i="4"/>
  <c r="Z810" i="4"/>
  <c r="AC812" i="4"/>
  <c r="AB812" i="4"/>
  <c r="Z812" i="4"/>
  <c r="AA814" i="4"/>
  <c r="AC814" i="4"/>
  <c r="AE814" i="4"/>
  <c r="AB814" i="4"/>
  <c r="AD814" i="4"/>
  <c r="Z814" i="4"/>
  <c r="AC816" i="4"/>
  <c r="AB816" i="4"/>
  <c r="Z816" i="4"/>
  <c r="AA818" i="4"/>
  <c r="AC818" i="4"/>
  <c r="AE818" i="4"/>
  <c r="AB818" i="4"/>
  <c r="AD818" i="4"/>
  <c r="Z818" i="4"/>
  <c r="AC820" i="4"/>
  <c r="AB820" i="4"/>
  <c r="Z820" i="4"/>
  <c r="AA822" i="4"/>
  <c r="AC822" i="4"/>
  <c r="AE822" i="4"/>
  <c r="AB822" i="4"/>
  <c r="AD822" i="4"/>
  <c r="Z822" i="4"/>
  <c r="AC824" i="4"/>
  <c r="AB824" i="4"/>
  <c r="Z824" i="4"/>
  <c r="AA826" i="4"/>
  <c r="AC826" i="4"/>
  <c r="AE826" i="4"/>
  <c r="AB826" i="4"/>
  <c r="AD826" i="4"/>
  <c r="Z826" i="4"/>
  <c r="AC828" i="4"/>
  <c r="AB828" i="4"/>
  <c r="Z828" i="4"/>
  <c r="AA830" i="4"/>
  <c r="AC830" i="4"/>
  <c r="AE830" i="4"/>
  <c r="AB830" i="4"/>
  <c r="AD830" i="4"/>
  <c r="Z830" i="4"/>
  <c r="AC832" i="4"/>
  <c r="AB832" i="4"/>
  <c r="Z832" i="4"/>
  <c r="AA834" i="4"/>
  <c r="AC834" i="4"/>
  <c r="AE834" i="4"/>
  <c r="AB834" i="4"/>
  <c r="AD834" i="4"/>
  <c r="Z834" i="4"/>
  <c r="AC836" i="4"/>
  <c r="AB836" i="4"/>
  <c r="Z836" i="4"/>
  <c r="AA838" i="4"/>
  <c r="AC838" i="4"/>
  <c r="AE838" i="4"/>
  <c r="AB838" i="4"/>
  <c r="AD838" i="4"/>
  <c r="Z838" i="4"/>
  <c r="AC840" i="4"/>
  <c r="AB840" i="4"/>
  <c r="Z840" i="4"/>
  <c r="AA842" i="4"/>
  <c r="AC842" i="4"/>
  <c r="AE842" i="4"/>
  <c r="AB842" i="4"/>
  <c r="AD842" i="4"/>
  <c r="Z842" i="4"/>
  <c r="AC844" i="4"/>
  <c r="AB844" i="4"/>
  <c r="Z844" i="4"/>
  <c r="AA846" i="4"/>
  <c r="AC846" i="4"/>
  <c r="AE846" i="4"/>
  <c r="AB846" i="4"/>
  <c r="AD846" i="4"/>
  <c r="Z846" i="4"/>
  <c r="AC848" i="4"/>
  <c r="AB848" i="4"/>
  <c r="Z848" i="4"/>
  <c r="AA850" i="4"/>
  <c r="AC850" i="4"/>
  <c r="AE850" i="4"/>
  <c r="AB850" i="4"/>
  <c r="AD850" i="4"/>
  <c r="Z850" i="4"/>
  <c r="AC852" i="4"/>
  <c r="AB852" i="4"/>
  <c r="Z852" i="4"/>
  <c r="AA854" i="4"/>
  <c r="AC854" i="4"/>
  <c r="AE854" i="4"/>
  <c r="AB854" i="4"/>
  <c r="AD854" i="4"/>
  <c r="Z854" i="4"/>
  <c r="AC856" i="4"/>
  <c r="AB856" i="4"/>
  <c r="Z856" i="4"/>
  <c r="AA858" i="4"/>
  <c r="AC858" i="4"/>
  <c r="AE858" i="4"/>
  <c r="AB858" i="4"/>
  <c r="AD858" i="4"/>
  <c r="Z858" i="4"/>
  <c r="AC860" i="4"/>
  <c r="AB860" i="4"/>
  <c r="Z860" i="4"/>
  <c r="AA862" i="4"/>
  <c r="AC862" i="4"/>
  <c r="AE862" i="4"/>
  <c r="AB862" i="4"/>
  <c r="AD862" i="4"/>
  <c r="Z862" i="4"/>
  <c r="AC864" i="4"/>
  <c r="AB864" i="4"/>
  <c r="Z864" i="4"/>
  <c r="AA866" i="4"/>
  <c r="AC866" i="4"/>
  <c r="AE866" i="4"/>
  <c r="AB866" i="4"/>
  <c r="AD866" i="4"/>
  <c r="Z866" i="4"/>
  <c r="AC868" i="4"/>
  <c r="AB868" i="4"/>
  <c r="Z868" i="4"/>
  <c r="AA870" i="4"/>
  <c r="AC870" i="4"/>
  <c r="AE870" i="4"/>
  <c r="AB870" i="4"/>
  <c r="AD870" i="4"/>
  <c r="Z870" i="4"/>
  <c r="AC872" i="4"/>
  <c r="AB872" i="4"/>
  <c r="Z872" i="4"/>
  <c r="AA874" i="4"/>
  <c r="AC874" i="4"/>
  <c r="AE874" i="4"/>
  <c r="AB874" i="4"/>
  <c r="AD874" i="4"/>
  <c r="Z874" i="4"/>
  <c r="AC876" i="4"/>
  <c r="AB876" i="4"/>
  <c r="Z876" i="4"/>
  <c r="AA878" i="4"/>
  <c r="AC878" i="4"/>
  <c r="AE878" i="4"/>
  <c r="AB878" i="4"/>
  <c r="AD878" i="4"/>
  <c r="Z878" i="4"/>
  <c r="AC880" i="4"/>
  <c r="AB880" i="4"/>
  <c r="Z880" i="4"/>
  <c r="AA882" i="4"/>
  <c r="AC882" i="4"/>
  <c r="AE882" i="4"/>
  <c r="AB882" i="4"/>
  <c r="AD882" i="4"/>
  <c r="Z882" i="4"/>
  <c r="AC884" i="4"/>
  <c r="AB884" i="4"/>
  <c r="Z884" i="4"/>
  <c r="AA886" i="4"/>
  <c r="AC886" i="4"/>
  <c r="AE886" i="4"/>
  <c r="AB886" i="4"/>
  <c r="AD886" i="4"/>
  <c r="Z886" i="4"/>
  <c r="AC888" i="4"/>
  <c r="AB888" i="4"/>
  <c r="Z888" i="4"/>
  <c r="AA890" i="4"/>
  <c r="AC890" i="4"/>
  <c r="AE890" i="4"/>
  <c r="AB890" i="4"/>
  <c r="AD890" i="4"/>
  <c r="Z890" i="4"/>
  <c r="AC892" i="4"/>
  <c r="AB892" i="4"/>
  <c r="Z892" i="4"/>
  <c r="AA894" i="4"/>
  <c r="AC894" i="4"/>
  <c r="AE894" i="4"/>
  <c r="AB894" i="4"/>
  <c r="AD894" i="4"/>
  <c r="Z894" i="4"/>
  <c r="AC896" i="4"/>
  <c r="AB896" i="4"/>
  <c r="Z896" i="4"/>
  <c r="AA898" i="4"/>
  <c r="AC898" i="4"/>
  <c r="AE898" i="4"/>
  <c r="AB898" i="4"/>
  <c r="AD898" i="4"/>
  <c r="Z898" i="4"/>
  <c r="AC900" i="4"/>
  <c r="AB900" i="4"/>
  <c r="Z900" i="4"/>
  <c r="AA902" i="4"/>
  <c r="AC902" i="4"/>
  <c r="AE902" i="4"/>
  <c r="AB902" i="4"/>
  <c r="AD902" i="4"/>
  <c r="Z902" i="4"/>
  <c r="AC904" i="4"/>
  <c r="AB904" i="4"/>
  <c r="Z904" i="4"/>
  <c r="AA906" i="4"/>
  <c r="AC906" i="4"/>
  <c r="AE906" i="4"/>
  <c r="AB906" i="4"/>
  <c r="AD906" i="4"/>
  <c r="Z906" i="4"/>
  <c r="AC908" i="4"/>
  <c r="AB908" i="4"/>
  <c r="Z908" i="4"/>
  <c r="AA910" i="4"/>
  <c r="AC910" i="4"/>
  <c r="AE910" i="4"/>
  <c r="AB910" i="4"/>
  <c r="AD910" i="4"/>
  <c r="Z910" i="4"/>
  <c r="AC912" i="4"/>
  <c r="AB912" i="4"/>
  <c r="Z912" i="4"/>
  <c r="AA914" i="4"/>
  <c r="AM914" i="4" s="1"/>
  <c r="AC914" i="4"/>
  <c r="AE914" i="4"/>
  <c r="AQ914" i="4" s="1"/>
  <c r="AS914" i="4"/>
  <c r="AW914" i="4"/>
  <c r="AB914" i="4"/>
  <c r="AD914" i="4"/>
  <c r="AP914" i="4" s="1"/>
  <c r="AV914" i="4" s="1"/>
  <c r="Z914" i="4"/>
  <c r="AL914" i="4" s="1"/>
  <c r="AR914" i="4" s="1"/>
  <c r="AT914" i="4"/>
  <c r="AA916" i="4"/>
  <c r="AC916" i="4"/>
  <c r="AO916" i="4" s="1"/>
  <c r="AU916" i="4" s="1"/>
  <c r="AE916" i="4"/>
  <c r="AQ916" i="4" s="1"/>
  <c r="AS916" i="4"/>
  <c r="AW916" i="4"/>
  <c r="AB916" i="4"/>
  <c r="AN916" i="4" s="1"/>
  <c r="AD916" i="4"/>
  <c r="Z916" i="4"/>
  <c r="AL916" i="4" s="1"/>
  <c r="AR916" i="4" s="1"/>
  <c r="AT916" i="4"/>
  <c r="AA918" i="4"/>
  <c r="AM918" i="4" s="1"/>
  <c r="AC918" i="4"/>
  <c r="AE918" i="4"/>
  <c r="AQ918" i="4" s="1"/>
  <c r="AS918" i="4"/>
  <c r="AW918" i="4"/>
  <c r="AB918" i="4"/>
  <c r="AD918" i="4"/>
  <c r="AP918" i="4" s="1"/>
  <c r="AV918" i="4" s="1"/>
  <c r="Z918" i="4"/>
  <c r="AL918" i="4" s="1"/>
  <c r="AR918" i="4" s="1"/>
  <c r="AT918" i="4"/>
  <c r="AA920" i="4"/>
  <c r="AC920" i="4"/>
  <c r="AO920" i="4" s="1"/>
  <c r="AU920" i="4" s="1"/>
  <c r="AE920" i="4"/>
  <c r="AQ920" i="4" s="1"/>
  <c r="AS920" i="4"/>
  <c r="AW920" i="4"/>
  <c r="AB920" i="4"/>
  <c r="AN920" i="4" s="1"/>
  <c r="AD920" i="4"/>
  <c r="Z920" i="4"/>
  <c r="AL920" i="4" s="1"/>
  <c r="AR920" i="4" s="1"/>
  <c r="AT920" i="4"/>
  <c r="AA108" i="4"/>
  <c r="AM108" i="4" s="1"/>
  <c r="AS108" i="4" s="1"/>
  <c r="AC108" i="4"/>
  <c r="AO108" i="4" s="1"/>
  <c r="AU108" i="4" s="1"/>
  <c r="AE108" i="4"/>
  <c r="AQ108" i="4" s="1"/>
  <c r="AW108" i="4" s="1"/>
  <c r="Z108" i="4"/>
  <c r="AL108" i="4" s="1"/>
  <c r="AR108" i="4" s="1"/>
  <c r="AD108" i="4"/>
  <c r="AP108" i="4" s="1"/>
  <c r="AV108" i="4" s="1"/>
  <c r="AB108" i="4"/>
  <c r="AA150" i="4"/>
  <c r="AM150" i="4" s="1"/>
  <c r="AS150" i="4" s="1"/>
  <c r="AC150" i="4"/>
  <c r="AE150" i="4"/>
  <c r="AQ150" i="4" s="1"/>
  <c r="AW150" i="4" s="1"/>
  <c r="Z150" i="4"/>
  <c r="AL150" i="4" s="1"/>
  <c r="AR150" i="4" s="1"/>
  <c r="AD150" i="4"/>
  <c r="AT150" i="4"/>
  <c r="AB150" i="4"/>
  <c r="AN150" i="4" s="1"/>
  <c r="AA117" i="4"/>
  <c r="AC117" i="4"/>
  <c r="AE117" i="4"/>
  <c r="Z117" i="4"/>
  <c r="AB117" i="4"/>
  <c r="AD117" i="4"/>
  <c r="AI117" i="4"/>
  <c r="AF117" i="4"/>
  <c r="AJ117" i="4"/>
  <c r="AG117" i="4"/>
  <c r="AK117" i="4"/>
  <c r="AH117" i="4"/>
  <c r="AA167" i="4"/>
  <c r="AC167" i="4"/>
  <c r="AE167" i="4"/>
  <c r="Z167" i="4"/>
  <c r="AB167" i="4"/>
  <c r="AD167" i="4"/>
  <c r="AI167" i="4"/>
  <c r="AF167" i="4"/>
  <c r="AJ167" i="4"/>
  <c r="AG167" i="4"/>
  <c r="AK167" i="4"/>
  <c r="AH167" i="4"/>
  <c r="AA199" i="4"/>
  <c r="AC199" i="4"/>
  <c r="AE199" i="4"/>
  <c r="Z199" i="4"/>
  <c r="AB199" i="4"/>
  <c r="AD199" i="4"/>
  <c r="AI199" i="4"/>
  <c r="AF199" i="4"/>
  <c r="AJ199" i="4"/>
  <c r="AG199" i="4"/>
  <c r="AK199" i="4"/>
  <c r="AH199" i="4"/>
  <c r="AA231" i="4"/>
  <c r="AC231" i="4"/>
  <c r="AE231" i="4"/>
  <c r="Z231" i="4"/>
  <c r="AB231" i="4"/>
  <c r="AD231" i="4"/>
  <c r="AI231" i="4"/>
  <c r="AF231" i="4"/>
  <c r="AJ231" i="4"/>
  <c r="AG231" i="4"/>
  <c r="AK231" i="4"/>
  <c r="AH231" i="4"/>
  <c r="AA267" i="4"/>
  <c r="AC267" i="4"/>
  <c r="AE267" i="4"/>
  <c r="Z267" i="4"/>
  <c r="AB267" i="4"/>
  <c r="AD267" i="4"/>
  <c r="AI267" i="4"/>
  <c r="AF267" i="4"/>
  <c r="AJ267" i="4"/>
  <c r="AG267" i="4"/>
  <c r="AK267" i="4"/>
  <c r="AH267" i="4"/>
  <c r="AA299" i="4"/>
  <c r="AC299" i="4"/>
  <c r="AE299" i="4"/>
  <c r="Z299" i="4"/>
  <c r="AB299" i="4"/>
  <c r="AD299" i="4"/>
  <c r="AI299" i="4"/>
  <c r="AF299" i="4"/>
  <c r="AJ299" i="4"/>
  <c r="AG299" i="4"/>
  <c r="AK299" i="4"/>
  <c r="AH299" i="4"/>
  <c r="AA331" i="4"/>
  <c r="AC331" i="4"/>
  <c r="AE331" i="4"/>
  <c r="Z331" i="4"/>
  <c r="AB331" i="4"/>
  <c r="AD331" i="4"/>
  <c r="AI331" i="4"/>
  <c r="AF331" i="4"/>
  <c r="AJ331" i="4"/>
  <c r="AG331" i="4"/>
  <c r="AK331" i="4"/>
  <c r="AH331" i="4"/>
  <c r="AA396" i="4"/>
  <c r="AC396" i="4"/>
  <c r="AE396" i="4"/>
  <c r="Z396" i="4"/>
  <c r="AB396" i="4"/>
  <c r="AD396" i="4"/>
  <c r="AI396" i="4"/>
  <c r="AF396" i="4"/>
  <c r="AJ396" i="4"/>
  <c r="AG396" i="4"/>
  <c r="AK396" i="4"/>
  <c r="AH396" i="4"/>
  <c r="AA428" i="4"/>
  <c r="AC428" i="4"/>
  <c r="AE428" i="4"/>
  <c r="Z428" i="4"/>
  <c r="AB428" i="4"/>
  <c r="AD428" i="4"/>
  <c r="AI428" i="4"/>
  <c r="AF428" i="4"/>
  <c r="AJ428" i="4"/>
  <c r="AG428" i="4"/>
  <c r="AK428" i="4"/>
  <c r="AH428" i="4"/>
  <c r="AA460" i="4"/>
  <c r="AC460" i="4"/>
  <c r="AE460" i="4"/>
  <c r="Z460" i="4"/>
  <c r="AB460" i="4"/>
  <c r="AD460" i="4"/>
  <c r="AI460" i="4"/>
  <c r="AF460" i="4"/>
  <c r="AJ460" i="4"/>
  <c r="AG460" i="4"/>
  <c r="AK460" i="4"/>
  <c r="AH460" i="4"/>
  <c r="AA492" i="4"/>
  <c r="AC492" i="4"/>
  <c r="AE492" i="4"/>
  <c r="Z492" i="4"/>
  <c r="AB492" i="4"/>
  <c r="AD492" i="4"/>
  <c r="AI492" i="4"/>
  <c r="AF492" i="4"/>
  <c r="AJ492" i="4"/>
  <c r="AG492" i="4"/>
  <c r="AK492" i="4"/>
  <c r="AH492" i="4"/>
  <c r="AA50" i="4"/>
  <c r="AC50" i="4"/>
  <c r="AE50" i="4"/>
  <c r="Z50" i="4"/>
  <c r="AB50" i="4"/>
  <c r="AD50" i="4"/>
  <c r="AI50" i="4"/>
  <c r="AF50" i="4"/>
  <c r="AJ50" i="4"/>
  <c r="AG50" i="4"/>
  <c r="AK50" i="4"/>
  <c r="AH50" i="4"/>
  <c r="AA269" i="4"/>
  <c r="AC269" i="4"/>
  <c r="AE269" i="4"/>
  <c r="Z269" i="4"/>
  <c r="AB269" i="4"/>
  <c r="AD269" i="4"/>
  <c r="AI269" i="4"/>
  <c r="AF269" i="4"/>
  <c r="AJ269" i="4"/>
  <c r="AG269" i="4"/>
  <c r="AK269" i="4"/>
  <c r="AH269" i="4"/>
  <c r="AA301" i="4"/>
  <c r="AC301" i="4"/>
  <c r="AE301" i="4"/>
  <c r="Z301" i="4"/>
  <c r="AB301" i="4"/>
  <c r="AD301" i="4"/>
  <c r="AI301" i="4"/>
  <c r="AF301" i="4"/>
  <c r="AJ301" i="4"/>
  <c r="AG301" i="4"/>
  <c r="AK301" i="4"/>
  <c r="AH301" i="4"/>
  <c r="AA333" i="4"/>
  <c r="AC333" i="4"/>
  <c r="AE333" i="4"/>
  <c r="Z333" i="4"/>
  <c r="AB333" i="4"/>
  <c r="AD333" i="4"/>
  <c r="AI333" i="4"/>
  <c r="AF333" i="4"/>
  <c r="AJ333" i="4"/>
  <c r="AG333" i="4"/>
  <c r="AK333" i="4"/>
  <c r="AH333" i="4"/>
  <c r="AA56" i="4"/>
  <c r="AC56" i="4"/>
  <c r="AE56" i="4"/>
  <c r="Z56" i="4"/>
  <c r="AB56" i="4"/>
  <c r="AD56" i="4"/>
  <c r="AI56" i="4"/>
  <c r="AF56" i="4"/>
  <c r="AJ56" i="4"/>
  <c r="AG56" i="4"/>
  <c r="AK56" i="4"/>
  <c r="AH56" i="4"/>
  <c r="AA215" i="4"/>
  <c r="AC215" i="4"/>
  <c r="AE215" i="4"/>
  <c r="Z215" i="4"/>
  <c r="AB215" i="4"/>
  <c r="AD215" i="4"/>
  <c r="AI215" i="4"/>
  <c r="AF215" i="4"/>
  <c r="AJ215" i="4"/>
  <c r="AG215" i="4"/>
  <c r="AK215" i="4"/>
  <c r="AH215" i="4"/>
  <c r="AA283" i="4"/>
  <c r="AC283" i="4"/>
  <c r="AE283" i="4"/>
  <c r="Z283" i="4"/>
  <c r="AB283" i="4"/>
  <c r="AD283" i="4"/>
  <c r="AI283" i="4"/>
  <c r="AF283" i="4"/>
  <c r="AJ283" i="4"/>
  <c r="AG283" i="4"/>
  <c r="AK283" i="4"/>
  <c r="AH283" i="4"/>
  <c r="AA347" i="4"/>
  <c r="AC347" i="4"/>
  <c r="AE347" i="4"/>
  <c r="Z347" i="4"/>
  <c r="AB347" i="4"/>
  <c r="AD347" i="4"/>
  <c r="AI347" i="4"/>
  <c r="AF347" i="4"/>
  <c r="AJ347" i="4"/>
  <c r="AG347" i="4"/>
  <c r="AK347" i="4"/>
  <c r="AH347" i="4"/>
  <c r="AA444" i="4"/>
  <c r="AC444" i="4"/>
  <c r="AE444" i="4"/>
  <c r="Z444" i="4"/>
  <c r="AB444" i="4"/>
  <c r="AD444" i="4"/>
  <c r="AI444" i="4"/>
  <c r="AF444" i="4"/>
  <c r="AJ444" i="4"/>
  <c r="AG444" i="4"/>
  <c r="AK444" i="4"/>
  <c r="AH444" i="4"/>
  <c r="AA508" i="4"/>
  <c r="AC508" i="4"/>
  <c r="AE508" i="4"/>
  <c r="Z508" i="4"/>
  <c r="AB508" i="4"/>
  <c r="AD508" i="4"/>
  <c r="AI508" i="4"/>
  <c r="AF508" i="4"/>
  <c r="AJ508" i="4"/>
  <c r="AG508" i="4"/>
  <c r="AK508" i="4"/>
  <c r="AH508" i="4"/>
  <c r="AA253" i="4"/>
  <c r="AC253" i="4"/>
  <c r="AE253" i="4"/>
  <c r="Z253" i="4"/>
  <c r="AB253" i="4"/>
  <c r="AD253" i="4"/>
  <c r="AI253" i="4"/>
  <c r="AF253" i="4"/>
  <c r="AJ253" i="4"/>
  <c r="AG253" i="4"/>
  <c r="AK253" i="4"/>
  <c r="AH253" i="4"/>
  <c r="AA317" i="4"/>
  <c r="AC317" i="4"/>
  <c r="AE317" i="4"/>
  <c r="Z317" i="4"/>
  <c r="AB317" i="4"/>
  <c r="AD317" i="4"/>
  <c r="AI317" i="4"/>
  <c r="AF317" i="4"/>
  <c r="AJ317" i="4"/>
  <c r="AG317" i="4"/>
  <c r="AK317" i="4"/>
  <c r="AH317" i="4"/>
  <c r="AO21" i="4"/>
  <c r="AU21" i="4" s="1"/>
  <c r="AP21" i="4"/>
  <c r="AV21" i="4" s="1"/>
  <c r="AL21" i="4"/>
  <c r="AR21" i="4" s="1"/>
  <c r="AQ29" i="4"/>
  <c r="AW29" i="4" s="1"/>
  <c r="AM29" i="4"/>
  <c r="AS29" i="4" s="1"/>
  <c r="AN29" i="4"/>
  <c r="AT29" i="4" s="1"/>
  <c r="AQ27" i="4"/>
  <c r="AW27" i="4" s="1"/>
  <c r="AM27" i="4"/>
  <c r="AS27" i="4" s="1"/>
  <c r="AN27" i="4"/>
  <c r="AT27" i="4" s="1"/>
  <c r="AO35" i="4"/>
  <c r="AU35" i="4" s="1"/>
  <c r="AP35" i="4"/>
  <c r="AV35" i="4" s="1"/>
  <c r="AL35" i="4"/>
  <c r="AR35" i="4" s="1"/>
  <c r="AQ373" i="4"/>
  <c r="AW373" i="4" s="1"/>
  <c r="AO373" i="4"/>
  <c r="AU373" i="4" s="1"/>
  <c r="AN373" i="4"/>
  <c r="AT373" i="4" s="1"/>
  <c r="AM953" i="4"/>
  <c r="AS953" i="4" s="1"/>
  <c r="AP953" i="4"/>
  <c r="AV953" i="4" s="1"/>
  <c r="AL953" i="4"/>
  <c r="AR953" i="4" s="1"/>
  <c r="AN410" i="4"/>
  <c r="AT410" i="4" s="1"/>
  <c r="AO410" i="4"/>
  <c r="AU410" i="4" s="1"/>
  <c r="AP430" i="4"/>
  <c r="AV430" i="4" s="1"/>
  <c r="AL430" i="4"/>
  <c r="AR430" i="4" s="1"/>
  <c r="AQ430" i="4"/>
  <c r="AW430" i="4" s="1"/>
  <c r="AM430" i="4"/>
  <c r="AS430" i="4" s="1"/>
  <c r="AK587" i="4"/>
  <c r="AF587" i="4"/>
  <c r="AK603" i="4"/>
  <c r="AJ603" i="4"/>
  <c r="AF603" i="4"/>
  <c r="AK619" i="4"/>
  <c r="AF619" i="4"/>
  <c r="AK635" i="4"/>
  <c r="AJ635" i="4"/>
  <c r="AF635" i="4"/>
  <c r="AN119" i="4"/>
  <c r="AT119" i="4" s="1"/>
  <c r="AO119" i="4"/>
  <c r="AU119" i="4" s="1"/>
  <c r="AP177" i="4"/>
  <c r="AV177" i="4" s="1"/>
  <c r="AL177" i="4"/>
  <c r="AR177" i="4" s="1"/>
  <c r="AQ177" i="4"/>
  <c r="AW177" i="4" s="1"/>
  <c r="AM177" i="4"/>
  <c r="AS177" i="4" s="1"/>
  <c r="AQ23" i="4"/>
  <c r="AW23" i="4" s="1"/>
  <c r="AN23" i="4"/>
  <c r="AT23" i="4" s="1"/>
  <c r="AO31" i="4"/>
  <c r="AU31" i="4" s="1"/>
  <c r="AP31" i="4"/>
  <c r="AV31" i="4" s="1"/>
  <c r="AL31" i="4"/>
  <c r="AR31" i="4" s="1"/>
  <c r="AO365" i="4"/>
  <c r="AU365" i="4" s="1"/>
  <c r="AN365" i="4"/>
  <c r="AT365" i="4" s="1"/>
  <c r="AJ244" i="4"/>
  <c r="AH244" i="4"/>
  <c r="AI244" i="4"/>
  <c r="AJ364" i="4"/>
  <c r="AI364" i="4"/>
  <c r="AJ372" i="4"/>
  <c r="AH372" i="4"/>
  <c r="AI372" i="4"/>
  <c r="AO522" i="4"/>
  <c r="AU522" i="4" s="1"/>
  <c r="AQ522" i="4"/>
  <c r="AW522" i="4" s="1"/>
  <c r="AP522" i="4"/>
  <c r="AV522" i="4" s="1"/>
  <c r="AL522" i="4"/>
  <c r="AR522" i="4" s="1"/>
  <c r="AQ67" i="4"/>
  <c r="AW67" i="4" s="1"/>
  <c r="AM67" i="4"/>
  <c r="AS67" i="4" s="1"/>
  <c r="AN67" i="4"/>
  <c r="AT67" i="4" s="1"/>
  <c r="AO73" i="4"/>
  <c r="AU73" i="4" s="1"/>
  <c r="AP73" i="4"/>
  <c r="AV73" i="4" s="1"/>
  <c r="AL73" i="4"/>
  <c r="AR73" i="4" s="1"/>
  <c r="AQ77" i="4"/>
  <c r="AW77" i="4" s="1"/>
  <c r="AM77" i="4"/>
  <c r="AS77" i="4" s="1"/>
  <c r="AN77" i="4"/>
  <c r="AT77" i="4" s="1"/>
  <c r="AO81" i="4"/>
  <c r="AU81" i="4" s="1"/>
  <c r="AP81" i="4"/>
  <c r="AV81" i="4" s="1"/>
  <c r="AL81" i="4"/>
  <c r="AR81" i="4" s="1"/>
  <c r="AQ85" i="4"/>
  <c r="AW85" i="4" s="1"/>
  <c r="AM85" i="4"/>
  <c r="AS85" i="4" s="1"/>
  <c r="AN85" i="4"/>
  <c r="AT85" i="4" s="1"/>
  <c r="AO89" i="4"/>
  <c r="AU89" i="4" s="1"/>
  <c r="AP89" i="4"/>
  <c r="AV89" i="4" s="1"/>
  <c r="AL89" i="4"/>
  <c r="AR89" i="4" s="1"/>
  <c r="AQ93" i="4"/>
  <c r="AW93" i="4" s="1"/>
  <c r="AM93" i="4"/>
  <c r="AS93" i="4" s="1"/>
  <c r="AN93" i="4"/>
  <c r="AT93" i="4" s="1"/>
  <c r="AO97" i="4"/>
  <c r="AU97" i="4" s="1"/>
  <c r="AP97" i="4"/>
  <c r="AV97" i="4" s="1"/>
  <c r="AL97" i="4"/>
  <c r="AR97" i="4" s="1"/>
  <c r="AQ101" i="4"/>
  <c r="AW101" i="4" s="1"/>
  <c r="AM101" i="4"/>
  <c r="AS101" i="4" s="1"/>
  <c r="AN101" i="4"/>
  <c r="AT101" i="4" s="1"/>
  <c r="AP64" i="4"/>
  <c r="AV64" i="4" s="1"/>
  <c r="AO64" i="4"/>
  <c r="AU64" i="4" s="1"/>
  <c r="AL64" i="4"/>
  <c r="AR64" i="4" s="1"/>
  <c r="AQ235" i="4"/>
  <c r="AW235" i="4" s="1"/>
  <c r="AO235" i="4"/>
  <c r="AU235" i="4" s="1"/>
  <c r="AN235" i="4"/>
  <c r="AT235" i="4" s="1"/>
  <c r="AM239" i="4"/>
  <c r="AS239" i="4" s="1"/>
  <c r="AP239" i="4"/>
  <c r="AV239" i="4" s="1"/>
  <c r="AL239" i="4"/>
  <c r="AR239" i="4" s="1"/>
  <c r="AQ243" i="4"/>
  <c r="AW243" i="4" s="1"/>
  <c r="AO243" i="4"/>
  <c r="AU243" i="4" s="1"/>
  <c r="AN243" i="4"/>
  <c r="AT243" i="4" s="1"/>
  <c r="AM359" i="4"/>
  <c r="AS359" i="4" s="1"/>
  <c r="AP359" i="4"/>
  <c r="AV359" i="4" s="1"/>
  <c r="AL359" i="4"/>
  <c r="AR359" i="4" s="1"/>
  <c r="AQ363" i="4"/>
  <c r="AW363" i="4" s="1"/>
  <c r="AO363" i="4"/>
  <c r="AU363" i="4" s="1"/>
  <c r="AN363" i="4"/>
  <c r="AT363" i="4" s="1"/>
  <c r="AM367" i="4"/>
  <c r="AS367" i="4" s="1"/>
  <c r="AP367" i="4"/>
  <c r="AV367" i="4" s="1"/>
  <c r="AL367" i="4"/>
  <c r="AR367" i="4" s="1"/>
  <c r="AQ371" i="4"/>
  <c r="AW371" i="4" s="1"/>
  <c r="AO371" i="4"/>
  <c r="AU371" i="4" s="1"/>
  <c r="AN371" i="4"/>
  <c r="AT371" i="4" s="1"/>
  <c r="AM375" i="4"/>
  <c r="AS375" i="4" s="1"/>
  <c r="AP375" i="4"/>
  <c r="AV375" i="4" s="1"/>
  <c r="AL375" i="4"/>
  <c r="AR375" i="4" s="1"/>
  <c r="AQ379" i="4"/>
  <c r="AW379" i="4" s="1"/>
  <c r="AO379" i="4"/>
  <c r="AU379" i="4" s="1"/>
  <c r="AN379" i="4"/>
  <c r="AT379" i="4" s="1"/>
  <c r="AO518" i="4"/>
  <c r="AU518" i="4" s="1"/>
  <c r="AQ518" i="4"/>
  <c r="AW518" i="4" s="1"/>
  <c r="AP518" i="4"/>
  <c r="AV518" i="4" s="1"/>
  <c r="AL518" i="4"/>
  <c r="AR518" i="4" s="1"/>
  <c r="AM534" i="4"/>
  <c r="AS534" i="4" s="1"/>
  <c r="AN534" i="4"/>
  <c r="AT534" i="4" s="1"/>
  <c r="AO550" i="4"/>
  <c r="AU550" i="4" s="1"/>
  <c r="AQ550" i="4"/>
  <c r="AW550" i="4" s="1"/>
  <c r="AP550" i="4"/>
  <c r="AV550" i="4" s="1"/>
  <c r="AL550" i="4"/>
  <c r="AR550" i="4" s="1"/>
  <c r="AM524" i="4"/>
  <c r="AS524" i="4" s="1"/>
  <c r="AN524" i="4"/>
  <c r="AT524" i="4" s="1"/>
  <c r="AO540" i="4"/>
  <c r="AU540" i="4" s="1"/>
  <c r="AQ540" i="4"/>
  <c r="AW540" i="4" s="1"/>
  <c r="AP540" i="4"/>
  <c r="AV540" i="4" s="1"/>
  <c r="AL540" i="4"/>
  <c r="AR540" i="4" s="1"/>
  <c r="AM561" i="4"/>
  <c r="AS561" i="4" s="1"/>
  <c r="AN561" i="4"/>
  <c r="AT561" i="4" s="1"/>
  <c r="AO569" i="4"/>
  <c r="AU569" i="4" s="1"/>
  <c r="AQ569" i="4"/>
  <c r="AW569" i="4" s="1"/>
  <c r="AP569" i="4"/>
  <c r="AV569" i="4" s="1"/>
  <c r="AL569" i="4"/>
  <c r="AR569" i="4" s="1"/>
  <c r="AM577" i="4"/>
  <c r="AS577" i="4" s="1"/>
  <c r="AN577" i="4"/>
  <c r="AT577" i="4" s="1"/>
  <c r="AO585" i="4"/>
  <c r="AU585" i="4" s="1"/>
  <c r="AQ585" i="4"/>
  <c r="AW585" i="4" s="1"/>
  <c r="AP585" i="4"/>
  <c r="AV585" i="4" s="1"/>
  <c r="AL585" i="4"/>
  <c r="AR585" i="4" s="1"/>
  <c r="AM593" i="4"/>
  <c r="AS593" i="4" s="1"/>
  <c r="AN593" i="4"/>
  <c r="AT593" i="4" s="1"/>
  <c r="AO601" i="4"/>
  <c r="AU601" i="4" s="1"/>
  <c r="AQ601" i="4"/>
  <c r="AW601" i="4" s="1"/>
  <c r="AP601" i="4"/>
  <c r="AV601" i="4" s="1"/>
  <c r="AL601" i="4"/>
  <c r="AR601" i="4" s="1"/>
  <c r="AM609" i="4"/>
  <c r="AS609" i="4" s="1"/>
  <c r="AN609" i="4"/>
  <c r="AT609" i="4" s="1"/>
  <c r="AO617" i="4"/>
  <c r="AU617" i="4" s="1"/>
  <c r="AQ617" i="4"/>
  <c r="AW617" i="4" s="1"/>
  <c r="AP617" i="4"/>
  <c r="AV617" i="4" s="1"/>
  <c r="AL617" i="4"/>
  <c r="AR617" i="4" s="1"/>
  <c r="AM625" i="4"/>
  <c r="AS625" i="4" s="1"/>
  <c r="AN625" i="4"/>
  <c r="AT625" i="4" s="1"/>
  <c r="AO633" i="4"/>
  <c r="AU633" i="4" s="1"/>
  <c r="AQ633" i="4"/>
  <c r="AW633" i="4" s="1"/>
  <c r="AP633" i="4"/>
  <c r="AV633" i="4" s="1"/>
  <c r="AL633" i="4"/>
  <c r="AR633" i="4" s="1"/>
  <c r="AM641" i="4"/>
  <c r="AS641" i="4" s="1"/>
  <c r="AN641" i="4"/>
  <c r="AT641" i="4" s="1"/>
  <c r="AO649" i="4"/>
  <c r="AU649" i="4" s="1"/>
  <c r="AQ649" i="4"/>
  <c r="AW649" i="4" s="1"/>
  <c r="AP649" i="4"/>
  <c r="AV649" i="4" s="1"/>
  <c r="AL649" i="4"/>
  <c r="AR649" i="4" s="1"/>
  <c r="AM657" i="4"/>
  <c r="AS657" i="4" s="1"/>
  <c r="AN657" i="4"/>
  <c r="AT657" i="4" s="1"/>
  <c r="AO665" i="4"/>
  <c r="AU665" i="4" s="1"/>
  <c r="AQ665" i="4"/>
  <c r="AW665" i="4" s="1"/>
  <c r="AP665" i="4"/>
  <c r="AV665" i="4" s="1"/>
  <c r="AL665" i="4"/>
  <c r="AR665" i="4" s="1"/>
  <c r="AM673" i="4"/>
  <c r="AS673" i="4" s="1"/>
  <c r="AN673" i="4"/>
  <c r="AT673" i="4" s="1"/>
  <c r="AO681" i="4"/>
  <c r="AU681" i="4" s="1"/>
  <c r="AQ681" i="4"/>
  <c r="AW681" i="4" s="1"/>
  <c r="AP681" i="4"/>
  <c r="AV681" i="4" s="1"/>
  <c r="AL681" i="4"/>
  <c r="AR681" i="4" s="1"/>
  <c r="AM689" i="4"/>
  <c r="AS689" i="4" s="1"/>
  <c r="AN689" i="4"/>
  <c r="AT689" i="4" s="1"/>
  <c r="AO697" i="4"/>
  <c r="AU697" i="4" s="1"/>
  <c r="AQ697" i="4"/>
  <c r="AW697" i="4" s="1"/>
  <c r="AP697" i="4"/>
  <c r="AV697" i="4" s="1"/>
  <c r="AL697" i="4"/>
  <c r="AR697" i="4" s="1"/>
  <c r="AM705" i="4"/>
  <c r="AS705" i="4" s="1"/>
  <c r="AN705" i="4"/>
  <c r="AT705" i="4" s="1"/>
  <c r="AO713" i="4"/>
  <c r="AU713" i="4" s="1"/>
  <c r="AQ713" i="4"/>
  <c r="AW713" i="4" s="1"/>
  <c r="AP713" i="4"/>
  <c r="AV713" i="4" s="1"/>
  <c r="AL713" i="4"/>
  <c r="AR713" i="4" s="1"/>
  <c r="AM721" i="4"/>
  <c r="AS721" i="4" s="1"/>
  <c r="AN721" i="4"/>
  <c r="AT721" i="4" s="1"/>
  <c r="AO729" i="4"/>
  <c r="AU729" i="4" s="1"/>
  <c r="AQ729" i="4"/>
  <c r="AW729" i="4" s="1"/>
  <c r="AP729" i="4"/>
  <c r="AV729" i="4" s="1"/>
  <c r="AL729" i="4"/>
  <c r="AR729" i="4" s="1"/>
  <c r="AM737" i="4"/>
  <c r="AS737" i="4" s="1"/>
  <c r="AN737" i="4"/>
  <c r="AT737" i="4" s="1"/>
  <c r="AO745" i="4"/>
  <c r="AU745" i="4" s="1"/>
  <c r="AQ745" i="4"/>
  <c r="AW745" i="4" s="1"/>
  <c r="AP745" i="4"/>
  <c r="AV745" i="4" s="1"/>
  <c r="AL745" i="4"/>
  <c r="AR745" i="4" s="1"/>
  <c r="AM753" i="4"/>
  <c r="AS753" i="4" s="1"/>
  <c r="AN753" i="4"/>
  <c r="AT753" i="4" s="1"/>
  <c r="AO761" i="4"/>
  <c r="AU761" i="4" s="1"/>
  <c r="AQ761" i="4"/>
  <c r="AW761" i="4" s="1"/>
  <c r="AP761" i="4"/>
  <c r="AV761" i="4" s="1"/>
  <c r="AL761" i="4"/>
  <c r="AR761" i="4" s="1"/>
  <c r="AM769" i="4"/>
  <c r="AS769" i="4" s="1"/>
  <c r="AN769" i="4"/>
  <c r="AT769" i="4" s="1"/>
  <c r="AO777" i="4"/>
  <c r="AU777" i="4" s="1"/>
  <c r="AQ777" i="4"/>
  <c r="AW777" i="4" s="1"/>
  <c r="AP777" i="4"/>
  <c r="AV777" i="4" s="1"/>
  <c r="AL777" i="4"/>
  <c r="AR777" i="4" s="1"/>
  <c r="AM785" i="4"/>
  <c r="AS785" i="4" s="1"/>
  <c r="AN785" i="4"/>
  <c r="AT785" i="4" s="1"/>
  <c r="AO793" i="4"/>
  <c r="AU793" i="4" s="1"/>
  <c r="AQ793" i="4"/>
  <c r="AW793" i="4" s="1"/>
  <c r="AP793" i="4"/>
  <c r="AV793" i="4" s="1"/>
  <c r="AL793" i="4"/>
  <c r="AR793" i="4" s="1"/>
  <c r="AM801" i="4"/>
  <c r="AS801" i="4" s="1"/>
  <c r="AN801" i="4"/>
  <c r="AT801" i="4" s="1"/>
  <c r="AO809" i="4"/>
  <c r="AU809" i="4" s="1"/>
  <c r="AQ809" i="4"/>
  <c r="AW809" i="4" s="1"/>
  <c r="AP809" i="4"/>
  <c r="AV809" i="4" s="1"/>
  <c r="AL809" i="4"/>
  <c r="AR809" i="4" s="1"/>
  <c r="AM817" i="4"/>
  <c r="AS817" i="4" s="1"/>
  <c r="AN817" i="4"/>
  <c r="AT817" i="4" s="1"/>
  <c r="AO825" i="4"/>
  <c r="AU825" i="4" s="1"/>
  <c r="AQ825" i="4"/>
  <c r="AW825" i="4" s="1"/>
  <c r="AP825" i="4"/>
  <c r="AV825" i="4" s="1"/>
  <c r="AL825" i="4"/>
  <c r="AR825" i="4" s="1"/>
  <c r="AM833" i="4"/>
  <c r="AS833" i="4" s="1"/>
  <c r="AN833" i="4"/>
  <c r="AT833" i="4" s="1"/>
  <c r="AO841" i="4"/>
  <c r="AU841" i="4" s="1"/>
  <c r="AQ841" i="4"/>
  <c r="AW841" i="4" s="1"/>
  <c r="AP841" i="4"/>
  <c r="AV841" i="4" s="1"/>
  <c r="AL841" i="4"/>
  <c r="AR841" i="4" s="1"/>
  <c r="AM849" i="4"/>
  <c r="AS849" i="4" s="1"/>
  <c r="AN849" i="4"/>
  <c r="AT849" i="4" s="1"/>
  <c r="AO857" i="4"/>
  <c r="AU857" i="4" s="1"/>
  <c r="AQ857" i="4"/>
  <c r="AW857" i="4" s="1"/>
  <c r="AP857" i="4"/>
  <c r="AV857" i="4" s="1"/>
  <c r="AL857" i="4"/>
  <c r="AR857" i="4" s="1"/>
  <c r="AM865" i="4"/>
  <c r="AS865" i="4" s="1"/>
  <c r="AN865" i="4"/>
  <c r="AT865" i="4" s="1"/>
  <c r="AO873" i="4"/>
  <c r="AU873" i="4" s="1"/>
  <c r="AQ873" i="4"/>
  <c r="AW873" i="4" s="1"/>
  <c r="AP873" i="4"/>
  <c r="AV873" i="4" s="1"/>
  <c r="AL873" i="4"/>
  <c r="AR873" i="4" s="1"/>
  <c r="AM881" i="4"/>
  <c r="AS881" i="4" s="1"/>
  <c r="AN881" i="4"/>
  <c r="AT881" i="4" s="1"/>
  <c r="AO889" i="4"/>
  <c r="AU889" i="4" s="1"/>
  <c r="AQ889" i="4"/>
  <c r="AW889" i="4" s="1"/>
  <c r="AP889" i="4"/>
  <c r="AV889" i="4" s="1"/>
  <c r="AL889" i="4"/>
  <c r="AR889" i="4" s="1"/>
  <c r="AM897" i="4"/>
  <c r="AS897" i="4" s="1"/>
  <c r="AN897" i="4"/>
  <c r="AT897" i="4" s="1"/>
  <c r="AO905" i="4"/>
  <c r="AU905" i="4" s="1"/>
  <c r="AQ905" i="4"/>
  <c r="AW905" i="4" s="1"/>
  <c r="AP905" i="4"/>
  <c r="AV905" i="4" s="1"/>
  <c r="AL905" i="4"/>
  <c r="AR905" i="4" s="1"/>
  <c r="AM913" i="4"/>
  <c r="AS913" i="4" s="1"/>
  <c r="AN913" i="4"/>
  <c r="AT913" i="4" s="1"/>
  <c r="AO921" i="4"/>
  <c r="AU921" i="4" s="1"/>
  <c r="AQ921" i="4"/>
  <c r="AW921" i="4" s="1"/>
  <c r="AP921" i="4"/>
  <c r="AV921" i="4" s="1"/>
  <c r="AL921" i="4"/>
  <c r="AR921" i="4" s="1"/>
  <c r="AO41" i="4"/>
  <c r="AU41" i="4" s="1"/>
  <c r="AQ41" i="4"/>
  <c r="AW41" i="4" s="1"/>
  <c r="AP41" i="4"/>
  <c r="AV41" i="4" s="1"/>
  <c r="AL41" i="4"/>
  <c r="AR41" i="4" s="1"/>
  <c r="AQ71" i="4"/>
  <c r="AW71" i="4" s="1"/>
  <c r="AM71" i="4"/>
  <c r="AS71" i="4" s="1"/>
  <c r="AN71" i="4"/>
  <c r="AT71" i="4" s="1"/>
  <c r="AO79" i="4"/>
  <c r="AU79" i="4" s="1"/>
  <c r="AP79" i="4"/>
  <c r="AV79" i="4" s="1"/>
  <c r="AL79" i="4"/>
  <c r="AR79" i="4" s="1"/>
  <c r="AQ87" i="4"/>
  <c r="AW87" i="4" s="1"/>
  <c r="AM87" i="4"/>
  <c r="AS87" i="4" s="1"/>
  <c r="AN87" i="4"/>
  <c r="AT87" i="4" s="1"/>
  <c r="AO95" i="4"/>
  <c r="AU95" i="4" s="1"/>
  <c r="AP95" i="4"/>
  <c r="AV95" i="4" s="1"/>
  <c r="AL95" i="4"/>
  <c r="AR95" i="4" s="1"/>
  <c r="AQ103" i="4"/>
  <c r="AW103" i="4" s="1"/>
  <c r="AM103" i="4"/>
  <c r="AS103" i="4" s="1"/>
  <c r="AN103" i="4"/>
  <c r="AT103" i="4" s="1"/>
  <c r="AP111" i="4"/>
  <c r="AV111" i="4" s="1"/>
  <c r="AO111" i="4"/>
  <c r="AU111" i="4" s="1"/>
  <c r="AL111" i="4"/>
  <c r="AR111" i="4" s="1"/>
  <c r="AM155" i="4"/>
  <c r="AS155" i="4" s="1"/>
  <c r="AO155" i="4"/>
  <c r="AU155" i="4" s="1"/>
  <c r="AN155" i="4"/>
  <c r="AT155" i="4" s="1"/>
  <c r="AM923" i="4"/>
  <c r="AS923" i="4" s="1"/>
  <c r="AP923" i="4"/>
  <c r="AV923" i="4" s="1"/>
  <c r="AL923" i="4"/>
  <c r="AR923" i="4" s="1"/>
  <c r="AQ935" i="4"/>
  <c r="AW935" i="4" s="1"/>
  <c r="AO935" i="4"/>
  <c r="AU935" i="4" s="1"/>
  <c r="AN935" i="4"/>
  <c r="AT935" i="4" s="1"/>
  <c r="AM943" i="4"/>
  <c r="AS943" i="4" s="1"/>
  <c r="AP943" i="4"/>
  <c r="AV943" i="4" s="1"/>
  <c r="AL943" i="4"/>
  <c r="AR943" i="4" s="1"/>
  <c r="AQ951" i="4"/>
  <c r="AW951" i="4" s="1"/>
  <c r="AO951" i="4"/>
  <c r="AU951" i="4" s="1"/>
  <c r="AN951" i="4"/>
  <c r="AT951" i="4" s="1"/>
  <c r="AM955" i="4"/>
  <c r="AS955" i="4" s="1"/>
  <c r="AP955" i="4"/>
  <c r="AV955" i="4" s="1"/>
  <c r="AL955" i="4"/>
  <c r="AR955" i="4" s="1"/>
  <c r="AQ963" i="4"/>
  <c r="AW963" i="4" s="1"/>
  <c r="AO963" i="4"/>
  <c r="AU963" i="4" s="1"/>
  <c r="AN963" i="4"/>
  <c r="AT963" i="4" s="1"/>
  <c r="AM971" i="4"/>
  <c r="AS971" i="4" s="1"/>
  <c r="AP971" i="4"/>
  <c r="AV971" i="4" s="1"/>
  <c r="AL971" i="4"/>
  <c r="AR971" i="4" s="1"/>
  <c r="AM516" i="4"/>
  <c r="AS516" i="4" s="1"/>
  <c r="AN516" i="4"/>
  <c r="AT516" i="4" s="1"/>
  <c r="AO532" i="4"/>
  <c r="AU532" i="4" s="1"/>
  <c r="AQ532" i="4"/>
  <c r="AW532" i="4" s="1"/>
  <c r="AP532" i="4"/>
  <c r="AV532" i="4" s="1"/>
  <c r="AL532" i="4"/>
  <c r="AR532" i="4" s="1"/>
  <c r="AM548" i="4"/>
  <c r="AS548" i="4" s="1"/>
  <c r="AN548" i="4"/>
  <c r="AT548" i="4" s="1"/>
  <c r="AO565" i="4"/>
  <c r="AU565" i="4" s="1"/>
  <c r="AQ565" i="4"/>
  <c r="AW565" i="4" s="1"/>
  <c r="AP565" i="4"/>
  <c r="AV565" i="4" s="1"/>
  <c r="AL565" i="4"/>
  <c r="AR565" i="4" s="1"/>
  <c r="AM581" i="4"/>
  <c r="AS581" i="4" s="1"/>
  <c r="AN581" i="4"/>
  <c r="AT581" i="4" s="1"/>
  <c r="AO597" i="4"/>
  <c r="AU597" i="4" s="1"/>
  <c r="AQ597" i="4"/>
  <c r="AW597" i="4" s="1"/>
  <c r="AP597" i="4"/>
  <c r="AV597" i="4" s="1"/>
  <c r="AL597" i="4"/>
  <c r="AR597" i="4" s="1"/>
  <c r="AM613" i="4"/>
  <c r="AS613" i="4" s="1"/>
  <c r="AN613" i="4"/>
  <c r="AT613" i="4" s="1"/>
  <c r="AO629" i="4"/>
  <c r="AU629" i="4" s="1"/>
  <c r="AQ629" i="4"/>
  <c r="AW629" i="4" s="1"/>
  <c r="AP629" i="4"/>
  <c r="AV629" i="4" s="1"/>
  <c r="AL629" i="4"/>
  <c r="AR629" i="4" s="1"/>
  <c r="AM645" i="4"/>
  <c r="AS645" i="4" s="1"/>
  <c r="AO661" i="4"/>
  <c r="AU661" i="4" s="1"/>
  <c r="AQ661" i="4"/>
  <c r="AW661" i="4" s="1"/>
  <c r="AP661" i="4"/>
  <c r="AV661" i="4" s="1"/>
  <c r="AL661" i="4"/>
  <c r="AR661" i="4" s="1"/>
  <c r="AM677" i="4"/>
  <c r="AS677" i="4" s="1"/>
  <c r="AN677" i="4"/>
  <c r="AT677" i="4" s="1"/>
  <c r="AO701" i="4"/>
  <c r="AU701" i="4" s="1"/>
  <c r="AQ701" i="4"/>
  <c r="AW701" i="4" s="1"/>
  <c r="AP701" i="4"/>
  <c r="AV701" i="4" s="1"/>
  <c r="AL701" i="4"/>
  <c r="AR701" i="4" s="1"/>
  <c r="AM717" i="4"/>
  <c r="AS717" i="4" s="1"/>
  <c r="AO733" i="4"/>
  <c r="AU733" i="4" s="1"/>
  <c r="AQ733" i="4"/>
  <c r="AW733" i="4" s="1"/>
  <c r="AP733" i="4"/>
  <c r="AV733" i="4" s="1"/>
  <c r="AL733" i="4"/>
  <c r="AR733" i="4" s="1"/>
  <c r="AN749" i="4"/>
  <c r="AT749" i="4" s="1"/>
  <c r="AO765" i="4"/>
  <c r="AU765" i="4" s="1"/>
  <c r="AQ765" i="4"/>
  <c r="AW765" i="4" s="1"/>
  <c r="AP765" i="4"/>
  <c r="AV765" i="4" s="1"/>
  <c r="AL765" i="4"/>
  <c r="AR765" i="4" s="1"/>
  <c r="AM781" i="4"/>
  <c r="AS781" i="4" s="1"/>
  <c r="AO797" i="4"/>
  <c r="AU797" i="4" s="1"/>
  <c r="AQ797" i="4"/>
  <c r="AW797" i="4" s="1"/>
  <c r="AP797" i="4"/>
  <c r="AV797" i="4" s="1"/>
  <c r="AL797" i="4"/>
  <c r="AR797" i="4" s="1"/>
  <c r="AM813" i="4"/>
  <c r="AS813" i="4" s="1"/>
  <c r="AN813" i="4"/>
  <c r="AT813" i="4" s="1"/>
  <c r="AO829" i="4"/>
  <c r="AU829" i="4" s="1"/>
  <c r="AQ829" i="4"/>
  <c r="AW829" i="4" s="1"/>
  <c r="AP829" i="4"/>
  <c r="AV829" i="4" s="1"/>
  <c r="AL829" i="4"/>
  <c r="AR829" i="4" s="1"/>
  <c r="AM845" i="4"/>
  <c r="AS845" i="4" s="1"/>
  <c r="AO853" i="4"/>
  <c r="AU853" i="4" s="1"/>
  <c r="AQ853" i="4"/>
  <c r="AW853" i="4" s="1"/>
  <c r="AP853" i="4"/>
  <c r="AV853" i="4" s="1"/>
  <c r="AL853" i="4"/>
  <c r="AR853" i="4" s="1"/>
  <c r="AN869" i="4"/>
  <c r="AT869" i="4" s="1"/>
  <c r="AO885" i="4"/>
  <c r="AU885" i="4" s="1"/>
  <c r="AQ885" i="4"/>
  <c r="AW885" i="4" s="1"/>
  <c r="AP885" i="4"/>
  <c r="AV885" i="4" s="1"/>
  <c r="AL885" i="4"/>
  <c r="AR885" i="4" s="1"/>
  <c r="AM901" i="4"/>
  <c r="AS901" i="4" s="1"/>
  <c r="AO917" i="4"/>
  <c r="AU917" i="4" s="1"/>
  <c r="AQ917" i="4"/>
  <c r="AW917" i="4" s="1"/>
  <c r="AP917" i="4"/>
  <c r="AV917" i="4" s="1"/>
  <c r="AL917" i="4"/>
  <c r="AR917" i="4" s="1"/>
  <c r="K8" i="3"/>
  <c r="D9" i="3"/>
  <c r="AM157" i="4" l="1"/>
  <c r="AS157" i="4" s="1"/>
  <c r="AL157" i="4"/>
  <c r="AR157" i="4" s="1"/>
  <c r="AM140" i="4"/>
  <c r="AS140" i="4" s="1"/>
  <c r="AL140" i="4"/>
  <c r="AR140" i="4" s="1"/>
  <c r="E406" i="4"/>
  <c r="I406" i="4" s="1"/>
  <c r="L407" i="2" s="1"/>
  <c r="G406" i="4"/>
  <c r="D406" i="4"/>
  <c r="H406" i="4" s="1"/>
  <c r="K407" i="2" s="1"/>
  <c r="F406" i="4"/>
  <c r="J406" i="4" s="1"/>
  <c r="M407" i="2" s="1"/>
  <c r="AA579" i="4"/>
  <c r="AC579" i="4"/>
  <c r="AO102" i="4"/>
  <c r="AU102" i="4" s="1"/>
  <c r="AB298" i="4"/>
  <c r="AC298" i="4"/>
  <c r="G232" i="4"/>
  <c r="D232" i="4"/>
  <c r="H232" i="4" s="1"/>
  <c r="K233" i="2" s="1"/>
  <c r="Z907" i="4"/>
  <c r="AT907" i="4"/>
  <c r="AE907" i="4"/>
  <c r="AD827" i="4"/>
  <c r="AE827" i="4"/>
  <c r="AI811" i="4"/>
  <c r="AF811" i="4"/>
  <c r="Z811" i="4"/>
  <c r="AJ795" i="4"/>
  <c r="AI795" i="4"/>
  <c r="Z795" i="4"/>
  <c r="AI779" i="4"/>
  <c r="AD779" i="4"/>
  <c r="AE779" i="4"/>
  <c r="AG699" i="4"/>
  <c r="AB699" i="4"/>
  <c r="AV699" i="4"/>
  <c r="AC699" i="4"/>
  <c r="AJ683" i="4"/>
  <c r="AG683" i="4"/>
  <c r="Z683" i="4"/>
  <c r="AT683" i="4"/>
  <c r="AE683" i="4"/>
  <c r="AG667" i="4"/>
  <c r="AK667" i="4"/>
  <c r="AD667" i="4"/>
  <c r="AV667" i="4"/>
  <c r="AS667" i="4"/>
  <c r="AD651" i="4"/>
  <c r="AV651" i="4"/>
  <c r="AS651" i="4"/>
  <c r="AJ647" i="4"/>
  <c r="AB647" i="4"/>
  <c r="AA647" i="4"/>
  <c r="AI611" i="4"/>
  <c r="AC611" i="4"/>
  <c r="AO611" i="4" s="1"/>
  <c r="AU611" i="4" s="1"/>
  <c r="AI314" i="4"/>
  <c r="AE314" i="4"/>
  <c r="AQ314" i="4" s="1"/>
  <c r="AW314" i="4" s="1"/>
  <c r="AK314" i="4"/>
  <c r="AF282" i="4"/>
  <c r="AI282" i="4"/>
  <c r="AE282" i="4"/>
  <c r="AJ282" i="4"/>
  <c r="AB250" i="4"/>
  <c r="AC250" i="4"/>
  <c r="AK250" i="4"/>
  <c r="AQ250" i="4" s="1"/>
  <c r="AW250" i="4" s="1"/>
  <c r="E502" i="4"/>
  <c r="I502" i="4" s="1"/>
  <c r="G502" i="4"/>
  <c r="AP150" i="4"/>
  <c r="AV150" i="4" s="1"/>
  <c r="AO150" i="4"/>
  <c r="AU150" i="4" s="1"/>
  <c r="AN108" i="4"/>
  <c r="AT108" i="4" s="1"/>
  <c r="AP920" i="4"/>
  <c r="AV920" i="4" s="1"/>
  <c r="AM920" i="4"/>
  <c r="AN918" i="4"/>
  <c r="AO918" i="4"/>
  <c r="AU918" i="4" s="1"/>
  <c r="AP916" i="4"/>
  <c r="AV916" i="4" s="1"/>
  <c r="AM916" i="4"/>
  <c r="AN914" i="4"/>
  <c r="AO914" i="4"/>
  <c r="AU914" i="4" s="1"/>
  <c r="AL551" i="4"/>
  <c r="AR551" i="4" s="1"/>
  <c r="G551" i="4" s="1"/>
  <c r="AM551" i="4"/>
  <c r="AS551" i="4" s="1"/>
  <c r="AO519" i="4"/>
  <c r="AP380" i="4"/>
  <c r="AV380" i="4" s="1"/>
  <c r="AM380" i="4"/>
  <c r="AS380" i="4" s="1"/>
  <c r="AS907" i="4"/>
  <c r="AD907" i="4"/>
  <c r="AE795" i="4"/>
  <c r="AD795" i="4"/>
  <c r="AA699" i="4"/>
  <c r="AM699" i="4" s="1"/>
  <c r="AS683" i="4"/>
  <c r="AD683" i="4"/>
  <c r="AE667" i="4"/>
  <c r="AQ667" i="4" s="1"/>
  <c r="AW667" i="4" s="1"/>
  <c r="Z667" i="4"/>
  <c r="AT651" i="4"/>
  <c r="AA611" i="4"/>
  <c r="AB611" i="4"/>
  <c r="AJ314" i="4"/>
  <c r="AK282" i="4"/>
  <c r="AJ250" i="4"/>
  <c r="AC314" i="4"/>
  <c r="AE298" i="4"/>
  <c r="AB282" i="4"/>
  <c r="AI298" i="4"/>
  <c r="AA718" i="4"/>
  <c r="AE718" i="4"/>
  <c r="AD718" i="4"/>
  <c r="AC714" i="4"/>
  <c r="AO714" i="4" s="1"/>
  <c r="AU714" i="4" s="1"/>
  <c r="AB714" i="4"/>
  <c r="Z714" i="4"/>
  <c r="AA710" i="4"/>
  <c r="AE710" i="4"/>
  <c r="AD710" i="4"/>
  <c r="AC706" i="4"/>
  <c r="AB706" i="4"/>
  <c r="Z706" i="4"/>
  <c r="AL706" i="4" s="1"/>
  <c r="AR706" i="4" s="1"/>
  <c r="AA702" i="4"/>
  <c r="AE702" i="4"/>
  <c r="AD702" i="4"/>
  <c r="AC698" i="4"/>
  <c r="AB698" i="4"/>
  <c r="Z698" i="4"/>
  <c r="AA694" i="4"/>
  <c r="AE694" i="4"/>
  <c r="AD694" i="4"/>
  <c r="AC690" i="4"/>
  <c r="AB690" i="4"/>
  <c r="Z690" i="4"/>
  <c r="AL690" i="4" s="1"/>
  <c r="AR690" i="4" s="1"/>
  <c r="AA686" i="4"/>
  <c r="AE686" i="4"/>
  <c r="AD686" i="4"/>
  <c r="AC682" i="4"/>
  <c r="AB682" i="4"/>
  <c r="Z682" i="4"/>
  <c r="AA678" i="4"/>
  <c r="AE678" i="4"/>
  <c r="AD678" i="4"/>
  <c r="AC674" i="4"/>
  <c r="AB674" i="4"/>
  <c r="Z674" i="4"/>
  <c r="AL674" i="4" s="1"/>
  <c r="AR674" i="4" s="1"/>
  <c r="AA670" i="4"/>
  <c r="AE670" i="4"/>
  <c r="AD670" i="4"/>
  <c r="AC666" i="4"/>
  <c r="AB666" i="4"/>
  <c r="Z666" i="4"/>
  <c r="AA662" i="4"/>
  <c r="AE662" i="4"/>
  <c r="AD662" i="4"/>
  <c r="AC658" i="4"/>
  <c r="AB658" i="4"/>
  <c r="Z658" i="4"/>
  <c r="AL658" i="4" s="1"/>
  <c r="AR658" i="4" s="1"/>
  <c r="AA654" i="4"/>
  <c r="AE654" i="4"/>
  <c r="AD654" i="4"/>
  <c r="AC650" i="4"/>
  <c r="AB650" i="4"/>
  <c r="Z650" i="4"/>
  <c r="AA646" i="4"/>
  <c r="AE646" i="4"/>
  <c r="AD646" i="4"/>
  <c r="AC642" i="4"/>
  <c r="AB642" i="4"/>
  <c r="Z642" i="4"/>
  <c r="AL642" i="4" s="1"/>
  <c r="AR642" i="4" s="1"/>
  <c r="AA638" i="4"/>
  <c r="AE638" i="4"/>
  <c r="AD638" i="4"/>
  <c r="AA634" i="4"/>
  <c r="AE634" i="4"/>
  <c r="AD634" i="4"/>
  <c r="AC630" i="4"/>
  <c r="AB630" i="4"/>
  <c r="Z630" i="4"/>
  <c r="AC626" i="4"/>
  <c r="AB626" i="4"/>
  <c r="Z626" i="4"/>
  <c r="AA594" i="4"/>
  <c r="AD594" i="4"/>
  <c r="AA590" i="4"/>
  <c r="AD590" i="4"/>
  <c r="AC586" i="4"/>
  <c r="Z586" i="4"/>
  <c r="AC582" i="4"/>
  <c r="Z582" i="4"/>
  <c r="AE574" i="4"/>
  <c r="AA574" i="4"/>
  <c r="AB570" i="4"/>
  <c r="AC570" i="4"/>
  <c r="AE558" i="4"/>
  <c r="AA558" i="4"/>
  <c r="AB533" i="4"/>
  <c r="AC533" i="4"/>
  <c r="AE936" i="4"/>
  <c r="AA936" i="4"/>
  <c r="AB543" i="4"/>
  <c r="AC543" i="4"/>
  <c r="AC277" i="4"/>
  <c r="AG277" i="4"/>
  <c r="AM277" i="4" s="1"/>
  <c r="AS277" i="4" s="1"/>
  <c r="AC420" i="4"/>
  <c r="AI420" i="4"/>
  <c r="AC275" i="4"/>
  <c r="AI275" i="4"/>
  <c r="AO275" i="4" s="1"/>
  <c r="AU275" i="4" s="1"/>
  <c r="AI556" i="4"/>
  <c r="AE556" i="4"/>
  <c r="AD424" i="4"/>
  <c r="AG424" i="4"/>
  <c r="AI392" i="4"/>
  <c r="AE392" i="4"/>
  <c r="AD271" i="4"/>
  <c r="AG271" i="4"/>
  <c r="AI227" i="4"/>
  <c r="AE227" i="4"/>
  <c r="AD121" i="4"/>
  <c r="AG121" i="4"/>
  <c r="AI44" i="4"/>
  <c r="AK44" i="4"/>
  <c r="AQ44" i="4" s="1"/>
  <c r="AW44" i="4" s="1"/>
  <c r="AA244" i="4"/>
  <c r="AK244" i="4"/>
  <c r="D502" i="4"/>
  <c r="H502" i="4" s="1"/>
  <c r="E19" i="4"/>
  <c r="I19" i="4" s="1"/>
  <c r="L20" i="2" s="1"/>
  <c r="F232" i="4"/>
  <c r="J232" i="4" s="1"/>
  <c r="M233" i="2" s="1"/>
  <c r="AO967" i="4"/>
  <c r="AU967" i="4" s="1"/>
  <c r="AK779" i="4"/>
  <c r="AF699" i="4"/>
  <c r="D88" i="4"/>
  <c r="H88" i="4" s="1"/>
  <c r="K89" i="2" s="1"/>
  <c r="G88" i="4"/>
  <c r="AL382" i="4"/>
  <c r="AR382" i="4" s="1"/>
  <c r="AP230" i="4"/>
  <c r="AV230" i="4" s="1"/>
  <c r="AL507" i="4"/>
  <c r="AR507" i="4" s="1"/>
  <c r="E510" i="4"/>
  <c r="I510" i="4" s="1"/>
  <c r="F510" i="4"/>
  <c r="J510" i="4" s="1"/>
  <c r="G200" i="4"/>
  <c r="E200" i="4"/>
  <c r="I200" i="4" s="1"/>
  <c r="L201" i="2" s="1"/>
  <c r="E18" i="4"/>
  <c r="I18" i="4" s="1"/>
  <c r="L19" i="2" s="1"/>
  <c r="F18" i="4"/>
  <c r="J18" i="4" s="1"/>
  <c r="M19" i="2" s="1"/>
  <c r="G65" i="4"/>
  <c r="D65" i="4"/>
  <c r="H65" i="4" s="1"/>
  <c r="K66" i="2" s="1"/>
  <c r="AN82" i="4"/>
  <c r="AT82" i="4" s="1"/>
  <c r="AO272" i="4"/>
  <c r="AU272" i="4" s="1"/>
  <c r="AL342" i="4"/>
  <c r="AR342" i="4" s="1"/>
  <c r="D342" i="4" s="1"/>
  <c r="H342" i="4" s="1"/>
  <c r="K343" i="2" s="1"/>
  <c r="AO485" i="4"/>
  <c r="AU485" i="4" s="1"/>
  <c r="AO288" i="4"/>
  <c r="AU288" i="4" s="1"/>
  <c r="AK380" i="4"/>
  <c r="AQ380" i="4" s="1"/>
  <c r="AW380" i="4" s="1"/>
  <c r="AC380" i="4"/>
  <c r="Z380" i="4"/>
  <c r="AL380" i="4" s="1"/>
  <c r="AR380" i="4" s="1"/>
  <c r="D184" i="4"/>
  <c r="H184" i="4" s="1"/>
  <c r="K185" i="2" s="1"/>
  <c r="F184" i="4"/>
  <c r="J184" i="4" s="1"/>
  <c r="M185" i="2" s="1"/>
  <c r="E418" i="4"/>
  <c r="I418" i="4" s="1"/>
  <c r="L419" i="2" s="1"/>
  <c r="F418" i="4"/>
  <c r="J418" i="4" s="1"/>
  <c r="M419" i="2" s="1"/>
  <c r="AQ181" i="4"/>
  <c r="AW181" i="4" s="1"/>
  <c r="AL233" i="4"/>
  <c r="AR233" i="4" s="1"/>
  <c r="AP541" i="4"/>
  <c r="AV541" i="4" s="1"/>
  <c r="AQ525" i="4"/>
  <c r="AW525" i="4" s="1"/>
  <c r="AM964" i="4"/>
  <c r="AS964" i="4" s="1"/>
  <c r="AL956" i="4"/>
  <c r="AR956" i="4" s="1"/>
  <c r="AQ940" i="4"/>
  <c r="AM940" i="4"/>
  <c r="AQ535" i="4"/>
  <c r="AW535" i="4" s="1"/>
  <c r="AQ891" i="4"/>
  <c r="AW891" i="4" s="1"/>
  <c r="AM803" i="4"/>
  <c r="AN803" i="4"/>
  <c r="AO763" i="4"/>
  <c r="AU763" i="4" s="1"/>
  <c r="AM763" i="4"/>
  <c r="AO739" i="4"/>
  <c r="AU739" i="4" s="1"/>
  <c r="AN715" i="4"/>
  <c r="AM675" i="4"/>
  <c r="AN675" i="4"/>
  <c r="AQ591" i="4"/>
  <c r="AW591" i="4" s="1"/>
  <c r="AO575" i="4"/>
  <c r="AU575" i="4" s="1"/>
  <c r="AQ559" i="4"/>
  <c r="AW559" i="4" s="1"/>
  <c r="AP595" i="4"/>
  <c r="AN158" i="4"/>
  <c r="AT158" i="4" s="1"/>
  <c r="AN427" i="4"/>
  <c r="AT427" i="4" s="1"/>
  <c r="AL996" i="4"/>
  <c r="AR996" i="4" s="1"/>
  <c r="D996" i="4" s="1"/>
  <c r="H996" i="4" s="1"/>
  <c r="AL980" i="4"/>
  <c r="AR980" i="4" s="1"/>
  <c r="AL521" i="4"/>
  <c r="AR521" i="4" s="1"/>
  <c r="G521" i="4" s="1"/>
  <c r="AL958" i="4"/>
  <c r="AR958" i="4" s="1"/>
  <c r="AN938" i="4"/>
  <c r="AT938" i="4" s="1"/>
  <c r="AN378" i="4"/>
  <c r="AT378" i="4" s="1"/>
  <c r="AL362" i="4"/>
  <c r="AR362" i="4" s="1"/>
  <c r="G362" i="4" s="1"/>
  <c r="AN246" i="4"/>
  <c r="AT246" i="4" s="1"/>
  <c r="AL238" i="4"/>
  <c r="AR238" i="4" s="1"/>
  <c r="G238" i="4" s="1"/>
  <c r="AN152" i="4"/>
  <c r="AT152" i="4" s="1"/>
  <c r="AO993" i="4"/>
  <c r="AU993" i="4" s="1"/>
  <c r="AM336" i="4"/>
  <c r="AS336" i="4" s="1"/>
  <c r="AP893" i="4"/>
  <c r="AV893" i="4" s="1"/>
  <c r="AQ861" i="4"/>
  <c r="AW861" i="4" s="1"/>
  <c r="AL821" i="4"/>
  <c r="AR821" i="4" s="1"/>
  <c r="E821" i="4" s="1"/>
  <c r="I821" i="4" s="1"/>
  <c r="AQ789" i="4"/>
  <c r="AW789" i="4" s="1"/>
  <c r="AL757" i="4"/>
  <c r="AR757" i="4" s="1"/>
  <c r="E757" i="4" s="1"/>
  <c r="I757" i="4" s="1"/>
  <c r="AQ725" i="4"/>
  <c r="AW725" i="4" s="1"/>
  <c r="AL693" i="4"/>
  <c r="AR693" i="4" s="1"/>
  <c r="D693" i="4" s="1"/>
  <c r="H693" i="4" s="1"/>
  <c r="AQ669" i="4"/>
  <c r="AW669" i="4" s="1"/>
  <c r="AL637" i="4"/>
  <c r="AR637" i="4" s="1"/>
  <c r="F637" i="4" s="1"/>
  <c r="J637" i="4" s="1"/>
  <c r="AQ605" i="4"/>
  <c r="AW605" i="4" s="1"/>
  <c r="AL573" i="4"/>
  <c r="AR573" i="4" s="1"/>
  <c r="E573" i="4" s="1"/>
  <c r="I573" i="4" s="1"/>
  <c r="AP947" i="4"/>
  <c r="AV947" i="4" s="1"/>
  <c r="AO893" i="4"/>
  <c r="AU893" i="4" s="1"/>
  <c r="AO821" i="4"/>
  <c r="AU821" i="4" s="1"/>
  <c r="AO757" i="4"/>
  <c r="AU757" i="4" s="1"/>
  <c r="AO669" i="4"/>
  <c r="AU669" i="4" s="1"/>
  <c r="AM967" i="4"/>
  <c r="AS967" i="4" s="1"/>
  <c r="AQ17" i="4"/>
  <c r="AW17" i="4" s="1"/>
  <c r="AL296" i="4"/>
  <c r="AR296" i="4" s="1"/>
  <c r="G296" i="4" s="1"/>
  <c r="AO107" i="4"/>
  <c r="AU107" i="4" s="1"/>
  <c r="AL91" i="4"/>
  <c r="AR91" i="4" s="1"/>
  <c r="D91" i="4" s="1"/>
  <c r="H91" i="4" s="1"/>
  <c r="K92" i="2" s="1"/>
  <c r="AO693" i="4"/>
  <c r="AU693" i="4" s="1"/>
  <c r="AL338" i="4"/>
  <c r="AR338" i="4" s="1"/>
  <c r="D338" i="4" s="1"/>
  <c r="H338" i="4" s="1"/>
  <c r="K339" i="2" s="1"/>
  <c r="AP218" i="4"/>
  <c r="AV218" i="4" s="1"/>
  <c r="AQ320" i="4"/>
  <c r="AW320" i="4" s="1"/>
  <c r="AQ272" i="4"/>
  <c r="AW272" i="4" s="1"/>
  <c r="AQ228" i="4"/>
  <c r="AW228" i="4" s="1"/>
  <c r="AM228" i="4"/>
  <c r="AS228" i="4" s="1"/>
  <c r="AM124" i="4"/>
  <c r="AS124" i="4" s="1"/>
  <c r="AM55" i="4"/>
  <c r="AS55" i="4" s="1"/>
  <c r="AO526" i="4"/>
  <c r="AU526" i="4" s="1"/>
  <c r="AQ115" i="4"/>
  <c r="AW115" i="4" s="1"/>
  <c r="AQ304" i="4"/>
  <c r="AW304" i="4" s="1"/>
  <c r="AN470" i="4"/>
  <c r="AT470" i="4" s="1"/>
  <c r="AM320" i="4"/>
  <c r="AS320" i="4" s="1"/>
  <c r="AM470" i="4"/>
  <c r="AS470" i="4" s="1"/>
  <c r="AQ196" i="4"/>
  <c r="AW196" i="4" s="1"/>
  <c r="D446" i="4"/>
  <c r="H446" i="4" s="1"/>
  <c r="K447" i="2" s="1"/>
  <c r="E446" i="4"/>
  <c r="I446" i="4" s="1"/>
  <c r="L447" i="2" s="1"/>
  <c r="G446" i="4"/>
  <c r="AO945" i="4"/>
  <c r="AU945" i="4" s="1"/>
  <c r="AP197" i="4"/>
  <c r="AV197" i="4" s="1"/>
  <c r="AI380" i="4"/>
  <c r="AJ380" i="4"/>
  <c r="AH380" i="4"/>
  <c r="AN380" i="4" s="1"/>
  <c r="AT380" i="4" s="1"/>
  <c r="AM542" i="4"/>
  <c r="AP406" i="4"/>
  <c r="AV406" i="4" s="1"/>
  <c r="AN406" i="4"/>
  <c r="AP233" i="4"/>
  <c r="AV233" i="4" s="1"/>
  <c r="AQ233" i="4"/>
  <c r="AW233" i="4" s="1"/>
  <c r="D470" i="4"/>
  <c r="H470" i="4" s="1"/>
  <c r="E470" i="4"/>
  <c r="I470" i="4" s="1"/>
  <c r="F470" i="4"/>
  <c r="J470" i="4" s="1"/>
  <c r="G470" i="4"/>
  <c r="AP683" i="4"/>
  <c r="AL352" i="4"/>
  <c r="AR352" i="4" s="1"/>
  <c r="G352" i="4" s="1"/>
  <c r="F37" i="4"/>
  <c r="J37" i="4" s="1"/>
  <c r="M38" i="2" s="1"/>
  <c r="E80" i="4"/>
  <c r="I80" i="4" s="1"/>
  <c r="L81" i="2" s="1"/>
  <c r="E232" i="4"/>
  <c r="I232" i="4" s="1"/>
  <c r="L233" i="2" s="1"/>
  <c r="E88" i="4"/>
  <c r="I88" i="4" s="1"/>
  <c r="L89" i="2" s="1"/>
  <c r="AP909" i="4"/>
  <c r="AV909" i="4" s="1"/>
  <c r="AL877" i="4"/>
  <c r="AR877" i="4" s="1"/>
  <c r="D877" i="4" s="1"/>
  <c r="H877" i="4" s="1"/>
  <c r="AM17" i="4"/>
  <c r="AS17" i="4" s="1"/>
  <c r="AO909" i="4"/>
  <c r="AU909" i="4" s="1"/>
  <c r="AQ346" i="4"/>
  <c r="AW346" i="4" s="1"/>
  <c r="AM328" i="4"/>
  <c r="AS328" i="4" s="1"/>
  <c r="AN312" i="4"/>
  <c r="AT312" i="4" s="1"/>
  <c r="AN280" i="4"/>
  <c r="AT280" i="4" s="1"/>
  <c r="AL264" i="4"/>
  <c r="AR264" i="4" s="1"/>
  <c r="AM248" i="4"/>
  <c r="AS248" i="4" s="1"/>
  <c r="AP140" i="4"/>
  <c r="AV140" i="4" s="1"/>
  <c r="AL78" i="4"/>
  <c r="AR78" i="4" s="1"/>
  <c r="G78" i="4" s="1"/>
  <c r="AN395" i="4"/>
  <c r="AT395" i="4" s="1"/>
  <c r="AN507" i="4"/>
  <c r="AT507" i="4" s="1"/>
  <c r="AQ845" i="4"/>
  <c r="AW845" i="4" s="1"/>
  <c r="AL63" i="4"/>
  <c r="AR63" i="4" s="1"/>
  <c r="E63" i="4" s="1"/>
  <c r="I63" i="4" s="1"/>
  <c r="L64" i="2" s="1"/>
  <c r="AP338" i="4"/>
  <c r="AV338" i="4" s="1"/>
  <c r="AL320" i="4"/>
  <c r="AR320" i="4" s="1"/>
  <c r="D320" i="4" s="1"/>
  <c r="H320" i="4" s="1"/>
  <c r="K321" i="2" s="1"/>
  <c r="AL288" i="4"/>
  <c r="AR288" i="4" s="1"/>
  <c r="AP196" i="4"/>
  <c r="AV196" i="4" s="1"/>
  <c r="AL164" i="4"/>
  <c r="AR164" i="4" s="1"/>
  <c r="AQ342" i="4"/>
  <c r="AW342" i="4" s="1"/>
  <c r="AP222" i="4"/>
  <c r="AV222" i="4" s="1"/>
  <c r="AM90" i="4"/>
  <c r="AS90" i="4" s="1"/>
  <c r="AO91" i="4"/>
  <c r="AU91" i="4" s="1"/>
  <c r="AP90" i="4"/>
  <c r="AV90" i="4" s="1"/>
  <c r="F8" i="3"/>
  <c r="AM75" i="4"/>
  <c r="AS75" i="4" s="1"/>
  <c r="G128" i="4"/>
  <c r="AD125" i="4"/>
  <c r="AI125" i="4"/>
  <c r="AH364" i="4"/>
  <c r="AJ619" i="4"/>
  <c r="AJ587" i="4"/>
  <c r="AD912" i="4"/>
  <c r="AE912" i="4"/>
  <c r="AD908" i="4"/>
  <c r="AE908" i="4"/>
  <c r="AD904" i="4"/>
  <c r="AE904" i="4"/>
  <c r="AD900" i="4"/>
  <c r="AE900" i="4"/>
  <c r="AD896" i="4"/>
  <c r="AE896" i="4"/>
  <c r="AD892" i="4"/>
  <c r="AE892" i="4"/>
  <c r="AD888" i="4"/>
  <c r="AE888" i="4"/>
  <c r="AD884" i="4"/>
  <c r="AE884" i="4"/>
  <c r="AD880" i="4"/>
  <c r="AE880" i="4"/>
  <c r="AD876" i="4"/>
  <c r="AE876" i="4"/>
  <c r="AD872" i="4"/>
  <c r="AE872" i="4"/>
  <c r="AD868" i="4"/>
  <c r="AE868" i="4"/>
  <c r="AD864" i="4"/>
  <c r="AE864" i="4"/>
  <c r="AD860" i="4"/>
  <c r="AE860" i="4"/>
  <c r="AD856" i="4"/>
  <c r="AE856" i="4"/>
  <c r="AD852" i="4"/>
  <c r="AE852" i="4"/>
  <c r="AD848" i="4"/>
  <c r="AE848" i="4"/>
  <c r="AD844" i="4"/>
  <c r="AE844" i="4"/>
  <c r="AD840" i="4"/>
  <c r="AE840" i="4"/>
  <c r="AD836" i="4"/>
  <c r="AE836" i="4"/>
  <c r="AD832" i="4"/>
  <c r="AE832" i="4"/>
  <c r="AD828" i="4"/>
  <c r="AE828" i="4"/>
  <c r="AD824" i="4"/>
  <c r="AE824" i="4"/>
  <c r="AD820" i="4"/>
  <c r="AE820" i="4"/>
  <c r="AD816" i="4"/>
  <c r="AE816" i="4"/>
  <c r="AD812" i="4"/>
  <c r="AE812" i="4"/>
  <c r="AD808" i="4"/>
  <c r="AE808" i="4"/>
  <c r="AD804" i="4"/>
  <c r="AE804" i="4"/>
  <c r="AD800" i="4"/>
  <c r="AE800" i="4"/>
  <c r="AD796" i="4"/>
  <c r="AE796" i="4"/>
  <c r="AD792" i="4"/>
  <c r="AE792" i="4"/>
  <c r="AD788" i="4"/>
  <c r="AE788" i="4"/>
  <c r="AD784" i="4"/>
  <c r="AE784" i="4"/>
  <c r="AD780" i="4"/>
  <c r="AE780" i="4"/>
  <c r="AD776" i="4"/>
  <c r="AE776" i="4"/>
  <c r="AD772" i="4"/>
  <c r="AE772" i="4"/>
  <c r="AD768" i="4"/>
  <c r="AE768" i="4"/>
  <c r="AD764" i="4"/>
  <c r="AE764" i="4"/>
  <c r="AD760" i="4"/>
  <c r="AE760" i="4"/>
  <c r="AD756" i="4"/>
  <c r="AE756" i="4"/>
  <c r="AD752" i="4"/>
  <c r="AE752" i="4"/>
  <c r="AD748" i="4"/>
  <c r="AE748" i="4"/>
  <c r="AD744" i="4"/>
  <c r="AE744" i="4"/>
  <c r="AD740" i="4"/>
  <c r="AE740" i="4"/>
  <c r="AD736" i="4"/>
  <c r="AE736" i="4"/>
  <c r="AD732" i="4"/>
  <c r="AE732" i="4"/>
  <c r="AD728" i="4"/>
  <c r="AE728" i="4"/>
  <c r="AD724" i="4"/>
  <c r="AE724" i="4"/>
  <c r="AD720" i="4"/>
  <c r="AE720" i="4"/>
  <c r="AD716" i="4"/>
  <c r="AE716" i="4"/>
  <c r="AD712" i="4"/>
  <c r="AE712" i="4"/>
  <c r="AD708" i="4"/>
  <c r="AE708" i="4"/>
  <c r="AD704" i="4"/>
  <c r="AE704" i="4"/>
  <c r="AD700" i="4"/>
  <c r="AE700" i="4"/>
  <c r="AQ700" i="4" s="1"/>
  <c r="AW700" i="4" s="1"/>
  <c r="AD696" i="4"/>
  <c r="AE696" i="4"/>
  <c r="AD692" i="4"/>
  <c r="AE692" i="4"/>
  <c r="AQ692" i="4" s="1"/>
  <c r="AW692" i="4" s="1"/>
  <c r="AD688" i="4"/>
  <c r="AE688" i="4"/>
  <c r="AD684" i="4"/>
  <c r="AE684" i="4"/>
  <c r="AQ684" i="4" s="1"/>
  <c r="AW684" i="4" s="1"/>
  <c r="AD680" i="4"/>
  <c r="AE680" i="4"/>
  <c r="AD676" i="4"/>
  <c r="AE676" i="4"/>
  <c r="AQ676" i="4" s="1"/>
  <c r="AW676" i="4" s="1"/>
  <c r="AD672" i="4"/>
  <c r="AE672" i="4"/>
  <c r="AD668" i="4"/>
  <c r="AE668" i="4"/>
  <c r="AQ668" i="4" s="1"/>
  <c r="AW668" i="4" s="1"/>
  <c r="AD664" i="4"/>
  <c r="AE664" i="4"/>
  <c r="AD660" i="4"/>
  <c r="AE660" i="4"/>
  <c r="AQ660" i="4" s="1"/>
  <c r="AW660" i="4" s="1"/>
  <c r="AD656" i="4"/>
  <c r="AE656" i="4"/>
  <c r="AD652" i="4"/>
  <c r="AE652" i="4"/>
  <c r="AQ652" i="4" s="1"/>
  <c r="AW652" i="4" s="1"/>
  <c r="AD648" i="4"/>
  <c r="AE648" i="4"/>
  <c r="AD644" i="4"/>
  <c r="AE644" i="4"/>
  <c r="AQ644" i="4" s="1"/>
  <c r="AW644" i="4" s="1"/>
  <c r="AD640" i="4"/>
  <c r="AE640" i="4"/>
  <c r="Z632" i="4"/>
  <c r="Z624" i="4"/>
  <c r="AL624" i="4" s="1"/>
  <c r="AR624" i="4" s="1"/>
  <c r="Z620" i="4"/>
  <c r="Z616" i="4"/>
  <c r="AL616" i="4" s="1"/>
  <c r="AR616" i="4" s="1"/>
  <c r="Z612" i="4"/>
  <c r="Z608" i="4"/>
  <c r="AL608" i="4" s="1"/>
  <c r="AR608" i="4" s="1"/>
  <c r="AC600" i="4"/>
  <c r="Z592" i="4"/>
  <c r="AC584" i="4"/>
  <c r="Z576" i="4"/>
  <c r="AL576" i="4" s="1"/>
  <c r="AR576" i="4" s="1"/>
  <c r="AC568" i="4"/>
  <c r="Z560" i="4"/>
  <c r="AC517" i="4"/>
  <c r="AB944" i="4"/>
  <c r="AC527" i="4"/>
  <c r="AL541" i="4"/>
  <c r="AR541" i="4" s="1"/>
  <c r="D541" i="4" s="1"/>
  <c r="H541" i="4" s="1"/>
  <c r="AO525" i="4"/>
  <c r="AP964" i="4"/>
  <c r="AO964" i="4"/>
  <c r="AN940" i="4"/>
  <c r="AT940" i="4" s="1"/>
  <c r="AN924" i="4"/>
  <c r="AT924" i="4" s="1"/>
  <c r="AO535" i="4"/>
  <c r="AG978" i="4"/>
  <c r="AG970" i="4"/>
  <c r="AG942" i="4"/>
  <c r="AG539" i="4"/>
  <c r="AK504" i="4"/>
  <c r="AE440" i="4"/>
  <c r="AK351" i="4"/>
  <c r="AE287" i="4"/>
  <c r="AQ287" i="4" s="1"/>
  <c r="AW287" i="4" s="1"/>
  <c r="AK211" i="4"/>
  <c r="AE137" i="4"/>
  <c r="AQ137" i="4" s="1"/>
  <c r="AW137" i="4" s="1"/>
  <c r="AE787" i="4"/>
  <c r="Z659" i="4"/>
  <c r="AE563" i="4"/>
  <c r="AH285" i="4"/>
  <c r="Z412" i="4"/>
  <c r="AH251" i="4"/>
  <c r="Z133" i="4"/>
  <c r="AO334" i="4"/>
  <c r="AU334" i="4" s="1"/>
  <c r="AM318" i="4"/>
  <c r="AS318" i="4" s="1"/>
  <c r="AL318" i="4"/>
  <c r="AR318" i="4" s="1"/>
  <c r="G318" i="4" s="1"/>
  <c r="AO174" i="4"/>
  <c r="AU174" i="4" s="1"/>
  <c r="AO470" i="4"/>
  <c r="AU470" i="4" s="1"/>
  <c r="AL110" i="4"/>
  <c r="AR110" i="4" s="1"/>
  <c r="AO110" i="4"/>
  <c r="AU110" i="4" s="1"/>
  <c r="AL346" i="4"/>
  <c r="AR346" i="4" s="1"/>
  <c r="AL115" i="4"/>
  <c r="AR115" i="4" s="1"/>
  <c r="AP106" i="4"/>
  <c r="AV106" i="4" s="1"/>
  <c r="AL214" i="4"/>
  <c r="AR214" i="4" s="1"/>
  <c r="F214" i="4" s="1"/>
  <c r="J214" i="4" s="1"/>
  <c r="M215" i="2" s="1"/>
  <c r="AQ94" i="4"/>
  <c r="AW94" i="4" s="1"/>
  <c r="G510" i="4"/>
  <c r="AL100" i="4"/>
  <c r="AR100" i="4" s="1"/>
  <c r="AO94" i="4"/>
  <c r="AU94" i="4" s="1"/>
  <c r="AP94" i="4"/>
  <c r="AV94" i="4" s="1"/>
  <c r="AM91" i="4"/>
  <c r="AS91" i="4" s="1"/>
  <c r="AQ91" i="4"/>
  <c r="AW91" i="4" s="1"/>
  <c r="AN91" i="4"/>
  <c r="AT91" i="4" s="1"/>
  <c r="AN90" i="4"/>
  <c r="AT90" i="4" s="1"/>
  <c r="AL90" i="4"/>
  <c r="AR90" i="4" s="1"/>
  <c r="D90" i="4" s="1"/>
  <c r="H90" i="4" s="1"/>
  <c r="K91" i="2" s="1"/>
  <c r="AP80" i="4"/>
  <c r="AV80" i="4" s="1"/>
  <c r="Z455" i="4"/>
  <c r="AN47" i="4"/>
  <c r="AT47" i="4" s="1"/>
  <c r="AP55" i="4"/>
  <c r="AV55" i="4" s="1"/>
  <c r="AL845" i="4"/>
  <c r="AR845" i="4" s="1"/>
  <c r="AL749" i="4"/>
  <c r="AR749" i="4" s="1"/>
  <c r="E749" i="4" s="1"/>
  <c r="I749" i="4" s="1"/>
  <c r="AQ749" i="4"/>
  <c r="AW749" i="4" s="1"/>
  <c r="AL717" i="4"/>
  <c r="AR717" i="4" s="1"/>
  <c r="E717" i="4" s="1"/>
  <c r="I717" i="4" s="1"/>
  <c r="AM78" i="4"/>
  <c r="AS78" i="4" s="1"/>
  <c r="AN75" i="4"/>
  <c r="AT75" i="4" s="1"/>
  <c r="AQ75" i="4"/>
  <c r="AW75" i="4" s="1"/>
  <c r="AL75" i="4"/>
  <c r="AR75" i="4" s="1"/>
  <c r="E75" i="4" s="1"/>
  <c r="I75" i="4" s="1"/>
  <c r="L76" i="2" s="1"/>
  <c r="D72" i="4"/>
  <c r="H72" i="4" s="1"/>
  <c r="K73" i="2" s="1"/>
  <c r="F72" i="4"/>
  <c r="J72" i="4" s="1"/>
  <c r="M73" i="2" s="1"/>
  <c r="AM70" i="4"/>
  <c r="AS70" i="4" s="1"/>
  <c r="AM63" i="4"/>
  <c r="AS63" i="4" s="1"/>
  <c r="AN63" i="4"/>
  <c r="AT63" i="4" s="1"/>
  <c r="AP63" i="4"/>
  <c r="AV63" i="4" s="1"/>
  <c r="AM47" i="4"/>
  <c r="AS47" i="4" s="1"/>
  <c r="N10" i="2"/>
  <c r="P10" i="2"/>
  <c r="J9" i="3" s="1"/>
  <c r="O10" i="2"/>
  <c r="AQ230" i="4"/>
  <c r="AW230" i="4" s="1"/>
  <c r="AP15" i="4"/>
  <c r="AV15" i="4" s="1"/>
  <c r="AN15" i="4"/>
  <c r="AT15" i="4" s="1"/>
  <c r="AN222" i="4"/>
  <c r="AT222" i="4" s="1"/>
  <c r="AP100" i="4"/>
  <c r="AV100" i="4" s="1"/>
  <c r="AM49" i="4"/>
  <c r="AS49" i="4" s="1"/>
  <c r="AM286" i="4"/>
  <c r="AS286" i="4" s="1"/>
  <c r="AL286" i="4"/>
  <c r="AR286" i="4" s="1"/>
  <c r="D286" i="4" s="1"/>
  <c r="H286" i="4" s="1"/>
  <c r="K287" i="2" s="1"/>
  <c r="AO206" i="4"/>
  <c r="AL190" i="4"/>
  <c r="AR190" i="4" s="1"/>
  <c r="G190" i="4" s="1"/>
  <c r="AL158" i="4"/>
  <c r="AR158" i="4" s="1"/>
  <c r="E158" i="4" s="1"/>
  <c r="I158" i="4" s="1"/>
  <c r="L159" i="2" s="1"/>
  <c r="AM158" i="4"/>
  <c r="AS158" i="4" s="1"/>
  <c r="AB455" i="4"/>
  <c r="AC423" i="4"/>
  <c r="AO423" i="4" s="1"/>
  <c r="AU423" i="4" s="1"/>
  <c r="F128" i="4"/>
  <c r="J128" i="4" s="1"/>
  <c r="M129" i="2" s="1"/>
  <c r="D136" i="4"/>
  <c r="H136" i="4" s="1"/>
  <c r="K137" i="2" s="1"/>
  <c r="F204" i="4"/>
  <c r="J204" i="4" s="1"/>
  <c r="M205" i="2" s="1"/>
  <c r="D28" i="4"/>
  <c r="H28" i="4" s="1"/>
  <c r="K29" i="2" s="1"/>
  <c r="AH415" i="4"/>
  <c r="D893" i="4"/>
  <c r="H893" i="4" s="1"/>
  <c r="F893" i="4"/>
  <c r="J893" i="4" s="1"/>
  <c r="AN86" i="4"/>
  <c r="AT86" i="4" s="1"/>
  <c r="AL210" i="4"/>
  <c r="AR210" i="4" s="1"/>
  <c r="G210" i="4" s="1"/>
  <c r="AL938" i="4"/>
  <c r="AR938" i="4" s="1"/>
  <c r="AM422" i="4"/>
  <c r="AS422" i="4" s="1"/>
  <c r="AL226" i="4"/>
  <c r="AR226" i="4" s="1"/>
  <c r="AN140" i="4"/>
  <c r="AT140" i="4" s="1"/>
  <c r="AL230" i="4"/>
  <c r="AR230" i="4" s="1"/>
  <c r="AQ214" i="4"/>
  <c r="AW214" i="4" s="1"/>
  <c r="AM94" i="4"/>
  <c r="AS94" i="4" s="1"/>
  <c r="AQ625" i="4"/>
  <c r="AW625" i="4" s="1"/>
  <c r="AN540" i="4"/>
  <c r="AT540" i="4" s="1"/>
  <c r="G112" i="4"/>
  <c r="E112" i="4"/>
  <c r="I112" i="4" s="1"/>
  <c r="L113" i="2" s="1"/>
  <c r="D280" i="4"/>
  <c r="H280" i="4" s="1"/>
  <c r="K281" i="2" s="1"/>
  <c r="F280" i="4"/>
  <c r="J280" i="4" s="1"/>
  <c r="M281" i="2" s="1"/>
  <c r="AQ843" i="4"/>
  <c r="AW843" i="4" s="1"/>
  <c r="AQ747" i="4"/>
  <c r="AW747" i="4" s="1"/>
  <c r="AQ731" i="4"/>
  <c r="AW731" i="4" s="1"/>
  <c r="AN639" i="4"/>
  <c r="AB579" i="4"/>
  <c r="AQ190" i="4"/>
  <c r="AW190" i="4" s="1"/>
  <c r="AP427" i="4"/>
  <c r="AV427" i="4" s="1"/>
  <c r="AE439" i="4"/>
  <c r="AA439" i="4"/>
  <c r="AA578" i="4"/>
  <c r="AD578" i="4"/>
  <c r="AC566" i="4"/>
  <c r="Z566" i="4"/>
  <c r="AA562" i="4"/>
  <c r="AD562" i="4"/>
  <c r="AC968" i="4"/>
  <c r="AB968" i="4"/>
  <c r="AA952" i="4"/>
  <c r="AD952" i="4"/>
  <c r="AC376" i="4"/>
  <c r="AB376" i="4"/>
  <c r="AA360" i="4"/>
  <c r="AD360" i="4"/>
  <c r="AA341" i="4"/>
  <c r="AB341" i="4"/>
  <c r="AJ341" i="4"/>
  <c r="Z277" i="4"/>
  <c r="AL277" i="4" s="1"/>
  <c r="AR277" i="4" s="1"/>
  <c r="AF277" i="4"/>
  <c r="AH277" i="4"/>
  <c r="AA484" i="4"/>
  <c r="AB484" i="4"/>
  <c r="AH484" i="4"/>
  <c r="Z420" i="4"/>
  <c r="AL420" i="4" s="1"/>
  <c r="AR420" i="4" s="1"/>
  <c r="AK420" i="4"/>
  <c r="AJ420" i="4"/>
  <c r="AP420" i="4" s="1"/>
  <c r="AV420" i="4" s="1"/>
  <c r="AA339" i="4"/>
  <c r="AB339" i="4"/>
  <c r="AH339" i="4"/>
  <c r="Z275" i="4"/>
  <c r="AL275" i="4" s="1"/>
  <c r="AR275" i="4" s="1"/>
  <c r="AK275" i="4"/>
  <c r="AJ275" i="4"/>
  <c r="AP275" i="4" s="1"/>
  <c r="AV275" i="4" s="1"/>
  <c r="AA191" i="4"/>
  <c r="AB191" i="4"/>
  <c r="AH191" i="4"/>
  <c r="Z125" i="4"/>
  <c r="AL125" i="4" s="1"/>
  <c r="AR125" i="4" s="1"/>
  <c r="AK125" i="4"/>
  <c r="AJ125" i="4"/>
  <c r="AP125" i="4" s="1"/>
  <c r="AV125" i="4" s="1"/>
  <c r="AB986" i="4"/>
  <c r="AH986" i="4"/>
  <c r="AC545" i="4"/>
  <c r="AG545" i="4"/>
  <c r="Z954" i="4"/>
  <c r="AF954" i="4"/>
  <c r="AL954" i="4" s="1"/>
  <c r="AR954" i="4" s="1"/>
  <c r="AC926" i="4"/>
  <c r="AG926" i="4"/>
  <c r="AB515" i="4"/>
  <c r="AJ515" i="4"/>
  <c r="Z488" i="4"/>
  <c r="AH488" i="4"/>
  <c r="AA456" i="4"/>
  <c r="AJ456" i="4"/>
  <c r="Z335" i="4"/>
  <c r="AH335" i="4"/>
  <c r="AA303" i="4"/>
  <c r="AJ303" i="4"/>
  <c r="Z195" i="4"/>
  <c r="AH195" i="4"/>
  <c r="AA163" i="4"/>
  <c r="AJ163" i="4"/>
  <c r="AA883" i="4"/>
  <c r="AC883" i="4"/>
  <c r="AE819" i="4"/>
  <c r="Z819" i="4"/>
  <c r="AC607" i="4"/>
  <c r="AB607" i="4"/>
  <c r="AF476" i="4"/>
  <c r="Z476" i="4"/>
  <c r="AF183" i="4"/>
  <c r="AH183" i="4"/>
  <c r="E192" i="4"/>
  <c r="I192" i="4" s="1"/>
  <c r="L193" i="2" s="1"/>
  <c r="G328" i="4"/>
  <c r="G939" i="4"/>
  <c r="E939" i="4"/>
  <c r="I939" i="4" s="1"/>
  <c r="F877" i="4"/>
  <c r="J877" i="4" s="1"/>
  <c r="F685" i="4"/>
  <c r="J685" i="4" s="1"/>
  <c r="D685" i="4"/>
  <c r="H685" i="4" s="1"/>
  <c r="AI415" i="4"/>
  <c r="AC415" i="4"/>
  <c r="D220" i="4"/>
  <c r="H220" i="4" s="1"/>
  <c r="K221" i="2" s="1"/>
  <c r="G220" i="4"/>
  <c r="F19" i="4"/>
  <c r="J19" i="4" s="1"/>
  <c r="M20" i="2" s="1"/>
  <c r="G19" i="4"/>
  <c r="D63" i="4"/>
  <c r="H63" i="4" s="1"/>
  <c r="K64" i="2" s="1"/>
  <c r="G59" i="4"/>
  <c r="D59" i="4"/>
  <c r="H59" i="4" s="1"/>
  <c r="K60" i="2" s="1"/>
  <c r="AQ354" i="4"/>
  <c r="AW354" i="4" s="1"/>
  <c r="AO90" i="4"/>
  <c r="AU90" i="4" s="1"/>
  <c r="AF298" i="4"/>
  <c r="AG298" i="4"/>
  <c r="AA298" i="4"/>
  <c r="AD298" i="4"/>
  <c r="Z298" i="4"/>
  <c r="AK298" i="4"/>
  <c r="AQ298" i="4" s="1"/>
  <c r="AW298" i="4" s="1"/>
  <c r="AJ298" i="4"/>
  <c r="F160" i="4"/>
  <c r="J160" i="4" s="1"/>
  <c r="M161" i="2" s="1"/>
  <c r="E160" i="4"/>
  <c r="I160" i="4" s="1"/>
  <c r="L161" i="2" s="1"/>
  <c r="G51" i="4"/>
  <c r="D51" i="4"/>
  <c r="H51" i="4" s="1"/>
  <c r="K52" i="2" s="1"/>
  <c r="AL869" i="4"/>
  <c r="AR869" i="4" s="1"/>
  <c r="E869" i="4" s="1"/>
  <c r="I869" i="4" s="1"/>
  <c r="AN422" i="4"/>
  <c r="AT422" i="4" s="1"/>
  <c r="AM507" i="4"/>
  <c r="AS507" i="4" s="1"/>
  <c r="AH907" i="4"/>
  <c r="AJ907" i="4"/>
  <c r="AP907" i="4" s="1"/>
  <c r="AI907" i="4"/>
  <c r="AB907" i="4"/>
  <c r="AA907" i="4"/>
  <c r="AM907" i="4" s="1"/>
  <c r="AC907" i="4"/>
  <c r="AK827" i="4"/>
  <c r="AQ827" i="4" s="1"/>
  <c r="AW827" i="4" s="1"/>
  <c r="AF827" i="4"/>
  <c r="AL827" i="4" s="1"/>
  <c r="AR827" i="4" s="1"/>
  <c r="AJ827" i="4"/>
  <c r="AG827" i="4"/>
  <c r="AB827" i="4"/>
  <c r="AT827" i="4"/>
  <c r="AA827" i="4"/>
  <c r="AC827" i="4"/>
  <c r="AO827" i="4" s="1"/>
  <c r="AU827" i="4" s="1"/>
  <c r="AJ811" i="4"/>
  <c r="AP811" i="4" s="1"/>
  <c r="AK811" i="4"/>
  <c r="AQ811" i="4" s="1"/>
  <c r="AW811" i="4" s="1"/>
  <c r="AG811" i="4"/>
  <c r="AB811" i="4"/>
  <c r="AT811" i="4"/>
  <c r="AA811" i="4"/>
  <c r="AC811" i="4"/>
  <c r="AF795" i="4"/>
  <c r="AL795" i="4" s="1"/>
  <c r="AR795" i="4" s="1"/>
  <c r="AK795" i="4"/>
  <c r="AG795" i="4"/>
  <c r="AB795" i="4"/>
  <c r="AT795" i="4"/>
  <c r="AA795" i="4"/>
  <c r="AC795" i="4"/>
  <c r="AO795" i="4" s="1"/>
  <c r="AU795" i="4" s="1"/>
  <c r="AJ779" i="4"/>
  <c r="AP779" i="4" s="1"/>
  <c r="AF779" i="4"/>
  <c r="AL779" i="4" s="1"/>
  <c r="AR779" i="4" s="1"/>
  <c r="AG779" i="4"/>
  <c r="AB779" i="4"/>
  <c r="AT779" i="4"/>
  <c r="AA779" i="4"/>
  <c r="AC779" i="4"/>
  <c r="AH699" i="4"/>
  <c r="AN699" i="4" s="1"/>
  <c r="AK699" i="4"/>
  <c r="AI699" i="4"/>
  <c r="AO699" i="4" s="1"/>
  <c r="AU699" i="4" s="1"/>
  <c r="Z699" i="4"/>
  <c r="AD699" i="4"/>
  <c r="AE699" i="4"/>
  <c r="AQ699" i="4" s="1"/>
  <c r="AW699" i="4" s="1"/>
  <c r="AH683" i="4"/>
  <c r="AI683" i="4"/>
  <c r="AB683" i="4"/>
  <c r="AN683" i="4" s="1"/>
  <c r="AA683" i="4"/>
  <c r="AC683" i="4"/>
  <c r="AH667" i="4"/>
  <c r="AF667" i="4"/>
  <c r="AL667" i="4" s="1"/>
  <c r="AR667" i="4" s="1"/>
  <c r="AI667" i="4"/>
  <c r="AB667" i="4"/>
  <c r="AA667" i="4"/>
  <c r="AC667" i="4"/>
  <c r="AH651" i="4"/>
  <c r="AJ651" i="4"/>
  <c r="AP651" i="4" s="1"/>
  <c r="AI651" i="4"/>
  <c r="AB651" i="4"/>
  <c r="AA651" i="4"/>
  <c r="AM651" i="4" s="1"/>
  <c r="AC651" i="4"/>
  <c r="AK647" i="4"/>
  <c r="AF647" i="4"/>
  <c r="AG647" i="4"/>
  <c r="Z647" i="4"/>
  <c r="AL647" i="4" s="1"/>
  <c r="AR647" i="4" s="1"/>
  <c r="F647" i="4" s="1"/>
  <c r="J647" i="4" s="1"/>
  <c r="AD647" i="4"/>
  <c r="AV647" i="4"/>
  <c r="AE647" i="4"/>
  <c r="AQ647" i="4" s="1"/>
  <c r="AW647" i="4" s="1"/>
  <c r="AS647" i="4"/>
  <c r="AJ611" i="4"/>
  <c r="AF611" i="4"/>
  <c r="AG611" i="4"/>
  <c r="Z611" i="4"/>
  <c r="AL611" i="4" s="1"/>
  <c r="AR611" i="4" s="1"/>
  <c r="F611" i="4" s="1"/>
  <c r="J611" i="4" s="1"/>
  <c r="AD611" i="4"/>
  <c r="AP611" i="4" s="1"/>
  <c r="AV611" i="4"/>
  <c r="AE611" i="4"/>
  <c r="AS611" i="4"/>
  <c r="AF314" i="4"/>
  <c r="AG314" i="4"/>
  <c r="AA314" i="4"/>
  <c r="AD314" i="4"/>
  <c r="Z314" i="4"/>
  <c r="AL314" i="4" s="1"/>
  <c r="AR314" i="4" s="1"/>
  <c r="AH314" i="4"/>
  <c r="AN314" i="4" s="1"/>
  <c r="AT314" i="4" s="1"/>
  <c r="AG282" i="4"/>
  <c r="AA282" i="4"/>
  <c r="AD282" i="4"/>
  <c r="Z282" i="4"/>
  <c r="AL282" i="4" s="1"/>
  <c r="AR282" i="4" s="1"/>
  <c r="D282" i="4" s="1"/>
  <c r="H282" i="4" s="1"/>
  <c r="K283" i="2" s="1"/>
  <c r="AH282" i="4"/>
  <c r="AF250" i="4"/>
  <c r="AG250" i="4"/>
  <c r="AA250" i="4"/>
  <c r="AD250" i="4"/>
  <c r="Z250" i="4"/>
  <c r="AH250" i="4"/>
  <c r="AL625" i="4"/>
  <c r="AR625" i="4" s="1"/>
  <c r="E625" i="4" s="1"/>
  <c r="I625" i="4" s="1"/>
  <c r="AL525" i="4"/>
  <c r="AR525" i="4" s="1"/>
  <c r="AO972" i="4"/>
  <c r="AU972" i="4" s="1"/>
  <c r="AP940" i="4"/>
  <c r="AN932" i="4"/>
  <c r="AP924" i="4"/>
  <c r="AO924" i="4"/>
  <c r="AL535" i="4"/>
  <c r="AR535" i="4" s="1"/>
  <c r="AP551" i="4"/>
  <c r="AV551" i="4" s="1"/>
  <c r="AN519" i="4"/>
  <c r="AT519" i="4" s="1"/>
  <c r="AQ519" i="4"/>
  <c r="AW519" i="4" s="1"/>
  <c r="AO891" i="4"/>
  <c r="AU891" i="4" s="1"/>
  <c r="AM891" i="4"/>
  <c r="AQ875" i="4"/>
  <c r="AW875" i="4" s="1"/>
  <c r="AO867" i="4"/>
  <c r="AU867" i="4" s="1"/>
  <c r="AQ859" i="4"/>
  <c r="AW859" i="4" s="1"/>
  <c r="AO843" i="4"/>
  <c r="AU843" i="4" s="1"/>
  <c r="AN843" i="4"/>
  <c r="AP803" i="4"/>
  <c r="AN763" i="4"/>
  <c r="AO747" i="4"/>
  <c r="AU747" i="4" s="1"/>
  <c r="AM747" i="4"/>
  <c r="AQ739" i="4"/>
  <c r="AW739" i="4" s="1"/>
  <c r="AL739" i="4"/>
  <c r="AR739" i="4" s="1"/>
  <c r="AM731" i="4"/>
  <c r="AQ715" i="4"/>
  <c r="AW715" i="4" s="1"/>
  <c r="AM707" i="4"/>
  <c r="AN707" i="4"/>
  <c r="AP675" i="4"/>
  <c r="AQ639" i="4"/>
  <c r="AW639" i="4" s="1"/>
  <c r="AN623" i="4"/>
  <c r="AO591" i="4"/>
  <c r="AU591" i="4" s="1"/>
  <c r="AN591" i="4"/>
  <c r="AQ575" i="4"/>
  <c r="AW575" i="4" s="1"/>
  <c r="AL575" i="4"/>
  <c r="AR575" i="4" s="1"/>
  <c r="F575" i="4" s="1"/>
  <c r="J575" i="4" s="1"/>
  <c r="AM559" i="4"/>
  <c r="AQ987" i="4"/>
  <c r="AW987" i="4" s="1"/>
  <c r="AN979" i="4"/>
  <c r="AM595" i="4"/>
  <c r="AN595" i="4"/>
  <c r="AL491" i="4"/>
  <c r="AR491" i="4" s="1"/>
  <c r="F491" i="4" s="1"/>
  <c r="J491" i="4" s="1"/>
  <c r="AL475" i="4"/>
  <c r="AR475" i="4" s="1"/>
  <c r="AL76" i="4"/>
  <c r="AR76" i="4" s="1"/>
  <c r="G76" i="4" s="1"/>
  <c r="AP76" i="4"/>
  <c r="AV76" i="4" s="1"/>
  <c r="AP318" i="4"/>
  <c r="AV318" i="4" s="1"/>
  <c r="AM270" i="4"/>
  <c r="AS270" i="4" s="1"/>
  <c r="AL174" i="4"/>
  <c r="AR174" i="4" s="1"/>
  <c r="G174" i="4" s="1"/>
  <c r="AM174" i="4"/>
  <c r="AO158" i="4"/>
  <c r="AU158" i="4" s="1"/>
  <c r="AL451" i="4"/>
  <c r="AR451" i="4" s="1"/>
  <c r="AL988" i="4"/>
  <c r="AR988" i="4" s="1"/>
  <c r="G988" i="4" s="1"/>
  <c r="AL553" i="4"/>
  <c r="AR553" i="4" s="1"/>
  <c r="AN958" i="4"/>
  <c r="AT958" i="4" s="1"/>
  <c r="AL555" i="4"/>
  <c r="AR555" i="4" s="1"/>
  <c r="AL378" i="4"/>
  <c r="AR378" i="4" s="1"/>
  <c r="G378" i="4" s="1"/>
  <c r="AN362" i="4"/>
  <c r="AT362" i="4" s="1"/>
  <c r="AL246" i="4"/>
  <c r="AR246" i="4" s="1"/>
  <c r="G246" i="4" s="1"/>
  <c r="AN238" i="4"/>
  <c r="AT238" i="4" s="1"/>
  <c r="AL152" i="4"/>
  <c r="AR152" i="4" s="1"/>
  <c r="G152" i="4" s="1"/>
  <c r="AN110" i="4"/>
  <c r="AT110" i="4" s="1"/>
  <c r="AO981" i="4"/>
  <c r="AU981" i="4" s="1"/>
  <c r="AL909" i="4"/>
  <c r="AR909" i="4" s="1"/>
  <c r="AM909" i="4"/>
  <c r="AQ212" i="4"/>
  <c r="AW212" i="4" s="1"/>
  <c r="AP210" i="4"/>
  <c r="AV210" i="4" s="1"/>
  <c r="AP232" i="4"/>
  <c r="AV232" i="4" s="1"/>
  <c r="AO173" i="4"/>
  <c r="AU173" i="4" s="1"/>
  <c r="AK907" i="4"/>
  <c r="AQ907" i="4" s="1"/>
  <c r="AW907" i="4" s="1"/>
  <c r="AF907" i="4"/>
  <c r="AL907" i="4" s="1"/>
  <c r="AR907" i="4" s="1"/>
  <c r="AH827" i="4"/>
  <c r="AH811" i="4"/>
  <c r="AH795" i="4"/>
  <c r="AH779" i="4"/>
  <c r="AJ699" i="4"/>
  <c r="AK683" i="4"/>
  <c r="AQ683" i="4" s="1"/>
  <c r="AW683" i="4" s="1"/>
  <c r="AF683" i="4"/>
  <c r="AL683" i="4" s="1"/>
  <c r="AR683" i="4" s="1"/>
  <c r="AJ667" i="4"/>
  <c r="AP667" i="4" s="1"/>
  <c r="AF651" i="4"/>
  <c r="AL651" i="4" s="1"/>
  <c r="AR651" i="4" s="1"/>
  <c r="AK651" i="4"/>
  <c r="AQ651" i="4" s="1"/>
  <c r="AW651" i="4" s="1"/>
  <c r="AH647" i="4"/>
  <c r="AN647" i="4" s="1"/>
  <c r="AH611" i="4"/>
  <c r="AN611" i="4" s="1"/>
  <c r="AQ63" i="4"/>
  <c r="AW63" i="4" s="1"/>
  <c r="AJ514" i="4"/>
  <c r="AC941" i="4"/>
  <c r="AO941" i="4" s="1"/>
  <c r="AU941" i="4" s="1"/>
  <c r="AO346" i="4"/>
  <c r="AU346" i="4" s="1"/>
  <c r="AM280" i="4"/>
  <c r="AS280" i="4" s="1"/>
  <c r="AO180" i="4"/>
  <c r="AU180" i="4" s="1"/>
  <c r="AO214" i="4"/>
  <c r="AU214" i="4" s="1"/>
  <c r="AL94" i="4"/>
  <c r="AR94" i="4" s="1"/>
  <c r="G94" i="4" s="1"/>
  <c r="AO86" i="4"/>
  <c r="AU86" i="4" s="1"/>
  <c r="AN70" i="4"/>
  <c r="AT70" i="4" s="1"/>
  <c r="AM230" i="4"/>
  <c r="AS230" i="4" s="1"/>
  <c r="AQ47" i="4"/>
  <c r="AW47" i="4" s="1"/>
  <c r="AP78" i="4"/>
  <c r="AV78" i="4" s="1"/>
  <c r="AL173" i="4"/>
  <c r="AR173" i="4" s="1"/>
  <c r="AO15" i="4"/>
  <c r="AU15" i="4" s="1"/>
  <c r="AN8" i="4"/>
  <c r="AT8" i="4" s="1"/>
  <c r="G11" i="4"/>
  <c r="F973" i="4"/>
  <c r="J973" i="4" s="1"/>
  <c r="D973" i="4"/>
  <c r="H973" i="4" s="1"/>
  <c r="G973" i="4"/>
  <c r="E973" i="4"/>
  <c r="I973" i="4" s="1"/>
  <c r="AK447" i="4"/>
  <c r="AC447" i="4"/>
  <c r="AO447" i="4" s="1"/>
  <c r="AU447" i="4" s="1"/>
  <c r="F709" i="4"/>
  <c r="J709" i="4" s="1"/>
  <c r="D709" i="4"/>
  <c r="H709" i="4" s="1"/>
  <c r="D296" i="4"/>
  <c r="H296" i="4" s="1"/>
  <c r="K297" i="2" s="1"/>
  <c r="AM162" i="4"/>
  <c r="AS162" i="4" s="1"/>
  <c r="AM491" i="4"/>
  <c r="AM475" i="4"/>
  <c r="AA622" i="4"/>
  <c r="AE622" i="4"/>
  <c r="AD622" i="4"/>
  <c r="AC618" i="4"/>
  <c r="AB618" i="4"/>
  <c r="Z618" i="4"/>
  <c r="AA614" i="4"/>
  <c r="AE614" i="4"/>
  <c r="AD614" i="4"/>
  <c r="AC610" i="4"/>
  <c r="AB610" i="4"/>
  <c r="Z610" i="4"/>
  <c r="AC606" i="4"/>
  <c r="AB606" i="4"/>
  <c r="Z606" i="4"/>
  <c r="AA602" i="4"/>
  <c r="AE602" i="4"/>
  <c r="AD602" i="4"/>
  <c r="AA598" i="4"/>
  <c r="AE598" i="4"/>
  <c r="AD598" i="4"/>
  <c r="AC594" i="4"/>
  <c r="AB594" i="4"/>
  <c r="Z594" i="4"/>
  <c r="AC590" i="4"/>
  <c r="AB590" i="4"/>
  <c r="Z590" i="4"/>
  <c r="AA586" i="4"/>
  <c r="AE586" i="4"/>
  <c r="AD586" i="4"/>
  <c r="AA582" i="4"/>
  <c r="AE582" i="4"/>
  <c r="AD582" i="4"/>
  <c r="AC578" i="4"/>
  <c r="AB578" i="4"/>
  <c r="Z578" i="4"/>
  <c r="AC574" i="4"/>
  <c r="AB574" i="4"/>
  <c r="Z574" i="4"/>
  <c r="AA570" i="4"/>
  <c r="AE570" i="4"/>
  <c r="AD570" i="4"/>
  <c r="AA566" i="4"/>
  <c r="AE566" i="4"/>
  <c r="AD566" i="4"/>
  <c r="AC562" i="4"/>
  <c r="AB562" i="4"/>
  <c r="Z562" i="4"/>
  <c r="AC558" i="4"/>
  <c r="AB558" i="4"/>
  <c r="Z558" i="4"/>
  <c r="AA533" i="4"/>
  <c r="AE533" i="4"/>
  <c r="AD533" i="4"/>
  <c r="AA968" i="4"/>
  <c r="AE968" i="4"/>
  <c r="AD968" i="4"/>
  <c r="AC952" i="4"/>
  <c r="Z952" i="4"/>
  <c r="AB952" i="4"/>
  <c r="AC936" i="4"/>
  <c r="Z936" i="4"/>
  <c r="AB936" i="4"/>
  <c r="AA543" i="4"/>
  <c r="AE543" i="4"/>
  <c r="AD543" i="4"/>
  <c r="AA376" i="4"/>
  <c r="AE376" i="4"/>
  <c r="AD376" i="4"/>
  <c r="AC360" i="4"/>
  <c r="Z360" i="4"/>
  <c r="AB360" i="4"/>
  <c r="AC341" i="4"/>
  <c r="Z341" i="4"/>
  <c r="AD341" i="4"/>
  <c r="AP341" i="4" s="1"/>
  <c r="AV341" i="4" s="1"/>
  <c r="AF341" i="4"/>
  <c r="AG341" i="4"/>
  <c r="AH341" i="4"/>
  <c r="AA277" i="4"/>
  <c r="AE277" i="4"/>
  <c r="AB277" i="4"/>
  <c r="AI277" i="4"/>
  <c r="AJ277" i="4"/>
  <c r="AP277" i="4" s="1"/>
  <c r="AV277" i="4" s="1"/>
  <c r="AK277" i="4"/>
  <c r="AC484" i="4"/>
  <c r="Z484" i="4"/>
  <c r="AD484" i="4"/>
  <c r="AK484" i="4"/>
  <c r="AQ484" i="4" s="1"/>
  <c r="AW484" i="4" s="1"/>
  <c r="AI484" i="4"/>
  <c r="AJ484" i="4"/>
  <c r="AA420" i="4"/>
  <c r="AE420" i="4"/>
  <c r="AB420" i="4"/>
  <c r="AG420" i="4"/>
  <c r="AM420" i="4" s="1"/>
  <c r="AS420" i="4" s="1"/>
  <c r="AH420" i="4"/>
  <c r="AF420" i="4"/>
  <c r="AC339" i="4"/>
  <c r="Z339" i="4"/>
  <c r="AD339" i="4"/>
  <c r="AK339" i="4"/>
  <c r="AQ339" i="4" s="1"/>
  <c r="AW339" i="4" s="1"/>
  <c r="AI339" i="4"/>
  <c r="AJ339" i="4"/>
  <c r="AA275" i="4"/>
  <c r="AE275" i="4"/>
  <c r="AB275" i="4"/>
  <c r="AG275" i="4"/>
  <c r="AM275" i="4" s="1"/>
  <c r="AS275" i="4" s="1"/>
  <c r="AH275" i="4"/>
  <c r="AF275" i="4"/>
  <c r="AC191" i="4"/>
  <c r="Z191" i="4"/>
  <c r="AD191" i="4"/>
  <c r="AK191" i="4"/>
  <c r="AQ191" i="4" s="1"/>
  <c r="AW191" i="4" s="1"/>
  <c r="AI191" i="4"/>
  <c r="AJ191" i="4"/>
  <c r="AA125" i="4"/>
  <c r="AE125" i="4"/>
  <c r="AB125" i="4"/>
  <c r="AG125" i="4"/>
  <c r="AH125" i="4"/>
  <c r="AF125" i="4"/>
  <c r="AC986" i="4"/>
  <c r="Z986" i="4"/>
  <c r="AF986" i="4"/>
  <c r="AG986" i="4"/>
  <c r="AJ986" i="4"/>
  <c r="AB545" i="4"/>
  <c r="AF545" i="4"/>
  <c r="AL545" i="4" s="1"/>
  <c r="AR545" i="4" s="1"/>
  <c r="AJ545" i="4"/>
  <c r="AC954" i="4"/>
  <c r="AB954" i="4"/>
  <c r="AN954" i="4" s="1"/>
  <c r="AT954" i="4" s="1"/>
  <c r="AG954" i="4"/>
  <c r="Z926" i="4"/>
  <c r="AL926" i="4" s="1"/>
  <c r="AR926" i="4" s="1"/>
  <c r="AH926" i="4"/>
  <c r="AF926" i="4"/>
  <c r="AC515" i="4"/>
  <c r="Z515" i="4"/>
  <c r="AG515" i="4"/>
  <c r="AA556" i="4"/>
  <c r="AM556" i="4" s="1"/>
  <c r="AS556" i="4" s="1"/>
  <c r="AD556" i="4"/>
  <c r="AH556" i="4"/>
  <c r="AC488" i="4"/>
  <c r="AD488" i="4"/>
  <c r="AP488" i="4" s="1"/>
  <c r="AV488" i="4" s="1"/>
  <c r="AG488" i="4"/>
  <c r="AE456" i="4"/>
  <c r="AQ456" i="4" s="1"/>
  <c r="AW456" i="4" s="1"/>
  <c r="AI456" i="4"/>
  <c r="AK456" i="4"/>
  <c r="Z424" i="4"/>
  <c r="AF424" i="4"/>
  <c r="AH424" i="4"/>
  <c r="AA392" i="4"/>
  <c r="AM392" i="4" s="1"/>
  <c r="AS392" i="4" s="1"/>
  <c r="AB392" i="4"/>
  <c r="AJ392" i="4"/>
  <c r="AC335" i="4"/>
  <c r="AD335" i="4"/>
  <c r="AP335" i="4" s="1"/>
  <c r="AV335" i="4" s="1"/>
  <c r="AG335" i="4"/>
  <c r="AE303" i="4"/>
  <c r="AQ303" i="4" s="1"/>
  <c r="AW303" i="4" s="1"/>
  <c r="AI303" i="4"/>
  <c r="AK303" i="4"/>
  <c r="Z271" i="4"/>
  <c r="AF271" i="4"/>
  <c r="AH271" i="4"/>
  <c r="AA227" i="4"/>
  <c r="AM227" i="4" s="1"/>
  <c r="AS227" i="4" s="1"/>
  <c r="AB227" i="4"/>
  <c r="AJ227" i="4"/>
  <c r="AC195" i="4"/>
  <c r="AD195" i="4"/>
  <c r="AP195" i="4" s="1"/>
  <c r="AV195" i="4" s="1"/>
  <c r="AG195" i="4"/>
  <c r="AE163" i="4"/>
  <c r="AQ163" i="4" s="1"/>
  <c r="AW163" i="4" s="1"/>
  <c r="AI163" i="4"/>
  <c r="AK163" i="4"/>
  <c r="Z121" i="4"/>
  <c r="AF121" i="4"/>
  <c r="AH121" i="4"/>
  <c r="AA44" i="4"/>
  <c r="AB44" i="4"/>
  <c r="AJ44" i="4"/>
  <c r="AA349" i="4"/>
  <c r="AJ349" i="4"/>
  <c r="AA315" i="4"/>
  <c r="AJ315" i="4"/>
  <c r="AE372" i="4"/>
  <c r="AQ372" i="4" s="1"/>
  <c r="AW372" i="4" s="1"/>
  <c r="AF372" i="4"/>
  <c r="AG372" i="4"/>
  <c r="AD244" i="4"/>
  <c r="AP244" i="4" s="1"/>
  <c r="AV244" i="4" s="1"/>
  <c r="AF244" i="4"/>
  <c r="AG244" i="4"/>
  <c r="AM244" i="4" s="1"/>
  <c r="AS244" i="4" s="1"/>
  <c r="AD635" i="4"/>
  <c r="AG635" i="4"/>
  <c r="AH635" i="4"/>
  <c r="AG603" i="4"/>
  <c r="AM603" i="4" s="1"/>
  <c r="AS603" i="4" s="1"/>
  <c r="AH603" i="4"/>
  <c r="D204" i="4"/>
  <c r="H204" i="4" s="1"/>
  <c r="K205" i="2" s="1"/>
  <c r="G204" i="4"/>
  <c r="D509" i="4"/>
  <c r="H509" i="4" s="1"/>
  <c r="F509" i="4"/>
  <c r="J509" i="4" s="1"/>
  <c r="AL461" i="4"/>
  <c r="AR461" i="4" s="1"/>
  <c r="F461" i="4" s="1"/>
  <c r="J461" i="4" s="1"/>
  <c r="M462" i="2" s="1"/>
  <c r="AO140" i="4"/>
  <c r="AU140" i="4" s="1"/>
  <c r="AO230" i="4"/>
  <c r="AU230" i="4" s="1"/>
  <c r="AN214" i="4"/>
  <c r="AT214" i="4" s="1"/>
  <c r="AP395" i="4"/>
  <c r="AV395" i="4" s="1"/>
  <c r="AJ415" i="4"/>
  <c r="AF415" i="4"/>
  <c r="AL415" i="4" s="1"/>
  <c r="AR415" i="4" s="1"/>
  <c r="AG415" i="4"/>
  <c r="AD415" i="4"/>
  <c r="AE415" i="4"/>
  <c r="AQ415" i="4" s="1"/>
  <c r="AW415" i="4" s="1"/>
  <c r="AA415" i="4"/>
  <c r="AN248" i="4"/>
  <c r="AT248" i="4" s="1"/>
  <c r="AO70" i="4"/>
  <c r="AU70" i="4" s="1"/>
  <c r="D144" i="4"/>
  <c r="H144" i="4" s="1"/>
  <c r="K145" i="2" s="1"/>
  <c r="F144" i="4"/>
  <c r="J144" i="4" s="1"/>
  <c r="M145" i="2" s="1"/>
  <c r="E501" i="4"/>
  <c r="I501" i="4" s="1"/>
  <c r="F501" i="4"/>
  <c r="J501" i="4" s="1"/>
  <c r="AN541" i="4"/>
  <c r="AT541" i="4" s="1"/>
  <c r="AO541" i="4"/>
  <c r="AU541" i="4" s="1"/>
  <c r="AP525" i="4"/>
  <c r="AV525" i="4" s="1"/>
  <c r="AP972" i="4"/>
  <c r="AQ972" i="4"/>
  <c r="AM972" i="4"/>
  <c r="AN964" i="4"/>
  <c r="AP956" i="4"/>
  <c r="AO956" i="4"/>
  <c r="AN948" i="4"/>
  <c r="AT948" i="4" s="1"/>
  <c r="AL948" i="4"/>
  <c r="AR948" i="4" s="1"/>
  <c r="AQ948" i="4"/>
  <c r="AW948" i="4" s="1"/>
  <c r="AO940" i="4"/>
  <c r="AU940" i="4" s="1"/>
  <c r="AM932" i="4"/>
  <c r="AS932" i="4" s="1"/>
  <c r="AL924" i="4"/>
  <c r="AR924" i="4" s="1"/>
  <c r="AP535" i="4"/>
  <c r="AV535" i="4" s="1"/>
  <c r="AN551" i="4"/>
  <c r="AT551" i="4" s="1"/>
  <c r="AQ551" i="4"/>
  <c r="AW551" i="4" s="1"/>
  <c r="AP519" i="4"/>
  <c r="AV519" i="4" s="1"/>
  <c r="AO899" i="4"/>
  <c r="AU899" i="4" s="1"/>
  <c r="AN899" i="4"/>
  <c r="AP891" i="4"/>
  <c r="AP875" i="4"/>
  <c r="AM867" i="4"/>
  <c r="AN867" i="4"/>
  <c r="AP859" i="4"/>
  <c r="AM843" i="4"/>
  <c r="AP835" i="4"/>
  <c r="AL811" i="4"/>
  <c r="AR811" i="4" s="1"/>
  <c r="E811" i="4" s="1"/>
  <c r="I811" i="4" s="1"/>
  <c r="AP795" i="4"/>
  <c r="AQ779" i="4"/>
  <c r="AW779" i="4" s="1"/>
  <c r="AO771" i="4"/>
  <c r="AU771" i="4" s="1"/>
  <c r="AP763" i="4"/>
  <c r="AP747" i="4"/>
  <c r="AP731" i="4"/>
  <c r="AO715" i="4"/>
  <c r="AU715" i="4" s="1"/>
  <c r="AP707" i="4"/>
  <c r="AP639" i="4"/>
  <c r="AL639" i="4"/>
  <c r="AR639" i="4" s="1"/>
  <c r="AM623" i="4"/>
  <c r="AP591" i="4"/>
  <c r="AM575" i="4"/>
  <c r="AN575" i="4"/>
  <c r="AP559" i="4"/>
  <c r="AO987" i="4"/>
  <c r="AU987" i="4" s="1"/>
  <c r="AP979" i="4"/>
  <c r="AO647" i="4"/>
  <c r="AU647" i="4" s="1"/>
  <c r="AQ611" i="4"/>
  <c r="AW611" i="4" s="1"/>
  <c r="AM178" i="4"/>
  <c r="AS178" i="4" s="1"/>
  <c r="AL178" i="4"/>
  <c r="AR178" i="4" s="1"/>
  <c r="AL459" i="4"/>
  <c r="AR459" i="4" s="1"/>
  <c r="AM459" i="4"/>
  <c r="AS459" i="4" s="1"/>
  <c r="AL45" i="4"/>
  <c r="AR45" i="4" s="1"/>
  <c r="D45" i="4" s="1"/>
  <c r="H45" i="4" s="1"/>
  <c r="K46" i="2" s="1"/>
  <c r="AM45" i="4"/>
  <c r="AS45" i="4" s="1"/>
  <c r="AM326" i="4"/>
  <c r="AS326" i="4" s="1"/>
  <c r="AM57" i="4"/>
  <c r="AS57" i="4" s="1"/>
  <c r="AL57" i="4"/>
  <c r="AR57" i="4" s="1"/>
  <c r="G57" i="4" s="1"/>
  <c r="AN49" i="4"/>
  <c r="AT49" i="4" s="1"/>
  <c r="AO49" i="4"/>
  <c r="AU49" i="4" s="1"/>
  <c r="AL334" i="4"/>
  <c r="AR334" i="4" s="1"/>
  <c r="E334" i="4" s="1"/>
  <c r="I334" i="4" s="1"/>
  <c r="L335" i="2" s="1"/>
  <c r="AM302" i="4"/>
  <c r="AS302" i="4" s="1"/>
  <c r="AL302" i="4"/>
  <c r="AR302" i="4" s="1"/>
  <c r="AN286" i="4"/>
  <c r="AQ270" i="4"/>
  <c r="AW270" i="4" s="1"/>
  <c r="AO254" i="4"/>
  <c r="AU254" i="4" s="1"/>
  <c r="AP206" i="4"/>
  <c r="AV206" i="4" s="1"/>
  <c r="AN443" i="4"/>
  <c r="AT443" i="4" s="1"/>
  <c r="AQ435" i="4"/>
  <c r="AW435" i="4" s="1"/>
  <c r="AP431" i="4"/>
  <c r="AV431" i="4" s="1"/>
  <c r="AQ296" i="4"/>
  <c r="AW296" i="4" s="1"/>
  <c r="AQ248" i="4"/>
  <c r="AW248" i="4" s="1"/>
  <c r="AM212" i="4"/>
  <c r="AS212" i="4" s="1"/>
  <c r="AM180" i="4"/>
  <c r="AS180" i="4" s="1"/>
  <c r="AQ264" i="4"/>
  <c r="AW264" i="4" s="1"/>
  <c r="AQ328" i="4"/>
  <c r="AW328" i="4" s="1"/>
  <c r="AQ312" i="4"/>
  <c r="AW312" i="4" s="1"/>
  <c r="AM296" i="4"/>
  <c r="AS296" i="4" s="1"/>
  <c r="AQ280" i="4"/>
  <c r="AW280" i="4" s="1"/>
  <c r="AL248" i="4"/>
  <c r="AR248" i="4" s="1"/>
  <c r="D248" i="4" s="1"/>
  <c r="H248" i="4" s="1"/>
  <c r="K249" i="2" s="1"/>
  <c r="I8" i="3"/>
  <c r="J8" i="3"/>
  <c r="H8" i="3"/>
  <c r="F248" i="4"/>
  <c r="J248" i="4" s="1"/>
  <c r="M249" i="2" s="1"/>
  <c r="F136" i="4"/>
  <c r="J136" i="4" s="1"/>
  <c r="M137" i="2" s="1"/>
  <c r="F28" i="4"/>
  <c r="J28" i="4" s="1"/>
  <c r="M29" i="2" s="1"/>
  <c r="D939" i="4"/>
  <c r="H939" i="4" s="1"/>
  <c r="AA514" i="4"/>
  <c r="AG941" i="4"/>
  <c r="Z941" i="4"/>
  <c r="AQ80" i="4"/>
  <c r="AW80" i="4" s="1"/>
  <c r="AP226" i="4"/>
  <c r="AV226" i="4" s="1"/>
  <c r="AO344" i="4"/>
  <c r="AU344" i="4" s="1"/>
  <c r="AN296" i="4"/>
  <c r="AT296" i="4" s="1"/>
  <c r="F107" i="4"/>
  <c r="J107" i="4" s="1"/>
  <c r="M108" i="2" s="1"/>
  <c r="E107" i="4"/>
  <c r="I107" i="4" s="1"/>
  <c r="L108" i="2" s="1"/>
  <c r="G107" i="4"/>
  <c r="D107" i="4"/>
  <c r="H107" i="4" s="1"/>
  <c r="K108" i="2" s="1"/>
  <c r="AP493" i="4"/>
  <c r="AV493" i="4" s="1"/>
  <c r="AO312" i="4"/>
  <c r="AU312" i="4" s="1"/>
  <c r="AN461" i="4"/>
  <c r="AT461" i="4" s="1"/>
  <c r="AM264" i="4"/>
  <c r="AS264" i="4" s="1"/>
  <c r="AO212" i="4"/>
  <c r="AU212" i="4" s="1"/>
  <c r="AP180" i="4"/>
  <c r="AV180" i="4" s="1"/>
  <c r="F91" i="4"/>
  <c r="J91" i="4" s="1"/>
  <c r="M92" i="2" s="1"/>
  <c r="G91" i="4"/>
  <c r="F312" i="4"/>
  <c r="J312" i="4" s="1"/>
  <c r="M313" i="2" s="1"/>
  <c r="D312" i="4"/>
  <c r="H312" i="4" s="1"/>
  <c r="K313" i="2" s="1"/>
  <c r="AL162" i="4"/>
  <c r="AR162" i="4" s="1"/>
  <c r="D162" i="4" s="1"/>
  <c r="H162" i="4" s="1"/>
  <c r="K163" i="2" s="1"/>
  <c r="D75" i="4"/>
  <c r="H75" i="4" s="1"/>
  <c r="K76" i="2" s="1"/>
  <c r="AM312" i="4"/>
  <c r="AS312" i="4" s="1"/>
  <c r="AN264" i="4"/>
  <c r="AT264" i="4" s="1"/>
  <c r="AN94" i="4"/>
  <c r="AT94" i="4" s="1"/>
  <c r="AN78" i="4"/>
  <c r="AT78" i="4" s="1"/>
  <c r="AH514" i="4"/>
  <c r="AI514" i="4"/>
  <c r="Z514" i="4"/>
  <c r="AF941" i="4"/>
  <c r="AE941" i="4"/>
  <c r="AD941" i="4"/>
  <c r="AH941" i="4"/>
  <c r="AN941" i="4" s="1"/>
  <c r="AT941" i="4" s="1"/>
  <c r="AA941" i="4"/>
  <c r="E11" i="4"/>
  <c r="I11" i="4" s="1"/>
  <c r="L12" i="2" s="1"/>
  <c r="F11" i="4"/>
  <c r="J11" i="4" s="1"/>
  <c r="M12" i="2" s="1"/>
  <c r="AO314" i="4"/>
  <c r="AU314" i="4" s="1"/>
  <c r="AL298" i="4"/>
  <c r="AR298" i="4" s="1"/>
  <c r="AO282" i="4"/>
  <c r="AU282" i="4" s="1"/>
  <c r="AO250" i="4"/>
  <c r="AU250" i="4" s="1"/>
  <c r="AO194" i="4"/>
  <c r="AU194" i="4" s="1"/>
  <c r="AL194" i="4"/>
  <c r="AR194" i="4" s="1"/>
  <c r="AO162" i="4"/>
  <c r="AU162" i="4" s="1"/>
  <c r="AL499" i="4"/>
  <c r="AR499" i="4" s="1"/>
  <c r="AO491" i="4"/>
  <c r="AU491" i="4" s="1"/>
  <c r="AL483" i="4"/>
  <c r="AR483" i="4" s="1"/>
  <c r="D483" i="4" s="1"/>
  <c r="H483" i="4" s="1"/>
  <c r="AO475" i="4"/>
  <c r="AU475" i="4" s="1"/>
  <c r="AL467" i="4"/>
  <c r="AR467" i="4" s="1"/>
  <c r="AO459" i="4"/>
  <c r="AU459" i="4" s="1"/>
  <c r="AL53" i="4"/>
  <c r="AR53" i="4" s="1"/>
  <c r="E53" i="4" s="1"/>
  <c r="I53" i="4" s="1"/>
  <c r="L54" i="2" s="1"/>
  <c r="AO45" i="4"/>
  <c r="AU45" i="4" s="1"/>
  <c r="AO326" i="4"/>
  <c r="AU326" i="4" s="1"/>
  <c r="AL326" i="4"/>
  <c r="AR326" i="4" s="1"/>
  <c r="G326" i="4" s="1"/>
  <c r="AM431" i="4"/>
  <c r="AS431" i="4" s="1"/>
  <c r="AE423" i="4"/>
  <c r="AA423" i="4"/>
  <c r="AN399" i="4"/>
  <c r="AT399" i="4" s="1"/>
  <c r="AL399" i="4"/>
  <c r="AR399" i="4" s="1"/>
  <c r="D399" i="4" s="1"/>
  <c r="H399" i="4" s="1"/>
  <c r="K400" i="2" s="1"/>
  <c r="AK455" i="4"/>
  <c r="AJ423" i="4"/>
  <c r="AP423" i="4" s="1"/>
  <c r="AV423" i="4" s="1"/>
  <c r="D653" i="4"/>
  <c r="H653" i="4" s="1"/>
  <c r="AP461" i="4"/>
  <c r="AV461" i="4" s="1"/>
  <c r="AQ461" i="4"/>
  <c r="AW461" i="4" s="1"/>
  <c r="AH455" i="4"/>
  <c r="AF455" i="4"/>
  <c r="AG455" i="4"/>
  <c r="AJ455" i="4"/>
  <c r="AD455" i="4"/>
  <c r="AC455" i="4"/>
  <c r="AO455" i="4" s="1"/>
  <c r="AU455" i="4" s="1"/>
  <c r="AA455" i="4"/>
  <c r="AM455" i="4" s="1"/>
  <c r="AS455" i="4" s="1"/>
  <c r="AE455" i="4"/>
  <c r="AQ455" i="4" s="1"/>
  <c r="AW455" i="4" s="1"/>
  <c r="AH423" i="4"/>
  <c r="AF423" i="4"/>
  <c r="AG423" i="4"/>
  <c r="AK423" i="4"/>
  <c r="Z423" i="4"/>
  <c r="AB423" i="4"/>
  <c r="AC604" i="4"/>
  <c r="Z604" i="4"/>
  <c r="AC596" i="4"/>
  <c r="Z596" i="4"/>
  <c r="AC588" i="4"/>
  <c r="Z588" i="4"/>
  <c r="AC580" i="4"/>
  <c r="Z580" i="4"/>
  <c r="AC572" i="4"/>
  <c r="Z572" i="4"/>
  <c r="AC564" i="4"/>
  <c r="Z564" i="4"/>
  <c r="AC549" i="4"/>
  <c r="Z549" i="4"/>
  <c r="AC960" i="4"/>
  <c r="AB960" i="4"/>
  <c r="AC928" i="4"/>
  <c r="AB928" i="4"/>
  <c r="AC368" i="4"/>
  <c r="AB368" i="4"/>
  <c r="AC20" i="4"/>
  <c r="AD20" i="4"/>
  <c r="AC309" i="4"/>
  <c r="AD309" i="4"/>
  <c r="AG309" i="4"/>
  <c r="AC58" i="4"/>
  <c r="AD58" i="4"/>
  <c r="AG58" i="4"/>
  <c r="AC452" i="4"/>
  <c r="AD452" i="4"/>
  <c r="AI452" i="4"/>
  <c r="AC388" i="4"/>
  <c r="AD388" i="4"/>
  <c r="AP388" i="4" s="1"/>
  <c r="AV388" i="4" s="1"/>
  <c r="AI388" i="4"/>
  <c r="AC307" i="4"/>
  <c r="AD307" i="4"/>
  <c r="AI307" i="4"/>
  <c r="AC223" i="4"/>
  <c r="AD223" i="4"/>
  <c r="AP223" i="4" s="1"/>
  <c r="AV223" i="4" s="1"/>
  <c r="AI223" i="4"/>
  <c r="AC159" i="4"/>
  <c r="AD159" i="4"/>
  <c r="AP159" i="4" s="1"/>
  <c r="AV159" i="4" s="1"/>
  <c r="AI159" i="4"/>
  <c r="AO159" i="4" s="1"/>
  <c r="AU159" i="4" s="1"/>
  <c r="AC994" i="4"/>
  <c r="Z994" i="4"/>
  <c r="AL994" i="4" s="1"/>
  <c r="AR994" i="4" s="1"/>
  <c r="AG994" i="4"/>
  <c r="AB978" i="4"/>
  <c r="AN978" i="4" s="1"/>
  <c r="AT978" i="4" s="1"/>
  <c r="AF978" i="4"/>
  <c r="AJ978" i="4"/>
  <c r="Z970" i="4"/>
  <c r="AH970" i="4"/>
  <c r="AN970" i="4" s="1"/>
  <c r="AT970" i="4" s="1"/>
  <c r="AF970" i="4"/>
  <c r="Z942" i="4"/>
  <c r="AH942" i="4"/>
  <c r="AF942" i="4"/>
  <c r="AB539" i="4"/>
  <c r="AF539" i="4"/>
  <c r="AL539" i="4" s="1"/>
  <c r="AR539" i="4" s="1"/>
  <c r="AJ539" i="4"/>
  <c r="AE366" i="4"/>
  <c r="AH366" i="4"/>
  <c r="AF366" i="4"/>
  <c r="AE472" i="4"/>
  <c r="AK472" i="4"/>
  <c r="AQ472" i="4" s="1"/>
  <c r="AW472" i="4" s="1"/>
  <c r="AE408" i="4"/>
  <c r="AK408" i="4"/>
  <c r="AQ408" i="4" s="1"/>
  <c r="AW408" i="4" s="1"/>
  <c r="AE319" i="4"/>
  <c r="AK319" i="4"/>
  <c r="AE255" i="4"/>
  <c r="AK255" i="4"/>
  <c r="AE179" i="4"/>
  <c r="AK179" i="4"/>
  <c r="AQ179" i="4" s="1"/>
  <c r="AW179" i="4" s="1"/>
  <c r="AE60" i="4"/>
  <c r="AK60" i="4"/>
  <c r="AC364" i="4"/>
  <c r="AF364" i="4"/>
  <c r="AA619" i="4"/>
  <c r="AH619" i="4"/>
  <c r="AC587" i="4"/>
  <c r="AG587" i="4"/>
  <c r="AH447" i="4"/>
  <c r="AN447" i="4" s="1"/>
  <c r="AT447" i="4" s="1"/>
  <c r="AF447" i="4"/>
  <c r="AL447" i="4" s="1"/>
  <c r="AR447" i="4" s="1"/>
  <c r="F447" i="4" s="1"/>
  <c r="J447" i="4" s="1"/>
  <c r="M448" i="2" s="1"/>
  <c r="AG447" i="4"/>
  <c r="AD447" i="4"/>
  <c r="AE447" i="4"/>
  <c r="AA447" i="4"/>
  <c r="Z579" i="4"/>
  <c r="AD579" i="4"/>
  <c r="AE579" i="4"/>
  <c r="D112" i="4"/>
  <c r="H112" i="4" s="1"/>
  <c r="K113" i="2" s="1"/>
  <c r="F112" i="4"/>
  <c r="J112" i="4" s="1"/>
  <c r="M113" i="2" s="1"/>
  <c r="G192" i="4"/>
  <c r="D192" i="4"/>
  <c r="H192" i="4" s="1"/>
  <c r="K193" i="2" s="1"/>
  <c r="G80" i="4"/>
  <c r="F80" i="4"/>
  <c r="J80" i="4" s="1"/>
  <c r="M81" i="2" s="1"/>
  <c r="F328" i="4"/>
  <c r="J328" i="4" s="1"/>
  <c r="M329" i="2" s="1"/>
  <c r="E328" i="4"/>
  <c r="I328" i="4" s="1"/>
  <c r="L329" i="2" s="1"/>
  <c r="G280" i="4"/>
  <c r="E280" i="4"/>
  <c r="I280" i="4" s="1"/>
  <c r="L281" i="2" s="1"/>
  <c r="F264" i="4"/>
  <c r="J264" i="4" s="1"/>
  <c r="M265" i="2" s="1"/>
  <c r="AN226" i="4"/>
  <c r="AT226" i="4" s="1"/>
  <c r="AO210" i="4"/>
  <c r="AU210" i="4" s="1"/>
  <c r="AP344" i="4"/>
  <c r="AV344" i="4" s="1"/>
  <c r="AP507" i="4"/>
  <c r="AV507" i="4" s="1"/>
  <c r="AQ541" i="4"/>
  <c r="AM541" i="4"/>
  <c r="AN525" i="4"/>
  <c r="AM525" i="4"/>
  <c r="AS525" i="4" s="1"/>
  <c r="AN972" i="4"/>
  <c r="AT972" i="4" s="1"/>
  <c r="AL972" i="4"/>
  <c r="AR972" i="4" s="1"/>
  <c r="AL964" i="4"/>
  <c r="AR964" i="4" s="1"/>
  <c r="G964" i="4" s="1"/>
  <c r="AQ964" i="4"/>
  <c r="AW964" i="4" s="1"/>
  <c r="AN956" i="4"/>
  <c r="AT956" i="4" s="1"/>
  <c r="AQ956" i="4"/>
  <c r="AW956" i="4" s="1"/>
  <c r="AM956" i="4"/>
  <c r="AS956" i="4" s="1"/>
  <c r="AP948" i="4"/>
  <c r="AV948" i="4" s="1"/>
  <c r="AO948" i="4"/>
  <c r="AP932" i="4"/>
  <c r="AO932" i="4"/>
  <c r="AN535" i="4"/>
  <c r="AT535" i="4" s="1"/>
  <c r="AM535" i="4"/>
  <c r="AS535" i="4" s="1"/>
  <c r="AO551" i="4"/>
  <c r="AL519" i="4"/>
  <c r="AR519" i="4" s="1"/>
  <c r="G519" i="4" s="1"/>
  <c r="AM519" i="4"/>
  <c r="AS519" i="4" s="1"/>
  <c r="AQ899" i="4"/>
  <c r="AW899" i="4" s="1"/>
  <c r="AL899" i="4"/>
  <c r="AR899" i="4" s="1"/>
  <c r="AQ835" i="4"/>
  <c r="AW835" i="4" s="1"/>
  <c r="AQ771" i="4"/>
  <c r="AW771" i="4" s="1"/>
  <c r="AL771" i="4"/>
  <c r="AR771" i="4" s="1"/>
  <c r="F771" i="4" s="1"/>
  <c r="J771" i="4" s="1"/>
  <c r="AP739" i="4"/>
  <c r="AQ707" i="4"/>
  <c r="AW707" i="4" s="1"/>
  <c r="AQ623" i="4"/>
  <c r="AW623" i="4" s="1"/>
  <c r="AQ979" i="4"/>
  <c r="AW979" i="4" s="1"/>
  <c r="AO330" i="4"/>
  <c r="AU330" i="4" s="1"/>
  <c r="AO298" i="4"/>
  <c r="AU298" i="4" s="1"/>
  <c r="AO266" i="4"/>
  <c r="AU266" i="4" s="1"/>
  <c r="AL250" i="4"/>
  <c r="AR250" i="4" s="1"/>
  <c r="AO178" i="4"/>
  <c r="AU178" i="4" s="1"/>
  <c r="AO499" i="4"/>
  <c r="AU499" i="4" s="1"/>
  <c r="AO483" i="4"/>
  <c r="AU483" i="4" s="1"/>
  <c r="AO467" i="4"/>
  <c r="AU467" i="4" s="1"/>
  <c r="AO53" i="4"/>
  <c r="AU53" i="4" s="1"/>
  <c r="AO76" i="4"/>
  <c r="AU76" i="4" s="1"/>
  <c r="AQ100" i="4"/>
  <c r="AW100" i="4" s="1"/>
  <c r="AQ57" i="4"/>
  <c r="AW57" i="4" s="1"/>
  <c r="AO57" i="4"/>
  <c r="AU57" i="4" s="1"/>
  <c r="AL49" i="4"/>
  <c r="AR49" i="4" s="1"/>
  <c r="AN318" i="4"/>
  <c r="AT318" i="4" s="1"/>
  <c r="AQ302" i="4"/>
  <c r="AW302" i="4" s="1"/>
  <c r="AO302" i="4"/>
  <c r="AU302" i="4" s="1"/>
  <c r="AO270" i="4"/>
  <c r="AU270" i="4" s="1"/>
  <c r="AP270" i="4"/>
  <c r="AV270" i="4" s="1"/>
  <c r="AM254" i="4"/>
  <c r="AS254" i="4" s="1"/>
  <c r="AL254" i="4"/>
  <c r="AR254" i="4" s="1"/>
  <c r="D254" i="4" s="1"/>
  <c r="H254" i="4" s="1"/>
  <c r="K255" i="2" s="1"/>
  <c r="AM190" i="4"/>
  <c r="AS190" i="4" s="1"/>
  <c r="AP174" i="4"/>
  <c r="AV174" i="4" s="1"/>
  <c r="AO451" i="4"/>
  <c r="AU451" i="4" s="1"/>
  <c r="AQ451" i="4"/>
  <c r="AW451" i="4" s="1"/>
  <c r="AL443" i="4"/>
  <c r="AR443" i="4" s="1"/>
  <c r="AM443" i="4"/>
  <c r="AS443" i="4" s="1"/>
  <c r="AO435" i="4"/>
  <c r="AU435" i="4" s="1"/>
  <c r="AL427" i="4"/>
  <c r="AR427" i="4" s="1"/>
  <c r="F427" i="4" s="1"/>
  <c r="J427" i="4" s="1"/>
  <c r="M428" i="2" s="1"/>
  <c r="AM427" i="4"/>
  <c r="AS427" i="4" s="1"/>
  <c r="AL431" i="4"/>
  <c r="AR431" i="4" s="1"/>
  <c r="F431" i="4" s="1"/>
  <c r="J431" i="4" s="1"/>
  <c r="M432" i="2" s="1"/>
  <c r="AN415" i="4"/>
  <c r="AT415" i="4" s="1"/>
  <c r="AM399" i="4"/>
  <c r="AS399" i="4" s="1"/>
  <c r="D17" i="4"/>
  <c r="H17" i="4" s="1"/>
  <c r="K18" i="2" s="1"/>
  <c r="G17" i="4"/>
  <c r="F17" i="4"/>
  <c r="J17" i="4" s="1"/>
  <c r="M18" i="2" s="1"/>
  <c r="E17" i="4"/>
  <c r="I17" i="4" s="1"/>
  <c r="L18" i="2" s="1"/>
  <c r="F805" i="4"/>
  <c r="J805" i="4" s="1"/>
  <c r="D805" i="4"/>
  <c r="H805" i="4" s="1"/>
  <c r="E805" i="4"/>
  <c r="I805" i="4" s="1"/>
  <c r="G805" i="4"/>
  <c r="F741" i="4"/>
  <c r="J741" i="4" s="1"/>
  <c r="D741" i="4"/>
  <c r="H741" i="4" s="1"/>
  <c r="E741" i="4"/>
  <c r="I741" i="4" s="1"/>
  <c r="G741" i="4"/>
  <c r="D621" i="4"/>
  <c r="H621" i="4" s="1"/>
  <c r="F621" i="4"/>
  <c r="J621" i="4" s="1"/>
  <c r="E557" i="4"/>
  <c r="I557" i="4" s="1"/>
  <c r="G557" i="4"/>
  <c r="F557" i="4"/>
  <c r="J557" i="4" s="1"/>
  <c r="D557" i="4"/>
  <c r="H557" i="4" s="1"/>
  <c r="AM80" i="4"/>
  <c r="AS80" i="4" s="1"/>
  <c r="AO80" i="4"/>
  <c r="AU80" i="4" s="1"/>
  <c r="D637" i="4"/>
  <c r="H637" i="4" s="1"/>
  <c r="AK941" i="4"/>
  <c r="AQ941" i="4" s="1"/>
  <c r="AW941" i="4" s="1"/>
  <c r="AJ941" i="4"/>
  <c r="AP941" i="4" s="1"/>
  <c r="AM493" i="4"/>
  <c r="AS493" i="4" s="1"/>
  <c r="AG514" i="4"/>
  <c r="AE514" i="4"/>
  <c r="AQ514" i="4" s="1"/>
  <c r="AB514" i="4"/>
  <c r="AF514" i="4"/>
  <c r="AC514" i="4"/>
  <c r="AO514" i="4" s="1"/>
  <c r="AU514" i="4" s="1"/>
  <c r="AD514" i="4"/>
  <c r="AH579" i="4"/>
  <c r="AN579" i="4" s="1"/>
  <c r="AG579" i="4"/>
  <c r="AF579" i="4"/>
  <c r="AJ579" i="4"/>
  <c r="AK579" i="4"/>
  <c r="AI579" i="4"/>
  <c r="AO579" i="4" s="1"/>
  <c r="AU579" i="4" s="1"/>
  <c r="E909" i="4"/>
  <c r="I909" i="4" s="1"/>
  <c r="E837" i="4"/>
  <c r="I837" i="4" s="1"/>
  <c r="G837" i="4"/>
  <c r="D837" i="4"/>
  <c r="H837" i="4" s="1"/>
  <c r="F837" i="4"/>
  <c r="J837" i="4" s="1"/>
  <c r="E773" i="4"/>
  <c r="I773" i="4" s="1"/>
  <c r="G773" i="4"/>
  <c r="D773" i="4"/>
  <c r="H773" i="4" s="1"/>
  <c r="F773" i="4"/>
  <c r="J773" i="4" s="1"/>
  <c r="AI439" i="4"/>
  <c r="AC439" i="4"/>
  <c r="AI407" i="4"/>
  <c r="AD407" i="4"/>
  <c r="AA986" i="4"/>
  <c r="AE986" i="4"/>
  <c r="AQ986" i="4" s="1"/>
  <c r="AW986" i="4" s="1"/>
  <c r="AD986" i="4"/>
  <c r="AP986" i="4" s="1"/>
  <c r="AV986" i="4" s="1"/>
  <c r="AA545" i="4"/>
  <c r="AM545" i="4" s="1"/>
  <c r="AS545" i="4" s="1"/>
  <c r="AE545" i="4"/>
  <c r="AD545" i="4"/>
  <c r="AP545" i="4" s="1"/>
  <c r="AV545" i="4" s="1"/>
  <c r="AI545" i="4"/>
  <c r="AH545" i="4"/>
  <c r="AK545" i="4"/>
  <c r="AA954" i="4"/>
  <c r="AE954" i="4"/>
  <c r="AD954" i="4"/>
  <c r="AI954" i="4"/>
  <c r="AJ954" i="4"/>
  <c r="AK954" i="4"/>
  <c r="AA926" i="4"/>
  <c r="AE926" i="4"/>
  <c r="AD926" i="4"/>
  <c r="AP926" i="4" s="1"/>
  <c r="AV926" i="4" s="1"/>
  <c r="AI926" i="4"/>
  <c r="AJ926" i="4"/>
  <c r="AK926" i="4"/>
  <c r="AA515" i="4"/>
  <c r="AM515" i="4" s="1"/>
  <c r="AS515" i="4" s="1"/>
  <c r="AE515" i="4"/>
  <c r="AD515" i="4"/>
  <c r="AI515" i="4"/>
  <c r="AH515" i="4"/>
  <c r="AK515" i="4"/>
  <c r="AC556" i="4"/>
  <c r="AO556" i="4" s="1"/>
  <c r="AU556" i="4" s="1"/>
  <c r="AB556" i="4"/>
  <c r="Z556" i="4"/>
  <c r="AF556" i="4"/>
  <c r="AG556" i="4"/>
  <c r="AJ556" i="4"/>
  <c r="AA488" i="4"/>
  <c r="AE488" i="4"/>
  <c r="AB488" i="4"/>
  <c r="AN488" i="4" s="1"/>
  <c r="AT488" i="4" s="1"/>
  <c r="AI488" i="4"/>
  <c r="AJ488" i="4"/>
  <c r="AK488" i="4"/>
  <c r="AC456" i="4"/>
  <c r="Z456" i="4"/>
  <c r="AD456" i="4"/>
  <c r="AF456" i="4"/>
  <c r="AG456" i="4"/>
  <c r="AH456" i="4"/>
  <c r="AA424" i="4"/>
  <c r="AE424" i="4"/>
  <c r="AB424" i="4"/>
  <c r="AN424" i="4" s="1"/>
  <c r="AT424" i="4" s="1"/>
  <c r="AI424" i="4"/>
  <c r="AO424" i="4" s="1"/>
  <c r="AU424" i="4" s="1"/>
  <c r="AJ424" i="4"/>
  <c r="AK424" i="4"/>
  <c r="AC392" i="4"/>
  <c r="Z392" i="4"/>
  <c r="AD392" i="4"/>
  <c r="AP392" i="4" s="1"/>
  <c r="AV392" i="4" s="1"/>
  <c r="AF392" i="4"/>
  <c r="AG392" i="4"/>
  <c r="AH392" i="4"/>
  <c r="AA335" i="4"/>
  <c r="AE335" i="4"/>
  <c r="AB335" i="4"/>
  <c r="AI335" i="4"/>
  <c r="AJ335" i="4"/>
  <c r="AK335" i="4"/>
  <c r="AC303" i="4"/>
  <c r="Z303" i="4"/>
  <c r="AD303" i="4"/>
  <c r="AF303" i="4"/>
  <c r="AG303" i="4"/>
  <c r="AH303" i="4"/>
  <c r="AA271" i="4"/>
  <c r="AE271" i="4"/>
  <c r="AB271" i="4"/>
  <c r="AI271" i="4"/>
  <c r="AO271" i="4" s="1"/>
  <c r="AU271" i="4" s="1"/>
  <c r="AJ271" i="4"/>
  <c r="AK271" i="4"/>
  <c r="AC227" i="4"/>
  <c r="AO227" i="4" s="1"/>
  <c r="AU227" i="4" s="1"/>
  <c r="Z227" i="4"/>
  <c r="AD227" i="4"/>
  <c r="AP227" i="4" s="1"/>
  <c r="AV227" i="4" s="1"/>
  <c r="AF227" i="4"/>
  <c r="AG227" i="4"/>
  <c r="AH227" i="4"/>
  <c r="AA195" i="4"/>
  <c r="AE195" i="4"/>
  <c r="AB195" i="4"/>
  <c r="AN195" i="4" s="1"/>
  <c r="AT195" i="4" s="1"/>
  <c r="AI195" i="4"/>
  <c r="AJ195" i="4"/>
  <c r="AK195" i="4"/>
  <c r="AC163" i="4"/>
  <c r="Z163" i="4"/>
  <c r="AD163" i="4"/>
  <c r="AF163" i="4"/>
  <c r="AG163" i="4"/>
  <c r="AH163" i="4"/>
  <c r="AA121" i="4"/>
  <c r="AE121" i="4"/>
  <c r="AB121" i="4"/>
  <c r="AI121" i="4"/>
  <c r="AO121" i="4" s="1"/>
  <c r="AU121" i="4" s="1"/>
  <c r="AJ121" i="4"/>
  <c r="AK121" i="4"/>
  <c r="AC44" i="4"/>
  <c r="AO44" i="4" s="1"/>
  <c r="AU44" i="4" s="1"/>
  <c r="Z44" i="4"/>
  <c r="AD44" i="4"/>
  <c r="AP44" i="4" s="1"/>
  <c r="AV44" i="4" s="1"/>
  <c r="AF44" i="4"/>
  <c r="AG44" i="4"/>
  <c r="AH44" i="4"/>
  <c r="Z883" i="4"/>
  <c r="AD883" i="4"/>
  <c r="AE883" i="4"/>
  <c r="AB819" i="4"/>
  <c r="AA819" i="4"/>
  <c r="AC819" i="4"/>
  <c r="AB755" i="4"/>
  <c r="AA755" i="4"/>
  <c r="AC755" i="4"/>
  <c r="Z691" i="4"/>
  <c r="AD691" i="4"/>
  <c r="AE691" i="4"/>
  <c r="Z607" i="4"/>
  <c r="AD607" i="4"/>
  <c r="AE607" i="4"/>
  <c r="AB627" i="4"/>
  <c r="AA627" i="4"/>
  <c r="AC627" i="4"/>
  <c r="AC349" i="4"/>
  <c r="Z349" i="4"/>
  <c r="AD349" i="4"/>
  <c r="AP349" i="4" s="1"/>
  <c r="AV349" i="4" s="1"/>
  <c r="AF349" i="4"/>
  <c r="AG349" i="4"/>
  <c r="AH349" i="4"/>
  <c r="AA476" i="4"/>
  <c r="AE476" i="4"/>
  <c r="AB476" i="4"/>
  <c r="AI476" i="4"/>
  <c r="AJ476" i="4"/>
  <c r="AK476" i="4"/>
  <c r="AC315" i="4"/>
  <c r="Z315" i="4"/>
  <c r="AD315" i="4"/>
  <c r="AP315" i="4" s="1"/>
  <c r="AV315" i="4" s="1"/>
  <c r="AF315" i="4"/>
  <c r="AG315" i="4"/>
  <c r="AH315" i="4"/>
  <c r="AA183" i="4"/>
  <c r="AE183" i="4"/>
  <c r="AB183" i="4"/>
  <c r="AN183" i="4" s="1"/>
  <c r="AT183" i="4" s="1"/>
  <c r="AI183" i="4"/>
  <c r="AJ183" i="4"/>
  <c r="AK183" i="4"/>
  <c r="AC372" i="4"/>
  <c r="AO372" i="4" s="1"/>
  <c r="AU372" i="4" s="1"/>
  <c r="Z372" i="4"/>
  <c r="AB372" i="4"/>
  <c r="AN372" i="4" s="1"/>
  <c r="AT372" i="4" s="1"/>
  <c r="AC244" i="4"/>
  <c r="Z244" i="4"/>
  <c r="AL244" i="4" s="1"/>
  <c r="AR244" i="4" s="1"/>
  <c r="AB244" i="4"/>
  <c r="AB635" i="4"/>
  <c r="AN635" i="4" s="1"/>
  <c r="AT635" i="4" s="1"/>
  <c r="AA635" i="4"/>
  <c r="AC635" i="4"/>
  <c r="AO635" i="4" s="1"/>
  <c r="AU635" i="4" s="1"/>
  <c r="Z603" i="4"/>
  <c r="AL603" i="4" s="1"/>
  <c r="AR603" i="4" s="1"/>
  <c r="AD603" i="4"/>
  <c r="AE603" i="4"/>
  <c r="AQ603" i="4" s="1"/>
  <c r="AW603" i="4" s="1"/>
  <c r="E893" i="4"/>
  <c r="I893" i="4" s="1"/>
  <c r="G893" i="4"/>
  <c r="E877" i="4"/>
  <c r="I877" i="4" s="1"/>
  <c r="E637" i="4"/>
  <c r="I637" i="4" s="1"/>
  <c r="E621" i="4"/>
  <c r="I621" i="4" s="1"/>
  <c r="G621" i="4"/>
  <c r="E693" i="4"/>
  <c r="I693" i="4" s="1"/>
  <c r="G947" i="4"/>
  <c r="D947" i="4"/>
  <c r="H947" i="4" s="1"/>
  <c r="E685" i="4"/>
  <c r="I685" i="4" s="1"/>
  <c r="G685" i="4"/>
  <c r="E653" i="4"/>
  <c r="I653" i="4" s="1"/>
  <c r="G653" i="4"/>
  <c r="E589" i="4"/>
  <c r="I589" i="4" s="1"/>
  <c r="G589" i="4"/>
  <c r="E709" i="4"/>
  <c r="I709" i="4" s="1"/>
  <c r="G709" i="4"/>
  <c r="G959" i="4"/>
  <c r="D959" i="4"/>
  <c r="H959" i="4" s="1"/>
  <c r="F296" i="4"/>
  <c r="J296" i="4" s="1"/>
  <c r="M297" i="2" s="1"/>
  <c r="G509" i="4"/>
  <c r="E509" i="4"/>
  <c r="I509" i="4" s="1"/>
  <c r="G312" i="4"/>
  <c r="E312" i="4"/>
  <c r="I312" i="4" s="1"/>
  <c r="L313" i="2" s="1"/>
  <c r="G248" i="4"/>
  <c r="AD819" i="4"/>
  <c r="AE755" i="4"/>
  <c r="AQ755" i="4" s="1"/>
  <c r="AW755" i="4" s="1"/>
  <c r="Z755" i="4"/>
  <c r="AC691" i="4"/>
  <c r="AB691" i="4"/>
  <c r="AA607" i="4"/>
  <c r="AD627" i="4"/>
  <c r="AK349" i="4"/>
  <c r="AI349" i="4"/>
  <c r="AE349" i="4"/>
  <c r="AG476" i="4"/>
  <c r="AD476" i="4"/>
  <c r="AC476" i="4"/>
  <c r="AO476" i="4" s="1"/>
  <c r="AU476" i="4" s="1"/>
  <c r="AK315" i="4"/>
  <c r="AI315" i="4"/>
  <c r="AE315" i="4"/>
  <c r="AG183" i="4"/>
  <c r="AD183" i="4"/>
  <c r="AC183" i="4"/>
  <c r="AO183" i="4" s="1"/>
  <c r="AU183" i="4" s="1"/>
  <c r="AD372" i="4"/>
  <c r="AA372" i="4"/>
  <c r="AE244" i="4"/>
  <c r="AE635" i="4"/>
  <c r="AQ635" i="4" s="1"/>
  <c r="AW635" i="4" s="1"/>
  <c r="Z635" i="4"/>
  <c r="AL635" i="4" s="1"/>
  <c r="AR635" i="4" s="1"/>
  <c r="AC603" i="4"/>
  <c r="AB603" i="4"/>
  <c r="Z439" i="4"/>
  <c r="AN431" i="4"/>
  <c r="AT431" i="4" s="1"/>
  <c r="AO431" i="4"/>
  <c r="AU431" i="4" s="1"/>
  <c r="AB407" i="4"/>
  <c r="AP867" i="4"/>
  <c r="AO803" i="4"/>
  <c r="AU803" i="4" s="1"/>
  <c r="AM739" i="4"/>
  <c r="AN739" i="4"/>
  <c r="AQ675" i="4"/>
  <c r="AW675" i="4" s="1"/>
  <c r="AL675" i="4"/>
  <c r="AR675" i="4" s="1"/>
  <c r="F675" i="4" s="1"/>
  <c r="J675" i="4" s="1"/>
  <c r="AP575" i="4"/>
  <c r="AO595" i="4"/>
  <c r="AU595" i="4" s="1"/>
  <c r="AQ49" i="4"/>
  <c r="AW49" i="4" s="1"/>
  <c r="AQ286" i="4"/>
  <c r="AW286" i="4" s="1"/>
  <c r="AP254" i="4"/>
  <c r="AV254" i="4" s="1"/>
  <c r="AP158" i="4"/>
  <c r="AV158" i="4" s="1"/>
  <c r="AQ443" i="4"/>
  <c r="AW443" i="4" s="1"/>
  <c r="AA636" i="4"/>
  <c r="AE636" i="4"/>
  <c r="AD636" i="4"/>
  <c r="AA632" i="4"/>
  <c r="AE632" i="4"/>
  <c r="AD632" i="4"/>
  <c r="AA628" i="4"/>
  <c r="AE628" i="4"/>
  <c r="AD628" i="4"/>
  <c r="AA624" i="4"/>
  <c r="AE624" i="4"/>
  <c r="AD624" i="4"/>
  <c r="AA620" i="4"/>
  <c r="AE620" i="4"/>
  <c r="AD620" i="4"/>
  <c r="AP620" i="4" s="1"/>
  <c r="AV620" i="4" s="1"/>
  <c r="AA616" i="4"/>
  <c r="AE616" i="4"/>
  <c r="AD616" i="4"/>
  <c r="AA612" i="4"/>
  <c r="AE612" i="4"/>
  <c r="AD612" i="4"/>
  <c r="AA608" i="4"/>
  <c r="AE608" i="4"/>
  <c r="AD608" i="4"/>
  <c r="AA604" i="4"/>
  <c r="AE604" i="4"/>
  <c r="AD604" i="4"/>
  <c r="AA600" i="4"/>
  <c r="AE600" i="4"/>
  <c r="AQ600" i="4" s="1"/>
  <c r="AW600" i="4" s="1"/>
  <c r="AD600" i="4"/>
  <c r="AA596" i="4"/>
  <c r="AE596" i="4"/>
  <c r="AD596" i="4"/>
  <c r="AA592" i="4"/>
  <c r="AE592" i="4"/>
  <c r="AQ592" i="4" s="1"/>
  <c r="AW592" i="4" s="1"/>
  <c r="AD592" i="4"/>
  <c r="AA588" i="4"/>
  <c r="AE588" i="4"/>
  <c r="AD588" i="4"/>
  <c r="AA584" i="4"/>
  <c r="AE584" i="4"/>
  <c r="AQ584" i="4" s="1"/>
  <c r="AW584" i="4" s="1"/>
  <c r="AD584" i="4"/>
  <c r="AA580" i="4"/>
  <c r="AE580" i="4"/>
  <c r="AD580" i="4"/>
  <c r="AA576" i="4"/>
  <c r="AE576" i="4"/>
  <c r="AQ576" i="4" s="1"/>
  <c r="AW576" i="4" s="1"/>
  <c r="AD576" i="4"/>
  <c r="AA572" i="4"/>
  <c r="AE572" i="4"/>
  <c r="AD572" i="4"/>
  <c r="AA568" i="4"/>
  <c r="AE568" i="4"/>
  <c r="AQ568" i="4" s="1"/>
  <c r="AW568" i="4" s="1"/>
  <c r="AD568" i="4"/>
  <c r="AA564" i="4"/>
  <c r="AE564" i="4"/>
  <c r="AD564" i="4"/>
  <c r="AA560" i="4"/>
  <c r="AE560" i="4"/>
  <c r="AD560" i="4"/>
  <c r="AA549" i="4"/>
  <c r="AE549" i="4"/>
  <c r="AD549" i="4"/>
  <c r="AP549" i="4" s="1"/>
  <c r="AV549" i="4" s="1"/>
  <c r="AA517" i="4"/>
  <c r="AE517" i="4"/>
  <c r="AD517" i="4"/>
  <c r="AA960" i="4"/>
  <c r="AE960" i="4"/>
  <c r="AD960" i="4"/>
  <c r="AP960" i="4" s="1"/>
  <c r="AV960" i="4" s="1"/>
  <c r="AA944" i="4"/>
  <c r="AE944" i="4"/>
  <c r="AD944" i="4"/>
  <c r="AA928" i="4"/>
  <c r="AE928" i="4"/>
  <c r="AD928" i="4"/>
  <c r="AA527" i="4"/>
  <c r="AE527" i="4"/>
  <c r="AD527" i="4"/>
  <c r="AA368" i="4"/>
  <c r="AE368" i="4"/>
  <c r="AD368" i="4"/>
  <c r="AA20" i="4"/>
  <c r="AE20" i="4"/>
  <c r="AB20" i="4"/>
  <c r="AA309" i="4"/>
  <c r="AM309" i="4" s="1"/>
  <c r="AS309" i="4" s="1"/>
  <c r="AE309" i="4"/>
  <c r="AB309" i="4"/>
  <c r="AN309" i="4" s="1"/>
  <c r="AT309" i="4" s="1"/>
  <c r="AI309" i="4"/>
  <c r="AJ309" i="4"/>
  <c r="AP309" i="4" s="1"/>
  <c r="AV309" i="4" s="1"/>
  <c r="AK309" i="4"/>
  <c r="AA58" i="4"/>
  <c r="AM58" i="4" s="1"/>
  <c r="AS58" i="4" s="1"/>
  <c r="AE58" i="4"/>
  <c r="AB58" i="4"/>
  <c r="AN58" i="4" s="1"/>
  <c r="AT58" i="4" s="1"/>
  <c r="AI58" i="4"/>
  <c r="AJ58" i="4"/>
  <c r="AK58" i="4"/>
  <c r="AA452" i="4"/>
  <c r="AM452" i="4" s="1"/>
  <c r="AS452" i="4" s="1"/>
  <c r="AE452" i="4"/>
  <c r="AQ452" i="4" s="1"/>
  <c r="AW452" i="4" s="1"/>
  <c r="AB452" i="4"/>
  <c r="AN452" i="4" s="1"/>
  <c r="AT452" i="4" s="1"/>
  <c r="AG452" i="4"/>
  <c r="AH452" i="4"/>
  <c r="AF452" i="4"/>
  <c r="AA388" i="4"/>
  <c r="AE388" i="4"/>
  <c r="AQ388" i="4" s="1"/>
  <c r="AW388" i="4" s="1"/>
  <c r="AB388" i="4"/>
  <c r="AG388" i="4"/>
  <c r="AH388" i="4"/>
  <c r="AF388" i="4"/>
  <c r="AA307" i="4"/>
  <c r="AE307" i="4"/>
  <c r="AQ307" i="4" s="1"/>
  <c r="AW307" i="4" s="1"/>
  <c r="AB307" i="4"/>
  <c r="AN307" i="4" s="1"/>
  <c r="AT307" i="4" s="1"/>
  <c r="AG307" i="4"/>
  <c r="AH307" i="4"/>
  <c r="AF307" i="4"/>
  <c r="AA223" i="4"/>
  <c r="AM223" i="4" s="1"/>
  <c r="AS223" i="4" s="1"/>
  <c r="AE223" i="4"/>
  <c r="AQ223" i="4" s="1"/>
  <c r="AW223" i="4" s="1"/>
  <c r="AB223" i="4"/>
  <c r="AG223" i="4"/>
  <c r="AH223" i="4"/>
  <c r="AF223" i="4"/>
  <c r="AA159" i="4"/>
  <c r="AM159" i="4" s="1"/>
  <c r="AS159" i="4" s="1"/>
  <c r="AE159" i="4"/>
  <c r="AQ159" i="4" s="1"/>
  <c r="AW159" i="4" s="1"/>
  <c r="AB159" i="4"/>
  <c r="AG159" i="4"/>
  <c r="AH159" i="4"/>
  <c r="AF159" i="4"/>
  <c r="AL159" i="4" s="1"/>
  <c r="AR159" i="4" s="1"/>
  <c r="AA994" i="4"/>
  <c r="AM994" i="4" s="1"/>
  <c r="AS994" i="4" s="1"/>
  <c r="AE994" i="4"/>
  <c r="AD994" i="4"/>
  <c r="AP994" i="4" s="1"/>
  <c r="AV994" i="4" s="1"/>
  <c r="AI994" i="4"/>
  <c r="AH994" i="4"/>
  <c r="AK994" i="4"/>
  <c r="AA978" i="4"/>
  <c r="AE978" i="4"/>
  <c r="AD978" i="4"/>
  <c r="AI978" i="4"/>
  <c r="AH978" i="4"/>
  <c r="AK978" i="4"/>
  <c r="AA970" i="4"/>
  <c r="AE970" i="4"/>
  <c r="AD970" i="4"/>
  <c r="AI970" i="4"/>
  <c r="AO970" i="4" s="1"/>
  <c r="AU970" i="4" s="1"/>
  <c r="AJ970" i="4"/>
  <c r="AK970" i="4"/>
  <c r="AA942" i="4"/>
  <c r="AM942" i="4" s="1"/>
  <c r="AS942" i="4" s="1"/>
  <c r="AE942" i="4"/>
  <c r="AD942" i="4"/>
  <c r="AI942" i="4"/>
  <c r="AO942" i="4" s="1"/>
  <c r="AU942" i="4" s="1"/>
  <c r="AJ942" i="4"/>
  <c r="AK942" i="4"/>
  <c r="AA539" i="4"/>
  <c r="AM539" i="4" s="1"/>
  <c r="AS539" i="4" s="1"/>
  <c r="AE539" i="4"/>
  <c r="AD539" i="4"/>
  <c r="AP539" i="4" s="1"/>
  <c r="AV539" i="4" s="1"/>
  <c r="AI539" i="4"/>
  <c r="AH539" i="4"/>
  <c r="AK539" i="4"/>
  <c r="AC366" i="4"/>
  <c r="Z366" i="4"/>
  <c r="AA366" i="4"/>
  <c r="AM366" i="4" s="1"/>
  <c r="AS366" i="4" s="1"/>
  <c r="AD366" i="4"/>
  <c r="AI366" i="4"/>
  <c r="AJ366" i="4"/>
  <c r="AK366" i="4"/>
  <c r="AC504" i="4"/>
  <c r="AO504" i="4" s="1"/>
  <c r="AU504" i="4" s="1"/>
  <c r="Z504" i="4"/>
  <c r="AL504" i="4" s="1"/>
  <c r="AR504" i="4" s="1"/>
  <c r="AD504" i="4"/>
  <c r="AF504" i="4"/>
  <c r="AG504" i="4"/>
  <c r="AH504" i="4"/>
  <c r="AA504" i="4"/>
  <c r="AM504" i="4" s="1"/>
  <c r="AS504" i="4" s="1"/>
  <c r="AB504" i="4"/>
  <c r="AJ504" i="4"/>
  <c r="AC472" i="4"/>
  <c r="AO472" i="4" s="1"/>
  <c r="AU472" i="4" s="1"/>
  <c r="Z472" i="4"/>
  <c r="AD472" i="4"/>
  <c r="AF472" i="4"/>
  <c r="AG472" i="4"/>
  <c r="AH472" i="4"/>
  <c r="AA472" i="4"/>
  <c r="AB472" i="4"/>
  <c r="AJ472" i="4"/>
  <c r="AC440" i="4"/>
  <c r="AO440" i="4" s="1"/>
  <c r="AU440" i="4" s="1"/>
  <c r="Z440" i="4"/>
  <c r="AL440" i="4" s="1"/>
  <c r="AR440" i="4" s="1"/>
  <c r="AD440" i="4"/>
  <c r="AF440" i="4"/>
  <c r="AG440" i="4"/>
  <c r="AH440" i="4"/>
  <c r="AA440" i="4"/>
  <c r="AM440" i="4" s="1"/>
  <c r="AS440" i="4" s="1"/>
  <c r="AB440" i="4"/>
  <c r="AN440" i="4" s="1"/>
  <c r="AT440" i="4" s="1"/>
  <c r="AJ440" i="4"/>
  <c r="AC408" i="4"/>
  <c r="Z408" i="4"/>
  <c r="AD408" i="4"/>
  <c r="AF408" i="4"/>
  <c r="AG408" i="4"/>
  <c r="AH408" i="4"/>
  <c r="AA408" i="4"/>
  <c r="AB408" i="4"/>
  <c r="AJ408" i="4"/>
  <c r="AC351" i="4"/>
  <c r="AO351" i="4" s="1"/>
  <c r="AU351" i="4" s="1"/>
  <c r="Z351" i="4"/>
  <c r="AD351" i="4"/>
  <c r="AF351" i="4"/>
  <c r="AG351" i="4"/>
  <c r="AH351" i="4"/>
  <c r="AA351" i="4"/>
  <c r="AM351" i="4" s="1"/>
  <c r="AS351" i="4" s="1"/>
  <c r="AB351" i="4"/>
  <c r="AJ351" i="4"/>
  <c r="AC319" i="4"/>
  <c r="AO319" i="4" s="1"/>
  <c r="AU319" i="4" s="1"/>
  <c r="Z319" i="4"/>
  <c r="AD319" i="4"/>
  <c r="AP319" i="4" s="1"/>
  <c r="AV319" i="4" s="1"/>
  <c r="AF319" i="4"/>
  <c r="AG319" i="4"/>
  <c r="AH319" i="4"/>
  <c r="AA319" i="4"/>
  <c r="AM319" i="4" s="1"/>
  <c r="AS319" i="4" s="1"/>
  <c r="AB319" i="4"/>
  <c r="AJ319" i="4"/>
  <c r="AC287" i="4"/>
  <c r="AO287" i="4" s="1"/>
  <c r="AU287" i="4" s="1"/>
  <c r="Z287" i="4"/>
  <c r="AD287" i="4"/>
  <c r="AF287" i="4"/>
  <c r="AG287" i="4"/>
  <c r="AH287" i="4"/>
  <c r="AA287" i="4"/>
  <c r="AM287" i="4" s="1"/>
  <c r="AS287" i="4" s="1"/>
  <c r="AB287" i="4"/>
  <c r="AN287" i="4" s="1"/>
  <c r="AT287" i="4" s="1"/>
  <c r="AJ287" i="4"/>
  <c r="AC255" i="4"/>
  <c r="Z255" i="4"/>
  <c r="AD255" i="4"/>
  <c r="AP255" i="4" s="1"/>
  <c r="AV255" i="4" s="1"/>
  <c r="AF255" i="4"/>
  <c r="AG255" i="4"/>
  <c r="AH255" i="4"/>
  <c r="AA255" i="4"/>
  <c r="AM255" i="4" s="1"/>
  <c r="AS255" i="4" s="1"/>
  <c r="AB255" i="4"/>
  <c r="AJ255" i="4"/>
  <c r="AC211" i="4"/>
  <c r="AO211" i="4" s="1"/>
  <c r="AU211" i="4" s="1"/>
  <c r="Z211" i="4"/>
  <c r="AL211" i="4" s="1"/>
  <c r="AR211" i="4" s="1"/>
  <c r="AD211" i="4"/>
  <c r="AF211" i="4"/>
  <c r="AG211" i="4"/>
  <c r="AH211" i="4"/>
  <c r="AA211" i="4"/>
  <c r="AM211" i="4" s="1"/>
  <c r="AS211" i="4" s="1"/>
  <c r="AB211" i="4"/>
  <c r="AJ211" i="4"/>
  <c r="AC179" i="4"/>
  <c r="AO179" i="4" s="1"/>
  <c r="AU179" i="4" s="1"/>
  <c r="Z179" i="4"/>
  <c r="AD179" i="4"/>
  <c r="AF179" i="4"/>
  <c r="AG179" i="4"/>
  <c r="AH179" i="4"/>
  <c r="AA179" i="4"/>
  <c r="AB179" i="4"/>
  <c r="AJ179" i="4"/>
  <c r="AC137" i="4"/>
  <c r="AO137" i="4" s="1"/>
  <c r="AU137" i="4" s="1"/>
  <c r="Z137" i="4"/>
  <c r="AD137" i="4"/>
  <c r="AF137" i="4"/>
  <c r="AG137" i="4"/>
  <c r="AH137" i="4"/>
  <c r="AA137" i="4"/>
  <c r="AM137" i="4" s="1"/>
  <c r="AS137" i="4" s="1"/>
  <c r="AB137" i="4"/>
  <c r="AN137" i="4" s="1"/>
  <c r="AT137" i="4" s="1"/>
  <c r="AJ137" i="4"/>
  <c r="AC60" i="4"/>
  <c r="AO60" i="4" s="1"/>
  <c r="AU60" i="4" s="1"/>
  <c r="Z60" i="4"/>
  <c r="AD60" i="4"/>
  <c r="AF60" i="4"/>
  <c r="AG60" i="4"/>
  <c r="AH60" i="4"/>
  <c r="AA60" i="4"/>
  <c r="AB60" i="4"/>
  <c r="AN60" i="4" s="1"/>
  <c r="AT60" i="4" s="1"/>
  <c r="AJ60" i="4"/>
  <c r="AP60" i="4" s="1"/>
  <c r="AV60" i="4" s="1"/>
  <c r="AB915" i="4"/>
  <c r="AA915" i="4"/>
  <c r="AM915" i="4" s="1"/>
  <c r="AS915" i="4" s="1"/>
  <c r="AC915" i="4"/>
  <c r="AD915" i="4"/>
  <c r="AP915" i="4" s="1"/>
  <c r="AV915" i="4" s="1"/>
  <c r="AB851" i="4"/>
  <c r="AA851" i="4"/>
  <c r="AC851" i="4"/>
  <c r="Z851" i="4"/>
  <c r="AE851" i="4"/>
  <c r="AB787" i="4"/>
  <c r="AA787" i="4"/>
  <c r="AC787" i="4"/>
  <c r="AD787" i="4"/>
  <c r="AB723" i="4"/>
  <c r="AA723" i="4"/>
  <c r="AC723" i="4"/>
  <c r="Z723" i="4"/>
  <c r="AE723" i="4"/>
  <c r="AB659" i="4"/>
  <c r="AA659" i="4"/>
  <c r="AC659" i="4"/>
  <c r="AD659" i="4"/>
  <c r="AP659" i="4" s="1"/>
  <c r="AV659" i="4" s="1"/>
  <c r="AB995" i="4"/>
  <c r="AA995" i="4"/>
  <c r="AM995" i="4" s="1"/>
  <c r="AS995" i="4" s="1"/>
  <c r="AC995" i="4"/>
  <c r="Z995" i="4"/>
  <c r="AE995" i="4"/>
  <c r="AB563" i="4"/>
  <c r="AA563" i="4"/>
  <c r="AC563" i="4"/>
  <c r="AD563" i="4"/>
  <c r="AA285" i="4"/>
  <c r="AM285" i="4" s="1"/>
  <c r="AS285" i="4" s="1"/>
  <c r="AE285" i="4"/>
  <c r="AB285" i="4"/>
  <c r="AN285" i="4" s="1"/>
  <c r="AT285" i="4" s="1"/>
  <c r="AI285" i="4"/>
  <c r="AJ285" i="4"/>
  <c r="AK285" i="4"/>
  <c r="AC285" i="4"/>
  <c r="AD285" i="4"/>
  <c r="AG285" i="4"/>
  <c r="AA412" i="4"/>
  <c r="AE412" i="4"/>
  <c r="AQ412" i="4" s="1"/>
  <c r="AW412" i="4" s="1"/>
  <c r="AB412" i="4"/>
  <c r="AI412" i="4"/>
  <c r="AJ412" i="4"/>
  <c r="AK412" i="4"/>
  <c r="AC412" i="4"/>
  <c r="AD412" i="4"/>
  <c r="AP412" i="4" s="1"/>
  <c r="AV412" i="4" s="1"/>
  <c r="AG412" i="4"/>
  <c r="AA251" i="4"/>
  <c r="AE251" i="4"/>
  <c r="AB251" i="4"/>
  <c r="AN251" i="4" s="1"/>
  <c r="AT251" i="4" s="1"/>
  <c r="AI251" i="4"/>
  <c r="AJ251" i="4"/>
  <c r="AP251" i="4" s="1"/>
  <c r="AV251" i="4" s="1"/>
  <c r="AK251" i="4"/>
  <c r="AC251" i="4"/>
  <c r="AD251" i="4"/>
  <c r="AG251" i="4"/>
  <c r="AA133" i="4"/>
  <c r="AE133" i="4"/>
  <c r="AB133" i="4"/>
  <c r="AI133" i="4"/>
  <c r="AJ133" i="4"/>
  <c r="AK133" i="4"/>
  <c r="AC133" i="4"/>
  <c r="AD133" i="4"/>
  <c r="AG133" i="4"/>
  <c r="AA364" i="4"/>
  <c r="AM364" i="4" s="1"/>
  <c r="AS364" i="4" s="1"/>
  <c r="AE364" i="4"/>
  <c r="AD364" i="4"/>
  <c r="AP364" i="4" s="1"/>
  <c r="AV364" i="4" s="1"/>
  <c r="Z364" i="4"/>
  <c r="AK364" i="4"/>
  <c r="Z619" i="4"/>
  <c r="AD619" i="4"/>
  <c r="AP619" i="4" s="1"/>
  <c r="AV619" i="4" s="1"/>
  <c r="AE619" i="4"/>
  <c r="AB619" i="4"/>
  <c r="AC619" i="4"/>
  <c r="AI619" i="4"/>
  <c r="Z587" i="4"/>
  <c r="AD587" i="4"/>
  <c r="AE587" i="4"/>
  <c r="AA587" i="4"/>
  <c r="AM587" i="4" s="1"/>
  <c r="AS587" i="4" s="1"/>
  <c r="AI587" i="4"/>
  <c r="AO587" i="4" s="1"/>
  <c r="AU587" i="4" s="1"/>
  <c r="F821" i="4"/>
  <c r="J821" i="4" s="1"/>
  <c r="G821" i="4"/>
  <c r="D757" i="4"/>
  <c r="H757" i="4" s="1"/>
  <c r="F573" i="4"/>
  <c r="J573" i="4" s="1"/>
  <c r="G573" i="4"/>
  <c r="AF439" i="4"/>
  <c r="AG439" i="4"/>
  <c r="AD439" i="4"/>
  <c r="AB439" i="4"/>
  <c r="AF407" i="4"/>
  <c r="AG407" i="4"/>
  <c r="Z407" i="4"/>
  <c r="AL407" i="4" s="1"/>
  <c r="AR407" i="4" s="1"/>
  <c r="G407" i="4" s="1"/>
  <c r="AC407" i="4"/>
  <c r="AA407" i="4"/>
  <c r="AE407" i="4"/>
  <c r="AL940" i="4"/>
  <c r="AR940" i="4" s="1"/>
  <c r="G940" i="4" s="1"/>
  <c r="AQ924" i="4"/>
  <c r="AW924" i="4" s="1"/>
  <c r="AM924" i="4"/>
  <c r="AS924" i="4" s="1"/>
  <c r="AM76" i="4"/>
  <c r="AS76" i="4" s="1"/>
  <c r="AP286" i="4"/>
  <c r="AV286" i="4" s="1"/>
  <c r="AQ254" i="4"/>
  <c r="AW254" i="4" s="1"/>
  <c r="AP190" i="4"/>
  <c r="AV190" i="4" s="1"/>
  <c r="AQ158" i="4"/>
  <c r="AW158" i="4" s="1"/>
  <c r="AP443" i="4"/>
  <c r="AV443" i="4" s="1"/>
  <c r="AQ399" i="4"/>
  <c r="AW399" i="4" s="1"/>
  <c r="AL330" i="4"/>
  <c r="AR330" i="4" s="1"/>
  <c r="D330" i="4" s="1"/>
  <c r="H330" i="4" s="1"/>
  <c r="K331" i="2" s="1"/>
  <c r="AM330" i="4"/>
  <c r="AS330" i="4" s="1"/>
  <c r="AL266" i="4"/>
  <c r="AR266" i="4" s="1"/>
  <c r="AM266" i="4"/>
  <c r="AS266" i="4" s="1"/>
  <c r="AM194" i="4"/>
  <c r="AS194" i="4" s="1"/>
  <c r="AM499" i="4"/>
  <c r="AM483" i="4"/>
  <c r="AM467" i="4"/>
  <c r="AM53" i="4"/>
  <c r="AS53" i="4" s="1"/>
  <c r="AO457" i="4"/>
  <c r="AU457" i="4" s="1"/>
  <c r="AO425" i="4"/>
  <c r="AU425" i="4" s="1"/>
  <c r="AO393" i="4"/>
  <c r="AU393" i="4" s="1"/>
  <c r="AQ76" i="4"/>
  <c r="AW76" i="4" s="1"/>
  <c r="AM100" i="4"/>
  <c r="AS100" i="4" s="1"/>
  <c r="AO100" i="4"/>
  <c r="AU100" i="4" s="1"/>
  <c r="AP57" i="4"/>
  <c r="AV57" i="4" s="1"/>
  <c r="AP49" i="4"/>
  <c r="AV49" i="4" s="1"/>
  <c r="AQ334" i="4"/>
  <c r="AW334" i="4" s="1"/>
  <c r="AM334" i="4"/>
  <c r="AS334" i="4" s="1"/>
  <c r="AQ318" i="4"/>
  <c r="AW318" i="4" s="1"/>
  <c r="AO318" i="4"/>
  <c r="AU318" i="4" s="1"/>
  <c r="AP302" i="4"/>
  <c r="AV302" i="4" s="1"/>
  <c r="AO286" i="4"/>
  <c r="AU286" i="4" s="1"/>
  <c r="AL270" i="4"/>
  <c r="AR270" i="4" s="1"/>
  <c r="G270" i="4" s="1"/>
  <c r="AM206" i="4"/>
  <c r="AS206" i="4" s="1"/>
  <c r="AL206" i="4"/>
  <c r="AR206" i="4" s="1"/>
  <c r="F206" i="4" s="1"/>
  <c r="J206" i="4" s="1"/>
  <c r="M207" i="2" s="1"/>
  <c r="AN190" i="4"/>
  <c r="AT190" i="4" s="1"/>
  <c r="AO190" i="4"/>
  <c r="AU190" i="4" s="1"/>
  <c r="AQ174" i="4"/>
  <c r="AW174" i="4" s="1"/>
  <c r="AP451" i="4"/>
  <c r="AV451" i="4" s="1"/>
  <c r="AM451" i="4"/>
  <c r="AS451" i="4" s="1"/>
  <c r="AO443" i="4"/>
  <c r="AU443" i="4" s="1"/>
  <c r="AL435" i="4"/>
  <c r="AR435" i="4" s="1"/>
  <c r="AM435" i="4"/>
  <c r="AS435" i="4" s="1"/>
  <c r="AO427" i="4"/>
  <c r="AU427" i="4" s="1"/>
  <c r="AQ427" i="4"/>
  <c r="AW427" i="4" s="1"/>
  <c r="AQ431" i="4"/>
  <c r="AW431" i="4" s="1"/>
  <c r="AQ423" i="4"/>
  <c r="AW423" i="4" s="1"/>
  <c r="AO399" i="4"/>
  <c r="AU399" i="4" s="1"/>
  <c r="AQ8" i="4"/>
  <c r="AW8" i="4" s="1"/>
  <c r="AP7" i="4"/>
  <c r="AV7" i="4" s="1"/>
  <c r="AQ11" i="4"/>
  <c r="AW11" i="4" s="1"/>
  <c r="AP11" i="4"/>
  <c r="AV11" i="4" s="1"/>
  <c r="F861" i="4"/>
  <c r="J861" i="4" s="1"/>
  <c r="D861" i="4"/>
  <c r="H861" i="4" s="1"/>
  <c r="E861" i="4"/>
  <c r="I861" i="4" s="1"/>
  <c r="G861" i="4"/>
  <c r="F789" i="4"/>
  <c r="J789" i="4" s="1"/>
  <c r="D789" i="4"/>
  <c r="H789" i="4" s="1"/>
  <c r="E789" i="4"/>
  <c r="I789" i="4" s="1"/>
  <c r="G789" i="4"/>
  <c r="F725" i="4"/>
  <c r="J725" i="4" s="1"/>
  <c r="D725" i="4"/>
  <c r="H725" i="4" s="1"/>
  <c r="E725" i="4"/>
  <c r="I725" i="4" s="1"/>
  <c r="G725" i="4"/>
  <c r="F669" i="4"/>
  <c r="J669" i="4" s="1"/>
  <c r="D669" i="4"/>
  <c r="H669" i="4" s="1"/>
  <c r="E669" i="4"/>
  <c r="I669" i="4" s="1"/>
  <c r="G669" i="4"/>
  <c r="F605" i="4"/>
  <c r="J605" i="4" s="1"/>
  <c r="D605" i="4"/>
  <c r="H605" i="4" s="1"/>
  <c r="E605" i="4"/>
  <c r="I605" i="4" s="1"/>
  <c r="G605" i="4"/>
  <c r="G967" i="4"/>
  <c r="D967" i="4"/>
  <c r="H967" i="4" s="1"/>
  <c r="F967" i="4"/>
  <c r="J967" i="4" s="1"/>
  <c r="E967" i="4"/>
  <c r="I967" i="4" s="1"/>
  <c r="G931" i="4"/>
  <c r="D931" i="4"/>
  <c r="H931" i="4" s="1"/>
  <c r="F931" i="4"/>
  <c r="J931" i="4" s="1"/>
  <c r="E931" i="4"/>
  <c r="I931" i="4" s="1"/>
  <c r="AQ16" i="4"/>
  <c r="AW16" i="4" s="1"/>
  <c r="AN497" i="4"/>
  <c r="AT497" i="4" s="1"/>
  <c r="AP497" i="4"/>
  <c r="AV497" i="4" s="1"/>
  <c r="AN481" i="4"/>
  <c r="AT481" i="4" s="1"/>
  <c r="AP481" i="4"/>
  <c r="AV481" i="4" s="1"/>
  <c r="AN465" i="4"/>
  <c r="AT465" i="4" s="1"/>
  <c r="AP465" i="4"/>
  <c r="AV465" i="4" s="1"/>
  <c r="AL489" i="4"/>
  <c r="AR489" i="4" s="1"/>
  <c r="AL473" i="4"/>
  <c r="AR473" i="4" s="1"/>
  <c r="E473" i="4" s="1"/>
  <c r="I473" i="4" s="1"/>
  <c r="AM11" i="4"/>
  <c r="AS11" i="4" s="1"/>
  <c r="AJ447" i="4"/>
  <c r="AO11" i="4"/>
  <c r="AU11" i="4" s="1"/>
  <c r="G469" i="4"/>
  <c r="D469" i="4"/>
  <c r="H469" i="4" s="1"/>
  <c r="F469" i="4"/>
  <c r="J469" i="4" s="1"/>
  <c r="E469" i="4"/>
  <c r="I469" i="4" s="1"/>
  <c r="G513" i="4"/>
  <c r="D513" i="4"/>
  <c r="H513" i="4" s="1"/>
  <c r="E513" i="4"/>
  <c r="I513" i="4" s="1"/>
  <c r="F513" i="4"/>
  <c r="J513" i="4" s="1"/>
  <c r="F493" i="4"/>
  <c r="J493" i="4" s="1"/>
  <c r="D493" i="4"/>
  <c r="H493" i="4" s="1"/>
  <c r="G493" i="4"/>
  <c r="E493" i="4"/>
  <c r="I493" i="4" s="1"/>
  <c r="D461" i="4"/>
  <c r="H461" i="4" s="1"/>
  <c r="K462" i="2" s="1"/>
  <c r="E461" i="4"/>
  <c r="I461" i="4" s="1"/>
  <c r="L462" i="2" s="1"/>
  <c r="AN441" i="4"/>
  <c r="AT441" i="4" s="1"/>
  <c r="AL441" i="4"/>
  <c r="AR441" i="4" s="1"/>
  <c r="E441" i="4" s="1"/>
  <c r="I441" i="4" s="1"/>
  <c r="L442" i="2" s="1"/>
  <c r="AN409" i="4"/>
  <c r="AT409" i="4" s="1"/>
  <c r="AL409" i="4"/>
  <c r="AR409" i="4" s="1"/>
  <c r="E409" i="4" s="1"/>
  <c r="I409" i="4" s="1"/>
  <c r="L410" i="2" s="1"/>
  <c r="AO445" i="4"/>
  <c r="AU445" i="4" s="1"/>
  <c r="AO413" i="4"/>
  <c r="AU413" i="4" s="1"/>
  <c r="AO381" i="4"/>
  <c r="AU381" i="4" s="1"/>
  <c r="AM348" i="4"/>
  <c r="AS348" i="4" s="1"/>
  <c r="AQ142" i="4"/>
  <c r="AW142" i="4" s="1"/>
  <c r="AL142" i="4"/>
  <c r="AR142" i="4" s="1"/>
  <c r="D142" i="4" s="1"/>
  <c r="H142" i="4" s="1"/>
  <c r="K143" i="2" s="1"/>
  <c r="AQ391" i="4"/>
  <c r="AW391" i="4" s="1"/>
  <c r="AQ138" i="4"/>
  <c r="AW138" i="4" s="1"/>
  <c r="AL138" i="4"/>
  <c r="AR138" i="4" s="1"/>
  <c r="F138" i="4" s="1"/>
  <c r="J138" i="4" s="1"/>
  <c r="M139" i="2" s="1"/>
  <c r="AN13" i="4"/>
  <c r="AT13" i="4" s="1"/>
  <c r="AL7" i="4"/>
  <c r="AR7" i="4" s="1"/>
  <c r="G7" i="4" s="1"/>
  <c r="AN7" i="4"/>
  <c r="AT7" i="4" s="1"/>
  <c r="AL66" i="4"/>
  <c r="AR66" i="4" s="1"/>
  <c r="G66" i="4" s="1"/>
  <c r="AN9" i="4"/>
  <c r="AT9" i="4" s="1"/>
  <c r="AP122" i="4"/>
  <c r="AV122" i="4" s="1"/>
  <c r="AQ6" i="4"/>
  <c r="AW6" i="4" s="1"/>
  <c r="AQ497" i="4"/>
  <c r="AW497" i="4" s="1"/>
  <c r="AL497" i="4"/>
  <c r="AR497" i="4" s="1"/>
  <c r="AQ481" i="4"/>
  <c r="AW481" i="4" s="1"/>
  <c r="AL481" i="4"/>
  <c r="AR481" i="4" s="1"/>
  <c r="AQ465" i="4"/>
  <c r="AW465" i="4" s="1"/>
  <c r="AL465" i="4"/>
  <c r="AR465" i="4" s="1"/>
  <c r="AO489" i="4"/>
  <c r="AU489" i="4" s="1"/>
  <c r="AP489" i="4"/>
  <c r="AV489" i="4" s="1"/>
  <c r="AM489" i="4"/>
  <c r="AS489" i="4" s="1"/>
  <c r="AN489" i="4"/>
  <c r="AT489" i="4" s="1"/>
  <c r="AO473" i="4"/>
  <c r="AU473" i="4" s="1"/>
  <c r="AP473" i="4"/>
  <c r="AV473" i="4" s="1"/>
  <c r="AM473" i="4"/>
  <c r="AS473" i="4" s="1"/>
  <c r="AN473" i="4"/>
  <c r="AT473" i="4" s="1"/>
  <c r="G485" i="4"/>
  <c r="D485" i="4"/>
  <c r="H485" i="4" s="1"/>
  <c r="F485" i="4"/>
  <c r="J485" i="4" s="1"/>
  <c r="E485" i="4"/>
  <c r="I485" i="4" s="1"/>
  <c r="F477" i="4"/>
  <c r="J477" i="4" s="1"/>
  <c r="D477" i="4"/>
  <c r="H477" i="4" s="1"/>
  <c r="G477" i="4"/>
  <c r="E477" i="4"/>
  <c r="I477" i="4" s="1"/>
  <c r="AP61" i="4"/>
  <c r="AV61" i="4" s="1"/>
  <c r="AQ457" i="4"/>
  <c r="AW457" i="4" s="1"/>
  <c r="AP457" i="4"/>
  <c r="AV457" i="4" s="1"/>
  <c r="AQ425" i="4"/>
  <c r="AW425" i="4" s="1"/>
  <c r="AP425" i="4"/>
  <c r="AV425" i="4" s="1"/>
  <c r="AQ393" i="4"/>
  <c r="AW393" i="4" s="1"/>
  <c r="AP393" i="4"/>
  <c r="AV393" i="4" s="1"/>
  <c r="AM505" i="4"/>
  <c r="AS505" i="4" s="1"/>
  <c r="AN126" i="4"/>
  <c r="AT126" i="4" s="1"/>
  <c r="AO126" i="4"/>
  <c r="AU126" i="4" s="1"/>
  <c r="AM503" i="4"/>
  <c r="AS503" i="4" s="1"/>
  <c r="AO10" i="4"/>
  <c r="AU10" i="4" s="1"/>
  <c r="AM10" i="4"/>
  <c r="AS10" i="4" s="1"/>
  <c r="AN122" i="4"/>
  <c r="AT122" i="4" s="1"/>
  <c r="AO122" i="4"/>
  <c r="AU122" i="4" s="1"/>
  <c r="AM497" i="4"/>
  <c r="AS497" i="4" s="1"/>
  <c r="AO497" i="4"/>
  <c r="AU497" i="4" s="1"/>
  <c r="AM481" i="4"/>
  <c r="AS481" i="4" s="1"/>
  <c r="AO481" i="4"/>
  <c r="AU481" i="4" s="1"/>
  <c r="AM465" i="4"/>
  <c r="AS465" i="4" s="1"/>
  <c r="AO465" i="4"/>
  <c r="AU465" i="4" s="1"/>
  <c r="AQ489" i="4"/>
  <c r="AW489" i="4" s="1"/>
  <c r="AQ473" i="4"/>
  <c r="AW473" i="4" s="1"/>
  <c r="H9" i="3"/>
  <c r="G150" i="4"/>
  <c r="D150" i="4"/>
  <c r="H150" i="4" s="1"/>
  <c r="K151" i="2" s="1"/>
  <c r="F150" i="4"/>
  <c r="J150" i="4" s="1"/>
  <c r="M151" i="2" s="1"/>
  <c r="E150" i="4"/>
  <c r="I150" i="4" s="1"/>
  <c r="L151" i="2" s="1"/>
  <c r="G108" i="4"/>
  <c r="D108" i="4"/>
  <c r="H108" i="4" s="1"/>
  <c r="K109" i="2" s="1"/>
  <c r="F108" i="4"/>
  <c r="J108" i="4" s="1"/>
  <c r="M109" i="2" s="1"/>
  <c r="E108" i="4"/>
  <c r="I108" i="4" s="1"/>
  <c r="L109" i="2" s="1"/>
  <c r="G920" i="4"/>
  <c r="F920" i="4"/>
  <c r="J920" i="4" s="1"/>
  <c r="E920" i="4"/>
  <c r="I920" i="4" s="1"/>
  <c r="D920" i="4"/>
  <c r="H920" i="4" s="1"/>
  <c r="G918" i="4"/>
  <c r="D918" i="4"/>
  <c r="H918" i="4" s="1"/>
  <c r="F918" i="4"/>
  <c r="J918" i="4" s="1"/>
  <c r="E918" i="4"/>
  <c r="I918" i="4" s="1"/>
  <c r="G916" i="4"/>
  <c r="F916" i="4"/>
  <c r="J916" i="4" s="1"/>
  <c r="D916" i="4"/>
  <c r="H916" i="4" s="1"/>
  <c r="E916" i="4"/>
  <c r="I916" i="4" s="1"/>
  <c r="G914" i="4"/>
  <c r="D914" i="4"/>
  <c r="H914" i="4" s="1"/>
  <c r="F914" i="4"/>
  <c r="J914" i="4" s="1"/>
  <c r="E914" i="4"/>
  <c r="I914" i="4" s="1"/>
  <c r="G525" i="4"/>
  <c r="D972" i="4"/>
  <c r="H972" i="4" s="1"/>
  <c r="E940" i="4"/>
  <c r="I940" i="4" s="1"/>
  <c r="G380" i="4"/>
  <c r="D380" i="4"/>
  <c r="H380" i="4" s="1"/>
  <c r="K381" i="2" s="1"/>
  <c r="F380" i="4"/>
  <c r="J380" i="4" s="1"/>
  <c r="M381" i="2" s="1"/>
  <c r="E380" i="4"/>
  <c r="I380" i="4" s="1"/>
  <c r="L381" i="2" s="1"/>
  <c r="F194" i="4"/>
  <c r="J194" i="4" s="1"/>
  <c r="M195" i="2" s="1"/>
  <c r="E491" i="4"/>
  <c r="I491" i="4" s="1"/>
  <c r="D475" i="4"/>
  <c r="H475" i="4" s="1"/>
  <c r="F459" i="4"/>
  <c r="J459" i="4" s="1"/>
  <c r="M460" i="2" s="1"/>
  <c r="E459" i="4"/>
  <c r="I459" i="4" s="1"/>
  <c r="L460" i="2" s="1"/>
  <c r="G459" i="4"/>
  <c r="D459" i="4"/>
  <c r="H459" i="4" s="1"/>
  <c r="K460" i="2" s="1"/>
  <c r="G45" i="4"/>
  <c r="F45" i="4"/>
  <c r="J45" i="4" s="1"/>
  <c r="M46" i="2" s="1"/>
  <c r="E57" i="4"/>
  <c r="I57" i="4" s="1"/>
  <c r="L58" i="2" s="1"/>
  <c r="D57" i="4"/>
  <c r="H57" i="4" s="1"/>
  <c r="K58" i="2" s="1"/>
  <c r="G286" i="4"/>
  <c r="E286" i="4"/>
  <c r="I286" i="4" s="1"/>
  <c r="L287" i="2" s="1"/>
  <c r="D206" i="4"/>
  <c r="H206" i="4" s="1"/>
  <c r="K207" i="2" s="1"/>
  <c r="F190" i="4"/>
  <c r="J190" i="4" s="1"/>
  <c r="M191" i="2" s="1"/>
  <c r="E190" i="4"/>
  <c r="I190" i="4" s="1"/>
  <c r="L191" i="2" s="1"/>
  <c r="F451" i="4"/>
  <c r="J451" i="4" s="1"/>
  <c r="M452" i="2" s="1"/>
  <c r="E443" i="4"/>
  <c r="I443" i="4" s="1"/>
  <c r="L444" i="2" s="1"/>
  <c r="D352" i="4"/>
  <c r="H352" i="4" s="1"/>
  <c r="K353" i="2" s="1"/>
  <c r="F352" i="4"/>
  <c r="J352" i="4" s="1"/>
  <c r="M353" i="2" s="1"/>
  <c r="G541" i="4"/>
  <c r="F541" i="4"/>
  <c r="J541" i="4" s="1"/>
  <c r="D964" i="4"/>
  <c r="H964" i="4" s="1"/>
  <c r="G956" i="4"/>
  <c r="D956" i="4"/>
  <c r="H956" i="4" s="1"/>
  <c r="F956" i="4"/>
  <c r="J956" i="4" s="1"/>
  <c r="E956" i="4"/>
  <c r="I956" i="4" s="1"/>
  <c r="G932" i="4"/>
  <c r="D932" i="4"/>
  <c r="H932" i="4" s="1"/>
  <c r="F932" i="4"/>
  <c r="J932" i="4" s="1"/>
  <c r="E932" i="4"/>
  <c r="I932" i="4" s="1"/>
  <c r="F535" i="4"/>
  <c r="J535" i="4" s="1"/>
  <c r="F551" i="4"/>
  <c r="J551" i="4" s="1"/>
  <c r="D551" i="4"/>
  <c r="H551" i="4" s="1"/>
  <c r="D519" i="4"/>
  <c r="H519" i="4" s="1"/>
  <c r="D899" i="4"/>
  <c r="H899" i="4" s="1"/>
  <c r="F891" i="4"/>
  <c r="J891" i="4" s="1"/>
  <c r="E891" i="4"/>
  <c r="I891" i="4" s="1"/>
  <c r="G891" i="4"/>
  <c r="D891" i="4"/>
  <c r="H891" i="4" s="1"/>
  <c r="F875" i="4"/>
  <c r="J875" i="4" s="1"/>
  <c r="E875" i="4"/>
  <c r="I875" i="4" s="1"/>
  <c r="G875" i="4"/>
  <c r="D875" i="4"/>
  <c r="H875" i="4" s="1"/>
  <c r="F867" i="4"/>
  <c r="J867" i="4" s="1"/>
  <c r="E867" i="4"/>
  <c r="I867" i="4" s="1"/>
  <c r="G867" i="4"/>
  <c r="D867" i="4"/>
  <c r="H867" i="4" s="1"/>
  <c r="F859" i="4"/>
  <c r="J859" i="4" s="1"/>
  <c r="E859" i="4"/>
  <c r="I859" i="4" s="1"/>
  <c r="G859" i="4"/>
  <c r="D859" i="4"/>
  <c r="H859" i="4" s="1"/>
  <c r="F843" i="4"/>
  <c r="J843" i="4" s="1"/>
  <c r="E843" i="4"/>
  <c r="I843" i="4" s="1"/>
  <c r="G843" i="4"/>
  <c r="D843" i="4"/>
  <c r="H843" i="4" s="1"/>
  <c r="F835" i="4"/>
  <c r="J835" i="4" s="1"/>
  <c r="E835" i="4"/>
  <c r="I835" i="4" s="1"/>
  <c r="G835" i="4"/>
  <c r="D835" i="4"/>
  <c r="H835" i="4" s="1"/>
  <c r="F811" i="4"/>
  <c r="J811" i="4" s="1"/>
  <c r="G811" i="4"/>
  <c r="F803" i="4"/>
  <c r="J803" i="4" s="1"/>
  <c r="E803" i="4"/>
  <c r="I803" i="4" s="1"/>
  <c r="G803" i="4"/>
  <c r="D803" i="4"/>
  <c r="H803" i="4" s="1"/>
  <c r="E771" i="4"/>
  <c r="I771" i="4" s="1"/>
  <c r="F763" i="4"/>
  <c r="J763" i="4" s="1"/>
  <c r="E763" i="4"/>
  <c r="I763" i="4" s="1"/>
  <c r="G763" i="4"/>
  <c r="D763" i="4"/>
  <c r="H763" i="4" s="1"/>
  <c r="F747" i="4"/>
  <c r="J747" i="4" s="1"/>
  <c r="E747" i="4"/>
  <c r="I747" i="4" s="1"/>
  <c r="G747" i="4"/>
  <c r="D747" i="4"/>
  <c r="H747" i="4" s="1"/>
  <c r="D739" i="4"/>
  <c r="H739" i="4" s="1"/>
  <c r="F731" i="4"/>
  <c r="J731" i="4" s="1"/>
  <c r="E731" i="4"/>
  <c r="I731" i="4" s="1"/>
  <c r="G731" i="4"/>
  <c r="D731" i="4"/>
  <c r="H731" i="4" s="1"/>
  <c r="F715" i="4"/>
  <c r="J715" i="4" s="1"/>
  <c r="E715" i="4"/>
  <c r="I715" i="4" s="1"/>
  <c r="G715" i="4"/>
  <c r="D715" i="4"/>
  <c r="H715" i="4" s="1"/>
  <c r="F707" i="4"/>
  <c r="J707" i="4" s="1"/>
  <c r="E707" i="4"/>
  <c r="I707" i="4" s="1"/>
  <c r="G707" i="4"/>
  <c r="D707" i="4"/>
  <c r="H707" i="4" s="1"/>
  <c r="E675" i="4"/>
  <c r="I675" i="4" s="1"/>
  <c r="F639" i="4"/>
  <c r="J639" i="4" s="1"/>
  <c r="E639" i="4"/>
  <c r="I639" i="4" s="1"/>
  <c r="D639" i="4"/>
  <c r="H639" i="4" s="1"/>
  <c r="G639" i="4"/>
  <c r="F623" i="4"/>
  <c r="J623" i="4" s="1"/>
  <c r="E623" i="4"/>
  <c r="I623" i="4" s="1"/>
  <c r="D623" i="4"/>
  <c r="H623" i="4" s="1"/>
  <c r="G623" i="4"/>
  <c r="F591" i="4"/>
  <c r="J591" i="4" s="1"/>
  <c r="E591" i="4"/>
  <c r="I591" i="4" s="1"/>
  <c r="D591" i="4"/>
  <c r="H591" i="4" s="1"/>
  <c r="G591" i="4"/>
  <c r="E575" i="4"/>
  <c r="I575" i="4" s="1"/>
  <c r="F559" i="4"/>
  <c r="J559" i="4" s="1"/>
  <c r="E559" i="4"/>
  <c r="I559" i="4" s="1"/>
  <c r="D559" i="4"/>
  <c r="H559" i="4" s="1"/>
  <c r="G559" i="4"/>
  <c r="D987" i="4"/>
  <c r="H987" i="4" s="1"/>
  <c r="E987" i="4"/>
  <c r="I987" i="4" s="1"/>
  <c r="F987" i="4"/>
  <c r="J987" i="4" s="1"/>
  <c r="G987" i="4"/>
  <c r="D979" i="4"/>
  <c r="H979" i="4" s="1"/>
  <c r="E979" i="4"/>
  <c r="I979" i="4" s="1"/>
  <c r="F979" i="4"/>
  <c r="J979" i="4" s="1"/>
  <c r="G979" i="4"/>
  <c r="E647" i="4"/>
  <c r="I647" i="4" s="1"/>
  <c r="E611" i="4"/>
  <c r="I611" i="4" s="1"/>
  <c r="F595" i="4"/>
  <c r="J595" i="4" s="1"/>
  <c r="E595" i="4"/>
  <c r="I595" i="4" s="1"/>
  <c r="G595" i="4"/>
  <c r="D595" i="4"/>
  <c r="H595" i="4" s="1"/>
  <c r="G282" i="4"/>
  <c r="E250" i="4"/>
  <c r="I250" i="4" s="1"/>
  <c r="L251" i="2" s="1"/>
  <c r="F326" i="4"/>
  <c r="J326" i="4" s="1"/>
  <c r="M327" i="2" s="1"/>
  <c r="E326" i="4"/>
  <c r="I326" i="4" s="1"/>
  <c r="L327" i="2" s="1"/>
  <c r="G441" i="4"/>
  <c r="G409" i="4"/>
  <c r="D76" i="4"/>
  <c r="H76" i="4" s="1"/>
  <c r="K77" i="2" s="1"/>
  <c r="D100" i="4"/>
  <c r="H100" i="4" s="1"/>
  <c r="K101" i="2" s="1"/>
  <c r="D318" i="4"/>
  <c r="H318" i="4" s="1"/>
  <c r="K319" i="2" s="1"/>
  <c r="F318" i="4"/>
  <c r="J318" i="4" s="1"/>
  <c r="M319" i="2" s="1"/>
  <c r="D270" i="4"/>
  <c r="H270" i="4" s="1"/>
  <c r="K271" i="2" s="1"/>
  <c r="G254" i="4"/>
  <c r="E254" i="4"/>
  <c r="I254" i="4" s="1"/>
  <c r="L255" i="2" s="1"/>
  <c r="F174" i="4"/>
  <c r="J174" i="4" s="1"/>
  <c r="M175" i="2" s="1"/>
  <c r="E427" i="4"/>
  <c r="I427" i="4" s="1"/>
  <c r="L428" i="2" s="1"/>
  <c r="D427" i="4"/>
  <c r="H427" i="4" s="1"/>
  <c r="K428" i="2" s="1"/>
  <c r="G142" i="4"/>
  <c r="G431" i="4"/>
  <c r="D431" i="4"/>
  <c r="H431" i="4" s="1"/>
  <c r="K432" i="2" s="1"/>
  <c r="F66" i="4"/>
  <c r="J66" i="4" s="1"/>
  <c r="M67" i="2" s="1"/>
  <c r="D997" i="4"/>
  <c r="H997" i="4" s="1"/>
  <c r="E997" i="4"/>
  <c r="I997" i="4" s="1"/>
  <c r="F997" i="4"/>
  <c r="J997" i="4" s="1"/>
  <c r="G997" i="4"/>
  <c r="D989" i="4"/>
  <c r="H989" i="4" s="1"/>
  <c r="E989" i="4"/>
  <c r="I989" i="4" s="1"/>
  <c r="F989" i="4"/>
  <c r="J989" i="4" s="1"/>
  <c r="G989" i="4"/>
  <c r="D977" i="4"/>
  <c r="H977" i="4" s="1"/>
  <c r="E977" i="4"/>
  <c r="I977" i="4" s="1"/>
  <c r="G977" i="4"/>
  <c r="F977" i="4"/>
  <c r="J977" i="4" s="1"/>
  <c r="G996" i="4"/>
  <c r="F996" i="4"/>
  <c r="J996" i="4" s="1"/>
  <c r="D988" i="4"/>
  <c r="H988" i="4" s="1"/>
  <c r="G980" i="4"/>
  <c r="D980" i="4"/>
  <c r="H980" i="4" s="1"/>
  <c r="F980" i="4"/>
  <c r="J980" i="4" s="1"/>
  <c r="E980" i="4"/>
  <c r="I980" i="4" s="1"/>
  <c r="D553" i="4"/>
  <c r="H553" i="4" s="1"/>
  <c r="D521" i="4"/>
  <c r="H521" i="4" s="1"/>
  <c r="E521" i="4"/>
  <c r="I521" i="4" s="1"/>
  <c r="D555" i="4"/>
  <c r="H555" i="4" s="1"/>
  <c r="F246" i="4"/>
  <c r="J246" i="4" s="1"/>
  <c r="M247" i="2" s="1"/>
  <c r="E797" i="4"/>
  <c r="I797" i="4" s="1"/>
  <c r="F797" i="4"/>
  <c r="J797" i="4" s="1"/>
  <c r="G797" i="4"/>
  <c r="D797" i="4"/>
  <c r="H797" i="4" s="1"/>
  <c r="F375" i="4"/>
  <c r="J375" i="4" s="1"/>
  <c r="M376" i="2" s="1"/>
  <c r="G375" i="4"/>
  <c r="D375" i="4"/>
  <c r="H375" i="4" s="1"/>
  <c r="K376" i="2" s="1"/>
  <c r="E375" i="4"/>
  <c r="I375" i="4" s="1"/>
  <c r="L376" i="2" s="1"/>
  <c r="F367" i="4"/>
  <c r="J367" i="4" s="1"/>
  <c r="M368" i="2" s="1"/>
  <c r="G367" i="4"/>
  <c r="D367" i="4"/>
  <c r="H367" i="4" s="1"/>
  <c r="K368" i="2" s="1"/>
  <c r="E367" i="4"/>
  <c r="I367" i="4" s="1"/>
  <c r="L368" i="2" s="1"/>
  <c r="F359" i="4"/>
  <c r="J359" i="4" s="1"/>
  <c r="M360" i="2" s="1"/>
  <c r="G359" i="4"/>
  <c r="D359" i="4"/>
  <c r="H359" i="4" s="1"/>
  <c r="K360" i="2" s="1"/>
  <c r="E359" i="4"/>
  <c r="I359" i="4" s="1"/>
  <c r="L360" i="2" s="1"/>
  <c r="F239" i="4"/>
  <c r="J239" i="4" s="1"/>
  <c r="M240" i="2" s="1"/>
  <c r="G239" i="4"/>
  <c r="D239" i="4"/>
  <c r="H239" i="4" s="1"/>
  <c r="K240" i="2" s="1"/>
  <c r="E239" i="4"/>
  <c r="I239" i="4" s="1"/>
  <c r="L240" i="2" s="1"/>
  <c r="E64" i="4"/>
  <c r="I64" i="4" s="1"/>
  <c r="L65" i="2" s="1"/>
  <c r="D64" i="4"/>
  <c r="H64" i="4" s="1"/>
  <c r="K65" i="2" s="1"/>
  <c r="G64" i="4"/>
  <c r="F64" i="4"/>
  <c r="J64" i="4" s="1"/>
  <c r="M65" i="2" s="1"/>
  <c r="E97" i="4"/>
  <c r="I97" i="4" s="1"/>
  <c r="L98" i="2" s="1"/>
  <c r="F97" i="4"/>
  <c r="J97" i="4" s="1"/>
  <c r="M98" i="2" s="1"/>
  <c r="G97" i="4"/>
  <c r="D97" i="4"/>
  <c r="H97" i="4" s="1"/>
  <c r="K98" i="2" s="1"/>
  <c r="D89" i="4"/>
  <c r="H89" i="4" s="1"/>
  <c r="K90" i="2" s="1"/>
  <c r="G89" i="4"/>
  <c r="E89" i="4"/>
  <c r="I89" i="4" s="1"/>
  <c r="L90" i="2" s="1"/>
  <c r="F89" i="4"/>
  <c r="J89" i="4" s="1"/>
  <c r="M90" i="2" s="1"/>
  <c r="E81" i="4"/>
  <c r="I81" i="4" s="1"/>
  <c r="L82" i="2" s="1"/>
  <c r="F81" i="4"/>
  <c r="J81" i="4" s="1"/>
  <c r="M82" i="2" s="1"/>
  <c r="G81" i="4"/>
  <c r="D81" i="4"/>
  <c r="H81" i="4" s="1"/>
  <c r="K82" i="2" s="1"/>
  <c r="E73" i="4"/>
  <c r="I73" i="4" s="1"/>
  <c r="L74" i="2" s="1"/>
  <c r="F73" i="4"/>
  <c r="J73" i="4" s="1"/>
  <c r="M74" i="2" s="1"/>
  <c r="G73" i="4"/>
  <c r="D73" i="4"/>
  <c r="H73" i="4" s="1"/>
  <c r="K74" i="2" s="1"/>
  <c r="E522" i="4"/>
  <c r="I522" i="4" s="1"/>
  <c r="F522" i="4"/>
  <c r="J522" i="4" s="1"/>
  <c r="D522" i="4"/>
  <c r="H522" i="4" s="1"/>
  <c r="G522" i="4"/>
  <c r="F177" i="4"/>
  <c r="J177" i="4" s="1"/>
  <c r="M178" i="2" s="1"/>
  <c r="E177" i="4"/>
  <c r="I177" i="4" s="1"/>
  <c r="L178" i="2" s="1"/>
  <c r="D177" i="4"/>
  <c r="H177" i="4" s="1"/>
  <c r="K178" i="2" s="1"/>
  <c r="G177" i="4"/>
  <c r="D430" i="4"/>
  <c r="H430" i="4" s="1"/>
  <c r="K431" i="2" s="1"/>
  <c r="E430" i="4"/>
  <c r="I430" i="4" s="1"/>
  <c r="L431" i="2" s="1"/>
  <c r="F430" i="4"/>
  <c r="J430" i="4" s="1"/>
  <c r="M431" i="2" s="1"/>
  <c r="G430" i="4"/>
  <c r="F953" i="4"/>
  <c r="J953" i="4" s="1"/>
  <c r="G953" i="4"/>
  <c r="E953" i="4"/>
  <c r="I953" i="4" s="1"/>
  <c r="D953" i="4"/>
  <c r="H953" i="4" s="1"/>
  <c r="F35" i="4"/>
  <c r="J35" i="4" s="1"/>
  <c r="M36" i="2" s="1"/>
  <c r="E35" i="4"/>
  <c r="I35" i="4" s="1"/>
  <c r="L36" i="2" s="1"/>
  <c r="G35" i="4"/>
  <c r="D35" i="4"/>
  <c r="H35" i="4" s="1"/>
  <c r="K36" i="2" s="1"/>
  <c r="F963" i="4"/>
  <c r="J963" i="4" s="1"/>
  <c r="G963" i="4"/>
  <c r="E963" i="4"/>
  <c r="I963" i="4" s="1"/>
  <c r="D963" i="4"/>
  <c r="H963" i="4" s="1"/>
  <c r="F951" i="4"/>
  <c r="J951" i="4" s="1"/>
  <c r="G951" i="4"/>
  <c r="E951" i="4"/>
  <c r="I951" i="4" s="1"/>
  <c r="D951" i="4"/>
  <c r="H951" i="4" s="1"/>
  <c r="F935" i="4"/>
  <c r="J935" i="4" s="1"/>
  <c r="G935" i="4"/>
  <c r="E935" i="4"/>
  <c r="I935" i="4" s="1"/>
  <c r="D935" i="4"/>
  <c r="H935" i="4" s="1"/>
  <c r="E155" i="4"/>
  <c r="I155" i="4" s="1"/>
  <c r="L156" i="2" s="1"/>
  <c r="F155" i="4"/>
  <c r="J155" i="4" s="1"/>
  <c r="M156" i="2" s="1"/>
  <c r="G155" i="4"/>
  <c r="D155" i="4"/>
  <c r="H155" i="4" s="1"/>
  <c r="K156" i="2" s="1"/>
  <c r="F103" i="4"/>
  <c r="J103" i="4" s="1"/>
  <c r="M104" i="2" s="1"/>
  <c r="G103" i="4"/>
  <c r="E103" i="4"/>
  <c r="I103" i="4" s="1"/>
  <c r="L104" i="2" s="1"/>
  <c r="D103" i="4"/>
  <c r="H103" i="4" s="1"/>
  <c r="K104" i="2" s="1"/>
  <c r="E87" i="4"/>
  <c r="I87" i="4" s="1"/>
  <c r="L88" i="2" s="1"/>
  <c r="D87" i="4"/>
  <c r="H87" i="4" s="1"/>
  <c r="K88" i="2" s="1"/>
  <c r="G87" i="4"/>
  <c r="F87" i="4"/>
  <c r="J87" i="4" s="1"/>
  <c r="M88" i="2" s="1"/>
  <c r="F71" i="4"/>
  <c r="J71" i="4" s="1"/>
  <c r="M72" i="2" s="1"/>
  <c r="G71" i="4"/>
  <c r="E71" i="4"/>
  <c r="I71" i="4" s="1"/>
  <c r="L72" i="2" s="1"/>
  <c r="D71" i="4"/>
  <c r="H71" i="4" s="1"/>
  <c r="K72" i="2" s="1"/>
  <c r="F119" i="4"/>
  <c r="J119" i="4" s="1"/>
  <c r="M120" i="2" s="1"/>
  <c r="E119" i="4"/>
  <c r="I119" i="4" s="1"/>
  <c r="L120" i="2" s="1"/>
  <c r="D119" i="4"/>
  <c r="H119" i="4" s="1"/>
  <c r="K120" i="2" s="1"/>
  <c r="G119" i="4"/>
  <c r="D410" i="4"/>
  <c r="H410" i="4" s="1"/>
  <c r="K411" i="2" s="1"/>
  <c r="E410" i="4"/>
  <c r="I410" i="4" s="1"/>
  <c r="L411" i="2" s="1"/>
  <c r="G410" i="4"/>
  <c r="F410" i="4"/>
  <c r="J410" i="4" s="1"/>
  <c r="M411" i="2" s="1"/>
  <c r="D29" i="4"/>
  <c r="H29" i="4" s="1"/>
  <c r="K30" i="2" s="1"/>
  <c r="E29" i="4"/>
  <c r="I29" i="4" s="1"/>
  <c r="L30" i="2" s="1"/>
  <c r="F29" i="4"/>
  <c r="J29" i="4" s="1"/>
  <c r="M30" i="2" s="1"/>
  <c r="G29" i="4"/>
  <c r="F345" i="4"/>
  <c r="J345" i="4" s="1"/>
  <c r="M346" i="2" s="1"/>
  <c r="E345" i="4"/>
  <c r="I345" i="4" s="1"/>
  <c r="L346" i="2" s="1"/>
  <c r="G345" i="4"/>
  <c r="D345" i="4"/>
  <c r="H345" i="4" s="1"/>
  <c r="K346" i="2" s="1"/>
  <c r="F329" i="4"/>
  <c r="J329" i="4" s="1"/>
  <c r="M330" i="2" s="1"/>
  <c r="E329" i="4"/>
  <c r="I329" i="4" s="1"/>
  <c r="L330" i="2" s="1"/>
  <c r="G329" i="4"/>
  <c r="D329" i="4"/>
  <c r="H329" i="4" s="1"/>
  <c r="K330" i="2" s="1"/>
  <c r="F313" i="4"/>
  <c r="J313" i="4" s="1"/>
  <c r="M314" i="2" s="1"/>
  <c r="E313" i="4"/>
  <c r="I313" i="4" s="1"/>
  <c r="L314" i="2" s="1"/>
  <c r="G313" i="4"/>
  <c r="D313" i="4"/>
  <c r="H313" i="4" s="1"/>
  <c r="K314" i="2" s="1"/>
  <c r="F297" i="4"/>
  <c r="J297" i="4" s="1"/>
  <c r="M298" i="2" s="1"/>
  <c r="E297" i="4"/>
  <c r="I297" i="4" s="1"/>
  <c r="L298" i="2" s="1"/>
  <c r="G297" i="4"/>
  <c r="D297" i="4"/>
  <c r="H297" i="4" s="1"/>
  <c r="K298" i="2" s="1"/>
  <c r="F281" i="4"/>
  <c r="J281" i="4" s="1"/>
  <c r="M282" i="2" s="1"/>
  <c r="E281" i="4"/>
  <c r="I281" i="4" s="1"/>
  <c r="L282" i="2" s="1"/>
  <c r="G281" i="4"/>
  <c r="D281" i="4"/>
  <c r="H281" i="4" s="1"/>
  <c r="K282" i="2" s="1"/>
  <c r="F265" i="4"/>
  <c r="J265" i="4" s="1"/>
  <c r="M266" i="2" s="1"/>
  <c r="E265" i="4"/>
  <c r="I265" i="4" s="1"/>
  <c r="L266" i="2" s="1"/>
  <c r="G265" i="4"/>
  <c r="D265" i="4"/>
  <c r="H265" i="4" s="1"/>
  <c r="K266" i="2" s="1"/>
  <c r="F249" i="4"/>
  <c r="J249" i="4" s="1"/>
  <c r="M250" i="2" s="1"/>
  <c r="E249" i="4"/>
  <c r="I249" i="4" s="1"/>
  <c r="L250" i="2" s="1"/>
  <c r="G249" i="4"/>
  <c r="D249" i="4"/>
  <c r="H249" i="4" s="1"/>
  <c r="K250" i="2" s="1"/>
  <c r="F46" i="4"/>
  <c r="J46" i="4" s="1"/>
  <c r="M47" i="2" s="1"/>
  <c r="E46" i="4"/>
  <c r="I46" i="4" s="1"/>
  <c r="L47" i="2" s="1"/>
  <c r="G46" i="4"/>
  <c r="D46" i="4"/>
  <c r="H46" i="4" s="1"/>
  <c r="K47" i="2" s="1"/>
  <c r="G237" i="4"/>
  <c r="F237" i="4"/>
  <c r="J237" i="4" s="1"/>
  <c r="M238" i="2" s="1"/>
  <c r="D237" i="4"/>
  <c r="H237" i="4" s="1"/>
  <c r="K238" i="2" s="1"/>
  <c r="E237" i="4"/>
  <c r="I237" i="4" s="1"/>
  <c r="L238" i="2" s="1"/>
  <c r="F353" i="4"/>
  <c r="J353" i="4" s="1"/>
  <c r="M354" i="2" s="1"/>
  <c r="E353" i="4"/>
  <c r="I353" i="4" s="1"/>
  <c r="L354" i="2" s="1"/>
  <c r="G353" i="4"/>
  <c r="D353" i="4"/>
  <c r="H353" i="4" s="1"/>
  <c r="K354" i="2" s="1"/>
  <c r="F321" i="4"/>
  <c r="J321" i="4" s="1"/>
  <c r="M322" i="2" s="1"/>
  <c r="E321" i="4"/>
  <c r="I321" i="4" s="1"/>
  <c r="L322" i="2" s="1"/>
  <c r="G321" i="4"/>
  <c r="D321" i="4"/>
  <c r="H321" i="4" s="1"/>
  <c r="K322" i="2" s="1"/>
  <c r="F289" i="4"/>
  <c r="J289" i="4" s="1"/>
  <c r="M290" i="2" s="1"/>
  <c r="E289" i="4"/>
  <c r="I289" i="4" s="1"/>
  <c r="L290" i="2" s="1"/>
  <c r="G289" i="4"/>
  <c r="D289" i="4"/>
  <c r="H289" i="4" s="1"/>
  <c r="K290" i="2" s="1"/>
  <c r="F257" i="4"/>
  <c r="J257" i="4" s="1"/>
  <c r="M258" i="2" s="1"/>
  <c r="E257" i="4"/>
  <c r="I257" i="4" s="1"/>
  <c r="L258" i="2" s="1"/>
  <c r="G257" i="4"/>
  <c r="D257" i="4"/>
  <c r="H257" i="4" s="1"/>
  <c r="K258" i="2" s="1"/>
  <c r="F127" i="4"/>
  <c r="J127" i="4" s="1"/>
  <c r="M128" i="2" s="1"/>
  <c r="E127" i="4"/>
  <c r="I127" i="4" s="1"/>
  <c r="L128" i="2" s="1"/>
  <c r="D127" i="4"/>
  <c r="H127" i="4" s="1"/>
  <c r="K128" i="2" s="1"/>
  <c r="G127" i="4"/>
  <c r="F346" i="4"/>
  <c r="J346" i="4" s="1"/>
  <c r="M347" i="2" s="1"/>
  <c r="G338" i="4"/>
  <c r="E338" i="4"/>
  <c r="I338" i="4" s="1"/>
  <c r="L339" i="2" s="1"/>
  <c r="G218" i="4"/>
  <c r="F218" i="4"/>
  <c r="J218" i="4" s="1"/>
  <c r="M219" i="2" s="1"/>
  <c r="D218" i="4"/>
  <c r="H218" i="4" s="1"/>
  <c r="K219" i="2" s="1"/>
  <c r="E218" i="4"/>
  <c r="I218" i="4" s="1"/>
  <c r="L219" i="2" s="1"/>
  <c r="F210" i="4"/>
  <c r="J210" i="4" s="1"/>
  <c r="M211" i="2" s="1"/>
  <c r="E210" i="4"/>
  <c r="I210" i="4" s="1"/>
  <c r="L211" i="2" s="1"/>
  <c r="D140" i="4"/>
  <c r="H140" i="4" s="1"/>
  <c r="K141" i="2" s="1"/>
  <c r="G140" i="4"/>
  <c r="F140" i="4"/>
  <c r="J140" i="4" s="1"/>
  <c r="M141" i="2" s="1"/>
  <c r="E140" i="4"/>
  <c r="I140" i="4" s="1"/>
  <c r="L141" i="2" s="1"/>
  <c r="D230" i="4"/>
  <c r="H230" i="4" s="1"/>
  <c r="K231" i="2" s="1"/>
  <c r="G214" i="4"/>
  <c r="D214" i="4"/>
  <c r="H214" i="4" s="1"/>
  <c r="K215" i="2" s="1"/>
  <c r="G102" i="4"/>
  <c r="D102" i="4"/>
  <c r="H102" i="4" s="1"/>
  <c r="K103" i="2" s="1"/>
  <c r="F102" i="4"/>
  <c r="J102" i="4" s="1"/>
  <c r="M103" i="2" s="1"/>
  <c r="E102" i="4"/>
  <c r="I102" i="4" s="1"/>
  <c r="L103" i="2" s="1"/>
  <c r="G90" i="4"/>
  <c r="F90" i="4"/>
  <c r="J90" i="4" s="1"/>
  <c r="M91" i="2" s="1"/>
  <c r="G74" i="4"/>
  <c r="D74" i="4"/>
  <c r="H74" i="4" s="1"/>
  <c r="K75" i="2" s="1"/>
  <c r="F74" i="4"/>
  <c r="J74" i="4" s="1"/>
  <c r="M75" i="2" s="1"/>
  <c r="E74" i="4"/>
  <c r="I74" i="4" s="1"/>
  <c r="L75" i="2" s="1"/>
  <c r="D386" i="4"/>
  <c r="H386" i="4" s="1"/>
  <c r="K387" i="2" s="1"/>
  <c r="E386" i="4"/>
  <c r="I386" i="4" s="1"/>
  <c r="L387" i="2" s="1"/>
  <c r="G386" i="4"/>
  <c r="F386" i="4"/>
  <c r="J386" i="4" s="1"/>
  <c r="M387" i="2" s="1"/>
  <c r="D226" i="4"/>
  <c r="H226" i="4" s="1"/>
  <c r="K227" i="2" s="1"/>
  <c r="G342" i="4"/>
  <c r="E342" i="4"/>
  <c r="I342" i="4" s="1"/>
  <c r="L343" i="2" s="1"/>
  <c r="G222" i="4"/>
  <c r="F222" i="4"/>
  <c r="J222" i="4" s="1"/>
  <c r="M223" i="2" s="1"/>
  <c r="D222" i="4"/>
  <c r="H222" i="4" s="1"/>
  <c r="K223" i="2" s="1"/>
  <c r="E222" i="4"/>
  <c r="I222" i="4" s="1"/>
  <c r="L223" i="2" s="1"/>
  <c r="G86" i="4"/>
  <c r="D86" i="4"/>
  <c r="H86" i="4" s="1"/>
  <c r="K87" i="2" s="1"/>
  <c r="F86" i="4"/>
  <c r="J86" i="4" s="1"/>
  <c r="M87" i="2" s="1"/>
  <c r="E86" i="4"/>
  <c r="I86" i="4" s="1"/>
  <c r="L87" i="2" s="1"/>
  <c r="G70" i="4"/>
  <c r="D70" i="4"/>
  <c r="H70" i="4" s="1"/>
  <c r="K71" i="2" s="1"/>
  <c r="F70" i="4"/>
  <c r="J70" i="4" s="1"/>
  <c r="M71" i="2" s="1"/>
  <c r="E70" i="4"/>
  <c r="I70" i="4" s="1"/>
  <c r="L71" i="2" s="1"/>
  <c r="F395" i="4"/>
  <c r="J395" i="4" s="1"/>
  <c r="M396" i="2" s="1"/>
  <c r="E395" i="4"/>
  <c r="I395" i="4" s="1"/>
  <c r="L396" i="2" s="1"/>
  <c r="G395" i="4"/>
  <c r="D395" i="4"/>
  <c r="H395" i="4" s="1"/>
  <c r="K396" i="2" s="1"/>
  <c r="F188" i="4"/>
  <c r="J188" i="4" s="1"/>
  <c r="M189" i="2" s="1"/>
  <c r="G188" i="4"/>
  <c r="D188" i="4"/>
  <c r="H188" i="4" s="1"/>
  <c r="K189" i="2" s="1"/>
  <c r="E188" i="4"/>
  <c r="I188" i="4" s="1"/>
  <c r="L189" i="2" s="1"/>
  <c r="G320" i="4"/>
  <c r="E320" i="4"/>
  <c r="I320" i="4" s="1"/>
  <c r="L321" i="2" s="1"/>
  <c r="F288" i="4"/>
  <c r="J288" i="4" s="1"/>
  <c r="M289" i="2" s="1"/>
  <c r="D256" i="4"/>
  <c r="H256" i="4" s="1"/>
  <c r="K257" i="2" s="1"/>
  <c r="G256" i="4"/>
  <c r="F256" i="4"/>
  <c r="J256" i="4" s="1"/>
  <c r="M257" i="2" s="1"/>
  <c r="E256" i="4"/>
  <c r="I256" i="4" s="1"/>
  <c r="L257" i="2" s="1"/>
  <c r="G164" i="4"/>
  <c r="D172" i="4"/>
  <c r="H172" i="4" s="1"/>
  <c r="K173" i="2" s="1"/>
  <c r="F172" i="4"/>
  <c r="J172" i="4" s="1"/>
  <c r="M173" i="2" s="1"/>
  <c r="G172" i="4"/>
  <c r="E172" i="4"/>
  <c r="I172" i="4" s="1"/>
  <c r="L173" i="2" s="1"/>
  <c r="G26" i="4"/>
  <c r="E26" i="4"/>
  <c r="I26" i="4" s="1"/>
  <c r="L27" i="2" s="1"/>
  <c r="F26" i="4"/>
  <c r="J26" i="4" s="1"/>
  <c r="M27" i="2" s="1"/>
  <c r="D26" i="4"/>
  <c r="H26" i="4" s="1"/>
  <c r="K27" i="2" s="1"/>
  <c r="AG912" i="4"/>
  <c r="AK912" i="4"/>
  <c r="AQ912" i="4" s="1"/>
  <c r="AW912" i="4" s="1"/>
  <c r="AJ912" i="4"/>
  <c r="AI912" i="4"/>
  <c r="AF912" i="4"/>
  <c r="AH912" i="4"/>
  <c r="AG908" i="4"/>
  <c r="AM908" i="4" s="1"/>
  <c r="AS908" i="4" s="1"/>
  <c r="AK908" i="4"/>
  <c r="AQ908" i="4" s="1"/>
  <c r="AW908" i="4" s="1"/>
  <c r="AJ908" i="4"/>
  <c r="AI908" i="4"/>
  <c r="AF908" i="4"/>
  <c r="AH908" i="4"/>
  <c r="AN908" i="4" s="1"/>
  <c r="AT908" i="4" s="1"/>
  <c r="AG904" i="4"/>
  <c r="AK904" i="4"/>
  <c r="AQ904" i="4" s="1"/>
  <c r="AW904" i="4" s="1"/>
  <c r="AJ904" i="4"/>
  <c r="AI904" i="4"/>
  <c r="AF904" i="4"/>
  <c r="AH904" i="4"/>
  <c r="AG900" i="4"/>
  <c r="AM900" i="4" s="1"/>
  <c r="AS900" i="4" s="1"/>
  <c r="AK900" i="4"/>
  <c r="AQ900" i="4" s="1"/>
  <c r="AW900" i="4" s="1"/>
  <c r="AJ900" i="4"/>
  <c r="AI900" i="4"/>
  <c r="AF900" i="4"/>
  <c r="AH900" i="4"/>
  <c r="AN900" i="4" s="1"/>
  <c r="AT900" i="4" s="1"/>
  <c r="AG896" i="4"/>
  <c r="AK896" i="4"/>
  <c r="AQ896" i="4" s="1"/>
  <c r="AW896" i="4" s="1"/>
  <c r="AJ896" i="4"/>
  <c r="AI896" i="4"/>
  <c r="AF896" i="4"/>
  <c r="AH896" i="4"/>
  <c r="AN896" i="4" s="1"/>
  <c r="AT896" i="4" s="1"/>
  <c r="AG892" i="4"/>
  <c r="AM892" i="4" s="1"/>
  <c r="AS892" i="4" s="1"/>
  <c r="AK892" i="4"/>
  <c r="AQ892" i="4" s="1"/>
  <c r="AW892" i="4" s="1"/>
  <c r="AJ892" i="4"/>
  <c r="AI892" i="4"/>
  <c r="AF892" i="4"/>
  <c r="AH892" i="4"/>
  <c r="AG888" i="4"/>
  <c r="AK888" i="4"/>
  <c r="AQ888" i="4" s="1"/>
  <c r="AW888" i="4" s="1"/>
  <c r="AJ888" i="4"/>
  <c r="AI888" i="4"/>
  <c r="AF888" i="4"/>
  <c r="AH888" i="4"/>
  <c r="AN888" i="4" s="1"/>
  <c r="AT888" i="4" s="1"/>
  <c r="AG884" i="4"/>
  <c r="AM884" i="4" s="1"/>
  <c r="AS884" i="4" s="1"/>
  <c r="AK884" i="4"/>
  <c r="AQ884" i="4" s="1"/>
  <c r="AW884" i="4" s="1"/>
  <c r="AJ884" i="4"/>
  <c r="AI884" i="4"/>
  <c r="AF884" i="4"/>
  <c r="AH884" i="4"/>
  <c r="AG880" i="4"/>
  <c r="AK880" i="4"/>
  <c r="AQ880" i="4" s="1"/>
  <c r="AW880" i="4" s="1"/>
  <c r="AJ880" i="4"/>
  <c r="AI880" i="4"/>
  <c r="AF880" i="4"/>
  <c r="AH880" i="4"/>
  <c r="AG876" i="4"/>
  <c r="AM876" i="4" s="1"/>
  <c r="AS876" i="4" s="1"/>
  <c r="AK876" i="4"/>
  <c r="AQ876" i="4" s="1"/>
  <c r="AW876" i="4" s="1"/>
  <c r="AJ876" i="4"/>
  <c r="AI876" i="4"/>
  <c r="AF876" i="4"/>
  <c r="AH876" i="4"/>
  <c r="AN876" i="4" s="1"/>
  <c r="AT876" i="4" s="1"/>
  <c r="AG872" i="4"/>
  <c r="AK872" i="4"/>
  <c r="AQ872" i="4" s="1"/>
  <c r="AW872" i="4" s="1"/>
  <c r="AJ872" i="4"/>
  <c r="AI872" i="4"/>
  <c r="AF872" i="4"/>
  <c r="AH872" i="4"/>
  <c r="AG868" i="4"/>
  <c r="AM868" i="4" s="1"/>
  <c r="AS868" i="4" s="1"/>
  <c r="AK868" i="4"/>
  <c r="AQ868" i="4" s="1"/>
  <c r="AW868" i="4" s="1"/>
  <c r="AJ868" i="4"/>
  <c r="AI868" i="4"/>
  <c r="AF868" i="4"/>
  <c r="AH868" i="4"/>
  <c r="AN868" i="4" s="1"/>
  <c r="AT868" i="4" s="1"/>
  <c r="AG864" i="4"/>
  <c r="AK864" i="4"/>
  <c r="AQ864" i="4" s="1"/>
  <c r="AW864" i="4" s="1"/>
  <c r="AJ864" i="4"/>
  <c r="AI864" i="4"/>
  <c r="AF864" i="4"/>
  <c r="AH864" i="4"/>
  <c r="AN864" i="4" s="1"/>
  <c r="AT864" i="4" s="1"/>
  <c r="AG860" i="4"/>
  <c r="AM860" i="4" s="1"/>
  <c r="AS860" i="4" s="1"/>
  <c r="AK860" i="4"/>
  <c r="AQ860" i="4" s="1"/>
  <c r="AW860" i="4" s="1"/>
  <c r="AJ860" i="4"/>
  <c r="AI860" i="4"/>
  <c r="AF860" i="4"/>
  <c r="AH860" i="4"/>
  <c r="AG856" i="4"/>
  <c r="AK856" i="4"/>
  <c r="AQ856" i="4" s="1"/>
  <c r="AW856" i="4" s="1"/>
  <c r="AJ856" i="4"/>
  <c r="AI856" i="4"/>
  <c r="AF856" i="4"/>
  <c r="AH856" i="4"/>
  <c r="AN856" i="4" s="1"/>
  <c r="AT856" i="4" s="1"/>
  <c r="AG852" i="4"/>
  <c r="AM852" i="4" s="1"/>
  <c r="AS852" i="4" s="1"/>
  <c r="AK852" i="4"/>
  <c r="AQ852" i="4" s="1"/>
  <c r="AW852" i="4" s="1"/>
  <c r="AJ852" i="4"/>
  <c r="AI852" i="4"/>
  <c r="AF852" i="4"/>
  <c r="AH852" i="4"/>
  <c r="AG848" i="4"/>
  <c r="AK848" i="4"/>
  <c r="AQ848" i="4" s="1"/>
  <c r="AW848" i="4" s="1"/>
  <c r="AJ848" i="4"/>
  <c r="AI848" i="4"/>
  <c r="AF848" i="4"/>
  <c r="AH848" i="4"/>
  <c r="AG844" i="4"/>
  <c r="AM844" i="4" s="1"/>
  <c r="AS844" i="4" s="1"/>
  <c r="AK844" i="4"/>
  <c r="AQ844" i="4" s="1"/>
  <c r="AW844" i="4" s="1"/>
  <c r="AJ844" i="4"/>
  <c r="AI844" i="4"/>
  <c r="AF844" i="4"/>
  <c r="AH844" i="4"/>
  <c r="AN844" i="4" s="1"/>
  <c r="AT844" i="4" s="1"/>
  <c r="AG840" i="4"/>
  <c r="AK840" i="4"/>
  <c r="AQ840" i="4" s="1"/>
  <c r="AW840" i="4" s="1"/>
  <c r="AJ840" i="4"/>
  <c r="AI840" i="4"/>
  <c r="AF840" i="4"/>
  <c r="AH840" i="4"/>
  <c r="AG836" i="4"/>
  <c r="AM836" i="4" s="1"/>
  <c r="AS836" i="4" s="1"/>
  <c r="AK836" i="4"/>
  <c r="AQ836" i="4" s="1"/>
  <c r="AW836" i="4" s="1"/>
  <c r="AJ836" i="4"/>
  <c r="AI836" i="4"/>
  <c r="AF836" i="4"/>
  <c r="AH836" i="4"/>
  <c r="AN836" i="4" s="1"/>
  <c r="AT836" i="4" s="1"/>
  <c r="AG832" i="4"/>
  <c r="AK832" i="4"/>
  <c r="AQ832" i="4" s="1"/>
  <c r="AW832" i="4" s="1"/>
  <c r="AJ832" i="4"/>
  <c r="AI832" i="4"/>
  <c r="AF832" i="4"/>
  <c r="AH832" i="4"/>
  <c r="AN832" i="4" s="1"/>
  <c r="AT832" i="4" s="1"/>
  <c r="AG828" i="4"/>
  <c r="AM828" i="4" s="1"/>
  <c r="AS828" i="4" s="1"/>
  <c r="AK828" i="4"/>
  <c r="AQ828" i="4" s="1"/>
  <c r="AW828" i="4" s="1"/>
  <c r="AJ828" i="4"/>
  <c r="AI828" i="4"/>
  <c r="AF828" i="4"/>
  <c r="AH828" i="4"/>
  <c r="AG824" i="4"/>
  <c r="AK824" i="4"/>
  <c r="AQ824" i="4" s="1"/>
  <c r="AW824" i="4" s="1"/>
  <c r="AJ824" i="4"/>
  <c r="AI824" i="4"/>
  <c r="AF824" i="4"/>
  <c r="AH824" i="4"/>
  <c r="AN824" i="4" s="1"/>
  <c r="AT824" i="4" s="1"/>
  <c r="AG820" i="4"/>
  <c r="AM820" i="4" s="1"/>
  <c r="AS820" i="4" s="1"/>
  <c r="AK820" i="4"/>
  <c r="AQ820" i="4" s="1"/>
  <c r="AW820" i="4" s="1"/>
  <c r="AJ820" i="4"/>
  <c r="AI820" i="4"/>
  <c r="AF820" i="4"/>
  <c r="AH820" i="4"/>
  <c r="AG816" i="4"/>
  <c r="AK816" i="4"/>
  <c r="AQ816" i="4" s="1"/>
  <c r="AW816" i="4" s="1"/>
  <c r="AJ816" i="4"/>
  <c r="AI816" i="4"/>
  <c r="AF816" i="4"/>
  <c r="AH816" i="4"/>
  <c r="AG812" i="4"/>
  <c r="AM812" i="4" s="1"/>
  <c r="AS812" i="4" s="1"/>
  <c r="AK812" i="4"/>
  <c r="AQ812" i="4" s="1"/>
  <c r="AW812" i="4" s="1"/>
  <c r="AJ812" i="4"/>
  <c r="AI812" i="4"/>
  <c r="AF812" i="4"/>
  <c r="AH812" i="4"/>
  <c r="AN812" i="4" s="1"/>
  <c r="AT812" i="4" s="1"/>
  <c r="AG808" i="4"/>
  <c r="AK808" i="4"/>
  <c r="AQ808" i="4" s="1"/>
  <c r="AW808" i="4" s="1"/>
  <c r="AJ808" i="4"/>
  <c r="AI808" i="4"/>
  <c r="AF808" i="4"/>
  <c r="AH808" i="4"/>
  <c r="AG804" i="4"/>
  <c r="AM804" i="4" s="1"/>
  <c r="AS804" i="4" s="1"/>
  <c r="AK804" i="4"/>
  <c r="AQ804" i="4" s="1"/>
  <c r="AW804" i="4" s="1"/>
  <c r="AJ804" i="4"/>
  <c r="AI804" i="4"/>
  <c r="AF804" i="4"/>
  <c r="AH804" i="4"/>
  <c r="AN804" i="4" s="1"/>
  <c r="AT804" i="4" s="1"/>
  <c r="AG800" i="4"/>
  <c r="AK800" i="4"/>
  <c r="AQ800" i="4" s="1"/>
  <c r="AW800" i="4" s="1"/>
  <c r="AJ800" i="4"/>
  <c r="AI800" i="4"/>
  <c r="AF800" i="4"/>
  <c r="AH800" i="4"/>
  <c r="AN800" i="4" s="1"/>
  <c r="AT800" i="4" s="1"/>
  <c r="AG796" i="4"/>
  <c r="AM796" i="4" s="1"/>
  <c r="AS796" i="4" s="1"/>
  <c r="AK796" i="4"/>
  <c r="AQ796" i="4" s="1"/>
  <c r="AW796" i="4" s="1"/>
  <c r="AJ796" i="4"/>
  <c r="AI796" i="4"/>
  <c r="AF796" i="4"/>
  <c r="AH796" i="4"/>
  <c r="AG792" i="4"/>
  <c r="AK792" i="4"/>
  <c r="AQ792" i="4" s="1"/>
  <c r="AW792" i="4" s="1"/>
  <c r="AJ792" i="4"/>
  <c r="AI792" i="4"/>
  <c r="AF792" i="4"/>
  <c r="AH792" i="4"/>
  <c r="AN792" i="4" s="1"/>
  <c r="AT792" i="4" s="1"/>
  <c r="AG788" i="4"/>
  <c r="AM788" i="4" s="1"/>
  <c r="AS788" i="4" s="1"/>
  <c r="AK788" i="4"/>
  <c r="AQ788" i="4" s="1"/>
  <c r="AW788" i="4" s="1"/>
  <c r="AJ788" i="4"/>
  <c r="AI788" i="4"/>
  <c r="AF788" i="4"/>
  <c r="AH788" i="4"/>
  <c r="AG784" i="4"/>
  <c r="AK784" i="4"/>
  <c r="AQ784" i="4" s="1"/>
  <c r="AW784" i="4" s="1"/>
  <c r="AJ784" i="4"/>
  <c r="AI784" i="4"/>
  <c r="AF784" i="4"/>
  <c r="AH784" i="4"/>
  <c r="AG780" i="4"/>
  <c r="AM780" i="4" s="1"/>
  <c r="AS780" i="4" s="1"/>
  <c r="AK780" i="4"/>
  <c r="AQ780" i="4" s="1"/>
  <c r="AW780" i="4" s="1"/>
  <c r="AJ780" i="4"/>
  <c r="AI780" i="4"/>
  <c r="AF780" i="4"/>
  <c r="AH780" i="4"/>
  <c r="AN780" i="4" s="1"/>
  <c r="AT780" i="4" s="1"/>
  <c r="AG776" i="4"/>
  <c r="AK776" i="4"/>
  <c r="AQ776" i="4" s="1"/>
  <c r="AW776" i="4" s="1"/>
  <c r="AJ776" i="4"/>
  <c r="AI776" i="4"/>
  <c r="AF776" i="4"/>
  <c r="AH776" i="4"/>
  <c r="AG772" i="4"/>
  <c r="AM772" i="4" s="1"/>
  <c r="AS772" i="4" s="1"/>
  <c r="AK772" i="4"/>
  <c r="AQ772" i="4" s="1"/>
  <c r="AW772" i="4" s="1"/>
  <c r="AJ772" i="4"/>
  <c r="AI772" i="4"/>
  <c r="AF772" i="4"/>
  <c r="AH772" i="4"/>
  <c r="AN772" i="4" s="1"/>
  <c r="AT772" i="4" s="1"/>
  <c r="AG768" i="4"/>
  <c r="AK768" i="4"/>
  <c r="AQ768" i="4" s="1"/>
  <c r="AW768" i="4" s="1"/>
  <c r="AJ768" i="4"/>
  <c r="AI768" i="4"/>
  <c r="AF768" i="4"/>
  <c r="AH768" i="4"/>
  <c r="AN768" i="4" s="1"/>
  <c r="AT768" i="4" s="1"/>
  <c r="AG764" i="4"/>
  <c r="AM764" i="4" s="1"/>
  <c r="AS764" i="4" s="1"/>
  <c r="AK764" i="4"/>
  <c r="AQ764" i="4" s="1"/>
  <c r="AW764" i="4" s="1"/>
  <c r="AJ764" i="4"/>
  <c r="AI764" i="4"/>
  <c r="AF764" i="4"/>
  <c r="AH764" i="4"/>
  <c r="AG760" i="4"/>
  <c r="AK760" i="4"/>
  <c r="AQ760" i="4" s="1"/>
  <c r="AW760" i="4" s="1"/>
  <c r="AJ760" i="4"/>
  <c r="AI760" i="4"/>
  <c r="AF760" i="4"/>
  <c r="AH760" i="4"/>
  <c r="AN760" i="4" s="1"/>
  <c r="AT760" i="4" s="1"/>
  <c r="AG756" i="4"/>
  <c r="AK756" i="4"/>
  <c r="AQ756" i="4" s="1"/>
  <c r="AW756" i="4" s="1"/>
  <c r="AJ756" i="4"/>
  <c r="AI756" i="4"/>
  <c r="AF756" i="4"/>
  <c r="AH756" i="4"/>
  <c r="AN756" i="4" s="1"/>
  <c r="AT756" i="4" s="1"/>
  <c r="AG752" i="4"/>
  <c r="AK752" i="4"/>
  <c r="AQ752" i="4" s="1"/>
  <c r="AW752" i="4" s="1"/>
  <c r="AJ752" i="4"/>
  <c r="AI752" i="4"/>
  <c r="AF752" i="4"/>
  <c r="AH752" i="4"/>
  <c r="AG748" i="4"/>
  <c r="AK748" i="4"/>
  <c r="AQ748" i="4" s="1"/>
  <c r="AW748" i="4" s="1"/>
  <c r="AJ748" i="4"/>
  <c r="AI748" i="4"/>
  <c r="AF748" i="4"/>
  <c r="AH748" i="4"/>
  <c r="AG744" i="4"/>
  <c r="AK744" i="4"/>
  <c r="AQ744" i="4" s="1"/>
  <c r="AW744" i="4" s="1"/>
  <c r="AJ744" i="4"/>
  <c r="AI744" i="4"/>
  <c r="AF744" i="4"/>
  <c r="AH744" i="4"/>
  <c r="AN744" i="4" s="1"/>
  <c r="AT744" i="4" s="1"/>
  <c r="AG740" i="4"/>
  <c r="AK740" i="4"/>
  <c r="AQ740" i="4" s="1"/>
  <c r="AW740" i="4" s="1"/>
  <c r="AJ740" i="4"/>
  <c r="AI740" i="4"/>
  <c r="AF740" i="4"/>
  <c r="AH740" i="4"/>
  <c r="AN740" i="4" s="1"/>
  <c r="AT740" i="4" s="1"/>
  <c r="AG736" i="4"/>
  <c r="AK736" i="4"/>
  <c r="AQ736" i="4" s="1"/>
  <c r="AW736" i="4" s="1"/>
  <c r="AJ736" i="4"/>
  <c r="AI736" i="4"/>
  <c r="AF736" i="4"/>
  <c r="AH736" i="4"/>
  <c r="AG732" i="4"/>
  <c r="AK732" i="4"/>
  <c r="AQ732" i="4" s="1"/>
  <c r="AW732" i="4" s="1"/>
  <c r="AJ732" i="4"/>
  <c r="AI732" i="4"/>
  <c r="AF732" i="4"/>
  <c r="AH732" i="4"/>
  <c r="AG728" i="4"/>
  <c r="AK728" i="4"/>
  <c r="AQ728" i="4" s="1"/>
  <c r="AW728" i="4" s="1"/>
  <c r="AJ728" i="4"/>
  <c r="AI728" i="4"/>
  <c r="AF728" i="4"/>
  <c r="AH728" i="4"/>
  <c r="AN728" i="4" s="1"/>
  <c r="AT728" i="4" s="1"/>
  <c r="AG724" i="4"/>
  <c r="AK724" i="4"/>
  <c r="AQ724" i="4" s="1"/>
  <c r="AW724" i="4" s="1"/>
  <c r="AJ724" i="4"/>
  <c r="AI724" i="4"/>
  <c r="AF724" i="4"/>
  <c r="AH724" i="4"/>
  <c r="AN724" i="4" s="1"/>
  <c r="AT724" i="4" s="1"/>
  <c r="AG720" i="4"/>
  <c r="AK720" i="4"/>
  <c r="AQ720" i="4" s="1"/>
  <c r="AW720" i="4" s="1"/>
  <c r="AJ720" i="4"/>
  <c r="AI720" i="4"/>
  <c r="AF720" i="4"/>
  <c r="AH720" i="4"/>
  <c r="AG716" i="4"/>
  <c r="AK716" i="4"/>
  <c r="AQ716" i="4" s="1"/>
  <c r="AW716" i="4" s="1"/>
  <c r="AJ716" i="4"/>
  <c r="AI716" i="4"/>
  <c r="AF716" i="4"/>
  <c r="AH716" i="4"/>
  <c r="AG712" i="4"/>
  <c r="AK712" i="4"/>
  <c r="AQ712" i="4" s="1"/>
  <c r="AW712" i="4" s="1"/>
  <c r="AJ712" i="4"/>
  <c r="AI712" i="4"/>
  <c r="AF712" i="4"/>
  <c r="AH712" i="4"/>
  <c r="AN712" i="4" s="1"/>
  <c r="AT712" i="4" s="1"/>
  <c r="AG708" i="4"/>
  <c r="AK708" i="4"/>
  <c r="AQ708" i="4" s="1"/>
  <c r="AW708" i="4" s="1"/>
  <c r="AJ708" i="4"/>
  <c r="AI708" i="4"/>
  <c r="AF708" i="4"/>
  <c r="AH708" i="4"/>
  <c r="AN708" i="4" s="1"/>
  <c r="AT708" i="4" s="1"/>
  <c r="AG704" i="4"/>
  <c r="AK704" i="4"/>
  <c r="AQ704" i="4" s="1"/>
  <c r="AW704" i="4" s="1"/>
  <c r="AJ704" i="4"/>
  <c r="AI704" i="4"/>
  <c r="AF704" i="4"/>
  <c r="AH704" i="4"/>
  <c r="AG700" i="4"/>
  <c r="AK700" i="4"/>
  <c r="AJ700" i="4"/>
  <c r="AI700" i="4"/>
  <c r="AF700" i="4"/>
  <c r="AH700" i="4"/>
  <c r="AN700" i="4" s="1"/>
  <c r="AT700" i="4" s="1"/>
  <c r="AG696" i="4"/>
  <c r="AK696" i="4"/>
  <c r="AQ696" i="4" s="1"/>
  <c r="AW696" i="4" s="1"/>
  <c r="AJ696" i="4"/>
  <c r="AI696" i="4"/>
  <c r="AF696" i="4"/>
  <c r="AH696" i="4"/>
  <c r="AN696" i="4" s="1"/>
  <c r="AT696" i="4" s="1"/>
  <c r="AG692" i="4"/>
  <c r="AK692" i="4"/>
  <c r="AJ692" i="4"/>
  <c r="AI692" i="4"/>
  <c r="AF692" i="4"/>
  <c r="AH692" i="4"/>
  <c r="AN692" i="4" s="1"/>
  <c r="AT692" i="4" s="1"/>
  <c r="AG688" i="4"/>
  <c r="AK688" i="4"/>
  <c r="AQ688" i="4" s="1"/>
  <c r="AW688" i="4" s="1"/>
  <c r="AJ688" i="4"/>
  <c r="AI688" i="4"/>
  <c r="AF688" i="4"/>
  <c r="AH688" i="4"/>
  <c r="AG684" i="4"/>
  <c r="AK684" i="4"/>
  <c r="AJ684" i="4"/>
  <c r="AI684" i="4"/>
  <c r="AF684" i="4"/>
  <c r="AH684" i="4"/>
  <c r="AN684" i="4" s="1"/>
  <c r="AT684" i="4" s="1"/>
  <c r="AG680" i="4"/>
  <c r="AK680" i="4"/>
  <c r="AQ680" i="4" s="1"/>
  <c r="AW680" i="4" s="1"/>
  <c r="AJ680" i="4"/>
  <c r="AI680" i="4"/>
  <c r="AF680" i="4"/>
  <c r="AH680" i="4"/>
  <c r="AN680" i="4" s="1"/>
  <c r="AT680" i="4" s="1"/>
  <c r="AG676" i="4"/>
  <c r="AK676" i="4"/>
  <c r="AJ676" i="4"/>
  <c r="AI676" i="4"/>
  <c r="AF676" i="4"/>
  <c r="AH676" i="4"/>
  <c r="AN676" i="4" s="1"/>
  <c r="AT676" i="4" s="1"/>
  <c r="AG672" i="4"/>
  <c r="AK672" i="4"/>
  <c r="AQ672" i="4" s="1"/>
  <c r="AW672" i="4" s="1"/>
  <c r="AJ672" i="4"/>
  <c r="AI672" i="4"/>
  <c r="AF672" i="4"/>
  <c r="AH672" i="4"/>
  <c r="AG668" i="4"/>
  <c r="AK668" i="4"/>
  <c r="AJ668" i="4"/>
  <c r="AI668" i="4"/>
  <c r="AF668" i="4"/>
  <c r="AH668" i="4"/>
  <c r="AN668" i="4" s="1"/>
  <c r="AT668" i="4" s="1"/>
  <c r="AG664" i="4"/>
  <c r="AK664" i="4"/>
  <c r="AQ664" i="4" s="1"/>
  <c r="AW664" i="4" s="1"/>
  <c r="AJ664" i="4"/>
  <c r="AI664" i="4"/>
  <c r="AF664" i="4"/>
  <c r="AH664" i="4"/>
  <c r="AN664" i="4" s="1"/>
  <c r="AT664" i="4" s="1"/>
  <c r="AG660" i="4"/>
  <c r="AK660" i="4"/>
  <c r="AJ660" i="4"/>
  <c r="AI660" i="4"/>
  <c r="AF660" i="4"/>
  <c r="AH660" i="4"/>
  <c r="AN660" i="4" s="1"/>
  <c r="AT660" i="4" s="1"/>
  <c r="AG656" i="4"/>
  <c r="AK656" i="4"/>
  <c r="AQ656" i="4" s="1"/>
  <c r="AW656" i="4" s="1"/>
  <c r="AJ656" i="4"/>
  <c r="AI656" i="4"/>
  <c r="AF656" i="4"/>
  <c r="AH656" i="4"/>
  <c r="AG652" i="4"/>
  <c r="AK652" i="4"/>
  <c r="AJ652" i="4"/>
  <c r="AI652" i="4"/>
  <c r="AF652" i="4"/>
  <c r="AH652" i="4"/>
  <c r="AN652" i="4" s="1"/>
  <c r="AT652" i="4" s="1"/>
  <c r="AG648" i="4"/>
  <c r="AK648" i="4"/>
  <c r="AQ648" i="4" s="1"/>
  <c r="AW648" i="4" s="1"/>
  <c r="AJ648" i="4"/>
  <c r="AI648" i="4"/>
  <c r="AF648" i="4"/>
  <c r="AH648" i="4"/>
  <c r="AN648" i="4" s="1"/>
  <c r="AT648" i="4" s="1"/>
  <c r="AG644" i="4"/>
  <c r="AK644" i="4"/>
  <c r="AJ644" i="4"/>
  <c r="AI644" i="4"/>
  <c r="AF644" i="4"/>
  <c r="AH644" i="4"/>
  <c r="AN644" i="4" s="1"/>
  <c r="AT644" i="4" s="1"/>
  <c r="AG640" i="4"/>
  <c r="AK640" i="4"/>
  <c r="AQ640" i="4" s="1"/>
  <c r="AW640" i="4" s="1"/>
  <c r="AJ640" i="4"/>
  <c r="AI640" i="4"/>
  <c r="AF640" i="4"/>
  <c r="AH640" i="4"/>
  <c r="AG636" i="4"/>
  <c r="AK636" i="4"/>
  <c r="AQ636" i="4" s="1"/>
  <c r="AW636" i="4" s="1"/>
  <c r="AJ636" i="4"/>
  <c r="AI636" i="4"/>
  <c r="AF636" i="4"/>
  <c r="AH636" i="4"/>
  <c r="AN636" i="4" s="1"/>
  <c r="AT636" i="4" s="1"/>
  <c r="AG632" i="4"/>
  <c r="AK632" i="4"/>
  <c r="AQ632" i="4" s="1"/>
  <c r="AW632" i="4" s="1"/>
  <c r="AJ632" i="4"/>
  <c r="AI632" i="4"/>
  <c r="AF632" i="4"/>
  <c r="AH632" i="4"/>
  <c r="AN632" i="4" s="1"/>
  <c r="AT632" i="4" s="1"/>
  <c r="AG628" i="4"/>
  <c r="AK628" i="4"/>
  <c r="AQ628" i="4" s="1"/>
  <c r="AW628" i="4" s="1"/>
  <c r="AJ628" i="4"/>
  <c r="AI628" i="4"/>
  <c r="AF628" i="4"/>
  <c r="AH628" i="4"/>
  <c r="AN628" i="4" s="1"/>
  <c r="AT628" i="4" s="1"/>
  <c r="AG624" i="4"/>
  <c r="AK624" i="4"/>
  <c r="AQ624" i="4" s="1"/>
  <c r="AW624" i="4" s="1"/>
  <c r="AJ624" i="4"/>
  <c r="AI624" i="4"/>
  <c r="AF624" i="4"/>
  <c r="AH624" i="4"/>
  <c r="AN624" i="4" s="1"/>
  <c r="AT624" i="4" s="1"/>
  <c r="AG620" i="4"/>
  <c r="AK620" i="4"/>
  <c r="AJ620" i="4"/>
  <c r="AI620" i="4"/>
  <c r="AF620" i="4"/>
  <c r="AH620" i="4"/>
  <c r="AG616" i="4"/>
  <c r="AK616" i="4"/>
  <c r="AQ616" i="4" s="1"/>
  <c r="AW616" i="4" s="1"/>
  <c r="AJ616" i="4"/>
  <c r="AI616" i="4"/>
  <c r="AF616" i="4"/>
  <c r="AH616" i="4"/>
  <c r="AN616" i="4" s="1"/>
  <c r="AT616" i="4" s="1"/>
  <c r="AG612" i="4"/>
  <c r="AK612" i="4"/>
  <c r="AJ612" i="4"/>
  <c r="AI612" i="4"/>
  <c r="AF612" i="4"/>
  <c r="AH612" i="4"/>
  <c r="AN612" i="4" s="1"/>
  <c r="AT612" i="4" s="1"/>
  <c r="AG608" i="4"/>
  <c r="AK608" i="4"/>
  <c r="AQ608" i="4" s="1"/>
  <c r="AW608" i="4" s="1"/>
  <c r="AJ608" i="4"/>
  <c r="AI608" i="4"/>
  <c r="AF608" i="4"/>
  <c r="AH608" i="4"/>
  <c r="AN608" i="4" s="1"/>
  <c r="AT608" i="4" s="1"/>
  <c r="AG604" i="4"/>
  <c r="AK604" i="4"/>
  <c r="AJ604" i="4"/>
  <c r="AI604" i="4"/>
  <c r="AF604" i="4"/>
  <c r="AH604" i="4"/>
  <c r="AN604" i="4" s="1"/>
  <c r="AT604" i="4" s="1"/>
  <c r="AG600" i="4"/>
  <c r="AK600" i="4"/>
  <c r="AJ600" i="4"/>
  <c r="AI600" i="4"/>
  <c r="AF600" i="4"/>
  <c r="AH600" i="4"/>
  <c r="AN600" i="4" s="1"/>
  <c r="AT600" i="4" s="1"/>
  <c r="AG596" i="4"/>
  <c r="AK596" i="4"/>
  <c r="AJ596" i="4"/>
  <c r="AI596" i="4"/>
  <c r="AF596" i="4"/>
  <c r="AH596" i="4"/>
  <c r="AN596" i="4" s="1"/>
  <c r="AT596" i="4" s="1"/>
  <c r="AG592" i="4"/>
  <c r="AK592" i="4"/>
  <c r="AJ592" i="4"/>
  <c r="AI592" i="4"/>
  <c r="AO592" i="4" s="1"/>
  <c r="AU592" i="4" s="1"/>
  <c r="AF592" i="4"/>
  <c r="AH592" i="4"/>
  <c r="AN592" i="4" s="1"/>
  <c r="AT592" i="4" s="1"/>
  <c r="AG588" i="4"/>
  <c r="AK588" i="4"/>
  <c r="AJ588" i="4"/>
  <c r="AI588" i="4"/>
  <c r="AF588" i="4"/>
  <c r="AH588" i="4"/>
  <c r="AG584" i="4"/>
  <c r="AK584" i="4"/>
  <c r="AJ584" i="4"/>
  <c r="AI584" i="4"/>
  <c r="AF584" i="4"/>
  <c r="AH584" i="4"/>
  <c r="AN584" i="4" s="1"/>
  <c r="AT584" i="4" s="1"/>
  <c r="AG580" i="4"/>
  <c r="AK580" i="4"/>
  <c r="AJ580" i="4"/>
  <c r="AI580" i="4"/>
  <c r="AF580" i="4"/>
  <c r="AH580" i="4"/>
  <c r="AG576" i="4"/>
  <c r="AK576" i="4"/>
  <c r="AJ576" i="4"/>
  <c r="AI576" i="4"/>
  <c r="AF576" i="4"/>
  <c r="AH576" i="4"/>
  <c r="AN576" i="4" s="1"/>
  <c r="AT576" i="4" s="1"/>
  <c r="AG572" i="4"/>
  <c r="AK572" i="4"/>
  <c r="AQ572" i="4" s="1"/>
  <c r="AW572" i="4" s="1"/>
  <c r="AJ572" i="4"/>
  <c r="AI572" i="4"/>
  <c r="AF572" i="4"/>
  <c r="AH572" i="4"/>
  <c r="AN572" i="4" s="1"/>
  <c r="AT572" i="4" s="1"/>
  <c r="AG568" i="4"/>
  <c r="AK568" i="4"/>
  <c r="AJ568" i="4"/>
  <c r="AI568" i="4"/>
  <c r="AF568" i="4"/>
  <c r="AH568" i="4"/>
  <c r="AN568" i="4" s="1"/>
  <c r="AT568" i="4" s="1"/>
  <c r="AG564" i="4"/>
  <c r="AK564" i="4"/>
  <c r="AQ564" i="4" s="1"/>
  <c r="AW564" i="4" s="1"/>
  <c r="AJ564" i="4"/>
  <c r="AI564" i="4"/>
  <c r="AF564" i="4"/>
  <c r="AH564" i="4"/>
  <c r="AN564" i="4" s="1"/>
  <c r="AT564" i="4" s="1"/>
  <c r="AG560" i="4"/>
  <c r="AK560" i="4"/>
  <c r="AJ560" i="4"/>
  <c r="AI560" i="4"/>
  <c r="AO560" i="4" s="1"/>
  <c r="AU560" i="4" s="1"/>
  <c r="AF560" i="4"/>
  <c r="AH560" i="4"/>
  <c r="AN560" i="4" s="1"/>
  <c r="AT560" i="4" s="1"/>
  <c r="AG549" i="4"/>
  <c r="AK549" i="4"/>
  <c r="AJ549" i="4"/>
  <c r="AI549" i="4"/>
  <c r="AF549" i="4"/>
  <c r="AH549" i="4"/>
  <c r="AN549" i="4" s="1"/>
  <c r="AT549" i="4" s="1"/>
  <c r="AG517" i="4"/>
  <c r="AK517" i="4"/>
  <c r="AJ517" i="4"/>
  <c r="AI517" i="4"/>
  <c r="AF517" i="4"/>
  <c r="AH517" i="4"/>
  <c r="AN517" i="4" s="1"/>
  <c r="AT517" i="4" s="1"/>
  <c r="AG960" i="4"/>
  <c r="AK960" i="4"/>
  <c r="AQ960" i="4" s="1"/>
  <c r="AW960" i="4" s="1"/>
  <c r="AF960" i="4"/>
  <c r="AL960" i="4" s="1"/>
  <c r="AR960" i="4" s="1"/>
  <c r="AI960" i="4"/>
  <c r="AH960" i="4"/>
  <c r="AJ960" i="4"/>
  <c r="AG944" i="4"/>
  <c r="AK944" i="4"/>
  <c r="AQ944" i="4" s="1"/>
  <c r="AW944" i="4" s="1"/>
  <c r="AF944" i="4"/>
  <c r="AL944" i="4" s="1"/>
  <c r="AR944" i="4" s="1"/>
  <c r="AI944" i="4"/>
  <c r="AO944" i="4" s="1"/>
  <c r="AU944" i="4" s="1"/>
  <c r="AH944" i="4"/>
  <c r="AJ944" i="4"/>
  <c r="AG928" i="4"/>
  <c r="AK928" i="4"/>
  <c r="AF928" i="4"/>
  <c r="AL928" i="4" s="1"/>
  <c r="AR928" i="4" s="1"/>
  <c r="AI928" i="4"/>
  <c r="AH928" i="4"/>
  <c r="AN928" i="4" s="1"/>
  <c r="AT928" i="4" s="1"/>
  <c r="AJ928" i="4"/>
  <c r="AG527" i="4"/>
  <c r="AK527" i="4"/>
  <c r="AJ527" i="4"/>
  <c r="AI527" i="4"/>
  <c r="AF527" i="4"/>
  <c r="AL527" i="4" s="1"/>
  <c r="AR527" i="4" s="1"/>
  <c r="AH527" i="4"/>
  <c r="AN527" i="4" s="1"/>
  <c r="AT527" i="4" s="1"/>
  <c r="AG368" i="4"/>
  <c r="AK368" i="4"/>
  <c r="AQ368" i="4" s="1"/>
  <c r="AW368" i="4" s="1"/>
  <c r="AF368" i="4"/>
  <c r="AL368" i="4" s="1"/>
  <c r="AR368" i="4" s="1"/>
  <c r="AI368" i="4"/>
  <c r="AH368" i="4"/>
  <c r="AN368" i="4" s="1"/>
  <c r="AT368" i="4" s="1"/>
  <c r="AJ368" i="4"/>
  <c r="AP368" i="4" s="1"/>
  <c r="AV368" i="4" s="1"/>
  <c r="AI20" i="4"/>
  <c r="AF20" i="4"/>
  <c r="AJ20" i="4"/>
  <c r="AP20" i="4" s="1"/>
  <c r="AV20" i="4" s="1"/>
  <c r="AG20" i="4"/>
  <c r="AK20" i="4"/>
  <c r="AH20" i="4"/>
  <c r="AF915" i="4"/>
  <c r="AL915" i="4" s="1"/>
  <c r="AR915" i="4" s="1"/>
  <c r="AJ915" i="4"/>
  <c r="AK915" i="4"/>
  <c r="AQ915" i="4" s="1"/>
  <c r="AW915" i="4" s="1"/>
  <c r="AH915" i="4"/>
  <c r="AI915" i="4"/>
  <c r="AG915" i="4"/>
  <c r="AF883" i="4"/>
  <c r="AJ883" i="4"/>
  <c r="AP883" i="4" s="1"/>
  <c r="AV883" i="4" s="1"/>
  <c r="AK883" i="4"/>
  <c r="AH883" i="4"/>
  <c r="AN883" i="4" s="1"/>
  <c r="AT883" i="4" s="1"/>
  <c r="AI883" i="4"/>
  <c r="AG883" i="4"/>
  <c r="AF851" i="4"/>
  <c r="AJ851" i="4"/>
  <c r="AP851" i="4" s="1"/>
  <c r="AV851" i="4" s="1"/>
  <c r="AK851" i="4"/>
  <c r="AH851" i="4"/>
  <c r="AI851" i="4"/>
  <c r="AG851" i="4"/>
  <c r="AF819" i="4"/>
  <c r="AJ819" i="4"/>
  <c r="AP819" i="4" s="1"/>
  <c r="AV819" i="4" s="1"/>
  <c r="AK819" i="4"/>
  <c r="AH819" i="4"/>
  <c r="AI819" i="4"/>
  <c r="AG819" i="4"/>
  <c r="AM819" i="4" s="1"/>
  <c r="AS819" i="4" s="1"/>
  <c r="AF787" i="4"/>
  <c r="AL787" i="4" s="1"/>
  <c r="AR787" i="4" s="1"/>
  <c r="AJ787" i="4"/>
  <c r="AK787" i="4"/>
  <c r="AH787" i="4"/>
  <c r="AI787" i="4"/>
  <c r="AG787" i="4"/>
  <c r="AF755" i="4"/>
  <c r="AJ755" i="4"/>
  <c r="AK755" i="4"/>
  <c r="AH755" i="4"/>
  <c r="AI755" i="4"/>
  <c r="AG755" i="4"/>
  <c r="AF723" i="4"/>
  <c r="AJ723" i="4"/>
  <c r="AP723" i="4" s="1"/>
  <c r="AV723" i="4" s="1"/>
  <c r="AK723" i="4"/>
  <c r="AH723" i="4"/>
  <c r="AI723" i="4"/>
  <c r="AG723" i="4"/>
  <c r="AM723" i="4" s="1"/>
  <c r="AS723" i="4" s="1"/>
  <c r="AF691" i="4"/>
  <c r="AJ691" i="4"/>
  <c r="AK691" i="4"/>
  <c r="AH691" i="4"/>
  <c r="AI691" i="4"/>
  <c r="AG691" i="4"/>
  <c r="AM691" i="4" s="1"/>
  <c r="AS691" i="4" s="1"/>
  <c r="AF659" i="4"/>
  <c r="AJ659" i="4"/>
  <c r="AK659" i="4"/>
  <c r="AQ659" i="4" s="1"/>
  <c r="AW659" i="4" s="1"/>
  <c r="AH659" i="4"/>
  <c r="AI659" i="4"/>
  <c r="AG659" i="4"/>
  <c r="AF607" i="4"/>
  <c r="AJ607" i="4"/>
  <c r="AP607" i="4" s="1"/>
  <c r="AV607" i="4" s="1"/>
  <c r="AK607" i="4"/>
  <c r="AH607" i="4"/>
  <c r="AN607" i="4" s="1"/>
  <c r="AT607" i="4" s="1"/>
  <c r="AI607" i="4"/>
  <c r="AG607" i="4"/>
  <c r="AM607" i="4" s="1"/>
  <c r="AS607" i="4" s="1"/>
  <c r="AH995" i="4"/>
  <c r="AI995" i="4"/>
  <c r="AO995" i="4" s="1"/>
  <c r="AU995" i="4" s="1"/>
  <c r="AG995" i="4"/>
  <c r="AF995" i="4"/>
  <c r="AJ995" i="4"/>
  <c r="AP995" i="4" s="1"/>
  <c r="AV995" i="4" s="1"/>
  <c r="AK995" i="4"/>
  <c r="AF627" i="4"/>
  <c r="AJ627" i="4"/>
  <c r="AK627" i="4"/>
  <c r="AH627" i="4"/>
  <c r="AI627" i="4"/>
  <c r="AG627" i="4"/>
  <c r="AF563" i="4"/>
  <c r="AL563" i="4" s="1"/>
  <c r="AR563" i="4" s="1"/>
  <c r="AJ563" i="4"/>
  <c r="AK563" i="4"/>
  <c r="AH563" i="4"/>
  <c r="AI563" i="4"/>
  <c r="AG563" i="4"/>
  <c r="D993" i="4"/>
  <c r="H993" i="4" s="1"/>
  <c r="E993" i="4"/>
  <c r="I993" i="4" s="1"/>
  <c r="G993" i="4"/>
  <c r="F993" i="4"/>
  <c r="J993" i="4" s="1"/>
  <c r="D981" i="4"/>
  <c r="H981" i="4" s="1"/>
  <c r="E981" i="4"/>
  <c r="I981" i="4" s="1"/>
  <c r="F981" i="4"/>
  <c r="J981" i="4" s="1"/>
  <c r="G981" i="4"/>
  <c r="G531" i="4"/>
  <c r="F531" i="4"/>
  <c r="J531" i="4" s="1"/>
  <c r="D531" i="4"/>
  <c r="H531" i="4" s="1"/>
  <c r="E531" i="4"/>
  <c r="I531" i="4" s="1"/>
  <c r="G5" i="4"/>
  <c r="E5" i="4"/>
  <c r="I5" i="4" s="1"/>
  <c r="L6" i="2" s="1"/>
  <c r="D5" i="4"/>
  <c r="H5" i="4" s="1"/>
  <c r="K6" i="2" s="1"/>
  <c r="F5" i="4"/>
  <c r="J5" i="4" s="1"/>
  <c r="M6" i="2" s="1"/>
  <c r="G966" i="4"/>
  <c r="D966" i="4"/>
  <c r="H966" i="4" s="1"/>
  <c r="F966" i="4"/>
  <c r="J966" i="4" s="1"/>
  <c r="E966" i="4"/>
  <c r="I966" i="4" s="1"/>
  <c r="G950" i="4"/>
  <c r="D950" i="4"/>
  <c r="H950" i="4" s="1"/>
  <c r="F950" i="4"/>
  <c r="J950" i="4" s="1"/>
  <c r="E950" i="4"/>
  <c r="I950" i="4" s="1"/>
  <c r="G930" i="4"/>
  <c r="D930" i="4"/>
  <c r="H930" i="4" s="1"/>
  <c r="F930" i="4"/>
  <c r="J930" i="4" s="1"/>
  <c r="E930" i="4"/>
  <c r="I930" i="4" s="1"/>
  <c r="G370" i="4"/>
  <c r="F370" i="4"/>
  <c r="J370" i="4" s="1"/>
  <c r="M371" i="2" s="1"/>
  <c r="D370" i="4"/>
  <c r="H370" i="4" s="1"/>
  <c r="K371" i="2" s="1"/>
  <c r="E370" i="4"/>
  <c r="I370" i="4" s="1"/>
  <c r="L371" i="2" s="1"/>
  <c r="G358" i="4"/>
  <c r="D358" i="4"/>
  <c r="H358" i="4" s="1"/>
  <c r="K359" i="2" s="1"/>
  <c r="F358" i="4"/>
  <c r="J358" i="4" s="1"/>
  <c r="M359" i="2" s="1"/>
  <c r="E358" i="4"/>
  <c r="I358" i="4" s="1"/>
  <c r="L359" i="2" s="1"/>
  <c r="G242" i="4"/>
  <c r="D242" i="4"/>
  <c r="H242" i="4" s="1"/>
  <c r="K243" i="2" s="1"/>
  <c r="F242" i="4"/>
  <c r="J242" i="4" s="1"/>
  <c r="M243" i="2" s="1"/>
  <c r="E242" i="4"/>
  <c r="I242" i="4" s="1"/>
  <c r="L243" i="2" s="1"/>
  <c r="G234" i="4"/>
  <c r="D234" i="4"/>
  <c r="H234" i="4" s="1"/>
  <c r="K235" i="2" s="1"/>
  <c r="F234" i="4"/>
  <c r="J234" i="4" s="1"/>
  <c r="M235" i="2" s="1"/>
  <c r="E234" i="4"/>
  <c r="I234" i="4" s="1"/>
  <c r="L235" i="2" s="1"/>
  <c r="G148" i="4"/>
  <c r="D148" i="4"/>
  <c r="H148" i="4" s="1"/>
  <c r="K149" i="2" s="1"/>
  <c r="F148" i="4"/>
  <c r="J148" i="4" s="1"/>
  <c r="M149" i="2" s="1"/>
  <c r="E148" i="4"/>
  <c r="I148" i="4" s="1"/>
  <c r="L149" i="2" s="1"/>
  <c r="G106" i="4"/>
  <c r="D106" i="4"/>
  <c r="H106" i="4" s="1"/>
  <c r="K107" i="2" s="1"/>
  <c r="F106" i="4"/>
  <c r="J106" i="4" s="1"/>
  <c r="M107" i="2" s="1"/>
  <c r="E106" i="4"/>
  <c r="I106" i="4" s="1"/>
  <c r="L107" i="2" s="1"/>
  <c r="AL912" i="4"/>
  <c r="AR912" i="4" s="1"/>
  <c r="AO912" i="4"/>
  <c r="AU912" i="4" s="1"/>
  <c r="AL908" i="4"/>
  <c r="AR908" i="4" s="1"/>
  <c r="AO908" i="4"/>
  <c r="AU908" i="4" s="1"/>
  <c r="AL904" i="4"/>
  <c r="AR904" i="4" s="1"/>
  <c r="AO904" i="4"/>
  <c r="AU904" i="4" s="1"/>
  <c r="AL900" i="4"/>
  <c r="AR900" i="4" s="1"/>
  <c r="AO900" i="4"/>
  <c r="AU900" i="4" s="1"/>
  <c r="AL896" i="4"/>
  <c r="AR896" i="4" s="1"/>
  <c r="AO896" i="4"/>
  <c r="AU896" i="4" s="1"/>
  <c r="AL892" i="4"/>
  <c r="AR892" i="4" s="1"/>
  <c r="AO892" i="4"/>
  <c r="AU892" i="4" s="1"/>
  <c r="AL888" i="4"/>
  <c r="AR888" i="4" s="1"/>
  <c r="AO888" i="4"/>
  <c r="AU888" i="4" s="1"/>
  <c r="AL884" i="4"/>
  <c r="AR884" i="4" s="1"/>
  <c r="AO884" i="4"/>
  <c r="AU884" i="4" s="1"/>
  <c r="AL880" i="4"/>
  <c r="AR880" i="4" s="1"/>
  <c r="AO880" i="4"/>
  <c r="AU880" i="4" s="1"/>
  <c r="AL876" i="4"/>
  <c r="AR876" i="4" s="1"/>
  <c r="AO876" i="4"/>
  <c r="AU876" i="4" s="1"/>
  <c r="AL872" i="4"/>
  <c r="AR872" i="4" s="1"/>
  <c r="AO872" i="4"/>
  <c r="AU872" i="4" s="1"/>
  <c r="AL868" i="4"/>
  <c r="AR868" i="4" s="1"/>
  <c r="AO868" i="4"/>
  <c r="AU868" i="4" s="1"/>
  <c r="AL864" i="4"/>
  <c r="AR864" i="4" s="1"/>
  <c r="AO864" i="4"/>
  <c r="AU864" i="4" s="1"/>
  <c r="AL860" i="4"/>
  <c r="AR860" i="4" s="1"/>
  <c r="AO860" i="4"/>
  <c r="AU860" i="4" s="1"/>
  <c r="AL856" i="4"/>
  <c r="AR856" i="4" s="1"/>
  <c r="AO856" i="4"/>
  <c r="AU856" i="4" s="1"/>
  <c r="AL852" i="4"/>
  <c r="AR852" i="4" s="1"/>
  <c r="AO852" i="4"/>
  <c r="AU852" i="4" s="1"/>
  <c r="AL848" i="4"/>
  <c r="AR848" i="4" s="1"/>
  <c r="AO848" i="4"/>
  <c r="AU848" i="4" s="1"/>
  <c r="AL844" i="4"/>
  <c r="AR844" i="4" s="1"/>
  <c r="AO844" i="4"/>
  <c r="AU844" i="4" s="1"/>
  <c r="AL840" i="4"/>
  <c r="AR840" i="4" s="1"/>
  <c r="AO840" i="4"/>
  <c r="AU840" i="4" s="1"/>
  <c r="AL836" i="4"/>
  <c r="AR836" i="4" s="1"/>
  <c r="AO836" i="4"/>
  <c r="AU836" i="4" s="1"/>
  <c r="AL832" i="4"/>
  <c r="AR832" i="4" s="1"/>
  <c r="AO832" i="4"/>
  <c r="AU832" i="4" s="1"/>
  <c r="AL828" i="4"/>
  <c r="AR828" i="4" s="1"/>
  <c r="AO828" i="4"/>
  <c r="AU828" i="4" s="1"/>
  <c r="AL824" i="4"/>
  <c r="AR824" i="4" s="1"/>
  <c r="AO824" i="4"/>
  <c r="AU824" i="4" s="1"/>
  <c r="AL820" i="4"/>
  <c r="AR820" i="4" s="1"/>
  <c r="AO820" i="4"/>
  <c r="AU820" i="4" s="1"/>
  <c r="AL816" i="4"/>
  <c r="AR816" i="4" s="1"/>
  <c r="AO816" i="4"/>
  <c r="AU816" i="4" s="1"/>
  <c r="AL812" i="4"/>
  <c r="AR812" i="4" s="1"/>
  <c r="AO812" i="4"/>
  <c r="AU812" i="4" s="1"/>
  <c r="AL808" i="4"/>
  <c r="AR808" i="4" s="1"/>
  <c r="AO808" i="4"/>
  <c r="AU808" i="4" s="1"/>
  <c r="AL804" i="4"/>
  <c r="AR804" i="4" s="1"/>
  <c r="AO804" i="4"/>
  <c r="AU804" i="4" s="1"/>
  <c r="AL800" i="4"/>
  <c r="AR800" i="4" s="1"/>
  <c r="AO800" i="4"/>
  <c r="AU800" i="4" s="1"/>
  <c r="AL796" i="4"/>
  <c r="AR796" i="4" s="1"/>
  <c r="AO796" i="4"/>
  <c r="AU796" i="4" s="1"/>
  <c r="AL792" i="4"/>
  <c r="AR792" i="4" s="1"/>
  <c r="AO792" i="4"/>
  <c r="AU792" i="4" s="1"/>
  <c r="AL788" i="4"/>
  <c r="AR788" i="4" s="1"/>
  <c r="AO788" i="4"/>
  <c r="AU788" i="4" s="1"/>
  <c r="AL784" i="4"/>
  <c r="AR784" i="4" s="1"/>
  <c r="AO784" i="4"/>
  <c r="AU784" i="4" s="1"/>
  <c r="AL780" i="4"/>
  <c r="AR780" i="4" s="1"/>
  <c r="AO780" i="4"/>
  <c r="AU780" i="4" s="1"/>
  <c r="AL776" i="4"/>
  <c r="AR776" i="4" s="1"/>
  <c r="AO776" i="4"/>
  <c r="AU776" i="4" s="1"/>
  <c r="AL772" i="4"/>
  <c r="AR772" i="4" s="1"/>
  <c r="AO772" i="4"/>
  <c r="AU772" i="4" s="1"/>
  <c r="AL768" i="4"/>
  <c r="AR768" i="4" s="1"/>
  <c r="AO768" i="4"/>
  <c r="AU768" i="4" s="1"/>
  <c r="AL764" i="4"/>
  <c r="AR764" i="4" s="1"/>
  <c r="AO764" i="4"/>
  <c r="AU764" i="4" s="1"/>
  <c r="AL760" i="4"/>
  <c r="AR760" i="4" s="1"/>
  <c r="AO760" i="4"/>
  <c r="AU760" i="4" s="1"/>
  <c r="AL756" i="4"/>
  <c r="AR756" i="4" s="1"/>
  <c r="AO756" i="4"/>
  <c r="AU756" i="4" s="1"/>
  <c r="AL752" i="4"/>
  <c r="AR752" i="4" s="1"/>
  <c r="AO752" i="4"/>
  <c r="AU752" i="4" s="1"/>
  <c r="AL748" i="4"/>
  <c r="AR748" i="4" s="1"/>
  <c r="AO748" i="4"/>
  <c r="AU748" i="4" s="1"/>
  <c r="AL744" i="4"/>
  <c r="AR744" i="4" s="1"/>
  <c r="AO744" i="4"/>
  <c r="AU744" i="4" s="1"/>
  <c r="AL740" i="4"/>
  <c r="AR740" i="4" s="1"/>
  <c r="AO740" i="4"/>
  <c r="AU740" i="4" s="1"/>
  <c r="AL736" i="4"/>
  <c r="AR736" i="4" s="1"/>
  <c r="AO736" i="4"/>
  <c r="AU736" i="4" s="1"/>
  <c r="AL732" i="4"/>
  <c r="AR732" i="4" s="1"/>
  <c r="AO732" i="4"/>
  <c r="AU732" i="4" s="1"/>
  <c r="AL728" i="4"/>
  <c r="AR728" i="4" s="1"/>
  <c r="AO728" i="4"/>
  <c r="AU728" i="4" s="1"/>
  <c r="AL724" i="4"/>
  <c r="AR724" i="4" s="1"/>
  <c r="AO724" i="4"/>
  <c r="AU724" i="4" s="1"/>
  <c r="AL720" i="4"/>
  <c r="AR720" i="4" s="1"/>
  <c r="AO720" i="4"/>
  <c r="AU720" i="4" s="1"/>
  <c r="AL716" i="4"/>
  <c r="AR716" i="4" s="1"/>
  <c r="AO716" i="4"/>
  <c r="AU716" i="4" s="1"/>
  <c r="AL712" i="4"/>
  <c r="AR712" i="4" s="1"/>
  <c r="AO712" i="4"/>
  <c r="AU712" i="4" s="1"/>
  <c r="AL708" i="4"/>
  <c r="AR708" i="4" s="1"/>
  <c r="AO708" i="4"/>
  <c r="AU708" i="4" s="1"/>
  <c r="AL704" i="4"/>
  <c r="AR704" i="4" s="1"/>
  <c r="AO704" i="4"/>
  <c r="AU704" i="4" s="1"/>
  <c r="AL700" i="4"/>
  <c r="AR700" i="4" s="1"/>
  <c r="AO700" i="4"/>
  <c r="AU700" i="4" s="1"/>
  <c r="AL696" i="4"/>
  <c r="AR696" i="4" s="1"/>
  <c r="AO696" i="4"/>
  <c r="AU696" i="4" s="1"/>
  <c r="AL692" i="4"/>
  <c r="AR692" i="4" s="1"/>
  <c r="AO692" i="4"/>
  <c r="AU692" i="4" s="1"/>
  <c r="AL688" i="4"/>
  <c r="AR688" i="4" s="1"/>
  <c r="AO688" i="4"/>
  <c r="AU688" i="4" s="1"/>
  <c r="AL684" i="4"/>
  <c r="AR684" i="4" s="1"/>
  <c r="AO684" i="4"/>
  <c r="AU684" i="4" s="1"/>
  <c r="AL680" i="4"/>
  <c r="AR680" i="4" s="1"/>
  <c r="AO680" i="4"/>
  <c r="AU680" i="4" s="1"/>
  <c r="AL676" i="4"/>
  <c r="AR676" i="4" s="1"/>
  <c r="AO676" i="4"/>
  <c r="AU676" i="4" s="1"/>
  <c r="AL672" i="4"/>
  <c r="AR672" i="4" s="1"/>
  <c r="AO672" i="4"/>
  <c r="AU672" i="4" s="1"/>
  <c r="AL668" i="4"/>
  <c r="AR668" i="4" s="1"/>
  <c r="AO668" i="4"/>
  <c r="AU668" i="4" s="1"/>
  <c r="AL664" i="4"/>
  <c r="AR664" i="4" s="1"/>
  <c r="AO664" i="4"/>
  <c r="AU664" i="4" s="1"/>
  <c r="AL660" i="4"/>
  <c r="AR660" i="4" s="1"/>
  <c r="AO660" i="4"/>
  <c r="AU660" i="4" s="1"/>
  <c r="AL656" i="4"/>
  <c r="AR656" i="4" s="1"/>
  <c r="AO656" i="4"/>
  <c r="AU656" i="4" s="1"/>
  <c r="AL652" i="4"/>
  <c r="AR652" i="4" s="1"/>
  <c r="AO652" i="4"/>
  <c r="AU652" i="4" s="1"/>
  <c r="AL648" i="4"/>
  <c r="AR648" i="4" s="1"/>
  <c r="AO648" i="4"/>
  <c r="AU648" i="4" s="1"/>
  <c r="AL644" i="4"/>
  <c r="AR644" i="4" s="1"/>
  <c r="AO644" i="4"/>
  <c r="AU644" i="4" s="1"/>
  <c r="AL640" i="4"/>
  <c r="AR640" i="4" s="1"/>
  <c r="AO640" i="4"/>
  <c r="AU640" i="4" s="1"/>
  <c r="AL636" i="4"/>
  <c r="AR636" i="4" s="1"/>
  <c r="AO636" i="4"/>
  <c r="AU636" i="4" s="1"/>
  <c r="AL632" i="4"/>
  <c r="AR632" i="4" s="1"/>
  <c r="AO632" i="4"/>
  <c r="AU632" i="4" s="1"/>
  <c r="AL628" i="4"/>
  <c r="AR628" i="4" s="1"/>
  <c r="AO628" i="4"/>
  <c r="AU628" i="4" s="1"/>
  <c r="AO624" i="4"/>
  <c r="AU624" i="4" s="1"/>
  <c r="AL620" i="4"/>
  <c r="AR620" i="4" s="1"/>
  <c r="AO620" i="4"/>
  <c r="AU620" i="4" s="1"/>
  <c r="AO616" i="4"/>
  <c r="AU616" i="4" s="1"/>
  <c r="AL612" i="4"/>
  <c r="AR612" i="4" s="1"/>
  <c r="AO612" i="4"/>
  <c r="AU612" i="4" s="1"/>
  <c r="AO608" i="4"/>
  <c r="AU608" i="4" s="1"/>
  <c r="AL604" i="4"/>
  <c r="AR604" i="4" s="1"/>
  <c r="AL600" i="4"/>
  <c r="AR600" i="4" s="1"/>
  <c r="AL596" i="4"/>
  <c r="AR596" i="4" s="1"/>
  <c r="AL592" i="4"/>
  <c r="AR592" i="4" s="1"/>
  <c r="AL588" i="4"/>
  <c r="AR588" i="4" s="1"/>
  <c r="AL584" i="4"/>
  <c r="AR584" i="4" s="1"/>
  <c r="AL580" i="4"/>
  <c r="AR580" i="4" s="1"/>
  <c r="AO576" i="4"/>
  <c r="AU576" i="4" s="1"/>
  <c r="AL572" i="4"/>
  <c r="AR572" i="4" s="1"/>
  <c r="AL568" i="4"/>
  <c r="AR568" i="4" s="1"/>
  <c r="AL564" i="4"/>
  <c r="AR564" i="4" s="1"/>
  <c r="AL560" i="4"/>
  <c r="AR560" i="4" s="1"/>
  <c r="AL549" i="4"/>
  <c r="AR549" i="4" s="1"/>
  <c r="AL517" i="4"/>
  <c r="AR517" i="4" s="1"/>
  <c r="AN960" i="4"/>
  <c r="AT960" i="4" s="1"/>
  <c r="AO928" i="4"/>
  <c r="AU928" i="4" s="1"/>
  <c r="AM851" i="4"/>
  <c r="AS851" i="4" s="1"/>
  <c r="AM659" i="4"/>
  <c r="AS659" i="4" s="1"/>
  <c r="AN563" i="4"/>
  <c r="AT563" i="4" s="1"/>
  <c r="E917" i="4"/>
  <c r="I917" i="4" s="1"/>
  <c r="F917" i="4"/>
  <c r="J917" i="4" s="1"/>
  <c r="G917" i="4"/>
  <c r="D917" i="4"/>
  <c r="H917" i="4" s="1"/>
  <c r="E885" i="4"/>
  <c r="I885" i="4" s="1"/>
  <c r="F885" i="4"/>
  <c r="J885" i="4" s="1"/>
  <c r="G885" i="4"/>
  <c r="D885" i="4"/>
  <c r="H885" i="4" s="1"/>
  <c r="E853" i="4"/>
  <c r="I853" i="4" s="1"/>
  <c r="F853" i="4"/>
  <c r="J853" i="4" s="1"/>
  <c r="G853" i="4"/>
  <c r="D853" i="4"/>
  <c r="H853" i="4" s="1"/>
  <c r="E829" i="4"/>
  <c r="I829" i="4" s="1"/>
  <c r="F829" i="4"/>
  <c r="J829" i="4" s="1"/>
  <c r="G829" i="4"/>
  <c r="D829" i="4"/>
  <c r="H829" i="4" s="1"/>
  <c r="E765" i="4"/>
  <c r="I765" i="4" s="1"/>
  <c r="F765" i="4"/>
  <c r="J765" i="4" s="1"/>
  <c r="G765" i="4"/>
  <c r="D765" i="4"/>
  <c r="H765" i="4" s="1"/>
  <c r="E733" i="4"/>
  <c r="I733" i="4" s="1"/>
  <c r="F733" i="4"/>
  <c r="J733" i="4" s="1"/>
  <c r="G733" i="4"/>
  <c r="D733" i="4"/>
  <c r="H733" i="4" s="1"/>
  <c r="E701" i="4"/>
  <c r="I701" i="4" s="1"/>
  <c r="F701" i="4"/>
  <c r="J701" i="4" s="1"/>
  <c r="G701" i="4"/>
  <c r="D701" i="4"/>
  <c r="H701" i="4" s="1"/>
  <c r="E661" i="4"/>
  <c r="I661" i="4" s="1"/>
  <c r="F661" i="4"/>
  <c r="J661" i="4" s="1"/>
  <c r="G661" i="4"/>
  <c r="D661" i="4"/>
  <c r="H661" i="4" s="1"/>
  <c r="E629" i="4"/>
  <c r="I629" i="4" s="1"/>
  <c r="F629" i="4"/>
  <c r="J629" i="4" s="1"/>
  <c r="G629" i="4"/>
  <c r="D629" i="4"/>
  <c r="H629" i="4" s="1"/>
  <c r="E597" i="4"/>
  <c r="I597" i="4" s="1"/>
  <c r="F597" i="4"/>
  <c r="J597" i="4" s="1"/>
  <c r="G597" i="4"/>
  <c r="D597" i="4"/>
  <c r="H597" i="4" s="1"/>
  <c r="E565" i="4"/>
  <c r="I565" i="4" s="1"/>
  <c r="F565" i="4"/>
  <c r="J565" i="4" s="1"/>
  <c r="G565" i="4"/>
  <c r="D565" i="4"/>
  <c r="H565" i="4" s="1"/>
  <c r="F532" i="4"/>
  <c r="J532" i="4" s="1"/>
  <c r="G532" i="4"/>
  <c r="E532" i="4"/>
  <c r="I532" i="4" s="1"/>
  <c r="D532" i="4"/>
  <c r="H532" i="4" s="1"/>
  <c r="F971" i="4"/>
  <c r="J971" i="4" s="1"/>
  <c r="G971" i="4"/>
  <c r="E971" i="4"/>
  <c r="I971" i="4" s="1"/>
  <c r="D971" i="4"/>
  <c r="H971" i="4" s="1"/>
  <c r="F955" i="4"/>
  <c r="J955" i="4" s="1"/>
  <c r="G955" i="4"/>
  <c r="E955" i="4"/>
  <c r="I955" i="4" s="1"/>
  <c r="D955" i="4"/>
  <c r="H955" i="4" s="1"/>
  <c r="F943" i="4"/>
  <c r="J943" i="4" s="1"/>
  <c r="G943" i="4"/>
  <c r="E943" i="4"/>
  <c r="I943" i="4" s="1"/>
  <c r="D943" i="4"/>
  <c r="H943" i="4" s="1"/>
  <c r="F923" i="4"/>
  <c r="J923" i="4" s="1"/>
  <c r="G923" i="4"/>
  <c r="E923" i="4"/>
  <c r="I923" i="4" s="1"/>
  <c r="D923" i="4"/>
  <c r="H923" i="4" s="1"/>
  <c r="D111" i="4"/>
  <c r="H111" i="4" s="1"/>
  <c r="K112" i="2" s="1"/>
  <c r="F111" i="4"/>
  <c r="J111" i="4" s="1"/>
  <c r="M112" i="2" s="1"/>
  <c r="G111" i="4"/>
  <c r="E111" i="4"/>
  <c r="I111" i="4" s="1"/>
  <c r="L112" i="2" s="1"/>
  <c r="F95" i="4"/>
  <c r="J95" i="4" s="1"/>
  <c r="M96" i="2" s="1"/>
  <c r="G95" i="4"/>
  <c r="E95" i="4"/>
  <c r="I95" i="4" s="1"/>
  <c r="L96" i="2" s="1"/>
  <c r="D95" i="4"/>
  <c r="H95" i="4" s="1"/>
  <c r="K96" i="2" s="1"/>
  <c r="F79" i="4"/>
  <c r="J79" i="4" s="1"/>
  <c r="M80" i="2" s="1"/>
  <c r="G79" i="4"/>
  <c r="E79" i="4"/>
  <c r="I79" i="4" s="1"/>
  <c r="L80" i="2" s="1"/>
  <c r="D79" i="4"/>
  <c r="H79" i="4" s="1"/>
  <c r="K80" i="2" s="1"/>
  <c r="F41" i="4"/>
  <c r="J41" i="4" s="1"/>
  <c r="M42" i="2" s="1"/>
  <c r="E41" i="4"/>
  <c r="I41" i="4" s="1"/>
  <c r="L42" i="2" s="1"/>
  <c r="G41" i="4"/>
  <c r="D41" i="4"/>
  <c r="H41" i="4" s="1"/>
  <c r="K42" i="2" s="1"/>
  <c r="E921" i="4"/>
  <c r="I921" i="4" s="1"/>
  <c r="D921" i="4"/>
  <c r="H921" i="4" s="1"/>
  <c r="G921" i="4"/>
  <c r="F921" i="4"/>
  <c r="J921" i="4" s="1"/>
  <c r="E905" i="4"/>
  <c r="I905" i="4" s="1"/>
  <c r="D905" i="4"/>
  <c r="H905" i="4" s="1"/>
  <c r="G905" i="4"/>
  <c r="F905" i="4"/>
  <c r="J905" i="4" s="1"/>
  <c r="E889" i="4"/>
  <c r="I889" i="4" s="1"/>
  <c r="D889" i="4"/>
  <c r="H889" i="4" s="1"/>
  <c r="G889" i="4"/>
  <c r="F889" i="4"/>
  <c r="J889" i="4" s="1"/>
  <c r="E873" i="4"/>
  <c r="I873" i="4" s="1"/>
  <c r="D873" i="4"/>
  <c r="H873" i="4" s="1"/>
  <c r="G873" i="4"/>
  <c r="F873" i="4"/>
  <c r="J873" i="4" s="1"/>
  <c r="E857" i="4"/>
  <c r="I857" i="4" s="1"/>
  <c r="D857" i="4"/>
  <c r="H857" i="4" s="1"/>
  <c r="G857" i="4"/>
  <c r="F857" i="4"/>
  <c r="J857" i="4" s="1"/>
  <c r="E841" i="4"/>
  <c r="I841" i="4" s="1"/>
  <c r="D841" i="4"/>
  <c r="H841" i="4" s="1"/>
  <c r="G841" i="4"/>
  <c r="F841" i="4"/>
  <c r="J841" i="4" s="1"/>
  <c r="E825" i="4"/>
  <c r="I825" i="4" s="1"/>
  <c r="D825" i="4"/>
  <c r="H825" i="4" s="1"/>
  <c r="G825" i="4"/>
  <c r="F825" i="4"/>
  <c r="J825" i="4" s="1"/>
  <c r="E809" i="4"/>
  <c r="I809" i="4" s="1"/>
  <c r="D809" i="4"/>
  <c r="H809" i="4" s="1"/>
  <c r="G809" i="4"/>
  <c r="F809" i="4"/>
  <c r="J809" i="4" s="1"/>
  <c r="E793" i="4"/>
  <c r="I793" i="4" s="1"/>
  <c r="D793" i="4"/>
  <c r="H793" i="4" s="1"/>
  <c r="G793" i="4"/>
  <c r="F793" i="4"/>
  <c r="J793" i="4" s="1"/>
  <c r="E777" i="4"/>
  <c r="I777" i="4" s="1"/>
  <c r="D777" i="4"/>
  <c r="H777" i="4" s="1"/>
  <c r="G777" i="4"/>
  <c r="F777" i="4"/>
  <c r="J777" i="4" s="1"/>
  <c r="E761" i="4"/>
  <c r="I761" i="4" s="1"/>
  <c r="D761" i="4"/>
  <c r="H761" i="4" s="1"/>
  <c r="G761" i="4"/>
  <c r="F761" i="4"/>
  <c r="J761" i="4" s="1"/>
  <c r="E745" i="4"/>
  <c r="I745" i="4" s="1"/>
  <c r="D745" i="4"/>
  <c r="H745" i="4" s="1"/>
  <c r="G745" i="4"/>
  <c r="F745" i="4"/>
  <c r="J745" i="4" s="1"/>
  <c r="E729" i="4"/>
  <c r="I729" i="4" s="1"/>
  <c r="D729" i="4"/>
  <c r="H729" i="4" s="1"/>
  <c r="G729" i="4"/>
  <c r="F729" i="4"/>
  <c r="J729" i="4" s="1"/>
  <c r="E713" i="4"/>
  <c r="I713" i="4" s="1"/>
  <c r="D713" i="4"/>
  <c r="H713" i="4" s="1"/>
  <c r="G713" i="4"/>
  <c r="F713" i="4"/>
  <c r="J713" i="4" s="1"/>
  <c r="E697" i="4"/>
  <c r="I697" i="4" s="1"/>
  <c r="D697" i="4"/>
  <c r="H697" i="4" s="1"/>
  <c r="G697" i="4"/>
  <c r="F697" i="4"/>
  <c r="J697" i="4" s="1"/>
  <c r="E681" i="4"/>
  <c r="I681" i="4" s="1"/>
  <c r="D681" i="4"/>
  <c r="H681" i="4" s="1"/>
  <c r="G681" i="4"/>
  <c r="F681" i="4"/>
  <c r="J681" i="4" s="1"/>
  <c r="E665" i="4"/>
  <c r="I665" i="4" s="1"/>
  <c r="D665" i="4"/>
  <c r="H665" i="4" s="1"/>
  <c r="G665" i="4"/>
  <c r="F665" i="4"/>
  <c r="J665" i="4" s="1"/>
  <c r="E649" i="4"/>
  <c r="I649" i="4" s="1"/>
  <c r="D649" i="4"/>
  <c r="H649" i="4" s="1"/>
  <c r="G649" i="4"/>
  <c r="F649" i="4"/>
  <c r="J649" i="4" s="1"/>
  <c r="E633" i="4"/>
  <c r="I633" i="4" s="1"/>
  <c r="D633" i="4"/>
  <c r="H633" i="4" s="1"/>
  <c r="G633" i="4"/>
  <c r="F633" i="4"/>
  <c r="J633" i="4" s="1"/>
  <c r="E617" i="4"/>
  <c r="I617" i="4" s="1"/>
  <c r="D617" i="4"/>
  <c r="H617" i="4" s="1"/>
  <c r="G617" i="4"/>
  <c r="F617" i="4"/>
  <c r="J617" i="4" s="1"/>
  <c r="E601" i="4"/>
  <c r="I601" i="4" s="1"/>
  <c r="D601" i="4"/>
  <c r="H601" i="4" s="1"/>
  <c r="G601" i="4"/>
  <c r="F601" i="4"/>
  <c r="J601" i="4" s="1"/>
  <c r="E585" i="4"/>
  <c r="I585" i="4" s="1"/>
  <c r="D585" i="4"/>
  <c r="H585" i="4" s="1"/>
  <c r="G585" i="4"/>
  <c r="F585" i="4"/>
  <c r="J585" i="4" s="1"/>
  <c r="E569" i="4"/>
  <c r="I569" i="4" s="1"/>
  <c r="D569" i="4"/>
  <c r="H569" i="4" s="1"/>
  <c r="G569" i="4"/>
  <c r="F569" i="4"/>
  <c r="J569" i="4" s="1"/>
  <c r="F540" i="4"/>
  <c r="J540" i="4" s="1"/>
  <c r="E540" i="4"/>
  <c r="I540" i="4" s="1"/>
  <c r="D540" i="4"/>
  <c r="H540" i="4" s="1"/>
  <c r="G540" i="4"/>
  <c r="F550" i="4"/>
  <c r="J550" i="4" s="1"/>
  <c r="G550" i="4"/>
  <c r="E550" i="4"/>
  <c r="I550" i="4" s="1"/>
  <c r="D550" i="4"/>
  <c r="H550" i="4" s="1"/>
  <c r="G518" i="4"/>
  <c r="F518" i="4"/>
  <c r="J518" i="4" s="1"/>
  <c r="E518" i="4"/>
  <c r="I518" i="4" s="1"/>
  <c r="D518" i="4"/>
  <c r="H518" i="4" s="1"/>
  <c r="F31" i="4"/>
  <c r="J31" i="4" s="1"/>
  <c r="M32" i="2" s="1"/>
  <c r="E31" i="4"/>
  <c r="I31" i="4" s="1"/>
  <c r="L32" i="2" s="1"/>
  <c r="G31" i="4"/>
  <c r="D31" i="4"/>
  <c r="H31" i="4" s="1"/>
  <c r="K32" i="2" s="1"/>
  <c r="D21" i="4"/>
  <c r="H21" i="4" s="1"/>
  <c r="K22" i="2" s="1"/>
  <c r="E21" i="4"/>
  <c r="I21" i="4" s="1"/>
  <c r="L22" i="2" s="1"/>
  <c r="F21" i="4"/>
  <c r="J21" i="4" s="1"/>
  <c r="M22" i="2" s="1"/>
  <c r="G21" i="4"/>
  <c r="E901" i="4"/>
  <c r="I901" i="4" s="1"/>
  <c r="F901" i="4"/>
  <c r="J901" i="4" s="1"/>
  <c r="G901" i="4"/>
  <c r="D901" i="4"/>
  <c r="H901" i="4" s="1"/>
  <c r="D869" i="4"/>
  <c r="H869" i="4" s="1"/>
  <c r="E845" i="4"/>
  <c r="I845" i="4" s="1"/>
  <c r="G845" i="4"/>
  <c r="E813" i="4"/>
  <c r="I813" i="4" s="1"/>
  <c r="F813" i="4"/>
  <c r="J813" i="4" s="1"/>
  <c r="G813" i="4"/>
  <c r="D813" i="4"/>
  <c r="H813" i="4" s="1"/>
  <c r="E781" i="4"/>
  <c r="I781" i="4" s="1"/>
  <c r="F781" i="4"/>
  <c r="J781" i="4" s="1"/>
  <c r="G781" i="4"/>
  <c r="D781" i="4"/>
  <c r="H781" i="4" s="1"/>
  <c r="F749" i="4"/>
  <c r="J749" i="4" s="1"/>
  <c r="D749" i="4"/>
  <c r="H749" i="4" s="1"/>
  <c r="F717" i="4"/>
  <c r="J717" i="4" s="1"/>
  <c r="D717" i="4"/>
  <c r="H717" i="4" s="1"/>
  <c r="E677" i="4"/>
  <c r="I677" i="4" s="1"/>
  <c r="F677" i="4"/>
  <c r="J677" i="4" s="1"/>
  <c r="G677" i="4"/>
  <c r="D677" i="4"/>
  <c r="H677" i="4" s="1"/>
  <c r="E645" i="4"/>
  <c r="I645" i="4" s="1"/>
  <c r="F645" i="4"/>
  <c r="J645" i="4" s="1"/>
  <c r="G645" i="4"/>
  <c r="D645" i="4"/>
  <c r="H645" i="4" s="1"/>
  <c r="E613" i="4"/>
  <c r="I613" i="4" s="1"/>
  <c r="F613" i="4"/>
  <c r="J613" i="4" s="1"/>
  <c r="G613" i="4"/>
  <c r="D613" i="4"/>
  <c r="H613" i="4" s="1"/>
  <c r="E581" i="4"/>
  <c r="I581" i="4" s="1"/>
  <c r="F581" i="4"/>
  <c r="J581" i="4" s="1"/>
  <c r="G581" i="4"/>
  <c r="D581" i="4"/>
  <c r="H581" i="4" s="1"/>
  <c r="G548" i="4"/>
  <c r="F548" i="4"/>
  <c r="J548" i="4" s="1"/>
  <c r="E548" i="4"/>
  <c r="I548" i="4" s="1"/>
  <c r="D548" i="4"/>
  <c r="H548" i="4" s="1"/>
  <c r="F516" i="4"/>
  <c r="J516" i="4" s="1"/>
  <c r="G516" i="4"/>
  <c r="E516" i="4"/>
  <c r="I516" i="4" s="1"/>
  <c r="D516" i="4"/>
  <c r="H516" i="4" s="1"/>
  <c r="E913" i="4"/>
  <c r="I913" i="4" s="1"/>
  <c r="D913" i="4"/>
  <c r="H913" i="4" s="1"/>
  <c r="G913" i="4"/>
  <c r="F913" i="4"/>
  <c r="J913" i="4" s="1"/>
  <c r="E897" i="4"/>
  <c r="I897" i="4" s="1"/>
  <c r="D897" i="4"/>
  <c r="H897" i="4" s="1"/>
  <c r="G897" i="4"/>
  <c r="F897" i="4"/>
  <c r="J897" i="4" s="1"/>
  <c r="E881" i="4"/>
  <c r="I881" i="4" s="1"/>
  <c r="D881" i="4"/>
  <c r="H881" i="4" s="1"/>
  <c r="G881" i="4"/>
  <c r="F881" i="4"/>
  <c r="J881" i="4" s="1"/>
  <c r="E865" i="4"/>
  <c r="I865" i="4" s="1"/>
  <c r="D865" i="4"/>
  <c r="H865" i="4" s="1"/>
  <c r="G865" i="4"/>
  <c r="F865" i="4"/>
  <c r="J865" i="4" s="1"/>
  <c r="E849" i="4"/>
  <c r="I849" i="4" s="1"/>
  <c r="D849" i="4"/>
  <c r="H849" i="4" s="1"/>
  <c r="G849" i="4"/>
  <c r="F849" i="4"/>
  <c r="J849" i="4" s="1"/>
  <c r="E833" i="4"/>
  <c r="I833" i="4" s="1"/>
  <c r="D833" i="4"/>
  <c r="H833" i="4" s="1"/>
  <c r="G833" i="4"/>
  <c r="F833" i="4"/>
  <c r="J833" i="4" s="1"/>
  <c r="E817" i="4"/>
  <c r="I817" i="4" s="1"/>
  <c r="D817" i="4"/>
  <c r="H817" i="4" s="1"/>
  <c r="G817" i="4"/>
  <c r="F817" i="4"/>
  <c r="J817" i="4" s="1"/>
  <c r="E801" i="4"/>
  <c r="I801" i="4" s="1"/>
  <c r="D801" i="4"/>
  <c r="H801" i="4" s="1"/>
  <c r="G801" i="4"/>
  <c r="F801" i="4"/>
  <c r="J801" i="4" s="1"/>
  <c r="E785" i="4"/>
  <c r="I785" i="4" s="1"/>
  <c r="D785" i="4"/>
  <c r="H785" i="4" s="1"/>
  <c r="G785" i="4"/>
  <c r="F785" i="4"/>
  <c r="J785" i="4" s="1"/>
  <c r="E769" i="4"/>
  <c r="I769" i="4" s="1"/>
  <c r="D769" i="4"/>
  <c r="H769" i="4" s="1"/>
  <c r="G769" i="4"/>
  <c r="F769" i="4"/>
  <c r="J769" i="4" s="1"/>
  <c r="E753" i="4"/>
  <c r="I753" i="4" s="1"/>
  <c r="D753" i="4"/>
  <c r="H753" i="4" s="1"/>
  <c r="G753" i="4"/>
  <c r="F753" i="4"/>
  <c r="J753" i="4" s="1"/>
  <c r="E737" i="4"/>
  <c r="I737" i="4" s="1"/>
  <c r="D737" i="4"/>
  <c r="H737" i="4" s="1"/>
  <c r="G737" i="4"/>
  <c r="F737" i="4"/>
  <c r="J737" i="4" s="1"/>
  <c r="E721" i="4"/>
  <c r="I721" i="4" s="1"/>
  <c r="D721" i="4"/>
  <c r="H721" i="4" s="1"/>
  <c r="G721" i="4"/>
  <c r="F721" i="4"/>
  <c r="J721" i="4" s="1"/>
  <c r="E705" i="4"/>
  <c r="I705" i="4" s="1"/>
  <c r="D705" i="4"/>
  <c r="H705" i="4" s="1"/>
  <c r="G705" i="4"/>
  <c r="F705" i="4"/>
  <c r="J705" i="4" s="1"/>
  <c r="E689" i="4"/>
  <c r="I689" i="4" s="1"/>
  <c r="D689" i="4"/>
  <c r="H689" i="4" s="1"/>
  <c r="G689" i="4"/>
  <c r="F689" i="4"/>
  <c r="J689" i="4" s="1"/>
  <c r="E673" i="4"/>
  <c r="I673" i="4" s="1"/>
  <c r="D673" i="4"/>
  <c r="H673" i="4" s="1"/>
  <c r="G673" i="4"/>
  <c r="F673" i="4"/>
  <c r="J673" i="4" s="1"/>
  <c r="E657" i="4"/>
  <c r="I657" i="4" s="1"/>
  <c r="D657" i="4"/>
  <c r="H657" i="4" s="1"/>
  <c r="G657" i="4"/>
  <c r="F657" i="4"/>
  <c r="J657" i="4" s="1"/>
  <c r="E641" i="4"/>
  <c r="I641" i="4" s="1"/>
  <c r="D641" i="4"/>
  <c r="H641" i="4" s="1"/>
  <c r="G641" i="4"/>
  <c r="F641" i="4"/>
  <c r="J641" i="4" s="1"/>
  <c r="F625" i="4"/>
  <c r="J625" i="4" s="1"/>
  <c r="E609" i="4"/>
  <c r="I609" i="4" s="1"/>
  <c r="D609" i="4"/>
  <c r="H609" i="4" s="1"/>
  <c r="G609" i="4"/>
  <c r="F609" i="4"/>
  <c r="J609" i="4" s="1"/>
  <c r="E593" i="4"/>
  <c r="I593" i="4" s="1"/>
  <c r="D593" i="4"/>
  <c r="H593" i="4" s="1"/>
  <c r="G593" i="4"/>
  <c r="F593" i="4"/>
  <c r="J593" i="4" s="1"/>
  <c r="E577" i="4"/>
  <c r="I577" i="4" s="1"/>
  <c r="D577" i="4"/>
  <c r="H577" i="4" s="1"/>
  <c r="G577" i="4"/>
  <c r="F577" i="4"/>
  <c r="J577" i="4" s="1"/>
  <c r="E561" i="4"/>
  <c r="I561" i="4" s="1"/>
  <c r="D561" i="4"/>
  <c r="H561" i="4" s="1"/>
  <c r="G561" i="4"/>
  <c r="F561" i="4"/>
  <c r="J561" i="4" s="1"/>
  <c r="F524" i="4"/>
  <c r="J524" i="4" s="1"/>
  <c r="E524" i="4"/>
  <c r="I524" i="4" s="1"/>
  <c r="D524" i="4"/>
  <c r="H524" i="4" s="1"/>
  <c r="G524" i="4"/>
  <c r="G534" i="4"/>
  <c r="F534" i="4"/>
  <c r="J534" i="4" s="1"/>
  <c r="E534" i="4"/>
  <c r="I534" i="4" s="1"/>
  <c r="D534" i="4"/>
  <c r="H534" i="4" s="1"/>
  <c r="F379" i="4"/>
  <c r="J379" i="4" s="1"/>
  <c r="M380" i="2" s="1"/>
  <c r="G379" i="4"/>
  <c r="D379" i="4"/>
  <c r="H379" i="4" s="1"/>
  <c r="K380" i="2" s="1"/>
  <c r="E379" i="4"/>
  <c r="I379" i="4" s="1"/>
  <c r="L380" i="2" s="1"/>
  <c r="F371" i="4"/>
  <c r="J371" i="4" s="1"/>
  <c r="M372" i="2" s="1"/>
  <c r="G371" i="4"/>
  <c r="D371" i="4"/>
  <c r="H371" i="4" s="1"/>
  <c r="K372" i="2" s="1"/>
  <c r="E371" i="4"/>
  <c r="I371" i="4" s="1"/>
  <c r="L372" i="2" s="1"/>
  <c r="F363" i="4"/>
  <c r="J363" i="4" s="1"/>
  <c r="M364" i="2" s="1"/>
  <c r="G363" i="4"/>
  <c r="D363" i="4"/>
  <c r="H363" i="4" s="1"/>
  <c r="K364" i="2" s="1"/>
  <c r="E363" i="4"/>
  <c r="I363" i="4" s="1"/>
  <c r="L364" i="2" s="1"/>
  <c r="F243" i="4"/>
  <c r="J243" i="4" s="1"/>
  <c r="M244" i="2" s="1"/>
  <c r="G243" i="4"/>
  <c r="D243" i="4"/>
  <c r="H243" i="4" s="1"/>
  <c r="K244" i="2" s="1"/>
  <c r="E243" i="4"/>
  <c r="I243" i="4" s="1"/>
  <c r="L244" i="2" s="1"/>
  <c r="F235" i="4"/>
  <c r="J235" i="4" s="1"/>
  <c r="M236" i="2" s="1"/>
  <c r="G235" i="4"/>
  <c r="D235" i="4"/>
  <c r="H235" i="4" s="1"/>
  <c r="K236" i="2" s="1"/>
  <c r="E235" i="4"/>
  <c r="I235" i="4" s="1"/>
  <c r="L236" i="2" s="1"/>
  <c r="D101" i="4"/>
  <c r="H101" i="4" s="1"/>
  <c r="K102" i="2" s="1"/>
  <c r="E101" i="4"/>
  <c r="I101" i="4" s="1"/>
  <c r="L102" i="2" s="1"/>
  <c r="F101" i="4"/>
  <c r="J101" i="4" s="1"/>
  <c r="M102" i="2" s="1"/>
  <c r="G101" i="4"/>
  <c r="D93" i="4"/>
  <c r="H93" i="4" s="1"/>
  <c r="K94" i="2" s="1"/>
  <c r="E93" i="4"/>
  <c r="I93" i="4" s="1"/>
  <c r="L94" i="2" s="1"/>
  <c r="F93" i="4"/>
  <c r="J93" i="4" s="1"/>
  <c r="M94" i="2" s="1"/>
  <c r="G93" i="4"/>
  <c r="D85" i="4"/>
  <c r="H85" i="4" s="1"/>
  <c r="K86" i="2" s="1"/>
  <c r="E85" i="4"/>
  <c r="I85" i="4" s="1"/>
  <c r="L86" i="2" s="1"/>
  <c r="F85" i="4"/>
  <c r="J85" i="4" s="1"/>
  <c r="M86" i="2" s="1"/>
  <c r="G85" i="4"/>
  <c r="G77" i="4"/>
  <c r="E77" i="4"/>
  <c r="I77" i="4" s="1"/>
  <c r="L78" i="2" s="1"/>
  <c r="F77" i="4"/>
  <c r="J77" i="4" s="1"/>
  <c r="M78" i="2" s="1"/>
  <c r="D77" i="4"/>
  <c r="H77" i="4" s="1"/>
  <c r="K78" i="2" s="1"/>
  <c r="E67" i="4"/>
  <c r="I67" i="4" s="1"/>
  <c r="L68" i="2" s="1"/>
  <c r="G67" i="4"/>
  <c r="F67" i="4"/>
  <c r="J67" i="4" s="1"/>
  <c r="M68" i="2" s="1"/>
  <c r="D67" i="4"/>
  <c r="H67" i="4" s="1"/>
  <c r="K68" i="2" s="1"/>
  <c r="F365" i="4"/>
  <c r="J365" i="4" s="1"/>
  <c r="M366" i="2" s="1"/>
  <c r="G365" i="4"/>
  <c r="E365" i="4"/>
  <c r="I365" i="4" s="1"/>
  <c r="L366" i="2" s="1"/>
  <c r="D365" i="4"/>
  <c r="H365" i="4" s="1"/>
  <c r="K366" i="2" s="1"/>
  <c r="F23" i="4"/>
  <c r="J23" i="4" s="1"/>
  <c r="M24" i="2" s="1"/>
  <c r="E23" i="4"/>
  <c r="I23" i="4" s="1"/>
  <c r="L24" i="2" s="1"/>
  <c r="G23" i="4"/>
  <c r="D23" i="4"/>
  <c r="H23" i="4" s="1"/>
  <c r="K24" i="2" s="1"/>
  <c r="F373" i="4"/>
  <c r="J373" i="4" s="1"/>
  <c r="M374" i="2" s="1"/>
  <c r="G373" i="4"/>
  <c r="D373" i="4"/>
  <c r="H373" i="4" s="1"/>
  <c r="K374" i="2" s="1"/>
  <c r="E373" i="4"/>
  <c r="I373" i="4" s="1"/>
  <c r="L374" i="2" s="1"/>
  <c r="F27" i="4"/>
  <c r="J27" i="4" s="1"/>
  <c r="M28" i="2" s="1"/>
  <c r="E27" i="4"/>
  <c r="I27" i="4" s="1"/>
  <c r="L28" i="2" s="1"/>
  <c r="G27" i="4"/>
  <c r="D27" i="4"/>
  <c r="H27" i="4" s="1"/>
  <c r="K28" i="2" s="1"/>
  <c r="D25" i="4"/>
  <c r="H25" i="4" s="1"/>
  <c r="K26" i="2" s="1"/>
  <c r="E25" i="4"/>
  <c r="I25" i="4" s="1"/>
  <c r="L26" i="2" s="1"/>
  <c r="F25" i="4"/>
  <c r="J25" i="4" s="1"/>
  <c r="M26" i="2" s="1"/>
  <c r="G25" i="4"/>
  <c r="D382" i="4"/>
  <c r="H382" i="4" s="1"/>
  <c r="K383" i="2" s="1"/>
  <c r="E382" i="4"/>
  <c r="I382" i="4" s="1"/>
  <c r="L383" i="2" s="1"/>
  <c r="F382" i="4"/>
  <c r="J382" i="4" s="1"/>
  <c r="M383" i="2" s="1"/>
  <c r="G382" i="4"/>
  <c r="F157" i="4"/>
  <c r="J157" i="4" s="1"/>
  <c r="M158" i="2" s="1"/>
  <c r="E157" i="4"/>
  <c r="I157" i="4" s="1"/>
  <c r="L158" i="2" s="1"/>
  <c r="G157" i="4"/>
  <c r="D157" i="4"/>
  <c r="H157" i="4" s="1"/>
  <c r="K158" i="2" s="1"/>
  <c r="D422" i="4"/>
  <c r="H422" i="4" s="1"/>
  <c r="K423" i="2" s="1"/>
  <c r="E422" i="4"/>
  <c r="I422" i="4" s="1"/>
  <c r="L423" i="2" s="1"/>
  <c r="F422" i="4"/>
  <c r="J422" i="4" s="1"/>
  <c r="M423" i="2" s="1"/>
  <c r="G422" i="4"/>
  <c r="F337" i="4"/>
  <c r="J337" i="4" s="1"/>
  <c r="M338" i="2" s="1"/>
  <c r="E337" i="4"/>
  <c r="I337" i="4" s="1"/>
  <c r="L338" i="2" s="1"/>
  <c r="G337" i="4"/>
  <c r="D337" i="4"/>
  <c r="H337" i="4" s="1"/>
  <c r="K338" i="2" s="1"/>
  <c r="F305" i="4"/>
  <c r="J305" i="4" s="1"/>
  <c r="M306" i="2" s="1"/>
  <c r="E305" i="4"/>
  <c r="I305" i="4" s="1"/>
  <c r="L306" i="2" s="1"/>
  <c r="G305" i="4"/>
  <c r="D305" i="4"/>
  <c r="H305" i="4" s="1"/>
  <c r="K306" i="2" s="1"/>
  <c r="F273" i="4"/>
  <c r="J273" i="4" s="1"/>
  <c r="M274" i="2" s="1"/>
  <c r="E273" i="4"/>
  <c r="I273" i="4" s="1"/>
  <c r="L274" i="2" s="1"/>
  <c r="G273" i="4"/>
  <c r="D273" i="4"/>
  <c r="H273" i="4" s="1"/>
  <c r="K274" i="2" s="1"/>
  <c r="F54" i="4"/>
  <c r="J54" i="4" s="1"/>
  <c r="M55" i="2" s="1"/>
  <c r="E54" i="4"/>
  <c r="I54" i="4" s="1"/>
  <c r="L55" i="2" s="1"/>
  <c r="G54" i="4"/>
  <c r="D54" i="4"/>
  <c r="H54" i="4" s="1"/>
  <c r="K55" i="2" s="1"/>
  <c r="D33" i="4"/>
  <c r="H33" i="4" s="1"/>
  <c r="K34" i="2" s="1"/>
  <c r="E33" i="4"/>
  <c r="I33" i="4" s="1"/>
  <c r="L34" i="2" s="1"/>
  <c r="F33" i="4"/>
  <c r="J33" i="4" s="1"/>
  <c r="M34" i="2" s="1"/>
  <c r="G33" i="4"/>
  <c r="D354" i="4"/>
  <c r="H354" i="4" s="1"/>
  <c r="K355" i="2" s="1"/>
  <c r="G354" i="4"/>
  <c r="F354" i="4"/>
  <c r="J354" i="4" s="1"/>
  <c r="M355" i="2" s="1"/>
  <c r="E354" i="4"/>
  <c r="I354" i="4" s="1"/>
  <c r="L355" i="2" s="1"/>
  <c r="D344" i="4"/>
  <c r="H344" i="4" s="1"/>
  <c r="K345" i="2" s="1"/>
  <c r="G344" i="4"/>
  <c r="F344" i="4"/>
  <c r="J344" i="4" s="1"/>
  <c r="M345" i="2" s="1"/>
  <c r="E344" i="4"/>
  <c r="I344" i="4" s="1"/>
  <c r="L345" i="2" s="1"/>
  <c r="D350" i="4"/>
  <c r="H350" i="4" s="1"/>
  <c r="K351" i="2" s="1"/>
  <c r="G350" i="4"/>
  <c r="F350" i="4"/>
  <c r="J350" i="4" s="1"/>
  <c r="M351" i="2" s="1"/>
  <c r="E350" i="4"/>
  <c r="I350" i="4" s="1"/>
  <c r="L351" i="2" s="1"/>
  <c r="G82" i="4"/>
  <c r="D82" i="4"/>
  <c r="H82" i="4" s="1"/>
  <c r="K83" i="2" s="1"/>
  <c r="F82" i="4"/>
  <c r="J82" i="4" s="1"/>
  <c r="M83" i="2" s="1"/>
  <c r="E82" i="4"/>
  <c r="I82" i="4" s="1"/>
  <c r="L83" i="2" s="1"/>
  <c r="G47" i="4"/>
  <c r="F47" i="4"/>
  <c r="J47" i="4" s="1"/>
  <c r="M48" i="2" s="1"/>
  <c r="D47" i="4"/>
  <c r="H47" i="4" s="1"/>
  <c r="K48" i="2" s="1"/>
  <c r="E47" i="4"/>
  <c r="I47" i="4" s="1"/>
  <c r="L48" i="2" s="1"/>
  <c r="G36" i="4"/>
  <c r="D36" i="4"/>
  <c r="H36" i="4" s="1"/>
  <c r="K37" i="2" s="1"/>
  <c r="F36" i="4"/>
  <c r="J36" i="4" s="1"/>
  <c r="M37" i="2" s="1"/>
  <c r="E36" i="4"/>
  <c r="I36" i="4" s="1"/>
  <c r="L37" i="2" s="1"/>
  <c r="D212" i="4"/>
  <c r="H212" i="4" s="1"/>
  <c r="K213" i="2" s="1"/>
  <c r="F212" i="4"/>
  <c r="J212" i="4" s="1"/>
  <c r="M213" i="2" s="1"/>
  <c r="G212" i="4"/>
  <c r="E212" i="4"/>
  <c r="I212" i="4" s="1"/>
  <c r="L213" i="2" s="1"/>
  <c r="D180" i="4"/>
  <c r="H180" i="4" s="1"/>
  <c r="K181" i="2" s="1"/>
  <c r="F180" i="4"/>
  <c r="J180" i="4" s="1"/>
  <c r="M181" i="2" s="1"/>
  <c r="G180" i="4"/>
  <c r="E180" i="4"/>
  <c r="I180" i="4" s="1"/>
  <c r="L181" i="2" s="1"/>
  <c r="D124" i="4"/>
  <c r="H124" i="4" s="1"/>
  <c r="K125" i="2" s="1"/>
  <c r="G124" i="4"/>
  <c r="F124" i="4"/>
  <c r="J124" i="4" s="1"/>
  <c r="M125" i="2" s="1"/>
  <c r="E124" i="4"/>
  <c r="I124" i="4" s="1"/>
  <c r="L125" i="2" s="1"/>
  <c r="D78" i="4"/>
  <c r="H78" i="4" s="1"/>
  <c r="K79" i="2" s="1"/>
  <c r="E78" i="4"/>
  <c r="I78" i="4" s="1"/>
  <c r="L79" i="2" s="1"/>
  <c r="E15" i="4"/>
  <c r="I15" i="4" s="1"/>
  <c r="L16" i="2" s="1"/>
  <c r="G15" i="4"/>
  <c r="D15" i="4"/>
  <c r="H15" i="4" s="1"/>
  <c r="K16" i="2" s="1"/>
  <c r="F15" i="4"/>
  <c r="J15" i="4" s="1"/>
  <c r="M16" i="2" s="1"/>
  <c r="F387" i="4"/>
  <c r="J387" i="4" s="1"/>
  <c r="M388" i="2" s="1"/>
  <c r="E387" i="4"/>
  <c r="I387" i="4" s="1"/>
  <c r="L388" i="2" s="1"/>
  <c r="G387" i="4"/>
  <c r="D387" i="4"/>
  <c r="H387" i="4" s="1"/>
  <c r="K388" i="2" s="1"/>
  <c r="F507" i="4"/>
  <c r="J507" i="4" s="1"/>
  <c r="E507" i="4"/>
  <c r="I507" i="4" s="1"/>
  <c r="G507" i="4"/>
  <c r="D507" i="4"/>
  <c r="H507" i="4" s="1"/>
  <c r="G55" i="4"/>
  <c r="F55" i="4"/>
  <c r="J55" i="4" s="1"/>
  <c r="M56" i="2" s="1"/>
  <c r="D55" i="4"/>
  <c r="H55" i="4" s="1"/>
  <c r="K56" i="2" s="1"/>
  <c r="E55" i="4"/>
  <c r="I55" i="4" s="1"/>
  <c r="L56" i="2" s="1"/>
  <c r="F156" i="4"/>
  <c r="J156" i="4" s="1"/>
  <c r="M157" i="2" s="1"/>
  <c r="G156" i="4"/>
  <c r="D156" i="4"/>
  <c r="H156" i="4" s="1"/>
  <c r="K157" i="2" s="1"/>
  <c r="E156" i="4"/>
  <c r="I156" i="4" s="1"/>
  <c r="L157" i="2" s="1"/>
  <c r="G132" i="4"/>
  <c r="D132" i="4"/>
  <c r="H132" i="4" s="1"/>
  <c r="K133" i="2" s="1"/>
  <c r="F132" i="4"/>
  <c r="J132" i="4" s="1"/>
  <c r="M133" i="2" s="1"/>
  <c r="E132" i="4"/>
  <c r="I132" i="4" s="1"/>
  <c r="L133" i="2" s="1"/>
  <c r="G116" i="4"/>
  <c r="F116" i="4"/>
  <c r="J116" i="4" s="1"/>
  <c r="M117" i="2" s="1"/>
  <c r="D116" i="4"/>
  <c r="H116" i="4" s="1"/>
  <c r="K117" i="2" s="1"/>
  <c r="E116" i="4"/>
  <c r="I116" i="4" s="1"/>
  <c r="L117" i="2" s="1"/>
  <c r="D12" i="4"/>
  <c r="H12" i="4" s="1"/>
  <c r="K13" i="2" s="1"/>
  <c r="F12" i="4"/>
  <c r="J12" i="4" s="1"/>
  <c r="M13" i="2" s="1"/>
  <c r="G12" i="4"/>
  <c r="E12" i="4"/>
  <c r="I12" i="4" s="1"/>
  <c r="L13" i="2" s="1"/>
  <c r="D304" i="4"/>
  <c r="H304" i="4" s="1"/>
  <c r="K305" i="2" s="1"/>
  <c r="G304" i="4"/>
  <c r="F304" i="4"/>
  <c r="J304" i="4" s="1"/>
  <c r="M305" i="2" s="1"/>
  <c r="E304" i="4"/>
  <c r="I304" i="4" s="1"/>
  <c r="L305" i="2" s="1"/>
  <c r="D272" i="4"/>
  <c r="H272" i="4" s="1"/>
  <c r="K273" i="2" s="1"/>
  <c r="G272" i="4"/>
  <c r="F272" i="4"/>
  <c r="J272" i="4" s="1"/>
  <c r="M273" i="2" s="1"/>
  <c r="E272" i="4"/>
  <c r="I272" i="4" s="1"/>
  <c r="L273" i="2" s="1"/>
  <c r="D228" i="4"/>
  <c r="H228" i="4" s="1"/>
  <c r="K229" i="2" s="1"/>
  <c r="F228" i="4"/>
  <c r="J228" i="4" s="1"/>
  <c r="M229" i="2" s="1"/>
  <c r="G228" i="4"/>
  <c r="E228" i="4"/>
  <c r="I228" i="4" s="1"/>
  <c r="L229" i="2" s="1"/>
  <c r="D196" i="4"/>
  <c r="H196" i="4" s="1"/>
  <c r="K197" i="2" s="1"/>
  <c r="F196" i="4"/>
  <c r="J196" i="4" s="1"/>
  <c r="M197" i="2" s="1"/>
  <c r="G196" i="4"/>
  <c r="E196" i="4"/>
  <c r="I196" i="4" s="1"/>
  <c r="L197" i="2" s="1"/>
  <c r="AJ439" i="4"/>
  <c r="AK439" i="4"/>
  <c r="AH439" i="4"/>
  <c r="AH407" i="4"/>
  <c r="AN407" i="4" s="1"/>
  <c r="AT407" i="4" s="1"/>
  <c r="AJ407" i="4"/>
  <c r="AK407" i="4"/>
  <c r="AQ407" i="4" s="1"/>
  <c r="AW407" i="4" s="1"/>
  <c r="AG910" i="4"/>
  <c r="AM910" i="4" s="1"/>
  <c r="AS910" i="4" s="1"/>
  <c r="AK910" i="4"/>
  <c r="AQ910" i="4" s="1"/>
  <c r="AW910" i="4" s="1"/>
  <c r="AJ910" i="4"/>
  <c r="AP910" i="4" s="1"/>
  <c r="AV910" i="4" s="1"/>
  <c r="AI910" i="4"/>
  <c r="AF910" i="4"/>
  <c r="AL910" i="4" s="1"/>
  <c r="AR910" i="4" s="1"/>
  <c r="AH910" i="4"/>
  <c r="AN910" i="4" s="1"/>
  <c r="AT910" i="4" s="1"/>
  <c r="AG906" i="4"/>
  <c r="AM906" i="4" s="1"/>
  <c r="AS906" i="4" s="1"/>
  <c r="AK906" i="4"/>
  <c r="AQ906" i="4" s="1"/>
  <c r="AW906" i="4" s="1"/>
  <c r="AJ906" i="4"/>
  <c r="AP906" i="4" s="1"/>
  <c r="AV906" i="4" s="1"/>
  <c r="AI906" i="4"/>
  <c r="AF906" i="4"/>
  <c r="AL906" i="4" s="1"/>
  <c r="AR906" i="4" s="1"/>
  <c r="AH906" i="4"/>
  <c r="AN906" i="4" s="1"/>
  <c r="AT906" i="4" s="1"/>
  <c r="AG902" i="4"/>
  <c r="AM902" i="4" s="1"/>
  <c r="AS902" i="4" s="1"/>
  <c r="AK902" i="4"/>
  <c r="AQ902" i="4" s="1"/>
  <c r="AW902" i="4" s="1"/>
  <c r="AJ902" i="4"/>
  <c r="AP902" i="4" s="1"/>
  <c r="AV902" i="4" s="1"/>
  <c r="AI902" i="4"/>
  <c r="AF902" i="4"/>
  <c r="AL902" i="4" s="1"/>
  <c r="AR902" i="4" s="1"/>
  <c r="AH902" i="4"/>
  <c r="AN902" i="4" s="1"/>
  <c r="AT902" i="4" s="1"/>
  <c r="AG898" i="4"/>
  <c r="AM898" i="4" s="1"/>
  <c r="AS898" i="4" s="1"/>
  <c r="AK898" i="4"/>
  <c r="AQ898" i="4" s="1"/>
  <c r="AW898" i="4" s="1"/>
  <c r="AJ898" i="4"/>
  <c r="AP898" i="4" s="1"/>
  <c r="AV898" i="4" s="1"/>
  <c r="AI898" i="4"/>
  <c r="AO898" i="4" s="1"/>
  <c r="AU898" i="4" s="1"/>
  <c r="AF898" i="4"/>
  <c r="AH898" i="4"/>
  <c r="AN898" i="4" s="1"/>
  <c r="AT898" i="4" s="1"/>
  <c r="AG894" i="4"/>
  <c r="AM894" i="4" s="1"/>
  <c r="AS894" i="4" s="1"/>
  <c r="AK894" i="4"/>
  <c r="AQ894" i="4" s="1"/>
  <c r="AW894" i="4" s="1"/>
  <c r="AJ894" i="4"/>
  <c r="AP894" i="4" s="1"/>
  <c r="AV894" i="4" s="1"/>
  <c r="AI894" i="4"/>
  <c r="AO894" i="4" s="1"/>
  <c r="AU894" i="4" s="1"/>
  <c r="AF894" i="4"/>
  <c r="AL894" i="4" s="1"/>
  <c r="AR894" i="4" s="1"/>
  <c r="AH894" i="4"/>
  <c r="AN894" i="4" s="1"/>
  <c r="AT894" i="4" s="1"/>
  <c r="AG890" i="4"/>
  <c r="AM890" i="4" s="1"/>
  <c r="AS890" i="4" s="1"/>
  <c r="AK890" i="4"/>
  <c r="AQ890" i="4" s="1"/>
  <c r="AW890" i="4" s="1"/>
  <c r="AJ890" i="4"/>
  <c r="AP890" i="4" s="1"/>
  <c r="AV890" i="4" s="1"/>
  <c r="AI890" i="4"/>
  <c r="AO890" i="4" s="1"/>
  <c r="AU890" i="4" s="1"/>
  <c r="AF890" i="4"/>
  <c r="AL890" i="4" s="1"/>
  <c r="AR890" i="4" s="1"/>
  <c r="AH890" i="4"/>
  <c r="AN890" i="4" s="1"/>
  <c r="AT890" i="4" s="1"/>
  <c r="AG886" i="4"/>
  <c r="AM886" i="4" s="1"/>
  <c r="AS886" i="4" s="1"/>
  <c r="AK886" i="4"/>
  <c r="AQ886" i="4" s="1"/>
  <c r="AW886" i="4" s="1"/>
  <c r="AJ886" i="4"/>
  <c r="AP886" i="4" s="1"/>
  <c r="AV886" i="4" s="1"/>
  <c r="AI886" i="4"/>
  <c r="AO886" i="4" s="1"/>
  <c r="AU886" i="4" s="1"/>
  <c r="AF886" i="4"/>
  <c r="AL886" i="4" s="1"/>
  <c r="AR886" i="4" s="1"/>
  <c r="AH886" i="4"/>
  <c r="AN886" i="4" s="1"/>
  <c r="AT886" i="4" s="1"/>
  <c r="AG882" i="4"/>
  <c r="AM882" i="4" s="1"/>
  <c r="AS882" i="4" s="1"/>
  <c r="AK882" i="4"/>
  <c r="AQ882" i="4" s="1"/>
  <c r="AW882" i="4" s="1"/>
  <c r="AJ882" i="4"/>
  <c r="AP882" i="4" s="1"/>
  <c r="AV882" i="4" s="1"/>
  <c r="AI882" i="4"/>
  <c r="AF882" i="4"/>
  <c r="AH882" i="4"/>
  <c r="AN882" i="4" s="1"/>
  <c r="AT882" i="4" s="1"/>
  <c r="AG878" i="4"/>
  <c r="AM878" i="4" s="1"/>
  <c r="AS878" i="4" s="1"/>
  <c r="AK878" i="4"/>
  <c r="AQ878" i="4" s="1"/>
  <c r="AW878" i="4" s="1"/>
  <c r="AJ878" i="4"/>
  <c r="AP878" i="4" s="1"/>
  <c r="AV878" i="4" s="1"/>
  <c r="AI878" i="4"/>
  <c r="AF878" i="4"/>
  <c r="AL878" i="4" s="1"/>
  <c r="AR878" i="4" s="1"/>
  <c r="AH878" i="4"/>
  <c r="AN878" i="4" s="1"/>
  <c r="AT878" i="4" s="1"/>
  <c r="AG874" i="4"/>
  <c r="AM874" i="4" s="1"/>
  <c r="AS874" i="4" s="1"/>
  <c r="AK874" i="4"/>
  <c r="AQ874" i="4" s="1"/>
  <c r="AW874" i="4" s="1"/>
  <c r="AJ874" i="4"/>
  <c r="AP874" i="4" s="1"/>
  <c r="AV874" i="4" s="1"/>
  <c r="AI874" i="4"/>
  <c r="AF874" i="4"/>
  <c r="AL874" i="4" s="1"/>
  <c r="AR874" i="4" s="1"/>
  <c r="AH874" i="4"/>
  <c r="AN874" i="4" s="1"/>
  <c r="AT874" i="4" s="1"/>
  <c r="AG870" i="4"/>
  <c r="AM870" i="4" s="1"/>
  <c r="AS870" i="4" s="1"/>
  <c r="AK870" i="4"/>
  <c r="AQ870" i="4" s="1"/>
  <c r="AW870" i="4" s="1"/>
  <c r="AJ870" i="4"/>
  <c r="AP870" i="4" s="1"/>
  <c r="AV870" i="4" s="1"/>
  <c r="AI870" i="4"/>
  <c r="AF870" i="4"/>
  <c r="AL870" i="4" s="1"/>
  <c r="AR870" i="4" s="1"/>
  <c r="AH870" i="4"/>
  <c r="AN870" i="4" s="1"/>
  <c r="AT870" i="4" s="1"/>
  <c r="AG866" i="4"/>
  <c r="AM866" i="4" s="1"/>
  <c r="AS866" i="4" s="1"/>
  <c r="AK866" i="4"/>
  <c r="AQ866" i="4" s="1"/>
  <c r="AW866" i="4" s="1"/>
  <c r="AJ866" i="4"/>
  <c r="AP866" i="4" s="1"/>
  <c r="AV866" i="4" s="1"/>
  <c r="AI866" i="4"/>
  <c r="AO866" i="4" s="1"/>
  <c r="AU866" i="4" s="1"/>
  <c r="AF866" i="4"/>
  <c r="AH866" i="4"/>
  <c r="AN866" i="4" s="1"/>
  <c r="AT866" i="4" s="1"/>
  <c r="AG862" i="4"/>
  <c r="AM862" i="4" s="1"/>
  <c r="AS862" i="4" s="1"/>
  <c r="AK862" i="4"/>
  <c r="AQ862" i="4" s="1"/>
  <c r="AW862" i="4" s="1"/>
  <c r="AJ862" i="4"/>
  <c r="AP862" i="4" s="1"/>
  <c r="AV862" i="4" s="1"/>
  <c r="AI862" i="4"/>
  <c r="AO862" i="4" s="1"/>
  <c r="AU862" i="4" s="1"/>
  <c r="AF862" i="4"/>
  <c r="AL862" i="4" s="1"/>
  <c r="AR862" i="4" s="1"/>
  <c r="AH862" i="4"/>
  <c r="AN862" i="4" s="1"/>
  <c r="AT862" i="4" s="1"/>
  <c r="AG858" i="4"/>
  <c r="AM858" i="4" s="1"/>
  <c r="AS858" i="4" s="1"/>
  <c r="AK858" i="4"/>
  <c r="AQ858" i="4" s="1"/>
  <c r="AW858" i="4" s="1"/>
  <c r="AJ858" i="4"/>
  <c r="AP858" i="4" s="1"/>
  <c r="AV858" i="4" s="1"/>
  <c r="AI858" i="4"/>
  <c r="AO858" i="4" s="1"/>
  <c r="AU858" i="4" s="1"/>
  <c r="AF858" i="4"/>
  <c r="AL858" i="4" s="1"/>
  <c r="AR858" i="4" s="1"/>
  <c r="AH858" i="4"/>
  <c r="AN858" i="4" s="1"/>
  <c r="AT858" i="4" s="1"/>
  <c r="AG854" i="4"/>
  <c r="AM854" i="4" s="1"/>
  <c r="AS854" i="4" s="1"/>
  <c r="AK854" i="4"/>
  <c r="AQ854" i="4" s="1"/>
  <c r="AW854" i="4" s="1"/>
  <c r="AJ854" i="4"/>
  <c r="AP854" i="4" s="1"/>
  <c r="AV854" i="4" s="1"/>
  <c r="AI854" i="4"/>
  <c r="AO854" i="4" s="1"/>
  <c r="AU854" i="4" s="1"/>
  <c r="AF854" i="4"/>
  <c r="AL854" i="4" s="1"/>
  <c r="AR854" i="4" s="1"/>
  <c r="AH854" i="4"/>
  <c r="AN854" i="4" s="1"/>
  <c r="AT854" i="4" s="1"/>
  <c r="AG850" i="4"/>
  <c r="AM850" i="4" s="1"/>
  <c r="AS850" i="4" s="1"/>
  <c r="AK850" i="4"/>
  <c r="AQ850" i="4" s="1"/>
  <c r="AW850" i="4" s="1"/>
  <c r="AJ850" i="4"/>
  <c r="AP850" i="4" s="1"/>
  <c r="AV850" i="4" s="1"/>
  <c r="AI850" i="4"/>
  <c r="AF850" i="4"/>
  <c r="AH850" i="4"/>
  <c r="AN850" i="4" s="1"/>
  <c r="AT850" i="4" s="1"/>
  <c r="AG846" i="4"/>
  <c r="AM846" i="4" s="1"/>
  <c r="AS846" i="4" s="1"/>
  <c r="AK846" i="4"/>
  <c r="AQ846" i="4" s="1"/>
  <c r="AW846" i="4" s="1"/>
  <c r="AJ846" i="4"/>
  <c r="AP846" i="4" s="1"/>
  <c r="AV846" i="4" s="1"/>
  <c r="AI846" i="4"/>
  <c r="AF846" i="4"/>
  <c r="AL846" i="4" s="1"/>
  <c r="AR846" i="4" s="1"/>
  <c r="AH846" i="4"/>
  <c r="AN846" i="4" s="1"/>
  <c r="AT846" i="4" s="1"/>
  <c r="AG842" i="4"/>
  <c r="AM842" i="4" s="1"/>
  <c r="AS842" i="4" s="1"/>
  <c r="AK842" i="4"/>
  <c r="AQ842" i="4" s="1"/>
  <c r="AW842" i="4" s="1"/>
  <c r="AJ842" i="4"/>
  <c r="AP842" i="4" s="1"/>
  <c r="AV842" i="4" s="1"/>
  <c r="AI842" i="4"/>
  <c r="AF842" i="4"/>
  <c r="AL842" i="4" s="1"/>
  <c r="AR842" i="4" s="1"/>
  <c r="AH842" i="4"/>
  <c r="AN842" i="4" s="1"/>
  <c r="AT842" i="4" s="1"/>
  <c r="AG838" i="4"/>
  <c r="AM838" i="4" s="1"/>
  <c r="AS838" i="4" s="1"/>
  <c r="AK838" i="4"/>
  <c r="AQ838" i="4" s="1"/>
  <c r="AW838" i="4" s="1"/>
  <c r="AJ838" i="4"/>
  <c r="AP838" i="4" s="1"/>
  <c r="AV838" i="4" s="1"/>
  <c r="AI838" i="4"/>
  <c r="AF838" i="4"/>
  <c r="AL838" i="4" s="1"/>
  <c r="AR838" i="4" s="1"/>
  <c r="AH838" i="4"/>
  <c r="AN838" i="4" s="1"/>
  <c r="AT838" i="4" s="1"/>
  <c r="AG834" i="4"/>
  <c r="AM834" i="4" s="1"/>
  <c r="AS834" i="4" s="1"/>
  <c r="AK834" i="4"/>
  <c r="AQ834" i="4" s="1"/>
  <c r="AW834" i="4" s="1"/>
  <c r="AJ834" i="4"/>
  <c r="AP834" i="4" s="1"/>
  <c r="AV834" i="4" s="1"/>
  <c r="AI834" i="4"/>
  <c r="AO834" i="4" s="1"/>
  <c r="AU834" i="4" s="1"/>
  <c r="AF834" i="4"/>
  <c r="AH834" i="4"/>
  <c r="AN834" i="4" s="1"/>
  <c r="AT834" i="4" s="1"/>
  <c r="AG830" i="4"/>
  <c r="AM830" i="4" s="1"/>
  <c r="AS830" i="4" s="1"/>
  <c r="AK830" i="4"/>
  <c r="AQ830" i="4" s="1"/>
  <c r="AW830" i="4" s="1"/>
  <c r="AJ830" i="4"/>
  <c r="AP830" i="4" s="1"/>
  <c r="AV830" i="4" s="1"/>
  <c r="AI830" i="4"/>
  <c r="AO830" i="4" s="1"/>
  <c r="AU830" i="4" s="1"/>
  <c r="AF830" i="4"/>
  <c r="AL830" i="4" s="1"/>
  <c r="AR830" i="4" s="1"/>
  <c r="AH830" i="4"/>
  <c r="AN830" i="4" s="1"/>
  <c r="AT830" i="4" s="1"/>
  <c r="AG826" i="4"/>
  <c r="AM826" i="4" s="1"/>
  <c r="AS826" i="4" s="1"/>
  <c r="AK826" i="4"/>
  <c r="AQ826" i="4" s="1"/>
  <c r="AW826" i="4" s="1"/>
  <c r="AJ826" i="4"/>
  <c r="AP826" i="4" s="1"/>
  <c r="AV826" i="4" s="1"/>
  <c r="AI826" i="4"/>
  <c r="AO826" i="4" s="1"/>
  <c r="AU826" i="4" s="1"/>
  <c r="AF826" i="4"/>
  <c r="AL826" i="4" s="1"/>
  <c r="AR826" i="4" s="1"/>
  <c r="AH826" i="4"/>
  <c r="AN826" i="4" s="1"/>
  <c r="AT826" i="4" s="1"/>
  <c r="AG822" i="4"/>
  <c r="AM822" i="4" s="1"/>
  <c r="AS822" i="4" s="1"/>
  <c r="AK822" i="4"/>
  <c r="AQ822" i="4" s="1"/>
  <c r="AW822" i="4" s="1"/>
  <c r="AJ822" i="4"/>
  <c r="AP822" i="4" s="1"/>
  <c r="AV822" i="4" s="1"/>
  <c r="AI822" i="4"/>
  <c r="AO822" i="4" s="1"/>
  <c r="AU822" i="4" s="1"/>
  <c r="AF822" i="4"/>
  <c r="AL822" i="4" s="1"/>
  <c r="AR822" i="4" s="1"/>
  <c r="AH822" i="4"/>
  <c r="AN822" i="4" s="1"/>
  <c r="AT822" i="4" s="1"/>
  <c r="AG818" i="4"/>
  <c r="AM818" i="4" s="1"/>
  <c r="AS818" i="4" s="1"/>
  <c r="AK818" i="4"/>
  <c r="AQ818" i="4" s="1"/>
  <c r="AW818" i="4" s="1"/>
  <c r="AJ818" i="4"/>
  <c r="AP818" i="4" s="1"/>
  <c r="AV818" i="4" s="1"/>
  <c r="AI818" i="4"/>
  <c r="AF818" i="4"/>
  <c r="AH818" i="4"/>
  <c r="AN818" i="4" s="1"/>
  <c r="AT818" i="4" s="1"/>
  <c r="AG814" i="4"/>
  <c r="AM814" i="4" s="1"/>
  <c r="AS814" i="4" s="1"/>
  <c r="AK814" i="4"/>
  <c r="AQ814" i="4" s="1"/>
  <c r="AW814" i="4" s="1"/>
  <c r="AJ814" i="4"/>
  <c r="AP814" i="4" s="1"/>
  <c r="AV814" i="4" s="1"/>
  <c r="AI814" i="4"/>
  <c r="AF814" i="4"/>
  <c r="AL814" i="4" s="1"/>
  <c r="AR814" i="4" s="1"/>
  <c r="AH814" i="4"/>
  <c r="AN814" i="4" s="1"/>
  <c r="AT814" i="4" s="1"/>
  <c r="AG810" i="4"/>
  <c r="AM810" i="4" s="1"/>
  <c r="AS810" i="4" s="1"/>
  <c r="AK810" i="4"/>
  <c r="AQ810" i="4" s="1"/>
  <c r="AW810" i="4" s="1"/>
  <c r="AJ810" i="4"/>
  <c r="AP810" i="4" s="1"/>
  <c r="AV810" i="4" s="1"/>
  <c r="AI810" i="4"/>
  <c r="AF810" i="4"/>
  <c r="AL810" i="4" s="1"/>
  <c r="AR810" i="4" s="1"/>
  <c r="AH810" i="4"/>
  <c r="AN810" i="4" s="1"/>
  <c r="AT810" i="4" s="1"/>
  <c r="AG806" i="4"/>
  <c r="AM806" i="4" s="1"/>
  <c r="AS806" i="4" s="1"/>
  <c r="AK806" i="4"/>
  <c r="AQ806" i="4" s="1"/>
  <c r="AW806" i="4" s="1"/>
  <c r="AJ806" i="4"/>
  <c r="AP806" i="4" s="1"/>
  <c r="AV806" i="4" s="1"/>
  <c r="AI806" i="4"/>
  <c r="AF806" i="4"/>
  <c r="AL806" i="4" s="1"/>
  <c r="AR806" i="4" s="1"/>
  <c r="AH806" i="4"/>
  <c r="AN806" i="4" s="1"/>
  <c r="AT806" i="4" s="1"/>
  <c r="AG802" i="4"/>
  <c r="AM802" i="4" s="1"/>
  <c r="AS802" i="4" s="1"/>
  <c r="AK802" i="4"/>
  <c r="AQ802" i="4" s="1"/>
  <c r="AW802" i="4" s="1"/>
  <c r="AJ802" i="4"/>
  <c r="AP802" i="4" s="1"/>
  <c r="AV802" i="4" s="1"/>
  <c r="AI802" i="4"/>
  <c r="AO802" i="4" s="1"/>
  <c r="AU802" i="4" s="1"/>
  <c r="AF802" i="4"/>
  <c r="AH802" i="4"/>
  <c r="AN802" i="4" s="1"/>
  <c r="AT802" i="4" s="1"/>
  <c r="AG798" i="4"/>
  <c r="AM798" i="4" s="1"/>
  <c r="AS798" i="4" s="1"/>
  <c r="AK798" i="4"/>
  <c r="AQ798" i="4" s="1"/>
  <c r="AW798" i="4" s="1"/>
  <c r="AJ798" i="4"/>
  <c r="AP798" i="4" s="1"/>
  <c r="AV798" i="4" s="1"/>
  <c r="AI798" i="4"/>
  <c r="AO798" i="4" s="1"/>
  <c r="AU798" i="4" s="1"/>
  <c r="AF798" i="4"/>
  <c r="AL798" i="4" s="1"/>
  <c r="AR798" i="4" s="1"/>
  <c r="AH798" i="4"/>
  <c r="AN798" i="4" s="1"/>
  <c r="AT798" i="4" s="1"/>
  <c r="AG794" i="4"/>
  <c r="AM794" i="4" s="1"/>
  <c r="AS794" i="4" s="1"/>
  <c r="AK794" i="4"/>
  <c r="AQ794" i="4" s="1"/>
  <c r="AW794" i="4" s="1"/>
  <c r="AJ794" i="4"/>
  <c r="AP794" i="4" s="1"/>
  <c r="AV794" i="4" s="1"/>
  <c r="AI794" i="4"/>
  <c r="AO794" i="4" s="1"/>
  <c r="AU794" i="4" s="1"/>
  <c r="AF794" i="4"/>
  <c r="AL794" i="4" s="1"/>
  <c r="AR794" i="4" s="1"/>
  <c r="AH794" i="4"/>
  <c r="AN794" i="4" s="1"/>
  <c r="AT794" i="4" s="1"/>
  <c r="AG790" i="4"/>
  <c r="AM790" i="4" s="1"/>
  <c r="AS790" i="4" s="1"/>
  <c r="AK790" i="4"/>
  <c r="AQ790" i="4" s="1"/>
  <c r="AW790" i="4" s="1"/>
  <c r="AJ790" i="4"/>
  <c r="AP790" i="4" s="1"/>
  <c r="AV790" i="4" s="1"/>
  <c r="AI790" i="4"/>
  <c r="AO790" i="4" s="1"/>
  <c r="AU790" i="4" s="1"/>
  <c r="AF790" i="4"/>
  <c r="AL790" i="4" s="1"/>
  <c r="AR790" i="4" s="1"/>
  <c r="AH790" i="4"/>
  <c r="AN790" i="4" s="1"/>
  <c r="AT790" i="4" s="1"/>
  <c r="AG786" i="4"/>
  <c r="AM786" i="4" s="1"/>
  <c r="AS786" i="4" s="1"/>
  <c r="AK786" i="4"/>
  <c r="AQ786" i="4" s="1"/>
  <c r="AW786" i="4" s="1"/>
  <c r="AJ786" i="4"/>
  <c r="AP786" i="4" s="1"/>
  <c r="AV786" i="4" s="1"/>
  <c r="AI786" i="4"/>
  <c r="AF786" i="4"/>
  <c r="AH786" i="4"/>
  <c r="AN786" i="4" s="1"/>
  <c r="AT786" i="4" s="1"/>
  <c r="AG782" i="4"/>
  <c r="AM782" i="4" s="1"/>
  <c r="AS782" i="4" s="1"/>
  <c r="AK782" i="4"/>
  <c r="AQ782" i="4" s="1"/>
  <c r="AW782" i="4" s="1"/>
  <c r="AJ782" i="4"/>
  <c r="AP782" i="4" s="1"/>
  <c r="AV782" i="4" s="1"/>
  <c r="AI782" i="4"/>
  <c r="AF782" i="4"/>
  <c r="AL782" i="4" s="1"/>
  <c r="AR782" i="4" s="1"/>
  <c r="AH782" i="4"/>
  <c r="AN782" i="4" s="1"/>
  <c r="AT782" i="4" s="1"/>
  <c r="AG778" i="4"/>
  <c r="AM778" i="4" s="1"/>
  <c r="AS778" i="4" s="1"/>
  <c r="AK778" i="4"/>
  <c r="AQ778" i="4" s="1"/>
  <c r="AW778" i="4" s="1"/>
  <c r="AJ778" i="4"/>
  <c r="AP778" i="4" s="1"/>
  <c r="AV778" i="4" s="1"/>
  <c r="AI778" i="4"/>
  <c r="AF778" i="4"/>
  <c r="AL778" i="4" s="1"/>
  <c r="AR778" i="4" s="1"/>
  <c r="AH778" i="4"/>
  <c r="AN778" i="4" s="1"/>
  <c r="AT778" i="4" s="1"/>
  <c r="AG774" i="4"/>
  <c r="AM774" i="4" s="1"/>
  <c r="AS774" i="4" s="1"/>
  <c r="AK774" i="4"/>
  <c r="AQ774" i="4" s="1"/>
  <c r="AW774" i="4" s="1"/>
  <c r="AJ774" i="4"/>
  <c r="AP774" i="4" s="1"/>
  <c r="AV774" i="4" s="1"/>
  <c r="AI774" i="4"/>
  <c r="AF774" i="4"/>
  <c r="AL774" i="4" s="1"/>
  <c r="AR774" i="4" s="1"/>
  <c r="AH774" i="4"/>
  <c r="AN774" i="4" s="1"/>
  <c r="AT774" i="4" s="1"/>
  <c r="AG770" i="4"/>
  <c r="AM770" i="4" s="1"/>
  <c r="AS770" i="4" s="1"/>
  <c r="AK770" i="4"/>
  <c r="AQ770" i="4" s="1"/>
  <c r="AW770" i="4" s="1"/>
  <c r="AJ770" i="4"/>
  <c r="AP770" i="4" s="1"/>
  <c r="AV770" i="4" s="1"/>
  <c r="AI770" i="4"/>
  <c r="AO770" i="4" s="1"/>
  <c r="AU770" i="4" s="1"/>
  <c r="AF770" i="4"/>
  <c r="AH770" i="4"/>
  <c r="AN770" i="4" s="1"/>
  <c r="AT770" i="4" s="1"/>
  <c r="AG766" i="4"/>
  <c r="AM766" i="4" s="1"/>
  <c r="AS766" i="4" s="1"/>
  <c r="AK766" i="4"/>
  <c r="AQ766" i="4" s="1"/>
  <c r="AW766" i="4" s="1"/>
  <c r="AJ766" i="4"/>
  <c r="AP766" i="4" s="1"/>
  <c r="AV766" i="4" s="1"/>
  <c r="AI766" i="4"/>
  <c r="AO766" i="4" s="1"/>
  <c r="AU766" i="4" s="1"/>
  <c r="AF766" i="4"/>
  <c r="AL766" i="4" s="1"/>
  <c r="AR766" i="4" s="1"/>
  <c r="AH766" i="4"/>
  <c r="AN766" i="4" s="1"/>
  <c r="AT766" i="4" s="1"/>
  <c r="AG762" i="4"/>
  <c r="AM762" i="4" s="1"/>
  <c r="AS762" i="4" s="1"/>
  <c r="AK762" i="4"/>
  <c r="AQ762" i="4" s="1"/>
  <c r="AW762" i="4" s="1"/>
  <c r="AJ762" i="4"/>
  <c r="AP762" i="4" s="1"/>
  <c r="AV762" i="4" s="1"/>
  <c r="AI762" i="4"/>
  <c r="AO762" i="4" s="1"/>
  <c r="AU762" i="4" s="1"/>
  <c r="AF762" i="4"/>
  <c r="AL762" i="4" s="1"/>
  <c r="AR762" i="4" s="1"/>
  <c r="AH762" i="4"/>
  <c r="AN762" i="4" s="1"/>
  <c r="AT762" i="4" s="1"/>
  <c r="AG758" i="4"/>
  <c r="AM758" i="4" s="1"/>
  <c r="AS758" i="4" s="1"/>
  <c r="AK758" i="4"/>
  <c r="AQ758" i="4" s="1"/>
  <c r="AW758" i="4" s="1"/>
  <c r="AJ758" i="4"/>
  <c r="AP758" i="4" s="1"/>
  <c r="AV758" i="4" s="1"/>
  <c r="AI758" i="4"/>
  <c r="AO758" i="4" s="1"/>
  <c r="AU758" i="4" s="1"/>
  <c r="AF758" i="4"/>
  <c r="AL758" i="4" s="1"/>
  <c r="AR758" i="4" s="1"/>
  <c r="AH758" i="4"/>
  <c r="AN758" i="4" s="1"/>
  <c r="AT758" i="4" s="1"/>
  <c r="AG754" i="4"/>
  <c r="AM754" i="4" s="1"/>
  <c r="AS754" i="4" s="1"/>
  <c r="AK754" i="4"/>
  <c r="AQ754" i="4" s="1"/>
  <c r="AW754" i="4" s="1"/>
  <c r="AJ754" i="4"/>
  <c r="AP754" i="4" s="1"/>
  <c r="AV754" i="4" s="1"/>
  <c r="AI754" i="4"/>
  <c r="AF754" i="4"/>
  <c r="AH754" i="4"/>
  <c r="AN754" i="4" s="1"/>
  <c r="AT754" i="4" s="1"/>
  <c r="AG750" i="4"/>
  <c r="AM750" i="4" s="1"/>
  <c r="AS750" i="4" s="1"/>
  <c r="AK750" i="4"/>
  <c r="AQ750" i="4" s="1"/>
  <c r="AW750" i="4" s="1"/>
  <c r="AJ750" i="4"/>
  <c r="AP750" i="4" s="1"/>
  <c r="AV750" i="4" s="1"/>
  <c r="AI750" i="4"/>
  <c r="AF750" i="4"/>
  <c r="AL750" i="4" s="1"/>
  <c r="AR750" i="4" s="1"/>
  <c r="AH750" i="4"/>
  <c r="AN750" i="4" s="1"/>
  <c r="AT750" i="4" s="1"/>
  <c r="AG746" i="4"/>
  <c r="AM746" i="4" s="1"/>
  <c r="AS746" i="4" s="1"/>
  <c r="AK746" i="4"/>
  <c r="AQ746" i="4" s="1"/>
  <c r="AW746" i="4" s="1"/>
  <c r="AJ746" i="4"/>
  <c r="AP746" i="4" s="1"/>
  <c r="AV746" i="4" s="1"/>
  <c r="AI746" i="4"/>
  <c r="AO746" i="4" s="1"/>
  <c r="AU746" i="4" s="1"/>
  <c r="AF746" i="4"/>
  <c r="AH746" i="4"/>
  <c r="AN746" i="4" s="1"/>
  <c r="AT746" i="4" s="1"/>
  <c r="AG742" i="4"/>
  <c r="AM742" i="4" s="1"/>
  <c r="AS742" i="4" s="1"/>
  <c r="AK742" i="4"/>
  <c r="AQ742" i="4" s="1"/>
  <c r="AW742" i="4" s="1"/>
  <c r="AJ742" i="4"/>
  <c r="AP742" i="4" s="1"/>
  <c r="AV742" i="4" s="1"/>
  <c r="AI742" i="4"/>
  <c r="AO742" i="4" s="1"/>
  <c r="AU742" i="4" s="1"/>
  <c r="AF742" i="4"/>
  <c r="AL742" i="4" s="1"/>
  <c r="AR742" i="4" s="1"/>
  <c r="AH742" i="4"/>
  <c r="AN742" i="4" s="1"/>
  <c r="AT742" i="4" s="1"/>
  <c r="AG738" i="4"/>
  <c r="AM738" i="4" s="1"/>
  <c r="AS738" i="4" s="1"/>
  <c r="AK738" i="4"/>
  <c r="AQ738" i="4" s="1"/>
  <c r="AW738" i="4" s="1"/>
  <c r="AJ738" i="4"/>
  <c r="AP738" i="4" s="1"/>
  <c r="AV738" i="4" s="1"/>
  <c r="AI738" i="4"/>
  <c r="AF738" i="4"/>
  <c r="AH738" i="4"/>
  <c r="AN738" i="4" s="1"/>
  <c r="AT738" i="4" s="1"/>
  <c r="AG734" i="4"/>
  <c r="AM734" i="4" s="1"/>
  <c r="AS734" i="4" s="1"/>
  <c r="AK734" i="4"/>
  <c r="AQ734" i="4" s="1"/>
  <c r="AW734" i="4" s="1"/>
  <c r="AJ734" i="4"/>
  <c r="AP734" i="4" s="1"/>
  <c r="AV734" i="4" s="1"/>
  <c r="AI734" i="4"/>
  <c r="AF734" i="4"/>
  <c r="AL734" i="4" s="1"/>
  <c r="AR734" i="4" s="1"/>
  <c r="AH734" i="4"/>
  <c r="AN734" i="4" s="1"/>
  <c r="AT734" i="4" s="1"/>
  <c r="AG730" i="4"/>
  <c r="AM730" i="4" s="1"/>
  <c r="AS730" i="4" s="1"/>
  <c r="AK730" i="4"/>
  <c r="AQ730" i="4" s="1"/>
  <c r="AW730" i="4" s="1"/>
  <c r="AJ730" i="4"/>
  <c r="AP730" i="4" s="1"/>
  <c r="AV730" i="4" s="1"/>
  <c r="AI730" i="4"/>
  <c r="AO730" i="4" s="1"/>
  <c r="AU730" i="4" s="1"/>
  <c r="AF730" i="4"/>
  <c r="AH730" i="4"/>
  <c r="AN730" i="4" s="1"/>
  <c r="AT730" i="4" s="1"/>
  <c r="AG726" i="4"/>
  <c r="AM726" i="4" s="1"/>
  <c r="AS726" i="4" s="1"/>
  <c r="AK726" i="4"/>
  <c r="AQ726" i="4" s="1"/>
  <c r="AW726" i="4" s="1"/>
  <c r="AJ726" i="4"/>
  <c r="AP726" i="4" s="1"/>
  <c r="AV726" i="4" s="1"/>
  <c r="AI726" i="4"/>
  <c r="AO726" i="4" s="1"/>
  <c r="AU726" i="4" s="1"/>
  <c r="AF726" i="4"/>
  <c r="AL726" i="4" s="1"/>
  <c r="AR726" i="4" s="1"/>
  <c r="AH726" i="4"/>
  <c r="AN726" i="4" s="1"/>
  <c r="AT726" i="4" s="1"/>
  <c r="AG722" i="4"/>
  <c r="AM722" i="4" s="1"/>
  <c r="AS722" i="4" s="1"/>
  <c r="AK722" i="4"/>
  <c r="AQ722" i="4" s="1"/>
  <c r="AW722" i="4" s="1"/>
  <c r="AJ722" i="4"/>
  <c r="AP722" i="4" s="1"/>
  <c r="AV722" i="4" s="1"/>
  <c r="AI722" i="4"/>
  <c r="AF722" i="4"/>
  <c r="AH722" i="4"/>
  <c r="AN722" i="4" s="1"/>
  <c r="AT722" i="4" s="1"/>
  <c r="AG718" i="4"/>
  <c r="AM718" i="4" s="1"/>
  <c r="AS718" i="4" s="1"/>
  <c r="AK718" i="4"/>
  <c r="AQ718" i="4" s="1"/>
  <c r="AW718" i="4" s="1"/>
  <c r="AJ718" i="4"/>
  <c r="AP718" i="4" s="1"/>
  <c r="AV718" i="4" s="1"/>
  <c r="AI718" i="4"/>
  <c r="AF718" i="4"/>
  <c r="AL718" i="4" s="1"/>
  <c r="AR718" i="4" s="1"/>
  <c r="AH718" i="4"/>
  <c r="AN718" i="4" s="1"/>
  <c r="AT718" i="4" s="1"/>
  <c r="AG714" i="4"/>
  <c r="AM714" i="4" s="1"/>
  <c r="AS714" i="4" s="1"/>
  <c r="AK714" i="4"/>
  <c r="AQ714" i="4" s="1"/>
  <c r="AW714" i="4" s="1"/>
  <c r="AJ714" i="4"/>
  <c r="AP714" i="4" s="1"/>
  <c r="AV714" i="4" s="1"/>
  <c r="AI714" i="4"/>
  <c r="AF714" i="4"/>
  <c r="AH714" i="4"/>
  <c r="AN714" i="4" s="1"/>
  <c r="AT714" i="4" s="1"/>
  <c r="AG710" i="4"/>
  <c r="AM710" i="4" s="1"/>
  <c r="AS710" i="4" s="1"/>
  <c r="AK710" i="4"/>
  <c r="AQ710" i="4" s="1"/>
  <c r="AW710" i="4" s="1"/>
  <c r="AJ710" i="4"/>
  <c r="AP710" i="4" s="1"/>
  <c r="AV710" i="4" s="1"/>
  <c r="AI710" i="4"/>
  <c r="AO710" i="4" s="1"/>
  <c r="AU710" i="4" s="1"/>
  <c r="AF710" i="4"/>
  <c r="AL710" i="4" s="1"/>
  <c r="AR710" i="4" s="1"/>
  <c r="AH710" i="4"/>
  <c r="AN710" i="4" s="1"/>
  <c r="AT710" i="4" s="1"/>
  <c r="AG706" i="4"/>
  <c r="AM706" i="4" s="1"/>
  <c r="AS706" i="4" s="1"/>
  <c r="AK706" i="4"/>
  <c r="AQ706" i="4" s="1"/>
  <c r="AW706" i="4" s="1"/>
  <c r="AJ706" i="4"/>
  <c r="AP706" i="4" s="1"/>
  <c r="AV706" i="4" s="1"/>
  <c r="AI706" i="4"/>
  <c r="AF706" i="4"/>
  <c r="AH706" i="4"/>
  <c r="AN706" i="4" s="1"/>
  <c r="AT706" i="4" s="1"/>
  <c r="AG702" i="4"/>
  <c r="AM702" i="4" s="1"/>
  <c r="AS702" i="4" s="1"/>
  <c r="AK702" i="4"/>
  <c r="AQ702" i="4" s="1"/>
  <c r="AW702" i="4" s="1"/>
  <c r="AJ702" i="4"/>
  <c r="AP702" i="4" s="1"/>
  <c r="AV702" i="4" s="1"/>
  <c r="AI702" i="4"/>
  <c r="AF702" i="4"/>
  <c r="AL702" i="4" s="1"/>
  <c r="AR702" i="4" s="1"/>
  <c r="AH702" i="4"/>
  <c r="AN702" i="4" s="1"/>
  <c r="AT702" i="4" s="1"/>
  <c r="AG698" i="4"/>
  <c r="AM698" i="4" s="1"/>
  <c r="AS698" i="4" s="1"/>
  <c r="AK698" i="4"/>
  <c r="AQ698" i="4" s="1"/>
  <c r="AW698" i="4" s="1"/>
  <c r="AJ698" i="4"/>
  <c r="AP698" i="4" s="1"/>
  <c r="AV698" i="4" s="1"/>
  <c r="AI698" i="4"/>
  <c r="AO698" i="4" s="1"/>
  <c r="AU698" i="4" s="1"/>
  <c r="AF698" i="4"/>
  <c r="AH698" i="4"/>
  <c r="AN698" i="4" s="1"/>
  <c r="AT698" i="4" s="1"/>
  <c r="AG694" i="4"/>
  <c r="AM694" i="4" s="1"/>
  <c r="AS694" i="4" s="1"/>
  <c r="AK694" i="4"/>
  <c r="AQ694" i="4" s="1"/>
  <c r="AW694" i="4" s="1"/>
  <c r="AJ694" i="4"/>
  <c r="AP694" i="4" s="1"/>
  <c r="AV694" i="4" s="1"/>
  <c r="AI694" i="4"/>
  <c r="AF694" i="4"/>
  <c r="AH694" i="4"/>
  <c r="AN694" i="4" s="1"/>
  <c r="AT694" i="4" s="1"/>
  <c r="AG690" i="4"/>
  <c r="AM690" i="4" s="1"/>
  <c r="AS690" i="4" s="1"/>
  <c r="AK690" i="4"/>
  <c r="AQ690" i="4" s="1"/>
  <c r="AW690" i="4" s="1"/>
  <c r="AJ690" i="4"/>
  <c r="AP690" i="4" s="1"/>
  <c r="AV690" i="4" s="1"/>
  <c r="AI690" i="4"/>
  <c r="AO690" i="4" s="1"/>
  <c r="AU690" i="4" s="1"/>
  <c r="AF690" i="4"/>
  <c r="AH690" i="4"/>
  <c r="AN690" i="4" s="1"/>
  <c r="AT690" i="4" s="1"/>
  <c r="AG686" i="4"/>
  <c r="AM686" i="4" s="1"/>
  <c r="AS686" i="4" s="1"/>
  <c r="AK686" i="4"/>
  <c r="AQ686" i="4" s="1"/>
  <c r="AW686" i="4" s="1"/>
  <c r="AJ686" i="4"/>
  <c r="AP686" i="4" s="1"/>
  <c r="AV686" i="4" s="1"/>
  <c r="AI686" i="4"/>
  <c r="AF686" i="4"/>
  <c r="AL686" i="4" s="1"/>
  <c r="AR686" i="4" s="1"/>
  <c r="AH686" i="4"/>
  <c r="AN686" i="4" s="1"/>
  <c r="AT686" i="4" s="1"/>
  <c r="AG682" i="4"/>
  <c r="AM682" i="4" s="1"/>
  <c r="AS682" i="4" s="1"/>
  <c r="AK682" i="4"/>
  <c r="AQ682" i="4" s="1"/>
  <c r="AW682" i="4" s="1"/>
  <c r="AJ682" i="4"/>
  <c r="AP682" i="4" s="1"/>
  <c r="AV682" i="4" s="1"/>
  <c r="AI682" i="4"/>
  <c r="AO682" i="4" s="1"/>
  <c r="AU682" i="4" s="1"/>
  <c r="AF682" i="4"/>
  <c r="AH682" i="4"/>
  <c r="AN682" i="4" s="1"/>
  <c r="AT682" i="4" s="1"/>
  <c r="AG678" i="4"/>
  <c r="AM678" i="4" s="1"/>
  <c r="AS678" i="4" s="1"/>
  <c r="AK678" i="4"/>
  <c r="AQ678" i="4" s="1"/>
  <c r="AW678" i="4" s="1"/>
  <c r="AJ678" i="4"/>
  <c r="AP678" i="4" s="1"/>
  <c r="AV678" i="4" s="1"/>
  <c r="AI678" i="4"/>
  <c r="AF678" i="4"/>
  <c r="AH678" i="4"/>
  <c r="AN678" i="4" s="1"/>
  <c r="AT678" i="4" s="1"/>
  <c r="AG674" i="4"/>
  <c r="AM674" i="4" s="1"/>
  <c r="AS674" i="4" s="1"/>
  <c r="AK674" i="4"/>
  <c r="AQ674" i="4" s="1"/>
  <c r="AW674" i="4" s="1"/>
  <c r="AJ674" i="4"/>
  <c r="AP674" i="4" s="1"/>
  <c r="AV674" i="4" s="1"/>
  <c r="AI674" i="4"/>
  <c r="AO674" i="4" s="1"/>
  <c r="AU674" i="4" s="1"/>
  <c r="AF674" i="4"/>
  <c r="AH674" i="4"/>
  <c r="AN674" i="4" s="1"/>
  <c r="AT674" i="4" s="1"/>
  <c r="AG670" i="4"/>
  <c r="AM670" i="4" s="1"/>
  <c r="AS670" i="4" s="1"/>
  <c r="AK670" i="4"/>
  <c r="AQ670" i="4" s="1"/>
  <c r="AW670" i="4" s="1"/>
  <c r="AJ670" i="4"/>
  <c r="AP670" i="4" s="1"/>
  <c r="AV670" i="4" s="1"/>
  <c r="AI670" i="4"/>
  <c r="AF670" i="4"/>
  <c r="AL670" i="4" s="1"/>
  <c r="AR670" i="4" s="1"/>
  <c r="AH670" i="4"/>
  <c r="AN670" i="4" s="1"/>
  <c r="AT670" i="4" s="1"/>
  <c r="AG666" i="4"/>
  <c r="AM666" i="4" s="1"/>
  <c r="AS666" i="4" s="1"/>
  <c r="AK666" i="4"/>
  <c r="AQ666" i="4" s="1"/>
  <c r="AW666" i="4" s="1"/>
  <c r="AJ666" i="4"/>
  <c r="AP666" i="4" s="1"/>
  <c r="AV666" i="4" s="1"/>
  <c r="AI666" i="4"/>
  <c r="AO666" i="4" s="1"/>
  <c r="AU666" i="4" s="1"/>
  <c r="AF666" i="4"/>
  <c r="AH666" i="4"/>
  <c r="AN666" i="4" s="1"/>
  <c r="AT666" i="4" s="1"/>
  <c r="AG662" i="4"/>
  <c r="AM662" i="4" s="1"/>
  <c r="AS662" i="4" s="1"/>
  <c r="AK662" i="4"/>
  <c r="AQ662" i="4" s="1"/>
  <c r="AW662" i="4" s="1"/>
  <c r="AJ662" i="4"/>
  <c r="AP662" i="4" s="1"/>
  <c r="AV662" i="4" s="1"/>
  <c r="AI662" i="4"/>
  <c r="AF662" i="4"/>
  <c r="AH662" i="4"/>
  <c r="AN662" i="4" s="1"/>
  <c r="AT662" i="4" s="1"/>
  <c r="AG658" i="4"/>
  <c r="AM658" i="4" s="1"/>
  <c r="AS658" i="4" s="1"/>
  <c r="AK658" i="4"/>
  <c r="AQ658" i="4" s="1"/>
  <c r="AW658" i="4" s="1"/>
  <c r="AJ658" i="4"/>
  <c r="AP658" i="4" s="1"/>
  <c r="AV658" i="4" s="1"/>
  <c r="AI658" i="4"/>
  <c r="AO658" i="4" s="1"/>
  <c r="AU658" i="4" s="1"/>
  <c r="AF658" i="4"/>
  <c r="AH658" i="4"/>
  <c r="AN658" i="4" s="1"/>
  <c r="AT658" i="4" s="1"/>
  <c r="AG654" i="4"/>
  <c r="AM654" i="4" s="1"/>
  <c r="AS654" i="4" s="1"/>
  <c r="AK654" i="4"/>
  <c r="AQ654" i="4" s="1"/>
  <c r="AW654" i="4" s="1"/>
  <c r="AJ654" i="4"/>
  <c r="AP654" i="4" s="1"/>
  <c r="AV654" i="4" s="1"/>
  <c r="AI654" i="4"/>
  <c r="AF654" i="4"/>
  <c r="AL654" i="4" s="1"/>
  <c r="AR654" i="4" s="1"/>
  <c r="AH654" i="4"/>
  <c r="AN654" i="4" s="1"/>
  <c r="AT654" i="4" s="1"/>
  <c r="AG650" i="4"/>
  <c r="AM650" i="4" s="1"/>
  <c r="AS650" i="4" s="1"/>
  <c r="AK650" i="4"/>
  <c r="AQ650" i="4" s="1"/>
  <c r="AW650" i="4" s="1"/>
  <c r="AJ650" i="4"/>
  <c r="AP650" i="4" s="1"/>
  <c r="AV650" i="4" s="1"/>
  <c r="AI650" i="4"/>
  <c r="AO650" i="4" s="1"/>
  <c r="AU650" i="4" s="1"/>
  <c r="AF650" i="4"/>
  <c r="AH650" i="4"/>
  <c r="AN650" i="4" s="1"/>
  <c r="AT650" i="4" s="1"/>
  <c r="AG646" i="4"/>
  <c r="AM646" i="4" s="1"/>
  <c r="AS646" i="4" s="1"/>
  <c r="AK646" i="4"/>
  <c r="AQ646" i="4" s="1"/>
  <c r="AW646" i="4" s="1"/>
  <c r="AJ646" i="4"/>
  <c r="AP646" i="4" s="1"/>
  <c r="AV646" i="4" s="1"/>
  <c r="AI646" i="4"/>
  <c r="AF646" i="4"/>
  <c r="AH646" i="4"/>
  <c r="AN646" i="4" s="1"/>
  <c r="AT646" i="4" s="1"/>
  <c r="AG642" i="4"/>
  <c r="AM642" i="4" s="1"/>
  <c r="AS642" i="4" s="1"/>
  <c r="AK642" i="4"/>
  <c r="AQ642" i="4" s="1"/>
  <c r="AW642" i="4" s="1"/>
  <c r="AJ642" i="4"/>
  <c r="AP642" i="4" s="1"/>
  <c r="AV642" i="4" s="1"/>
  <c r="AI642" i="4"/>
  <c r="AO642" i="4" s="1"/>
  <c r="AU642" i="4" s="1"/>
  <c r="AF642" i="4"/>
  <c r="AH642" i="4"/>
  <c r="AN642" i="4" s="1"/>
  <c r="AT642" i="4" s="1"/>
  <c r="AG638" i="4"/>
  <c r="AM638" i="4" s="1"/>
  <c r="AS638" i="4" s="1"/>
  <c r="AK638" i="4"/>
  <c r="AQ638" i="4" s="1"/>
  <c r="AW638" i="4" s="1"/>
  <c r="AJ638" i="4"/>
  <c r="AP638" i="4" s="1"/>
  <c r="AV638" i="4" s="1"/>
  <c r="AI638" i="4"/>
  <c r="AF638" i="4"/>
  <c r="AL638" i="4" s="1"/>
  <c r="AR638" i="4" s="1"/>
  <c r="AH638" i="4"/>
  <c r="AN638" i="4" s="1"/>
  <c r="AT638" i="4" s="1"/>
  <c r="AG634" i="4"/>
  <c r="AK634" i="4"/>
  <c r="AQ634" i="4" s="1"/>
  <c r="AW634" i="4" s="1"/>
  <c r="AJ634" i="4"/>
  <c r="AI634" i="4"/>
  <c r="AO634" i="4" s="1"/>
  <c r="AU634" i="4" s="1"/>
  <c r="AF634" i="4"/>
  <c r="AH634" i="4"/>
  <c r="AN634" i="4" s="1"/>
  <c r="AT634" i="4" s="1"/>
  <c r="AG630" i="4"/>
  <c r="AM630" i="4" s="1"/>
  <c r="AS630" i="4" s="1"/>
  <c r="AK630" i="4"/>
  <c r="AQ630" i="4" s="1"/>
  <c r="AW630" i="4" s="1"/>
  <c r="AJ630" i="4"/>
  <c r="AP630" i="4" s="1"/>
  <c r="AV630" i="4" s="1"/>
  <c r="AI630" i="4"/>
  <c r="AO630" i="4" s="1"/>
  <c r="AU630" i="4" s="1"/>
  <c r="AF630" i="4"/>
  <c r="AH630" i="4"/>
  <c r="AN630" i="4" s="1"/>
  <c r="AT630" i="4" s="1"/>
  <c r="AG626" i="4"/>
  <c r="AM626" i="4" s="1"/>
  <c r="AS626" i="4" s="1"/>
  <c r="AK626" i="4"/>
  <c r="AQ626" i="4" s="1"/>
  <c r="AW626" i="4" s="1"/>
  <c r="AJ626" i="4"/>
  <c r="AP626" i="4" s="1"/>
  <c r="AV626" i="4" s="1"/>
  <c r="AI626" i="4"/>
  <c r="AO626" i="4" s="1"/>
  <c r="AU626" i="4" s="1"/>
  <c r="AF626" i="4"/>
  <c r="AH626" i="4"/>
  <c r="AN626" i="4" s="1"/>
  <c r="AT626" i="4" s="1"/>
  <c r="AG622" i="4"/>
  <c r="AK622" i="4"/>
  <c r="AQ622" i="4" s="1"/>
  <c r="AW622" i="4" s="1"/>
  <c r="AJ622" i="4"/>
  <c r="AI622" i="4"/>
  <c r="AO622" i="4" s="1"/>
  <c r="AU622" i="4" s="1"/>
  <c r="AF622" i="4"/>
  <c r="AH622" i="4"/>
  <c r="AN622" i="4" s="1"/>
  <c r="AT622" i="4" s="1"/>
  <c r="AG618" i="4"/>
  <c r="AM618" i="4" s="1"/>
  <c r="AS618" i="4" s="1"/>
  <c r="AK618" i="4"/>
  <c r="AQ618" i="4" s="1"/>
  <c r="AW618" i="4" s="1"/>
  <c r="AJ618" i="4"/>
  <c r="AP618" i="4" s="1"/>
  <c r="AV618" i="4" s="1"/>
  <c r="AI618" i="4"/>
  <c r="AO618" i="4" s="1"/>
  <c r="AU618" i="4" s="1"/>
  <c r="AF618" i="4"/>
  <c r="AH618" i="4"/>
  <c r="AG614" i="4"/>
  <c r="AK614" i="4"/>
  <c r="AQ614" i="4" s="1"/>
  <c r="AW614" i="4" s="1"/>
  <c r="AJ614" i="4"/>
  <c r="AI614" i="4"/>
  <c r="AO614" i="4" s="1"/>
  <c r="AU614" i="4" s="1"/>
  <c r="AF614" i="4"/>
  <c r="AL614" i="4" s="1"/>
  <c r="AR614" i="4" s="1"/>
  <c r="AH614" i="4"/>
  <c r="AN614" i="4" s="1"/>
  <c r="AT614" i="4" s="1"/>
  <c r="AG610" i="4"/>
  <c r="AM610" i="4" s="1"/>
  <c r="AS610" i="4" s="1"/>
  <c r="AK610" i="4"/>
  <c r="AQ610" i="4" s="1"/>
  <c r="AW610" i="4" s="1"/>
  <c r="AJ610" i="4"/>
  <c r="AP610" i="4" s="1"/>
  <c r="AV610" i="4" s="1"/>
  <c r="AI610" i="4"/>
  <c r="AO610" i="4" s="1"/>
  <c r="AU610" i="4" s="1"/>
  <c r="AF610" i="4"/>
  <c r="AH610" i="4"/>
  <c r="AG606" i="4"/>
  <c r="AM606" i="4" s="1"/>
  <c r="AS606" i="4" s="1"/>
  <c r="AK606" i="4"/>
  <c r="AQ606" i="4" s="1"/>
  <c r="AW606" i="4" s="1"/>
  <c r="AJ606" i="4"/>
  <c r="AP606" i="4" s="1"/>
  <c r="AV606" i="4" s="1"/>
  <c r="AI606" i="4"/>
  <c r="AF606" i="4"/>
  <c r="AH606" i="4"/>
  <c r="AN606" i="4" s="1"/>
  <c r="AT606" i="4" s="1"/>
  <c r="AG602" i="4"/>
  <c r="AK602" i="4"/>
  <c r="AJ602" i="4"/>
  <c r="AI602" i="4"/>
  <c r="AO602" i="4" s="1"/>
  <c r="AU602" i="4" s="1"/>
  <c r="AF602" i="4"/>
  <c r="AH602" i="4"/>
  <c r="AN602" i="4" s="1"/>
  <c r="AT602" i="4" s="1"/>
  <c r="AG598" i="4"/>
  <c r="AK598" i="4"/>
  <c r="AQ598" i="4" s="1"/>
  <c r="AW598" i="4" s="1"/>
  <c r="AJ598" i="4"/>
  <c r="AI598" i="4"/>
  <c r="AO598" i="4" s="1"/>
  <c r="AU598" i="4" s="1"/>
  <c r="AF598" i="4"/>
  <c r="AH598" i="4"/>
  <c r="AN598" i="4" s="1"/>
  <c r="AT598" i="4" s="1"/>
  <c r="AG594" i="4"/>
  <c r="AM594" i="4" s="1"/>
  <c r="AS594" i="4" s="1"/>
  <c r="AK594" i="4"/>
  <c r="AQ594" i="4" s="1"/>
  <c r="AW594" i="4" s="1"/>
  <c r="AJ594" i="4"/>
  <c r="AI594" i="4"/>
  <c r="AO594" i="4" s="1"/>
  <c r="AU594" i="4" s="1"/>
  <c r="AF594" i="4"/>
  <c r="AH594" i="4"/>
  <c r="AG590" i="4"/>
  <c r="AM590" i="4" s="1"/>
  <c r="AS590" i="4" s="1"/>
  <c r="AK590" i="4"/>
  <c r="AQ590" i="4" s="1"/>
  <c r="AW590" i="4" s="1"/>
  <c r="AJ590" i="4"/>
  <c r="AI590" i="4"/>
  <c r="AF590" i="4"/>
  <c r="AH590" i="4"/>
  <c r="AN590" i="4" s="1"/>
  <c r="AT590" i="4" s="1"/>
  <c r="AG586" i="4"/>
  <c r="AK586" i="4"/>
  <c r="AJ586" i="4"/>
  <c r="AI586" i="4"/>
  <c r="AO586" i="4" s="1"/>
  <c r="AU586" i="4" s="1"/>
  <c r="AF586" i="4"/>
  <c r="AH586" i="4"/>
  <c r="AN586" i="4" s="1"/>
  <c r="AT586" i="4" s="1"/>
  <c r="AG582" i="4"/>
  <c r="AK582" i="4"/>
  <c r="AQ582" i="4" s="1"/>
  <c r="AW582" i="4" s="1"/>
  <c r="AJ582" i="4"/>
  <c r="AI582" i="4"/>
  <c r="AO582" i="4" s="1"/>
  <c r="AU582" i="4" s="1"/>
  <c r="AF582" i="4"/>
  <c r="AH582" i="4"/>
  <c r="AN582" i="4" s="1"/>
  <c r="AT582" i="4" s="1"/>
  <c r="AG578" i="4"/>
  <c r="AM578" i="4" s="1"/>
  <c r="AS578" i="4" s="1"/>
  <c r="AK578" i="4"/>
  <c r="AQ578" i="4" s="1"/>
  <c r="AW578" i="4" s="1"/>
  <c r="AJ578" i="4"/>
  <c r="AI578" i="4"/>
  <c r="AO578" i="4" s="1"/>
  <c r="AU578" i="4" s="1"/>
  <c r="AF578" i="4"/>
  <c r="AH578" i="4"/>
  <c r="AG574" i="4"/>
  <c r="AK574" i="4"/>
  <c r="AQ574" i="4" s="1"/>
  <c r="AW574" i="4" s="1"/>
  <c r="AJ574" i="4"/>
  <c r="AP574" i="4" s="1"/>
  <c r="AV574" i="4" s="1"/>
  <c r="AI574" i="4"/>
  <c r="AF574" i="4"/>
  <c r="AH574" i="4"/>
  <c r="AN574" i="4" s="1"/>
  <c r="AT574" i="4" s="1"/>
  <c r="AG570" i="4"/>
  <c r="AK570" i="4"/>
  <c r="AJ570" i="4"/>
  <c r="AI570" i="4"/>
  <c r="AO570" i="4" s="1"/>
  <c r="AU570" i="4" s="1"/>
  <c r="AF570" i="4"/>
  <c r="AL570" i="4" s="1"/>
  <c r="AR570" i="4" s="1"/>
  <c r="AH570" i="4"/>
  <c r="AN570" i="4" s="1"/>
  <c r="AT570" i="4" s="1"/>
  <c r="AG566" i="4"/>
  <c r="AK566" i="4"/>
  <c r="AQ566" i="4" s="1"/>
  <c r="AW566" i="4" s="1"/>
  <c r="AJ566" i="4"/>
  <c r="AI566" i="4"/>
  <c r="AF566" i="4"/>
  <c r="AH566" i="4"/>
  <c r="AN566" i="4" s="1"/>
  <c r="AT566" i="4" s="1"/>
  <c r="AG562" i="4"/>
  <c r="AM562" i="4" s="1"/>
  <c r="AS562" i="4" s="1"/>
  <c r="AK562" i="4"/>
  <c r="AQ562" i="4" s="1"/>
  <c r="AW562" i="4" s="1"/>
  <c r="AJ562" i="4"/>
  <c r="AI562" i="4"/>
  <c r="AO562" i="4" s="1"/>
  <c r="AU562" i="4" s="1"/>
  <c r="AF562" i="4"/>
  <c r="AH562" i="4"/>
  <c r="AG558" i="4"/>
  <c r="AK558" i="4"/>
  <c r="AQ558" i="4" s="1"/>
  <c r="AW558" i="4" s="1"/>
  <c r="AJ558" i="4"/>
  <c r="AP558" i="4" s="1"/>
  <c r="AV558" i="4" s="1"/>
  <c r="AI558" i="4"/>
  <c r="AF558" i="4"/>
  <c r="AH558" i="4"/>
  <c r="AN558" i="4" s="1"/>
  <c r="AT558" i="4" s="1"/>
  <c r="AG533" i="4"/>
  <c r="AK533" i="4"/>
  <c r="AJ533" i="4"/>
  <c r="AI533" i="4"/>
  <c r="AO533" i="4" s="1"/>
  <c r="AU533" i="4" s="1"/>
  <c r="AF533" i="4"/>
  <c r="AL533" i="4" s="1"/>
  <c r="AR533" i="4" s="1"/>
  <c r="AH533" i="4"/>
  <c r="AN533" i="4" s="1"/>
  <c r="AT533" i="4" s="1"/>
  <c r="AG968" i="4"/>
  <c r="AK968" i="4"/>
  <c r="AQ968" i="4" s="1"/>
  <c r="AW968" i="4" s="1"/>
  <c r="AF968" i="4"/>
  <c r="AL968" i="4" s="1"/>
  <c r="AR968" i="4" s="1"/>
  <c r="AI968" i="4"/>
  <c r="AH968" i="4"/>
  <c r="AJ968" i="4"/>
  <c r="AG952" i="4"/>
  <c r="AM952" i="4" s="1"/>
  <c r="AS952" i="4" s="1"/>
  <c r="AK952" i="4"/>
  <c r="AQ952" i="4" s="1"/>
  <c r="AW952" i="4" s="1"/>
  <c r="AF952" i="4"/>
  <c r="AI952" i="4"/>
  <c r="AO952" i="4" s="1"/>
  <c r="AU952" i="4" s="1"/>
  <c r="AH952" i="4"/>
  <c r="AJ952" i="4"/>
  <c r="AG936" i="4"/>
  <c r="AK936" i="4"/>
  <c r="AQ936" i="4" s="1"/>
  <c r="AW936" i="4" s="1"/>
  <c r="AF936" i="4"/>
  <c r="AI936" i="4"/>
  <c r="AH936" i="4"/>
  <c r="AN936" i="4" s="1"/>
  <c r="AT936" i="4" s="1"/>
  <c r="AJ936" i="4"/>
  <c r="AP936" i="4" s="1"/>
  <c r="AV936" i="4" s="1"/>
  <c r="AG543" i="4"/>
  <c r="AK543" i="4"/>
  <c r="AJ543" i="4"/>
  <c r="AI543" i="4"/>
  <c r="AO543" i="4" s="1"/>
  <c r="AU543" i="4" s="1"/>
  <c r="AF543" i="4"/>
  <c r="AH543" i="4"/>
  <c r="AN543" i="4" s="1"/>
  <c r="AT543" i="4" s="1"/>
  <c r="AG376" i="4"/>
  <c r="AK376" i="4"/>
  <c r="AQ376" i="4" s="1"/>
  <c r="AW376" i="4" s="1"/>
  <c r="AF376" i="4"/>
  <c r="AL376" i="4" s="1"/>
  <c r="AR376" i="4" s="1"/>
  <c r="AI376" i="4"/>
  <c r="AH376" i="4"/>
  <c r="AJ376" i="4"/>
  <c r="AG360" i="4"/>
  <c r="AM360" i="4" s="1"/>
  <c r="AS360" i="4" s="1"/>
  <c r="AK360" i="4"/>
  <c r="AQ360" i="4" s="1"/>
  <c r="AW360" i="4" s="1"/>
  <c r="AF360" i="4"/>
  <c r="AI360" i="4"/>
  <c r="AO360" i="4" s="1"/>
  <c r="AU360" i="4" s="1"/>
  <c r="AH360" i="4"/>
  <c r="AJ360" i="4"/>
  <c r="AP360" i="4" s="1"/>
  <c r="AV360" i="4" s="1"/>
  <c r="G1000" i="4"/>
  <c r="D1000" i="4"/>
  <c r="H1000" i="4" s="1"/>
  <c r="F1000" i="4"/>
  <c r="J1000" i="4" s="1"/>
  <c r="E1000" i="4"/>
  <c r="I1000" i="4" s="1"/>
  <c r="G992" i="4"/>
  <c r="D992" i="4"/>
  <c r="H992" i="4" s="1"/>
  <c r="F992" i="4"/>
  <c r="J992" i="4" s="1"/>
  <c r="E992" i="4"/>
  <c r="I992" i="4" s="1"/>
  <c r="G984" i="4"/>
  <c r="D984" i="4"/>
  <c r="H984" i="4" s="1"/>
  <c r="F984" i="4"/>
  <c r="J984" i="4" s="1"/>
  <c r="E984" i="4"/>
  <c r="I984" i="4" s="1"/>
  <c r="G976" i="4"/>
  <c r="D976" i="4"/>
  <c r="H976" i="4" s="1"/>
  <c r="F976" i="4"/>
  <c r="J976" i="4" s="1"/>
  <c r="E976" i="4"/>
  <c r="I976" i="4" s="1"/>
  <c r="G537" i="4"/>
  <c r="F537" i="4"/>
  <c r="J537" i="4" s="1"/>
  <c r="D537" i="4"/>
  <c r="H537" i="4" s="1"/>
  <c r="E537" i="4"/>
  <c r="I537" i="4" s="1"/>
  <c r="G958" i="4"/>
  <c r="D958" i="4"/>
  <c r="H958" i="4" s="1"/>
  <c r="F958" i="4"/>
  <c r="J958" i="4" s="1"/>
  <c r="E958" i="4"/>
  <c r="I958" i="4" s="1"/>
  <c r="G938" i="4"/>
  <c r="D938" i="4"/>
  <c r="H938" i="4" s="1"/>
  <c r="E378" i="4"/>
  <c r="I378" i="4" s="1"/>
  <c r="L379" i="2" s="1"/>
  <c r="D362" i="4"/>
  <c r="H362" i="4" s="1"/>
  <c r="K363" i="2" s="1"/>
  <c r="E362" i="4"/>
  <c r="I362" i="4" s="1"/>
  <c r="L363" i="2" s="1"/>
  <c r="F238" i="4"/>
  <c r="J238" i="4" s="1"/>
  <c r="M239" i="2" s="1"/>
  <c r="E238" i="4"/>
  <c r="I238" i="4" s="1"/>
  <c r="L239" i="2" s="1"/>
  <c r="G110" i="4"/>
  <c r="F110" i="4"/>
  <c r="J110" i="4" s="1"/>
  <c r="M111" i="2" s="1"/>
  <c r="G236" i="4"/>
  <c r="D236" i="4"/>
  <c r="H236" i="4" s="1"/>
  <c r="K237" i="2" s="1"/>
  <c r="F236" i="4"/>
  <c r="J236" i="4" s="1"/>
  <c r="M237" i="2" s="1"/>
  <c r="E236" i="4"/>
  <c r="I236" i="4" s="1"/>
  <c r="L237" i="2" s="1"/>
  <c r="D336" i="4"/>
  <c r="H336" i="4" s="1"/>
  <c r="K337" i="2" s="1"/>
  <c r="G336" i="4"/>
  <c r="F336" i="4"/>
  <c r="J336" i="4" s="1"/>
  <c r="M337" i="2" s="1"/>
  <c r="E336" i="4"/>
  <c r="I336" i="4" s="1"/>
  <c r="L337" i="2" s="1"/>
  <c r="G22" i="4"/>
  <c r="F22" i="4"/>
  <c r="J22" i="4" s="1"/>
  <c r="M23" i="2" s="1"/>
  <c r="E22" i="4"/>
  <c r="I22" i="4" s="1"/>
  <c r="L23" i="2" s="1"/>
  <c r="D22" i="4"/>
  <c r="H22" i="4" s="1"/>
  <c r="K23" i="2" s="1"/>
  <c r="AP912" i="4"/>
  <c r="AV912" i="4" s="1"/>
  <c r="AN912" i="4"/>
  <c r="AT912" i="4" s="1"/>
  <c r="AM912" i="4"/>
  <c r="AS912" i="4" s="1"/>
  <c r="AO910" i="4"/>
  <c r="AU910" i="4" s="1"/>
  <c r="AO906" i="4"/>
  <c r="AU906" i="4" s="1"/>
  <c r="AP904" i="4"/>
  <c r="AV904" i="4" s="1"/>
  <c r="AN904" i="4"/>
  <c r="AT904" i="4" s="1"/>
  <c r="AM904" i="4"/>
  <c r="AS904" i="4" s="1"/>
  <c r="AO902" i="4"/>
  <c r="AU902" i="4" s="1"/>
  <c r="AL898" i="4"/>
  <c r="AR898" i="4" s="1"/>
  <c r="AP896" i="4"/>
  <c r="AV896" i="4" s="1"/>
  <c r="AM896" i="4"/>
  <c r="AS896" i="4" s="1"/>
  <c r="AN892" i="4"/>
  <c r="AT892" i="4" s="1"/>
  <c r="AP888" i="4"/>
  <c r="AV888" i="4" s="1"/>
  <c r="AM888" i="4"/>
  <c r="AS888" i="4" s="1"/>
  <c r="AN884" i="4"/>
  <c r="AT884" i="4" s="1"/>
  <c r="AL882" i="4"/>
  <c r="AR882" i="4" s="1"/>
  <c r="AO882" i="4"/>
  <c r="AU882" i="4" s="1"/>
  <c r="AP880" i="4"/>
  <c r="AV880" i="4" s="1"/>
  <c r="AN880" i="4"/>
  <c r="AT880" i="4" s="1"/>
  <c r="AM880" i="4"/>
  <c r="AS880" i="4" s="1"/>
  <c r="AO878" i="4"/>
  <c r="AU878" i="4" s="1"/>
  <c r="AO874" i="4"/>
  <c r="AU874" i="4" s="1"/>
  <c r="AP872" i="4"/>
  <c r="AV872" i="4" s="1"/>
  <c r="AN872" i="4"/>
  <c r="AT872" i="4" s="1"/>
  <c r="AM872" i="4"/>
  <c r="AS872" i="4" s="1"/>
  <c r="AO870" i="4"/>
  <c r="AU870" i="4" s="1"/>
  <c r="AL866" i="4"/>
  <c r="AR866" i="4" s="1"/>
  <c r="AP864" i="4"/>
  <c r="AV864" i="4" s="1"/>
  <c r="AM864" i="4"/>
  <c r="AS864" i="4" s="1"/>
  <c r="AN860" i="4"/>
  <c r="AT860" i="4" s="1"/>
  <c r="AP856" i="4"/>
  <c r="AV856" i="4" s="1"/>
  <c r="AM856" i="4"/>
  <c r="AS856" i="4" s="1"/>
  <c r="AN852" i="4"/>
  <c r="AT852" i="4" s="1"/>
  <c r="AL850" i="4"/>
  <c r="AR850" i="4" s="1"/>
  <c r="AO850" i="4"/>
  <c r="AU850" i="4" s="1"/>
  <c r="AP848" i="4"/>
  <c r="AV848" i="4" s="1"/>
  <c r="AN848" i="4"/>
  <c r="AT848" i="4" s="1"/>
  <c r="AM848" i="4"/>
  <c r="AS848" i="4" s="1"/>
  <c r="AO846" i="4"/>
  <c r="AU846" i="4" s="1"/>
  <c r="AO842" i="4"/>
  <c r="AU842" i="4" s="1"/>
  <c r="AP840" i="4"/>
  <c r="AV840" i="4" s="1"/>
  <c r="AN840" i="4"/>
  <c r="AT840" i="4" s="1"/>
  <c r="AM840" i="4"/>
  <c r="AS840" i="4" s="1"/>
  <c r="AO838" i="4"/>
  <c r="AU838" i="4" s="1"/>
  <c r="AL834" i="4"/>
  <c r="AR834" i="4" s="1"/>
  <c r="AP832" i="4"/>
  <c r="AV832" i="4" s="1"/>
  <c r="AM832" i="4"/>
  <c r="AS832" i="4" s="1"/>
  <c r="AN828" i="4"/>
  <c r="AT828" i="4" s="1"/>
  <c r="AP824" i="4"/>
  <c r="AV824" i="4" s="1"/>
  <c r="AM824" i="4"/>
  <c r="AS824" i="4" s="1"/>
  <c r="AN820" i="4"/>
  <c r="AT820" i="4" s="1"/>
  <c r="AL818" i="4"/>
  <c r="AR818" i="4" s="1"/>
  <c r="AO818" i="4"/>
  <c r="AU818" i="4" s="1"/>
  <c r="AP816" i="4"/>
  <c r="AV816" i="4" s="1"/>
  <c r="AN816" i="4"/>
  <c r="AT816" i="4" s="1"/>
  <c r="AM816" i="4"/>
  <c r="AS816" i="4" s="1"/>
  <c r="AO814" i="4"/>
  <c r="AU814" i="4" s="1"/>
  <c r="AO810" i="4"/>
  <c r="AU810" i="4" s="1"/>
  <c r="AP808" i="4"/>
  <c r="AV808" i="4" s="1"/>
  <c r="AN808" i="4"/>
  <c r="AT808" i="4" s="1"/>
  <c r="AM808" i="4"/>
  <c r="AS808" i="4" s="1"/>
  <c r="AO806" i="4"/>
  <c r="AU806" i="4" s="1"/>
  <c r="AL802" i="4"/>
  <c r="AR802" i="4" s="1"/>
  <c r="AP800" i="4"/>
  <c r="AV800" i="4" s="1"/>
  <c r="AM800" i="4"/>
  <c r="AS800" i="4" s="1"/>
  <c r="AN796" i="4"/>
  <c r="AT796" i="4" s="1"/>
  <c r="AP792" i="4"/>
  <c r="AV792" i="4" s="1"/>
  <c r="AM792" i="4"/>
  <c r="AS792" i="4" s="1"/>
  <c r="AN788" i="4"/>
  <c r="AT788" i="4" s="1"/>
  <c r="AL786" i="4"/>
  <c r="AR786" i="4" s="1"/>
  <c r="AO786" i="4"/>
  <c r="AU786" i="4" s="1"/>
  <c r="AP784" i="4"/>
  <c r="AV784" i="4" s="1"/>
  <c r="AN784" i="4"/>
  <c r="AT784" i="4" s="1"/>
  <c r="AM784" i="4"/>
  <c r="AS784" i="4" s="1"/>
  <c r="AO782" i="4"/>
  <c r="AU782" i="4" s="1"/>
  <c r="AO778" i="4"/>
  <c r="AU778" i="4" s="1"/>
  <c r="AP776" i="4"/>
  <c r="AV776" i="4" s="1"/>
  <c r="AN776" i="4"/>
  <c r="AT776" i="4" s="1"/>
  <c r="AM776" i="4"/>
  <c r="AS776" i="4" s="1"/>
  <c r="AO774" i="4"/>
  <c r="AU774" i="4" s="1"/>
  <c r="AL770" i="4"/>
  <c r="AR770" i="4" s="1"/>
  <c r="AP768" i="4"/>
  <c r="AV768" i="4" s="1"/>
  <c r="AM768" i="4"/>
  <c r="AS768" i="4" s="1"/>
  <c r="AN764" i="4"/>
  <c r="AT764" i="4" s="1"/>
  <c r="AP760" i="4"/>
  <c r="AV760" i="4" s="1"/>
  <c r="AM760" i="4"/>
  <c r="AS760" i="4" s="1"/>
  <c r="AP756" i="4"/>
  <c r="AV756" i="4" s="1"/>
  <c r="AM756" i="4"/>
  <c r="AS756" i="4" s="1"/>
  <c r="AL754" i="4"/>
  <c r="AR754" i="4" s="1"/>
  <c r="AO754" i="4"/>
  <c r="AU754" i="4" s="1"/>
  <c r="AP752" i="4"/>
  <c r="AV752" i="4" s="1"/>
  <c r="AN752" i="4"/>
  <c r="AT752" i="4" s="1"/>
  <c r="AM752" i="4"/>
  <c r="AS752" i="4" s="1"/>
  <c r="AO750" i="4"/>
  <c r="AU750" i="4" s="1"/>
  <c r="AP748" i="4"/>
  <c r="AV748" i="4" s="1"/>
  <c r="AN748" i="4"/>
  <c r="AT748" i="4" s="1"/>
  <c r="AM748" i="4"/>
  <c r="AS748" i="4" s="1"/>
  <c r="AL746" i="4"/>
  <c r="AR746" i="4" s="1"/>
  <c r="AP744" i="4"/>
  <c r="AV744" i="4" s="1"/>
  <c r="AM744" i="4"/>
  <c r="AS744" i="4" s="1"/>
  <c r="AP740" i="4"/>
  <c r="AV740" i="4" s="1"/>
  <c r="AM740" i="4"/>
  <c r="AS740" i="4" s="1"/>
  <c r="AL738" i="4"/>
  <c r="AR738" i="4" s="1"/>
  <c r="AO738" i="4"/>
  <c r="AU738" i="4" s="1"/>
  <c r="AP736" i="4"/>
  <c r="AV736" i="4" s="1"/>
  <c r="AN736" i="4"/>
  <c r="AT736" i="4" s="1"/>
  <c r="AM736" i="4"/>
  <c r="AS736" i="4" s="1"/>
  <c r="AO734" i="4"/>
  <c r="AU734" i="4" s="1"/>
  <c r="AP732" i="4"/>
  <c r="AV732" i="4" s="1"/>
  <c r="AN732" i="4"/>
  <c r="AT732" i="4" s="1"/>
  <c r="AM732" i="4"/>
  <c r="AS732" i="4" s="1"/>
  <c r="AL730" i="4"/>
  <c r="AR730" i="4" s="1"/>
  <c r="AP728" i="4"/>
  <c r="AV728" i="4" s="1"/>
  <c r="AM728" i="4"/>
  <c r="AS728" i="4" s="1"/>
  <c r="AP724" i="4"/>
  <c r="AV724" i="4" s="1"/>
  <c r="AM724" i="4"/>
  <c r="AS724" i="4" s="1"/>
  <c r="AL722" i="4"/>
  <c r="AR722" i="4" s="1"/>
  <c r="AO722" i="4"/>
  <c r="AU722" i="4" s="1"/>
  <c r="AP720" i="4"/>
  <c r="AV720" i="4" s="1"/>
  <c r="AN720" i="4"/>
  <c r="AT720" i="4" s="1"/>
  <c r="AM720" i="4"/>
  <c r="AS720" i="4" s="1"/>
  <c r="AO718" i="4"/>
  <c r="AU718" i="4" s="1"/>
  <c r="AP716" i="4"/>
  <c r="AV716" i="4" s="1"/>
  <c r="AN716" i="4"/>
  <c r="AT716" i="4" s="1"/>
  <c r="AM716" i="4"/>
  <c r="AS716" i="4" s="1"/>
  <c r="AL714" i="4"/>
  <c r="AR714" i="4" s="1"/>
  <c r="AP712" i="4"/>
  <c r="AV712" i="4" s="1"/>
  <c r="AM712" i="4"/>
  <c r="AS712" i="4" s="1"/>
  <c r="AP708" i="4"/>
  <c r="AV708" i="4" s="1"/>
  <c r="AM708" i="4"/>
  <c r="AS708" i="4" s="1"/>
  <c r="AO706" i="4"/>
  <c r="AU706" i="4" s="1"/>
  <c r="AP704" i="4"/>
  <c r="AV704" i="4" s="1"/>
  <c r="AN704" i="4"/>
  <c r="AT704" i="4" s="1"/>
  <c r="AM704" i="4"/>
  <c r="AS704" i="4" s="1"/>
  <c r="AO702" i="4"/>
  <c r="AU702" i="4" s="1"/>
  <c r="AM700" i="4"/>
  <c r="AS700" i="4" s="1"/>
  <c r="AM696" i="4"/>
  <c r="AS696" i="4" s="1"/>
  <c r="AL694" i="4"/>
  <c r="AR694" i="4" s="1"/>
  <c r="AO694" i="4"/>
  <c r="AU694" i="4" s="1"/>
  <c r="AM692" i="4"/>
  <c r="AS692" i="4" s="1"/>
  <c r="AN688" i="4"/>
  <c r="AT688" i="4" s="1"/>
  <c r="AM688" i="4"/>
  <c r="AS688" i="4" s="1"/>
  <c r="AO686" i="4"/>
  <c r="AU686" i="4" s="1"/>
  <c r="AM684" i="4"/>
  <c r="AS684" i="4" s="1"/>
  <c r="AM680" i="4"/>
  <c r="AS680" i="4" s="1"/>
  <c r="AL678" i="4"/>
  <c r="AR678" i="4" s="1"/>
  <c r="AO678" i="4"/>
  <c r="AU678" i="4" s="1"/>
  <c r="AM676" i="4"/>
  <c r="AS676" i="4" s="1"/>
  <c r="AN672" i="4"/>
  <c r="AT672" i="4" s="1"/>
  <c r="AM672" i="4"/>
  <c r="AS672" i="4" s="1"/>
  <c r="AO670" i="4"/>
  <c r="AU670" i="4" s="1"/>
  <c r="AM668" i="4"/>
  <c r="AS668" i="4" s="1"/>
  <c r="AM664" i="4"/>
  <c r="AS664" i="4" s="1"/>
  <c r="AL662" i="4"/>
  <c r="AR662" i="4" s="1"/>
  <c r="AO662" i="4"/>
  <c r="AU662" i="4" s="1"/>
  <c r="AM660" i="4"/>
  <c r="AS660" i="4" s="1"/>
  <c r="AN656" i="4"/>
  <c r="AT656" i="4" s="1"/>
  <c r="AM656" i="4"/>
  <c r="AS656" i="4" s="1"/>
  <c r="AO654" i="4"/>
  <c r="AU654" i="4" s="1"/>
  <c r="AM652" i="4"/>
  <c r="AS652" i="4" s="1"/>
  <c r="AM648" i="4"/>
  <c r="AS648" i="4" s="1"/>
  <c r="AL646" i="4"/>
  <c r="AR646" i="4" s="1"/>
  <c r="AO646" i="4"/>
  <c r="AU646" i="4" s="1"/>
  <c r="AM644" i="4"/>
  <c r="AS644" i="4" s="1"/>
  <c r="AN640" i="4"/>
  <c r="AT640" i="4" s="1"/>
  <c r="AM640" i="4"/>
  <c r="AS640" i="4" s="1"/>
  <c r="AO638" i="4"/>
  <c r="AU638" i="4" s="1"/>
  <c r="AL634" i="4"/>
  <c r="AR634" i="4" s="1"/>
  <c r="AL630" i="4"/>
  <c r="AR630" i="4" s="1"/>
  <c r="AL626" i="4"/>
  <c r="AR626" i="4" s="1"/>
  <c r="AL622" i="4"/>
  <c r="AR622" i="4" s="1"/>
  <c r="AN620" i="4"/>
  <c r="AT620" i="4" s="1"/>
  <c r="AP612" i="4"/>
  <c r="AV612" i="4" s="1"/>
  <c r="AL610" i="4"/>
  <c r="AR610" i="4" s="1"/>
  <c r="AL606" i="4"/>
  <c r="AR606" i="4" s="1"/>
  <c r="AL602" i="4"/>
  <c r="AR602" i="4" s="1"/>
  <c r="AL598" i="4"/>
  <c r="AR598" i="4" s="1"/>
  <c r="AL594" i="4"/>
  <c r="AR594" i="4" s="1"/>
  <c r="AN588" i="4"/>
  <c r="AT588" i="4" s="1"/>
  <c r="AN580" i="4"/>
  <c r="AT580" i="4" s="1"/>
  <c r="AP572" i="4"/>
  <c r="AV572" i="4" s="1"/>
  <c r="AP568" i="4"/>
  <c r="AV568" i="4" s="1"/>
  <c r="AP564" i="4"/>
  <c r="AV564" i="4" s="1"/>
  <c r="AL562" i="4"/>
  <c r="AR562" i="4" s="1"/>
  <c r="AP560" i="4"/>
  <c r="AV560" i="4" s="1"/>
  <c r="AQ560" i="4"/>
  <c r="AW560" i="4" s="1"/>
  <c r="AQ549" i="4"/>
  <c r="AW549" i="4" s="1"/>
  <c r="AP517" i="4"/>
  <c r="AV517" i="4" s="1"/>
  <c r="AQ517" i="4"/>
  <c r="AW517" i="4" s="1"/>
  <c r="AP952" i="4"/>
  <c r="AV952" i="4" s="1"/>
  <c r="AL543" i="4"/>
  <c r="AR543" i="4" s="1"/>
  <c r="AQ527" i="4"/>
  <c r="AW527" i="4" s="1"/>
  <c r="AL20" i="4"/>
  <c r="AR20" i="4" s="1"/>
  <c r="AQ883" i="4"/>
  <c r="AW883" i="4" s="1"/>
  <c r="AL883" i="4"/>
  <c r="AR883" i="4" s="1"/>
  <c r="AQ819" i="4"/>
  <c r="AW819" i="4" s="1"/>
  <c r="AP787" i="4"/>
  <c r="AV787" i="4" s="1"/>
  <c r="AP755" i="4"/>
  <c r="AV755" i="4" s="1"/>
  <c r="AP691" i="4"/>
  <c r="AV691" i="4" s="1"/>
  <c r="AQ607" i="4"/>
  <c r="AW607" i="4" s="1"/>
  <c r="AL607" i="4"/>
  <c r="AR607" i="4" s="1"/>
  <c r="AL995" i="4"/>
  <c r="AR995" i="4" s="1"/>
  <c r="AQ627" i="4"/>
  <c r="AW627" i="4" s="1"/>
  <c r="AP627" i="4"/>
  <c r="AV627" i="4" s="1"/>
  <c r="AL627" i="4"/>
  <c r="AR627" i="4" s="1"/>
  <c r="AP563" i="4"/>
  <c r="AV563" i="4" s="1"/>
  <c r="Y240" i="4"/>
  <c r="AC240" i="4" s="1"/>
  <c r="Y154" i="4"/>
  <c r="AC154" i="4" s="1"/>
  <c r="Y419" i="4"/>
  <c r="AA419" i="4" s="1"/>
  <c r="Y403" i="4"/>
  <c r="AA403" i="4" s="1"/>
  <c r="Y511" i="4"/>
  <c r="AD511" i="4" s="1"/>
  <c r="AP389" i="4"/>
  <c r="AV389" i="4" s="1"/>
  <c r="Y306" i="4"/>
  <c r="AA306" i="4" s="1"/>
  <c r="Y274" i="4"/>
  <c r="AA274" i="4" s="1"/>
  <c r="Y202" i="4"/>
  <c r="AA202" i="4" s="1"/>
  <c r="Y170" i="4"/>
  <c r="AD170" i="4" s="1"/>
  <c r="Y495" i="4"/>
  <c r="AD495" i="4" s="1"/>
  <c r="Y479" i="4"/>
  <c r="AD479" i="4" s="1"/>
  <c r="Y463" i="4"/>
  <c r="AD463" i="4" s="1"/>
  <c r="Y310" i="4"/>
  <c r="AD310" i="4" s="1"/>
  <c r="Y278" i="4"/>
  <c r="AD278" i="4" s="1"/>
  <c r="Y96" i="4"/>
  <c r="AB96" i="4" s="1"/>
  <c r="Y182" i="4"/>
  <c r="AA182" i="4" s="1"/>
  <c r="AP10" i="4"/>
  <c r="AV10" i="4" s="1"/>
  <c r="AP512" i="4"/>
  <c r="AV512" i="4" s="1"/>
  <c r="AN496" i="4"/>
  <c r="AT496" i="4" s="1"/>
  <c r="AP480" i="4"/>
  <c r="AV480" i="4" s="1"/>
  <c r="AN464" i="4"/>
  <c r="AT464" i="4" s="1"/>
  <c r="AP448" i="4"/>
  <c r="AV448" i="4" s="1"/>
  <c r="AP416" i="4"/>
  <c r="AV416" i="4" s="1"/>
  <c r="AP384" i="4"/>
  <c r="AV384" i="4" s="1"/>
  <c r="AP327" i="4"/>
  <c r="AV327" i="4" s="1"/>
  <c r="AO61" i="4"/>
  <c r="AU61" i="4" s="1"/>
  <c r="AM138" i="4"/>
  <c r="AS138" i="4" s="1"/>
  <c r="AN138" i="4"/>
  <c r="AT138" i="4" s="1"/>
  <c r="AO138" i="4"/>
  <c r="AU138" i="4" s="1"/>
  <c r="AP138" i="4"/>
  <c r="AV138" i="4" s="1"/>
  <c r="AO8" i="4"/>
  <c r="AU8" i="4" s="1"/>
  <c r="AM8" i="4"/>
  <c r="AS8" i="4" s="1"/>
  <c r="AP13" i="4"/>
  <c r="AV13" i="4" s="1"/>
  <c r="AQ13" i="4"/>
  <c r="AW13" i="4" s="1"/>
  <c r="AM7" i="4"/>
  <c r="AS7" i="4" s="1"/>
  <c r="AO7" i="4"/>
  <c r="AU7" i="4" s="1"/>
  <c r="AO66" i="4"/>
  <c r="AU66" i="4" s="1"/>
  <c r="AP66" i="4"/>
  <c r="AV66" i="4" s="1"/>
  <c r="AM66" i="4"/>
  <c r="AS66" i="4" s="1"/>
  <c r="AL9" i="4"/>
  <c r="AR9" i="4" s="1"/>
  <c r="AQ9" i="4"/>
  <c r="AW9" i="4" s="1"/>
  <c r="AL10" i="4"/>
  <c r="AR10" i="4" s="1"/>
  <c r="AQ10" i="4"/>
  <c r="AW10" i="4" s="1"/>
  <c r="AQ122" i="4"/>
  <c r="AW122" i="4" s="1"/>
  <c r="AL122" i="4"/>
  <c r="AR122" i="4" s="1"/>
  <c r="AO16" i="4"/>
  <c r="AU16" i="4" s="1"/>
  <c r="AP16" i="4"/>
  <c r="AV16" i="4" s="1"/>
  <c r="AM16" i="4"/>
  <c r="AS16" i="4" s="1"/>
  <c r="AN16" i="4"/>
  <c r="AT16" i="4" s="1"/>
  <c r="AM6" i="4"/>
  <c r="AS6" i="4" s="1"/>
  <c r="AN6" i="4"/>
  <c r="AT6" i="4" s="1"/>
  <c r="AL6" i="4"/>
  <c r="AR6" i="4" s="1"/>
  <c r="AP460" i="4"/>
  <c r="AV460" i="4" s="1"/>
  <c r="AP396" i="4"/>
  <c r="AV396" i="4" s="1"/>
  <c r="AP299" i="4"/>
  <c r="AV299" i="4" s="1"/>
  <c r="AL8" i="4"/>
  <c r="AR8" i="4" s="1"/>
  <c r="AL13" i="4"/>
  <c r="AR13" i="4" s="1"/>
  <c r="AO13" i="4"/>
  <c r="AU13" i="4" s="1"/>
  <c r="AM13" i="4"/>
  <c r="AS13" i="4" s="1"/>
  <c r="AN66" i="4"/>
  <c r="AT66" i="4" s="1"/>
  <c r="AQ66" i="4"/>
  <c r="AW66" i="4" s="1"/>
  <c r="AP9" i="4"/>
  <c r="AV9" i="4" s="1"/>
  <c r="AM9" i="4"/>
  <c r="AS9" i="4" s="1"/>
  <c r="AN10" i="4"/>
  <c r="AT10" i="4" s="1"/>
  <c r="AL16" i="4"/>
  <c r="AR16" i="4" s="1"/>
  <c r="AO6" i="4"/>
  <c r="AU6" i="4" s="1"/>
  <c r="AP6" i="4"/>
  <c r="AV6" i="4" s="1"/>
  <c r="AB322" i="4"/>
  <c r="AA322" i="4"/>
  <c r="AE322" i="4"/>
  <c r="Z322" i="4"/>
  <c r="AD322" i="4"/>
  <c r="AC322" i="4"/>
  <c r="AJ322" i="4"/>
  <c r="AH322" i="4"/>
  <c r="AK322" i="4"/>
  <c r="AF322" i="4"/>
  <c r="AI322" i="4"/>
  <c r="AG322" i="4"/>
  <c r="AB290" i="4"/>
  <c r="AA290" i="4"/>
  <c r="AE290" i="4"/>
  <c r="Z290" i="4"/>
  <c r="AD290" i="4"/>
  <c r="AC290" i="4"/>
  <c r="AJ290" i="4"/>
  <c r="AH290" i="4"/>
  <c r="AK290" i="4"/>
  <c r="AF290" i="4"/>
  <c r="AI290" i="4"/>
  <c r="AG290" i="4"/>
  <c r="AB258" i="4"/>
  <c r="AA258" i="4"/>
  <c r="AE258" i="4"/>
  <c r="Z258" i="4"/>
  <c r="AD258" i="4"/>
  <c r="AC258" i="4"/>
  <c r="AJ258" i="4"/>
  <c r="AH258" i="4"/>
  <c r="AK258" i="4"/>
  <c r="AF258" i="4"/>
  <c r="AI258" i="4"/>
  <c r="AG258" i="4"/>
  <c r="AB186" i="4"/>
  <c r="AA186" i="4"/>
  <c r="AE186" i="4"/>
  <c r="Z186" i="4"/>
  <c r="AD186" i="4"/>
  <c r="AC186" i="4"/>
  <c r="AJ186" i="4"/>
  <c r="AH186" i="4"/>
  <c r="AK186" i="4"/>
  <c r="AF186" i="4"/>
  <c r="AI186" i="4"/>
  <c r="AG186" i="4"/>
  <c r="Z487" i="4"/>
  <c r="AD487" i="4"/>
  <c r="AC487" i="4"/>
  <c r="AB487" i="4"/>
  <c r="AA487" i="4"/>
  <c r="AE487" i="4"/>
  <c r="AJ487" i="4"/>
  <c r="AH487" i="4"/>
  <c r="AK487" i="4"/>
  <c r="AF487" i="4"/>
  <c r="AI487" i="4"/>
  <c r="AG487" i="4"/>
  <c r="Z471" i="4"/>
  <c r="AD471" i="4"/>
  <c r="AC471" i="4"/>
  <c r="AB471" i="4"/>
  <c r="AA471" i="4"/>
  <c r="AE471" i="4"/>
  <c r="AJ471" i="4"/>
  <c r="AH471" i="4"/>
  <c r="AK471" i="4"/>
  <c r="AF471" i="4"/>
  <c r="AI471" i="4"/>
  <c r="AG471" i="4"/>
  <c r="Z294" i="4"/>
  <c r="AD294" i="4"/>
  <c r="AC294" i="4"/>
  <c r="AE294" i="4"/>
  <c r="AB294" i="4"/>
  <c r="AA294" i="4"/>
  <c r="AJ294" i="4"/>
  <c r="AH294" i="4"/>
  <c r="AK294" i="4"/>
  <c r="AF294" i="4"/>
  <c r="AI294" i="4"/>
  <c r="AG294" i="4"/>
  <c r="Z262" i="4"/>
  <c r="AD262" i="4"/>
  <c r="AC262" i="4"/>
  <c r="AE262" i="4"/>
  <c r="AB262" i="4"/>
  <c r="AA262" i="4"/>
  <c r="AJ262" i="4"/>
  <c r="AH262" i="4"/>
  <c r="AK262" i="4"/>
  <c r="AF262" i="4"/>
  <c r="AI262" i="4"/>
  <c r="AG262" i="4"/>
  <c r="AB198" i="4"/>
  <c r="AA198" i="4"/>
  <c r="AE198" i="4"/>
  <c r="Z198" i="4"/>
  <c r="AD198" i="4"/>
  <c r="AC198" i="4"/>
  <c r="AJ198" i="4"/>
  <c r="AH198" i="4"/>
  <c r="AK198" i="4"/>
  <c r="AF198" i="4"/>
  <c r="AI198" i="4"/>
  <c r="AG198" i="4"/>
  <c r="Z166" i="4"/>
  <c r="AD166" i="4"/>
  <c r="AC166" i="4"/>
  <c r="AE166" i="4"/>
  <c r="AB166" i="4"/>
  <c r="AA166" i="4"/>
  <c r="AJ166" i="4"/>
  <c r="AH166" i="4"/>
  <c r="AK166" i="4"/>
  <c r="AF166" i="4"/>
  <c r="AI166" i="4"/>
  <c r="AG166" i="4"/>
  <c r="AN317" i="4"/>
  <c r="AT317" i="4" s="1"/>
  <c r="AP253" i="4"/>
  <c r="AV253" i="4" s="1"/>
  <c r="AQ253" i="4"/>
  <c r="AW253" i="4" s="1"/>
  <c r="AN492" i="4"/>
  <c r="AT492" i="4" s="1"/>
  <c r="AQ460" i="4"/>
  <c r="AW460" i="4" s="1"/>
  <c r="AN428" i="4"/>
  <c r="AT428" i="4" s="1"/>
  <c r="AQ396" i="4"/>
  <c r="AW396" i="4" s="1"/>
  <c r="AN331" i="4"/>
  <c r="AT331" i="4" s="1"/>
  <c r="AQ299" i="4"/>
  <c r="AW299" i="4" s="1"/>
  <c r="AN267" i="4"/>
  <c r="AT267" i="4" s="1"/>
  <c r="AP231" i="4"/>
  <c r="AV231" i="4" s="1"/>
  <c r="AQ231" i="4"/>
  <c r="AW231" i="4" s="1"/>
  <c r="AN199" i="4"/>
  <c r="AT199" i="4" s="1"/>
  <c r="AP167" i="4"/>
  <c r="AV167" i="4" s="1"/>
  <c r="AQ167" i="4"/>
  <c r="AW167" i="4" s="1"/>
  <c r="AN117" i="4"/>
  <c r="AT117" i="4" s="1"/>
  <c r="AO68" i="4"/>
  <c r="AU68" i="4" s="1"/>
  <c r="AP68" i="4"/>
  <c r="AV68" i="4" s="1"/>
  <c r="AM68" i="4"/>
  <c r="AS68" i="4" s="1"/>
  <c r="AN32" i="4"/>
  <c r="AT32" i="4" s="1"/>
  <c r="AL32" i="4"/>
  <c r="AR32" i="4" s="1"/>
  <c r="AQ32" i="4"/>
  <c r="AW32" i="4" s="1"/>
  <c r="AM61" i="4"/>
  <c r="AS61" i="4" s="1"/>
  <c r="AM922" i="4"/>
  <c r="AS922" i="4" s="1"/>
  <c r="AP922" i="4"/>
  <c r="AV922" i="4" s="1"/>
  <c r="AN40" i="4"/>
  <c r="AT40" i="4" s="1"/>
  <c r="AQ40" i="4"/>
  <c r="AW40" i="4" s="1"/>
  <c r="AP40" i="4"/>
  <c r="AV40" i="4" s="1"/>
  <c r="AO40" i="4"/>
  <c r="AU40" i="4" s="1"/>
  <c r="AL98" i="4"/>
  <c r="AR98" i="4" s="1"/>
  <c r="AQ98" i="4"/>
  <c r="AW98" i="4" s="1"/>
  <c r="AP453" i="4"/>
  <c r="AV453" i="4" s="1"/>
  <c r="AM453" i="4"/>
  <c r="AS453" i="4" s="1"/>
  <c r="AN453" i="4"/>
  <c r="AT453" i="4" s="1"/>
  <c r="AO437" i="4"/>
  <c r="AU437" i="4" s="1"/>
  <c r="AL437" i="4"/>
  <c r="AR437" i="4" s="1"/>
  <c r="AQ437" i="4"/>
  <c r="AW437" i="4" s="1"/>
  <c r="AP421" i="4"/>
  <c r="AV421" i="4" s="1"/>
  <c r="AM421" i="4"/>
  <c r="AS421" i="4" s="1"/>
  <c r="AN421" i="4"/>
  <c r="AT421" i="4" s="1"/>
  <c r="AO405" i="4"/>
  <c r="AU405" i="4" s="1"/>
  <c r="AL405" i="4"/>
  <c r="AR405" i="4" s="1"/>
  <c r="AQ405" i="4"/>
  <c r="AW405" i="4" s="1"/>
  <c r="AM389" i="4"/>
  <c r="AS389" i="4" s="1"/>
  <c r="AN389" i="4"/>
  <c r="AT389" i="4" s="1"/>
  <c r="AM356" i="4"/>
  <c r="AS356" i="4" s="1"/>
  <c r="AQ356" i="4"/>
  <c r="AW356" i="4" s="1"/>
  <c r="AO356" i="4"/>
  <c r="AU356" i="4" s="1"/>
  <c r="AP356" i="4"/>
  <c r="AV356" i="4" s="1"/>
  <c r="AN340" i="4"/>
  <c r="AT340" i="4" s="1"/>
  <c r="AL340" i="4"/>
  <c r="AR340" i="4" s="1"/>
  <c r="AO134" i="4"/>
  <c r="AU134" i="4" s="1"/>
  <c r="AQ134" i="4"/>
  <c r="AW134" i="4" s="1"/>
  <c r="AL118" i="4"/>
  <c r="AR118" i="4" s="1"/>
  <c r="AM118" i="4"/>
  <c r="AS118" i="4" s="1"/>
  <c r="AN118" i="4"/>
  <c r="AT118" i="4" s="1"/>
  <c r="AM383" i="4"/>
  <c r="AS383" i="4" s="1"/>
  <c r="AQ383" i="4"/>
  <c r="AW383" i="4" s="1"/>
  <c r="AO383" i="4"/>
  <c r="AU383" i="4" s="1"/>
  <c r="AP383" i="4"/>
  <c r="AV383" i="4" s="1"/>
  <c r="AN330" i="4"/>
  <c r="AT330" i="4" s="1"/>
  <c r="AP314" i="4"/>
  <c r="AV314" i="4" s="1"/>
  <c r="AN298" i="4"/>
  <c r="AT298" i="4" s="1"/>
  <c r="AP282" i="4"/>
  <c r="AV282" i="4" s="1"/>
  <c r="AQ282" i="4"/>
  <c r="AW282" i="4" s="1"/>
  <c r="AN266" i="4"/>
  <c r="AT266" i="4" s="1"/>
  <c r="AP250" i="4"/>
  <c r="AV250" i="4" s="1"/>
  <c r="AQ194" i="4"/>
  <c r="AW194" i="4" s="1"/>
  <c r="AN194" i="4"/>
  <c r="AT194" i="4" s="1"/>
  <c r="AP178" i="4"/>
  <c r="AV178" i="4" s="1"/>
  <c r="AP162" i="4"/>
  <c r="AV162" i="4" s="1"/>
  <c r="AN162" i="4"/>
  <c r="AT162" i="4" s="1"/>
  <c r="AP499" i="4"/>
  <c r="AV499" i="4" s="1"/>
  <c r="AQ499" i="4"/>
  <c r="AW499" i="4" s="1"/>
  <c r="AP491" i="4"/>
  <c r="AV491" i="4" s="1"/>
  <c r="AN491" i="4"/>
  <c r="AT491" i="4" s="1"/>
  <c r="AP483" i="4"/>
  <c r="AV483" i="4" s="1"/>
  <c r="AQ483" i="4"/>
  <c r="AW483" i="4" s="1"/>
  <c r="AP475" i="4"/>
  <c r="AV475" i="4" s="1"/>
  <c r="AN475" i="4"/>
  <c r="AT475" i="4" s="1"/>
  <c r="AP467" i="4"/>
  <c r="AV467" i="4" s="1"/>
  <c r="AQ467" i="4"/>
  <c r="AW467" i="4" s="1"/>
  <c r="AP459" i="4"/>
  <c r="AV459" i="4" s="1"/>
  <c r="AN459" i="4"/>
  <c r="AT459" i="4" s="1"/>
  <c r="AP53" i="4"/>
  <c r="AV53" i="4" s="1"/>
  <c r="AQ53" i="4"/>
  <c r="AW53" i="4" s="1"/>
  <c r="AP45" i="4"/>
  <c r="AV45" i="4" s="1"/>
  <c r="AN45" i="4"/>
  <c r="AT45" i="4" s="1"/>
  <c r="AQ326" i="4"/>
  <c r="AW326" i="4" s="1"/>
  <c r="AP326" i="4"/>
  <c r="AV326" i="4" s="1"/>
  <c r="AM457" i="4"/>
  <c r="AS457" i="4" s="1"/>
  <c r="AM425" i="4"/>
  <c r="AS425" i="4" s="1"/>
  <c r="AM393" i="4"/>
  <c r="AS393" i="4" s="1"/>
  <c r="AN14" i="4"/>
  <c r="AT14" i="4" s="1"/>
  <c r="AL14" i="4"/>
  <c r="AR14" i="4" s="1"/>
  <c r="AQ505" i="4"/>
  <c r="AW505" i="4" s="1"/>
  <c r="AO505" i="4"/>
  <c r="AU505" i="4" s="1"/>
  <c r="AP505" i="4"/>
  <c r="AV505" i="4" s="1"/>
  <c r="AL445" i="4"/>
  <c r="AR445" i="4" s="1"/>
  <c r="AM445" i="4"/>
  <c r="AS445" i="4" s="1"/>
  <c r="AN445" i="4"/>
  <c r="AT445" i="4" s="1"/>
  <c r="AP429" i="4"/>
  <c r="AV429" i="4" s="1"/>
  <c r="AQ429" i="4"/>
  <c r="AW429" i="4" s="1"/>
  <c r="AL413" i="4"/>
  <c r="AR413" i="4" s="1"/>
  <c r="AM413" i="4"/>
  <c r="AS413" i="4" s="1"/>
  <c r="AN413" i="4"/>
  <c r="AT413" i="4" s="1"/>
  <c r="AP397" i="4"/>
  <c r="AV397" i="4" s="1"/>
  <c r="AQ397" i="4"/>
  <c r="AW397" i="4" s="1"/>
  <c r="AL381" i="4"/>
  <c r="AR381" i="4" s="1"/>
  <c r="AM381" i="4"/>
  <c r="AS381" i="4" s="1"/>
  <c r="AN381" i="4"/>
  <c r="AT381" i="4" s="1"/>
  <c r="AO348" i="4"/>
  <c r="AU348" i="4" s="1"/>
  <c r="AP348" i="4"/>
  <c r="AV348" i="4" s="1"/>
  <c r="AP126" i="4"/>
  <c r="AV126" i="4" s="1"/>
  <c r="AN391" i="4"/>
  <c r="AT391" i="4" s="1"/>
  <c r="AL391" i="4"/>
  <c r="AR391" i="4" s="1"/>
  <c r="AO503" i="4"/>
  <c r="AU503" i="4" s="1"/>
  <c r="AP503" i="4"/>
  <c r="AV503" i="4" s="1"/>
  <c r="AQ449" i="4"/>
  <c r="AW449" i="4" s="1"/>
  <c r="AN449" i="4"/>
  <c r="AT449" i="4" s="1"/>
  <c r="AL449" i="4"/>
  <c r="AR449" i="4" s="1"/>
  <c r="AM433" i="4"/>
  <c r="AS433" i="4" s="1"/>
  <c r="AO433" i="4"/>
  <c r="AU433" i="4" s="1"/>
  <c r="AP433" i="4"/>
  <c r="AV433" i="4" s="1"/>
  <c r="AQ417" i="4"/>
  <c r="AW417" i="4" s="1"/>
  <c r="AN417" i="4"/>
  <c r="AT417" i="4" s="1"/>
  <c r="AL417" i="4"/>
  <c r="AR417" i="4" s="1"/>
  <c r="AM401" i="4"/>
  <c r="AS401" i="4" s="1"/>
  <c r="AO401" i="4"/>
  <c r="AU401" i="4" s="1"/>
  <c r="AP401" i="4"/>
  <c r="AV401" i="4" s="1"/>
  <c r="AQ385" i="4"/>
  <c r="AW385" i="4" s="1"/>
  <c r="AN385" i="4"/>
  <c r="AT385" i="4" s="1"/>
  <c r="AL385" i="4"/>
  <c r="AR385" i="4" s="1"/>
  <c r="AP24" i="4"/>
  <c r="AV24" i="4" s="1"/>
  <c r="AM24" i="4"/>
  <c r="AS24" i="4" s="1"/>
  <c r="AN24" i="4"/>
  <c r="AT24" i="4" s="1"/>
  <c r="AM4" i="4"/>
  <c r="AS4" i="4" s="1"/>
  <c r="AN4" i="4"/>
  <c r="AT4" i="4" s="1"/>
  <c r="AL4" i="4"/>
  <c r="AR4" i="4" s="1"/>
  <c r="AC419" i="4"/>
  <c r="AC511" i="4"/>
  <c r="AF511" i="4"/>
  <c r="AH511" i="4"/>
  <c r="AD306" i="4"/>
  <c r="AC202" i="4"/>
  <c r="AC495" i="4"/>
  <c r="AJ495" i="4"/>
  <c r="AI495" i="4"/>
  <c r="AB463" i="4"/>
  <c r="Z278" i="4"/>
  <c r="AK278" i="4"/>
  <c r="AC182" i="4"/>
  <c r="AB411" i="4"/>
  <c r="AA411" i="4"/>
  <c r="AE411" i="4"/>
  <c r="Z411" i="4"/>
  <c r="AD411" i="4"/>
  <c r="AC411" i="4"/>
  <c r="AF411" i="4"/>
  <c r="AI411" i="4"/>
  <c r="AG411" i="4"/>
  <c r="AJ411" i="4"/>
  <c r="AH411" i="4"/>
  <c r="AK411" i="4"/>
  <c r="AC84" i="4"/>
  <c r="AB84" i="4"/>
  <c r="AA84" i="4"/>
  <c r="AD84" i="4"/>
  <c r="AE84" i="4"/>
  <c r="Z84" i="4"/>
  <c r="AG84" i="4"/>
  <c r="AH84" i="4"/>
  <c r="AF84" i="4"/>
  <c r="AK84" i="4"/>
  <c r="AI84" i="4"/>
  <c r="AJ84" i="4"/>
  <c r="AC92" i="4"/>
  <c r="AB92" i="4"/>
  <c r="AA92" i="4"/>
  <c r="AD92" i="4"/>
  <c r="AE92" i="4"/>
  <c r="Z92" i="4"/>
  <c r="AG92" i="4"/>
  <c r="AH92" i="4"/>
  <c r="AF92" i="4"/>
  <c r="AK92" i="4"/>
  <c r="AI92" i="4"/>
  <c r="AJ92" i="4"/>
  <c r="AP508" i="4"/>
  <c r="AV508" i="4" s="1"/>
  <c r="AQ508" i="4"/>
  <c r="AW508" i="4" s="1"/>
  <c r="AN444" i="4"/>
  <c r="AT444" i="4" s="1"/>
  <c r="AP347" i="4"/>
  <c r="AV347" i="4" s="1"/>
  <c r="AQ347" i="4"/>
  <c r="AW347" i="4" s="1"/>
  <c r="AN283" i="4"/>
  <c r="AT283" i="4" s="1"/>
  <c r="AP215" i="4"/>
  <c r="AV215" i="4" s="1"/>
  <c r="AQ215" i="4"/>
  <c r="AW215" i="4" s="1"/>
  <c r="AN56" i="4"/>
  <c r="AT56" i="4" s="1"/>
  <c r="AP333" i="4"/>
  <c r="AV333" i="4" s="1"/>
  <c r="AQ333" i="4"/>
  <c r="AW333" i="4" s="1"/>
  <c r="AN301" i="4"/>
  <c r="AT301" i="4" s="1"/>
  <c r="AP269" i="4"/>
  <c r="AV269" i="4" s="1"/>
  <c r="AQ269" i="4"/>
  <c r="AW269" i="4" s="1"/>
  <c r="AN50" i="4"/>
  <c r="AT50" i="4" s="1"/>
  <c r="AQ512" i="4"/>
  <c r="AW512" i="4" s="1"/>
  <c r="AQ480" i="4"/>
  <c r="AW480" i="4" s="1"/>
  <c r="AQ448" i="4"/>
  <c r="AW448" i="4" s="1"/>
  <c r="AN432" i="4"/>
  <c r="AT432" i="4" s="1"/>
  <c r="AQ416" i="4"/>
  <c r="AW416" i="4" s="1"/>
  <c r="AN400" i="4"/>
  <c r="AT400" i="4" s="1"/>
  <c r="AQ384" i="4"/>
  <c r="AW384" i="4" s="1"/>
  <c r="AN343" i="4"/>
  <c r="AT343" i="4" s="1"/>
  <c r="AQ327" i="4"/>
  <c r="AW327" i="4" s="1"/>
  <c r="AN311" i="4"/>
  <c r="AT311" i="4" s="1"/>
  <c r="AP295" i="4"/>
  <c r="AV295" i="4" s="1"/>
  <c r="AQ295" i="4"/>
  <c r="AW295" i="4" s="1"/>
  <c r="AN279" i="4"/>
  <c r="AT279" i="4" s="1"/>
  <c r="AN68" i="4"/>
  <c r="AT68" i="4" s="1"/>
  <c r="AL68" i="4"/>
  <c r="AR68" i="4" s="1"/>
  <c r="AQ68" i="4"/>
  <c r="AW68" i="4" s="1"/>
  <c r="AO32" i="4"/>
  <c r="AU32" i="4" s="1"/>
  <c r="AP32" i="4"/>
  <c r="AV32" i="4" s="1"/>
  <c r="AM32" i="4"/>
  <c r="AS32" i="4" s="1"/>
  <c r="AL61" i="4"/>
  <c r="AR61" i="4" s="1"/>
  <c r="AN61" i="4"/>
  <c r="AT61" i="4" s="1"/>
  <c r="AQ61" i="4"/>
  <c r="AW61" i="4" s="1"/>
  <c r="AL922" i="4"/>
  <c r="AR922" i="4" s="1"/>
  <c r="AQ922" i="4"/>
  <c r="AW922" i="4" s="1"/>
  <c r="AN922" i="4"/>
  <c r="AT922" i="4" s="1"/>
  <c r="AO922" i="4"/>
  <c r="AU922" i="4" s="1"/>
  <c r="AL40" i="4"/>
  <c r="AR40" i="4" s="1"/>
  <c r="AM40" i="4"/>
  <c r="AS40" i="4" s="1"/>
  <c r="AN98" i="4"/>
  <c r="AT98" i="4" s="1"/>
  <c r="AO98" i="4"/>
  <c r="AU98" i="4" s="1"/>
  <c r="AP98" i="4"/>
  <c r="AV98" i="4" s="1"/>
  <c r="AM98" i="4"/>
  <c r="AS98" i="4" s="1"/>
  <c r="AO453" i="4"/>
  <c r="AU453" i="4" s="1"/>
  <c r="AL453" i="4"/>
  <c r="AR453" i="4" s="1"/>
  <c r="AQ453" i="4"/>
  <c r="AW453" i="4" s="1"/>
  <c r="AP437" i="4"/>
  <c r="AV437" i="4" s="1"/>
  <c r="AM437" i="4"/>
  <c r="AS437" i="4" s="1"/>
  <c r="AN437" i="4"/>
  <c r="AT437" i="4" s="1"/>
  <c r="AO421" i="4"/>
  <c r="AU421" i="4" s="1"/>
  <c r="AL421" i="4"/>
  <c r="AR421" i="4" s="1"/>
  <c r="AQ421" i="4"/>
  <c r="AW421" i="4" s="1"/>
  <c r="AP405" i="4"/>
  <c r="AV405" i="4" s="1"/>
  <c r="AM405" i="4"/>
  <c r="AS405" i="4" s="1"/>
  <c r="AN405" i="4"/>
  <c r="AT405" i="4" s="1"/>
  <c r="AO389" i="4"/>
  <c r="AU389" i="4" s="1"/>
  <c r="AL389" i="4"/>
  <c r="AR389" i="4" s="1"/>
  <c r="AQ389" i="4"/>
  <c r="AW389" i="4" s="1"/>
  <c r="AN356" i="4"/>
  <c r="AT356" i="4" s="1"/>
  <c r="AL356" i="4"/>
  <c r="AR356" i="4" s="1"/>
  <c r="AM340" i="4"/>
  <c r="AS340" i="4" s="1"/>
  <c r="AQ340" i="4"/>
  <c r="AW340" i="4" s="1"/>
  <c r="AO340" i="4"/>
  <c r="AU340" i="4" s="1"/>
  <c r="AP340" i="4"/>
  <c r="AV340" i="4" s="1"/>
  <c r="AL134" i="4"/>
  <c r="AR134" i="4" s="1"/>
  <c r="AM134" i="4"/>
  <c r="AS134" i="4" s="1"/>
  <c r="AN134" i="4"/>
  <c r="AT134" i="4" s="1"/>
  <c r="AO118" i="4"/>
  <c r="AU118" i="4" s="1"/>
  <c r="AQ118" i="4"/>
  <c r="AW118" i="4" s="1"/>
  <c r="AN383" i="4"/>
  <c r="AT383" i="4" s="1"/>
  <c r="AL383" i="4"/>
  <c r="AR383" i="4" s="1"/>
  <c r="AP330" i="4"/>
  <c r="AV330" i="4" s="1"/>
  <c r="AQ330" i="4"/>
  <c r="AW330" i="4" s="1"/>
  <c r="AP298" i="4"/>
  <c r="AV298" i="4" s="1"/>
  <c r="AN282" i="4"/>
  <c r="AT282" i="4" s="1"/>
  <c r="AP266" i="4"/>
  <c r="AV266" i="4" s="1"/>
  <c r="AQ266" i="4"/>
  <c r="AW266" i="4" s="1"/>
  <c r="AN250" i="4"/>
  <c r="AT250" i="4" s="1"/>
  <c r="AP194" i="4"/>
  <c r="AV194" i="4" s="1"/>
  <c r="AQ178" i="4"/>
  <c r="AW178" i="4" s="1"/>
  <c r="AN178" i="4"/>
  <c r="AT178" i="4" s="1"/>
  <c r="AQ162" i="4"/>
  <c r="AW162" i="4" s="1"/>
  <c r="AN499" i="4"/>
  <c r="AT499" i="4" s="1"/>
  <c r="AQ491" i="4"/>
  <c r="AW491" i="4" s="1"/>
  <c r="AN483" i="4"/>
  <c r="AT483" i="4" s="1"/>
  <c r="AQ475" i="4"/>
  <c r="AW475" i="4" s="1"/>
  <c r="AN467" i="4"/>
  <c r="AT467" i="4" s="1"/>
  <c r="AQ459" i="4"/>
  <c r="AW459" i="4" s="1"/>
  <c r="AN53" i="4"/>
  <c r="AT53" i="4" s="1"/>
  <c r="AQ45" i="4"/>
  <c r="AW45" i="4" s="1"/>
  <c r="AN326" i="4"/>
  <c r="AT326" i="4" s="1"/>
  <c r="AN457" i="4"/>
  <c r="AT457" i="4" s="1"/>
  <c r="AL457" i="4"/>
  <c r="AR457" i="4" s="1"/>
  <c r="AM441" i="4"/>
  <c r="AS441" i="4" s="1"/>
  <c r="AQ441" i="4"/>
  <c r="AW441" i="4" s="1"/>
  <c r="AO441" i="4"/>
  <c r="AU441" i="4" s="1"/>
  <c r="AP441" i="4"/>
  <c r="AV441" i="4" s="1"/>
  <c r="AN425" i="4"/>
  <c r="AT425" i="4" s="1"/>
  <c r="AL425" i="4"/>
  <c r="AR425" i="4" s="1"/>
  <c r="AM409" i="4"/>
  <c r="AS409" i="4" s="1"/>
  <c r="AQ409" i="4"/>
  <c r="AW409" i="4" s="1"/>
  <c r="AO409" i="4"/>
  <c r="AU409" i="4" s="1"/>
  <c r="AP409" i="4"/>
  <c r="AV409" i="4" s="1"/>
  <c r="AN393" i="4"/>
  <c r="AT393" i="4" s="1"/>
  <c r="AL393" i="4"/>
  <c r="AR393" i="4" s="1"/>
  <c r="AM14" i="4"/>
  <c r="AS14" i="4" s="1"/>
  <c r="AQ14" i="4"/>
  <c r="AW14" i="4" s="1"/>
  <c r="AO14" i="4"/>
  <c r="AU14" i="4" s="1"/>
  <c r="AP14" i="4"/>
  <c r="AV14" i="4" s="1"/>
  <c r="AN505" i="4"/>
  <c r="AT505" i="4" s="1"/>
  <c r="AL505" i="4"/>
  <c r="AR505" i="4" s="1"/>
  <c r="AP445" i="4"/>
  <c r="AV445" i="4" s="1"/>
  <c r="AQ445" i="4"/>
  <c r="AW445" i="4" s="1"/>
  <c r="AL429" i="4"/>
  <c r="AR429" i="4" s="1"/>
  <c r="AO429" i="4"/>
  <c r="AU429" i="4" s="1"/>
  <c r="AM429" i="4"/>
  <c r="AS429" i="4" s="1"/>
  <c r="AN429" i="4"/>
  <c r="AT429" i="4" s="1"/>
  <c r="AP413" i="4"/>
  <c r="AV413" i="4" s="1"/>
  <c r="AQ413" i="4"/>
  <c r="AW413" i="4" s="1"/>
  <c r="AL397" i="4"/>
  <c r="AR397" i="4" s="1"/>
  <c r="AO397" i="4"/>
  <c r="AU397" i="4" s="1"/>
  <c r="AM397" i="4"/>
  <c r="AS397" i="4" s="1"/>
  <c r="AN397" i="4"/>
  <c r="AT397" i="4" s="1"/>
  <c r="AP381" i="4"/>
  <c r="AV381" i="4" s="1"/>
  <c r="AQ381" i="4"/>
  <c r="AW381" i="4" s="1"/>
  <c r="AQ348" i="4"/>
  <c r="AW348" i="4" s="1"/>
  <c r="AN348" i="4"/>
  <c r="AT348" i="4" s="1"/>
  <c r="AL348" i="4"/>
  <c r="AR348" i="4" s="1"/>
  <c r="AM142" i="4"/>
  <c r="AS142" i="4" s="1"/>
  <c r="AN142" i="4"/>
  <c r="AT142" i="4" s="1"/>
  <c r="AO142" i="4"/>
  <c r="AU142" i="4" s="1"/>
  <c r="AP142" i="4"/>
  <c r="AV142" i="4" s="1"/>
  <c r="AQ126" i="4"/>
  <c r="AW126" i="4" s="1"/>
  <c r="AL126" i="4"/>
  <c r="AR126" i="4" s="1"/>
  <c r="AM391" i="4"/>
  <c r="AS391" i="4" s="1"/>
  <c r="AO391" i="4"/>
  <c r="AU391" i="4" s="1"/>
  <c r="AP391" i="4"/>
  <c r="AV391" i="4" s="1"/>
  <c r="AQ503" i="4"/>
  <c r="AW503" i="4" s="1"/>
  <c r="AN503" i="4"/>
  <c r="AT503" i="4" s="1"/>
  <c r="AL503" i="4"/>
  <c r="AR503" i="4" s="1"/>
  <c r="AM449" i="4"/>
  <c r="AS449" i="4" s="1"/>
  <c r="AO449" i="4"/>
  <c r="AU449" i="4" s="1"/>
  <c r="AP449" i="4"/>
  <c r="AV449" i="4" s="1"/>
  <c r="AQ433" i="4"/>
  <c r="AW433" i="4" s="1"/>
  <c r="AN433" i="4"/>
  <c r="AT433" i="4" s="1"/>
  <c r="AL433" i="4"/>
  <c r="AR433" i="4" s="1"/>
  <c r="AM417" i="4"/>
  <c r="AS417" i="4" s="1"/>
  <c r="AO417" i="4"/>
  <c r="AU417" i="4" s="1"/>
  <c r="AP417" i="4"/>
  <c r="AV417" i="4" s="1"/>
  <c r="AQ401" i="4"/>
  <c r="AW401" i="4" s="1"/>
  <c r="AN401" i="4"/>
  <c r="AT401" i="4" s="1"/>
  <c r="AL401" i="4"/>
  <c r="AR401" i="4" s="1"/>
  <c r="AM385" i="4"/>
  <c r="AS385" i="4" s="1"/>
  <c r="AO385" i="4"/>
  <c r="AU385" i="4" s="1"/>
  <c r="AP385" i="4"/>
  <c r="AV385" i="4" s="1"/>
  <c r="AL24" i="4"/>
  <c r="AR24" i="4" s="1"/>
  <c r="AQ24" i="4"/>
  <c r="AW24" i="4" s="1"/>
  <c r="AO24" i="4"/>
  <c r="AU24" i="4" s="1"/>
  <c r="AQ4" i="4"/>
  <c r="AW4" i="4" s="1"/>
  <c r="AO4" i="4"/>
  <c r="AU4" i="4" s="1"/>
  <c r="AP4" i="4"/>
  <c r="AV4" i="4" s="1"/>
  <c r="Z911" i="4"/>
  <c r="AB911" i="4"/>
  <c r="AD911" i="4"/>
  <c r="AA911" i="4"/>
  <c r="AE911" i="4"/>
  <c r="AC911" i="4"/>
  <c r="AF911" i="4"/>
  <c r="AJ911" i="4"/>
  <c r="AK911" i="4"/>
  <c r="AH911" i="4"/>
  <c r="AI911" i="4"/>
  <c r="AG911" i="4"/>
  <c r="Z895" i="4"/>
  <c r="AB895" i="4"/>
  <c r="AD895" i="4"/>
  <c r="AA895" i="4"/>
  <c r="AE895" i="4"/>
  <c r="AC895" i="4"/>
  <c r="AF895" i="4"/>
  <c r="AJ895" i="4"/>
  <c r="AK895" i="4"/>
  <c r="AH895" i="4"/>
  <c r="AI895" i="4"/>
  <c r="AG895" i="4"/>
  <c r="Z879" i="4"/>
  <c r="AB879" i="4"/>
  <c r="AD879" i="4"/>
  <c r="AA879" i="4"/>
  <c r="AE879" i="4"/>
  <c r="AC879" i="4"/>
  <c r="AF879" i="4"/>
  <c r="AJ879" i="4"/>
  <c r="AK879" i="4"/>
  <c r="AH879" i="4"/>
  <c r="AI879" i="4"/>
  <c r="AG879" i="4"/>
  <c r="Z863" i="4"/>
  <c r="AB863" i="4"/>
  <c r="AD863" i="4"/>
  <c r="AA863" i="4"/>
  <c r="AE863" i="4"/>
  <c r="AC863" i="4"/>
  <c r="AF863" i="4"/>
  <c r="AJ863" i="4"/>
  <c r="AK863" i="4"/>
  <c r="AH863" i="4"/>
  <c r="AI863" i="4"/>
  <c r="AG863" i="4"/>
  <c r="Z847" i="4"/>
  <c r="AB847" i="4"/>
  <c r="AD847" i="4"/>
  <c r="AA847" i="4"/>
  <c r="AE847" i="4"/>
  <c r="AC847" i="4"/>
  <c r="AF847" i="4"/>
  <c r="AJ847" i="4"/>
  <c r="AK847" i="4"/>
  <c r="AH847" i="4"/>
  <c r="AI847" i="4"/>
  <c r="AG847" i="4"/>
  <c r="Z831" i="4"/>
  <c r="AB831" i="4"/>
  <c r="AD831" i="4"/>
  <c r="AA831" i="4"/>
  <c r="AE831" i="4"/>
  <c r="AC831" i="4"/>
  <c r="AF831" i="4"/>
  <c r="AJ831" i="4"/>
  <c r="AK831" i="4"/>
  <c r="AH831" i="4"/>
  <c r="AI831" i="4"/>
  <c r="AG831" i="4"/>
  <c r="Z815" i="4"/>
  <c r="AB815" i="4"/>
  <c r="AD815" i="4"/>
  <c r="AA815" i="4"/>
  <c r="AE815" i="4"/>
  <c r="AC815" i="4"/>
  <c r="AF815" i="4"/>
  <c r="AJ815" i="4"/>
  <c r="AK815" i="4"/>
  <c r="AH815" i="4"/>
  <c r="AI815" i="4"/>
  <c r="AG815" i="4"/>
  <c r="Z799" i="4"/>
  <c r="AB799" i="4"/>
  <c r="AD799" i="4"/>
  <c r="AA799" i="4"/>
  <c r="AE799" i="4"/>
  <c r="AC799" i="4"/>
  <c r="AF799" i="4"/>
  <c r="AJ799" i="4"/>
  <c r="AK799" i="4"/>
  <c r="AH799" i="4"/>
  <c r="AI799" i="4"/>
  <c r="AG799" i="4"/>
  <c r="Z783" i="4"/>
  <c r="AB783" i="4"/>
  <c r="AD783" i="4"/>
  <c r="AA783" i="4"/>
  <c r="AE783" i="4"/>
  <c r="AC783" i="4"/>
  <c r="AF783" i="4"/>
  <c r="AJ783" i="4"/>
  <c r="AK783" i="4"/>
  <c r="AH783" i="4"/>
  <c r="AI783" i="4"/>
  <c r="AG783" i="4"/>
  <c r="Z767" i="4"/>
  <c r="AB767" i="4"/>
  <c r="AD767" i="4"/>
  <c r="AA767" i="4"/>
  <c r="AE767" i="4"/>
  <c r="AC767" i="4"/>
  <c r="AF767" i="4"/>
  <c r="AJ767" i="4"/>
  <c r="AK767" i="4"/>
  <c r="AH767" i="4"/>
  <c r="AI767" i="4"/>
  <c r="AG767" i="4"/>
  <c r="Z751" i="4"/>
  <c r="AB751" i="4"/>
  <c r="AD751" i="4"/>
  <c r="AA751" i="4"/>
  <c r="AE751" i="4"/>
  <c r="AC751" i="4"/>
  <c r="AF751" i="4"/>
  <c r="AJ751" i="4"/>
  <c r="AK751" i="4"/>
  <c r="AH751" i="4"/>
  <c r="AI751" i="4"/>
  <c r="AG751" i="4"/>
  <c r="Z735" i="4"/>
  <c r="AB735" i="4"/>
  <c r="AD735" i="4"/>
  <c r="AA735" i="4"/>
  <c r="AE735" i="4"/>
  <c r="AC735" i="4"/>
  <c r="AF735" i="4"/>
  <c r="AJ735" i="4"/>
  <c r="AK735" i="4"/>
  <c r="AH735" i="4"/>
  <c r="AI735" i="4"/>
  <c r="AG735" i="4"/>
  <c r="Z719" i="4"/>
  <c r="AB719" i="4"/>
  <c r="AD719" i="4"/>
  <c r="AA719" i="4"/>
  <c r="AE719" i="4"/>
  <c r="AC719" i="4"/>
  <c r="AF719" i="4"/>
  <c r="AJ719" i="4"/>
  <c r="AK719" i="4"/>
  <c r="AH719" i="4"/>
  <c r="AI719" i="4"/>
  <c r="AG719" i="4"/>
  <c r="Z703" i="4"/>
  <c r="AB703" i="4"/>
  <c r="AD703" i="4"/>
  <c r="AA703" i="4"/>
  <c r="AE703" i="4"/>
  <c r="AC703" i="4"/>
  <c r="AF703" i="4"/>
  <c r="AJ703" i="4"/>
  <c r="AK703" i="4"/>
  <c r="AH703" i="4"/>
  <c r="AI703" i="4"/>
  <c r="AG703" i="4"/>
  <c r="Z687" i="4"/>
  <c r="AB687" i="4"/>
  <c r="AD687" i="4"/>
  <c r="AA687" i="4"/>
  <c r="AE687" i="4"/>
  <c r="AC687" i="4"/>
  <c r="AF687" i="4"/>
  <c r="AJ687" i="4"/>
  <c r="AK687" i="4"/>
  <c r="AH687" i="4"/>
  <c r="AI687" i="4"/>
  <c r="AG687" i="4"/>
  <c r="Z671" i="4"/>
  <c r="AB671" i="4"/>
  <c r="AD671" i="4"/>
  <c r="AA671" i="4"/>
  <c r="AE671" i="4"/>
  <c r="AC671" i="4"/>
  <c r="AF671" i="4"/>
  <c r="AJ671" i="4"/>
  <c r="AK671" i="4"/>
  <c r="AH671" i="4"/>
  <c r="AI671" i="4"/>
  <c r="AG671" i="4"/>
  <c r="Z655" i="4"/>
  <c r="AB655" i="4"/>
  <c r="AD655" i="4"/>
  <c r="AA655" i="4"/>
  <c r="AE655" i="4"/>
  <c r="AC655" i="4"/>
  <c r="AF655" i="4"/>
  <c r="AJ655" i="4"/>
  <c r="AK655" i="4"/>
  <c r="AH655" i="4"/>
  <c r="AI655" i="4"/>
  <c r="AG655" i="4"/>
  <c r="Z631" i="4"/>
  <c r="AB631" i="4"/>
  <c r="AD631" i="4"/>
  <c r="AA631" i="4"/>
  <c r="AE631" i="4"/>
  <c r="AC631" i="4"/>
  <c r="AF631" i="4"/>
  <c r="AJ631" i="4"/>
  <c r="AK631" i="4"/>
  <c r="AH631" i="4"/>
  <c r="AI631" i="4"/>
  <c r="AG631" i="4"/>
  <c r="Z599" i="4"/>
  <c r="AB599" i="4"/>
  <c r="AD599" i="4"/>
  <c r="AA599" i="4"/>
  <c r="AE599" i="4"/>
  <c r="AC599" i="4"/>
  <c r="AF599" i="4"/>
  <c r="AJ599" i="4"/>
  <c r="AK599" i="4"/>
  <c r="AH599" i="4"/>
  <c r="AI599" i="4"/>
  <c r="AG599" i="4"/>
  <c r="Z567" i="4"/>
  <c r="AB567" i="4"/>
  <c r="AD567" i="4"/>
  <c r="AA567" i="4"/>
  <c r="AE567" i="4"/>
  <c r="AC567" i="4"/>
  <c r="AF567" i="4"/>
  <c r="AJ567" i="4"/>
  <c r="AK567" i="4"/>
  <c r="AH567" i="4"/>
  <c r="AI567" i="4"/>
  <c r="AG567" i="4"/>
  <c r="Z999" i="4"/>
  <c r="AB999" i="4"/>
  <c r="AD999" i="4"/>
  <c r="AA999" i="4"/>
  <c r="AE999" i="4"/>
  <c r="AC999" i="4"/>
  <c r="AH999" i="4"/>
  <c r="AI999" i="4"/>
  <c r="AG999" i="4"/>
  <c r="AF999" i="4"/>
  <c r="AJ999" i="4"/>
  <c r="AK999" i="4"/>
  <c r="Z983" i="4"/>
  <c r="AB983" i="4"/>
  <c r="AD983" i="4"/>
  <c r="AA983" i="4"/>
  <c r="AE983" i="4"/>
  <c r="AC983" i="4"/>
  <c r="AH983" i="4"/>
  <c r="AI983" i="4"/>
  <c r="AG983" i="4"/>
  <c r="AF983" i="4"/>
  <c r="AJ983" i="4"/>
  <c r="AK983" i="4"/>
  <c r="Z571" i="4"/>
  <c r="AB571" i="4"/>
  <c r="AD571" i="4"/>
  <c r="AA571" i="4"/>
  <c r="AE571" i="4"/>
  <c r="AC571" i="4"/>
  <c r="AF571" i="4"/>
  <c r="AJ571" i="4"/>
  <c r="AK571" i="4"/>
  <c r="AH571" i="4"/>
  <c r="AI571" i="4"/>
  <c r="AG571" i="4"/>
  <c r="AO317" i="4"/>
  <c r="AU317" i="4" s="1"/>
  <c r="AL253" i="4"/>
  <c r="AR253" i="4" s="1"/>
  <c r="AM253" i="4"/>
  <c r="AS253" i="4" s="1"/>
  <c r="AL508" i="4"/>
  <c r="AR508" i="4" s="1"/>
  <c r="AM508" i="4"/>
  <c r="AS508" i="4" s="1"/>
  <c r="AO444" i="4"/>
  <c r="AU444" i="4" s="1"/>
  <c r="AL347" i="4"/>
  <c r="AR347" i="4" s="1"/>
  <c r="AM347" i="4"/>
  <c r="AS347" i="4" s="1"/>
  <c r="AO283" i="4"/>
  <c r="AU283" i="4" s="1"/>
  <c r="AL215" i="4"/>
  <c r="AR215" i="4" s="1"/>
  <c r="AM215" i="4"/>
  <c r="AS215" i="4" s="1"/>
  <c r="AO56" i="4"/>
  <c r="AU56" i="4" s="1"/>
  <c r="AL333" i="4"/>
  <c r="AR333" i="4" s="1"/>
  <c r="AM333" i="4"/>
  <c r="AS333" i="4" s="1"/>
  <c r="AO301" i="4"/>
  <c r="AU301" i="4" s="1"/>
  <c r="AL269" i="4"/>
  <c r="AR269" i="4" s="1"/>
  <c r="AM269" i="4"/>
  <c r="AS269" i="4" s="1"/>
  <c r="AO50" i="4"/>
  <c r="AU50" i="4" s="1"/>
  <c r="AO492" i="4"/>
  <c r="AU492" i="4" s="1"/>
  <c r="AL460" i="4"/>
  <c r="AR460" i="4" s="1"/>
  <c r="AM460" i="4"/>
  <c r="AS460" i="4" s="1"/>
  <c r="AO428" i="4"/>
  <c r="AU428" i="4" s="1"/>
  <c r="AL396" i="4"/>
  <c r="AR396" i="4" s="1"/>
  <c r="AM396" i="4"/>
  <c r="AS396" i="4" s="1"/>
  <c r="AO331" i="4"/>
  <c r="AU331" i="4" s="1"/>
  <c r="AL299" i="4"/>
  <c r="AR299" i="4" s="1"/>
  <c r="AM299" i="4"/>
  <c r="AS299" i="4" s="1"/>
  <c r="AO267" i="4"/>
  <c r="AU267" i="4" s="1"/>
  <c r="AL231" i="4"/>
  <c r="AR231" i="4" s="1"/>
  <c r="AM231" i="4"/>
  <c r="AS231" i="4" s="1"/>
  <c r="AO199" i="4"/>
  <c r="AU199" i="4" s="1"/>
  <c r="AL167" i="4"/>
  <c r="AR167" i="4" s="1"/>
  <c r="AM167" i="4"/>
  <c r="AS167" i="4" s="1"/>
  <c r="AO117" i="4"/>
  <c r="AU117" i="4" s="1"/>
  <c r="AP317" i="4"/>
  <c r="AV317" i="4" s="1"/>
  <c r="AL317" i="4"/>
  <c r="AR317" i="4" s="1"/>
  <c r="AQ317" i="4"/>
  <c r="AW317" i="4" s="1"/>
  <c r="AM317" i="4"/>
  <c r="AS317" i="4" s="1"/>
  <c r="AN253" i="4"/>
  <c r="AT253" i="4" s="1"/>
  <c r="AO253" i="4"/>
  <c r="AU253" i="4" s="1"/>
  <c r="AN508" i="4"/>
  <c r="AT508" i="4" s="1"/>
  <c r="AO508" i="4"/>
  <c r="AU508" i="4" s="1"/>
  <c r="AP444" i="4"/>
  <c r="AV444" i="4" s="1"/>
  <c r="AL444" i="4"/>
  <c r="AR444" i="4" s="1"/>
  <c r="AQ444" i="4"/>
  <c r="AW444" i="4" s="1"/>
  <c r="AM444" i="4"/>
  <c r="AS444" i="4" s="1"/>
  <c r="AN347" i="4"/>
  <c r="AT347" i="4" s="1"/>
  <c r="AO347" i="4"/>
  <c r="AU347" i="4" s="1"/>
  <c r="AP283" i="4"/>
  <c r="AV283" i="4" s="1"/>
  <c r="AL283" i="4"/>
  <c r="AR283" i="4" s="1"/>
  <c r="AQ283" i="4"/>
  <c r="AW283" i="4" s="1"/>
  <c r="AM283" i="4"/>
  <c r="AS283" i="4" s="1"/>
  <c r="AN215" i="4"/>
  <c r="AT215" i="4" s="1"/>
  <c r="AO215" i="4"/>
  <c r="AU215" i="4" s="1"/>
  <c r="AP56" i="4"/>
  <c r="AV56" i="4" s="1"/>
  <c r="AL56" i="4"/>
  <c r="AR56" i="4" s="1"/>
  <c r="AQ56" i="4"/>
  <c r="AW56" i="4" s="1"/>
  <c r="AM56" i="4"/>
  <c r="AS56" i="4" s="1"/>
  <c r="AN333" i="4"/>
  <c r="AT333" i="4" s="1"/>
  <c r="AO333" i="4"/>
  <c r="AU333" i="4" s="1"/>
  <c r="AP301" i="4"/>
  <c r="AV301" i="4" s="1"/>
  <c r="AL301" i="4"/>
  <c r="AR301" i="4" s="1"/>
  <c r="AQ301" i="4"/>
  <c r="AW301" i="4" s="1"/>
  <c r="AM301" i="4"/>
  <c r="AS301" i="4" s="1"/>
  <c r="AN269" i="4"/>
  <c r="AT269" i="4" s="1"/>
  <c r="AO269" i="4"/>
  <c r="AU269" i="4" s="1"/>
  <c r="AP50" i="4"/>
  <c r="AV50" i="4" s="1"/>
  <c r="AL50" i="4"/>
  <c r="AR50" i="4" s="1"/>
  <c r="AQ50" i="4"/>
  <c r="AW50" i="4" s="1"/>
  <c r="AM50" i="4"/>
  <c r="AS50" i="4" s="1"/>
  <c r="AP492" i="4"/>
  <c r="AV492" i="4" s="1"/>
  <c r="AL492" i="4"/>
  <c r="AR492" i="4" s="1"/>
  <c r="AQ492" i="4"/>
  <c r="AW492" i="4" s="1"/>
  <c r="AM492" i="4"/>
  <c r="AS492" i="4" s="1"/>
  <c r="AN460" i="4"/>
  <c r="AT460" i="4" s="1"/>
  <c r="AO460" i="4"/>
  <c r="AU460" i="4" s="1"/>
  <c r="AP428" i="4"/>
  <c r="AV428" i="4" s="1"/>
  <c r="AL428" i="4"/>
  <c r="AR428" i="4" s="1"/>
  <c r="AQ428" i="4"/>
  <c r="AW428" i="4" s="1"/>
  <c r="AM428" i="4"/>
  <c r="AS428" i="4" s="1"/>
  <c r="AN396" i="4"/>
  <c r="AT396" i="4" s="1"/>
  <c r="AO396" i="4"/>
  <c r="AU396" i="4" s="1"/>
  <c r="AP331" i="4"/>
  <c r="AV331" i="4" s="1"/>
  <c r="AL331" i="4"/>
  <c r="AR331" i="4" s="1"/>
  <c r="AQ331" i="4"/>
  <c r="AW331" i="4" s="1"/>
  <c r="AM331" i="4"/>
  <c r="AS331" i="4" s="1"/>
  <c r="AN299" i="4"/>
  <c r="AT299" i="4" s="1"/>
  <c r="AO299" i="4"/>
  <c r="AU299" i="4" s="1"/>
  <c r="AP267" i="4"/>
  <c r="AV267" i="4" s="1"/>
  <c r="AL267" i="4"/>
  <c r="AR267" i="4" s="1"/>
  <c r="AQ267" i="4"/>
  <c r="AW267" i="4" s="1"/>
  <c r="AM267" i="4"/>
  <c r="AS267" i="4" s="1"/>
  <c r="AN231" i="4"/>
  <c r="AT231" i="4" s="1"/>
  <c r="AO231" i="4"/>
  <c r="AU231" i="4" s="1"/>
  <c r="AP199" i="4"/>
  <c r="AV199" i="4" s="1"/>
  <c r="AL199" i="4"/>
  <c r="AR199" i="4" s="1"/>
  <c r="AQ199" i="4"/>
  <c r="AW199" i="4" s="1"/>
  <c r="AM199" i="4"/>
  <c r="AS199" i="4" s="1"/>
  <c r="AN167" i="4"/>
  <c r="AT167" i="4" s="1"/>
  <c r="AO167" i="4"/>
  <c r="AU167" i="4" s="1"/>
  <c r="AP117" i="4"/>
  <c r="AV117" i="4" s="1"/>
  <c r="AL117" i="4"/>
  <c r="AR117" i="4" s="1"/>
  <c r="AQ117" i="4"/>
  <c r="AW117" i="4" s="1"/>
  <c r="AM117" i="4"/>
  <c r="AS117" i="4" s="1"/>
  <c r="AL341" i="4"/>
  <c r="AR341" i="4" s="1"/>
  <c r="AQ341" i="4"/>
  <c r="AW341" i="4" s="1"/>
  <c r="AM341" i="4"/>
  <c r="AS341" i="4" s="1"/>
  <c r="AO309" i="4"/>
  <c r="AU309" i="4" s="1"/>
  <c r="AQ277" i="4"/>
  <c r="AW277" i="4" s="1"/>
  <c r="AL484" i="4"/>
  <c r="AR484" i="4" s="1"/>
  <c r="AM484" i="4"/>
  <c r="AS484" i="4" s="1"/>
  <c r="AO452" i="4"/>
  <c r="AU452" i="4" s="1"/>
  <c r="AQ420" i="4"/>
  <c r="AW420" i="4" s="1"/>
  <c r="AN388" i="4"/>
  <c r="AT388" i="4" s="1"/>
  <c r="AO388" i="4"/>
  <c r="AU388" i="4" s="1"/>
  <c r="AL339" i="4"/>
  <c r="AR339" i="4" s="1"/>
  <c r="AM339" i="4"/>
  <c r="AS339" i="4" s="1"/>
  <c r="AO307" i="4"/>
  <c r="AU307" i="4" s="1"/>
  <c r="AQ275" i="4"/>
  <c r="AW275" i="4" s="1"/>
  <c r="AN223" i="4"/>
  <c r="AT223" i="4" s="1"/>
  <c r="AO223" i="4"/>
  <c r="AU223" i="4" s="1"/>
  <c r="AL191" i="4"/>
  <c r="AR191" i="4" s="1"/>
  <c r="AM191" i="4"/>
  <c r="AS191" i="4" s="1"/>
  <c r="AQ125" i="4"/>
  <c r="AW125" i="4" s="1"/>
  <c r="AO994" i="4"/>
  <c r="AU994" i="4" s="1"/>
  <c r="AN986" i="4"/>
  <c r="AT986" i="4" s="1"/>
  <c r="AM986" i="4"/>
  <c r="AS986" i="4" s="1"/>
  <c r="AL978" i="4"/>
  <c r="AR978" i="4" s="1"/>
  <c r="AO978" i="4"/>
  <c r="AU978" i="4" s="1"/>
  <c r="AN545" i="4"/>
  <c r="AT545" i="4" s="1"/>
  <c r="AP970" i="4"/>
  <c r="AV970" i="4" s="1"/>
  <c r="AM954" i="4"/>
  <c r="AS954" i="4" s="1"/>
  <c r="AN942" i="4"/>
  <c r="AT942" i="4" s="1"/>
  <c r="AP942" i="4"/>
  <c r="AV942" i="4" s="1"/>
  <c r="AM926" i="4"/>
  <c r="AS926" i="4" s="1"/>
  <c r="AO539" i="4"/>
  <c r="AU539" i="4" s="1"/>
  <c r="AN515" i="4"/>
  <c r="AT515" i="4" s="1"/>
  <c r="AN366" i="4"/>
  <c r="AT366" i="4" s="1"/>
  <c r="AP366" i="4"/>
  <c r="AV366" i="4" s="1"/>
  <c r="AO366" i="4"/>
  <c r="AU366" i="4" s="1"/>
  <c r="AP556" i="4"/>
  <c r="AV556" i="4" s="1"/>
  <c r="AQ556" i="4"/>
  <c r="AW556" i="4" s="1"/>
  <c r="AN504" i="4"/>
  <c r="AT504" i="4" s="1"/>
  <c r="AL488" i="4"/>
  <c r="AR488" i="4" s="1"/>
  <c r="AQ488" i="4"/>
  <c r="AW488" i="4" s="1"/>
  <c r="AN472" i="4"/>
  <c r="AT472" i="4" s="1"/>
  <c r="AP456" i="4"/>
  <c r="AV456" i="4" s="1"/>
  <c r="AM456" i="4"/>
  <c r="AS456" i="4" s="1"/>
  <c r="AP424" i="4"/>
  <c r="AV424" i="4" s="1"/>
  <c r="AQ424" i="4"/>
  <c r="AW424" i="4" s="1"/>
  <c r="AM424" i="4"/>
  <c r="AS424" i="4" s="1"/>
  <c r="AN408" i="4"/>
  <c r="AT408" i="4" s="1"/>
  <c r="AO408" i="4"/>
  <c r="AU408" i="4" s="1"/>
  <c r="AQ392" i="4"/>
  <c r="AW392" i="4" s="1"/>
  <c r="AN351" i="4"/>
  <c r="AT351" i="4" s="1"/>
  <c r="AL335" i="4"/>
  <c r="AR335" i="4" s="1"/>
  <c r="AQ335" i="4"/>
  <c r="AW335" i="4" s="1"/>
  <c r="AN319" i="4"/>
  <c r="AT319" i="4" s="1"/>
  <c r="AP303" i="4"/>
  <c r="AV303" i="4" s="1"/>
  <c r="AM303" i="4"/>
  <c r="AS303" i="4" s="1"/>
  <c r="AP271" i="4"/>
  <c r="AV271" i="4" s="1"/>
  <c r="AQ271" i="4"/>
  <c r="AW271" i="4" s="1"/>
  <c r="AM271" i="4"/>
  <c r="AS271" i="4" s="1"/>
  <c r="AN255" i="4"/>
  <c r="AT255" i="4" s="1"/>
  <c r="AO255" i="4"/>
  <c r="AU255" i="4" s="1"/>
  <c r="AQ227" i="4"/>
  <c r="AW227" i="4" s="1"/>
  <c r="AN211" i="4"/>
  <c r="AT211" i="4" s="1"/>
  <c r="AL195" i="4"/>
  <c r="AR195" i="4" s="1"/>
  <c r="AQ195" i="4"/>
  <c r="AW195" i="4" s="1"/>
  <c r="AN179" i="4"/>
  <c r="AT179" i="4" s="1"/>
  <c r="AP163" i="4"/>
  <c r="AV163" i="4" s="1"/>
  <c r="AM163" i="4"/>
  <c r="AS163" i="4" s="1"/>
  <c r="AP121" i="4"/>
  <c r="AV121" i="4" s="1"/>
  <c r="AQ121" i="4"/>
  <c r="AW121" i="4" s="1"/>
  <c r="AM121" i="4"/>
  <c r="AS121" i="4" s="1"/>
  <c r="AM44" i="4"/>
  <c r="AS44" i="4" s="1"/>
  <c r="AN349" i="4"/>
  <c r="AT349" i="4" s="1"/>
  <c r="AP285" i="4"/>
  <c r="AV285" i="4" s="1"/>
  <c r="AL285" i="4"/>
  <c r="AR285" i="4" s="1"/>
  <c r="AQ285" i="4"/>
  <c r="AW285" i="4" s="1"/>
  <c r="AP476" i="4"/>
  <c r="AV476" i="4" s="1"/>
  <c r="AQ476" i="4"/>
  <c r="AW476" i="4" s="1"/>
  <c r="AN412" i="4"/>
  <c r="AT412" i="4" s="1"/>
  <c r="AQ315" i="4"/>
  <c r="AW315" i="4" s="1"/>
  <c r="AP183" i="4"/>
  <c r="AV183" i="4" s="1"/>
  <c r="AL183" i="4"/>
  <c r="AR183" i="4" s="1"/>
  <c r="AQ183" i="4"/>
  <c r="AW183" i="4" s="1"/>
  <c r="AN133" i="4"/>
  <c r="AT133" i="4" s="1"/>
  <c r="AL372" i="4"/>
  <c r="AR372" i="4" s="1"/>
  <c r="AM372" i="4"/>
  <c r="AS372" i="4" s="1"/>
  <c r="AN364" i="4"/>
  <c r="AT364" i="4" s="1"/>
  <c r="AO364" i="4"/>
  <c r="AU364" i="4" s="1"/>
  <c r="AQ244" i="4"/>
  <c r="AW244" i="4" s="1"/>
  <c r="AP357" i="4"/>
  <c r="AV357" i="4" s="1"/>
  <c r="AL357" i="4"/>
  <c r="AR357" i="4" s="1"/>
  <c r="AO357" i="4"/>
  <c r="AU357" i="4" s="1"/>
  <c r="AP325" i="4"/>
  <c r="AV325" i="4" s="1"/>
  <c r="AL325" i="4"/>
  <c r="AR325" i="4" s="1"/>
  <c r="AQ325" i="4"/>
  <c r="AW325" i="4" s="1"/>
  <c r="AM325" i="4"/>
  <c r="AS325" i="4" s="1"/>
  <c r="AN293" i="4"/>
  <c r="AT293" i="4" s="1"/>
  <c r="AO293" i="4"/>
  <c r="AU293" i="4" s="1"/>
  <c r="AP261" i="4"/>
  <c r="AV261" i="4" s="1"/>
  <c r="AL261" i="4"/>
  <c r="AR261" i="4" s="1"/>
  <c r="AQ261" i="4"/>
  <c r="AW261" i="4" s="1"/>
  <c r="AM261" i="4"/>
  <c r="AS261" i="4" s="1"/>
  <c r="AP500" i="4"/>
  <c r="AV500" i="4" s="1"/>
  <c r="AL500" i="4"/>
  <c r="AR500" i="4" s="1"/>
  <c r="AQ500" i="4"/>
  <c r="AW500" i="4" s="1"/>
  <c r="AM500" i="4"/>
  <c r="AS500" i="4" s="1"/>
  <c r="AN468" i="4"/>
  <c r="AT468" i="4" s="1"/>
  <c r="AO468" i="4"/>
  <c r="AU468" i="4" s="1"/>
  <c r="AP436" i="4"/>
  <c r="AV436" i="4" s="1"/>
  <c r="AL436" i="4"/>
  <c r="AR436" i="4" s="1"/>
  <c r="AQ436" i="4"/>
  <c r="AW436" i="4" s="1"/>
  <c r="AM436" i="4"/>
  <c r="AS436" i="4" s="1"/>
  <c r="AN404" i="4"/>
  <c r="AT404" i="4" s="1"/>
  <c r="AO404" i="4"/>
  <c r="AU404" i="4" s="1"/>
  <c r="AP355" i="4"/>
  <c r="AV355" i="4" s="1"/>
  <c r="AL355" i="4"/>
  <c r="AR355" i="4" s="1"/>
  <c r="AQ355" i="4"/>
  <c r="AW355" i="4" s="1"/>
  <c r="AM355" i="4"/>
  <c r="AS355" i="4" s="1"/>
  <c r="AN323" i="4"/>
  <c r="AT323" i="4" s="1"/>
  <c r="AO323" i="4"/>
  <c r="AU323" i="4" s="1"/>
  <c r="AP291" i="4"/>
  <c r="AV291" i="4" s="1"/>
  <c r="AL291" i="4"/>
  <c r="AR291" i="4" s="1"/>
  <c r="AQ291" i="4"/>
  <c r="AW291" i="4" s="1"/>
  <c r="AM291" i="4"/>
  <c r="AS291" i="4" s="1"/>
  <c r="AN259" i="4"/>
  <c r="AT259" i="4" s="1"/>
  <c r="AO259" i="4"/>
  <c r="AU259" i="4" s="1"/>
  <c r="AP207" i="4"/>
  <c r="AV207" i="4" s="1"/>
  <c r="AL207" i="4"/>
  <c r="AR207" i="4" s="1"/>
  <c r="AQ207" i="4"/>
  <c r="AW207" i="4" s="1"/>
  <c r="AM207" i="4"/>
  <c r="AS207" i="4" s="1"/>
  <c r="AN175" i="4"/>
  <c r="AT175" i="4" s="1"/>
  <c r="AO175" i="4"/>
  <c r="AU175" i="4" s="1"/>
  <c r="AP141" i="4"/>
  <c r="AV141" i="4" s="1"/>
  <c r="AL141" i="4"/>
  <c r="AR141" i="4" s="1"/>
  <c r="AQ141" i="4"/>
  <c r="AW141" i="4" s="1"/>
  <c r="AM141" i="4"/>
  <c r="AS141" i="4" s="1"/>
  <c r="AN48" i="4"/>
  <c r="AT48" i="4" s="1"/>
  <c r="AO48" i="4"/>
  <c r="AU48" i="4" s="1"/>
  <c r="AL998" i="4"/>
  <c r="AR998" i="4" s="1"/>
  <c r="AO998" i="4"/>
  <c r="AU998" i="4" s="1"/>
  <c r="AP990" i="4"/>
  <c r="AV990" i="4" s="1"/>
  <c r="AN990" i="4"/>
  <c r="AT990" i="4" s="1"/>
  <c r="AQ990" i="4"/>
  <c r="AW990" i="4" s="1"/>
  <c r="AM990" i="4"/>
  <c r="AS990" i="4" s="1"/>
  <c r="AL982" i="4"/>
  <c r="AR982" i="4" s="1"/>
  <c r="AO982" i="4"/>
  <c r="AU982" i="4" s="1"/>
  <c r="AP974" i="4"/>
  <c r="AV974" i="4" s="1"/>
  <c r="AN974" i="4"/>
  <c r="AT974" i="4" s="1"/>
  <c r="AQ974" i="4"/>
  <c r="AW974" i="4" s="1"/>
  <c r="AM974" i="4"/>
  <c r="AS974" i="4" s="1"/>
  <c r="AL529" i="4"/>
  <c r="AR529" i="4" s="1"/>
  <c r="AO529" i="4"/>
  <c r="AU529" i="4" s="1"/>
  <c r="AL962" i="4"/>
  <c r="AR962" i="4" s="1"/>
  <c r="AQ962" i="4"/>
  <c r="AW962" i="4" s="1"/>
  <c r="AM962" i="4"/>
  <c r="AS962" i="4" s="1"/>
  <c r="AN946" i="4"/>
  <c r="AT946" i="4" s="1"/>
  <c r="AP946" i="4"/>
  <c r="AV946" i="4" s="1"/>
  <c r="AO946" i="4"/>
  <c r="AU946" i="4" s="1"/>
  <c r="AL934" i="4"/>
  <c r="AR934" i="4" s="1"/>
  <c r="AQ934" i="4"/>
  <c r="AW934" i="4" s="1"/>
  <c r="AM934" i="4"/>
  <c r="AS934" i="4" s="1"/>
  <c r="AL547" i="4"/>
  <c r="AR547" i="4" s="1"/>
  <c r="AO547" i="4"/>
  <c r="AU547" i="4" s="1"/>
  <c r="AP523" i="4"/>
  <c r="AV523" i="4" s="1"/>
  <c r="AN523" i="4"/>
  <c r="AT523" i="4" s="1"/>
  <c r="AQ523" i="4"/>
  <c r="AW523" i="4" s="1"/>
  <c r="AM523" i="4"/>
  <c r="AS523" i="4" s="1"/>
  <c r="AN374" i="4"/>
  <c r="AT374" i="4" s="1"/>
  <c r="AP374" i="4"/>
  <c r="AV374" i="4" s="1"/>
  <c r="AO374" i="4"/>
  <c r="AU374" i="4" s="1"/>
  <c r="AN512" i="4"/>
  <c r="AT512" i="4" s="1"/>
  <c r="AO512" i="4"/>
  <c r="AU512" i="4" s="1"/>
  <c r="AP496" i="4"/>
  <c r="AV496" i="4" s="1"/>
  <c r="AL496" i="4"/>
  <c r="AR496" i="4" s="1"/>
  <c r="AQ496" i="4"/>
  <c r="AW496" i="4" s="1"/>
  <c r="AM496" i="4"/>
  <c r="AS496" i="4" s="1"/>
  <c r="AN480" i="4"/>
  <c r="AT480" i="4" s="1"/>
  <c r="AO480" i="4"/>
  <c r="AU480" i="4" s="1"/>
  <c r="AP464" i="4"/>
  <c r="AV464" i="4" s="1"/>
  <c r="AL464" i="4"/>
  <c r="AR464" i="4" s="1"/>
  <c r="AQ464" i="4"/>
  <c r="AW464" i="4" s="1"/>
  <c r="AM464" i="4"/>
  <c r="AS464" i="4" s="1"/>
  <c r="AN448" i="4"/>
  <c r="AT448" i="4" s="1"/>
  <c r="AO448" i="4"/>
  <c r="AU448" i="4" s="1"/>
  <c r="AP432" i="4"/>
  <c r="AV432" i="4" s="1"/>
  <c r="AL432" i="4"/>
  <c r="AR432" i="4" s="1"/>
  <c r="AQ432" i="4"/>
  <c r="AW432" i="4" s="1"/>
  <c r="AM432" i="4"/>
  <c r="AS432" i="4" s="1"/>
  <c r="AN416" i="4"/>
  <c r="AT416" i="4" s="1"/>
  <c r="AO416" i="4"/>
  <c r="AU416" i="4" s="1"/>
  <c r="AP400" i="4"/>
  <c r="AV400" i="4" s="1"/>
  <c r="AL400" i="4"/>
  <c r="AR400" i="4" s="1"/>
  <c r="AQ400" i="4"/>
  <c r="AW400" i="4" s="1"/>
  <c r="AM400" i="4"/>
  <c r="AS400" i="4" s="1"/>
  <c r="AN384" i="4"/>
  <c r="AT384" i="4" s="1"/>
  <c r="AO384" i="4"/>
  <c r="AU384" i="4" s="1"/>
  <c r="AP343" i="4"/>
  <c r="AV343" i="4" s="1"/>
  <c r="AL343" i="4"/>
  <c r="AR343" i="4" s="1"/>
  <c r="AQ343" i="4"/>
  <c r="AW343" i="4" s="1"/>
  <c r="AM343" i="4"/>
  <c r="AS343" i="4" s="1"/>
  <c r="AN327" i="4"/>
  <c r="AT327" i="4" s="1"/>
  <c r="AO327" i="4"/>
  <c r="AU327" i="4" s="1"/>
  <c r="AP311" i="4"/>
  <c r="AV311" i="4" s="1"/>
  <c r="AL311" i="4"/>
  <c r="AR311" i="4" s="1"/>
  <c r="AQ311" i="4"/>
  <c r="AW311" i="4" s="1"/>
  <c r="AM311" i="4"/>
  <c r="AS311" i="4" s="1"/>
  <c r="AN295" i="4"/>
  <c r="AT295" i="4" s="1"/>
  <c r="AO295" i="4"/>
  <c r="AU295" i="4" s="1"/>
  <c r="AP279" i="4"/>
  <c r="AV279" i="4" s="1"/>
  <c r="AL279" i="4"/>
  <c r="AR279" i="4" s="1"/>
  <c r="AQ279" i="4"/>
  <c r="AW279" i="4" s="1"/>
  <c r="AM279" i="4"/>
  <c r="AS279" i="4" s="1"/>
  <c r="AN263" i="4"/>
  <c r="AT263" i="4" s="1"/>
  <c r="AO263" i="4"/>
  <c r="AU263" i="4" s="1"/>
  <c r="AP247" i="4"/>
  <c r="AV247" i="4" s="1"/>
  <c r="AL247" i="4"/>
  <c r="AR247" i="4" s="1"/>
  <c r="AQ247" i="4"/>
  <c r="AW247" i="4" s="1"/>
  <c r="AM247" i="4"/>
  <c r="AS247" i="4" s="1"/>
  <c r="AN219" i="4"/>
  <c r="AT219" i="4" s="1"/>
  <c r="AO219" i="4"/>
  <c r="AU219" i="4" s="1"/>
  <c r="AP203" i="4"/>
  <c r="AV203" i="4" s="1"/>
  <c r="AL203" i="4"/>
  <c r="AR203" i="4" s="1"/>
  <c r="AQ203" i="4"/>
  <c r="AW203" i="4" s="1"/>
  <c r="AM203" i="4"/>
  <c r="AS203" i="4" s="1"/>
  <c r="AN187" i="4"/>
  <c r="AT187" i="4" s="1"/>
  <c r="AO187" i="4"/>
  <c r="AU187" i="4" s="1"/>
  <c r="AP171" i="4"/>
  <c r="AV171" i="4" s="1"/>
  <c r="AL171" i="4"/>
  <c r="AR171" i="4" s="1"/>
  <c r="AQ171" i="4"/>
  <c r="AW171" i="4" s="1"/>
  <c r="AM171" i="4"/>
  <c r="AS171" i="4" s="1"/>
  <c r="AN145" i="4"/>
  <c r="AT145" i="4" s="1"/>
  <c r="AO145" i="4"/>
  <c r="AU145" i="4" s="1"/>
  <c r="AP129" i="4"/>
  <c r="AV129" i="4" s="1"/>
  <c r="AL129" i="4"/>
  <c r="AR129" i="4" s="1"/>
  <c r="AQ129" i="4"/>
  <c r="AW129" i="4" s="1"/>
  <c r="AM129" i="4"/>
  <c r="AS129" i="4" s="1"/>
  <c r="AN113" i="4"/>
  <c r="AT113" i="4" s="1"/>
  <c r="AO113" i="4"/>
  <c r="AU113" i="4" s="1"/>
  <c r="AP52" i="4"/>
  <c r="AV52" i="4" s="1"/>
  <c r="AL52" i="4"/>
  <c r="AR52" i="4" s="1"/>
  <c r="AQ52" i="4"/>
  <c r="AW52" i="4" s="1"/>
  <c r="AM52" i="4"/>
  <c r="AS52" i="4" s="1"/>
  <c r="AP635" i="4"/>
  <c r="AV635" i="4" s="1"/>
  <c r="AM619" i="4"/>
  <c r="AS619" i="4" s="1"/>
  <c r="AO603" i="4"/>
  <c r="AU603" i="4" s="1"/>
  <c r="AP603" i="4"/>
  <c r="AV603" i="4" s="1"/>
  <c r="AN587" i="4"/>
  <c r="AT587" i="4" s="1"/>
  <c r="AA240" i="4"/>
  <c r="AF240" i="4"/>
  <c r="Z919" i="4"/>
  <c r="AB919" i="4"/>
  <c r="AD919" i="4"/>
  <c r="AA919" i="4"/>
  <c r="AE919" i="4"/>
  <c r="AC919" i="4"/>
  <c r="AF919" i="4"/>
  <c r="AJ919" i="4"/>
  <c r="AK919" i="4"/>
  <c r="AH919" i="4"/>
  <c r="AI919" i="4"/>
  <c r="AG919" i="4"/>
  <c r="Z903" i="4"/>
  <c r="AB903" i="4"/>
  <c r="AD903" i="4"/>
  <c r="AA903" i="4"/>
  <c r="AE903" i="4"/>
  <c r="AC903" i="4"/>
  <c r="AF903" i="4"/>
  <c r="AJ903" i="4"/>
  <c r="AK903" i="4"/>
  <c r="AH903" i="4"/>
  <c r="AI903" i="4"/>
  <c r="AG903" i="4"/>
  <c r="Z887" i="4"/>
  <c r="AB887" i="4"/>
  <c r="AD887" i="4"/>
  <c r="AA887" i="4"/>
  <c r="AE887" i="4"/>
  <c r="AC887" i="4"/>
  <c r="AF887" i="4"/>
  <c r="AJ887" i="4"/>
  <c r="AK887" i="4"/>
  <c r="AH887" i="4"/>
  <c r="AI887" i="4"/>
  <c r="AG887" i="4"/>
  <c r="Z871" i="4"/>
  <c r="AB871" i="4"/>
  <c r="AD871" i="4"/>
  <c r="AA871" i="4"/>
  <c r="AE871" i="4"/>
  <c r="AC871" i="4"/>
  <c r="AF871" i="4"/>
  <c r="AJ871" i="4"/>
  <c r="AK871" i="4"/>
  <c r="AH871" i="4"/>
  <c r="AI871" i="4"/>
  <c r="AG871" i="4"/>
  <c r="Z855" i="4"/>
  <c r="AB855" i="4"/>
  <c r="AD855" i="4"/>
  <c r="AA855" i="4"/>
  <c r="AE855" i="4"/>
  <c r="AC855" i="4"/>
  <c r="AF855" i="4"/>
  <c r="AJ855" i="4"/>
  <c r="AK855" i="4"/>
  <c r="AH855" i="4"/>
  <c r="AI855" i="4"/>
  <c r="AG855" i="4"/>
  <c r="Z839" i="4"/>
  <c r="AB839" i="4"/>
  <c r="AD839" i="4"/>
  <c r="AA839" i="4"/>
  <c r="AE839" i="4"/>
  <c r="AC839" i="4"/>
  <c r="AF839" i="4"/>
  <c r="AJ839" i="4"/>
  <c r="AK839" i="4"/>
  <c r="AH839" i="4"/>
  <c r="AI839" i="4"/>
  <c r="AG839" i="4"/>
  <c r="Z823" i="4"/>
  <c r="AB823" i="4"/>
  <c r="AD823" i="4"/>
  <c r="AA823" i="4"/>
  <c r="AE823" i="4"/>
  <c r="AC823" i="4"/>
  <c r="AF823" i="4"/>
  <c r="AJ823" i="4"/>
  <c r="AK823" i="4"/>
  <c r="AH823" i="4"/>
  <c r="AI823" i="4"/>
  <c r="AG823" i="4"/>
  <c r="Z807" i="4"/>
  <c r="AB807" i="4"/>
  <c r="AD807" i="4"/>
  <c r="AA807" i="4"/>
  <c r="AE807" i="4"/>
  <c r="AC807" i="4"/>
  <c r="AF807" i="4"/>
  <c r="AJ807" i="4"/>
  <c r="AK807" i="4"/>
  <c r="AH807" i="4"/>
  <c r="AI807" i="4"/>
  <c r="AG807" i="4"/>
  <c r="Z791" i="4"/>
  <c r="AB791" i="4"/>
  <c r="AD791" i="4"/>
  <c r="AA791" i="4"/>
  <c r="AE791" i="4"/>
  <c r="AC791" i="4"/>
  <c r="AF791" i="4"/>
  <c r="AJ791" i="4"/>
  <c r="AK791" i="4"/>
  <c r="AH791" i="4"/>
  <c r="AI791" i="4"/>
  <c r="AG791" i="4"/>
  <c r="Z775" i="4"/>
  <c r="AB775" i="4"/>
  <c r="AD775" i="4"/>
  <c r="AA775" i="4"/>
  <c r="AE775" i="4"/>
  <c r="AC775" i="4"/>
  <c r="AF775" i="4"/>
  <c r="AJ775" i="4"/>
  <c r="AK775" i="4"/>
  <c r="AH775" i="4"/>
  <c r="AI775" i="4"/>
  <c r="AG775" i="4"/>
  <c r="Z759" i="4"/>
  <c r="AB759" i="4"/>
  <c r="AD759" i="4"/>
  <c r="AA759" i="4"/>
  <c r="AE759" i="4"/>
  <c r="AC759" i="4"/>
  <c r="AF759" i="4"/>
  <c r="AJ759" i="4"/>
  <c r="AK759" i="4"/>
  <c r="AH759" i="4"/>
  <c r="AI759" i="4"/>
  <c r="AG759" i="4"/>
  <c r="Z743" i="4"/>
  <c r="AB743" i="4"/>
  <c r="AD743" i="4"/>
  <c r="AA743" i="4"/>
  <c r="AE743" i="4"/>
  <c r="AC743" i="4"/>
  <c r="AF743" i="4"/>
  <c r="AJ743" i="4"/>
  <c r="AK743" i="4"/>
  <c r="AH743" i="4"/>
  <c r="AI743" i="4"/>
  <c r="AG743" i="4"/>
  <c r="Z727" i="4"/>
  <c r="AB727" i="4"/>
  <c r="AD727" i="4"/>
  <c r="AA727" i="4"/>
  <c r="AE727" i="4"/>
  <c r="AC727" i="4"/>
  <c r="AF727" i="4"/>
  <c r="AJ727" i="4"/>
  <c r="AK727" i="4"/>
  <c r="AH727" i="4"/>
  <c r="AI727" i="4"/>
  <c r="AG727" i="4"/>
  <c r="Z711" i="4"/>
  <c r="AB711" i="4"/>
  <c r="AD711" i="4"/>
  <c r="AA711" i="4"/>
  <c r="AE711" i="4"/>
  <c r="AC711" i="4"/>
  <c r="AF711" i="4"/>
  <c r="AJ711" i="4"/>
  <c r="AK711" i="4"/>
  <c r="AH711" i="4"/>
  <c r="AI711" i="4"/>
  <c r="AG711" i="4"/>
  <c r="Z695" i="4"/>
  <c r="AB695" i="4"/>
  <c r="AD695" i="4"/>
  <c r="AA695" i="4"/>
  <c r="AE695" i="4"/>
  <c r="AC695" i="4"/>
  <c r="AF695" i="4"/>
  <c r="AJ695" i="4"/>
  <c r="AK695" i="4"/>
  <c r="AH695" i="4"/>
  <c r="AI695" i="4"/>
  <c r="AG695" i="4"/>
  <c r="Z679" i="4"/>
  <c r="AB679" i="4"/>
  <c r="AD679" i="4"/>
  <c r="AA679" i="4"/>
  <c r="AE679" i="4"/>
  <c r="AC679" i="4"/>
  <c r="AF679" i="4"/>
  <c r="AJ679" i="4"/>
  <c r="AK679" i="4"/>
  <c r="AH679" i="4"/>
  <c r="AI679" i="4"/>
  <c r="AG679" i="4"/>
  <c r="Z663" i="4"/>
  <c r="AB663" i="4"/>
  <c r="AD663" i="4"/>
  <c r="AA663" i="4"/>
  <c r="AE663" i="4"/>
  <c r="AC663" i="4"/>
  <c r="AF663" i="4"/>
  <c r="AJ663" i="4"/>
  <c r="AK663" i="4"/>
  <c r="AH663" i="4"/>
  <c r="AI663" i="4"/>
  <c r="AG663" i="4"/>
  <c r="Z643" i="4"/>
  <c r="AB643" i="4"/>
  <c r="AD643" i="4"/>
  <c r="AA643" i="4"/>
  <c r="AE643" i="4"/>
  <c r="AC643" i="4"/>
  <c r="AF643" i="4"/>
  <c r="AJ643" i="4"/>
  <c r="AK643" i="4"/>
  <c r="AH643" i="4"/>
  <c r="AI643" i="4"/>
  <c r="AG643" i="4"/>
  <c r="Z615" i="4"/>
  <c r="AB615" i="4"/>
  <c r="AD615" i="4"/>
  <c r="AA615" i="4"/>
  <c r="AE615" i="4"/>
  <c r="AC615" i="4"/>
  <c r="AF615" i="4"/>
  <c r="AJ615" i="4"/>
  <c r="AK615" i="4"/>
  <c r="AH615" i="4"/>
  <c r="AI615" i="4"/>
  <c r="AG615" i="4"/>
  <c r="Z583" i="4"/>
  <c r="AB583" i="4"/>
  <c r="AD583" i="4"/>
  <c r="AA583" i="4"/>
  <c r="AE583" i="4"/>
  <c r="AC583" i="4"/>
  <c r="AF583" i="4"/>
  <c r="AJ583" i="4"/>
  <c r="AK583" i="4"/>
  <c r="AH583" i="4"/>
  <c r="AI583" i="4"/>
  <c r="AG583" i="4"/>
  <c r="Z991" i="4"/>
  <c r="AB991" i="4"/>
  <c r="AD991" i="4"/>
  <c r="AA991" i="4"/>
  <c r="AE991" i="4"/>
  <c r="AC991" i="4"/>
  <c r="AH991" i="4"/>
  <c r="AI991" i="4"/>
  <c r="AG991" i="4"/>
  <c r="AF991" i="4"/>
  <c r="AJ991" i="4"/>
  <c r="AK991" i="4"/>
  <c r="Z975" i="4"/>
  <c r="AB975" i="4"/>
  <c r="AD975" i="4"/>
  <c r="AA975" i="4"/>
  <c r="AE975" i="4"/>
  <c r="AC975" i="4"/>
  <c r="AH975" i="4"/>
  <c r="AI975" i="4"/>
  <c r="AG975" i="4"/>
  <c r="AF975" i="4"/>
  <c r="AJ975" i="4"/>
  <c r="AK975" i="4"/>
  <c r="AO341" i="4"/>
  <c r="AU341" i="4" s="1"/>
  <c r="AL309" i="4"/>
  <c r="AR309" i="4" s="1"/>
  <c r="AO277" i="4"/>
  <c r="AU277" i="4" s="1"/>
  <c r="AL58" i="4"/>
  <c r="AR58" i="4" s="1"/>
  <c r="AO484" i="4"/>
  <c r="AU484" i="4" s="1"/>
  <c r="AP452" i="4"/>
  <c r="AV452" i="4" s="1"/>
  <c r="AL452" i="4"/>
  <c r="AR452" i="4" s="1"/>
  <c r="AO420" i="4"/>
  <c r="AU420" i="4" s="1"/>
  <c r="AL388" i="4"/>
  <c r="AR388" i="4" s="1"/>
  <c r="AM388" i="4"/>
  <c r="AS388" i="4" s="1"/>
  <c r="AO339" i="4"/>
  <c r="AU339" i="4" s="1"/>
  <c r="AP307" i="4"/>
  <c r="AV307" i="4" s="1"/>
  <c r="AL307" i="4"/>
  <c r="AR307" i="4" s="1"/>
  <c r="AM307" i="4"/>
  <c r="AS307" i="4" s="1"/>
  <c r="AL223" i="4"/>
  <c r="AR223" i="4" s="1"/>
  <c r="AO191" i="4"/>
  <c r="AU191" i="4" s="1"/>
  <c r="AO125" i="4"/>
  <c r="AU125" i="4" s="1"/>
  <c r="AN994" i="4"/>
  <c r="AT994" i="4" s="1"/>
  <c r="AO986" i="4"/>
  <c r="AU986" i="4" s="1"/>
  <c r="AM978" i="4"/>
  <c r="AS978" i="4" s="1"/>
  <c r="AO545" i="4"/>
  <c r="AU545" i="4" s="1"/>
  <c r="AL970" i="4"/>
  <c r="AR970" i="4" s="1"/>
  <c r="AQ970" i="4"/>
  <c r="AW970" i="4" s="1"/>
  <c r="AM970" i="4"/>
  <c r="AS970" i="4" s="1"/>
  <c r="AP954" i="4"/>
  <c r="AV954" i="4" s="1"/>
  <c r="AO954" i="4"/>
  <c r="AU954" i="4" s="1"/>
  <c r="AQ942" i="4"/>
  <c r="AW942" i="4" s="1"/>
  <c r="AN926" i="4"/>
  <c r="AT926" i="4" s="1"/>
  <c r="AO926" i="4"/>
  <c r="AU926" i="4" s="1"/>
  <c r="AN539" i="4"/>
  <c r="AT539" i="4" s="1"/>
  <c r="AL515" i="4"/>
  <c r="AR515" i="4" s="1"/>
  <c r="AO515" i="4"/>
  <c r="AU515" i="4" s="1"/>
  <c r="AQ366" i="4"/>
  <c r="AW366" i="4" s="1"/>
  <c r="AL556" i="4"/>
  <c r="AR556" i="4" s="1"/>
  <c r="AP504" i="4"/>
  <c r="AV504" i="4" s="1"/>
  <c r="AQ504" i="4"/>
  <c r="AW504" i="4" s="1"/>
  <c r="AP472" i="4"/>
  <c r="AV472" i="4" s="1"/>
  <c r="AM472" i="4"/>
  <c r="AS472" i="4" s="1"/>
  <c r="AN456" i="4"/>
  <c r="AT456" i="4" s="1"/>
  <c r="AP440" i="4"/>
  <c r="AV440" i="4" s="1"/>
  <c r="AQ440" i="4"/>
  <c r="AW440" i="4" s="1"/>
  <c r="AP408" i="4"/>
  <c r="AV408" i="4" s="1"/>
  <c r="AM408" i="4"/>
  <c r="AS408" i="4" s="1"/>
  <c r="AN392" i="4"/>
  <c r="AT392" i="4" s="1"/>
  <c r="AO392" i="4"/>
  <c r="AU392" i="4" s="1"/>
  <c r="AP351" i="4"/>
  <c r="AV351" i="4" s="1"/>
  <c r="AL351" i="4"/>
  <c r="AR351" i="4" s="1"/>
  <c r="AQ351" i="4"/>
  <c r="AW351" i="4" s="1"/>
  <c r="AN335" i="4"/>
  <c r="AT335" i="4" s="1"/>
  <c r="AQ319" i="4"/>
  <c r="AW319" i="4" s="1"/>
  <c r="AN303" i="4"/>
  <c r="AT303" i="4" s="1"/>
  <c r="AP287" i="4"/>
  <c r="AV287" i="4" s="1"/>
  <c r="AL287" i="4"/>
  <c r="AR287" i="4" s="1"/>
  <c r="AN271" i="4"/>
  <c r="AT271" i="4" s="1"/>
  <c r="AQ255" i="4"/>
  <c r="AW255" i="4" s="1"/>
  <c r="AN227" i="4"/>
  <c r="AT227" i="4" s="1"/>
  <c r="AP211" i="4"/>
  <c r="AV211" i="4" s="1"/>
  <c r="AQ211" i="4"/>
  <c r="AW211" i="4" s="1"/>
  <c r="AP179" i="4"/>
  <c r="AV179" i="4" s="1"/>
  <c r="AM179" i="4"/>
  <c r="AS179" i="4" s="1"/>
  <c r="AN163" i="4"/>
  <c r="AT163" i="4" s="1"/>
  <c r="AP137" i="4"/>
  <c r="AV137" i="4" s="1"/>
  <c r="AN121" i="4"/>
  <c r="AT121" i="4" s="1"/>
  <c r="AQ349" i="4"/>
  <c r="AW349" i="4" s="1"/>
  <c r="AN476" i="4"/>
  <c r="AT476" i="4" s="1"/>
  <c r="AL412" i="4"/>
  <c r="AR412" i="4" s="1"/>
  <c r="AN315" i="4"/>
  <c r="AT315" i="4" s="1"/>
  <c r="AL251" i="4"/>
  <c r="AR251" i="4" s="1"/>
  <c r="AQ251" i="4"/>
  <c r="AW251" i="4" s="1"/>
  <c r="AM251" i="4"/>
  <c r="AS251" i="4" s="1"/>
  <c r="AP133" i="4"/>
  <c r="AV133" i="4" s="1"/>
  <c r="AL133" i="4"/>
  <c r="AR133" i="4" s="1"/>
  <c r="AQ133" i="4"/>
  <c r="AW133" i="4" s="1"/>
  <c r="AP372" i="4"/>
  <c r="AV372" i="4" s="1"/>
  <c r="AQ364" i="4"/>
  <c r="AW364" i="4" s="1"/>
  <c r="AN244" i="4"/>
  <c r="AT244" i="4" s="1"/>
  <c r="AO244" i="4"/>
  <c r="AU244" i="4" s="1"/>
  <c r="AN357" i="4"/>
  <c r="AT357" i="4" s="1"/>
  <c r="AQ357" i="4"/>
  <c r="AW357" i="4" s="1"/>
  <c r="AM357" i="4"/>
  <c r="AS357" i="4" s="1"/>
  <c r="AN325" i="4"/>
  <c r="AT325" i="4" s="1"/>
  <c r="AO325" i="4"/>
  <c r="AU325" i="4" s="1"/>
  <c r="AP293" i="4"/>
  <c r="AV293" i="4" s="1"/>
  <c r="AL293" i="4"/>
  <c r="AR293" i="4" s="1"/>
  <c r="AQ293" i="4"/>
  <c r="AW293" i="4" s="1"/>
  <c r="AM293" i="4"/>
  <c r="AS293" i="4" s="1"/>
  <c r="AN261" i="4"/>
  <c r="AT261" i="4" s="1"/>
  <c r="AO261" i="4"/>
  <c r="AU261" i="4" s="1"/>
  <c r="AN500" i="4"/>
  <c r="AT500" i="4" s="1"/>
  <c r="AO500" i="4"/>
  <c r="AU500" i="4" s="1"/>
  <c r="AP468" i="4"/>
  <c r="AV468" i="4" s="1"/>
  <c r="AL468" i="4"/>
  <c r="AR468" i="4" s="1"/>
  <c r="AQ468" i="4"/>
  <c r="AW468" i="4" s="1"/>
  <c r="AM468" i="4"/>
  <c r="AS468" i="4" s="1"/>
  <c r="AN436" i="4"/>
  <c r="AT436" i="4" s="1"/>
  <c r="AO436" i="4"/>
  <c r="AU436" i="4" s="1"/>
  <c r="AP404" i="4"/>
  <c r="AV404" i="4" s="1"/>
  <c r="AL404" i="4"/>
  <c r="AR404" i="4" s="1"/>
  <c r="AQ404" i="4"/>
  <c r="AW404" i="4" s="1"/>
  <c r="AM404" i="4"/>
  <c r="AS404" i="4" s="1"/>
  <c r="AN355" i="4"/>
  <c r="AT355" i="4" s="1"/>
  <c r="AO355" i="4"/>
  <c r="AU355" i="4" s="1"/>
  <c r="AP323" i="4"/>
  <c r="AV323" i="4" s="1"/>
  <c r="AL323" i="4"/>
  <c r="AR323" i="4" s="1"/>
  <c r="AQ323" i="4"/>
  <c r="AW323" i="4" s="1"/>
  <c r="AM323" i="4"/>
  <c r="AS323" i="4" s="1"/>
  <c r="AN291" i="4"/>
  <c r="AT291" i="4" s="1"/>
  <c r="AO291" i="4"/>
  <c r="AU291" i="4" s="1"/>
  <c r="AP259" i="4"/>
  <c r="AV259" i="4" s="1"/>
  <c r="AL259" i="4"/>
  <c r="AR259" i="4" s="1"/>
  <c r="AQ259" i="4"/>
  <c r="AW259" i="4" s="1"/>
  <c r="AM259" i="4"/>
  <c r="AS259" i="4" s="1"/>
  <c r="AN207" i="4"/>
  <c r="AT207" i="4" s="1"/>
  <c r="AO207" i="4"/>
  <c r="AU207" i="4" s="1"/>
  <c r="AP175" i="4"/>
  <c r="AV175" i="4" s="1"/>
  <c r="AL175" i="4"/>
  <c r="AR175" i="4" s="1"/>
  <c r="AQ175" i="4"/>
  <c r="AW175" i="4" s="1"/>
  <c r="AM175" i="4"/>
  <c r="AS175" i="4" s="1"/>
  <c r="AN141" i="4"/>
  <c r="AT141" i="4" s="1"/>
  <c r="AO141" i="4"/>
  <c r="AU141" i="4" s="1"/>
  <c r="AP48" i="4"/>
  <c r="AV48" i="4" s="1"/>
  <c r="AL48" i="4"/>
  <c r="AR48" i="4" s="1"/>
  <c r="AQ48" i="4"/>
  <c r="AW48" i="4" s="1"/>
  <c r="AM48" i="4"/>
  <c r="AS48" i="4" s="1"/>
  <c r="AP998" i="4"/>
  <c r="AV998" i="4" s="1"/>
  <c r="AN998" i="4"/>
  <c r="AT998" i="4" s="1"/>
  <c r="AQ998" i="4"/>
  <c r="AW998" i="4" s="1"/>
  <c r="AM998" i="4"/>
  <c r="AS998" i="4" s="1"/>
  <c r="AL990" i="4"/>
  <c r="AR990" i="4" s="1"/>
  <c r="AO990" i="4"/>
  <c r="AU990" i="4" s="1"/>
  <c r="AP982" i="4"/>
  <c r="AV982" i="4" s="1"/>
  <c r="AN982" i="4"/>
  <c r="AT982" i="4" s="1"/>
  <c r="AQ982" i="4"/>
  <c r="AW982" i="4" s="1"/>
  <c r="AM982" i="4"/>
  <c r="AS982" i="4" s="1"/>
  <c r="AL974" i="4"/>
  <c r="AR974" i="4" s="1"/>
  <c r="AO974" i="4"/>
  <c r="AU974" i="4" s="1"/>
  <c r="AP529" i="4"/>
  <c r="AV529" i="4" s="1"/>
  <c r="AN529" i="4"/>
  <c r="AT529" i="4" s="1"/>
  <c r="AQ529" i="4"/>
  <c r="AW529" i="4" s="1"/>
  <c r="AM529" i="4"/>
  <c r="AS529" i="4" s="1"/>
  <c r="AN962" i="4"/>
  <c r="AT962" i="4" s="1"/>
  <c r="AP962" i="4"/>
  <c r="AV962" i="4" s="1"/>
  <c r="AO962" i="4"/>
  <c r="AU962" i="4" s="1"/>
  <c r="AL946" i="4"/>
  <c r="AR946" i="4" s="1"/>
  <c r="AQ946" i="4"/>
  <c r="AW946" i="4" s="1"/>
  <c r="AM946" i="4"/>
  <c r="AS946" i="4" s="1"/>
  <c r="AN934" i="4"/>
  <c r="AT934" i="4" s="1"/>
  <c r="AP934" i="4"/>
  <c r="AV934" i="4" s="1"/>
  <c r="AO934" i="4"/>
  <c r="AU934" i="4" s="1"/>
  <c r="AP547" i="4"/>
  <c r="AV547" i="4" s="1"/>
  <c r="AN547" i="4"/>
  <c r="AT547" i="4" s="1"/>
  <c r="AQ547" i="4"/>
  <c r="AW547" i="4" s="1"/>
  <c r="AM547" i="4"/>
  <c r="AS547" i="4" s="1"/>
  <c r="AL523" i="4"/>
  <c r="AR523" i="4" s="1"/>
  <c r="AO523" i="4"/>
  <c r="AU523" i="4" s="1"/>
  <c r="AL374" i="4"/>
  <c r="AR374" i="4" s="1"/>
  <c r="AQ374" i="4"/>
  <c r="AW374" i="4" s="1"/>
  <c r="AM374" i="4"/>
  <c r="AS374" i="4" s="1"/>
  <c r="AL512" i="4"/>
  <c r="AR512" i="4" s="1"/>
  <c r="AM512" i="4"/>
  <c r="AS512" i="4" s="1"/>
  <c r="AO496" i="4"/>
  <c r="AU496" i="4" s="1"/>
  <c r="AL480" i="4"/>
  <c r="AR480" i="4" s="1"/>
  <c r="AM480" i="4"/>
  <c r="AS480" i="4" s="1"/>
  <c r="AO464" i="4"/>
  <c r="AU464" i="4" s="1"/>
  <c r="AL448" i="4"/>
  <c r="AR448" i="4" s="1"/>
  <c r="AM448" i="4"/>
  <c r="AS448" i="4" s="1"/>
  <c r="AO432" i="4"/>
  <c r="AU432" i="4" s="1"/>
  <c r="AL416" i="4"/>
  <c r="AR416" i="4" s="1"/>
  <c r="AM416" i="4"/>
  <c r="AS416" i="4" s="1"/>
  <c r="AO400" i="4"/>
  <c r="AU400" i="4" s="1"/>
  <c r="AL384" i="4"/>
  <c r="AR384" i="4" s="1"/>
  <c r="AM384" i="4"/>
  <c r="AS384" i="4" s="1"/>
  <c r="AO343" i="4"/>
  <c r="AU343" i="4" s="1"/>
  <c r="AL327" i="4"/>
  <c r="AR327" i="4" s="1"/>
  <c r="AM327" i="4"/>
  <c r="AS327" i="4" s="1"/>
  <c r="AO311" i="4"/>
  <c r="AU311" i="4" s="1"/>
  <c r="AL295" i="4"/>
  <c r="AR295" i="4" s="1"/>
  <c r="AM295" i="4"/>
  <c r="AS295" i="4" s="1"/>
  <c r="AO279" i="4"/>
  <c r="AU279" i="4" s="1"/>
  <c r="AP263" i="4"/>
  <c r="AV263" i="4" s="1"/>
  <c r="AL263" i="4"/>
  <c r="AR263" i="4" s="1"/>
  <c r="AQ263" i="4"/>
  <c r="AW263" i="4" s="1"/>
  <c r="AM263" i="4"/>
  <c r="AS263" i="4" s="1"/>
  <c r="AN247" i="4"/>
  <c r="AT247" i="4" s="1"/>
  <c r="AO247" i="4"/>
  <c r="AU247" i="4" s="1"/>
  <c r="AP219" i="4"/>
  <c r="AV219" i="4" s="1"/>
  <c r="AL219" i="4"/>
  <c r="AR219" i="4" s="1"/>
  <c r="AQ219" i="4"/>
  <c r="AW219" i="4" s="1"/>
  <c r="AM219" i="4"/>
  <c r="AS219" i="4" s="1"/>
  <c r="AN203" i="4"/>
  <c r="AT203" i="4" s="1"/>
  <c r="AO203" i="4"/>
  <c r="AU203" i="4" s="1"/>
  <c r="AP187" i="4"/>
  <c r="AV187" i="4" s="1"/>
  <c r="AL187" i="4"/>
  <c r="AR187" i="4" s="1"/>
  <c r="AQ187" i="4"/>
  <c r="AW187" i="4" s="1"/>
  <c r="AM187" i="4"/>
  <c r="AS187" i="4" s="1"/>
  <c r="AN171" i="4"/>
  <c r="AT171" i="4" s="1"/>
  <c r="AO171" i="4"/>
  <c r="AU171" i="4" s="1"/>
  <c r="AP145" i="4"/>
  <c r="AV145" i="4" s="1"/>
  <c r="AL145" i="4"/>
  <c r="AR145" i="4" s="1"/>
  <c r="AQ145" i="4"/>
  <c r="AW145" i="4" s="1"/>
  <c r="AM145" i="4"/>
  <c r="AS145" i="4" s="1"/>
  <c r="AN129" i="4"/>
  <c r="AT129" i="4" s="1"/>
  <c r="AO129" i="4"/>
  <c r="AU129" i="4" s="1"/>
  <c r="AP113" i="4"/>
  <c r="AV113" i="4" s="1"/>
  <c r="AL113" i="4"/>
  <c r="AR113" i="4" s="1"/>
  <c r="AQ113" i="4"/>
  <c r="AW113" i="4" s="1"/>
  <c r="AM113" i="4"/>
  <c r="AS113" i="4" s="1"/>
  <c r="AN52" i="4"/>
  <c r="AT52" i="4" s="1"/>
  <c r="AO52" i="4"/>
  <c r="AU52" i="4" s="1"/>
  <c r="AQ619" i="4"/>
  <c r="AW619" i="4" s="1"/>
  <c r="AL619" i="4"/>
  <c r="AR619" i="4" s="1"/>
  <c r="AN603" i="4"/>
  <c r="AT603" i="4" s="1"/>
  <c r="AQ587" i="4"/>
  <c r="AW587" i="4" s="1"/>
  <c r="AP587" i="4"/>
  <c r="AV587" i="4" s="1"/>
  <c r="AL587" i="4"/>
  <c r="AR587" i="4" s="1"/>
  <c r="K9" i="3"/>
  <c r="D10" i="3"/>
  <c r="AN159" i="4" l="1"/>
  <c r="AT159" i="4" s="1"/>
  <c r="E152" i="4"/>
  <c r="I152" i="4" s="1"/>
  <c r="L153" i="2" s="1"/>
  <c r="F415" i="4"/>
  <c r="J415" i="4" s="1"/>
  <c r="M416" i="2" s="1"/>
  <c r="G415" i="4"/>
  <c r="D415" i="4"/>
  <c r="H415" i="4" s="1"/>
  <c r="K416" i="2" s="1"/>
  <c r="AO549" i="4"/>
  <c r="AU549" i="4" s="1"/>
  <c r="AO564" i="4"/>
  <c r="AU564" i="4" s="1"/>
  <c r="AO572" i="4"/>
  <c r="AU572" i="4" s="1"/>
  <c r="AO580" i="4"/>
  <c r="AU580" i="4" s="1"/>
  <c r="AO588" i="4"/>
  <c r="AU588" i="4" s="1"/>
  <c r="AO596" i="4"/>
  <c r="AU596" i="4" s="1"/>
  <c r="AO604" i="4"/>
  <c r="AU604" i="4" s="1"/>
  <c r="AO380" i="4"/>
  <c r="AK154" i="4"/>
  <c r="F152" i="4"/>
  <c r="J152" i="4" s="1"/>
  <c r="M153" i="2" s="1"/>
  <c r="D238" i="4"/>
  <c r="H238" i="4" s="1"/>
  <c r="K239" i="2" s="1"/>
  <c r="F362" i="4"/>
  <c r="J362" i="4" s="1"/>
  <c r="M363" i="2" s="1"/>
  <c r="D378" i="4"/>
  <c r="H378" i="4" s="1"/>
  <c r="K379" i="2" s="1"/>
  <c r="AN360" i="4"/>
  <c r="AT360" i="4" s="1"/>
  <c r="AP543" i="4"/>
  <c r="AV543" i="4" s="1"/>
  <c r="AM543" i="4"/>
  <c r="AS543" i="4" s="1"/>
  <c r="AL936" i="4"/>
  <c r="AR936" i="4" s="1"/>
  <c r="F936" i="4" s="1"/>
  <c r="J936" i="4" s="1"/>
  <c r="AM936" i="4"/>
  <c r="AS936" i="4" s="1"/>
  <c r="AN952" i="4"/>
  <c r="AT952" i="4" s="1"/>
  <c r="AP533" i="4"/>
  <c r="AV533" i="4" s="1"/>
  <c r="AM533" i="4"/>
  <c r="AS533" i="4" s="1"/>
  <c r="AM558" i="4"/>
  <c r="AS558" i="4" s="1"/>
  <c r="AP570" i="4"/>
  <c r="AV570" i="4" s="1"/>
  <c r="AM570" i="4"/>
  <c r="AS570" i="4" s="1"/>
  <c r="AM574" i="4"/>
  <c r="AS574" i="4" s="1"/>
  <c r="AL578" i="4"/>
  <c r="AR578" i="4" s="1"/>
  <c r="AL582" i="4"/>
  <c r="AR582" i="4" s="1"/>
  <c r="G582" i="4" s="1"/>
  <c r="AL586" i="4"/>
  <c r="AR586" i="4" s="1"/>
  <c r="AP586" i="4"/>
  <c r="AV586" i="4" s="1"/>
  <c r="AM586" i="4"/>
  <c r="AS586" i="4" s="1"/>
  <c r="AP590" i="4"/>
  <c r="AV590" i="4" s="1"/>
  <c r="AP594" i="4"/>
  <c r="AV594" i="4" s="1"/>
  <c r="AP602" i="4"/>
  <c r="AV602" i="4" s="1"/>
  <c r="AM602" i="4"/>
  <c r="AS602" i="4" s="1"/>
  <c r="AL618" i="4"/>
  <c r="AR618" i="4" s="1"/>
  <c r="G618" i="4" s="1"/>
  <c r="AP634" i="4"/>
  <c r="AV634" i="4" s="1"/>
  <c r="AM634" i="4"/>
  <c r="AS634" i="4" s="1"/>
  <c r="AL650" i="4"/>
  <c r="AR650" i="4" s="1"/>
  <c r="AL666" i="4"/>
  <c r="AR666" i="4" s="1"/>
  <c r="G666" i="4" s="1"/>
  <c r="AL682" i="4"/>
  <c r="AR682" i="4" s="1"/>
  <c r="AL698" i="4"/>
  <c r="AR698" i="4" s="1"/>
  <c r="G698" i="4" s="1"/>
  <c r="AP407" i="4"/>
  <c r="AV407" i="4" s="1"/>
  <c r="AN439" i="4"/>
  <c r="AT439" i="4" s="1"/>
  <c r="F78" i="4"/>
  <c r="J78" i="4" s="1"/>
  <c r="M79" i="2" s="1"/>
  <c r="D625" i="4"/>
  <c r="H625" i="4" s="1"/>
  <c r="G717" i="4"/>
  <c r="G749" i="4"/>
  <c r="F869" i="4"/>
  <c r="J869" i="4" s="1"/>
  <c r="AO563" i="4"/>
  <c r="AU563" i="4" s="1"/>
  <c r="AL659" i="4"/>
  <c r="AR659" i="4" s="1"/>
  <c r="AO691" i="4"/>
  <c r="AU691" i="4" s="1"/>
  <c r="AO723" i="4"/>
  <c r="AU723" i="4" s="1"/>
  <c r="AQ723" i="4"/>
  <c r="AW723" i="4" s="1"/>
  <c r="AO755" i="4"/>
  <c r="AU755" i="4" s="1"/>
  <c r="AO787" i="4"/>
  <c r="AU787" i="4" s="1"/>
  <c r="AL851" i="4"/>
  <c r="AR851" i="4" s="1"/>
  <c r="AQ20" i="4"/>
  <c r="AW20" i="4" s="1"/>
  <c r="AM368" i="4"/>
  <c r="AS368" i="4" s="1"/>
  <c r="AM928" i="4"/>
  <c r="AS928" i="4" s="1"/>
  <c r="AN944" i="4"/>
  <c r="AT944" i="4" s="1"/>
  <c r="AM960" i="4"/>
  <c r="AS960" i="4" s="1"/>
  <c r="AM549" i="4"/>
  <c r="AS549" i="4" s="1"/>
  <c r="AM564" i="4"/>
  <c r="AS564" i="4" s="1"/>
  <c r="AM572" i="4"/>
  <c r="AS572" i="4" s="1"/>
  <c r="AP580" i="4"/>
  <c r="AV580" i="4" s="1"/>
  <c r="AM580" i="4"/>
  <c r="AS580" i="4" s="1"/>
  <c r="AP588" i="4"/>
  <c r="AV588" i="4" s="1"/>
  <c r="AM588" i="4"/>
  <c r="AS588" i="4" s="1"/>
  <c r="AP596" i="4"/>
  <c r="AV596" i="4" s="1"/>
  <c r="AM596" i="4"/>
  <c r="AS596" i="4" s="1"/>
  <c r="AP604" i="4"/>
  <c r="AV604" i="4" s="1"/>
  <c r="AM604" i="4"/>
  <c r="AS604" i="4" s="1"/>
  <c r="AM612" i="4"/>
  <c r="AS612" i="4" s="1"/>
  <c r="AM620" i="4"/>
  <c r="AS620" i="4" s="1"/>
  <c r="AP628" i="4"/>
  <c r="AV628" i="4" s="1"/>
  <c r="AM628" i="4"/>
  <c r="AS628" i="4" s="1"/>
  <c r="AP636" i="4"/>
  <c r="AV636" i="4" s="1"/>
  <c r="AM636" i="4"/>
  <c r="AS636" i="4" s="1"/>
  <c r="F320" i="4"/>
  <c r="J320" i="4" s="1"/>
  <c r="M321" i="2" s="1"/>
  <c r="F342" i="4"/>
  <c r="J342" i="4" s="1"/>
  <c r="M343" i="2" s="1"/>
  <c r="E90" i="4"/>
  <c r="I90" i="4" s="1"/>
  <c r="L91" i="2" s="1"/>
  <c r="E214" i="4"/>
  <c r="I214" i="4" s="1"/>
  <c r="L215" i="2" s="1"/>
  <c r="D210" i="4"/>
  <c r="H210" i="4" s="1"/>
  <c r="K211" i="2" s="1"/>
  <c r="F338" i="4"/>
  <c r="J338" i="4" s="1"/>
  <c r="M339" i="2" s="1"/>
  <c r="E246" i="4"/>
  <c r="I246" i="4" s="1"/>
  <c r="L247" i="2" s="1"/>
  <c r="F521" i="4"/>
  <c r="J521" i="4" s="1"/>
  <c r="E988" i="4"/>
  <c r="I988" i="4" s="1"/>
  <c r="E996" i="4"/>
  <c r="I996" i="4" s="1"/>
  <c r="E174" i="4"/>
  <c r="I174" i="4" s="1"/>
  <c r="L175" i="2" s="1"/>
  <c r="F270" i="4"/>
  <c r="J270" i="4" s="1"/>
  <c r="M271" i="2" s="1"/>
  <c r="E318" i="4"/>
  <c r="I318" i="4" s="1"/>
  <c r="L319" i="2" s="1"/>
  <c r="E76" i="4"/>
  <c r="I76" i="4" s="1"/>
  <c r="L77" i="2" s="1"/>
  <c r="E282" i="4"/>
  <c r="I282" i="4" s="1"/>
  <c r="L283" i="2" s="1"/>
  <c r="D611" i="4"/>
  <c r="H611" i="4" s="1"/>
  <c r="G647" i="4"/>
  <c r="G575" i="4"/>
  <c r="D675" i="4"/>
  <c r="H675" i="4" s="1"/>
  <c r="D771" i="4"/>
  <c r="H771" i="4" s="1"/>
  <c r="D811" i="4"/>
  <c r="H811" i="4" s="1"/>
  <c r="F519" i="4"/>
  <c r="J519" i="4" s="1"/>
  <c r="E551" i="4"/>
  <c r="I551" i="4" s="1"/>
  <c r="E964" i="4"/>
  <c r="I964" i="4" s="1"/>
  <c r="E541" i="4"/>
  <c r="I541" i="4" s="1"/>
  <c r="E352" i="4"/>
  <c r="I352" i="4" s="1"/>
  <c r="L353" i="2" s="1"/>
  <c r="D190" i="4"/>
  <c r="H190" i="4" s="1"/>
  <c r="K191" i="2" s="1"/>
  <c r="G206" i="4"/>
  <c r="F286" i="4"/>
  <c r="J286" i="4" s="1"/>
  <c r="M287" i="2" s="1"/>
  <c r="D491" i="4"/>
  <c r="H491" i="4" s="1"/>
  <c r="E162" i="4"/>
  <c r="I162" i="4" s="1"/>
  <c r="L163" i="2" s="1"/>
  <c r="G461" i="4"/>
  <c r="D573" i="4"/>
  <c r="H573" i="4" s="1"/>
  <c r="G757" i="4"/>
  <c r="F757" i="4"/>
  <c r="J757" i="4" s="1"/>
  <c r="D821" i="4"/>
  <c r="H821" i="4" s="1"/>
  <c r="AO619" i="4"/>
  <c r="AU619" i="4" s="1"/>
  <c r="AL364" i="4"/>
  <c r="AR364" i="4" s="1"/>
  <c r="AO412" i="4"/>
  <c r="AU412" i="4" s="1"/>
  <c r="AM787" i="4"/>
  <c r="AS787" i="4" s="1"/>
  <c r="AL366" i="4"/>
  <c r="AR366" i="4" s="1"/>
  <c r="G366" i="4" s="1"/>
  <c r="AM183" i="4"/>
  <c r="AS183" i="4" s="1"/>
  <c r="AO315" i="4"/>
  <c r="AU315" i="4" s="1"/>
  <c r="AM476" i="4"/>
  <c r="AS476" i="4" s="1"/>
  <c r="AO349" i="4"/>
  <c r="AU349" i="4" s="1"/>
  <c r="E296" i="4"/>
  <c r="I296" i="4" s="1"/>
  <c r="L297" i="2" s="1"/>
  <c r="G693" i="4"/>
  <c r="G637" i="4"/>
  <c r="G877" i="4"/>
  <c r="AM635" i="4"/>
  <c r="AS635" i="4" s="1"/>
  <c r="AN556" i="4"/>
  <c r="AT556" i="4" s="1"/>
  <c r="AM579" i="4"/>
  <c r="AL455" i="4"/>
  <c r="AR455" i="4" s="1"/>
  <c r="E455" i="4" s="1"/>
  <c r="I455" i="4" s="1"/>
  <c r="L456" i="2" s="1"/>
  <c r="G75" i="4"/>
  <c r="E91" i="4"/>
  <c r="I91" i="4" s="1"/>
  <c r="L92" i="2" s="1"/>
  <c r="AM415" i="4"/>
  <c r="AS415" i="4" s="1"/>
  <c r="AN277" i="4"/>
  <c r="AT277" i="4" s="1"/>
  <c r="AM611" i="4"/>
  <c r="AP647" i="4"/>
  <c r="AM647" i="4"/>
  <c r="AM667" i="4"/>
  <c r="AM683" i="4"/>
  <c r="AL699" i="4"/>
  <c r="AR699" i="4" s="1"/>
  <c r="D699" i="4" s="1"/>
  <c r="H699" i="4" s="1"/>
  <c r="AO779" i="4"/>
  <c r="AU779" i="4" s="1"/>
  <c r="AQ795" i="4"/>
  <c r="AW795" i="4" s="1"/>
  <c r="AO811" i="4"/>
  <c r="AU811" i="4" s="1"/>
  <c r="AP827" i="4"/>
  <c r="F693" i="4"/>
  <c r="J693" i="4" s="1"/>
  <c r="AN455" i="4"/>
  <c r="AT455" i="4" s="1"/>
  <c r="AO517" i="4"/>
  <c r="AU517" i="4" s="1"/>
  <c r="AO568" i="4"/>
  <c r="AU568" i="4" s="1"/>
  <c r="AO584" i="4"/>
  <c r="AU584" i="4" s="1"/>
  <c r="AO600" i="4"/>
  <c r="AU600" i="4" s="1"/>
  <c r="AP764" i="4"/>
  <c r="AV764" i="4" s="1"/>
  <c r="AP772" i="4"/>
  <c r="AV772" i="4" s="1"/>
  <c r="AP780" i="4"/>
  <c r="AV780" i="4" s="1"/>
  <c r="AP788" i="4"/>
  <c r="AV788" i="4" s="1"/>
  <c r="AP796" i="4"/>
  <c r="AV796" i="4" s="1"/>
  <c r="AP804" i="4"/>
  <c r="AV804" i="4" s="1"/>
  <c r="AP812" i="4"/>
  <c r="AV812" i="4" s="1"/>
  <c r="AP820" i="4"/>
  <c r="AV820" i="4" s="1"/>
  <c r="AP828" i="4"/>
  <c r="AV828" i="4" s="1"/>
  <c r="AP836" i="4"/>
  <c r="AV836" i="4" s="1"/>
  <c r="AP844" i="4"/>
  <c r="AV844" i="4" s="1"/>
  <c r="AP852" i="4"/>
  <c r="AV852" i="4" s="1"/>
  <c r="AP860" i="4"/>
  <c r="AV860" i="4" s="1"/>
  <c r="AP868" i="4"/>
  <c r="AV868" i="4" s="1"/>
  <c r="AP876" i="4"/>
  <c r="AV876" i="4" s="1"/>
  <c r="AP884" i="4"/>
  <c r="AV884" i="4" s="1"/>
  <c r="AP892" i="4"/>
  <c r="AV892" i="4" s="1"/>
  <c r="AP900" i="4"/>
  <c r="AV900" i="4" s="1"/>
  <c r="AP908" i="4"/>
  <c r="AV908" i="4" s="1"/>
  <c r="F233" i="4"/>
  <c r="J233" i="4" s="1"/>
  <c r="M234" i="2" s="1"/>
  <c r="D233" i="4"/>
  <c r="H233" i="4" s="1"/>
  <c r="K234" i="2" s="1"/>
  <c r="G233" i="4"/>
  <c r="E233" i="4"/>
  <c r="I233" i="4" s="1"/>
  <c r="L234" i="2" s="1"/>
  <c r="AE154" i="4"/>
  <c r="AK310" i="4"/>
  <c r="AC479" i="4"/>
  <c r="AJ170" i="4"/>
  <c r="AD274" i="4"/>
  <c r="F435" i="4"/>
  <c r="J435" i="4" s="1"/>
  <c r="M436" i="2" s="1"/>
  <c r="D435" i="4"/>
  <c r="H435" i="4" s="1"/>
  <c r="K436" i="2" s="1"/>
  <c r="D266" i="4"/>
  <c r="H266" i="4" s="1"/>
  <c r="K267" i="2" s="1"/>
  <c r="E266" i="4"/>
  <c r="I266" i="4" s="1"/>
  <c r="L267" i="2" s="1"/>
  <c r="F443" i="4"/>
  <c r="J443" i="4" s="1"/>
  <c r="M444" i="2" s="1"/>
  <c r="D443" i="4"/>
  <c r="H443" i="4" s="1"/>
  <c r="K444" i="2" s="1"/>
  <c r="E49" i="4"/>
  <c r="I49" i="4" s="1"/>
  <c r="L50" i="2" s="1"/>
  <c r="D49" i="4"/>
  <c r="H49" i="4" s="1"/>
  <c r="K50" i="2" s="1"/>
  <c r="D250" i="4"/>
  <c r="H250" i="4" s="1"/>
  <c r="K251" i="2" s="1"/>
  <c r="G250" i="4"/>
  <c r="F399" i="4"/>
  <c r="J399" i="4" s="1"/>
  <c r="M400" i="2" s="1"/>
  <c r="G399" i="4"/>
  <c r="F467" i="4"/>
  <c r="J467" i="4" s="1"/>
  <c r="E467" i="4"/>
  <c r="I467" i="4" s="1"/>
  <c r="F483" i="4"/>
  <c r="J483" i="4" s="1"/>
  <c r="E483" i="4"/>
  <c r="I483" i="4" s="1"/>
  <c r="F499" i="4"/>
  <c r="J499" i="4" s="1"/>
  <c r="E499" i="4"/>
  <c r="I499" i="4" s="1"/>
  <c r="G194" i="4"/>
  <c r="D194" i="4"/>
  <c r="H194" i="4" s="1"/>
  <c r="K195" i="2" s="1"/>
  <c r="D298" i="4"/>
  <c r="H298" i="4" s="1"/>
  <c r="K299" i="2" s="1"/>
  <c r="G298" i="4"/>
  <c r="D302" i="4"/>
  <c r="H302" i="4" s="1"/>
  <c r="K303" i="2" s="1"/>
  <c r="E302" i="4"/>
  <c r="I302" i="4" s="1"/>
  <c r="L303" i="2" s="1"/>
  <c r="D334" i="4"/>
  <c r="H334" i="4" s="1"/>
  <c r="K335" i="2" s="1"/>
  <c r="G334" i="4"/>
  <c r="G178" i="4"/>
  <c r="E178" i="4"/>
  <c r="I178" i="4" s="1"/>
  <c r="L179" i="2" s="1"/>
  <c r="G924" i="4"/>
  <c r="D924" i="4"/>
  <c r="H924" i="4" s="1"/>
  <c r="G948" i="4"/>
  <c r="E948" i="4"/>
  <c r="I948" i="4" s="1"/>
  <c r="G909" i="4"/>
  <c r="F909" i="4"/>
  <c r="J909" i="4" s="1"/>
  <c r="F555" i="4"/>
  <c r="J555" i="4" s="1"/>
  <c r="E555" i="4"/>
  <c r="I555" i="4" s="1"/>
  <c r="F553" i="4"/>
  <c r="J553" i="4" s="1"/>
  <c r="E553" i="4"/>
  <c r="I553" i="4" s="1"/>
  <c r="E451" i="4"/>
  <c r="I451" i="4" s="1"/>
  <c r="L452" i="2" s="1"/>
  <c r="D451" i="4"/>
  <c r="H451" i="4" s="1"/>
  <c r="K452" i="2" s="1"/>
  <c r="F475" i="4"/>
  <c r="J475" i="4" s="1"/>
  <c r="G475" i="4"/>
  <c r="F739" i="4"/>
  <c r="J739" i="4" s="1"/>
  <c r="G739" i="4"/>
  <c r="G535" i="4"/>
  <c r="D535" i="4"/>
  <c r="H535" i="4" s="1"/>
  <c r="D525" i="4"/>
  <c r="H525" i="4" s="1"/>
  <c r="E525" i="4"/>
  <c r="I525" i="4" s="1"/>
  <c r="D314" i="4"/>
  <c r="H314" i="4" s="1"/>
  <c r="K315" i="2" s="1"/>
  <c r="G314" i="4"/>
  <c r="G699" i="4"/>
  <c r="F230" i="4"/>
  <c r="J230" i="4" s="1"/>
  <c r="M231" i="2" s="1"/>
  <c r="E230" i="4"/>
  <c r="I230" i="4" s="1"/>
  <c r="L231" i="2" s="1"/>
  <c r="F226" i="4"/>
  <c r="J226" i="4" s="1"/>
  <c r="M227" i="2" s="1"/>
  <c r="E226" i="4"/>
  <c r="I226" i="4" s="1"/>
  <c r="L227" i="2" s="1"/>
  <c r="F938" i="4"/>
  <c r="J938" i="4" s="1"/>
  <c r="E938" i="4"/>
  <c r="I938" i="4" s="1"/>
  <c r="G158" i="4"/>
  <c r="D158" i="4"/>
  <c r="H158" i="4" s="1"/>
  <c r="K159" i="2" s="1"/>
  <c r="F845" i="4"/>
  <c r="J845" i="4" s="1"/>
  <c r="D845" i="4"/>
  <c r="H845" i="4" s="1"/>
  <c r="G100" i="4"/>
  <c r="F100" i="4"/>
  <c r="J100" i="4" s="1"/>
  <c r="M101" i="2" s="1"/>
  <c r="G346" i="4"/>
  <c r="E346" i="4"/>
  <c r="I346" i="4" s="1"/>
  <c r="L347" i="2" s="1"/>
  <c r="D110" i="4"/>
  <c r="H110" i="4" s="1"/>
  <c r="K111" i="2" s="1"/>
  <c r="E110" i="4"/>
  <c r="I110" i="4" s="1"/>
  <c r="L111" i="2" s="1"/>
  <c r="F164" i="4"/>
  <c r="J164" i="4" s="1"/>
  <c r="M165" i="2" s="1"/>
  <c r="E164" i="4"/>
  <c r="I164" i="4" s="1"/>
  <c r="L165" i="2" s="1"/>
  <c r="G288" i="4"/>
  <c r="E288" i="4"/>
  <c r="I288" i="4" s="1"/>
  <c r="L289" i="2" s="1"/>
  <c r="G264" i="4"/>
  <c r="D264" i="4"/>
  <c r="H264" i="4" s="1"/>
  <c r="K265" i="2" s="1"/>
  <c r="E264" i="4"/>
  <c r="I264" i="4" s="1"/>
  <c r="L265" i="2" s="1"/>
  <c r="AQ563" i="4"/>
  <c r="AW563" i="4" s="1"/>
  <c r="AO607" i="4"/>
  <c r="AU607" i="4" s="1"/>
  <c r="AQ787" i="4"/>
  <c r="AW787" i="4" s="1"/>
  <c r="AP640" i="4"/>
  <c r="AV640" i="4" s="1"/>
  <c r="AP644" i="4"/>
  <c r="AV644" i="4" s="1"/>
  <c r="AP648" i="4"/>
  <c r="AV648" i="4" s="1"/>
  <c r="AP652" i="4"/>
  <c r="AV652" i="4" s="1"/>
  <c r="AP656" i="4"/>
  <c r="AV656" i="4" s="1"/>
  <c r="AP660" i="4"/>
  <c r="AV660" i="4" s="1"/>
  <c r="AP664" i="4"/>
  <c r="AV664" i="4" s="1"/>
  <c r="AP668" i="4"/>
  <c r="AV668" i="4" s="1"/>
  <c r="AP672" i="4"/>
  <c r="AV672" i="4" s="1"/>
  <c r="AP676" i="4"/>
  <c r="AV676" i="4" s="1"/>
  <c r="AP680" i="4"/>
  <c r="AV680" i="4" s="1"/>
  <c r="AP684" i="4"/>
  <c r="AV684" i="4" s="1"/>
  <c r="AP688" i="4"/>
  <c r="AV688" i="4" s="1"/>
  <c r="AP692" i="4"/>
  <c r="AV692" i="4" s="1"/>
  <c r="AP696" i="4"/>
  <c r="AV696" i="4" s="1"/>
  <c r="AP700" i="4"/>
  <c r="AV700" i="4" s="1"/>
  <c r="D164" i="4"/>
  <c r="H164" i="4" s="1"/>
  <c r="K165" i="2" s="1"/>
  <c r="D288" i="4"/>
  <c r="H288" i="4" s="1"/>
  <c r="K289" i="2" s="1"/>
  <c r="G226" i="4"/>
  <c r="G230" i="4"/>
  <c r="D346" i="4"/>
  <c r="H346" i="4" s="1"/>
  <c r="K347" i="2" s="1"/>
  <c r="G555" i="4"/>
  <c r="G553" i="4"/>
  <c r="D447" i="4"/>
  <c r="H447" i="4" s="1"/>
  <c r="K448" i="2" s="1"/>
  <c r="F158" i="4"/>
  <c r="J158" i="4" s="1"/>
  <c r="M159" i="2" s="1"/>
  <c r="E100" i="4"/>
  <c r="I100" i="4" s="1"/>
  <c r="L101" i="2" s="1"/>
  <c r="D467" i="4"/>
  <c r="H467" i="4" s="1"/>
  <c r="D499" i="4"/>
  <c r="H499" i="4" s="1"/>
  <c r="E314" i="4"/>
  <c r="I314" i="4" s="1"/>
  <c r="L315" i="2" s="1"/>
  <c r="E699" i="4"/>
  <c r="I699" i="4" s="1"/>
  <c r="E739" i="4"/>
  <c r="I739" i="4" s="1"/>
  <c r="E535" i="4"/>
  <c r="I535" i="4" s="1"/>
  <c r="E924" i="4"/>
  <c r="I924" i="4" s="1"/>
  <c r="E407" i="4"/>
  <c r="I407" i="4" s="1"/>
  <c r="L408" i="2" s="1"/>
  <c r="G451" i="4"/>
  <c r="G302" i="4"/>
  <c r="E475" i="4"/>
  <c r="I475" i="4" s="1"/>
  <c r="F178" i="4"/>
  <c r="J178" i="4" s="1"/>
  <c r="M179" i="2" s="1"/>
  <c r="E298" i="4"/>
  <c r="I298" i="4" s="1"/>
  <c r="L299" i="2" s="1"/>
  <c r="D948" i="4"/>
  <c r="H948" i="4" s="1"/>
  <c r="F525" i="4"/>
  <c r="J525" i="4" s="1"/>
  <c r="F142" i="4"/>
  <c r="J142" i="4" s="1"/>
  <c r="M143" i="2" s="1"/>
  <c r="E142" i="4"/>
  <c r="I142" i="4" s="1"/>
  <c r="L143" i="2" s="1"/>
  <c r="D409" i="4"/>
  <c r="H409" i="4" s="1"/>
  <c r="K410" i="2" s="1"/>
  <c r="F409" i="4"/>
  <c r="J409" i="4" s="1"/>
  <c r="M410" i="2" s="1"/>
  <c r="D441" i="4"/>
  <c r="H441" i="4" s="1"/>
  <c r="K442" i="2" s="1"/>
  <c r="F441" i="4"/>
  <c r="J441" i="4" s="1"/>
  <c r="M442" i="2" s="1"/>
  <c r="E489" i="4"/>
  <c r="I489" i="4" s="1"/>
  <c r="D489" i="4"/>
  <c r="H489" i="4" s="1"/>
  <c r="D909" i="4"/>
  <c r="H909" i="4" s="1"/>
  <c r="F899" i="4"/>
  <c r="J899" i="4" s="1"/>
  <c r="E899" i="4"/>
  <c r="I899" i="4" s="1"/>
  <c r="G972" i="4"/>
  <c r="E972" i="4"/>
  <c r="I972" i="4" s="1"/>
  <c r="AP376" i="4"/>
  <c r="AV376" i="4" s="1"/>
  <c r="AO376" i="4"/>
  <c r="AU376" i="4" s="1"/>
  <c r="AQ543" i="4"/>
  <c r="AW543" i="4" s="1"/>
  <c r="AO936" i="4"/>
  <c r="AU936" i="4" s="1"/>
  <c r="AP968" i="4"/>
  <c r="AV968" i="4" s="1"/>
  <c r="AO968" i="4"/>
  <c r="AU968" i="4" s="1"/>
  <c r="AQ533" i="4"/>
  <c r="AW533" i="4" s="1"/>
  <c r="AO558" i="4"/>
  <c r="AU558" i="4" s="1"/>
  <c r="AN562" i="4"/>
  <c r="AT562" i="4" s="1"/>
  <c r="AO566" i="4"/>
  <c r="AU566" i="4" s="1"/>
  <c r="AQ570" i="4"/>
  <c r="AW570" i="4" s="1"/>
  <c r="AO574" i="4"/>
  <c r="AU574" i="4" s="1"/>
  <c r="AN578" i="4"/>
  <c r="AT578" i="4" s="1"/>
  <c r="AQ586" i="4"/>
  <c r="AW586" i="4" s="1"/>
  <c r="AO590" i="4"/>
  <c r="AU590" i="4" s="1"/>
  <c r="AN594" i="4"/>
  <c r="AT594" i="4" s="1"/>
  <c r="AQ602" i="4"/>
  <c r="AW602" i="4" s="1"/>
  <c r="AN610" i="4"/>
  <c r="AT610" i="4" s="1"/>
  <c r="AN618" i="4"/>
  <c r="AT618" i="4" s="1"/>
  <c r="AQ439" i="4"/>
  <c r="AW439" i="4" s="1"/>
  <c r="AM563" i="4"/>
  <c r="AS563" i="4" s="1"/>
  <c r="AN659" i="4"/>
  <c r="AT659" i="4" s="1"/>
  <c r="AN819" i="4"/>
  <c r="AT819" i="4" s="1"/>
  <c r="AN851" i="4"/>
  <c r="AT851" i="4" s="1"/>
  <c r="AM883" i="4"/>
  <c r="AS883" i="4" s="1"/>
  <c r="AN915" i="4"/>
  <c r="AT915" i="4" s="1"/>
  <c r="AN20" i="4"/>
  <c r="AT20" i="4" s="1"/>
  <c r="AO368" i="4"/>
  <c r="AU368" i="4" s="1"/>
  <c r="AO527" i="4"/>
  <c r="AU527" i="4" s="1"/>
  <c r="AO960" i="4"/>
  <c r="AU960" i="4" s="1"/>
  <c r="AP447" i="4"/>
  <c r="AV447" i="4" s="1"/>
  <c r="G63" i="4"/>
  <c r="F63" i="4"/>
  <c r="J63" i="4" s="1"/>
  <c r="M64" i="2" s="1"/>
  <c r="AL137" i="4"/>
  <c r="AR137" i="4" s="1"/>
  <c r="F137" i="4" s="1"/>
  <c r="J137" i="4" s="1"/>
  <c r="M138" i="2" s="1"/>
  <c r="AO133" i="4"/>
  <c r="AU133" i="4" s="1"/>
  <c r="AM125" i="4"/>
  <c r="AS125" i="4" s="1"/>
  <c r="E115" i="4"/>
  <c r="I115" i="4" s="1"/>
  <c r="L116" i="2" s="1"/>
  <c r="D115" i="4"/>
  <c r="H115" i="4" s="1"/>
  <c r="K116" i="2" s="1"/>
  <c r="F115" i="4"/>
  <c r="J115" i="4" s="1"/>
  <c r="M116" i="2" s="1"/>
  <c r="G115" i="4"/>
  <c r="AO251" i="4"/>
  <c r="AU251" i="4" s="1"/>
  <c r="AM314" i="4"/>
  <c r="AS314" i="4" s="1"/>
  <c r="AM811" i="4"/>
  <c r="AO907" i="4"/>
  <c r="AU907" i="4" s="1"/>
  <c r="AN907" i="4"/>
  <c r="AO415" i="4"/>
  <c r="AU415" i="4" s="1"/>
  <c r="AL476" i="4"/>
  <c r="AR476" i="4" s="1"/>
  <c r="AH96" i="4"/>
  <c r="E94" i="4"/>
  <c r="I94" i="4" s="1"/>
  <c r="L95" i="2" s="1"/>
  <c r="D94" i="4"/>
  <c r="H94" i="4" s="1"/>
  <c r="K95" i="2" s="1"/>
  <c r="AO285" i="4"/>
  <c r="AU285" i="4" s="1"/>
  <c r="AM250" i="4"/>
  <c r="AS250" i="4" s="1"/>
  <c r="AM282" i="4"/>
  <c r="AS282" i="4" s="1"/>
  <c r="AO651" i="4"/>
  <c r="AU651" i="4" s="1"/>
  <c r="AN651" i="4"/>
  <c r="AO667" i="4"/>
  <c r="AU667" i="4" s="1"/>
  <c r="AN667" i="4"/>
  <c r="AO683" i="4"/>
  <c r="AU683" i="4" s="1"/>
  <c r="AM779" i="4"/>
  <c r="AN191" i="4"/>
  <c r="AT191" i="4" s="1"/>
  <c r="AN339" i="4"/>
  <c r="AT339" i="4" s="1"/>
  <c r="F75" i="4"/>
  <c r="J75" i="4" s="1"/>
  <c r="M76" i="2" s="1"/>
  <c r="AM60" i="4"/>
  <c r="AS60" i="4" s="1"/>
  <c r="AQ60" i="4"/>
  <c r="AW60" i="4" s="1"/>
  <c r="AO58" i="4"/>
  <c r="AU58" i="4" s="1"/>
  <c r="F57" i="4"/>
  <c r="J57" i="4" s="1"/>
  <c r="M58" i="2" s="1"/>
  <c r="F53" i="4"/>
  <c r="J53" i="4" s="1"/>
  <c r="M54" i="2" s="1"/>
  <c r="D53" i="4"/>
  <c r="H53" i="4" s="1"/>
  <c r="K54" i="2" s="1"/>
  <c r="F49" i="4"/>
  <c r="J49" i="4" s="1"/>
  <c r="M50" i="2" s="1"/>
  <c r="E45" i="4"/>
  <c r="I45" i="4" s="1"/>
  <c r="L46" i="2" s="1"/>
  <c r="AN44" i="4"/>
  <c r="AT44" i="4" s="1"/>
  <c r="N11" i="2"/>
  <c r="H10" i="3" s="1"/>
  <c r="P11" i="2"/>
  <c r="O11" i="2"/>
  <c r="AP699" i="4"/>
  <c r="AM298" i="4"/>
  <c r="AS298" i="4" s="1"/>
  <c r="AN484" i="4"/>
  <c r="AT484" i="4" s="1"/>
  <c r="F651" i="4"/>
  <c r="J651" i="4" s="1"/>
  <c r="D651" i="4"/>
  <c r="H651" i="4" s="1"/>
  <c r="E651" i="4"/>
  <c r="I651" i="4" s="1"/>
  <c r="AM133" i="4"/>
  <c r="AS133" i="4" s="1"/>
  <c r="AM412" i="4"/>
  <c r="AS412" i="4" s="1"/>
  <c r="AQ995" i="4"/>
  <c r="AW995" i="4" s="1"/>
  <c r="AL60" i="4"/>
  <c r="AR60" i="4" s="1"/>
  <c r="F60" i="4" s="1"/>
  <c r="J60" i="4" s="1"/>
  <c r="M61" i="2" s="1"/>
  <c r="AL179" i="4"/>
  <c r="AR179" i="4" s="1"/>
  <c r="AL255" i="4"/>
  <c r="AR255" i="4" s="1"/>
  <c r="F255" i="4" s="1"/>
  <c r="J255" i="4" s="1"/>
  <c r="M256" i="2" s="1"/>
  <c r="AL319" i="4"/>
  <c r="AR319" i="4" s="1"/>
  <c r="AL408" i="4"/>
  <c r="AR408" i="4" s="1"/>
  <c r="G408" i="4" s="1"/>
  <c r="AL472" i="4"/>
  <c r="AR472" i="4" s="1"/>
  <c r="AQ539" i="4"/>
  <c r="AW539" i="4" s="1"/>
  <c r="AQ978" i="4"/>
  <c r="AW978" i="4" s="1"/>
  <c r="AQ994" i="4"/>
  <c r="AW994" i="4" s="1"/>
  <c r="AQ58" i="4"/>
  <c r="AW58" i="4" s="1"/>
  <c r="AQ309" i="4"/>
  <c r="AW309" i="4" s="1"/>
  <c r="AM20" i="4"/>
  <c r="AS20" i="4" s="1"/>
  <c r="AQ928" i="4"/>
  <c r="AW928" i="4" s="1"/>
  <c r="AP944" i="4"/>
  <c r="AV944" i="4" s="1"/>
  <c r="AQ580" i="4"/>
  <c r="AW580" i="4" s="1"/>
  <c r="AQ588" i="4"/>
  <c r="AW588" i="4" s="1"/>
  <c r="AQ596" i="4"/>
  <c r="AW596" i="4" s="1"/>
  <c r="AQ604" i="4"/>
  <c r="AW604" i="4" s="1"/>
  <c r="AP608" i="4"/>
  <c r="AV608" i="4" s="1"/>
  <c r="AQ612" i="4"/>
  <c r="AW612" i="4" s="1"/>
  <c r="AP616" i="4"/>
  <c r="AV616" i="4" s="1"/>
  <c r="AQ620" i="4"/>
  <c r="AW620" i="4" s="1"/>
  <c r="AL755" i="4"/>
  <c r="AR755" i="4" s="1"/>
  <c r="F755" i="4" s="1"/>
  <c r="J755" i="4" s="1"/>
  <c r="AL315" i="4"/>
  <c r="AR315" i="4" s="1"/>
  <c r="AL349" i="4"/>
  <c r="AR349" i="4" s="1"/>
  <c r="F349" i="4" s="1"/>
  <c r="J349" i="4" s="1"/>
  <c r="M350" i="2" s="1"/>
  <c r="AN627" i="4"/>
  <c r="AT627" i="4" s="1"/>
  <c r="AQ691" i="4"/>
  <c r="AW691" i="4" s="1"/>
  <c r="AL691" i="4"/>
  <c r="AR691" i="4" s="1"/>
  <c r="AM755" i="4"/>
  <c r="AS755" i="4" s="1"/>
  <c r="AL44" i="4"/>
  <c r="AR44" i="4" s="1"/>
  <c r="E44" i="4" s="1"/>
  <c r="I44" i="4" s="1"/>
  <c r="L45" i="2" s="1"/>
  <c r="AL163" i="4"/>
  <c r="AR163" i="4" s="1"/>
  <c r="G163" i="4" s="1"/>
  <c r="AL227" i="4"/>
  <c r="AR227" i="4" s="1"/>
  <c r="AL303" i="4"/>
  <c r="AR303" i="4" s="1"/>
  <c r="E303" i="4" s="1"/>
  <c r="I303" i="4" s="1"/>
  <c r="L304" i="2" s="1"/>
  <c r="AL392" i="4"/>
  <c r="AR392" i="4" s="1"/>
  <c r="AL456" i="4"/>
  <c r="AR456" i="4" s="1"/>
  <c r="E456" i="4" s="1"/>
  <c r="I456" i="4" s="1"/>
  <c r="L457" i="2" s="1"/>
  <c r="AQ515" i="4"/>
  <c r="AW515" i="4" s="1"/>
  <c r="AQ926" i="4"/>
  <c r="AW926" i="4" s="1"/>
  <c r="AQ954" i="4"/>
  <c r="AW954" i="4" s="1"/>
  <c r="AQ545" i="4"/>
  <c r="AW545" i="4" s="1"/>
  <c r="AN619" i="4"/>
  <c r="AT619" i="4" s="1"/>
  <c r="AL942" i="4"/>
  <c r="AR942" i="4" s="1"/>
  <c r="F942" i="4" s="1"/>
  <c r="J942" i="4" s="1"/>
  <c r="AP978" i="4"/>
  <c r="AV978" i="4" s="1"/>
  <c r="AP58" i="4"/>
  <c r="AV58" i="4" s="1"/>
  <c r="AM423" i="4"/>
  <c r="AS423" i="4" s="1"/>
  <c r="AP415" i="4"/>
  <c r="AV415" i="4" s="1"/>
  <c r="AM315" i="4"/>
  <c r="AS315" i="4" s="1"/>
  <c r="AM349" i="4"/>
  <c r="AS349" i="4" s="1"/>
  <c r="AL121" i="4"/>
  <c r="AR121" i="4" s="1"/>
  <c r="AO163" i="4"/>
  <c r="AU163" i="4" s="1"/>
  <c r="AM195" i="4"/>
  <c r="AS195" i="4" s="1"/>
  <c r="AO195" i="4"/>
  <c r="AU195" i="4" s="1"/>
  <c r="AL271" i="4"/>
  <c r="AR271" i="4" s="1"/>
  <c r="AO303" i="4"/>
  <c r="AU303" i="4" s="1"/>
  <c r="AM335" i="4"/>
  <c r="AS335" i="4" s="1"/>
  <c r="AO335" i="4"/>
  <c r="AU335" i="4" s="1"/>
  <c r="AL424" i="4"/>
  <c r="AR424" i="4" s="1"/>
  <c r="AO456" i="4"/>
  <c r="AU456" i="4" s="1"/>
  <c r="AM488" i="4"/>
  <c r="AS488" i="4" s="1"/>
  <c r="AO488" i="4"/>
  <c r="AU488" i="4" s="1"/>
  <c r="AL986" i="4"/>
  <c r="AR986" i="4" s="1"/>
  <c r="AN125" i="4"/>
  <c r="AT125" i="4" s="1"/>
  <c r="AP191" i="4"/>
  <c r="AV191" i="4" s="1"/>
  <c r="AN275" i="4"/>
  <c r="AT275" i="4" s="1"/>
  <c r="AP339" i="4"/>
  <c r="AV339" i="4" s="1"/>
  <c r="AN420" i="4"/>
  <c r="AT420" i="4" s="1"/>
  <c r="AP484" i="4"/>
  <c r="AV484" i="4" s="1"/>
  <c r="AL558" i="4"/>
  <c r="AR558" i="4" s="1"/>
  <c r="G558" i="4" s="1"/>
  <c r="AL574" i="4"/>
  <c r="AR574" i="4" s="1"/>
  <c r="AL590" i="4"/>
  <c r="AR590" i="4" s="1"/>
  <c r="G590" i="4" s="1"/>
  <c r="AO606" i="4"/>
  <c r="AU606" i="4" s="1"/>
  <c r="AL819" i="4"/>
  <c r="AR819" i="4" s="1"/>
  <c r="F819" i="4" s="1"/>
  <c r="J819" i="4" s="1"/>
  <c r="AP515" i="4"/>
  <c r="AV515" i="4" s="1"/>
  <c r="AN341" i="4"/>
  <c r="AT341" i="4" s="1"/>
  <c r="AN376" i="4"/>
  <c r="AT376" i="4" s="1"/>
  <c r="AN968" i="4"/>
  <c r="AT968" i="4" s="1"/>
  <c r="AL566" i="4"/>
  <c r="AR566" i="4" s="1"/>
  <c r="AM439" i="4"/>
  <c r="AS439" i="4" s="1"/>
  <c r="F907" i="4"/>
  <c r="J907" i="4" s="1"/>
  <c r="G907" i="4"/>
  <c r="E907" i="4"/>
  <c r="I907" i="4" s="1"/>
  <c r="D907" i="4"/>
  <c r="H907" i="4" s="1"/>
  <c r="F667" i="4"/>
  <c r="J667" i="4" s="1"/>
  <c r="G667" i="4"/>
  <c r="E667" i="4"/>
  <c r="I667" i="4" s="1"/>
  <c r="D667" i="4"/>
  <c r="H667" i="4" s="1"/>
  <c r="F779" i="4"/>
  <c r="J779" i="4" s="1"/>
  <c r="G779" i="4"/>
  <c r="E779" i="4"/>
  <c r="I779" i="4" s="1"/>
  <c r="D779" i="4"/>
  <c r="H779" i="4" s="1"/>
  <c r="F795" i="4"/>
  <c r="J795" i="4" s="1"/>
  <c r="G795" i="4"/>
  <c r="E795" i="4"/>
  <c r="I795" i="4" s="1"/>
  <c r="D795" i="4"/>
  <c r="H795" i="4" s="1"/>
  <c r="F827" i="4"/>
  <c r="J827" i="4" s="1"/>
  <c r="G827" i="4"/>
  <c r="E827" i="4"/>
  <c r="I827" i="4" s="1"/>
  <c r="D827" i="4"/>
  <c r="H827" i="4" s="1"/>
  <c r="F683" i="4"/>
  <c r="J683" i="4" s="1"/>
  <c r="G683" i="4"/>
  <c r="E683" i="4"/>
  <c r="I683" i="4" s="1"/>
  <c r="D683" i="4"/>
  <c r="H683" i="4" s="1"/>
  <c r="AN779" i="4"/>
  <c r="AN811" i="4"/>
  <c r="AI154" i="4"/>
  <c r="AO154" i="4" s="1"/>
  <c r="AU154" i="4" s="1"/>
  <c r="AE96" i="4"/>
  <c r="Z310" i="4"/>
  <c r="AI479" i="4"/>
  <c r="AO479" i="4" s="1"/>
  <c r="AU479" i="4" s="1"/>
  <c r="AF403" i="4"/>
  <c r="D152" i="4"/>
  <c r="H152" i="4" s="1"/>
  <c r="K153" i="2" s="1"/>
  <c r="F378" i="4"/>
  <c r="J378" i="4" s="1"/>
  <c r="M379" i="2" s="1"/>
  <c r="AL360" i="4"/>
  <c r="AR360" i="4" s="1"/>
  <c r="D360" i="4" s="1"/>
  <c r="H360" i="4" s="1"/>
  <c r="K361" i="2" s="1"/>
  <c r="AM376" i="4"/>
  <c r="AS376" i="4" s="1"/>
  <c r="AL952" i="4"/>
  <c r="AR952" i="4" s="1"/>
  <c r="F952" i="4" s="1"/>
  <c r="J952" i="4" s="1"/>
  <c r="AM968" i="4"/>
  <c r="AS968" i="4" s="1"/>
  <c r="AP562" i="4"/>
  <c r="AV562" i="4" s="1"/>
  <c r="AP566" i="4"/>
  <c r="AV566" i="4" s="1"/>
  <c r="AM566" i="4"/>
  <c r="AS566" i="4" s="1"/>
  <c r="AP578" i="4"/>
  <c r="AV578" i="4" s="1"/>
  <c r="AP582" i="4"/>
  <c r="AV582" i="4" s="1"/>
  <c r="AM582" i="4"/>
  <c r="AS582" i="4" s="1"/>
  <c r="AP598" i="4"/>
  <c r="AV598" i="4" s="1"/>
  <c r="AM598" i="4"/>
  <c r="AS598" i="4" s="1"/>
  <c r="AP614" i="4"/>
  <c r="AV614" i="4" s="1"/>
  <c r="AM614" i="4"/>
  <c r="AS614" i="4" s="1"/>
  <c r="AP622" i="4"/>
  <c r="AV622" i="4" s="1"/>
  <c r="AM622" i="4"/>
  <c r="AS622" i="4" s="1"/>
  <c r="AP439" i="4"/>
  <c r="AV439" i="4" s="1"/>
  <c r="F94" i="4"/>
  <c r="J94" i="4" s="1"/>
  <c r="M95" i="2" s="1"/>
  <c r="G625" i="4"/>
  <c r="G869" i="4"/>
  <c r="AO627" i="4"/>
  <c r="AU627" i="4" s="1"/>
  <c r="AN995" i="4"/>
  <c r="AT995" i="4" s="1"/>
  <c r="AO659" i="4"/>
  <c r="AU659" i="4" s="1"/>
  <c r="AL723" i="4"/>
  <c r="AR723" i="4" s="1"/>
  <c r="AO819" i="4"/>
  <c r="AU819" i="4" s="1"/>
  <c r="AO851" i="4"/>
  <c r="AU851" i="4" s="1"/>
  <c r="AQ851" i="4"/>
  <c r="AW851" i="4" s="1"/>
  <c r="AO883" i="4"/>
  <c r="AU883" i="4" s="1"/>
  <c r="AO915" i="4"/>
  <c r="AU915" i="4" s="1"/>
  <c r="AO20" i="4"/>
  <c r="AU20" i="4" s="1"/>
  <c r="AP527" i="4"/>
  <c r="AV527" i="4" s="1"/>
  <c r="AM527" i="4"/>
  <c r="AS527" i="4" s="1"/>
  <c r="AM944" i="4"/>
  <c r="AS944" i="4" s="1"/>
  <c r="AM517" i="4"/>
  <c r="AS517" i="4" s="1"/>
  <c r="AM560" i="4"/>
  <c r="AS560" i="4" s="1"/>
  <c r="AM568" i="4"/>
  <c r="AS568" i="4" s="1"/>
  <c r="AP576" i="4"/>
  <c r="AV576" i="4" s="1"/>
  <c r="AM576" i="4"/>
  <c r="AS576" i="4" s="1"/>
  <c r="AP584" i="4"/>
  <c r="AV584" i="4" s="1"/>
  <c r="AM584" i="4"/>
  <c r="AS584" i="4" s="1"/>
  <c r="AP592" i="4"/>
  <c r="AV592" i="4" s="1"/>
  <c r="AM592" i="4"/>
  <c r="AS592" i="4" s="1"/>
  <c r="AP600" i="4"/>
  <c r="AV600" i="4" s="1"/>
  <c r="AM600" i="4"/>
  <c r="AS600" i="4" s="1"/>
  <c r="AM608" i="4"/>
  <c r="AS608" i="4" s="1"/>
  <c r="AM616" i="4"/>
  <c r="AS616" i="4" s="1"/>
  <c r="AP624" i="4"/>
  <c r="AV624" i="4" s="1"/>
  <c r="AM624" i="4"/>
  <c r="AS624" i="4" s="1"/>
  <c r="AP632" i="4"/>
  <c r="AV632" i="4" s="1"/>
  <c r="AM632" i="4"/>
  <c r="AS632" i="4" s="1"/>
  <c r="D246" i="4"/>
  <c r="H246" i="4" s="1"/>
  <c r="K247" i="2" s="1"/>
  <c r="F988" i="4"/>
  <c r="J988" i="4" s="1"/>
  <c r="G138" i="4"/>
  <c r="G447" i="4"/>
  <c r="E435" i="4"/>
  <c r="I435" i="4" s="1"/>
  <c r="L436" i="2" s="1"/>
  <c r="D174" i="4"/>
  <c r="H174" i="4" s="1"/>
  <c r="K175" i="2" s="1"/>
  <c r="F334" i="4"/>
  <c r="J334" i="4" s="1"/>
  <c r="M335" i="2" s="1"/>
  <c r="F76" i="4"/>
  <c r="J76" i="4" s="1"/>
  <c r="M77" i="2" s="1"/>
  <c r="G53" i="4"/>
  <c r="G467" i="4"/>
  <c r="G483" i="4"/>
  <c r="G499" i="4"/>
  <c r="F250" i="4"/>
  <c r="J250" i="4" s="1"/>
  <c r="M251" i="2" s="1"/>
  <c r="F282" i="4"/>
  <c r="J282" i="4" s="1"/>
  <c r="M283" i="2" s="1"/>
  <c r="G611" i="4"/>
  <c r="D647" i="4"/>
  <c r="H647" i="4" s="1"/>
  <c r="D575" i="4"/>
  <c r="H575" i="4" s="1"/>
  <c r="G651" i="4"/>
  <c r="G899" i="4"/>
  <c r="F924" i="4"/>
  <c r="J924" i="4" s="1"/>
  <c r="E399" i="4"/>
  <c r="I399" i="4" s="1"/>
  <c r="L400" i="2" s="1"/>
  <c r="F407" i="4"/>
  <c r="J407" i="4" s="1"/>
  <c r="M408" i="2" s="1"/>
  <c r="G443" i="4"/>
  <c r="F302" i="4"/>
  <c r="J302" i="4" s="1"/>
  <c r="M303" i="2" s="1"/>
  <c r="G49" i="4"/>
  <c r="G491" i="4"/>
  <c r="G162" i="4"/>
  <c r="D178" i="4"/>
  <c r="H178" i="4" s="1"/>
  <c r="K179" i="2" s="1"/>
  <c r="E194" i="4"/>
  <c r="I194" i="4" s="1"/>
  <c r="L195" i="2" s="1"/>
  <c r="G266" i="4"/>
  <c r="F298" i="4"/>
  <c r="J298" i="4" s="1"/>
  <c r="M299" i="2" s="1"/>
  <c r="D940" i="4"/>
  <c r="H940" i="4" s="1"/>
  <c r="F948" i="4"/>
  <c r="J948" i="4" s="1"/>
  <c r="F972" i="4"/>
  <c r="J972" i="4" s="1"/>
  <c r="AP579" i="4"/>
  <c r="AP514" i="4"/>
  <c r="AQ447" i="4"/>
  <c r="AW447" i="4" s="1"/>
  <c r="AL423" i="4"/>
  <c r="AR423" i="4" s="1"/>
  <c r="AL514" i="4"/>
  <c r="AR514" i="4" s="1"/>
  <c r="D514" i="4" s="1"/>
  <c r="H514" i="4" s="1"/>
  <c r="AM795" i="4"/>
  <c r="AN795" i="4"/>
  <c r="AM827" i="4"/>
  <c r="AN827" i="4"/>
  <c r="F173" i="4"/>
  <c r="J173" i="4" s="1"/>
  <c r="M174" i="2" s="1"/>
  <c r="G173" i="4"/>
  <c r="E173" i="4"/>
  <c r="I173" i="4" s="1"/>
  <c r="L174" i="2" s="1"/>
  <c r="D173" i="4"/>
  <c r="H173" i="4" s="1"/>
  <c r="K174" i="2" s="1"/>
  <c r="F473" i="4"/>
  <c r="J473" i="4" s="1"/>
  <c r="AQ579" i="4"/>
  <c r="AW579" i="4" s="1"/>
  <c r="AL579" i="4"/>
  <c r="AR579" i="4" s="1"/>
  <c r="E579" i="4" s="1"/>
  <c r="I579" i="4" s="1"/>
  <c r="F489" i="4"/>
  <c r="J489" i="4" s="1"/>
  <c r="AL439" i="4"/>
  <c r="AR439" i="4" s="1"/>
  <c r="D439" i="4" s="1"/>
  <c r="H439" i="4" s="1"/>
  <c r="K440" i="2" s="1"/>
  <c r="G423" i="4"/>
  <c r="E423" i="4"/>
  <c r="I423" i="4" s="1"/>
  <c r="L424" i="2" s="1"/>
  <c r="F423" i="4"/>
  <c r="J423" i="4" s="1"/>
  <c r="M424" i="2" s="1"/>
  <c r="G439" i="4"/>
  <c r="F439" i="4"/>
  <c r="J439" i="4" s="1"/>
  <c r="M440" i="2" s="1"/>
  <c r="AD240" i="4"/>
  <c r="AK182" i="4"/>
  <c r="AQ182" i="4" s="1"/>
  <c r="AW182" i="4" s="1"/>
  <c r="AB182" i="4"/>
  <c r="AB278" i="4"/>
  <c r="AN278" i="4" s="1"/>
  <c r="AT278" i="4" s="1"/>
  <c r="AK463" i="4"/>
  <c r="Z463" i="4"/>
  <c r="AL463" i="4" s="1"/>
  <c r="AR463" i="4" s="1"/>
  <c r="AK495" i="4"/>
  <c r="AB495" i="4"/>
  <c r="Z495" i="4"/>
  <c r="AK202" i="4"/>
  <c r="AB202" i="4"/>
  <c r="AK306" i="4"/>
  <c r="AQ306" i="4" s="1"/>
  <c r="AW306" i="4" s="1"/>
  <c r="AB306" i="4"/>
  <c r="AG511" i="4"/>
  <c r="AB511" i="4"/>
  <c r="Z511" i="4"/>
  <c r="AL511" i="4" s="1"/>
  <c r="AR511" i="4" s="1"/>
  <c r="AG419" i="4"/>
  <c r="AB419" i="4"/>
  <c r="AM627" i="4"/>
  <c r="AS627" i="4" s="1"/>
  <c r="AN691" i="4"/>
  <c r="AT691" i="4" s="1"/>
  <c r="AN723" i="4"/>
  <c r="AT723" i="4" s="1"/>
  <c r="AN755" i="4"/>
  <c r="AT755" i="4" s="1"/>
  <c r="AN787" i="4"/>
  <c r="AT787" i="4" s="1"/>
  <c r="AP928" i="4"/>
  <c r="AV928" i="4" s="1"/>
  <c r="E66" i="4"/>
  <c r="I66" i="4" s="1"/>
  <c r="L67" i="2" s="1"/>
  <c r="E7" i="4"/>
  <c r="I7" i="4" s="1"/>
  <c r="L8" i="2" s="1"/>
  <c r="D138" i="4"/>
  <c r="H138" i="4" s="1"/>
  <c r="K139" i="2" s="1"/>
  <c r="E431" i="4"/>
  <c r="I431" i="4" s="1"/>
  <c r="L432" i="2" s="1"/>
  <c r="E447" i="4"/>
  <c r="I447" i="4" s="1"/>
  <c r="L448" i="2" s="1"/>
  <c r="G427" i="4"/>
  <c r="G435" i="4"/>
  <c r="F254" i="4"/>
  <c r="J254" i="4" s="1"/>
  <c r="M255" i="2" s="1"/>
  <c r="D326" i="4"/>
  <c r="H326" i="4" s="1"/>
  <c r="K327" i="2" s="1"/>
  <c r="F314" i="4"/>
  <c r="J314" i="4" s="1"/>
  <c r="M315" i="2" s="1"/>
  <c r="G675" i="4"/>
  <c r="G771" i="4"/>
  <c r="E519" i="4"/>
  <c r="I519" i="4" s="1"/>
  <c r="F964" i="4"/>
  <c r="J964" i="4" s="1"/>
  <c r="E415" i="4"/>
  <c r="I415" i="4" s="1"/>
  <c r="L416" i="2" s="1"/>
  <c r="F162" i="4"/>
  <c r="J162" i="4" s="1"/>
  <c r="M163" i="2" s="1"/>
  <c r="F266" i="4"/>
  <c r="J266" i="4" s="1"/>
  <c r="M267" i="2" s="1"/>
  <c r="E248" i="4"/>
  <c r="I248" i="4" s="1"/>
  <c r="L249" i="2" s="1"/>
  <c r="AM941" i="4"/>
  <c r="AS941" i="4" s="1"/>
  <c r="AL941" i="4"/>
  <c r="AR941" i="4" s="1"/>
  <c r="F941" i="4" s="1"/>
  <c r="J941" i="4" s="1"/>
  <c r="AM514" i="4"/>
  <c r="AS514" i="4" s="1"/>
  <c r="I9" i="3"/>
  <c r="F9" i="3"/>
  <c r="F455" i="4"/>
  <c r="J455" i="4" s="1"/>
  <c r="M456" i="2" s="1"/>
  <c r="G455" i="4"/>
  <c r="AK96" i="4"/>
  <c r="AB310" i="4"/>
  <c r="AJ479" i="4"/>
  <c r="AP479" i="4" s="1"/>
  <c r="AV479" i="4" s="1"/>
  <c r="AI170" i="4"/>
  <c r="AC170" i="4"/>
  <c r="AO170" i="4" s="1"/>
  <c r="AU170" i="4" s="1"/>
  <c r="AK274" i="4"/>
  <c r="AB274" i="4"/>
  <c r="AH403" i="4"/>
  <c r="AE403" i="4"/>
  <c r="D66" i="4"/>
  <c r="H66" i="4" s="1"/>
  <c r="K67" i="2" s="1"/>
  <c r="E138" i="4"/>
  <c r="I138" i="4" s="1"/>
  <c r="L139" i="2" s="1"/>
  <c r="E270" i="4"/>
  <c r="I270" i="4" s="1"/>
  <c r="L271" i="2" s="1"/>
  <c r="D407" i="4"/>
  <c r="H407" i="4" s="1"/>
  <c r="K408" i="2" s="1"/>
  <c r="D423" i="4"/>
  <c r="H423" i="4" s="1"/>
  <c r="K424" i="2" s="1"/>
  <c r="E206" i="4"/>
  <c r="I206" i="4" s="1"/>
  <c r="L207" i="2" s="1"/>
  <c r="E330" i="4"/>
  <c r="I330" i="4" s="1"/>
  <c r="L331" i="2" s="1"/>
  <c r="F940" i="4"/>
  <c r="J940" i="4" s="1"/>
  <c r="AO407" i="4"/>
  <c r="AU407" i="4" s="1"/>
  <c r="AN514" i="4"/>
  <c r="AT514" i="4" s="1"/>
  <c r="F7" i="4"/>
  <c r="J7" i="4" s="1"/>
  <c r="M8" i="2" s="1"/>
  <c r="AJ154" i="4"/>
  <c r="AD154" i="4"/>
  <c r="AA154" i="4"/>
  <c r="AJ96" i="4"/>
  <c r="AA96" i="4"/>
  <c r="AC96" i="4"/>
  <c r="AI310" i="4"/>
  <c r="AJ310" i="4"/>
  <c r="AC310" i="4"/>
  <c r="AO310" i="4" s="1"/>
  <c r="AU310" i="4" s="1"/>
  <c r="AK479" i="4"/>
  <c r="AB479" i="4"/>
  <c r="Z479" i="4"/>
  <c r="AK170" i="4"/>
  <c r="AB170" i="4"/>
  <c r="Z170" i="4"/>
  <c r="AL170" i="4" s="1"/>
  <c r="AR170" i="4" s="1"/>
  <c r="AI274" i="4"/>
  <c r="AJ274" i="4"/>
  <c r="AP274" i="4" s="1"/>
  <c r="AV274" i="4" s="1"/>
  <c r="AE274" i="4"/>
  <c r="AG403" i="4"/>
  <c r="AM403" i="4" s="1"/>
  <c r="AS403" i="4" s="1"/>
  <c r="AC403" i="4"/>
  <c r="AB403" i="4"/>
  <c r="AN403" i="4" s="1"/>
  <c r="AT403" i="4" s="1"/>
  <c r="D7" i="4"/>
  <c r="H7" i="4" s="1"/>
  <c r="K8" i="2" s="1"/>
  <c r="G330" i="4"/>
  <c r="F330" i="4"/>
  <c r="J330" i="4" s="1"/>
  <c r="M331" i="2" s="1"/>
  <c r="AM447" i="4"/>
  <c r="AS447" i="4" s="1"/>
  <c r="AP455" i="4"/>
  <c r="AV455" i="4" s="1"/>
  <c r="AH240" i="4"/>
  <c r="AG240" i="4"/>
  <c r="AM240" i="4" s="1"/>
  <c r="AS240" i="4" s="1"/>
  <c r="AE240" i="4"/>
  <c r="AI182" i="4"/>
  <c r="AO182" i="4" s="1"/>
  <c r="AU182" i="4" s="1"/>
  <c r="AJ182" i="4"/>
  <c r="AE182" i="4"/>
  <c r="AI278" i="4"/>
  <c r="AJ278" i="4"/>
  <c r="AC278" i="4"/>
  <c r="AO278" i="4" s="1"/>
  <c r="AU278" i="4" s="1"/>
  <c r="AI463" i="4"/>
  <c r="AJ463" i="4"/>
  <c r="AP463" i="4" s="1"/>
  <c r="AV463" i="4" s="1"/>
  <c r="AC463" i="4"/>
  <c r="AO463" i="4" s="1"/>
  <c r="AU463" i="4" s="1"/>
  <c r="AI202" i="4"/>
  <c r="AO202" i="4" s="1"/>
  <c r="AU202" i="4" s="1"/>
  <c r="AJ202" i="4"/>
  <c r="AE202" i="4"/>
  <c r="AQ202" i="4" s="1"/>
  <c r="AW202" i="4" s="1"/>
  <c r="AI306" i="4"/>
  <c r="AJ306" i="4"/>
  <c r="AP306" i="4" s="1"/>
  <c r="AV306" i="4" s="1"/>
  <c r="AE306" i="4"/>
  <c r="AH419" i="4"/>
  <c r="AF419" i="4"/>
  <c r="AE419" i="4"/>
  <c r="AJ240" i="4"/>
  <c r="AP240" i="4" s="1"/>
  <c r="AV240" i="4" s="1"/>
  <c r="AI240" i="4"/>
  <c r="AO240" i="4" s="1"/>
  <c r="AU240" i="4" s="1"/>
  <c r="AK240" i="4"/>
  <c r="AB240" i="4"/>
  <c r="AN240" i="4" s="1"/>
  <c r="AT240" i="4" s="1"/>
  <c r="Z240" i="4"/>
  <c r="AG182" i="4"/>
  <c r="AM182" i="4" s="1"/>
  <c r="AS182" i="4" s="1"/>
  <c r="AF182" i="4"/>
  <c r="AH182" i="4"/>
  <c r="AN182" i="4" s="1"/>
  <c r="AT182" i="4" s="1"/>
  <c r="Z182" i="4"/>
  <c r="AD182" i="4"/>
  <c r="AP182" i="4" s="1"/>
  <c r="AV182" i="4" s="1"/>
  <c r="AG278" i="4"/>
  <c r="AF278" i="4"/>
  <c r="AL278" i="4" s="1"/>
  <c r="AR278" i="4" s="1"/>
  <c r="AH278" i="4"/>
  <c r="AA278" i="4"/>
  <c r="AE278" i="4"/>
  <c r="AG463" i="4"/>
  <c r="AF463" i="4"/>
  <c r="AH463" i="4"/>
  <c r="AN463" i="4" s="1"/>
  <c r="AT463" i="4" s="1"/>
  <c r="AA463" i="4"/>
  <c r="AE463" i="4"/>
  <c r="AQ463" i="4" s="1"/>
  <c r="AW463" i="4" s="1"/>
  <c r="AG495" i="4"/>
  <c r="AF495" i="4"/>
  <c r="AL495" i="4" s="1"/>
  <c r="AR495" i="4" s="1"/>
  <c r="AH495" i="4"/>
  <c r="AA495" i="4"/>
  <c r="AM495" i="4" s="1"/>
  <c r="AS495" i="4" s="1"/>
  <c r="AE495" i="4"/>
  <c r="AG202" i="4"/>
  <c r="AM202" i="4" s="1"/>
  <c r="AS202" i="4" s="1"/>
  <c r="AF202" i="4"/>
  <c r="AH202" i="4"/>
  <c r="AN202" i="4" s="1"/>
  <c r="AT202" i="4" s="1"/>
  <c r="Z202" i="4"/>
  <c r="AL202" i="4" s="1"/>
  <c r="AR202" i="4" s="1"/>
  <c r="AD202" i="4"/>
  <c r="AG306" i="4"/>
  <c r="AF306" i="4"/>
  <c r="AH306" i="4"/>
  <c r="AN306" i="4" s="1"/>
  <c r="AT306" i="4" s="1"/>
  <c r="AC306" i="4"/>
  <c r="AO306" i="4" s="1"/>
  <c r="AU306" i="4" s="1"/>
  <c r="Z306" i="4"/>
  <c r="AK511" i="4"/>
  <c r="AJ511" i="4"/>
  <c r="AI511" i="4"/>
  <c r="AO511" i="4" s="1"/>
  <c r="AU511" i="4" s="1"/>
  <c r="AA511" i="4"/>
  <c r="AE511" i="4"/>
  <c r="AQ511" i="4" s="1"/>
  <c r="AW511" i="4" s="1"/>
  <c r="AK419" i="4"/>
  <c r="AJ419" i="4"/>
  <c r="AI419" i="4"/>
  <c r="AO419" i="4" s="1"/>
  <c r="AU419" i="4" s="1"/>
  <c r="Z419" i="4"/>
  <c r="AD419" i="4"/>
  <c r="G489" i="4"/>
  <c r="AM407" i="4"/>
  <c r="AS407" i="4" s="1"/>
  <c r="AN423" i="4"/>
  <c r="AT423" i="4" s="1"/>
  <c r="AF154" i="4"/>
  <c r="AG154" i="4"/>
  <c r="AH154" i="4"/>
  <c r="AB154" i="4"/>
  <c r="Z154" i="4"/>
  <c r="AF96" i="4"/>
  <c r="AG96" i="4"/>
  <c r="AI96" i="4"/>
  <c r="AO96" i="4" s="1"/>
  <c r="AU96" i="4" s="1"/>
  <c r="AD96" i="4"/>
  <c r="Z96" i="4"/>
  <c r="AL96" i="4" s="1"/>
  <c r="AR96" i="4" s="1"/>
  <c r="AG310" i="4"/>
  <c r="AF310" i="4"/>
  <c r="AL310" i="4" s="1"/>
  <c r="AR310" i="4" s="1"/>
  <c r="AH310" i="4"/>
  <c r="AN310" i="4" s="1"/>
  <c r="AT310" i="4" s="1"/>
  <c r="AA310" i="4"/>
  <c r="AE310" i="4"/>
  <c r="AG479" i="4"/>
  <c r="AF479" i="4"/>
  <c r="AL479" i="4" s="1"/>
  <c r="AR479" i="4" s="1"/>
  <c r="AH479" i="4"/>
  <c r="AA479" i="4"/>
  <c r="AE479" i="4"/>
  <c r="AQ479" i="4" s="1"/>
  <c r="AW479" i="4" s="1"/>
  <c r="AG170" i="4"/>
  <c r="AF170" i="4"/>
  <c r="AH170" i="4"/>
  <c r="AN170" i="4" s="1"/>
  <c r="AT170" i="4" s="1"/>
  <c r="AA170" i="4"/>
  <c r="AE170" i="4"/>
  <c r="AG274" i="4"/>
  <c r="AM274" i="4" s="1"/>
  <c r="AS274" i="4" s="1"/>
  <c r="AF274" i="4"/>
  <c r="AH274" i="4"/>
  <c r="AC274" i="4"/>
  <c r="AO274" i="4" s="1"/>
  <c r="AU274" i="4" s="1"/>
  <c r="Z274" i="4"/>
  <c r="AK403" i="4"/>
  <c r="AJ403" i="4"/>
  <c r="AI403" i="4"/>
  <c r="AO403" i="4" s="1"/>
  <c r="AU403" i="4" s="1"/>
  <c r="Z403" i="4"/>
  <c r="AL403" i="4" s="1"/>
  <c r="AR403" i="4" s="1"/>
  <c r="AD403" i="4"/>
  <c r="D473" i="4"/>
  <c r="H473" i="4" s="1"/>
  <c r="AO439" i="4"/>
  <c r="AU439" i="4" s="1"/>
  <c r="G473" i="4"/>
  <c r="G465" i="4"/>
  <c r="D465" i="4"/>
  <c r="H465" i="4" s="1"/>
  <c r="E465" i="4"/>
  <c r="I465" i="4" s="1"/>
  <c r="F465" i="4"/>
  <c r="J465" i="4" s="1"/>
  <c r="G481" i="4"/>
  <c r="D481" i="4"/>
  <c r="H481" i="4" s="1"/>
  <c r="E481" i="4"/>
  <c r="I481" i="4" s="1"/>
  <c r="F481" i="4"/>
  <c r="J481" i="4" s="1"/>
  <c r="G497" i="4"/>
  <c r="D497" i="4"/>
  <c r="H497" i="4" s="1"/>
  <c r="E497" i="4"/>
  <c r="I497" i="4" s="1"/>
  <c r="F497" i="4"/>
  <c r="J497" i="4" s="1"/>
  <c r="G376" i="4"/>
  <c r="D376" i="4"/>
  <c r="H376" i="4" s="1"/>
  <c r="K377" i="2" s="1"/>
  <c r="E376" i="4"/>
  <c r="I376" i="4" s="1"/>
  <c r="L377" i="2" s="1"/>
  <c r="F376" i="4"/>
  <c r="J376" i="4" s="1"/>
  <c r="M377" i="2" s="1"/>
  <c r="G936" i="4"/>
  <c r="D936" i="4"/>
  <c r="H936" i="4" s="1"/>
  <c r="G968" i="4"/>
  <c r="F968" i="4"/>
  <c r="J968" i="4" s="1"/>
  <c r="E968" i="4"/>
  <c r="I968" i="4" s="1"/>
  <c r="D968" i="4"/>
  <c r="H968" i="4" s="1"/>
  <c r="E327" i="4"/>
  <c r="I327" i="4" s="1"/>
  <c r="L328" i="2" s="1"/>
  <c r="F327" i="4"/>
  <c r="J327" i="4" s="1"/>
  <c r="M328" i="2" s="1"/>
  <c r="G327" i="4"/>
  <c r="D327" i="4"/>
  <c r="H327" i="4" s="1"/>
  <c r="K328" i="2" s="1"/>
  <c r="F416" i="4"/>
  <c r="J416" i="4" s="1"/>
  <c r="M417" i="2" s="1"/>
  <c r="E416" i="4"/>
  <c r="I416" i="4" s="1"/>
  <c r="L417" i="2" s="1"/>
  <c r="D416" i="4"/>
  <c r="H416" i="4" s="1"/>
  <c r="K417" i="2" s="1"/>
  <c r="G416" i="4"/>
  <c r="G480" i="4"/>
  <c r="F480" i="4"/>
  <c r="J480" i="4" s="1"/>
  <c r="E480" i="4"/>
  <c r="I480" i="4" s="1"/>
  <c r="D480" i="4"/>
  <c r="H480" i="4" s="1"/>
  <c r="G523" i="4"/>
  <c r="D523" i="4"/>
  <c r="H523" i="4" s="1"/>
  <c r="F523" i="4"/>
  <c r="J523" i="4" s="1"/>
  <c r="E523" i="4"/>
  <c r="I523" i="4" s="1"/>
  <c r="G946" i="4"/>
  <c r="D946" i="4"/>
  <c r="H946" i="4" s="1"/>
  <c r="F946" i="4"/>
  <c r="J946" i="4" s="1"/>
  <c r="E946" i="4"/>
  <c r="I946" i="4" s="1"/>
  <c r="D48" i="4"/>
  <c r="H48" i="4" s="1"/>
  <c r="K49" i="2" s="1"/>
  <c r="G48" i="4"/>
  <c r="E48" i="4"/>
  <c r="I48" i="4" s="1"/>
  <c r="L49" i="2" s="1"/>
  <c r="F48" i="4"/>
  <c r="J48" i="4" s="1"/>
  <c r="M49" i="2" s="1"/>
  <c r="G175" i="4"/>
  <c r="D175" i="4"/>
  <c r="H175" i="4" s="1"/>
  <c r="K176" i="2" s="1"/>
  <c r="E175" i="4"/>
  <c r="I175" i="4" s="1"/>
  <c r="L176" i="2" s="1"/>
  <c r="F175" i="4"/>
  <c r="J175" i="4" s="1"/>
  <c r="M176" i="2" s="1"/>
  <c r="D259" i="4"/>
  <c r="H259" i="4" s="1"/>
  <c r="K260" i="2" s="1"/>
  <c r="G259" i="4"/>
  <c r="E259" i="4"/>
  <c r="I259" i="4" s="1"/>
  <c r="L260" i="2" s="1"/>
  <c r="F259" i="4"/>
  <c r="J259" i="4" s="1"/>
  <c r="M260" i="2" s="1"/>
  <c r="D323" i="4"/>
  <c r="H323" i="4" s="1"/>
  <c r="K324" i="2" s="1"/>
  <c r="G323" i="4"/>
  <c r="E323" i="4"/>
  <c r="I323" i="4" s="1"/>
  <c r="L324" i="2" s="1"/>
  <c r="F323" i="4"/>
  <c r="J323" i="4" s="1"/>
  <c r="M324" i="2" s="1"/>
  <c r="F404" i="4"/>
  <c r="J404" i="4" s="1"/>
  <c r="M405" i="2" s="1"/>
  <c r="E404" i="4"/>
  <c r="I404" i="4" s="1"/>
  <c r="L405" i="2" s="1"/>
  <c r="D404" i="4"/>
  <c r="H404" i="4" s="1"/>
  <c r="K405" i="2" s="1"/>
  <c r="G404" i="4"/>
  <c r="G468" i="4"/>
  <c r="F468" i="4"/>
  <c r="J468" i="4" s="1"/>
  <c r="E468" i="4"/>
  <c r="I468" i="4" s="1"/>
  <c r="D468" i="4"/>
  <c r="H468" i="4" s="1"/>
  <c r="F293" i="4"/>
  <c r="J293" i="4" s="1"/>
  <c r="M294" i="2" s="1"/>
  <c r="E293" i="4"/>
  <c r="I293" i="4" s="1"/>
  <c r="L294" i="2" s="1"/>
  <c r="D293" i="4"/>
  <c r="H293" i="4" s="1"/>
  <c r="K294" i="2" s="1"/>
  <c r="G293" i="4"/>
  <c r="G364" i="4"/>
  <c r="D364" i="4"/>
  <c r="H364" i="4" s="1"/>
  <c r="K365" i="2" s="1"/>
  <c r="F364" i="4"/>
  <c r="J364" i="4" s="1"/>
  <c r="M365" i="2" s="1"/>
  <c r="E364" i="4"/>
  <c r="I364" i="4" s="1"/>
  <c r="L365" i="2" s="1"/>
  <c r="D133" i="4"/>
  <c r="H133" i="4" s="1"/>
  <c r="K134" i="2" s="1"/>
  <c r="G133" i="4"/>
  <c r="E133" i="4"/>
  <c r="I133" i="4" s="1"/>
  <c r="L134" i="2" s="1"/>
  <c r="F133" i="4"/>
  <c r="J133" i="4" s="1"/>
  <c r="M134" i="2" s="1"/>
  <c r="D251" i="4"/>
  <c r="H251" i="4" s="1"/>
  <c r="K252" i="2" s="1"/>
  <c r="G251" i="4"/>
  <c r="E251" i="4"/>
  <c r="I251" i="4" s="1"/>
  <c r="L252" i="2" s="1"/>
  <c r="F251" i="4"/>
  <c r="J251" i="4" s="1"/>
  <c r="M252" i="2" s="1"/>
  <c r="E412" i="4"/>
  <c r="I412" i="4" s="1"/>
  <c r="L413" i="2" s="1"/>
  <c r="D412" i="4"/>
  <c r="H412" i="4" s="1"/>
  <c r="K413" i="2" s="1"/>
  <c r="G412" i="4"/>
  <c r="F412" i="4"/>
  <c r="J412" i="4" s="1"/>
  <c r="M413" i="2" s="1"/>
  <c r="E349" i="4"/>
  <c r="I349" i="4" s="1"/>
  <c r="L350" i="2" s="1"/>
  <c r="D137" i="4"/>
  <c r="H137" i="4" s="1"/>
  <c r="K138" i="2" s="1"/>
  <c r="E179" i="4"/>
  <c r="I179" i="4" s="1"/>
  <c r="L180" i="2" s="1"/>
  <c r="F179" i="4"/>
  <c r="J179" i="4" s="1"/>
  <c r="M180" i="2" s="1"/>
  <c r="D179" i="4"/>
  <c r="H179" i="4" s="1"/>
  <c r="K180" i="2" s="1"/>
  <c r="G179" i="4"/>
  <c r="G211" i="4"/>
  <c r="D211" i="4"/>
  <c r="H211" i="4" s="1"/>
  <c r="K212" i="2" s="1"/>
  <c r="E211" i="4"/>
  <c r="I211" i="4" s="1"/>
  <c r="L212" i="2" s="1"/>
  <c r="F211" i="4"/>
  <c r="J211" i="4" s="1"/>
  <c r="M212" i="2" s="1"/>
  <c r="E287" i="4"/>
  <c r="I287" i="4" s="1"/>
  <c r="L288" i="2" s="1"/>
  <c r="F287" i="4"/>
  <c r="J287" i="4" s="1"/>
  <c r="M288" i="2" s="1"/>
  <c r="D287" i="4"/>
  <c r="H287" i="4" s="1"/>
  <c r="K288" i="2" s="1"/>
  <c r="G287" i="4"/>
  <c r="E319" i="4"/>
  <c r="I319" i="4" s="1"/>
  <c r="L320" i="2" s="1"/>
  <c r="F319" i="4"/>
  <c r="J319" i="4" s="1"/>
  <c r="M320" i="2" s="1"/>
  <c r="D319" i="4"/>
  <c r="H319" i="4" s="1"/>
  <c r="K320" i="2" s="1"/>
  <c r="G319" i="4"/>
  <c r="E351" i="4"/>
  <c r="I351" i="4" s="1"/>
  <c r="L352" i="2" s="1"/>
  <c r="F351" i="4"/>
  <c r="J351" i="4" s="1"/>
  <c r="M352" i="2" s="1"/>
  <c r="D351" i="4"/>
  <c r="H351" i="4" s="1"/>
  <c r="K352" i="2" s="1"/>
  <c r="G351" i="4"/>
  <c r="F408" i="4"/>
  <c r="J408" i="4" s="1"/>
  <c r="M409" i="2" s="1"/>
  <c r="E440" i="4"/>
  <c r="I440" i="4" s="1"/>
  <c r="L441" i="2" s="1"/>
  <c r="D440" i="4"/>
  <c r="H440" i="4" s="1"/>
  <c r="K441" i="2" s="1"/>
  <c r="G440" i="4"/>
  <c r="F440" i="4"/>
  <c r="J440" i="4" s="1"/>
  <c r="M441" i="2" s="1"/>
  <c r="E472" i="4"/>
  <c r="I472" i="4" s="1"/>
  <c r="D472" i="4"/>
  <c r="H472" i="4" s="1"/>
  <c r="F472" i="4"/>
  <c r="J472" i="4" s="1"/>
  <c r="G472" i="4"/>
  <c r="F504" i="4"/>
  <c r="J504" i="4" s="1"/>
  <c r="G504" i="4"/>
  <c r="E504" i="4"/>
  <c r="I504" i="4" s="1"/>
  <c r="D504" i="4"/>
  <c r="H504" i="4" s="1"/>
  <c r="D366" i="4"/>
  <c r="H366" i="4" s="1"/>
  <c r="K367" i="2" s="1"/>
  <c r="E366" i="4"/>
  <c r="I366" i="4" s="1"/>
  <c r="L367" i="2" s="1"/>
  <c r="G515" i="4"/>
  <c r="F515" i="4"/>
  <c r="J515" i="4" s="1"/>
  <c r="D515" i="4"/>
  <c r="H515" i="4" s="1"/>
  <c r="E515" i="4"/>
  <c r="I515" i="4" s="1"/>
  <c r="G970" i="4"/>
  <c r="D970" i="4"/>
  <c r="H970" i="4" s="1"/>
  <c r="F970" i="4"/>
  <c r="J970" i="4" s="1"/>
  <c r="E970" i="4"/>
  <c r="I970" i="4" s="1"/>
  <c r="G545" i="4"/>
  <c r="F545" i="4"/>
  <c r="J545" i="4" s="1"/>
  <c r="D545" i="4"/>
  <c r="H545" i="4" s="1"/>
  <c r="E545" i="4"/>
  <c r="I545" i="4" s="1"/>
  <c r="G986" i="4"/>
  <c r="D986" i="4"/>
  <c r="H986" i="4" s="1"/>
  <c r="F986" i="4"/>
  <c r="J986" i="4" s="1"/>
  <c r="E986" i="4"/>
  <c r="I986" i="4" s="1"/>
  <c r="G934" i="4"/>
  <c r="D934" i="4"/>
  <c r="H934" i="4" s="1"/>
  <c r="F934" i="4"/>
  <c r="J934" i="4" s="1"/>
  <c r="E934" i="4"/>
  <c r="I934" i="4" s="1"/>
  <c r="G962" i="4"/>
  <c r="D962" i="4"/>
  <c r="H962" i="4" s="1"/>
  <c r="F962" i="4"/>
  <c r="J962" i="4" s="1"/>
  <c r="E962" i="4"/>
  <c r="I962" i="4" s="1"/>
  <c r="G529" i="4"/>
  <c r="F529" i="4"/>
  <c r="J529" i="4" s="1"/>
  <c r="D529" i="4"/>
  <c r="H529" i="4" s="1"/>
  <c r="E529" i="4"/>
  <c r="I529" i="4" s="1"/>
  <c r="G982" i="4"/>
  <c r="D982" i="4"/>
  <c r="H982" i="4" s="1"/>
  <c r="F982" i="4"/>
  <c r="J982" i="4" s="1"/>
  <c r="E982" i="4"/>
  <c r="I982" i="4" s="1"/>
  <c r="G998" i="4"/>
  <c r="D998" i="4"/>
  <c r="H998" i="4" s="1"/>
  <c r="F998" i="4"/>
  <c r="J998" i="4" s="1"/>
  <c r="E998" i="4"/>
  <c r="I998" i="4" s="1"/>
  <c r="F357" i="4"/>
  <c r="J357" i="4" s="1"/>
  <c r="M358" i="2" s="1"/>
  <c r="E357" i="4"/>
  <c r="I357" i="4" s="1"/>
  <c r="L358" i="2" s="1"/>
  <c r="D357" i="4"/>
  <c r="H357" i="4" s="1"/>
  <c r="K358" i="2" s="1"/>
  <c r="G357" i="4"/>
  <c r="G244" i="4"/>
  <c r="D244" i="4"/>
  <c r="H244" i="4" s="1"/>
  <c r="K245" i="2" s="1"/>
  <c r="F244" i="4"/>
  <c r="J244" i="4" s="1"/>
  <c r="M245" i="2" s="1"/>
  <c r="E244" i="4"/>
  <c r="I244" i="4" s="1"/>
  <c r="L245" i="2" s="1"/>
  <c r="G372" i="4"/>
  <c r="D372" i="4"/>
  <c r="H372" i="4" s="1"/>
  <c r="K373" i="2" s="1"/>
  <c r="F372" i="4"/>
  <c r="J372" i="4" s="1"/>
  <c r="M373" i="2" s="1"/>
  <c r="E372" i="4"/>
  <c r="I372" i="4" s="1"/>
  <c r="L373" i="2" s="1"/>
  <c r="G926" i="4"/>
  <c r="F926" i="4"/>
  <c r="J926" i="4" s="1"/>
  <c r="E926" i="4"/>
  <c r="I926" i="4" s="1"/>
  <c r="D926" i="4"/>
  <c r="H926" i="4" s="1"/>
  <c r="G954" i="4"/>
  <c r="D954" i="4"/>
  <c r="H954" i="4" s="1"/>
  <c r="F954" i="4"/>
  <c r="J954" i="4" s="1"/>
  <c r="E954" i="4"/>
  <c r="I954" i="4" s="1"/>
  <c r="D125" i="4"/>
  <c r="H125" i="4" s="1"/>
  <c r="K126" i="2" s="1"/>
  <c r="G125" i="4"/>
  <c r="E125" i="4"/>
  <c r="I125" i="4" s="1"/>
  <c r="L126" i="2" s="1"/>
  <c r="F125" i="4"/>
  <c r="J125" i="4" s="1"/>
  <c r="M126" i="2" s="1"/>
  <c r="E191" i="4"/>
  <c r="I191" i="4" s="1"/>
  <c r="L192" i="2" s="1"/>
  <c r="F191" i="4"/>
  <c r="J191" i="4" s="1"/>
  <c r="M192" i="2" s="1"/>
  <c r="D191" i="4"/>
  <c r="H191" i="4" s="1"/>
  <c r="K192" i="2" s="1"/>
  <c r="G191" i="4"/>
  <c r="D275" i="4"/>
  <c r="H275" i="4" s="1"/>
  <c r="K276" i="2" s="1"/>
  <c r="G275" i="4"/>
  <c r="E275" i="4"/>
  <c r="I275" i="4" s="1"/>
  <c r="L276" i="2" s="1"/>
  <c r="F275" i="4"/>
  <c r="J275" i="4" s="1"/>
  <c r="M276" i="2" s="1"/>
  <c r="D339" i="4"/>
  <c r="H339" i="4" s="1"/>
  <c r="K340" i="2" s="1"/>
  <c r="G339" i="4"/>
  <c r="E339" i="4"/>
  <c r="I339" i="4" s="1"/>
  <c r="L340" i="2" s="1"/>
  <c r="F339" i="4"/>
  <c r="J339" i="4" s="1"/>
  <c r="M340" i="2" s="1"/>
  <c r="G420" i="4"/>
  <c r="F420" i="4"/>
  <c r="J420" i="4" s="1"/>
  <c r="M421" i="2" s="1"/>
  <c r="E420" i="4"/>
  <c r="I420" i="4" s="1"/>
  <c r="L421" i="2" s="1"/>
  <c r="D420" i="4"/>
  <c r="H420" i="4" s="1"/>
  <c r="K421" i="2" s="1"/>
  <c r="E484" i="4"/>
  <c r="I484" i="4" s="1"/>
  <c r="D484" i="4"/>
  <c r="H484" i="4" s="1"/>
  <c r="F484" i="4"/>
  <c r="J484" i="4" s="1"/>
  <c r="G484" i="4"/>
  <c r="F277" i="4"/>
  <c r="J277" i="4" s="1"/>
  <c r="M278" i="2" s="1"/>
  <c r="E277" i="4"/>
  <c r="I277" i="4" s="1"/>
  <c r="L278" i="2" s="1"/>
  <c r="D277" i="4"/>
  <c r="H277" i="4" s="1"/>
  <c r="K278" i="2" s="1"/>
  <c r="G277" i="4"/>
  <c r="F341" i="4"/>
  <c r="J341" i="4" s="1"/>
  <c r="M342" i="2" s="1"/>
  <c r="E341" i="4"/>
  <c r="I341" i="4" s="1"/>
  <c r="L342" i="2" s="1"/>
  <c r="D341" i="4"/>
  <c r="H341" i="4" s="1"/>
  <c r="K342" i="2" s="1"/>
  <c r="G341" i="4"/>
  <c r="D117" i="4"/>
  <c r="H117" i="4" s="1"/>
  <c r="K118" i="2" s="1"/>
  <c r="G117" i="4"/>
  <c r="E117" i="4"/>
  <c r="I117" i="4" s="1"/>
  <c r="L118" i="2" s="1"/>
  <c r="F117" i="4"/>
  <c r="J117" i="4" s="1"/>
  <c r="M118" i="2" s="1"/>
  <c r="D199" i="4"/>
  <c r="H199" i="4" s="1"/>
  <c r="K200" i="2" s="1"/>
  <c r="G199" i="4"/>
  <c r="E199" i="4"/>
  <c r="I199" i="4" s="1"/>
  <c r="L200" i="2" s="1"/>
  <c r="F199" i="4"/>
  <c r="J199" i="4" s="1"/>
  <c r="M200" i="2" s="1"/>
  <c r="D267" i="4"/>
  <c r="H267" i="4" s="1"/>
  <c r="K268" i="2" s="1"/>
  <c r="G267" i="4"/>
  <c r="E267" i="4"/>
  <c r="I267" i="4" s="1"/>
  <c r="L268" i="2" s="1"/>
  <c r="F267" i="4"/>
  <c r="J267" i="4" s="1"/>
  <c r="M268" i="2" s="1"/>
  <c r="D331" i="4"/>
  <c r="H331" i="4" s="1"/>
  <c r="K332" i="2" s="1"/>
  <c r="G331" i="4"/>
  <c r="E331" i="4"/>
  <c r="I331" i="4" s="1"/>
  <c r="L332" i="2" s="1"/>
  <c r="F331" i="4"/>
  <c r="J331" i="4" s="1"/>
  <c r="M332" i="2" s="1"/>
  <c r="G428" i="4"/>
  <c r="E428" i="4"/>
  <c r="I428" i="4" s="1"/>
  <c r="L429" i="2" s="1"/>
  <c r="D428" i="4"/>
  <c r="H428" i="4" s="1"/>
  <c r="K429" i="2" s="1"/>
  <c r="F428" i="4"/>
  <c r="J428" i="4" s="1"/>
  <c r="M429" i="2" s="1"/>
  <c r="G492" i="4"/>
  <c r="E492" i="4"/>
  <c r="I492" i="4" s="1"/>
  <c r="D492" i="4"/>
  <c r="H492" i="4" s="1"/>
  <c r="F492" i="4"/>
  <c r="J492" i="4" s="1"/>
  <c r="F50" i="4"/>
  <c r="J50" i="4" s="1"/>
  <c r="M51" i="2" s="1"/>
  <c r="E50" i="4"/>
  <c r="I50" i="4" s="1"/>
  <c r="L51" i="2" s="1"/>
  <c r="D50" i="4"/>
  <c r="H50" i="4" s="1"/>
  <c r="K51" i="2" s="1"/>
  <c r="G50" i="4"/>
  <c r="F301" i="4"/>
  <c r="J301" i="4" s="1"/>
  <c r="M302" i="2" s="1"/>
  <c r="E301" i="4"/>
  <c r="I301" i="4" s="1"/>
  <c r="L302" i="2" s="1"/>
  <c r="D301" i="4"/>
  <c r="H301" i="4" s="1"/>
  <c r="K302" i="2" s="1"/>
  <c r="G301" i="4"/>
  <c r="D56" i="4"/>
  <c r="H56" i="4" s="1"/>
  <c r="K57" i="2" s="1"/>
  <c r="G56" i="4"/>
  <c r="E56" i="4"/>
  <c r="I56" i="4" s="1"/>
  <c r="L57" i="2" s="1"/>
  <c r="F56" i="4"/>
  <c r="J56" i="4" s="1"/>
  <c r="M57" i="2" s="1"/>
  <c r="D283" i="4"/>
  <c r="H283" i="4" s="1"/>
  <c r="K284" i="2" s="1"/>
  <c r="G283" i="4"/>
  <c r="E283" i="4"/>
  <c r="I283" i="4" s="1"/>
  <c r="L284" i="2" s="1"/>
  <c r="F283" i="4"/>
  <c r="J283" i="4" s="1"/>
  <c r="M284" i="2" s="1"/>
  <c r="G444" i="4"/>
  <c r="E444" i="4"/>
  <c r="I444" i="4" s="1"/>
  <c r="L445" i="2" s="1"/>
  <c r="D444" i="4"/>
  <c r="H444" i="4" s="1"/>
  <c r="K445" i="2" s="1"/>
  <c r="F444" i="4"/>
  <c r="J444" i="4" s="1"/>
  <c r="M445" i="2" s="1"/>
  <c r="F317" i="4"/>
  <c r="J317" i="4" s="1"/>
  <c r="M318" i="2" s="1"/>
  <c r="E317" i="4"/>
  <c r="I317" i="4" s="1"/>
  <c r="L318" i="2" s="1"/>
  <c r="D317" i="4"/>
  <c r="H317" i="4" s="1"/>
  <c r="K318" i="2" s="1"/>
  <c r="G317" i="4"/>
  <c r="D167" i="4"/>
  <c r="H167" i="4" s="1"/>
  <c r="K168" i="2" s="1"/>
  <c r="G167" i="4"/>
  <c r="E167" i="4"/>
  <c r="I167" i="4" s="1"/>
  <c r="L168" i="2" s="1"/>
  <c r="F167" i="4"/>
  <c r="J167" i="4" s="1"/>
  <c r="M168" i="2" s="1"/>
  <c r="D299" i="4"/>
  <c r="H299" i="4" s="1"/>
  <c r="K300" i="2" s="1"/>
  <c r="G299" i="4"/>
  <c r="E299" i="4"/>
  <c r="I299" i="4" s="1"/>
  <c r="L300" i="2" s="1"/>
  <c r="F299" i="4"/>
  <c r="J299" i="4" s="1"/>
  <c r="M300" i="2" s="1"/>
  <c r="G460" i="4"/>
  <c r="E460" i="4"/>
  <c r="I460" i="4" s="1"/>
  <c r="L461" i="2" s="1"/>
  <c r="D460" i="4"/>
  <c r="H460" i="4" s="1"/>
  <c r="K461" i="2" s="1"/>
  <c r="F460" i="4"/>
  <c r="J460" i="4" s="1"/>
  <c r="M461" i="2" s="1"/>
  <c r="F269" i="4"/>
  <c r="J269" i="4" s="1"/>
  <c r="M270" i="2" s="1"/>
  <c r="E269" i="4"/>
  <c r="I269" i="4" s="1"/>
  <c r="L270" i="2" s="1"/>
  <c r="D269" i="4"/>
  <c r="H269" i="4" s="1"/>
  <c r="K270" i="2" s="1"/>
  <c r="G269" i="4"/>
  <c r="E215" i="4"/>
  <c r="I215" i="4" s="1"/>
  <c r="L216" i="2" s="1"/>
  <c r="F215" i="4"/>
  <c r="J215" i="4" s="1"/>
  <c r="M216" i="2" s="1"/>
  <c r="D215" i="4"/>
  <c r="H215" i="4" s="1"/>
  <c r="K216" i="2" s="1"/>
  <c r="G215" i="4"/>
  <c r="F508" i="4"/>
  <c r="J508" i="4" s="1"/>
  <c r="E508" i="4"/>
  <c r="I508" i="4" s="1"/>
  <c r="D508" i="4"/>
  <c r="H508" i="4" s="1"/>
  <c r="G508" i="4"/>
  <c r="F253" i="4"/>
  <c r="J253" i="4" s="1"/>
  <c r="M254" i="2" s="1"/>
  <c r="E253" i="4"/>
  <c r="I253" i="4" s="1"/>
  <c r="L254" i="2" s="1"/>
  <c r="D253" i="4"/>
  <c r="H253" i="4" s="1"/>
  <c r="K254" i="2" s="1"/>
  <c r="G253" i="4"/>
  <c r="G24" i="4"/>
  <c r="E24" i="4"/>
  <c r="I24" i="4" s="1"/>
  <c r="L25" i="2" s="1"/>
  <c r="D24" i="4"/>
  <c r="H24" i="4" s="1"/>
  <c r="K25" i="2" s="1"/>
  <c r="F24" i="4"/>
  <c r="J24" i="4" s="1"/>
  <c r="M25" i="2" s="1"/>
  <c r="D401" i="4"/>
  <c r="H401" i="4" s="1"/>
  <c r="K402" i="2" s="1"/>
  <c r="G401" i="4"/>
  <c r="E401" i="4"/>
  <c r="I401" i="4" s="1"/>
  <c r="L402" i="2" s="1"/>
  <c r="F401" i="4"/>
  <c r="J401" i="4" s="1"/>
  <c r="M402" i="2" s="1"/>
  <c r="D433" i="4"/>
  <c r="H433" i="4" s="1"/>
  <c r="K434" i="2" s="1"/>
  <c r="G433" i="4"/>
  <c r="E433" i="4"/>
  <c r="I433" i="4" s="1"/>
  <c r="L434" i="2" s="1"/>
  <c r="F433" i="4"/>
  <c r="J433" i="4" s="1"/>
  <c r="M434" i="2" s="1"/>
  <c r="G503" i="4"/>
  <c r="E503" i="4"/>
  <c r="I503" i="4" s="1"/>
  <c r="F503" i="4"/>
  <c r="J503" i="4" s="1"/>
  <c r="D503" i="4"/>
  <c r="H503" i="4" s="1"/>
  <c r="D126" i="4"/>
  <c r="H126" i="4" s="1"/>
  <c r="K127" i="2" s="1"/>
  <c r="F126" i="4"/>
  <c r="J126" i="4" s="1"/>
  <c r="M127" i="2" s="1"/>
  <c r="G126" i="4"/>
  <c r="E126" i="4"/>
  <c r="I126" i="4" s="1"/>
  <c r="L127" i="2" s="1"/>
  <c r="G348" i="4"/>
  <c r="F348" i="4"/>
  <c r="J348" i="4" s="1"/>
  <c r="M349" i="2" s="1"/>
  <c r="D348" i="4"/>
  <c r="H348" i="4" s="1"/>
  <c r="K349" i="2" s="1"/>
  <c r="E348" i="4"/>
  <c r="I348" i="4" s="1"/>
  <c r="L349" i="2" s="1"/>
  <c r="E397" i="4"/>
  <c r="I397" i="4" s="1"/>
  <c r="L398" i="2" s="1"/>
  <c r="G397" i="4"/>
  <c r="F397" i="4"/>
  <c r="J397" i="4" s="1"/>
  <c r="M398" i="2" s="1"/>
  <c r="D397" i="4"/>
  <c r="H397" i="4" s="1"/>
  <c r="K398" i="2" s="1"/>
  <c r="E429" i="4"/>
  <c r="I429" i="4" s="1"/>
  <c r="L430" i="2" s="1"/>
  <c r="G429" i="4"/>
  <c r="F429" i="4"/>
  <c r="J429" i="4" s="1"/>
  <c r="M430" i="2" s="1"/>
  <c r="D429" i="4"/>
  <c r="H429" i="4" s="1"/>
  <c r="K430" i="2" s="1"/>
  <c r="G356" i="4"/>
  <c r="F356" i="4"/>
  <c r="J356" i="4" s="1"/>
  <c r="M357" i="2" s="1"/>
  <c r="D356" i="4"/>
  <c r="H356" i="4" s="1"/>
  <c r="K357" i="2" s="1"/>
  <c r="E356" i="4"/>
  <c r="I356" i="4" s="1"/>
  <c r="L357" i="2" s="1"/>
  <c r="G40" i="4"/>
  <c r="D40" i="4"/>
  <c r="H40" i="4" s="1"/>
  <c r="K41" i="2" s="1"/>
  <c r="E40" i="4"/>
  <c r="I40" i="4" s="1"/>
  <c r="L41" i="2" s="1"/>
  <c r="F40" i="4"/>
  <c r="J40" i="4" s="1"/>
  <c r="M41" i="2" s="1"/>
  <c r="G922" i="4"/>
  <c r="D922" i="4"/>
  <c r="H922" i="4" s="1"/>
  <c r="E922" i="4"/>
  <c r="I922" i="4" s="1"/>
  <c r="F922" i="4"/>
  <c r="J922" i="4" s="1"/>
  <c r="G68" i="4"/>
  <c r="F68" i="4"/>
  <c r="J68" i="4" s="1"/>
  <c r="M69" i="2" s="1"/>
  <c r="D68" i="4"/>
  <c r="H68" i="4" s="1"/>
  <c r="K69" i="2" s="1"/>
  <c r="E68" i="4"/>
  <c r="I68" i="4" s="1"/>
  <c r="L69" i="2" s="1"/>
  <c r="F391" i="4"/>
  <c r="J391" i="4" s="1"/>
  <c r="M392" i="2" s="1"/>
  <c r="G391" i="4"/>
  <c r="E391" i="4"/>
  <c r="I391" i="4" s="1"/>
  <c r="L392" i="2" s="1"/>
  <c r="D391" i="4"/>
  <c r="H391" i="4" s="1"/>
  <c r="K392" i="2" s="1"/>
  <c r="E413" i="4"/>
  <c r="I413" i="4" s="1"/>
  <c r="L414" i="2" s="1"/>
  <c r="G413" i="4"/>
  <c r="F413" i="4"/>
  <c r="J413" i="4" s="1"/>
  <c r="M414" i="2" s="1"/>
  <c r="D413" i="4"/>
  <c r="H413" i="4" s="1"/>
  <c r="K414" i="2" s="1"/>
  <c r="F118" i="4"/>
  <c r="J118" i="4" s="1"/>
  <c r="M119" i="2" s="1"/>
  <c r="G118" i="4"/>
  <c r="D118" i="4"/>
  <c r="H118" i="4" s="1"/>
  <c r="K119" i="2" s="1"/>
  <c r="E118" i="4"/>
  <c r="I118" i="4" s="1"/>
  <c r="L119" i="2" s="1"/>
  <c r="E405" i="4"/>
  <c r="I405" i="4" s="1"/>
  <c r="L406" i="2" s="1"/>
  <c r="G405" i="4"/>
  <c r="D405" i="4"/>
  <c r="H405" i="4" s="1"/>
  <c r="K406" i="2" s="1"/>
  <c r="F405" i="4"/>
  <c r="J405" i="4" s="1"/>
  <c r="M406" i="2" s="1"/>
  <c r="E437" i="4"/>
  <c r="I437" i="4" s="1"/>
  <c r="L438" i="2" s="1"/>
  <c r="G437" i="4"/>
  <c r="D437" i="4"/>
  <c r="H437" i="4" s="1"/>
  <c r="K438" i="2" s="1"/>
  <c r="F437" i="4"/>
  <c r="J437" i="4" s="1"/>
  <c r="M438" i="2" s="1"/>
  <c r="G98" i="4"/>
  <c r="D98" i="4"/>
  <c r="H98" i="4" s="1"/>
  <c r="K99" i="2" s="1"/>
  <c r="F98" i="4"/>
  <c r="J98" i="4" s="1"/>
  <c r="M99" i="2" s="1"/>
  <c r="E98" i="4"/>
  <c r="I98" i="4" s="1"/>
  <c r="L99" i="2" s="1"/>
  <c r="E16" i="4"/>
  <c r="I16" i="4" s="1"/>
  <c r="L17" i="2" s="1"/>
  <c r="F16" i="4"/>
  <c r="J16" i="4" s="1"/>
  <c r="M17" i="2" s="1"/>
  <c r="G16" i="4"/>
  <c r="D16" i="4"/>
  <c r="H16" i="4" s="1"/>
  <c r="K17" i="2" s="1"/>
  <c r="G13" i="4"/>
  <c r="E13" i="4"/>
  <c r="I13" i="4" s="1"/>
  <c r="L14" i="2" s="1"/>
  <c r="D13" i="4"/>
  <c r="H13" i="4" s="1"/>
  <c r="K14" i="2" s="1"/>
  <c r="F13" i="4"/>
  <c r="J13" i="4" s="1"/>
  <c r="M14" i="2" s="1"/>
  <c r="D122" i="4"/>
  <c r="H122" i="4" s="1"/>
  <c r="K123" i="2" s="1"/>
  <c r="F122" i="4"/>
  <c r="J122" i="4" s="1"/>
  <c r="M123" i="2" s="1"/>
  <c r="G122" i="4"/>
  <c r="E122" i="4"/>
  <c r="I122" i="4" s="1"/>
  <c r="L123" i="2" s="1"/>
  <c r="G368" i="4"/>
  <c r="D368" i="4"/>
  <c r="H368" i="4" s="1"/>
  <c r="K369" i="2" s="1"/>
  <c r="E368" i="4"/>
  <c r="I368" i="4" s="1"/>
  <c r="L369" i="2" s="1"/>
  <c r="F368" i="4"/>
  <c r="J368" i="4" s="1"/>
  <c r="M369" i="2" s="1"/>
  <c r="G928" i="4"/>
  <c r="D928" i="4"/>
  <c r="H928" i="4" s="1"/>
  <c r="F928" i="4"/>
  <c r="J928" i="4" s="1"/>
  <c r="E928" i="4"/>
  <c r="I928" i="4" s="1"/>
  <c r="G944" i="4"/>
  <c r="F944" i="4"/>
  <c r="J944" i="4" s="1"/>
  <c r="D944" i="4"/>
  <c r="H944" i="4" s="1"/>
  <c r="E944" i="4"/>
  <c r="I944" i="4" s="1"/>
  <c r="G960" i="4"/>
  <c r="F960" i="4"/>
  <c r="J960" i="4" s="1"/>
  <c r="D960" i="4"/>
  <c r="H960" i="4" s="1"/>
  <c r="E960" i="4"/>
  <c r="I960" i="4" s="1"/>
  <c r="AO583" i="4"/>
  <c r="AU583" i="4" s="1"/>
  <c r="AQ583" i="4"/>
  <c r="AW583" i="4" s="1"/>
  <c r="AL583" i="4"/>
  <c r="AR583" i="4" s="1"/>
  <c r="AM615" i="4"/>
  <c r="AS615" i="4" s="1"/>
  <c r="AN615" i="4"/>
  <c r="AT615" i="4" s="1"/>
  <c r="AO643" i="4"/>
  <c r="AU643" i="4" s="1"/>
  <c r="AQ643" i="4"/>
  <c r="AW643" i="4" s="1"/>
  <c r="AL643" i="4"/>
  <c r="AR643" i="4" s="1"/>
  <c r="AM663" i="4"/>
  <c r="AS663" i="4" s="1"/>
  <c r="AN663" i="4"/>
  <c r="AT663" i="4" s="1"/>
  <c r="AO679" i="4"/>
  <c r="AU679" i="4" s="1"/>
  <c r="AQ679" i="4"/>
  <c r="AW679" i="4" s="1"/>
  <c r="AL679" i="4"/>
  <c r="AR679" i="4" s="1"/>
  <c r="AM695" i="4"/>
  <c r="AS695" i="4" s="1"/>
  <c r="AN695" i="4"/>
  <c r="AT695" i="4" s="1"/>
  <c r="AO711" i="4"/>
  <c r="AU711" i="4" s="1"/>
  <c r="AQ711" i="4"/>
  <c r="AW711" i="4" s="1"/>
  <c r="AL711" i="4"/>
  <c r="AR711" i="4" s="1"/>
  <c r="AM727" i="4"/>
  <c r="AS727" i="4" s="1"/>
  <c r="AO743" i="4"/>
  <c r="AU743" i="4" s="1"/>
  <c r="AQ743" i="4"/>
  <c r="AW743" i="4" s="1"/>
  <c r="AM294" i="4"/>
  <c r="AS294" i="4" s="1"/>
  <c r="G374" i="4"/>
  <c r="D374" i="4"/>
  <c r="H374" i="4" s="1"/>
  <c r="K375" i="2" s="1"/>
  <c r="F374" i="4"/>
  <c r="J374" i="4" s="1"/>
  <c r="M375" i="2" s="1"/>
  <c r="E374" i="4"/>
  <c r="I374" i="4" s="1"/>
  <c r="L375" i="2" s="1"/>
  <c r="F587" i="4"/>
  <c r="J587" i="4" s="1"/>
  <c r="E587" i="4"/>
  <c r="I587" i="4" s="1"/>
  <c r="G587" i="4"/>
  <c r="D587" i="4"/>
  <c r="H587" i="4" s="1"/>
  <c r="F619" i="4"/>
  <c r="J619" i="4" s="1"/>
  <c r="E619" i="4"/>
  <c r="I619" i="4" s="1"/>
  <c r="G619" i="4"/>
  <c r="D619" i="4"/>
  <c r="H619" i="4" s="1"/>
  <c r="E113" i="4"/>
  <c r="I113" i="4" s="1"/>
  <c r="L114" i="2" s="1"/>
  <c r="F113" i="4"/>
  <c r="J113" i="4" s="1"/>
  <c r="M114" i="2" s="1"/>
  <c r="D113" i="4"/>
  <c r="H113" i="4" s="1"/>
  <c r="K114" i="2" s="1"/>
  <c r="G113" i="4"/>
  <c r="E145" i="4"/>
  <c r="I145" i="4" s="1"/>
  <c r="L146" i="2" s="1"/>
  <c r="F145" i="4"/>
  <c r="J145" i="4" s="1"/>
  <c r="M146" i="2" s="1"/>
  <c r="D145" i="4"/>
  <c r="H145" i="4" s="1"/>
  <c r="K146" i="2" s="1"/>
  <c r="G145" i="4"/>
  <c r="G187" i="4"/>
  <c r="D187" i="4"/>
  <c r="H187" i="4" s="1"/>
  <c r="K188" i="2" s="1"/>
  <c r="E187" i="4"/>
  <c r="I187" i="4" s="1"/>
  <c r="L188" i="2" s="1"/>
  <c r="F187" i="4"/>
  <c r="J187" i="4" s="1"/>
  <c r="M188" i="2" s="1"/>
  <c r="D219" i="4"/>
  <c r="H219" i="4" s="1"/>
  <c r="K220" i="2" s="1"/>
  <c r="G219" i="4"/>
  <c r="E219" i="4"/>
  <c r="I219" i="4" s="1"/>
  <c r="L220" i="2" s="1"/>
  <c r="F219" i="4"/>
  <c r="J219" i="4" s="1"/>
  <c r="M220" i="2" s="1"/>
  <c r="E263" i="4"/>
  <c r="I263" i="4" s="1"/>
  <c r="L264" i="2" s="1"/>
  <c r="F263" i="4"/>
  <c r="J263" i="4" s="1"/>
  <c r="M264" i="2" s="1"/>
  <c r="G263" i="4"/>
  <c r="D263" i="4"/>
  <c r="H263" i="4" s="1"/>
  <c r="K264" i="2" s="1"/>
  <c r="E295" i="4"/>
  <c r="I295" i="4" s="1"/>
  <c r="L296" i="2" s="1"/>
  <c r="F295" i="4"/>
  <c r="J295" i="4" s="1"/>
  <c r="M296" i="2" s="1"/>
  <c r="G295" i="4"/>
  <c r="D295" i="4"/>
  <c r="H295" i="4" s="1"/>
  <c r="K296" i="2" s="1"/>
  <c r="F384" i="4"/>
  <c r="J384" i="4" s="1"/>
  <c r="M385" i="2" s="1"/>
  <c r="G384" i="4"/>
  <c r="E384" i="4"/>
  <c r="I384" i="4" s="1"/>
  <c r="L385" i="2" s="1"/>
  <c r="D384" i="4"/>
  <c r="H384" i="4" s="1"/>
  <c r="K385" i="2" s="1"/>
  <c r="E448" i="4"/>
  <c r="I448" i="4" s="1"/>
  <c r="L449" i="2" s="1"/>
  <c r="D448" i="4"/>
  <c r="H448" i="4" s="1"/>
  <c r="K449" i="2" s="1"/>
  <c r="F448" i="4"/>
  <c r="J448" i="4" s="1"/>
  <c r="M449" i="2" s="1"/>
  <c r="G448" i="4"/>
  <c r="E512" i="4"/>
  <c r="I512" i="4" s="1"/>
  <c r="D512" i="4"/>
  <c r="H512" i="4" s="1"/>
  <c r="G512" i="4"/>
  <c r="F512" i="4"/>
  <c r="J512" i="4" s="1"/>
  <c r="G974" i="4"/>
  <c r="F974" i="4"/>
  <c r="J974" i="4" s="1"/>
  <c r="E974" i="4"/>
  <c r="I974" i="4" s="1"/>
  <c r="D974" i="4"/>
  <c r="H974" i="4" s="1"/>
  <c r="G990" i="4"/>
  <c r="D990" i="4"/>
  <c r="H990" i="4" s="1"/>
  <c r="F990" i="4"/>
  <c r="J990" i="4" s="1"/>
  <c r="E990" i="4"/>
  <c r="I990" i="4" s="1"/>
  <c r="E556" i="4"/>
  <c r="I556" i="4" s="1"/>
  <c r="D556" i="4"/>
  <c r="H556" i="4" s="1"/>
  <c r="G556" i="4"/>
  <c r="F556" i="4"/>
  <c r="J556" i="4" s="1"/>
  <c r="D159" i="4"/>
  <c r="H159" i="4" s="1"/>
  <c r="K160" i="2" s="1"/>
  <c r="E159" i="4"/>
  <c r="I159" i="4" s="1"/>
  <c r="L160" i="2" s="1"/>
  <c r="F159" i="4"/>
  <c r="J159" i="4" s="1"/>
  <c r="M160" i="2" s="1"/>
  <c r="G159" i="4"/>
  <c r="G223" i="4"/>
  <c r="D223" i="4"/>
  <c r="H223" i="4" s="1"/>
  <c r="K224" i="2" s="1"/>
  <c r="E223" i="4"/>
  <c r="I223" i="4" s="1"/>
  <c r="L224" i="2" s="1"/>
  <c r="F223" i="4"/>
  <c r="J223" i="4" s="1"/>
  <c r="M224" i="2" s="1"/>
  <c r="D307" i="4"/>
  <c r="H307" i="4" s="1"/>
  <c r="K308" i="2" s="1"/>
  <c r="G307" i="4"/>
  <c r="E307" i="4"/>
  <c r="I307" i="4" s="1"/>
  <c r="L308" i="2" s="1"/>
  <c r="F307" i="4"/>
  <c r="J307" i="4" s="1"/>
  <c r="M308" i="2" s="1"/>
  <c r="E388" i="4"/>
  <c r="I388" i="4" s="1"/>
  <c r="L389" i="2" s="1"/>
  <c r="D388" i="4"/>
  <c r="H388" i="4" s="1"/>
  <c r="K389" i="2" s="1"/>
  <c r="G388" i="4"/>
  <c r="F388" i="4"/>
  <c r="J388" i="4" s="1"/>
  <c r="M389" i="2" s="1"/>
  <c r="G452" i="4"/>
  <c r="F452" i="4"/>
  <c r="J452" i="4" s="1"/>
  <c r="M453" i="2" s="1"/>
  <c r="E452" i="4"/>
  <c r="I452" i="4" s="1"/>
  <c r="L453" i="2" s="1"/>
  <c r="D452" i="4"/>
  <c r="H452" i="4" s="1"/>
  <c r="K453" i="2" s="1"/>
  <c r="F58" i="4"/>
  <c r="J58" i="4" s="1"/>
  <c r="M59" i="2" s="1"/>
  <c r="E58" i="4"/>
  <c r="I58" i="4" s="1"/>
  <c r="L59" i="2" s="1"/>
  <c r="D58" i="4"/>
  <c r="H58" i="4" s="1"/>
  <c r="K59" i="2" s="1"/>
  <c r="G58" i="4"/>
  <c r="F309" i="4"/>
  <c r="J309" i="4" s="1"/>
  <c r="M310" i="2" s="1"/>
  <c r="E309" i="4"/>
  <c r="I309" i="4" s="1"/>
  <c r="L310" i="2" s="1"/>
  <c r="D309" i="4"/>
  <c r="H309" i="4" s="1"/>
  <c r="K310" i="2" s="1"/>
  <c r="G309" i="4"/>
  <c r="F603" i="4"/>
  <c r="J603" i="4" s="1"/>
  <c r="E603" i="4"/>
  <c r="I603" i="4" s="1"/>
  <c r="G603" i="4"/>
  <c r="D603" i="4"/>
  <c r="H603" i="4" s="1"/>
  <c r="F635" i="4"/>
  <c r="J635" i="4" s="1"/>
  <c r="E635" i="4"/>
  <c r="I635" i="4" s="1"/>
  <c r="G635" i="4"/>
  <c r="D635" i="4"/>
  <c r="H635" i="4" s="1"/>
  <c r="E52" i="4"/>
  <c r="I52" i="4" s="1"/>
  <c r="L53" i="2" s="1"/>
  <c r="F52" i="4"/>
  <c r="J52" i="4" s="1"/>
  <c r="M53" i="2" s="1"/>
  <c r="D52" i="4"/>
  <c r="H52" i="4" s="1"/>
  <c r="K53" i="2" s="1"/>
  <c r="G52" i="4"/>
  <c r="E129" i="4"/>
  <c r="I129" i="4" s="1"/>
  <c r="L130" i="2" s="1"/>
  <c r="F129" i="4"/>
  <c r="J129" i="4" s="1"/>
  <c r="M130" i="2" s="1"/>
  <c r="D129" i="4"/>
  <c r="H129" i="4" s="1"/>
  <c r="K130" i="2" s="1"/>
  <c r="G129" i="4"/>
  <c r="E171" i="4"/>
  <c r="I171" i="4" s="1"/>
  <c r="L172" i="2" s="1"/>
  <c r="F171" i="4"/>
  <c r="J171" i="4" s="1"/>
  <c r="M172" i="2" s="1"/>
  <c r="D171" i="4"/>
  <c r="H171" i="4" s="1"/>
  <c r="K172" i="2" s="1"/>
  <c r="G171" i="4"/>
  <c r="E203" i="4"/>
  <c r="I203" i="4" s="1"/>
  <c r="L204" i="2" s="1"/>
  <c r="F203" i="4"/>
  <c r="J203" i="4" s="1"/>
  <c r="M204" i="2" s="1"/>
  <c r="D203" i="4"/>
  <c r="H203" i="4" s="1"/>
  <c r="K204" i="2" s="1"/>
  <c r="G203" i="4"/>
  <c r="E247" i="4"/>
  <c r="I247" i="4" s="1"/>
  <c r="L248" i="2" s="1"/>
  <c r="F247" i="4"/>
  <c r="J247" i="4" s="1"/>
  <c r="M248" i="2" s="1"/>
  <c r="G247" i="4"/>
  <c r="D247" i="4"/>
  <c r="H247" i="4" s="1"/>
  <c r="K248" i="2" s="1"/>
  <c r="E279" i="4"/>
  <c r="I279" i="4" s="1"/>
  <c r="L280" i="2" s="1"/>
  <c r="F279" i="4"/>
  <c r="J279" i="4" s="1"/>
  <c r="M280" i="2" s="1"/>
  <c r="G279" i="4"/>
  <c r="D279" i="4"/>
  <c r="H279" i="4" s="1"/>
  <c r="K280" i="2" s="1"/>
  <c r="E311" i="4"/>
  <c r="I311" i="4" s="1"/>
  <c r="L312" i="2" s="1"/>
  <c r="F311" i="4"/>
  <c r="J311" i="4" s="1"/>
  <c r="M312" i="2" s="1"/>
  <c r="G311" i="4"/>
  <c r="D311" i="4"/>
  <c r="H311" i="4" s="1"/>
  <c r="K312" i="2" s="1"/>
  <c r="E343" i="4"/>
  <c r="I343" i="4" s="1"/>
  <c r="L344" i="2" s="1"/>
  <c r="F343" i="4"/>
  <c r="J343" i="4" s="1"/>
  <c r="M344" i="2" s="1"/>
  <c r="G343" i="4"/>
  <c r="D343" i="4"/>
  <c r="H343" i="4" s="1"/>
  <c r="K344" i="2" s="1"/>
  <c r="G400" i="4"/>
  <c r="E400" i="4"/>
  <c r="I400" i="4" s="1"/>
  <c r="L401" i="2" s="1"/>
  <c r="D400" i="4"/>
  <c r="H400" i="4" s="1"/>
  <c r="K401" i="2" s="1"/>
  <c r="F400" i="4"/>
  <c r="J400" i="4" s="1"/>
  <c r="M401" i="2" s="1"/>
  <c r="E432" i="4"/>
  <c r="I432" i="4" s="1"/>
  <c r="L433" i="2" s="1"/>
  <c r="D432" i="4"/>
  <c r="H432" i="4" s="1"/>
  <c r="K433" i="2" s="1"/>
  <c r="F432" i="4"/>
  <c r="J432" i="4" s="1"/>
  <c r="M433" i="2" s="1"/>
  <c r="G432" i="4"/>
  <c r="E464" i="4"/>
  <c r="I464" i="4" s="1"/>
  <c r="L465" i="2" s="1"/>
  <c r="D464" i="4"/>
  <c r="H464" i="4" s="1"/>
  <c r="K465" i="2" s="1"/>
  <c r="G464" i="4"/>
  <c r="F464" i="4"/>
  <c r="J464" i="4" s="1"/>
  <c r="M465" i="2" s="1"/>
  <c r="G496" i="4"/>
  <c r="E496" i="4"/>
  <c r="I496" i="4" s="1"/>
  <c r="D496" i="4"/>
  <c r="H496" i="4" s="1"/>
  <c r="F496" i="4"/>
  <c r="J496" i="4" s="1"/>
  <c r="G547" i="4"/>
  <c r="D547" i="4"/>
  <c r="H547" i="4" s="1"/>
  <c r="F547" i="4"/>
  <c r="J547" i="4" s="1"/>
  <c r="E547" i="4"/>
  <c r="I547" i="4" s="1"/>
  <c r="D141" i="4"/>
  <c r="H141" i="4" s="1"/>
  <c r="K142" i="2" s="1"/>
  <c r="G141" i="4"/>
  <c r="E141" i="4"/>
  <c r="I141" i="4" s="1"/>
  <c r="L142" i="2" s="1"/>
  <c r="F141" i="4"/>
  <c r="J141" i="4" s="1"/>
  <c r="M142" i="2" s="1"/>
  <c r="D207" i="4"/>
  <c r="H207" i="4" s="1"/>
  <c r="K208" i="2" s="1"/>
  <c r="E207" i="4"/>
  <c r="I207" i="4" s="1"/>
  <c r="L208" i="2" s="1"/>
  <c r="F207" i="4"/>
  <c r="J207" i="4" s="1"/>
  <c r="M208" i="2" s="1"/>
  <c r="G207" i="4"/>
  <c r="D291" i="4"/>
  <c r="H291" i="4" s="1"/>
  <c r="K292" i="2" s="1"/>
  <c r="G291" i="4"/>
  <c r="E291" i="4"/>
  <c r="I291" i="4" s="1"/>
  <c r="L292" i="2" s="1"/>
  <c r="F291" i="4"/>
  <c r="J291" i="4" s="1"/>
  <c r="M292" i="2" s="1"/>
  <c r="D355" i="4"/>
  <c r="H355" i="4" s="1"/>
  <c r="K356" i="2" s="1"/>
  <c r="G355" i="4"/>
  <c r="E355" i="4"/>
  <c r="I355" i="4" s="1"/>
  <c r="L356" i="2" s="1"/>
  <c r="F355" i="4"/>
  <c r="J355" i="4" s="1"/>
  <c r="M356" i="2" s="1"/>
  <c r="G436" i="4"/>
  <c r="F436" i="4"/>
  <c r="J436" i="4" s="1"/>
  <c r="M437" i="2" s="1"/>
  <c r="E436" i="4"/>
  <c r="I436" i="4" s="1"/>
  <c r="L437" i="2" s="1"/>
  <c r="D436" i="4"/>
  <c r="H436" i="4" s="1"/>
  <c r="K437" i="2" s="1"/>
  <c r="F500" i="4"/>
  <c r="J500" i="4" s="1"/>
  <c r="E500" i="4"/>
  <c r="I500" i="4" s="1"/>
  <c r="D500" i="4"/>
  <c r="H500" i="4" s="1"/>
  <c r="G500" i="4"/>
  <c r="F261" i="4"/>
  <c r="J261" i="4" s="1"/>
  <c r="M262" i="2" s="1"/>
  <c r="E261" i="4"/>
  <c r="I261" i="4" s="1"/>
  <c r="L262" i="2" s="1"/>
  <c r="D261" i="4"/>
  <c r="H261" i="4" s="1"/>
  <c r="K262" i="2" s="1"/>
  <c r="G261" i="4"/>
  <c r="F325" i="4"/>
  <c r="J325" i="4" s="1"/>
  <c r="M326" i="2" s="1"/>
  <c r="E325" i="4"/>
  <c r="I325" i="4" s="1"/>
  <c r="L326" i="2" s="1"/>
  <c r="D325" i="4"/>
  <c r="H325" i="4" s="1"/>
  <c r="K326" i="2" s="1"/>
  <c r="G325" i="4"/>
  <c r="E183" i="4"/>
  <c r="I183" i="4" s="1"/>
  <c r="L184" i="2" s="1"/>
  <c r="F183" i="4"/>
  <c r="J183" i="4" s="1"/>
  <c r="M184" i="2" s="1"/>
  <c r="D183" i="4"/>
  <c r="H183" i="4" s="1"/>
  <c r="K184" i="2" s="1"/>
  <c r="G183" i="4"/>
  <c r="D315" i="4"/>
  <c r="H315" i="4" s="1"/>
  <c r="K316" i="2" s="1"/>
  <c r="G315" i="4"/>
  <c r="E315" i="4"/>
  <c r="I315" i="4" s="1"/>
  <c r="L316" i="2" s="1"/>
  <c r="F315" i="4"/>
  <c r="J315" i="4" s="1"/>
  <c r="M316" i="2" s="1"/>
  <c r="G476" i="4"/>
  <c r="E476" i="4"/>
  <c r="I476" i="4" s="1"/>
  <c r="D476" i="4"/>
  <c r="H476" i="4" s="1"/>
  <c r="F476" i="4"/>
  <c r="J476" i="4" s="1"/>
  <c r="F285" i="4"/>
  <c r="J285" i="4" s="1"/>
  <c r="M286" i="2" s="1"/>
  <c r="E285" i="4"/>
  <c r="I285" i="4" s="1"/>
  <c r="L286" i="2" s="1"/>
  <c r="D285" i="4"/>
  <c r="H285" i="4" s="1"/>
  <c r="K286" i="2" s="1"/>
  <c r="G285" i="4"/>
  <c r="G44" i="4"/>
  <c r="E121" i="4"/>
  <c r="I121" i="4" s="1"/>
  <c r="L122" i="2" s="1"/>
  <c r="F121" i="4"/>
  <c r="J121" i="4" s="1"/>
  <c r="M122" i="2" s="1"/>
  <c r="D121" i="4"/>
  <c r="H121" i="4" s="1"/>
  <c r="K122" i="2" s="1"/>
  <c r="G121" i="4"/>
  <c r="F163" i="4"/>
  <c r="J163" i="4" s="1"/>
  <c r="M164" i="2" s="1"/>
  <c r="G195" i="4"/>
  <c r="D195" i="4"/>
  <c r="H195" i="4" s="1"/>
  <c r="K196" i="2" s="1"/>
  <c r="E195" i="4"/>
  <c r="I195" i="4" s="1"/>
  <c r="L196" i="2" s="1"/>
  <c r="F195" i="4"/>
  <c r="J195" i="4" s="1"/>
  <c r="M196" i="2" s="1"/>
  <c r="E227" i="4"/>
  <c r="I227" i="4" s="1"/>
  <c r="L228" i="2" s="1"/>
  <c r="F227" i="4"/>
  <c r="J227" i="4" s="1"/>
  <c r="M228" i="2" s="1"/>
  <c r="G227" i="4"/>
  <c r="D227" i="4"/>
  <c r="H227" i="4" s="1"/>
  <c r="K228" i="2" s="1"/>
  <c r="E271" i="4"/>
  <c r="I271" i="4" s="1"/>
  <c r="L272" i="2" s="1"/>
  <c r="F271" i="4"/>
  <c r="J271" i="4" s="1"/>
  <c r="M272" i="2" s="1"/>
  <c r="D271" i="4"/>
  <c r="H271" i="4" s="1"/>
  <c r="K272" i="2" s="1"/>
  <c r="G271" i="4"/>
  <c r="G303" i="4"/>
  <c r="E335" i="4"/>
  <c r="I335" i="4" s="1"/>
  <c r="L336" i="2" s="1"/>
  <c r="F335" i="4"/>
  <c r="J335" i="4" s="1"/>
  <c r="M336" i="2" s="1"/>
  <c r="D335" i="4"/>
  <c r="H335" i="4" s="1"/>
  <c r="K336" i="2" s="1"/>
  <c r="G335" i="4"/>
  <c r="G392" i="4"/>
  <c r="F392" i="4"/>
  <c r="J392" i="4" s="1"/>
  <c r="M393" i="2" s="1"/>
  <c r="E392" i="4"/>
  <c r="I392" i="4" s="1"/>
  <c r="L393" i="2" s="1"/>
  <c r="D392" i="4"/>
  <c r="H392" i="4" s="1"/>
  <c r="K393" i="2" s="1"/>
  <c r="E424" i="4"/>
  <c r="I424" i="4" s="1"/>
  <c r="L425" i="2" s="1"/>
  <c r="D424" i="4"/>
  <c r="H424" i="4" s="1"/>
  <c r="K425" i="2" s="1"/>
  <c r="F424" i="4"/>
  <c r="J424" i="4" s="1"/>
  <c r="M425" i="2" s="1"/>
  <c r="G424" i="4"/>
  <c r="F456" i="4"/>
  <c r="J456" i="4" s="1"/>
  <c r="M457" i="2" s="1"/>
  <c r="F488" i="4"/>
  <c r="J488" i="4" s="1"/>
  <c r="E488" i="4"/>
  <c r="I488" i="4" s="1"/>
  <c r="D488" i="4"/>
  <c r="H488" i="4" s="1"/>
  <c r="G488" i="4"/>
  <c r="G539" i="4"/>
  <c r="F539" i="4"/>
  <c r="J539" i="4" s="1"/>
  <c r="E539" i="4"/>
  <c r="I539" i="4" s="1"/>
  <c r="D539" i="4"/>
  <c r="H539" i="4" s="1"/>
  <c r="G978" i="4"/>
  <c r="F978" i="4"/>
  <c r="J978" i="4" s="1"/>
  <c r="E978" i="4"/>
  <c r="I978" i="4" s="1"/>
  <c r="D978" i="4"/>
  <c r="H978" i="4" s="1"/>
  <c r="G994" i="4"/>
  <c r="F994" i="4"/>
  <c r="J994" i="4" s="1"/>
  <c r="D994" i="4"/>
  <c r="H994" i="4" s="1"/>
  <c r="E994" i="4"/>
  <c r="I994" i="4" s="1"/>
  <c r="G231" i="4"/>
  <c r="D231" i="4"/>
  <c r="H231" i="4" s="1"/>
  <c r="K232" i="2" s="1"/>
  <c r="E231" i="4"/>
  <c r="I231" i="4" s="1"/>
  <c r="L232" i="2" s="1"/>
  <c r="F231" i="4"/>
  <c r="J231" i="4" s="1"/>
  <c r="M232" i="2" s="1"/>
  <c r="E396" i="4"/>
  <c r="I396" i="4" s="1"/>
  <c r="L397" i="2" s="1"/>
  <c r="D396" i="4"/>
  <c r="H396" i="4" s="1"/>
  <c r="K397" i="2" s="1"/>
  <c r="F396" i="4"/>
  <c r="J396" i="4" s="1"/>
  <c r="M397" i="2" s="1"/>
  <c r="G396" i="4"/>
  <c r="F333" i="4"/>
  <c r="J333" i="4" s="1"/>
  <c r="M334" i="2" s="1"/>
  <c r="E333" i="4"/>
  <c r="I333" i="4" s="1"/>
  <c r="L334" i="2" s="1"/>
  <c r="D333" i="4"/>
  <c r="H333" i="4" s="1"/>
  <c r="K334" i="2" s="1"/>
  <c r="G333" i="4"/>
  <c r="D347" i="4"/>
  <c r="H347" i="4" s="1"/>
  <c r="K348" i="2" s="1"/>
  <c r="G347" i="4"/>
  <c r="E347" i="4"/>
  <c r="I347" i="4" s="1"/>
  <c r="L348" i="2" s="1"/>
  <c r="F347" i="4"/>
  <c r="J347" i="4" s="1"/>
  <c r="M348" i="2" s="1"/>
  <c r="G505" i="4"/>
  <c r="F505" i="4"/>
  <c r="J505" i="4" s="1"/>
  <c r="E505" i="4"/>
  <c r="I505" i="4" s="1"/>
  <c r="D505" i="4"/>
  <c r="H505" i="4" s="1"/>
  <c r="D393" i="4"/>
  <c r="H393" i="4" s="1"/>
  <c r="K394" i="2" s="1"/>
  <c r="G393" i="4"/>
  <c r="F393" i="4"/>
  <c r="J393" i="4" s="1"/>
  <c r="M394" i="2" s="1"/>
  <c r="E393" i="4"/>
  <c r="I393" i="4" s="1"/>
  <c r="L394" i="2" s="1"/>
  <c r="D425" i="4"/>
  <c r="H425" i="4" s="1"/>
  <c r="K426" i="2" s="1"/>
  <c r="G425" i="4"/>
  <c r="F425" i="4"/>
  <c r="J425" i="4" s="1"/>
  <c r="M426" i="2" s="1"/>
  <c r="E425" i="4"/>
  <c r="I425" i="4" s="1"/>
  <c r="L426" i="2" s="1"/>
  <c r="G457" i="4"/>
  <c r="F457" i="4"/>
  <c r="J457" i="4" s="1"/>
  <c r="M458" i="2" s="1"/>
  <c r="E457" i="4"/>
  <c r="I457" i="4" s="1"/>
  <c r="L458" i="2" s="1"/>
  <c r="D457" i="4"/>
  <c r="H457" i="4" s="1"/>
  <c r="K458" i="2" s="1"/>
  <c r="F383" i="4"/>
  <c r="J383" i="4" s="1"/>
  <c r="M384" i="2" s="1"/>
  <c r="G383" i="4"/>
  <c r="E383" i="4"/>
  <c r="I383" i="4" s="1"/>
  <c r="L384" i="2" s="1"/>
  <c r="D383" i="4"/>
  <c r="H383" i="4" s="1"/>
  <c r="K384" i="2" s="1"/>
  <c r="F134" i="4"/>
  <c r="J134" i="4" s="1"/>
  <c r="M135" i="2" s="1"/>
  <c r="D134" i="4"/>
  <c r="H134" i="4" s="1"/>
  <c r="K135" i="2" s="1"/>
  <c r="G134" i="4"/>
  <c r="E134" i="4"/>
  <c r="I134" i="4" s="1"/>
  <c r="L135" i="2" s="1"/>
  <c r="E389" i="4"/>
  <c r="I389" i="4" s="1"/>
  <c r="L390" i="2" s="1"/>
  <c r="G389" i="4"/>
  <c r="D389" i="4"/>
  <c r="H389" i="4" s="1"/>
  <c r="K390" i="2" s="1"/>
  <c r="F389" i="4"/>
  <c r="J389" i="4" s="1"/>
  <c r="M390" i="2" s="1"/>
  <c r="E421" i="4"/>
  <c r="I421" i="4" s="1"/>
  <c r="L422" i="2" s="1"/>
  <c r="G421" i="4"/>
  <c r="D421" i="4"/>
  <c r="H421" i="4" s="1"/>
  <c r="K422" i="2" s="1"/>
  <c r="F421" i="4"/>
  <c r="J421" i="4" s="1"/>
  <c r="M422" i="2" s="1"/>
  <c r="E453" i="4"/>
  <c r="I453" i="4" s="1"/>
  <c r="L454" i="2" s="1"/>
  <c r="G453" i="4"/>
  <c r="D453" i="4"/>
  <c r="H453" i="4" s="1"/>
  <c r="K454" i="2" s="1"/>
  <c r="F453" i="4"/>
  <c r="J453" i="4" s="1"/>
  <c r="M454" i="2" s="1"/>
  <c r="F61" i="4"/>
  <c r="J61" i="4" s="1"/>
  <c r="M62" i="2" s="1"/>
  <c r="G61" i="4"/>
  <c r="D61" i="4"/>
  <c r="H61" i="4" s="1"/>
  <c r="K62" i="2" s="1"/>
  <c r="E61" i="4"/>
  <c r="I61" i="4" s="1"/>
  <c r="L62" i="2" s="1"/>
  <c r="G4" i="4"/>
  <c r="D4" i="4"/>
  <c r="H4" i="4" s="1"/>
  <c r="K5" i="2" s="1"/>
  <c r="E4" i="4"/>
  <c r="I4" i="4" s="1"/>
  <c r="L5" i="2" s="1"/>
  <c r="F4" i="4"/>
  <c r="J4" i="4" s="1"/>
  <c r="M5" i="2" s="1"/>
  <c r="D385" i="4"/>
  <c r="H385" i="4" s="1"/>
  <c r="K386" i="2" s="1"/>
  <c r="G385" i="4"/>
  <c r="E385" i="4"/>
  <c r="I385" i="4" s="1"/>
  <c r="L386" i="2" s="1"/>
  <c r="F385" i="4"/>
  <c r="J385" i="4" s="1"/>
  <c r="M386" i="2" s="1"/>
  <c r="D417" i="4"/>
  <c r="H417" i="4" s="1"/>
  <c r="K418" i="2" s="1"/>
  <c r="G417" i="4"/>
  <c r="E417" i="4"/>
  <c r="I417" i="4" s="1"/>
  <c r="L418" i="2" s="1"/>
  <c r="F417" i="4"/>
  <c r="J417" i="4" s="1"/>
  <c r="M418" i="2" s="1"/>
  <c r="D449" i="4"/>
  <c r="H449" i="4" s="1"/>
  <c r="K450" i="2" s="1"/>
  <c r="G449" i="4"/>
  <c r="E449" i="4"/>
  <c r="I449" i="4" s="1"/>
  <c r="L450" i="2" s="1"/>
  <c r="F449" i="4"/>
  <c r="J449" i="4" s="1"/>
  <c r="M450" i="2" s="1"/>
  <c r="E381" i="4"/>
  <c r="I381" i="4" s="1"/>
  <c r="L382" i="2" s="1"/>
  <c r="G381" i="4"/>
  <c r="F381" i="4"/>
  <c r="J381" i="4" s="1"/>
  <c r="M382" i="2" s="1"/>
  <c r="D381" i="4"/>
  <c r="H381" i="4" s="1"/>
  <c r="K382" i="2" s="1"/>
  <c r="E445" i="4"/>
  <c r="I445" i="4" s="1"/>
  <c r="L446" i="2" s="1"/>
  <c r="G445" i="4"/>
  <c r="F445" i="4"/>
  <c r="J445" i="4" s="1"/>
  <c r="M446" i="2" s="1"/>
  <c r="D445" i="4"/>
  <c r="H445" i="4" s="1"/>
  <c r="K446" i="2" s="1"/>
  <c r="D14" i="4"/>
  <c r="H14" i="4" s="1"/>
  <c r="K15" i="2" s="1"/>
  <c r="G14" i="4"/>
  <c r="E14" i="4"/>
  <c r="I14" i="4" s="1"/>
  <c r="L15" i="2" s="1"/>
  <c r="F14" i="4"/>
  <c r="J14" i="4" s="1"/>
  <c r="M15" i="2" s="1"/>
  <c r="G340" i="4"/>
  <c r="F340" i="4"/>
  <c r="J340" i="4" s="1"/>
  <c r="M341" i="2" s="1"/>
  <c r="D340" i="4"/>
  <c r="H340" i="4" s="1"/>
  <c r="K341" i="2" s="1"/>
  <c r="E340" i="4"/>
  <c r="I340" i="4" s="1"/>
  <c r="L341" i="2" s="1"/>
  <c r="G32" i="4"/>
  <c r="E32" i="4"/>
  <c r="I32" i="4" s="1"/>
  <c r="L33" i="2" s="1"/>
  <c r="D32" i="4"/>
  <c r="H32" i="4" s="1"/>
  <c r="K33" i="2" s="1"/>
  <c r="F32" i="4"/>
  <c r="J32" i="4" s="1"/>
  <c r="M33" i="2" s="1"/>
  <c r="D8" i="4"/>
  <c r="H8" i="4" s="1"/>
  <c r="K9" i="2" s="1"/>
  <c r="F8" i="4"/>
  <c r="J8" i="4" s="1"/>
  <c r="M9" i="2" s="1"/>
  <c r="G8" i="4"/>
  <c r="E8" i="4"/>
  <c r="I8" i="4" s="1"/>
  <c r="L9" i="2" s="1"/>
  <c r="D6" i="4"/>
  <c r="H6" i="4" s="1"/>
  <c r="K7" i="2" s="1"/>
  <c r="F6" i="4"/>
  <c r="J6" i="4" s="1"/>
  <c r="M7" i="2" s="1"/>
  <c r="G6" i="4"/>
  <c r="E6" i="4"/>
  <c r="I6" i="4" s="1"/>
  <c r="L7" i="2" s="1"/>
  <c r="D10" i="4"/>
  <c r="H10" i="4" s="1"/>
  <c r="K11" i="2" s="1"/>
  <c r="F10" i="4"/>
  <c r="J10" i="4" s="1"/>
  <c r="M11" i="2" s="1"/>
  <c r="G10" i="4"/>
  <c r="E10" i="4"/>
  <c r="I10" i="4" s="1"/>
  <c r="L11" i="2" s="1"/>
  <c r="E9" i="4"/>
  <c r="I9" i="4" s="1"/>
  <c r="L10" i="2" s="1"/>
  <c r="G9" i="4"/>
  <c r="F9" i="4"/>
  <c r="J9" i="4" s="1"/>
  <c r="M10" i="2" s="1"/>
  <c r="D9" i="4"/>
  <c r="H9" i="4" s="1"/>
  <c r="K10" i="2" s="1"/>
  <c r="F563" i="4"/>
  <c r="J563" i="4" s="1"/>
  <c r="E563" i="4"/>
  <c r="I563" i="4" s="1"/>
  <c r="G563" i="4"/>
  <c r="D563" i="4"/>
  <c r="H563" i="4" s="1"/>
  <c r="F627" i="4"/>
  <c r="J627" i="4" s="1"/>
  <c r="E627" i="4"/>
  <c r="I627" i="4" s="1"/>
  <c r="G627" i="4"/>
  <c r="D627" i="4"/>
  <c r="H627" i="4" s="1"/>
  <c r="D995" i="4"/>
  <c r="H995" i="4" s="1"/>
  <c r="E995" i="4"/>
  <c r="I995" i="4" s="1"/>
  <c r="F995" i="4"/>
  <c r="J995" i="4" s="1"/>
  <c r="G995" i="4"/>
  <c r="F607" i="4"/>
  <c r="J607" i="4" s="1"/>
  <c r="E607" i="4"/>
  <c r="I607" i="4" s="1"/>
  <c r="D607" i="4"/>
  <c r="H607" i="4" s="1"/>
  <c r="G607" i="4"/>
  <c r="F659" i="4"/>
  <c r="J659" i="4" s="1"/>
  <c r="E659" i="4"/>
  <c r="I659" i="4" s="1"/>
  <c r="G659" i="4"/>
  <c r="D659" i="4"/>
  <c r="H659" i="4" s="1"/>
  <c r="F691" i="4"/>
  <c r="J691" i="4" s="1"/>
  <c r="E691" i="4"/>
  <c r="I691" i="4" s="1"/>
  <c r="G691" i="4"/>
  <c r="D691" i="4"/>
  <c r="H691" i="4" s="1"/>
  <c r="F723" i="4"/>
  <c r="J723" i="4" s="1"/>
  <c r="E723" i="4"/>
  <c r="I723" i="4" s="1"/>
  <c r="G723" i="4"/>
  <c r="D723" i="4"/>
  <c r="H723" i="4" s="1"/>
  <c r="D755" i="4"/>
  <c r="H755" i="4" s="1"/>
  <c r="F787" i="4"/>
  <c r="J787" i="4" s="1"/>
  <c r="E787" i="4"/>
  <c r="I787" i="4" s="1"/>
  <c r="G787" i="4"/>
  <c r="D787" i="4"/>
  <c r="H787" i="4" s="1"/>
  <c r="D819" i="4"/>
  <c r="H819" i="4" s="1"/>
  <c r="F851" i="4"/>
  <c r="J851" i="4" s="1"/>
  <c r="E851" i="4"/>
  <c r="I851" i="4" s="1"/>
  <c r="G851" i="4"/>
  <c r="D851" i="4"/>
  <c r="H851" i="4" s="1"/>
  <c r="F883" i="4"/>
  <c r="J883" i="4" s="1"/>
  <c r="E883" i="4"/>
  <c r="I883" i="4" s="1"/>
  <c r="G883" i="4"/>
  <c r="D883" i="4"/>
  <c r="H883" i="4" s="1"/>
  <c r="F915" i="4"/>
  <c r="J915" i="4" s="1"/>
  <c r="E915" i="4"/>
  <c r="I915" i="4" s="1"/>
  <c r="G915" i="4"/>
  <c r="D915" i="4"/>
  <c r="H915" i="4" s="1"/>
  <c r="G20" i="4"/>
  <c r="D20" i="4"/>
  <c r="H20" i="4" s="1"/>
  <c r="K21" i="2" s="1"/>
  <c r="F20" i="4"/>
  <c r="J20" i="4" s="1"/>
  <c r="M21" i="2" s="1"/>
  <c r="E20" i="4"/>
  <c r="I20" i="4" s="1"/>
  <c r="L21" i="2" s="1"/>
  <c r="G543" i="4"/>
  <c r="E543" i="4"/>
  <c r="I543" i="4" s="1"/>
  <c r="F543" i="4"/>
  <c r="J543" i="4" s="1"/>
  <c r="D543" i="4"/>
  <c r="H543" i="4" s="1"/>
  <c r="G533" i="4"/>
  <c r="D533" i="4"/>
  <c r="H533" i="4" s="1"/>
  <c r="F533" i="4"/>
  <c r="J533" i="4" s="1"/>
  <c r="E533" i="4"/>
  <c r="I533" i="4" s="1"/>
  <c r="E558" i="4"/>
  <c r="I558" i="4" s="1"/>
  <c r="G562" i="4"/>
  <c r="D562" i="4"/>
  <c r="H562" i="4" s="1"/>
  <c r="F562" i="4"/>
  <c r="J562" i="4" s="1"/>
  <c r="E562" i="4"/>
  <c r="I562" i="4" s="1"/>
  <c r="G566" i="4"/>
  <c r="F566" i="4"/>
  <c r="J566" i="4" s="1"/>
  <c r="D566" i="4"/>
  <c r="H566" i="4" s="1"/>
  <c r="E566" i="4"/>
  <c r="I566" i="4" s="1"/>
  <c r="G570" i="4"/>
  <c r="F570" i="4"/>
  <c r="J570" i="4" s="1"/>
  <c r="E570" i="4"/>
  <c r="I570" i="4" s="1"/>
  <c r="D570" i="4"/>
  <c r="H570" i="4" s="1"/>
  <c r="G574" i="4"/>
  <c r="D574" i="4"/>
  <c r="H574" i="4" s="1"/>
  <c r="F574" i="4"/>
  <c r="J574" i="4" s="1"/>
  <c r="E574" i="4"/>
  <c r="I574" i="4" s="1"/>
  <c r="G578" i="4"/>
  <c r="F578" i="4"/>
  <c r="J578" i="4" s="1"/>
  <c r="D578" i="4"/>
  <c r="H578" i="4" s="1"/>
  <c r="E578" i="4"/>
  <c r="I578" i="4" s="1"/>
  <c r="F582" i="4"/>
  <c r="J582" i="4" s="1"/>
  <c r="E582" i="4"/>
  <c r="I582" i="4" s="1"/>
  <c r="G586" i="4"/>
  <c r="F586" i="4"/>
  <c r="J586" i="4" s="1"/>
  <c r="E586" i="4"/>
  <c r="I586" i="4" s="1"/>
  <c r="D586" i="4"/>
  <c r="H586" i="4" s="1"/>
  <c r="D590" i="4"/>
  <c r="H590" i="4" s="1"/>
  <c r="G594" i="4"/>
  <c r="F594" i="4"/>
  <c r="J594" i="4" s="1"/>
  <c r="D594" i="4"/>
  <c r="H594" i="4" s="1"/>
  <c r="E594" i="4"/>
  <c r="I594" i="4" s="1"/>
  <c r="G598" i="4"/>
  <c r="F598" i="4"/>
  <c r="J598" i="4" s="1"/>
  <c r="D598" i="4"/>
  <c r="H598" i="4" s="1"/>
  <c r="E598" i="4"/>
  <c r="I598" i="4" s="1"/>
  <c r="G602" i="4"/>
  <c r="F602" i="4"/>
  <c r="J602" i="4" s="1"/>
  <c r="E602" i="4"/>
  <c r="I602" i="4" s="1"/>
  <c r="D602" i="4"/>
  <c r="H602" i="4" s="1"/>
  <c r="G606" i="4"/>
  <c r="F606" i="4"/>
  <c r="J606" i="4" s="1"/>
  <c r="E606" i="4"/>
  <c r="I606" i="4" s="1"/>
  <c r="D606" i="4"/>
  <c r="H606" i="4" s="1"/>
  <c r="G610" i="4"/>
  <c r="F610" i="4"/>
  <c r="J610" i="4" s="1"/>
  <c r="D610" i="4"/>
  <c r="H610" i="4" s="1"/>
  <c r="E610" i="4"/>
  <c r="I610" i="4" s="1"/>
  <c r="G614" i="4"/>
  <c r="F614" i="4"/>
  <c r="J614" i="4" s="1"/>
  <c r="D614" i="4"/>
  <c r="H614" i="4" s="1"/>
  <c r="E614" i="4"/>
  <c r="I614" i="4" s="1"/>
  <c r="F618" i="4"/>
  <c r="J618" i="4" s="1"/>
  <c r="D618" i="4"/>
  <c r="H618" i="4" s="1"/>
  <c r="G622" i="4"/>
  <c r="F622" i="4"/>
  <c r="J622" i="4" s="1"/>
  <c r="E622" i="4"/>
  <c r="I622" i="4" s="1"/>
  <c r="D622" i="4"/>
  <c r="H622" i="4" s="1"/>
  <c r="G626" i="4"/>
  <c r="F626" i="4"/>
  <c r="J626" i="4" s="1"/>
  <c r="D626" i="4"/>
  <c r="H626" i="4" s="1"/>
  <c r="E626" i="4"/>
  <c r="I626" i="4" s="1"/>
  <c r="G630" i="4"/>
  <c r="F630" i="4"/>
  <c r="J630" i="4" s="1"/>
  <c r="D630" i="4"/>
  <c r="H630" i="4" s="1"/>
  <c r="E630" i="4"/>
  <c r="I630" i="4" s="1"/>
  <c r="G634" i="4"/>
  <c r="F634" i="4"/>
  <c r="J634" i="4" s="1"/>
  <c r="E634" i="4"/>
  <c r="I634" i="4" s="1"/>
  <c r="D634" i="4"/>
  <c r="H634" i="4" s="1"/>
  <c r="G638" i="4"/>
  <c r="F638" i="4"/>
  <c r="J638" i="4" s="1"/>
  <c r="E638" i="4"/>
  <c r="I638" i="4" s="1"/>
  <c r="D638" i="4"/>
  <c r="H638" i="4" s="1"/>
  <c r="G642" i="4"/>
  <c r="F642" i="4"/>
  <c r="J642" i="4" s="1"/>
  <c r="D642" i="4"/>
  <c r="H642" i="4" s="1"/>
  <c r="E642" i="4"/>
  <c r="I642" i="4" s="1"/>
  <c r="G646" i="4"/>
  <c r="F646" i="4"/>
  <c r="J646" i="4" s="1"/>
  <c r="D646" i="4"/>
  <c r="H646" i="4" s="1"/>
  <c r="E646" i="4"/>
  <c r="I646" i="4" s="1"/>
  <c r="G650" i="4"/>
  <c r="F650" i="4"/>
  <c r="J650" i="4" s="1"/>
  <c r="E650" i="4"/>
  <c r="I650" i="4" s="1"/>
  <c r="D650" i="4"/>
  <c r="H650" i="4" s="1"/>
  <c r="G654" i="4"/>
  <c r="F654" i="4"/>
  <c r="J654" i="4" s="1"/>
  <c r="E654" i="4"/>
  <c r="I654" i="4" s="1"/>
  <c r="D654" i="4"/>
  <c r="H654" i="4" s="1"/>
  <c r="G658" i="4"/>
  <c r="F658" i="4"/>
  <c r="J658" i="4" s="1"/>
  <c r="D658" i="4"/>
  <c r="H658" i="4" s="1"/>
  <c r="E658" i="4"/>
  <c r="I658" i="4" s="1"/>
  <c r="G662" i="4"/>
  <c r="F662" i="4"/>
  <c r="J662" i="4" s="1"/>
  <c r="D662" i="4"/>
  <c r="H662" i="4" s="1"/>
  <c r="E662" i="4"/>
  <c r="I662" i="4" s="1"/>
  <c r="F666" i="4"/>
  <c r="J666" i="4" s="1"/>
  <c r="D666" i="4"/>
  <c r="H666" i="4" s="1"/>
  <c r="G670" i="4"/>
  <c r="F670" i="4"/>
  <c r="J670" i="4" s="1"/>
  <c r="E670" i="4"/>
  <c r="I670" i="4" s="1"/>
  <c r="D670" i="4"/>
  <c r="H670" i="4" s="1"/>
  <c r="G674" i="4"/>
  <c r="F674" i="4"/>
  <c r="J674" i="4" s="1"/>
  <c r="D674" i="4"/>
  <c r="H674" i="4" s="1"/>
  <c r="E674" i="4"/>
  <c r="I674" i="4" s="1"/>
  <c r="G678" i="4"/>
  <c r="F678" i="4"/>
  <c r="J678" i="4" s="1"/>
  <c r="D678" i="4"/>
  <c r="H678" i="4" s="1"/>
  <c r="E678" i="4"/>
  <c r="I678" i="4" s="1"/>
  <c r="G682" i="4"/>
  <c r="F682" i="4"/>
  <c r="J682" i="4" s="1"/>
  <c r="E682" i="4"/>
  <c r="I682" i="4" s="1"/>
  <c r="D682" i="4"/>
  <c r="H682" i="4" s="1"/>
  <c r="G686" i="4"/>
  <c r="F686" i="4"/>
  <c r="J686" i="4" s="1"/>
  <c r="E686" i="4"/>
  <c r="I686" i="4" s="1"/>
  <c r="D686" i="4"/>
  <c r="H686" i="4" s="1"/>
  <c r="G690" i="4"/>
  <c r="F690" i="4"/>
  <c r="J690" i="4" s="1"/>
  <c r="D690" i="4"/>
  <c r="H690" i="4" s="1"/>
  <c r="E690" i="4"/>
  <c r="I690" i="4" s="1"/>
  <c r="G694" i="4"/>
  <c r="F694" i="4"/>
  <c r="J694" i="4" s="1"/>
  <c r="D694" i="4"/>
  <c r="H694" i="4" s="1"/>
  <c r="E694" i="4"/>
  <c r="I694" i="4" s="1"/>
  <c r="F698" i="4"/>
  <c r="J698" i="4" s="1"/>
  <c r="D698" i="4"/>
  <c r="H698" i="4" s="1"/>
  <c r="G702" i="4"/>
  <c r="F702" i="4"/>
  <c r="J702" i="4" s="1"/>
  <c r="E702" i="4"/>
  <c r="I702" i="4" s="1"/>
  <c r="D702" i="4"/>
  <c r="H702" i="4" s="1"/>
  <c r="G706" i="4"/>
  <c r="F706" i="4"/>
  <c r="J706" i="4" s="1"/>
  <c r="D706" i="4"/>
  <c r="H706" i="4" s="1"/>
  <c r="E706" i="4"/>
  <c r="I706" i="4" s="1"/>
  <c r="G710" i="4"/>
  <c r="F710" i="4"/>
  <c r="J710" i="4" s="1"/>
  <c r="D710" i="4"/>
  <c r="H710" i="4" s="1"/>
  <c r="E710" i="4"/>
  <c r="I710" i="4" s="1"/>
  <c r="G714" i="4"/>
  <c r="F714" i="4"/>
  <c r="J714" i="4" s="1"/>
  <c r="E714" i="4"/>
  <c r="I714" i="4" s="1"/>
  <c r="D714" i="4"/>
  <c r="H714" i="4" s="1"/>
  <c r="G718" i="4"/>
  <c r="F718" i="4"/>
  <c r="J718" i="4" s="1"/>
  <c r="E718" i="4"/>
  <c r="I718" i="4" s="1"/>
  <c r="D718" i="4"/>
  <c r="H718" i="4" s="1"/>
  <c r="G722" i="4"/>
  <c r="F722" i="4"/>
  <c r="J722" i="4" s="1"/>
  <c r="D722" i="4"/>
  <c r="H722" i="4" s="1"/>
  <c r="E722" i="4"/>
  <c r="I722" i="4" s="1"/>
  <c r="G726" i="4"/>
  <c r="F726" i="4"/>
  <c r="J726" i="4" s="1"/>
  <c r="D726" i="4"/>
  <c r="H726" i="4" s="1"/>
  <c r="E726" i="4"/>
  <c r="I726" i="4" s="1"/>
  <c r="G730" i="4"/>
  <c r="F730" i="4"/>
  <c r="J730" i="4" s="1"/>
  <c r="E730" i="4"/>
  <c r="I730" i="4" s="1"/>
  <c r="D730" i="4"/>
  <c r="H730" i="4" s="1"/>
  <c r="G734" i="4"/>
  <c r="F734" i="4"/>
  <c r="J734" i="4" s="1"/>
  <c r="E734" i="4"/>
  <c r="I734" i="4" s="1"/>
  <c r="D734" i="4"/>
  <c r="H734" i="4" s="1"/>
  <c r="G738" i="4"/>
  <c r="F738" i="4"/>
  <c r="J738" i="4" s="1"/>
  <c r="D738" i="4"/>
  <c r="H738" i="4" s="1"/>
  <c r="E738" i="4"/>
  <c r="I738" i="4" s="1"/>
  <c r="G742" i="4"/>
  <c r="F742" i="4"/>
  <c r="J742" i="4" s="1"/>
  <c r="D742" i="4"/>
  <c r="H742" i="4" s="1"/>
  <c r="E742" i="4"/>
  <c r="I742" i="4" s="1"/>
  <c r="G746" i="4"/>
  <c r="F746" i="4"/>
  <c r="J746" i="4" s="1"/>
  <c r="E746" i="4"/>
  <c r="I746" i="4" s="1"/>
  <c r="D746" i="4"/>
  <c r="H746" i="4" s="1"/>
  <c r="G750" i="4"/>
  <c r="F750" i="4"/>
  <c r="J750" i="4" s="1"/>
  <c r="E750" i="4"/>
  <c r="I750" i="4" s="1"/>
  <c r="D750" i="4"/>
  <c r="H750" i="4" s="1"/>
  <c r="G754" i="4"/>
  <c r="F754" i="4"/>
  <c r="J754" i="4" s="1"/>
  <c r="D754" i="4"/>
  <c r="H754" i="4" s="1"/>
  <c r="E754" i="4"/>
  <c r="I754" i="4" s="1"/>
  <c r="G758" i="4"/>
  <c r="F758" i="4"/>
  <c r="J758" i="4" s="1"/>
  <c r="D758" i="4"/>
  <c r="H758" i="4" s="1"/>
  <c r="E758" i="4"/>
  <c r="I758" i="4" s="1"/>
  <c r="G762" i="4"/>
  <c r="F762" i="4"/>
  <c r="J762" i="4" s="1"/>
  <c r="E762" i="4"/>
  <c r="I762" i="4" s="1"/>
  <c r="D762" i="4"/>
  <c r="H762" i="4" s="1"/>
  <c r="G766" i="4"/>
  <c r="F766" i="4"/>
  <c r="J766" i="4" s="1"/>
  <c r="E766" i="4"/>
  <c r="I766" i="4" s="1"/>
  <c r="D766" i="4"/>
  <c r="H766" i="4" s="1"/>
  <c r="G770" i="4"/>
  <c r="F770" i="4"/>
  <c r="J770" i="4" s="1"/>
  <c r="D770" i="4"/>
  <c r="H770" i="4" s="1"/>
  <c r="E770" i="4"/>
  <c r="I770" i="4" s="1"/>
  <c r="G774" i="4"/>
  <c r="F774" i="4"/>
  <c r="J774" i="4" s="1"/>
  <c r="D774" i="4"/>
  <c r="H774" i="4" s="1"/>
  <c r="E774" i="4"/>
  <c r="I774" i="4" s="1"/>
  <c r="G778" i="4"/>
  <c r="F778" i="4"/>
  <c r="J778" i="4" s="1"/>
  <c r="E778" i="4"/>
  <c r="I778" i="4" s="1"/>
  <c r="D778" i="4"/>
  <c r="H778" i="4" s="1"/>
  <c r="G782" i="4"/>
  <c r="F782" i="4"/>
  <c r="J782" i="4" s="1"/>
  <c r="E782" i="4"/>
  <c r="I782" i="4" s="1"/>
  <c r="D782" i="4"/>
  <c r="H782" i="4" s="1"/>
  <c r="G786" i="4"/>
  <c r="F786" i="4"/>
  <c r="J786" i="4" s="1"/>
  <c r="D786" i="4"/>
  <c r="H786" i="4" s="1"/>
  <c r="E786" i="4"/>
  <c r="I786" i="4" s="1"/>
  <c r="G790" i="4"/>
  <c r="F790" i="4"/>
  <c r="J790" i="4" s="1"/>
  <c r="D790" i="4"/>
  <c r="H790" i="4" s="1"/>
  <c r="E790" i="4"/>
  <c r="I790" i="4" s="1"/>
  <c r="G794" i="4"/>
  <c r="F794" i="4"/>
  <c r="J794" i="4" s="1"/>
  <c r="E794" i="4"/>
  <c r="I794" i="4" s="1"/>
  <c r="D794" i="4"/>
  <c r="H794" i="4" s="1"/>
  <c r="G798" i="4"/>
  <c r="F798" i="4"/>
  <c r="J798" i="4" s="1"/>
  <c r="E798" i="4"/>
  <c r="I798" i="4" s="1"/>
  <c r="D798" i="4"/>
  <c r="H798" i="4" s="1"/>
  <c r="G802" i="4"/>
  <c r="F802" i="4"/>
  <c r="J802" i="4" s="1"/>
  <c r="D802" i="4"/>
  <c r="H802" i="4" s="1"/>
  <c r="E802" i="4"/>
  <c r="I802" i="4" s="1"/>
  <c r="G806" i="4"/>
  <c r="F806" i="4"/>
  <c r="J806" i="4" s="1"/>
  <c r="D806" i="4"/>
  <c r="H806" i="4" s="1"/>
  <c r="E806" i="4"/>
  <c r="I806" i="4" s="1"/>
  <c r="G810" i="4"/>
  <c r="F810" i="4"/>
  <c r="J810" i="4" s="1"/>
  <c r="E810" i="4"/>
  <c r="I810" i="4" s="1"/>
  <c r="D810" i="4"/>
  <c r="H810" i="4" s="1"/>
  <c r="G814" i="4"/>
  <c r="F814" i="4"/>
  <c r="J814" i="4" s="1"/>
  <c r="E814" i="4"/>
  <c r="I814" i="4" s="1"/>
  <c r="D814" i="4"/>
  <c r="H814" i="4" s="1"/>
  <c r="G818" i="4"/>
  <c r="F818" i="4"/>
  <c r="J818" i="4" s="1"/>
  <c r="E818" i="4"/>
  <c r="I818" i="4" s="1"/>
  <c r="D818" i="4"/>
  <c r="H818" i="4" s="1"/>
  <c r="G822" i="4"/>
  <c r="F822" i="4"/>
  <c r="J822" i="4" s="1"/>
  <c r="D822" i="4"/>
  <c r="H822" i="4" s="1"/>
  <c r="E822" i="4"/>
  <c r="I822" i="4" s="1"/>
  <c r="G826" i="4"/>
  <c r="F826" i="4"/>
  <c r="J826" i="4" s="1"/>
  <c r="D826" i="4"/>
  <c r="H826" i="4" s="1"/>
  <c r="E826" i="4"/>
  <c r="I826" i="4" s="1"/>
  <c r="G830" i="4"/>
  <c r="F830" i="4"/>
  <c r="J830" i="4" s="1"/>
  <c r="E830" i="4"/>
  <c r="I830" i="4" s="1"/>
  <c r="D830" i="4"/>
  <c r="H830" i="4" s="1"/>
  <c r="G834" i="4"/>
  <c r="F834" i="4"/>
  <c r="J834" i="4" s="1"/>
  <c r="D834" i="4"/>
  <c r="H834" i="4" s="1"/>
  <c r="E834" i="4"/>
  <c r="I834" i="4" s="1"/>
  <c r="G838" i="4"/>
  <c r="F838" i="4"/>
  <c r="J838" i="4" s="1"/>
  <c r="E838" i="4"/>
  <c r="I838" i="4" s="1"/>
  <c r="D838" i="4"/>
  <c r="H838" i="4" s="1"/>
  <c r="G842" i="4"/>
  <c r="F842" i="4"/>
  <c r="J842" i="4" s="1"/>
  <c r="D842" i="4"/>
  <c r="H842" i="4" s="1"/>
  <c r="E842" i="4"/>
  <c r="I842" i="4" s="1"/>
  <c r="G846" i="4"/>
  <c r="F846" i="4"/>
  <c r="J846" i="4" s="1"/>
  <c r="E846" i="4"/>
  <c r="I846" i="4" s="1"/>
  <c r="D846" i="4"/>
  <c r="H846" i="4" s="1"/>
  <c r="G850" i="4"/>
  <c r="F850" i="4"/>
  <c r="J850" i="4" s="1"/>
  <c r="E850" i="4"/>
  <c r="I850" i="4" s="1"/>
  <c r="D850" i="4"/>
  <c r="H850" i="4" s="1"/>
  <c r="G854" i="4"/>
  <c r="F854" i="4"/>
  <c r="J854" i="4" s="1"/>
  <c r="D854" i="4"/>
  <c r="H854" i="4" s="1"/>
  <c r="E854" i="4"/>
  <c r="I854" i="4" s="1"/>
  <c r="G858" i="4"/>
  <c r="F858" i="4"/>
  <c r="J858" i="4" s="1"/>
  <c r="E858" i="4"/>
  <c r="I858" i="4" s="1"/>
  <c r="D858" i="4"/>
  <c r="H858" i="4" s="1"/>
  <c r="G862" i="4"/>
  <c r="F862" i="4"/>
  <c r="J862" i="4" s="1"/>
  <c r="D862" i="4"/>
  <c r="H862" i="4" s="1"/>
  <c r="E862" i="4"/>
  <c r="I862" i="4" s="1"/>
  <c r="G866" i="4"/>
  <c r="F866" i="4"/>
  <c r="J866" i="4" s="1"/>
  <c r="E866" i="4"/>
  <c r="I866" i="4" s="1"/>
  <c r="D866" i="4"/>
  <c r="H866" i="4" s="1"/>
  <c r="G870" i="4"/>
  <c r="F870" i="4"/>
  <c r="J870" i="4" s="1"/>
  <c r="D870" i="4"/>
  <c r="H870" i="4" s="1"/>
  <c r="E870" i="4"/>
  <c r="I870" i="4" s="1"/>
  <c r="G874" i="4"/>
  <c r="F874" i="4"/>
  <c r="J874" i="4" s="1"/>
  <c r="E874" i="4"/>
  <c r="I874" i="4" s="1"/>
  <c r="D874" i="4"/>
  <c r="H874" i="4" s="1"/>
  <c r="G878" i="4"/>
  <c r="F878" i="4"/>
  <c r="J878" i="4" s="1"/>
  <c r="D878" i="4"/>
  <c r="H878" i="4" s="1"/>
  <c r="E878" i="4"/>
  <c r="I878" i="4" s="1"/>
  <c r="G882" i="4"/>
  <c r="F882" i="4"/>
  <c r="J882" i="4" s="1"/>
  <c r="D882" i="4"/>
  <c r="H882" i="4" s="1"/>
  <c r="E882" i="4"/>
  <c r="I882" i="4" s="1"/>
  <c r="G886" i="4"/>
  <c r="D886" i="4"/>
  <c r="H886" i="4" s="1"/>
  <c r="F886" i="4"/>
  <c r="J886" i="4" s="1"/>
  <c r="E886" i="4"/>
  <c r="I886" i="4" s="1"/>
  <c r="G890" i="4"/>
  <c r="D890" i="4"/>
  <c r="H890" i="4" s="1"/>
  <c r="F890" i="4"/>
  <c r="J890" i="4" s="1"/>
  <c r="E890" i="4"/>
  <c r="I890" i="4" s="1"/>
  <c r="G894" i="4"/>
  <c r="D894" i="4"/>
  <c r="H894" i="4" s="1"/>
  <c r="F894" i="4"/>
  <c r="J894" i="4" s="1"/>
  <c r="E894" i="4"/>
  <c r="I894" i="4" s="1"/>
  <c r="G898" i="4"/>
  <c r="D898" i="4"/>
  <c r="H898" i="4" s="1"/>
  <c r="F898" i="4"/>
  <c r="J898" i="4" s="1"/>
  <c r="E898" i="4"/>
  <c r="I898" i="4" s="1"/>
  <c r="G902" i="4"/>
  <c r="D902" i="4"/>
  <c r="H902" i="4" s="1"/>
  <c r="F902" i="4"/>
  <c r="J902" i="4" s="1"/>
  <c r="E902" i="4"/>
  <c r="I902" i="4" s="1"/>
  <c r="G906" i="4"/>
  <c r="D906" i="4"/>
  <c r="H906" i="4" s="1"/>
  <c r="F906" i="4"/>
  <c r="J906" i="4" s="1"/>
  <c r="E906" i="4"/>
  <c r="I906" i="4" s="1"/>
  <c r="G910" i="4"/>
  <c r="D910" i="4"/>
  <c r="H910" i="4" s="1"/>
  <c r="F910" i="4"/>
  <c r="J910" i="4" s="1"/>
  <c r="E910" i="4"/>
  <c r="I910" i="4" s="1"/>
  <c r="G527" i="4"/>
  <c r="F527" i="4"/>
  <c r="J527" i="4" s="1"/>
  <c r="D527" i="4"/>
  <c r="H527" i="4" s="1"/>
  <c r="E527" i="4"/>
  <c r="I527" i="4" s="1"/>
  <c r="G517" i="4"/>
  <c r="D517" i="4"/>
  <c r="H517" i="4" s="1"/>
  <c r="F517" i="4"/>
  <c r="J517" i="4" s="1"/>
  <c r="E517" i="4"/>
  <c r="I517" i="4" s="1"/>
  <c r="G549" i="4"/>
  <c r="D549" i="4"/>
  <c r="H549" i="4" s="1"/>
  <c r="F549" i="4"/>
  <c r="J549" i="4" s="1"/>
  <c r="E549" i="4"/>
  <c r="I549" i="4" s="1"/>
  <c r="G560" i="4"/>
  <c r="D560" i="4"/>
  <c r="H560" i="4" s="1"/>
  <c r="E560" i="4"/>
  <c r="I560" i="4" s="1"/>
  <c r="F560" i="4"/>
  <c r="J560" i="4" s="1"/>
  <c r="G564" i="4"/>
  <c r="F564" i="4"/>
  <c r="J564" i="4" s="1"/>
  <c r="D564" i="4"/>
  <c r="H564" i="4" s="1"/>
  <c r="E564" i="4"/>
  <c r="I564" i="4" s="1"/>
  <c r="G568" i="4"/>
  <c r="F568" i="4"/>
  <c r="J568" i="4" s="1"/>
  <c r="D568" i="4"/>
  <c r="H568" i="4" s="1"/>
  <c r="E568" i="4"/>
  <c r="I568" i="4" s="1"/>
  <c r="G572" i="4"/>
  <c r="F572" i="4"/>
  <c r="J572" i="4" s="1"/>
  <c r="E572" i="4"/>
  <c r="I572" i="4" s="1"/>
  <c r="D572" i="4"/>
  <c r="H572" i="4" s="1"/>
  <c r="G576" i="4"/>
  <c r="F576" i="4"/>
  <c r="J576" i="4" s="1"/>
  <c r="E576" i="4"/>
  <c r="I576" i="4" s="1"/>
  <c r="D576" i="4"/>
  <c r="H576" i="4" s="1"/>
  <c r="G580" i="4"/>
  <c r="F580" i="4"/>
  <c r="J580" i="4" s="1"/>
  <c r="D580" i="4"/>
  <c r="H580" i="4" s="1"/>
  <c r="E580" i="4"/>
  <c r="I580" i="4" s="1"/>
  <c r="G584" i="4"/>
  <c r="F584" i="4"/>
  <c r="J584" i="4" s="1"/>
  <c r="D584" i="4"/>
  <c r="H584" i="4" s="1"/>
  <c r="E584" i="4"/>
  <c r="I584" i="4" s="1"/>
  <c r="G588" i="4"/>
  <c r="D588" i="4"/>
  <c r="H588" i="4" s="1"/>
  <c r="F588" i="4"/>
  <c r="J588" i="4" s="1"/>
  <c r="E588" i="4"/>
  <c r="I588" i="4" s="1"/>
  <c r="G592" i="4"/>
  <c r="F592" i="4"/>
  <c r="J592" i="4" s="1"/>
  <c r="D592" i="4"/>
  <c r="H592" i="4" s="1"/>
  <c r="E592" i="4"/>
  <c r="I592" i="4" s="1"/>
  <c r="G596" i="4"/>
  <c r="D596" i="4"/>
  <c r="H596" i="4" s="1"/>
  <c r="F596" i="4"/>
  <c r="J596" i="4" s="1"/>
  <c r="E596" i="4"/>
  <c r="I596" i="4" s="1"/>
  <c r="G600" i="4"/>
  <c r="F600" i="4"/>
  <c r="J600" i="4" s="1"/>
  <c r="E600" i="4"/>
  <c r="I600" i="4" s="1"/>
  <c r="D600" i="4"/>
  <c r="H600" i="4" s="1"/>
  <c r="G604" i="4"/>
  <c r="F604" i="4"/>
  <c r="J604" i="4" s="1"/>
  <c r="D604" i="4"/>
  <c r="H604" i="4" s="1"/>
  <c r="E604" i="4"/>
  <c r="I604" i="4" s="1"/>
  <c r="G608" i="4"/>
  <c r="F608" i="4"/>
  <c r="J608" i="4" s="1"/>
  <c r="E608" i="4"/>
  <c r="I608" i="4" s="1"/>
  <c r="D608" i="4"/>
  <c r="H608" i="4" s="1"/>
  <c r="G612" i="4"/>
  <c r="D612" i="4"/>
  <c r="H612" i="4" s="1"/>
  <c r="F612" i="4"/>
  <c r="J612" i="4" s="1"/>
  <c r="E612" i="4"/>
  <c r="I612" i="4" s="1"/>
  <c r="G616" i="4"/>
  <c r="F616" i="4"/>
  <c r="J616" i="4" s="1"/>
  <c r="D616" i="4"/>
  <c r="H616" i="4" s="1"/>
  <c r="E616" i="4"/>
  <c r="I616" i="4" s="1"/>
  <c r="G620" i="4"/>
  <c r="F620" i="4"/>
  <c r="J620" i="4" s="1"/>
  <c r="D620" i="4"/>
  <c r="H620" i="4" s="1"/>
  <c r="E620" i="4"/>
  <c r="I620" i="4" s="1"/>
  <c r="G624" i="4"/>
  <c r="D624" i="4"/>
  <c r="H624" i="4" s="1"/>
  <c r="F624" i="4"/>
  <c r="J624" i="4" s="1"/>
  <c r="E624" i="4"/>
  <c r="I624" i="4" s="1"/>
  <c r="G628" i="4"/>
  <c r="F628" i="4"/>
  <c r="J628" i="4" s="1"/>
  <c r="D628" i="4"/>
  <c r="H628" i="4" s="1"/>
  <c r="E628" i="4"/>
  <c r="I628" i="4" s="1"/>
  <c r="G632" i="4"/>
  <c r="F632" i="4"/>
  <c r="J632" i="4" s="1"/>
  <c r="D632" i="4"/>
  <c r="H632" i="4" s="1"/>
  <c r="E632" i="4"/>
  <c r="I632" i="4" s="1"/>
  <c r="G636" i="4"/>
  <c r="F636" i="4"/>
  <c r="J636" i="4" s="1"/>
  <c r="E636" i="4"/>
  <c r="I636" i="4" s="1"/>
  <c r="D636" i="4"/>
  <c r="H636" i="4" s="1"/>
  <c r="G640" i="4"/>
  <c r="D640" i="4"/>
  <c r="H640" i="4" s="1"/>
  <c r="F640" i="4"/>
  <c r="J640" i="4" s="1"/>
  <c r="E640" i="4"/>
  <c r="I640" i="4" s="1"/>
  <c r="G644" i="4"/>
  <c r="F644" i="4"/>
  <c r="J644" i="4" s="1"/>
  <c r="D644" i="4"/>
  <c r="H644" i="4" s="1"/>
  <c r="E644" i="4"/>
  <c r="I644" i="4" s="1"/>
  <c r="G648" i="4"/>
  <c r="F648" i="4"/>
  <c r="J648" i="4" s="1"/>
  <c r="E648" i="4"/>
  <c r="I648" i="4" s="1"/>
  <c r="D648" i="4"/>
  <c r="H648" i="4" s="1"/>
  <c r="G652" i="4"/>
  <c r="F652" i="4"/>
  <c r="J652" i="4" s="1"/>
  <c r="D652" i="4"/>
  <c r="H652" i="4" s="1"/>
  <c r="E652" i="4"/>
  <c r="I652" i="4" s="1"/>
  <c r="G656" i="4"/>
  <c r="F656" i="4"/>
  <c r="J656" i="4" s="1"/>
  <c r="D656" i="4"/>
  <c r="H656" i="4" s="1"/>
  <c r="E656" i="4"/>
  <c r="I656" i="4" s="1"/>
  <c r="G660" i="4"/>
  <c r="F660" i="4"/>
  <c r="J660" i="4" s="1"/>
  <c r="E660" i="4"/>
  <c r="I660" i="4" s="1"/>
  <c r="D660" i="4"/>
  <c r="H660" i="4" s="1"/>
  <c r="G664" i="4"/>
  <c r="F664" i="4"/>
  <c r="J664" i="4" s="1"/>
  <c r="E664" i="4"/>
  <c r="I664" i="4" s="1"/>
  <c r="D664" i="4"/>
  <c r="H664" i="4" s="1"/>
  <c r="G668" i="4"/>
  <c r="F668" i="4"/>
  <c r="J668" i="4" s="1"/>
  <c r="D668" i="4"/>
  <c r="H668" i="4" s="1"/>
  <c r="E668" i="4"/>
  <c r="I668" i="4" s="1"/>
  <c r="G672" i="4"/>
  <c r="D672" i="4"/>
  <c r="H672" i="4" s="1"/>
  <c r="F672" i="4"/>
  <c r="J672" i="4" s="1"/>
  <c r="E672" i="4"/>
  <c r="I672" i="4" s="1"/>
  <c r="G676" i="4"/>
  <c r="F676" i="4"/>
  <c r="J676" i="4" s="1"/>
  <c r="D676" i="4"/>
  <c r="H676" i="4" s="1"/>
  <c r="E676" i="4"/>
  <c r="I676" i="4" s="1"/>
  <c r="G680" i="4"/>
  <c r="F680" i="4"/>
  <c r="J680" i="4" s="1"/>
  <c r="E680" i="4"/>
  <c r="I680" i="4" s="1"/>
  <c r="D680" i="4"/>
  <c r="H680" i="4" s="1"/>
  <c r="G684" i="4"/>
  <c r="F684" i="4"/>
  <c r="J684" i="4" s="1"/>
  <c r="D684" i="4"/>
  <c r="H684" i="4" s="1"/>
  <c r="E684" i="4"/>
  <c r="I684" i="4" s="1"/>
  <c r="G688" i="4"/>
  <c r="F688" i="4"/>
  <c r="J688" i="4" s="1"/>
  <c r="E688" i="4"/>
  <c r="I688" i="4" s="1"/>
  <c r="D688" i="4"/>
  <c r="H688" i="4" s="1"/>
  <c r="G692" i="4"/>
  <c r="F692" i="4"/>
  <c r="J692" i="4" s="1"/>
  <c r="D692" i="4"/>
  <c r="H692" i="4" s="1"/>
  <c r="E692" i="4"/>
  <c r="I692" i="4" s="1"/>
  <c r="G696" i="4"/>
  <c r="F696" i="4"/>
  <c r="J696" i="4" s="1"/>
  <c r="D696" i="4"/>
  <c r="H696" i="4" s="1"/>
  <c r="E696" i="4"/>
  <c r="I696" i="4" s="1"/>
  <c r="G700" i="4"/>
  <c r="D700" i="4"/>
  <c r="H700" i="4" s="1"/>
  <c r="F700" i="4"/>
  <c r="J700" i="4" s="1"/>
  <c r="E700" i="4"/>
  <c r="I700" i="4" s="1"/>
  <c r="G704" i="4"/>
  <c r="F704" i="4"/>
  <c r="J704" i="4" s="1"/>
  <c r="D704" i="4"/>
  <c r="H704" i="4" s="1"/>
  <c r="E704" i="4"/>
  <c r="I704" i="4" s="1"/>
  <c r="G708" i="4"/>
  <c r="D708" i="4"/>
  <c r="H708" i="4" s="1"/>
  <c r="F708" i="4"/>
  <c r="J708" i="4" s="1"/>
  <c r="E708" i="4"/>
  <c r="I708" i="4" s="1"/>
  <c r="G712" i="4"/>
  <c r="F712" i="4"/>
  <c r="J712" i="4" s="1"/>
  <c r="D712" i="4"/>
  <c r="H712" i="4" s="1"/>
  <c r="E712" i="4"/>
  <c r="I712" i="4" s="1"/>
  <c r="G716" i="4"/>
  <c r="D716" i="4"/>
  <c r="H716" i="4" s="1"/>
  <c r="F716" i="4"/>
  <c r="J716" i="4" s="1"/>
  <c r="E716" i="4"/>
  <c r="I716" i="4" s="1"/>
  <c r="G720" i="4"/>
  <c r="F720" i="4"/>
  <c r="J720" i="4" s="1"/>
  <c r="D720" i="4"/>
  <c r="H720" i="4" s="1"/>
  <c r="E720" i="4"/>
  <c r="I720" i="4" s="1"/>
  <c r="G724" i="4"/>
  <c r="D724" i="4"/>
  <c r="H724" i="4" s="1"/>
  <c r="F724" i="4"/>
  <c r="J724" i="4" s="1"/>
  <c r="E724" i="4"/>
  <c r="I724" i="4" s="1"/>
  <c r="G728" i="4"/>
  <c r="F728" i="4"/>
  <c r="J728" i="4" s="1"/>
  <c r="D728" i="4"/>
  <c r="H728" i="4" s="1"/>
  <c r="E728" i="4"/>
  <c r="I728" i="4" s="1"/>
  <c r="G732" i="4"/>
  <c r="F732" i="4"/>
  <c r="J732" i="4" s="1"/>
  <c r="E732" i="4"/>
  <c r="I732" i="4" s="1"/>
  <c r="D732" i="4"/>
  <c r="H732" i="4" s="1"/>
  <c r="G736" i="4"/>
  <c r="F736" i="4"/>
  <c r="J736" i="4" s="1"/>
  <c r="E736" i="4"/>
  <c r="I736" i="4" s="1"/>
  <c r="D736" i="4"/>
  <c r="H736" i="4" s="1"/>
  <c r="G740" i="4"/>
  <c r="D740" i="4"/>
  <c r="H740" i="4" s="1"/>
  <c r="F740" i="4"/>
  <c r="J740" i="4" s="1"/>
  <c r="E740" i="4"/>
  <c r="I740" i="4" s="1"/>
  <c r="G744" i="4"/>
  <c r="F744" i="4"/>
  <c r="J744" i="4" s="1"/>
  <c r="D744" i="4"/>
  <c r="H744" i="4" s="1"/>
  <c r="E744" i="4"/>
  <c r="I744" i="4" s="1"/>
  <c r="G748" i="4"/>
  <c r="D748" i="4"/>
  <c r="H748" i="4" s="1"/>
  <c r="F748" i="4"/>
  <c r="J748" i="4" s="1"/>
  <c r="E748" i="4"/>
  <c r="I748" i="4" s="1"/>
  <c r="G752" i="4"/>
  <c r="F752" i="4"/>
  <c r="J752" i="4" s="1"/>
  <c r="D752" i="4"/>
  <c r="H752" i="4" s="1"/>
  <c r="E752" i="4"/>
  <c r="I752" i="4" s="1"/>
  <c r="G756" i="4"/>
  <c r="D756" i="4"/>
  <c r="H756" i="4" s="1"/>
  <c r="F756" i="4"/>
  <c r="J756" i="4" s="1"/>
  <c r="E756" i="4"/>
  <c r="I756" i="4" s="1"/>
  <c r="G760" i="4"/>
  <c r="F760" i="4"/>
  <c r="J760" i="4" s="1"/>
  <c r="D760" i="4"/>
  <c r="H760" i="4" s="1"/>
  <c r="E760" i="4"/>
  <c r="I760" i="4" s="1"/>
  <c r="G764" i="4"/>
  <c r="F764" i="4"/>
  <c r="J764" i="4" s="1"/>
  <c r="D764" i="4"/>
  <c r="H764" i="4" s="1"/>
  <c r="E764" i="4"/>
  <c r="I764" i="4" s="1"/>
  <c r="G768" i="4"/>
  <c r="D768" i="4"/>
  <c r="H768" i="4" s="1"/>
  <c r="F768" i="4"/>
  <c r="J768" i="4" s="1"/>
  <c r="E768" i="4"/>
  <c r="I768" i="4" s="1"/>
  <c r="G772" i="4"/>
  <c r="F772" i="4"/>
  <c r="J772" i="4" s="1"/>
  <c r="D772" i="4"/>
  <c r="H772" i="4" s="1"/>
  <c r="E772" i="4"/>
  <c r="I772" i="4" s="1"/>
  <c r="G776" i="4"/>
  <c r="D776" i="4"/>
  <c r="H776" i="4" s="1"/>
  <c r="F776" i="4"/>
  <c r="J776" i="4" s="1"/>
  <c r="E776" i="4"/>
  <c r="I776" i="4" s="1"/>
  <c r="G780" i="4"/>
  <c r="F780" i="4"/>
  <c r="J780" i="4" s="1"/>
  <c r="D780" i="4"/>
  <c r="H780" i="4" s="1"/>
  <c r="E780" i="4"/>
  <c r="I780" i="4" s="1"/>
  <c r="G784" i="4"/>
  <c r="F784" i="4"/>
  <c r="J784" i="4" s="1"/>
  <c r="D784" i="4"/>
  <c r="H784" i="4" s="1"/>
  <c r="E784" i="4"/>
  <c r="I784" i="4" s="1"/>
  <c r="G788" i="4"/>
  <c r="D788" i="4"/>
  <c r="H788" i="4" s="1"/>
  <c r="F788" i="4"/>
  <c r="J788" i="4" s="1"/>
  <c r="E788" i="4"/>
  <c r="I788" i="4" s="1"/>
  <c r="G792" i="4"/>
  <c r="F792" i="4"/>
  <c r="J792" i="4" s="1"/>
  <c r="D792" i="4"/>
  <c r="H792" i="4" s="1"/>
  <c r="E792" i="4"/>
  <c r="I792" i="4" s="1"/>
  <c r="G796" i="4"/>
  <c r="D796" i="4"/>
  <c r="H796" i="4" s="1"/>
  <c r="F796" i="4"/>
  <c r="J796" i="4" s="1"/>
  <c r="E796" i="4"/>
  <c r="I796" i="4" s="1"/>
  <c r="G800" i="4"/>
  <c r="F800" i="4"/>
  <c r="J800" i="4" s="1"/>
  <c r="E800" i="4"/>
  <c r="I800" i="4" s="1"/>
  <c r="D800" i="4"/>
  <c r="H800" i="4" s="1"/>
  <c r="G804" i="4"/>
  <c r="F804" i="4"/>
  <c r="J804" i="4" s="1"/>
  <c r="E804" i="4"/>
  <c r="I804" i="4" s="1"/>
  <c r="D804" i="4"/>
  <c r="H804" i="4" s="1"/>
  <c r="G808" i="4"/>
  <c r="F808" i="4"/>
  <c r="J808" i="4" s="1"/>
  <c r="D808" i="4"/>
  <c r="H808" i="4" s="1"/>
  <c r="E808" i="4"/>
  <c r="I808" i="4" s="1"/>
  <c r="G812" i="4"/>
  <c r="F812" i="4"/>
  <c r="J812" i="4" s="1"/>
  <c r="D812" i="4"/>
  <c r="H812" i="4" s="1"/>
  <c r="E812" i="4"/>
  <c r="I812" i="4" s="1"/>
  <c r="G816" i="4"/>
  <c r="F816" i="4"/>
  <c r="J816" i="4" s="1"/>
  <c r="D816" i="4"/>
  <c r="H816" i="4" s="1"/>
  <c r="E816" i="4"/>
  <c r="I816" i="4" s="1"/>
  <c r="G820" i="4"/>
  <c r="D820" i="4"/>
  <c r="H820" i="4" s="1"/>
  <c r="F820" i="4"/>
  <c r="J820" i="4" s="1"/>
  <c r="E820" i="4"/>
  <c r="I820" i="4" s="1"/>
  <c r="G824" i="4"/>
  <c r="D824" i="4"/>
  <c r="H824" i="4" s="1"/>
  <c r="F824" i="4"/>
  <c r="J824" i="4" s="1"/>
  <c r="E824" i="4"/>
  <c r="I824" i="4" s="1"/>
  <c r="G828" i="4"/>
  <c r="D828" i="4"/>
  <c r="H828" i="4" s="1"/>
  <c r="F828" i="4"/>
  <c r="J828" i="4" s="1"/>
  <c r="E828" i="4"/>
  <c r="I828" i="4" s="1"/>
  <c r="G832" i="4"/>
  <c r="D832" i="4"/>
  <c r="H832" i="4" s="1"/>
  <c r="F832" i="4"/>
  <c r="J832" i="4" s="1"/>
  <c r="E832" i="4"/>
  <c r="I832" i="4" s="1"/>
  <c r="G836" i="4"/>
  <c r="D836" i="4"/>
  <c r="H836" i="4" s="1"/>
  <c r="F836" i="4"/>
  <c r="J836" i="4" s="1"/>
  <c r="E836" i="4"/>
  <c r="I836" i="4" s="1"/>
  <c r="G840" i="4"/>
  <c r="D840" i="4"/>
  <c r="H840" i="4" s="1"/>
  <c r="F840" i="4"/>
  <c r="J840" i="4" s="1"/>
  <c r="E840" i="4"/>
  <c r="I840" i="4" s="1"/>
  <c r="G844" i="4"/>
  <c r="D844" i="4"/>
  <c r="H844" i="4" s="1"/>
  <c r="F844" i="4"/>
  <c r="J844" i="4" s="1"/>
  <c r="E844" i="4"/>
  <c r="I844" i="4" s="1"/>
  <c r="G848" i="4"/>
  <c r="D848" i="4"/>
  <c r="H848" i="4" s="1"/>
  <c r="F848" i="4"/>
  <c r="J848" i="4" s="1"/>
  <c r="E848" i="4"/>
  <c r="I848" i="4" s="1"/>
  <c r="G852" i="4"/>
  <c r="D852" i="4"/>
  <c r="H852" i="4" s="1"/>
  <c r="F852" i="4"/>
  <c r="J852" i="4" s="1"/>
  <c r="E852" i="4"/>
  <c r="I852" i="4" s="1"/>
  <c r="G856" i="4"/>
  <c r="D856" i="4"/>
  <c r="H856" i="4" s="1"/>
  <c r="E856" i="4"/>
  <c r="I856" i="4" s="1"/>
  <c r="F856" i="4"/>
  <c r="J856" i="4" s="1"/>
  <c r="G860" i="4"/>
  <c r="D860" i="4"/>
  <c r="H860" i="4" s="1"/>
  <c r="F860" i="4"/>
  <c r="J860" i="4" s="1"/>
  <c r="E860" i="4"/>
  <c r="I860" i="4" s="1"/>
  <c r="G864" i="4"/>
  <c r="D864" i="4"/>
  <c r="H864" i="4" s="1"/>
  <c r="F864" i="4"/>
  <c r="J864" i="4" s="1"/>
  <c r="E864" i="4"/>
  <c r="I864" i="4" s="1"/>
  <c r="G868" i="4"/>
  <c r="D868" i="4"/>
  <c r="H868" i="4" s="1"/>
  <c r="E868" i="4"/>
  <c r="I868" i="4" s="1"/>
  <c r="F868" i="4"/>
  <c r="J868" i="4" s="1"/>
  <c r="G872" i="4"/>
  <c r="D872" i="4"/>
  <c r="H872" i="4" s="1"/>
  <c r="F872" i="4"/>
  <c r="J872" i="4" s="1"/>
  <c r="E872" i="4"/>
  <c r="I872" i="4" s="1"/>
  <c r="G876" i="4"/>
  <c r="D876" i="4"/>
  <c r="H876" i="4" s="1"/>
  <c r="F876" i="4"/>
  <c r="J876" i="4" s="1"/>
  <c r="E876" i="4"/>
  <c r="I876" i="4" s="1"/>
  <c r="G880" i="4"/>
  <c r="D880" i="4"/>
  <c r="H880" i="4" s="1"/>
  <c r="F880" i="4"/>
  <c r="J880" i="4" s="1"/>
  <c r="E880" i="4"/>
  <c r="I880" i="4" s="1"/>
  <c r="G884" i="4"/>
  <c r="F884" i="4"/>
  <c r="J884" i="4" s="1"/>
  <c r="E884" i="4"/>
  <c r="I884" i="4" s="1"/>
  <c r="D884" i="4"/>
  <c r="H884" i="4" s="1"/>
  <c r="G888" i="4"/>
  <c r="F888" i="4"/>
  <c r="J888" i="4" s="1"/>
  <c r="E888" i="4"/>
  <c r="I888" i="4" s="1"/>
  <c r="D888" i="4"/>
  <c r="H888" i="4" s="1"/>
  <c r="G892" i="4"/>
  <c r="D892" i="4"/>
  <c r="H892" i="4" s="1"/>
  <c r="E892" i="4"/>
  <c r="I892" i="4" s="1"/>
  <c r="F892" i="4"/>
  <c r="J892" i="4" s="1"/>
  <c r="G896" i="4"/>
  <c r="F896" i="4"/>
  <c r="J896" i="4" s="1"/>
  <c r="D896" i="4"/>
  <c r="H896" i="4" s="1"/>
  <c r="E896" i="4"/>
  <c r="I896" i="4" s="1"/>
  <c r="G900" i="4"/>
  <c r="F900" i="4"/>
  <c r="J900" i="4" s="1"/>
  <c r="D900" i="4"/>
  <c r="H900" i="4" s="1"/>
  <c r="E900" i="4"/>
  <c r="I900" i="4" s="1"/>
  <c r="G904" i="4"/>
  <c r="F904" i="4"/>
  <c r="J904" i="4" s="1"/>
  <c r="E904" i="4"/>
  <c r="I904" i="4" s="1"/>
  <c r="D904" i="4"/>
  <c r="H904" i="4" s="1"/>
  <c r="G908" i="4"/>
  <c r="F908" i="4"/>
  <c r="J908" i="4" s="1"/>
  <c r="E908" i="4"/>
  <c r="I908" i="4" s="1"/>
  <c r="D908" i="4"/>
  <c r="H908" i="4" s="1"/>
  <c r="G912" i="4"/>
  <c r="D912" i="4"/>
  <c r="H912" i="4" s="1"/>
  <c r="E912" i="4"/>
  <c r="I912" i="4" s="1"/>
  <c r="F912" i="4"/>
  <c r="J912" i="4" s="1"/>
  <c r="AM571" i="4"/>
  <c r="AS571" i="4" s="1"/>
  <c r="AN571" i="4"/>
  <c r="AT571" i="4" s="1"/>
  <c r="AP983" i="4"/>
  <c r="AV983" i="4" s="1"/>
  <c r="AO567" i="4"/>
  <c r="AU567" i="4" s="1"/>
  <c r="AQ567" i="4"/>
  <c r="AW567" i="4" s="1"/>
  <c r="AL567" i="4"/>
  <c r="AR567" i="4" s="1"/>
  <c r="AM599" i="4"/>
  <c r="AS599" i="4" s="1"/>
  <c r="AN599" i="4"/>
  <c r="AT599" i="4" s="1"/>
  <c r="AO631" i="4"/>
  <c r="AU631" i="4" s="1"/>
  <c r="AQ631" i="4"/>
  <c r="AW631" i="4" s="1"/>
  <c r="AL631" i="4"/>
  <c r="AR631" i="4" s="1"/>
  <c r="AM655" i="4"/>
  <c r="AS655" i="4" s="1"/>
  <c r="AN655" i="4"/>
  <c r="AT655" i="4" s="1"/>
  <c r="AO671" i="4"/>
  <c r="AU671" i="4" s="1"/>
  <c r="AQ671" i="4"/>
  <c r="AW671" i="4" s="1"/>
  <c r="AL671" i="4"/>
  <c r="AR671" i="4" s="1"/>
  <c r="AM687" i="4"/>
  <c r="AS687" i="4" s="1"/>
  <c r="AN687" i="4"/>
  <c r="AT687" i="4" s="1"/>
  <c r="AO703" i="4"/>
  <c r="AU703" i="4" s="1"/>
  <c r="AQ703" i="4"/>
  <c r="AW703" i="4" s="1"/>
  <c r="AL703" i="4"/>
  <c r="AR703" i="4" s="1"/>
  <c r="AM719" i="4"/>
  <c r="AS719" i="4" s="1"/>
  <c r="AN719" i="4"/>
  <c r="AT719" i="4" s="1"/>
  <c r="AO735" i="4"/>
  <c r="AU735" i="4" s="1"/>
  <c r="AQ735" i="4"/>
  <c r="AW735" i="4" s="1"/>
  <c r="AL735" i="4"/>
  <c r="AR735" i="4" s="1"/>
  <c r="AM751" i="4"/>
  <c r="AS751" i="4" s="1"/>
  <c r="AN751" i="4"/>
  <c r="AT751" i="4" s="1"/>
  <c r="AO767" i="4"/>
  <c r="AU767" i="4" s="1"/>
  <c r="AQ767" i="4"/>
  <c r="AW767" i="4" s="1"/>
  <c r="AL767" i="4"/>
  <c r="AR767" i="4" s="1"/>
  <c r="AM783" i="4"/>
  <c r="AS783" i="4" s="1"/>
  <c r="AN783" i="4"/>
  <c r="AT783" i="4" s="1"/>
  <c r="AO799" i="4"/>
  <c r="AU799" i="4" s="1"/>
  <c r="AQ799" i="4"/>
  <c r="AW799" i="4" s="1"/>
  <c r="AL799" i="4"/>
  <c r="AR799" i="4" s="1"/>
  <c r="AM815" i="4"/>
  <c r="AS815" i="4" s="1"/>
  <c r="AN815" i="4"/>
  <c r="AT815" i="4" s="1"/>
  <c r="AO831" i="4"/>
  <c r="AU831" i="4" s="1"/>
  <c r="AQ831" i="4"/>
  <c r="AW831" i="4" s="1"/>
  <c r="AL831" i="4"/>
  <c r="AR831" i="4" s="1"/>
  <c r="AM847" i="4"/>
  <c r="AS847" i="4" s="1"/>
  <c r="AN847" i="4"/>
  <c r="AT847" i="4" s="1"/>
  <c r="AO863" i="4"/>
  <c r="AU863" i="4" s="1"/>
  <c r="AQ863" i="4"/>
  <c r="AW863" i="4" s="1"/>
  <c r="AL863" i="4"/>
  <c r="AR863" i="4" s="1"/>
  <c r="AM879" i="4"/>
  <c r="AS879" i="4" s="1"/>
  <c r="AN879" i="4"/>
  <c r="AT879" i="4" s="1"/>
  <c r="AO895" i="4"/>
  <c r="AU895" i="4" s="1"/>
  <c r="AQ895" i="4"/>
  <c r="AW895" i="4" s="1"/>
  <c r="AL895" i="4"/>
  <c r="AR895" i="4" s="1"/>
  <c r="AM911" i="4"/>
  <c r="AS911" i="4" s="1"/>
  <c r="AO411" i="4"/>
  <c r="AU411" i="4" s="1"/>
  <c r="AM479" i="4"/>
  <c r="AS479" i="4" s="1"/>
  <c r="AN727" i="4"/>
  <c r="AT727" i="4" s="1"/>
  <c r="AL743" i="4"/>
  <c r="AR743" i="4" s="1"/>
  <c r="AM759" i="4"/>
  <c r="AS759" i="4" s="1"/>
  <c r="AN759" i="4"/>
  <c r="AT759" i="4" s="1"/>
  <c r="AO775" i="4"/>
  <c r="AU775" i="4" s="1"/>
  <c r="AQ775" i="4"/>
  <c r="AW775" i="4" s="1"/>
  <c r="AL775" i="4"/>
  <c r="AR775" i="4" s="1"/>
  <c r="AM791" i="4"/>
  <c r="AS791" i="4" s="1"/>
  <c r="AN791" i="4"/>
  <c r="AT791" i="4" s="1"/>
  <c r="AO807" i="4"/>
  <c r="AU807" i="4" s="1"/>
  <c r="AQ807" i="4"/>
  <c r="AW807" i="4" s="1"/>
  <c r="AL807" i="4"/>
  <c r="AR807" i="4" s="1"/>
  <c r="AM823" i="4"/>
  <c r="AS823" i="4" s="1"/>
  <c r="AO839" i="4"/>
  <c r="AU839" i="4" s="1"/>
  <c r="AQ839" i="4"/>
  <c r="AW839" i="4" s="1"/>
  <c r="AO871" i="4"/>
  <c r="AU871" i="4" s="1"/>
  <c r="AP991" i="4"/>
  <c r="AV991" i="4" s="1"/>
  <c r="AN911" i="4"/>
  <c r="AT911" i="4" s="1"/>
  <c r="AL92" i="4"/>
  <c r="AR92" i="4" s="1"/>
  <c r="AP92" i="4"/>
  <c r="AV92" i="4" s="1"/>
  <c r="AM92" i="4"/>
  <c r="AS92" i="4" s="1"/>
  <c r="AN92" i="4"/>
  <c r="AT92" i="4" s="1"/>
  <c r="AQ84" i="4"/>
  <c r="AW84" i="4" s="1"/>
  <c r="AO84" i="4"/>
  <c r="AU84" i="4" s="1"/>
  <c r="AL411" i="4"/>
  <c r="AR411" i="4" s="1"/>
  <c r="AQ411" i="4"/>
  <c r="AW411" i="4" s="1"/>
  <c r="AL182" i="4"/>
  <c r="AR182" i="4" s="1"/>
  <c r="AN96" i="4"/>
  <c r="AT96" i="4" s="1"/>
  <c r="AQ310" i="4"/>
  <c r="AW310" i="4" s="1"/>
  <c r="AP310" i="4"/>
  <c r="AV310" i="4" s="1"/>
  <c r="AN495" i="4"/>
  <c r="AT495" i="4" s="1"/>
  <c r="AP170" i="4"/>
  <c r="AV170" i="4" s="1"/>
  <c r="AL274" i="4"/>
  <c r="AR274" i="4" s="1"/>
  <c r="AQ274" i="4"/>
  <c r="AW274" i="4" s="1"/>
  <c r="AM306" i="4"/>
  <c r="AS306" i="4" s="1"/>
  <c r="AP511" i="4"/>
  <c r="AV511" i="4" s="1"/>
  <c r="AP419" i="4"/>
  <c r="AV419" i="4" s="1"/>
  <c r="AM166" i="4"/>
  <c r="AS166" i="4" s="1"/>
  <c r="AQ166" i="4"/>
  <c r="AW166" i="4" s="1"/>
  <c r="AO166" i="4"/>
  <c r="AU166" i="4" s="1"/>
  <c r="AP166" i="4"/>
  <c r="AV166" i="4" s="1"/>
  <c r="AP198" i="4"/>
  <c r="AV198" i="4" s="1"/>
  <c r="AM198" i="4"/>
  <c r="AS198" i="4" s="1"/>
  <c r="AN198" i="4"/>
  <c r="AT198" i="4" s="1"/>
  <c r="AM262" i="4"/>
  <c r="AS262" i="4" s="1"/>
  <c r="AQ262" i="4"/>
  <c r="AW262" i="4" s="1"/>
  <c r="AO262" i="4"/>
  <c r="AU262" i="4" s="1"/>
  <c r="AP262" i="4"/>
  <c r="AV262" i="4" s="1"/>
  <c r="AN294" i="4"/>
  <c r="AT294" i="4" s="1"/>
  <c r="AL294" i="4"/>
  <c r="AR294" i="4" s="1"/>
  <c r="AM471" i="4"/>
  <c r="AS471" i="4" s="1"/>
  <c r="AO471" i="4"/>
  <c r="AU471" i="4" s="1"/>
  <c r="AP471" i="4"/>
  <c r="AV471" i="4" s="1"/>
  <c r="AQ487" i="4"/>
  <c r="AW487" i="4" s="1"/>
  <c r="AN487" i="4"/>
  <c r="AT487" i="4" s="1"/>
  <c r="AL487" i="4"/>
  <c r="AR487" i="4" s="1"/>
  <c r="AO186" i="4"/>
  <c r="AU186" i="4" s="1"/>
  <c r="AL186" i="4"/>
  <c r="AR186" i="4" s="1"/>
  <c r="AQ186" i="4"/>
  <c r="AW186" i="4" s="1"/>
  <c r="AP258" i="4"/>
  <c r="AV258" i="4" s="1"/>
  <c r="AM258" i="4"/>
  <c r="AS258" i="4" s="1"/>
  <c r="AN258" i="4"/>
  <c r="AT258" i="4" s="1"/>
  <c r="AO290" i="4"/>
  <c r="AU290" i="4" s="1"/>
  <c r="AL290" i="4"/>
  <c r="AR290" i="4" s="1"/>
  <c r="AQ290" i="4"/>
  <c r="AW290" i="4" s="1"/>
  <c r="AP322" i="4"/>
  <c r="AV322" i="4" s="1"/>
  <c r="AM322" i="4"/>
  <c r="AS322" i="4" s="1"/>
  <c r="AN322" i="4"/>
  <c r="AT322" i="4" s="1"/>
  <c r="AN823" i="4"/>
  <c r="AT823" i="4" s="1"/>
  <c r="AL839" i="4"/>
  <c r="AR839" i="4" s="1"/>
  <c r="AM855" i="4"/>
  <c r="AS855" i="4" s="1"/>
  <c r="AN855" i="4"/>
  <c r="AT855" i="4" s="1"/>
  <c r="AQ871" i="4"/>
  <c r="AW871" i="4" s="1"/>
  <c r="AL871" i="4"/>
  <c r="AR871" i="4" s="1"/>
  <c r="AM887" i="4"/>
  <c r="AS887" i="4" s="1"/>
  <c r="AN887" i="4"/>
  <c r="AT887" i="4" s="1"/>
  <c r="AO903" i="4"/>
  <c r="AU903" i="4" s="1"/>
  <c r="AQ903" i="4"/>
  <c r="AW903" i="4" s="1"/>
  <c r="AL903" i="4"/>
  <c r="AR903" i="4" s="1"/>
  <c r="AM919" i="4"/>
  <c r="AS919" i="4" s="1"/>
  <c r="AN919" i="4"/>
  <c r="AT919" i="4" s="1"/>
  <c r="AL240" i="4"/>
  <c r="AR240" i="4" s="1"/>
  <c r="AQ92" i="4"/>
  <c r="AW92" i="4" s="1"/>
  <c r="AO92" i="4"/>
  <c r="AU92" i="4" s="1"/>
  <c r="AL84" i="4"/>
  <c r="AR84" i="4" s="1"/>
  <c r="AP84" i="4"/>
  <c r="AV84" i="4" s="1"/>
  <c r="AM84" i="4"/>
  <c r="AS84" i="4" s="1"/>
  <c r="AN84" i="4"/>
  <c r="AT84" i="4" s="1"/>
  <c r="AP411" i="4"/>
  <c r="AV411" i="4" s="1"/>
  <c r="AM411" i="4"/>
  <c r="AS411" i="4" s="1"/>
  <c r="AN411" i="4"/>
  <c r="AT411" i="4" s="1"/>
  <c r="AQ278" i="4"/>
  <c r="AW278" i="4" s="1"/>
  <c r="AP278" i="4"/>
  <c r="AV278" i="4" s="1"/>
  <c r="AN479" i="4"/>
  <c r="AT479" i="4" s="1"/>
  <c r="AQ495" i="4"/>
  <c r="AW495" i="4" s="1"/>
  <c r="AO495" i="4"/>
  <c r="AU495" i="4" s="1"/>
  <c r="AP495" i="4"/>
  <c r="AV495" i="4" s="1"/>
  <c r="AN274" i="4"/>
  <c r="AT274" i="4" s="1"/>
  <c r="AN511" i="4"/>
  <c r="AT511" i="4" s="1"/>
  <c r="AM419" i="4"/>
  <c r="AS419" i="4" s="1"/>
  <c r="AN166" i="4"/>
  <c r="AT166" i="4" s="1"/>
  <c r="AL166" i="4"/>
  <c r="AR166" i="4" s="1"/>
  <c r="AO198" i="4"/>
  <c r="AU198" i="4" s="1"/>
  <c r="AL198" i="4"/>
  <c r="AR198" i="4" s="1"/>
  <c r="AQ198" i="4"/>
  <c r="AW198" i="4" s="1"/>
  <c r="AN262" i="4"/>
  <c r="AT262" i="4" s="1"/>
  <c r="AL262" i="4"/>
  <c r="AR262" i="4" s="1"/>
  <c r="AQ294" i="4"/>
  <c r="AW294" i="4" s="1"/>
  <c r="AO294" i="4"/>
  <c r="AU294" i="4" s="1"/>
  <c r="AP294" i="4"/>
  <c r="AV294" i="4" s="1"/>
  <c r="AQ471" i="4"/>
  <c r="AW471" i="4" s="1"/>
  <c r="AN471" i="4"/>
  <c r="AT471" i="4" s="1"/>
  <c r="AL471" i="4"/>
  <c r="AR471" i="4" s="1"/>
  <c r="AM487" i="4"/>
  <c r="AS487" i="4" s="1"/>
  <c r="AO487" i="4"/>
  <c r="AU487" i="4" s="1"/>
  <c r="AP487" i="4"/>
  <c r="AV487" i="4" s="1"/>
  <c r="AP186" i="4"/>
  <c r="AV186" i="4" s="1"/>
  <c r="AM186" i="4"/>
  <c r="AS186" i="4" s="1"/>
  <c r="AN186" i="4"/>
  <c r="AT186" i="4" s="1"/>
  <c r="AO258" i="4"/>
  <c r="AU258" i="4" s="1"/>
  <c r="AL258" i="4"/>
  <c r="AR258" i="4" s="1"/>
  <c r="AQ258" i="4"/>
  <c r="AW258" i="4" s="1"/>
  <c r="AP290" i="4"/>
  <c r="AV290" i="4" s="1"/>
  <c r="AM290" i="4"/>
  <c r="AS290" i="4" s="1"/>
  <c r="AN290" i="4"/>
  <c r="AT290" i="4" s="1"/>
  <c r="AO322" i="4"/>
  <c r="AU322" i="4" s="1"/>
  <c r="AL322" i="4"/>
  <c r="AR322" i="4" s="1"/>
  <c r="AQ322" i="4"/>
  <c r="AW322" i="4" s="1"/>
  <c r="AM975" i="4"/>
  <c r="AS975" i="4" s="1"/>
  <c r="AN975" i="4"/>
  <c r="AT975" i="4" s="1"/>
  <c r="AO991" i="4"/>
  <c r="AU991" i="4" s="1"/>
  <c r="AQ991" i="4"/>
  <c r="AW991" i="4" s="1"/>
  <c r="AL991" i="4"/>
  <c r="AR991" i="4" s="1"/>
  <c r="AP583" i="4"/>
  <c r="AV583" i="4" s="1"/>
  <c r="AP643" i="4"/>
  <c r="AV643" i="4" s="1"/>
  <c r="AP679" i="4"/>
  <c r="AV679" i="4" s="1"/>
  <c r="AP711" i="4"/>
  <c r="AV711" i="4" s="1"/>
  <c r="AP743" i="4"/>
  <c r="AV743" i="4" s="1"/>
  <c r="AP775" i="4"/>
  <c r="AV775" i="4" s="1"/>
  <c r="AP807" i="4"/>
  <c r="AV807" i="4" s="1"/>
  <c r="AP839" i="4"/>
  <c r="AV839" i="4" s="1"/>
  <c r="AP871" i="4"/>
  <c r="AV871" i="4" s="1"/>
  <c r="AP903" i="4"/>
  <c r="AV903" i="4" s="1"/>
  <c r="AO983" i="4"/>
  <c r="AU983" i="4" s="1"/>
  <c r="AQ983" i="4"/>
  <c r="AW983" i="4" s="1"/>
  <c r="AL983" i="4"/>
  <c r="AR983" i="4" s="1"/>
  <c r="AM999" i="4"/>
  <c r="AS999" i="4" s="1"/>
  <c r="AN999" i="4"/>
  <c r="AT999" i="4" s="1"/>
  <c r="AP567" i="4"/>
  <c r="AV567" i="4" s="1"/>
  <c r="AP631" i="4"/>
  <c r="AV631" i="4" s="1"/>
  <c r="AP671" i="4"/>
  <c r="AV671" i="4" s="1"/>
  <c r="AP703" i="4"/>
  <c r="AV703" i="4" s="1"/>
  <c r="AP735" i="4"/>
  <c r="AV735" i="4" s="1"/>
  <c r="AP767" i="4"/>
  <c r="AV767" i="4" s="1"/>
  <c r="AP799" i="4"/>
  <c r="AV799" i="4" s="1"/>
  <c r="AP831" i="4"/>
  <c r="AV831" i="4" s="1"/>
  <c r="AP863" i="4"/>
  <c r="AV863" i="4" s="1"/>
  <c r="AP895" i="4"/>
  <c r="AV895" i="4" s="1"/>
  <c r="AO975" i="4"/>
  <c r="AU975" i="4" s="1"/>
  <c r="AQ975" i="4"/>
  <c r="AW975" i="4" s="1"/>
  <c r="AP975" i="4"/>
  <c r="AV975" i="4" s="1"/>
  <c r="AL975" i="4"/>
  <c r="AR975" i="4" s="1"/>
  <c r="AM991" i="4"/>
  <c r="AS991" i="4" s="1"/>
  <c r="AN991" i="4"/>
  <c r="AT991" i="4" s="1"/>
  <c r="AM583" i="4"/>
  <c r="AS583" i="4" s="1"/>
  <c r="AN583" i="4"/>
  <c r="AT583" i="4" s="1"/>
  <c r="AO615" i="4"/>
  <c r="AU615" i="4" s="1"/>
  <c r="AQ615" i="4"/>
  <c r="AW615" i="4" s="1"/>
  <c r="AP615" i="4"/>
  <c r="AV615" i="4" s="1"/>
  <c r="AL615" i="4"/>
  <c r="AR615" i="4" s="1"/>
  <c r="AM643" i="4"/>
  <c r="AS643" i="4" s="1"/>
  <c r="AN643" i="4"/>
  <c r="AT643" i="4" s="1"/>
  <c r="AO663" i="4"/>
  <c r="AU663" i="4" s="1"/>
  <c r="AQ663" i="4"/>
  <c r="AW663" i="4" s="1"/>
  <c r="AP663" i="4"/>
  <c r="AV663" i="4" s="1"/>
  <c r="AL663" i="4"/>
  <c r="AR663" i="4" s="1"/>
  <c r="AM679" i="4"/>
  <c r="AS679" i="4" s="1"/>
  <c r="AN679" i="4"/>
  <c r="AT679" i="4" s="1"/>
  <c r="AO695" i="4"/>
  <c r="AU695" i="4" s="1"/>
  <c r="AQ695" i="4"/>
  <c r="AW695" i="4" s="1"/>
  <c r="AP695" i="4"/>
  <c r="AV695" i="4" s="1"/>
  <c r="AL695" i="4"/>
  <c r="AR695" i="4" s="1"/>
  <c r="AM711" i="4"/>
  <c r="AS711" i="4" s="1"/>
  <c r="AN711" i="4"/>
  <c r="AT711" i="4" s="1"/>
  <c r="AO727" i="4"/>
  <c r="AU727" i="4" s="1"/>
  <c r="AQ727" i="4"/>
  <c r="AW727" i="4" s="1"/>
  <c r="AP727" i="4"/>
  <c r="AV727" i="4" s="1"/>
  <c r="AL727" i="4"/>
  <c r="AR727" i="4" s="1"/>
  <c r="AM743" i="4"/>
  <c r="AS743" i="4" s="1"/>
  <c r="AN743" i="4"/>
  <c r="AT743" i="4" s="1"/>
  <c r="AO759" i="4"/>
  <c r="AU759" i="4" s="1"/>
  <c r="AQ759" i="4"/>
  <c r="AW759" i="4" s="1"/>
  <c r="AP759" i="4"/>
  <c r="AV759" i="4" s="1"/>
  <c r="AL759" i="4"/>
  <c r="AR759" i="4" s="1"/>
  <c r="AM775" i="4"/>
  <c r="AS775" i="4" s="1"/>
  <c r="AN775" i="4"/>
  <c r="AT775" i="4" s="1"/>
  <c r="AO791" i="4"/>
  <c r="AU791" i="4" s="1"/>
  <c r="AQ791" i="4"/>
  <c r="AW791" i="4" s="1"/>
  <c r="AP791" i="4"/>
  <c r="AV791" i="4" s="1"/>
  <c r="AL791" i="4"/>
  <c r="AR791" i="4" s="1"/>
  <c r="AM807" i="4"/>
  <c r="AS807" i="4" s="1"/>
  <c r="AN807" i="4"/>
  <c r="AT807" i="4" s="1"/>
  <c r="AO823" i="4"/>
  <c r="AU823" i="4" s="1"/>
  <c r="AQ823" i="4"/>
  <c r="AW823" i="4" s="1"/>
  <c r="AP823" i="4"/>
  <c r="AV823" i="4" s="1"/>
  <c r="AL823" i="4"/>
  <c r="AR823" i="4" s="1"/>
  <c r="AM839" i="4"/>
  <c r="AS839" i="4" s="1"/>
  <c r="AN839" i="4"/>
  <c r="AT839" i="4" s="1"/>
  <c r="AO855" i="4"/>
  <c r="AU855" i="4" s="1"/>
  <c r="AQ855" i="4"/>
  <c r="AW855" i="4" s="1"/>
  <c r="AP855" i="4"/>
  <c r="AV855" i="4" s="1"/>
  <c r="AL855" i="4"/>
  <c r="AR855" i="4" s="1"/>
  <c r="AM871" i="4"/>
  <c r="AS871" i="4" s="1"/>
  <c r="AN871" i="4"/>
  <c r="AT871" i="4" s="1"/>
  <c r="AO887" i="4"/>
  <c r="AU887" i="4" s="1"/>
  <c r="AQ887" i="4"/>
  <c r="AW887" i="4" s="1"/>
  <c r="AP887" i="4"/>
  <c r="AV887" i="4" s="1"/>
  <c r="AL887" i="4"/>
  <c r="AR887" i="4" s="1"/>
  <c r="AM903" i="4"/>
  <c r="AS903" i="4" s="1"/>
  <c r="AN903" i="4"/>
  <c r="AT903" i="4" s="1"/>
  <c r="AO919" i="4"/>
  <c r="AU919" i="4" s="1"/>
  <c r="AQ919" i="4"/>
  <c r="AW919" i="4" s="1"/>
  <c r="AP919" i="4"/>
  <c r="AV919" i="4" s="1"/>
  <c r="AL919" i="4"/>
  <c r="AR919" i="4" s="1"/>
  <c r="AO571" i="4"/>
  <c r="AU571" i="4" s="1"/>
  <c r="AQ571" i="4"/>
  <c r="AW571" i="4" s="1"/>
  <c r="AP571" i="4"/>
  <c r="AV571" i="4" s="1"/>
  <c r="AL571" i="4"/>
  <c r="AR571" i="4" s="1"/>
  <c r="AM983" i="4"/>
  <c r="AS983" i="4" s="1"/>
  <c r="AN983" i="4"/>
  <c r="AT983" i="4" s="1"/>
  <c r="AO999" i="4"/>
  <c r="AU999" i="4" s="1"/>
  <c r="AQ999" i="4"/>
  <c r="AW999" i="4" s="1"/>
  <c r="AP999" i="4"/>
  <c r="AV999" i="4" s="1"/>
  <c r="AL999" i="4"/>
  <c r="AR999" i="4" s="1"/>
  <c r="AM567" i="4"/>
  <c r="AS567" i="4" s="1"/>
  <c r="AN567" i="4"/>
  <c r="AT567" i="4" s="1"/>
  <c r="AO599" i="4"/>
  <c r="AU599" i="4" s="1"/>
  <c r="AQ599" i="4"/>
  <c r="AW599" i="4" s="1"/>
  <c r="AP599" i="4"/>
  <c r="AV599" i="4" s="1"/>
  <c r="AL599" i="4"/>
  <c r="AR599" i="4" s="1"/>
  <c r="AM631" i="4"/>
  <c r="AS631" i="4" s="1"/>
  <c r="AN631" i="4"/>
  <c r="AT631" i="4" s="1"/>
  <c r="AO655" i="4"/>
  <c r="AU655" i="4" s="1"/>
  <c r="AQ655" i="4"/>
  <c r="AW655" i="4" s="1"/>
  <c r="AP655" i="4"/>
  <c r="AV655" i="4" s="1"/>
  <c r="AL655" i="4"/>
  <c r="AR655" i="4" s="1"/>
  <c r="AM671" i="4"/>
  <c r="AS671" i="4" s="1"/>
  <c r="AN671" i="4"/>
  <c r="AT671" i="4" s="1"/>
  <c r="AO687" i="4"/>
  <c r="AU687" i="4" s="1"/>
  <c r="AQ687" i="4"/>
  <c r="AW687" i="4" s="1"/>
  <c r="AP687" i="4"/>
  <c r="AV687" i="4" s="1"/>
  <c r="AL687" i="4"/>
  <c r="AR687" i="4" s="1"/>
  <c r="AM703" i="4"/>
  <c r="AS703" i="4" s="1"/>
  <c r="AN703" i="4"/>
  <c r="AT703" i="4" s="1"/>
  <c r="AO719" i="4"/>
  <c r="AU719" i="4" s="1"/>
  <c r="AQ719" i="4"/>
  <c r="AW719" i="4" s="1"/>
  <c r="AP719" i="4"/>
  <c r="AV719" i="4" s="1"/>
  <c r="AL719" i="4"/>
  <c r="AR719" i="4" s="1"/>
  <c r="AM735" i="4"/>
  <c r="AS735" i="4" s="1"/>
  <c r="AN735" i="4"/>
  <c r="AT735" i="4" s="1"/>
  <c r="AO751" i="4"/>
  <c r="AU751" i="4" s="1"/>
  <c r="AQ751" i="4"/>
  <c r="AW751" i="4" s="1"/>
  <c r="AP751" i="4"/>
  <c r="AV751" i="4" s="1"/>
  <c r="AL751" i="4"/>
  <c r="AR751" i="4" s="1"/>
  <c r="AM767" i="4"/>
  <c r="AS767" i="4" s="1"/>
  <c r="AN767" i="4"/>
  <c r="AT767" i="4" s="1"/>
  <c r="AO783" i="4"/>
  <c r="AU783" i="4" s="1"/>
  <c r="AQ783" i="4"/>
  <c r="AW783" i="4" s="1"/>
  <c r="AP783" i="4"/>
  <c r="AV783" i="4" s="1"/>
  <c r="AL783" i="4"/>
  <c r="AR783" i="4" s="1"/>
  <c r="AM799" i="4"/>
  <c r="AS799" i="4" s="1"/>
  <c r="AN799" i="4"/>
  <c r="AT799" i="4" s="1"/>
  <c r="AO815" i="4"/>
  <c r="AU815" i="4" s="1"/>
  <c r="AQ815" i="4"/>
  <c r="AW815" i="4" s="1"/>
  <c r="AP815" i="4"/>
  <c r="AV815" i="4" s="1"/>
  <c r="AL815" i="4"/>
  <c r="AR815" i="4" s="1"/>
  <c r="AM831" i="4"/>
  <c r="AS831" i="4" s="1"/>
  <c r="AN831" i="4"/>
  <c r="AT831" i="4" s="1"/>
  <c r="AO847" i="4"/>
  <c r="AU847" i="4" s="1"/>
  <c r="AQ847" i="4"/>
  <c r="AW847" i="4" s="1"/>
  <c r="AP847" i="4"/>
  <c r="AV847" i="4" s="1"/>
  <c r="AL847" i="4"/>
  <c r="AR847" i="4" s="1"/>
  <c r="AM863" i="4"/>
  <c r="AS863" i="4" s="1"/>
  <c r="AN863" i="4"/>
  <c r="AT863" i="4" s="1"/>
  <c r="AO879" i="4"/>
  <c r="AU879" i="4" s="1"/>
  <c r="AQ879" i="4"/>
  <c r="AW879" i="4" s="1"/>
  <c r="AP879" i="4"/>
  <c r="AV879" i="4" s="1"/>
  <c r="AL879" i="4"/>
  <c r="AR879" i="4" s="1"/>
  <c r="AM895" i="4"/>
  <c r="AS895" i="4" s="1"/>
  <c r="AN895" i="4"/>
  <c r="AT895" i="4" s="1"/>
  <c r="AO911" i="4"/>
  <c r="AU911" i="4" s="1"/>
  <c r="AQ911" i="4"/>
  <c r="AW911" i="4" s="1"/>
  <c r="AP911" i="4"/>
  <c r="AV911" i="4" s="1"/>
  <c r="AL911" i="4"/>
  <c r="AR911" i="4" s="1"/>
  <c r="K10" i="3"/>
  <c r="D11" i="3"/>
  <c r="AL154" i="4" l="1"/>
  <c r="AR154" i="4" s="1"/>
  <c r="AQ154" i="4"/>
  <c r="AW154" i="4" s="1"/>
  <c r="AP154" i="4"/>
  <c r="AV154" i="4" s="1"/>
  <c r="E698" i="4"/>
  <c r="I698" i="4" s="1"/>
  <c r="E666" i="4"/>
  <c r="I666" i="4" s="1"/>
  <c r="E618" i="4"/>
  <c r="I618" i="4" s="1"/>
  <c r="F590" i="4"/>
  <c r="J590" i="4" s="1"/>
  <c r="D582" i="4"/>
  <c r="H582" i="4" s="1"/>
  <c r="D558" i="4"/>
  <c r="H558" i="4" s="1"/>
  <c r="E819" i="4"/>
  <c r="I819" i="4" s="1"/>
  <c r="E755" i="4"/>
  <c r="I755" i="4" s="1"/>
  <c r="D456" i="4"/>
  <c r="H456" i="4" s="1"/>
  <c r="K457" i="2" s="1"/>
  <c r="F303" i="4"/>
  <c r="J303" i="4" s="1"/>
  <c r="M304" i="2" s="1"/>
  <c r="D163" i="4"/>
  <c r="H163" i="4" s="1"/>
  <c r="K164" i="2" s="1"/>
  <c r="G942" i="4"/>
  <c r="F366" i="4"/>
  <c r="J366" i="4" s="1"/>
  <c r="M367" i="2" s="1"/>
  <c r="E255" i="4"/>
  <c r="I255" i="4" s="1"/>
  <c r="L256" i="2" s="1"/>
  <c r="E137" i="4"/>
  <c r="I137" i="4" s="1"/>
  <c r="L138" i="2" s="1"/>
  <c r="E936" i="4"/>
  <c r="I936" i="4" s="1"/>
  <c r="F360" i="4"/>
  <c r="J360" i="4" s="1"/>
  <c r="M361" i="2" s="1"/>
  <c r="AQ170" i="4"/>
  <c r="AW170" i="4" s="1"/>
  <c r="D455" i="4"/>
  <c r="H455" i="4" s="1"/>
  <c r="K456" i="2" s="1"/>
  <c r="F699" i="4"/>
  <c r="J699" i="4" s="1"/>
  <c r="E590" i="4"/>
  <c r="I590" i="4" s="1"/>
  <c r="F558" i="4"/>
  <c r="J558" i="4" s="1"/>
  <c r="G819" i="4"/>
  <c r="G755" i="4"/>
  <c r="G456" i="4"/>
  <c r="D303" i="4"/>
  <c r="H303" i="4" s="1"/>
  <c r="K304" i="2" s="1"/>
  <c r="E163" i="4"/>
  <c r="I163" i="4" s="1"/>
  <c r="L164" i="2" s="1"/>
  <c r="D942" i="4"/>
  <c r="H942" i="4" s="1"/>
  <c r="E408" i="4"/>
  <c r="I408" i="4" s="1"/>
  <c r="L409" i="2" s="1"/>
  <c r="D255" i="4"/>
  <c r="H255" i="4" s="1"/>
  <c r="K256" i="2" s="1"/>
  <c r="G137" i="4"/>
  <c r="G349" i="4"/>
  <c r="E952" i="4"/>
  <c r="I952" i="4" s="1"/>
  <c r="E514" i="4"/>
  <c r="I514" i="4" s="1"/>
  <c r="G579" i="4"/>
  <c r="E439" i="4"/>
  <c r="I439" i="4" s="1"/>
  <c r="L440" i="2" s="1"/>
  <c r="D579" i="4"/>
  <c r="H579" i="4" s="1"/>
  <c r="AP96" i="4"/>
  <c r="AV96" i="4" s="1"/>
  <c r="AQ96" i="4"/>
  <c r="AW96" i="4" s="1"/>
  <c r="E942" i="4"/>
  <c r="I942" i="4" s="1"/>
  <c r="D408" i="4"/>
  <c r="H408" i="4" s="1"/>
  <c r="K409" i="2" s="1"/>
  <c r="G255" i="4"/>
  <c r="D60" i="4"/>
  <c r="H60" i="4" s="1"/>
  <c r="K61" i="2" s="1"/>
  <c r="D349" i="4"/>
  <c r="H349" i="4" s="1"/>
  <c r="K350" i="2" s="1"/>
  <c r="G952" i="4"/>
  <c r="G360" i="4"/>
  <c r="G514" i="4"/>
  <c r="D941" i="4"/>
  <c r="H941" i="4" s="1"/>
  <c r="G60" i="4"/>
  <c r="E60" i="4"/>
  <c r="I60" i="4" s="1"/>
  <c r="L61" i="2" s="1"/>
  <c r="D44" i="4"/>
  <c r="H44" i="4" s="1"/>
  <c r="K45" i="2" s="1"/>
  <c r="F44" i="4"/>
  <c r="J44" i="4" s="1"/>
  <c r="M45" i="2" s="1"/>
  <c r="N12" i="2"/>
  <c r="P12" i="2"/>
  <c r="O12" i="2"/>
  <c r="AM154" i="4"/>
  <c r="AS154" i="4" s="1"/>
  <c r="F579" i="4"/>
  <c r="J579" i="4" s="1"/>
  <c r="AM170" i="4"/>
  <c r="AS170" i="4" s="1"/>
  <c r="AM310" i="4"/>
  <c r="AS310" i="4" s="1"/>
  <c r="AM96" i="4"/>
  <c r="AS96" i="4" s="1"/>
  <c r="AQ403" i="4"/>
  <c r="AW403" i="4" s="1"/>
  <c r="AN419" i="4"/>
  <c r="AT419" i="4" s="1"/>
  <c r="AM511" i="4"/>
  <c r="AS511" i="4" s="1"/>
  <c r="D952" i="4"/>
  <c r="H952" i="4" s="1"/>
  <c r="E360" i="4"/>
  <c r="I360" i="4" s="1"/>
  <c r="L361" i="2" s="1"/>
  <c r="F514" i="4"/>
  <c r="J514" i="4" s="1"/>
  <c r="E941" i="4"/>
  <c r="I941" i="4" s="1"/>
  <c r="G941" i="4"/>
  <c r="I10" i="3"/>
  <c r="J10" i="3"/>
  <c r="AP403" i="4"/>
  <c r="AV403" i="4" s="1"/>
  <c r="AQ419" i="4"/>
  <c r="AW419" i="4" s="1"/>
  <c r="F10" i="3"/>
  <c r="AN154" i="4"/>
  <c r="AT154" i="4" s="1"/>
  <c r="AL306" i="4"/>
  <c r="AR306" i="4" s="1"/>
  <c r="G306" i="4" s="1"/>
  <c r="AM463" i="4"/>
  <c r="AS463" i="4" s="1"/>
  <c r="AM278" i="4"/>
  <c r="AS278" i="4" s="1"/>
  <c r="AQ240" i="4"/>
  <c r="AW240" i="4" s="1"/>
  <c r="AL419" i="4"/>
  <c r="AR419" i="4" s="1"/>
  <c r="F419" i="4" s="1"/>
  <c r="J419" i="4" s="1"/>
  <c r="M420" i="2" s="1"/>
  <c r="AP202" i="4"/>
  <c r="AV202" i="4" s="1"/>
  <c r="F687" i="4"/>
  <c r="J687" i="4" s="1"/>
  <c r="E687" i="4"/>
  <c r="I687" i="4" s="1"/>
  <c r="D687" i="4"/>
  <c r="H687" i="4" s="1"/>
  <c r="G687" i="4"/>
  <c r="F655" i="4"/>
  <c r="J655" i="4" s="1"/>
  <c r="E655" i="4"/>
  <c r="I655" i="4" s="1"/>
  <c r="D655" i="4"/>
  <c r="H655" i="4" s="1"/>
  <c r="G655" i="4"/>
  <c r="F599" i="4"/>
  <c r="J599" i="4" s="1"/>
  <c r="E599" i="4"/>
  <c r="I599" i="4" s="1"/>
  <c r="D599" i="4"/>
  <c r="H599" i="4" s="1"/>
  <c r="G599" i="4"/>
  <c r="D999" i="4"/>
  <c r="H999" i="4" s="1"/>
  <c r="E999" i="4"/>
  <c r="I999" i="4" s="1"/>
  <c r="G999" i="4"/>
  <c r="F999" i="4"/>
  <c r="J999" i="4" s="1"/>
  <c r="F511" i="4"/>
  <c r="J511" i="4" s="1"/>
  <c r="G511" i="4"/>
  <c r="E511" i="4"/>
  <c r="I511" i="4" s="1"/>
  <c r="D511" i="4"/>
  <c r="H511" i="4" s="1"/>
  <c r="G170" i="4"/>
  <c r="F170" i="4"/>
  <c r="J170" i="4" s="1"/>
  <c r="M171" i="2" s="1"/>
  <c r="D170" i="4"/>
  <c r="H170" i="4" s="1"/>
  <c r="K171" i="2" s="1"/>
  <c r="E170" i="4"/>
  <c r="I170" i="4" s="1"/>
  <c r="L171" i="2" s="1"/>
  <c r="G310" i="4"/>
  <c r="F310" i="4"/>
  <c r="J310" i="4" s="1"/>
  <c r="M311" i="2" s="1"/>
  <c r="D310" i="4"/>
  <c r="H310" i="4" s="1"/>
  <c r="K311" i="2" s="1"/>
  <c r="E310" i="4"/>
  <c r="I310" i="4" s="1"/>
  <c r="L311" i="2" s="1"/>
  <c r="G84" i="4"/>
  <c r="D84" i="4"/>
  <c r="H84" i="4" s="1"/>
  <c r="K85" i="2" s="1"/>
  <c r="F84" i="4"/>
  <c r="J84" i="4" s="1"/>
  <c r="M85" i="2" s="1"/>
  <c r="E84" i="4"/>
  <c r="I84" i="4" s="1"/>
  <c r="L85" i="2" s="1"/>
  <c r="G240" i="4"/>
  <c r="D240" i="4"/>
  <c r="H240" i="4" s="1"/>
  <c r="K241" i="2" s="1"/>
  <c r="F240" i="4"/>
  <c r="J240" i="4" s="1"/>
  <c r="M241" i="2" s="1"/>
  <c r="E240" i="4"/>
  <c r="I240" i="4" s="1"/>
  <c r="L241" i="2" s="1"/>
  <c r="F871" i="4"/>
  <c r="J871" i="4" s="1"/>
  <c r="E871" i="4"/>
  <c r="I871" i="4" s="1"/>
  <c r="D871" i="4"/>
  <c r="H871" i="4" s="1"/>
  <c r="G871" i="4"/>
  <c r="F839" i="4"/>
  <c r="J839" i="4" s="1"/>
  <c r="E839" i="4"/>
  <c r="I839" i="4" s="1"/>
  <c r="D839" i="4"/>
  <c r="H839" i="4" s="1"/>
  <c r="G839" i="4"/>
  <c r="G290" i="4"/>
  <c r="F290" i="4"/>
  <c r="J290" i="4" s="1"/>
  <c r="M291" i="2" s="1"/>
  <c r="D290" i="4"/>
  <c r="H290" i="4" s="1"/>
  <c r="K291" i="2" s="1"/>
  <c r="E290" i="4"/>
  <c r="I290" i="4" s="1"/>
  <c r="L291" i="2" s="1"/>
  <c r="G186" i="4"/>
  <c r="F186" i="4"/>
  <c r="J186" i="4" s="1"/>
  <c r="M187" i="2" s="1"/>
  <c r="D186" i="4"/>
  <c r="H186" i="4" s="1"/>
  <c r="K187" i="2" s="1"/>
  <c r="E186" i="4"/>
  <c r="I186" i="4" s="1"/>
  <c r="L187" i="2" s="1"/>
  <c r="F487" i="4"/>
  <c r="J487" i="4" s="1"/>
  <c r="G487" i="4"/>
  <c r="E487" i="4"/>
  <c r="I487" i="4" s="1"/>
  <c r="D487" i="4"/>
  <c r="H487" i="4" s="1"/>
  <c r="G294" i="4"/>
  <c r="F294" i="4"/>
  <c r="J294" i="4" s="1"/>
  <c r="M295" i="2" s="1"/>
  <c r="D294" i="4"/>
  <c r="H294" i="4" s="1"/>
  <c r="K295" i="2" s="1"/>
  <c r="E294" i="4"/>
  <c r="I294" i="4" s="1"/>
  <c r="L295" i="2" s="1"/>
  <c r="F403" i="4"/>
  <c r="J403" i="4" s="1"/>
  <c r="M404" i="2" s="1"/>
  <c r="E403" i="4"/>
  <c r="I403" i="4" s="1"/>
  <c r="L404" i="2" s="1"/>
  <c r="G403" i="4"/>
  <c r="D403" i="4"/>
  <c r="H403" i="4" s="1"/>
  <c r="K404" i="2" s="1"/>
  <c r="G274" i="4"/>
  <c r="F274" i="4"/>
  <c r="J274" i="4" s="1"/>
  <c r="M275" i="2" s="1"/>
  <c r="D274" i="4"/>
  <c r="H274" i="4" s="1"/>
  <c r="K275" i="2" s="1"/>
  <c r="E274" i="4"/>
  <c r="I274" i="4" s="1"/>
  <c r="L275" i="2" s="1"/>
  <c r="F463" i="4"/>
  <c r="J463" i="4" s="1"/>
  <c r="M464" i="2" s="1"/>
  <c r="G463" i="4"/>
  <c r="E463" i="4"/>
  <c r="I463" i="4" s="1"/>
  <c r="L464" i="2" s="1"/>
  <c r="D463" i="4"/>
  <c r="H463" i="4" s="1"/>
  <c r="K464" i="2" s="1"/>
  <c r="G182" i="4"/>
  <c r="F182" i="4"/>
  <c r="J182" i="4" s="1"/>
  <c r="M183" i="2" s="1"/>
  <c r="E182" i="4"/>
  <c r="I182" i="4" s="1"/>
  <c r="L183" i="2" s="1"/>
  <c r="D182" i="4"/>
  <c r="H182" i="4" s="1"/>
  <c r="K183" i="2" s="1"/>
  <c r="F411" i="4"/>
  <c r="J411" i="4" s="1"/>
  <c r="M412" i="2" s="1"/>
  <c r="E411" i="4"/>
  <c r="I411" i="4" s="1"/>
  <c r="L412" i="2" s="1"/>
  <c r="G411" i="4"/>
  <c r="D411" i="4"/>
  <c r="H411" i="4" s="1"/>
  <c r="K412" i="2" s="1"/>
  <c r="G92" i="4"/>
  <c r="D92" i="4"/>
  <c r="H92" i="4" s="1"/>
  <c r="K93" i="2" s="1"/>
  <c r="F92" i="4"/>
  <c r="J92" i="4" s="1"/>
  <c r="M93" i="2" s="1"/>
  <c r="E92" i="4"/>
  <c r="I92" i="4" s="1"/>
  <c r="L93" i="2" s="1"/>
  <c r="F775" i="4"/>
  <c r="J775" i="4" s="1"/>
  <c r="E775" i="4"/>
  <c r="I775" i="4" s="1"/>
  <c r="D775" i="4"/>
  <c r="H775" i="4" s="1"/>
  <c r="G775" i="4"/>
  <c r="F863" i="4"/>
  <c r="J863" i="4" s="1"/>
  <c r="E863" i="4"/>
  <c r="I863" i="4" s="1"/>
  <c r="D863" i="4"/>
  <c r="H863" i="4" s="1"/>
  <c r="G863" i="4"/>
  <c r="F799" i="4"/>
  <c r="J799" i="4" s="1"/>
  <c r="E799" i="4"/>
  <c r="I799" i="4" s="1"/>
  <c r="D799" i="4"/>
  <c r="H799" i="4" s="1"/>
  <c r="G799" i="4"/>
  <c r="F735" i="4"/>
  <c r="J735" i="4" s="1"/>
  <c r="E735" i="4"/>
  <c r="I735" i="4" s="1"/>
  <c r="D735" i="4"/>
  <c r="H735" i="4" s="1"/>
  <c r="G735" i="4"/>
  <c r="F671" i="4"/>
  <c r="J671" i="4" s="1"/>
  <c r="E671" i="4"/>
  <c r="I671" i="4" s="1"/>
  <c r="D671" i="4"/>
  <c r="H671" i="4" s="1"/>
  <c r="G671" i="4"/>
  <c r="F567" i="4"/>
  <c r="J567" i="4" s="1"/>
  <c r="E567" i="4"/>
  <c r="I567" i="4" s="1"/>
  <c r="D567" i="4"/>
  <c r="H567" i="4" s="1"/>
  <c r="G567" i="4"/>
  <c r="F679" i="4"/>
  <c r="J679" i="4" s="1"/>
  <c r="E679" i="4"/>
  <c r="I679" i="4" s="1"/>
  <c r="D679" i="4"/>
  <c r="H679" i="4" s="1"/>
  <c r="G679" i="4"/>
  <c r="F583" i="4"/>
  <c r="J583" i="4" s="1"/>
  <c r="E583" i="4"/>
  <c r="I583" i="4" s="1"/>
  <c r="D583" i="4"/>
  <c r="H583" i="4" s="1"/>
  <c r="G583" i="4"/>
  <c r="F911" i="4"/>
  <c r="J911" i="4" s="1"/>
  <c r="E911" i="4"/>
  <c r="I911" i="4" s="1"/>
  <c r="D911" i="4"/>
  <c r="H911" i="4" s="1"/>
  <c r="G911" i="4"/>
  <c r="F879" i="4"/>
  <c r="J879" i="4" s="1"/>
  <c r="E879" i="4"/>
  <c r="I879" i="4" s="1"/>
  <c r="D879" i="4"/>
  <c r="H879" i="4" s="1"/>
  <c r="G879" i="4"/>
  <c r="F847" i="4"/>
  <c r="J847" i="4" s="1"/>
  <c r="E847" i="4"/>
  <c r="I847" i="4" s="1"/>
  <c r="D847" i="4"/>
  <c r="H847" i="4" s="1"/>
  <c r="G847" i="4"/>
  <c r="F815" i="4"/>
  <c r="J815" i="4" s="1"/>
  <c r="E815" i="4"/>
  <c r="I815" i="4" s="1"/>
  <c r="D815" i="4"/>
  <c r="H815" i="4" s="1"/>
  <c r="G815" i="4"/>
  <c r="F783" i="4"/>
  <c r="J783" i="4" s="1"/>
  <c r="E783" i="4"/>
  <c r="I783" i="4" s="1"/>
  <c r="D783" i="4"/>
  <c r="H783" i="4" s="1"/>
  <c r="G783" i="4"/>
  <c r="F751" i="4"/>
  <c r="J751" i="4" s="1"/>
  <c r="E751" i="4"/>
  <c r="I751" i="4" s="1"/>
  <c r="D751" i="4"/>
  <c r="H751" i="4" s="1"/>
  <c r="G751" i="4"/>
  <c r="F719" i="4"/>
  <c r="J719" i="4" s="1"/>
  <c r="E719" i="4"/>
  <c r="I719" i="4" s="1"/>
  <c r="D719" i="4"/>
  <c r="H719" i="4" s="1"/>
  <c r="G719" i="4"/>
  <c r="F571" i="4"/>
  <c r="J571" i="4" s="1"/>
  <c r="E571" i="4"/>
  <c r="I571" i="4" s="1"/>
  <c r="G571" i="4"/>
  <c r="D571" i="4"/>
  <c r="H571" i="4" s="1"/>
  <c r="D983" i="4"/>
  <c r="H983" i="4" s="1"/>
  <c r="E983" i="4"/>
  <c r="I983" i="4" s="1"/>
  <c r="G983" i="4"/>
  <c r="F983" i="4"/>
  <c r="J983" i="4" s="1"/>
  <c r="D991" i="4"/>
  <c r="H991" i="4" s="1"/>
  <c r="E991" i="4"/>
  <c r="I991" i="4" s="1"/>
  <c r="G991" i="4"/>
  <c r="F991" i="4"/>
  <c r="J991" i="4" s="1"/>
  <c r="G322" i="4"/>
  <c r="F322" i="4"/>
  <c r="J322" i="4" s="1"/>
  <c r="M323" i="2" s="1"/>
  <c r="D322" i="4"/>
  <c r="H322" i="4" s="1"/>
  <c r="K323" i="2" s="1"/>
  <c r="E322" i="4"/>
  <c r="I322" i="4" s="1"/>
  <c r="L323" i="2" s="1"/>
  <c r="G258" i="4"/>
  <c r="F258" i="4"/>
  <c r="J258" i="4" s="1"/>
  <c r="M259" i="2" s="1"/>
  <c r="D258" i="4"/>
  <c r="H258" i="4" s="1"/>
  <c r="K259" i="2" s="1"/>
  <c r="E258" i="4"/>
  <c r="I258" i="4" s="1"/>
  <c r="L259" i="2" s="1"/>
  <c r="F471" i="4"/>
  <c r="J471" i="4" s="1"/>
  <c r="G471" i="4"/>
  <c r="E471" i="4"/>
  <c r="I471" i="4" s="1"/>
  <c r="D471" i="4"/>
  <c r="H471" i="4" s="1"/>
  <c r="G262" i="4"/>
  <c r="F262" i="4"/>
  <c r="J262" i="4" s="1"/>
  <c r="M263" i="2" s="1"/>
  <c r="D262" i="4"/>
  <c r="H262" i="4" s="1"/>
  <c r="K263" i="2" s="1"/>
  <c r="E262" i="4"/>
  <c r="I262" i="4" s="1"/>
  <c r="L263" i="2" s="1"/>
  <c r="F479" i="4"/>
  <c r="J479" i="4" s="1"/>
  <c r="G479" i="4"/>
  <c r="E479" i="4"/>
  <c r="I479" i="4" s="1"/>
  <c r="D479" i="4"/>
  <c r="H479" i="4" s="1"/>
  <c r="F919" i="4"/>
  <c r="J919" i="4" s="1"/>
  <c r="E919" i="4"/>
  <c r="I919" i="4" s="1"/>
  <c r="D919" i="4"/>
  <c r="H919" i="4" s="1"/>
  <c r="G919" i="4"/>
  <c r="F887" i="4"/>
  <c r="J887" i="4" s="1"/>
  <c r="E887" i="4"/>
  <c r="I887" i="4" s="1"/>
  <c r="D887" i="4"/>
  <c r="H887" i="4" s="1"/>
  <c r="G887" i="4"/>
  <c r="F855" i="4"/>
  <c r="J855" i="4" s="1"/>
  <c r="E855" i="4"/>
  <c r="I855" i="4" s="1"/>
  <c r="D855" i="4"/>
  <c r="H855" i="4" s="1"/>
  <c r="G855" i="4"/>
  <c r="F823" i="4"/>
  <c r="J823" i="4" s="1"/>
  <c r="E823" i="4"/>
  <c r="I823" i="4" s="1"/>
  <c r="D823" i="4"/>
  <c r="H823" i="4" s="1"/>
  <c r="G823" i="4"/>
  <c r="F791" i="4"/>
  <c r="J791" i="4" s="1"/>
  <c r="E791" i="4"/>
  <c r="I791" i="4" s="1"/>
  <c r="D791" i="4"/>
  <c r="H791" i="4" s="1"/>
  <c r="G791" i="4"/>
  <c r="F759" i="4"/>
  <c r="J759" i="4" s="1"/>
  <c r="E759" i="4"/>
  <c r="I759" i="4" s="1"/>
  <c r="D759" i="4"/>
  <c r="H759" i="4" s="1"/>
  <c r="G759" i="4"/>
  <c r="F727" i="4"/>
  <c r="J727" i="4" s="1"/>
  <c r="E727" i="4"/>
  <c r="I727" i="4" s="1"/>
  <c r="D727" i="4"/>
  <c r="H727" i="4" s="1"/>
  <c r="G727" i="4"/>
  <c r="F695" i="4"/>
  <c r="J695" i="4" s="1"/>
  <c r="E695" i="4"/>
  <c r="I695" i="4" s="1"/>
  <c r="D695" i="4"/>
  <c r="H695" i="4" s="1"/>
  <c r="G695" i="4"/>
  <c r="F663" i="4"/>
  <c r="J663" i="4" s="1"/>
  <c r="E663" i="4"/>
  <c r="I663" i="4" s="1"/>
  <c r="D663" i="4"/>
  <c r="H663" i="4" s="1"/>
  <c r="G663" i="4"/>
  <c r="F615" i="4"/>
  <c r="J615" i="4" s="1"/>
  <c r="E615" i="4"/>
  <c r="I615" i="4" s="1"/>
  <c r="D615" i="4"/>
  <c r="H615" i="4" s="1"/>
  <c r="G615" i="4"/>
  <c r="D975" i="4"/>
  <c r="H975" i="4" s="1"/>
  <c r="E975" i="4"/>
  <c r="I975" i="4" s="1"/>
  <c r="G975" i="4"/>
  <c r="F975" i="4"/>
  <c r="J975" i="4" s="1"/>
  <c r="G154" i="4"/>
  <c r="D154" i="4"/>
  <c r="H154" i="4" s="1"/>
  <c r="K155" i="2" s="1"/>
  <c r="E154" i="4"/>
  <c r="I154" i="4" s="1"/>
  <c r="L155" i="2" s="1"/>
  <c r="F154" i="4"/>
  <c r="J154" i="4" s="1"/>
  <c r="M155" i="2" s="1"/>
  <c r="G198" i="4"/>
  <c r="F198" i="4"/>
  <c r="J198" i="4" s="1"/>
  <c r="M199" i="2" s="1"/>
  <c r="E198" i="4"/>
  <c r="I198" i="4" s="1"/>
  <c r="L199" i="2" s="1"/>
  <c r="D198" i="4"/>
  <c r="H198" i="4" s="1"/>
  <c r="K199" i="2" s="1"/>
  <c r="G166" i="4"/>
  <c r="F166" i="4"/>
  <c r="J166" i="4" s="1"/>
  <c r="M167" i="2" s="1"/>
  <c r="E166" i="4"/>
  <c r="I166" i="4" s="1"/>
  <c r="L167" i="2" s="1"/>
  <c r="D166" i="4"/>
  <c r="H166" i="4" s="1"/>
  <c r="K167" i="2" s="1"/>
  <c r="F306" i="4"/>
  <c r="J306" i="4" s="1"/>
  <c r="M307" i="2" s="1"/>
  <c r="G96" i="4"/>
  <c r="D96" i="4"/>
  <c r="H96" i="4" s="1"/>
  <c r="K97" i="2" s="1"/>
  <c r="F96" i="4"/>
  <c r="J96" i="4" s="1"/>
  <c r="M97" i="2" s="1"/>
  <c r="E96" i="4"/>
  <c r="I96" i="4" s="1"/>
  <c r="L97" i="2" s="1"/>
  <c r="F903" i="4"/>
  <c r="J903" i="4" s="1"/>
  <c r="E903" i="4"/>
  <c r="I903" i="4" s="1"/>
  <c r="D903" i="4"/>
  <c r="H903" i="4" s="1"/>
  <c r="G903" i="4"/>
  <c r="G202" i="4"/>
  <c r="F202" i="4"/>
  <c r="J202" i="4" s="1"/>
  <c r="M203" i="2" s="1"/>
  <c r="D202" i="4"/>
  <c r="H202" i="4" s="1"/>
  <c r="K203" i="2" s="1"/>
  <c r="E202" i="4"/>
  <c r="I202" i="4" s="1"/>
  <c r="L203" i="2" s="1"/>
  <c r="F495" i="4"/>
  <c r="J495" i="4" s="1"/>
  <c r="G495" i="4"/>
  <c r="E495" i="4"/>
  <c r="I495" i="4" s="1"/>
  <c r="D495" i="4"/>
  <c r="H495" i="4" s="1"/>
  <c r="G278" i="4"/>
  <c r="F278" i="4"/>
  <c r="J278" i="4" s="1"/>
  <c r="M279" i="2" s="1"/>
  <c r="D278" i="4"/>
  <c r="H278" i="4" s="1"/>
  <c r="K279" i="2" s="1"/>
  <c r="E278" i="4"/>
  <c r="I278" i="4" s="1"/>
  <c r="L279" i="2" s="1"/>
  <c r="F807" i="4"/>
  <c r="J807" i="4" s="1"/>
  <c r="E807" i="4"/>
  <c r="I807" i="4" s="1"/>
  <c r="D807" i="4"/>
  <c r="H807" i="4" s="1"/>
  <c r="G807" i="4"/>
  <c r="F743" i="4"/>
  <c r="J743" i="4" s="1"/>
  <c r="E743" i="4"/>
  <c r="I743" i="4" s="1"/>
  <c r="D743" i="4"/>
  <c r="H743" i="4" s="1"/>
  <c r="G743" i="4"/>
  <c r="F895" i="4"/>
  <c r="J895" i="4" s="1"/>
  <c r="E895" i="4"/>
  <c r="I895" i="4" s="1"/>
  <c r="D895" i="4"/>
  <c r="H895" i="4" s="1"/>
  <c r="G895" i="4"/>
  <c r="F831" i="4"/>
  <c r="J831" i="4" s="1"/>
  <c r="E831" i="4"/>
  <c r="I831" i="4" s="1"/>
  <c r="D831" i="4"/>
  <c r="H831" i="4" s="1"/>
  <c r="G831" i="4"/>
  <c r="F767" i="4"/>
  <c r="J767" i="4" s="1"/>
  <c r="E767" i="4"/>
  <c r="I767" i="4" s="1"/>
  <c r="D767" i="4"/>
  <c r="H767" i="4" s="1"/>
  <c r="G767" i="4"/>
  <c r="F703" i="4"/>
  <c r="J703" i="4" s="1"/>
  <c r="E703" i="4"/>
  <c r="I703" i="4" s="1"/>
  <c r="D703" i="4"/>
  <c r="H703" i="4" s="1"/>
  <c r="G703" i="4"/>
  <c r="F631" i="4"/>
  <c r="J631" i="4" s="1"/>
  <c r="E631" i="4"/>
  <c r="I631" i="4" s="1"/>
  <c r="D631" i="4"/>
  <c r="H631" i="4" s="1"/>
  <c r="G631" i="4"/>
  <c r="F711" i="4"/>
  <c r="J711" i="4" s="1"/>
  <c r="E711" i="4"/>
  <c r="I711" i="4" s="1"/>
  <c r="D711" i="4"/>
  <c r="H711" i="4" s="1"/>
  <c r="G711" i="4"/>
  <c r="F643" i="4"/>
  <c r="J643" i="4" s="1"/>
  <c r="E643" i="4"/>
  <c r="I643" i="4" s="1"/>
  <c r="G643" i="4"/>
  <c r="D643" i="4"/>
  <c r="H643" i="4" s="1"/>
  <c r="K11" i="3"/>
  <c r="D12" i="3"/>
  <c r="O13" i="2" l="1"/>
  <c r="I12" i="3" s="1"/>
  <c r="N13" i="2"/>
  <c r="H12" i="3" s="1"/>
  <c r="P13" i="2"/>
  <c r="E419" i="4"/>
  <c r="I419" i="4" s="1"/>
  <c r="L420" i="2" s="1"/>
  <c r="D419" i="4"/>
  <c r="H419" i="4" s="1"/>
  <c r="K420" i="2" s="1"/>
  <c r="E306" i="4"/>
  <c r="I306" i="4" s="1"/>
  <c r="L307" i="2" s="1"/>
  <c r="J11" i="3"/>
  <c r="H11" i="3"/>
  <c r="F11" i="3"/>
  <c r="I11" i="3"/>
  <c r="G419" i="4"/>
  <c r="D306" i="4"/>
  <c r="H306" i="4" s="1"/>
  <c r="K307" i="2" s="1"/>
  <c r="J12" i="3"/>
  <c r="K12" i="3"/>
  <c r="D13" i="3"/>
  <c r="O14" i="2" l="1"/>
  <c r="N14" i="2"/>
  <c r="H13" i="3" s="1"/>
  <c r="P14" i="2"/>
  <c r="J13" i="3" s="1"/>
  <c r="F12" i="3"/>
  <c r="K13" i="3"/>
  <c r="D14" i="3"/>
  <c r="O15" i="2" l="1"/>
  <c r="N15" i="2"/>
  <c r="H14" i="3" s="1"/>
  <c r="P15" i="2"/>
  <c r="J14" i="3" s="1"/>
  <c r="F13" i="3"/>
  <c r="I13" i="3"/>
  <c r="I14" i="3"/>
  <c r="K14" i="3"/>
  <c r="D15" i="3"/>
  <c r="O16" i="2" l="1"/>
  <c r="I15" i="3" s="1"/>
  <c r="N16" i="2"/>
  <c r="H15" i="3" s="1"/>
  <c r="P16" i="2"/>
  <c r="F14" i="3"/>
  <c r="K15" i="3"/>
  <c r="D16" i="3"/>
  <c r="F15" i="3" l="1"/>
  <c r="J15" i="3"/>
  <c r="N17" i="2"/>
  <c r="P17" i="2"/>
  <c r="F16" i="3" s="1"/>
  <c r="O17" i="2"/>
  <c r="J16" i="3"/>
  <c r="H16" i="3"/>
  <c r="I16" i="3"/>
  <c r="K16" i="3"/>
  <c r="D17" i="3"/>
  <c r="O18" i="2" l="1"/>
  <c r="N18" i="2"/>
  <c r="H17" i="3" s="1"/>
  <c r="P18" i="2"/>
  <c r="J17" i="3" s="1"/>
  <c r="K17" i="3"/>
  <c r="D18" i="3"/>
  <c r="F17" i="3" l="1"/>
  <c r="I17" i="3"/>
  <c r="N19" i="2"/>
  <c r="H18" i="3" s="1"/>
  <c r="P19" i="2"/>
  <c r="J18" i="3" s="1"/>
  <c r="O19" i="2"/>
  <c r="I18" i="3" s="1"/>
  <c r="K18" i="3"/>
  <c r="D19" i="3"/>
  <c r="F18" i="3" l="1"/>
  <c r="O20" i="2"/>
  <c r="N20" i="2"/>
  <c r="H19" i="3" s="1"/>
  <c r="P20" i="2"/>
  <c r="J19" i="3" s="1"/>
  <c r="K19" i="3"/>
  <c r="D20" i="3"/>
  <c r="F19" i="3" l="1"/>
  <c r="I19" i="3"/>
  <c r="N21" i="2"/>
  <c r="H20" i="3" s="1"/>
  <c r="P21" i="2"/>
  <c r="J20" i="3" s="1"/>
  <c r="O21" i="2"/>
  <c r="I20" i="3" s="1"/>
  <c r="K20" i="3"/>
  <c r="D21" i="3"/>
  <c r="F20" i="3" l="1"/>
  <c r="O22" i="2"/>
  <c r="I21" i="3" s="1"/>
  <c r="N22" i="2"/>
  <c r="H21" i="3" s="1"/>
  <c r="P22" i="2"/>
  <c r="J21" i="3" s="1"/>
  <c r="K21" i="3"/>
  <c r="D22" i="3"/>
  <c r="F21" i="3" l="1"/>
  <c r="N23" i="2"/>
  <c r="P23" i="2"/>
  <c r="J22" i="3" s="1"/>
  <c r="O23" i="2"/>
  <c r="I22" i="3" s="1"/>
  <c r="K22" i="3"/>
  <c r="D23" i="3"/>
  <c r="F22" i="3" l="1"/>
  <c r="H22" i="3"/>
  <c r="O24" i="2"/>
  <c r="N24" i="2"/>
  <c r="H23" i="3" s="1"/>
  <c r="P24" i="2"/>
  <c r="J23" i="3" s="1"/>
  <c r="K23" i="3"/>
  <c r="D24" i="3"/>
  <c r="F23" i="3" l="1"/>
  <c r="I23" i="3"/>
  <c r="N25" i="2"/>
  <c r="H24" i="3" s="1"/>
  <c r="P25" i="2"/>
  <c r="J24" i="3" s="1"/>
  <c r="O25" i="2"/>
  <c r="I24" i="3" s="1"/>
  <c r="K24" i="3"/>
  <c r="D25" i="3"/>
  <c r="N26" i="2" l="1"/>
  <c r="P26" i="2"/>
  <c r="J25" i="3" s="1"/>
  <c r="O26" i="2"/>
  <c r="F24" i="3"/>
  <c r="I25" i="3"/>
  <c r="H25" i="3"/>
  <c r="K25" i="3"/>
  <c r="D26" i="3"/>
  <c r="F25" i="3" l="1"/>
  <c r="N27" i="2"/>
  <c r="P27" i="2"/>
  <c r="J26" i="3" s="1"/>
  <c r="O27" i="2"/>
  <c r="I26" i="3" s="1"/>
  <c r="K26" i="3"/>
  <c r="D27" i="3"/>
  <c r="F26" i="3" l="1"/>
  <c r="H26" i="3"/>
  <c r="O28" i="2"/>
  <c r="N28" i="2"/>
  <c r="H27" i="3" s="1"/>
  <c r="P28" i="2"/>
  <c r="J27" i="3" s="1"/>
  <c r="K27" i="3"/>
  <c r="D28" i="3"/>
  <c r="F27" i="3" l="1"/>
  <c r="I27" i="3"/>
  <c r="N29" i="2"/>
  <c r="H28" i="3" s="1"/>
  <c r="P29" i="2"/>
  <c r="J28" i="3" s="1"/>
  <c r="O29" i="2"/>
  <c r="I28" i="3" s="1"/>
  <c r="K28" i="3"/>
  <c r="D29" i="3"/>
  <c r="F28" i="3" l="1"/>
  <c r="O30" i="2"/>
  <c r="N30" i="2"/>
  <c r="P30" i="2"/>
  <c r="H29" i="3"/>
  <c r="J29" i="3"/>
  <c r="K29" i="3"/>
  <c r="D30" i="3"/>
  <c r="F29" i="3" l="1"/>
  <c r="N31" i="2"/>
  <c r="P31" i="2"/>
  <c r="O31" i="2"/>
  <c r="I30" i="3" s="1"/>
  <c r="I29" i="3"/>
  <c r="H30" i="3"/>
  <c r="J30" i="3"/>
  <c r="K30" i="3"/>
  <c r="D31" i="3"/>
  <c r="F30" i="3" l="1"/>
  <c r="O32" i="2"/>
  <c r="I31" i="3" s="1"/>
  <c r="N32" i="2"/>
  <c r="H31" i="3" s="1"/>
  <c r="P32" i="2"/>
  <c r="J31" i="3" s="1"/>
  <c r="K31" i="3"/>
  <c r="D32" i="3"/>
  <c r="F31" i="3" l="1"/>
  <c r="N33" i="2"/>
  <c r="H32" i="3" s="1"/>
  <c r="P33" i="2"/>
  <c r="J32" i="3" s="1"/>
  <c r="O33" i="2"/>
  <c r="I32" i="3" s="1"/>
  <c r="K32" i="3"/>
  <c r="D33" i="3"/>
  <c r="F32" i="3" l="1"/>
  <c r="O34" i="2"/>
  <c r="I33" i="3" s="1"/>
  <c r="N34" i="2"/>
  <c r="H33" i="3" s="1"/>
  <c r="P34" i="2"/>
  <c r="J33" i="3" s="1"/>
  <c r="K33" i="3"/>
  <c r="D34" i="3"/>
  <c r="F33" i="3" l="1"/>
  <c r="N35" i="2"/>
  <c r="H34" i="3" s="1"/>
  <c r="P35" i="2"/>
  <c r="J34" i="3" s="1"/>
  <c r="O35" i="2"/>
  <c r="I34" i="3" s="1"/>
  <c r="K34" i="3"/>
  <c r="D35" i="3"/>
  <c r="F34" i="3" l="1"/>
  <c r="O36" i="2"/>
  <c r="N36" i="2"/>
  <c r="H35" i="3" s="1"/>
  <c r="P36" i="2"/>
  <c r="J35" i="3" s="1"/>
  <c r="K35" i="3"/>
  <c r="D36" i="3"/>
  <c r="F35" i="3" l="1"/>
  <c r="I35" i="3"/>
  <c r="N37" i="2"/>
  <c r="P37" i="2"/>
  <c r="O37" i="2"/>
  <c r="I36" i="3" s="1"/>
  <c r="J36" i="3"/>
  <c r="K36" i="3"/>
  <c r="D37" i="3"/>
  <c r="F36" i="3" l="1"/>
  <c r="H36" i="3"/>
  <c r="O38" i="2"/>
  <c r="I37" i="3" s="1"/>
  <c r="N38" i="2"/>
  <c r="H37" i="3" s="1"/>
  <c r="P38" i="2"/>
  <c r="J37" i="3" s="1"/>
  <c r="K37" i="3"/>
  <c r="D38" i="3"/>
  <c r="F37" i="3" l="1"/>
  <c r="N39" i="2"/>
  <c r="H38" i="3" s="1"/>
  <c r="P39" i="2"/>
  <c r="J38" i="3" s="1"/>
  <c r="O39" i="2"/>
  <c r="I38" i="3" s="1"/>
  <c r="K38" i="3"/>
  <c r="D39" i="3"/>
  <c r="F38" i="3" l="1"/>
  <c r="O40" i="2"/>
  <c r="I39" i="3" s="1"/>
  <c r="N40" i="2"/>
  <c r="H39" i="3" s="1"/>
  <c r="P40" i="2"/>
  <c r="J39" i="3" s="1"/>
  <c r="K39" i="3"/>
  <c r="D40" i="3"/>
  <c r="F39" i="3" l="1"/>
  <c r="N41" i="2"/>
  <c r="H40" i="3" s="1"/>
  <c r="P41" i="2"/>
  <c r="O41" i="2"/>
  <c r="F40" i="3" s="1"/>
  <c r="J40" i="3"/>
  <c r="K40" i="3"/>
  <c r="D41" i="3"/>
  <c r="I40" i="3" l="1"/>
  <c r="O42" i="2"/>
  <c r="N42" i="2"/>
  <c r="H41" i="3" s="1"/>
  <c r="P42" i="2"/>
  <c r="J41" i="3" s="1"/>
  <c r="K41" i="3"/>
  <c r="D42" i="3"/>
  <c r="F41" i="3" l="1"/>
  <c r="I41" i="3"/>
  <c r="N43" i="2"/>
  <c r="H42" i="3" s="1"/>
  <c r="P43" i="2"/>
  <c r="J42" i="3" s="1"/>
  <c r="O43" i="2"/>
  <c r="I42" i="3" s="1"/>
  <c r="K42" i="3"/>
  <c r="D43" i="3"/>
  <c r="F42" i="3" l="1"/>
  <c r="O44" i="2"/>
  <c r="I43" i="3" s="1"/>
  <c r="N44" i="2"/>
  <c r="H43" i="3" s="1"/>
  <c r="P44" i="2"/>
  <c r="J43" i="3" s="1"/>
  <c r="K43" i="3"/>
  <c r="D44" i="3"/>
  <c r="F43" i="3" l="1"/>
  <c r="N45" i="2"/>
  <c r="P45" i="2"/>
  <c r="J44" i="3" s="1"/>
  <c r="O45" i="2"/>
  <c r="I44" i="3" s="1"/>
  <c r="K44" i="3"/>
  <c r="D45" i="3"/>
  <c r="F44" i="3" l="1"/>
  <c r="H44" i="3"/>
  <c r="O46" i="2"/>
  <c r="N46" i="2"/>
  <c r="H45" i="3" s="1"/>
  <c r="P46" i="2"/>
  <c r="J45" i="3" s="1"/>
  <c r="K45" i="3"/>
  <c r="D46" i="3"/>
  <c r="F45" i="3" l="1"/>
  <c r="I45" i="3"/>
  <c r="N47" i="2"/>
  <c r="P47" i="2"/>
  <c r="J46" i="3" s="1"/>
  <c r="O47" i="2"/>
  <c r="F46" i="3"/>
  <c r="H46" i="3"/>
  <c r="I46" i="3"/>
  <c r="K46" i="3"/>
  <c r="D47" i="3"/>
  <c r="O48" i="2" l="1"/>
  <c r="N48" i="2"/>
  <c r="P48" i="2"/>
  <c r="H47" i="3"/>
  <c r="J47" i="3"/>
  <c r="K47" i="3"/>
  <c r="D48" i="3"/>
  <c r="F47" i="3" l="1"/>
  <c r="N49" i="2"/>
  <c r="H48" i="3" s="1"/>
  <c r="P49" i="2"/>
  <c r="O49" i="2"/>
  <c r="I48" i="3" s="1"/>
  <c r="I47" i="3"/>
  <c r="J48" i="3"/>
  <c r="K48" i="3"/>
  <c r="D49" i="3"/>
  <c r="F48" i="3" l="1"/>
  <c r="O50" i="2"/>
  <c r="N50" i="2"/>
  <c r="H49" i="3" s="1"/>
  <c r="P50" i="2"/>
  <c r="J49" i="3" s="1"/>
  <c r="K49" i="3"/>
  <c r="D50" i="3"/>
  <c r="F49" i="3" l="1"/>
  <c r="I49" i="3"/>
  <c r="N51" i="2"/>
  <c r="H50" i="3" s="1"/>
  <c r="P51" i="2"/>
  <c r="J50" i="3" s="1"/>
  <c r="O51" i="2"/>
  <c r="I50" i="3" s="1"/>
  <c r="K50" i="3"/>
  <c r="D51" i="3"/>
  <c r="F50" i="3" l="1"/>
  <c r="O52" i="2"/>
  <c r="N52" i="2"/>
  <c r="P52" i="2"/>
  <c r="H51" i="3"/>
  <c r="J51" i="3"/>
  <c r="K51" i="3"/>
  <c r="D52" i="3"/>
  <c r="F51" i="3" l="1"/>
  <c r="N53" i="2"/>
  <c r="P53" i="2"/>
  <c r="O53" i="2"/>
  <c r="I52" i="3" s="1"/>
  <c r="I51" i="3"/>
  <c r="H52" i="3"/>
  <c r="K52" i="3"/>
  <c r="D53" i="3"/>
  <c r="F52" i="3" l="1"/>
  <c r="J52" i="3"/>
  <c r="O54" i="2"/>
  <c r="I53" i="3" s="1"/>
  <c r="N54" i="2"/>
  <c r="H53" i="3" s="1"/>
  <c r="P54" i="2"/>
  <c r="J53" i="3" s="1"/>
  <c r="K53" i="3"/>
  <c r="D54" i="3"/>
  <c r="F53" i="3" l="1"/>
  <c r="N55" i="2"/>
  <c r="P55" i="2"/>
  <c r="J54" i="3" s="1"/>
  <c r="O55" i="2"/>
  <c r="I54" i="3" s="1"/>
  <c r="K54" i="3"/>
  <c r="D55" i="3"/>
  <c r="F54" i="3" l="1"/>
  <c r="H54" i="3"/>
  <c r="O56" i="2"/>
  <c r="N56" i="2"/>
  <c r="P56" i="2"/>
  <c r="H55" i="3"/>
  <c r="J55" i="3"/>
  <c r="K55" i="3"/>
  <c r="D56" i="3"/>
  <c r="F55" i="3" l="1"/>
  <c r="N57" i="2"/>
  <c r="H56" i="3" s="1"/>
  <c r="P57" i="2"/>
  <c r="O57" i="2"/>
  <c r="I56" i="3" s="1"/>
  <c r="I55" i="3"/>
  <c r="K56" i="3"/>
  <c r="D57" i="3"/>
  <c r="F56" i="3" l="1"/>
  <c r="J56" i="3"/>
  <c r="O58" i="2"/>
  <c r="N58" i="2"/>
  <c r="P58" i="2"/>
  <c r="H57" i="3"/>
  <c r="J57" i="3"/>
  <c r="K57" i="3"/>
  <c r="D58" i="3"/>
  <c r="F57" i="3" l="1"/>
  <c r="N59" i="2"/>
  <c r="P59" i="2"/>
  <c r="O59" i="2"/>
  <c r="I58" i="3" s="1"/>
  <c r="I57" i="3"/>
  <c r="H58" i="3"/>
  <c r="K58" i="3"/>
  <c r="D59" i="3"/>
  <c r="F58" i="3" l="1"/>
  <c r="J58" i="3"/>
  <c r="O60" i="2"/>
  <c r="I59" i="3" s="1"/>
  <c r="N60" i="2"/>
  <c r="H59" i="3" s="1"/>
  <c r="P60" i="2"/>
  <c r="J59" i="3" s="1"/>
  <c r="K59" i="3"/>
  <c r="D60" i="3"/>
  <c r="F59" i="3" l="1"/>
  <c r="N61" i="2"/>
  <c r="P61" i="2"/>
  <c r="J60" i="3" s="1"/>
  <c r="O61" i="2"/>
  <c r="I60" i="3" s="1"/>
  <c r="K60" i="3"/>
  <c r="D61" i="3"/>
  <c r="F60" i="3" l="1"/>
  <c r="H60" i="3"/>
  <c r="O62" i="2"/>
  <c r="N62" i="2"/>
  <c r="P62" i="2"/>
  <c r="H61" i="3"/>
  <c r="J61" i="3"/>
  <c r="K61" i="3"/>
  <c r="D62" i="3"/>
  <c r="F61" i="3" l="1"/>
  <c r="N63" i="2"/>
  <c r="H62" i="3" s="1"/>
  <c r="P63" i="2"/>
  <c r="O63" i="2"/>
  <c r="I62" i="3" s="1"/>
  <c r="I61" i="3"/>
  <c r="K62" i="3"/>
  <c r="D63" i="3"/>
  <c r="F62" i="3" l="1"/>
  <c r="J62" i="3"/>
  <c r="O64" i="2"/>
  <c r="N64" i="2"/>
  <c r="H63" i="3" s="1"/>
  <c r="P64" i="2"/>
  <c r="J63" i="3" s="1"/>
  <c r="K63" i="3"/>
  <c r="D64" i="3"/>
  <c r="F63" i="3" l="1"/>
  <c r="I63" i="3"/>
  <c r="N65" i="2"/>
  <c r="P65" i="2"/>
  <c r="J64" i="3" s="1"/>
  <c r="O65" i="2"/>
  <c r="I64" i="3" s="1"/>
  <c r="K64" i="3"/>
  <c r="D65" i="3"/>
  <c r="F64" i="3" l="1"/>
  <c r="H64" i="3"/>
  <c r="O66" i="2"/>
  <c r="I65" i="3" s="1"/>
  <c r="N66" i="2"/>
  <c r="H65" i="3" s="1"/>
  <c r="P66" i="2"/>
  <c r="J65" i="3" s="1"/>
  <c r="K65" i="3"/>
  <c r="D66" i="3"/>
  <c r="F65" i="3" l="1"/>
  <c r="N67" i="2"/>
  <c r="P67" i="2"/>
  <c r="J66" i="3" s="1"/>
  <c r="O67" i="2"/>
  <c r="I66" i="3" s="1"/>
  <c r="K66" i="3"/>
  <c r="D67" i="3"/>
  <c r="F66" i="3" l="1"/>
  <c r="H66" i="3"/>
  <c r="O68" i="2"/>
  <c r="N68" i="2"/>
  <c r="H67" i="3" s="1"/>
  <c r="P68" i="2"/>
  <c r="J67" i="3" s="1"/>
  <c r="I67" i="3"/>
  <c r="K67" i="3"/>
  <c r="D68" i="3"/>
  <c r="F67" i="3" l="1"/>
  <c r="N69" i="2"/>
  <c r="P69" i="2"/>
  <c r="J68" i="3" s="1"/>
  <c r="O69" i="2"/>
  <c r="I68" i="3" s="1"/>
  <c r="K68" i="3"/>
  <c r="D69" i="3"/>
  <c r="F68" i="3" l="1"/>
  <c r="H68" i="3"/>
  <c r="O70" i="2"/>
  <c r="N70" i="2"/>
  <c r="H69" i="3" s="1"/>
  <c r="P70" i="2"/>
  <c r="J69" i="3" s="1"/>
  <c r="I69" i="3"/>
  <c r="K69" i="3"/>
  <c r="D70" i="3"/>
  <c r="F69" i="3" l="1"/>
  <c r="N71" i="2"/>
  <c r="H70" i="3" s="1"/>
  <c r="P71" i="2"/>
  <c r="J70" i="3" s="1"/>
  <c r="O71" i="2"/>
  <c r="I70" i="3" s="1"/>
  <c r="K70" i="3"/>
  <c r="D71" i="3"/>
  <c r="F70" i="3" l="1"/>
  <c r="O72" i="2"/>
  <c r="I71" i="3" s="1"/>
  <c r="N72" i="2"/>
  <c r="H71" i="3" s="1"/>
  <c r="P72" i="2"/>
  <c r="J71" i="3" s="1"/>
  <c r="K71" i="3"/>
  <c r="D72" i="3"/>
  <c r="F71" i="3" l="1"/>
  <c r="N73" i="2"/>
  <c r="P73" i="2"/>
  <c r="J72" i="3" s="1"/>
  <c r="O73" i="2"/>
  <c r="I72" i="3" s="1"/>
  <c r="K72" i="3"/>
  <c r="D73" i="3"/>
  <c r="F72" i="3" l="1"/>
  <c r="H72" i="3"/>
  <c r="O74" i="2"/>
  <c r="N74" i="2"/>
  <c r="P74" i="2"/>
  <c r="H73" i="3"/>
  <c r="J73" i="3"/>
  <c r="K73" i="3"/>
  <c r="D74" i="3"/>
  <c r="F73" i="3" l="1"/>
  <c r="N75" i="2"/>
  <c r="P75" i="2"/>
  <c r="O75" i="2"/>
  <c r="I74" i="3" s="1"/>
  <c r="I73" i="3"/>
  <c r="H74" i="3"/>
  <c r="J74" i="3"/>
  <c r="K74" i="3"/>
  <c r="D75" i="3"/>
  <c r="F74" i="3" l="1"/>
  <c r="O76" i="2"/>
  <c r="N76" i="2"/>
  <c r="H75" i="3" s="1"/>
  <c r="P76" i="2"/>
  <c r="J75" i="3" s="1"/>
  <c r="K75" i="3"/>
  <c r="D76" i="3"/>
  <c r="F75" i="3" l="1"/>
  <c r="I75" i="3"/>
  <c r="N77" i="2"/>
  <c r="P77" i="2"/>
  <c r="J76" i="3" s="1"/>
  <c r="O77" i="2"/>
  <c r="I76" i="3" s="1"/>
  <c r="K76" i="3"/>
  <c r="D77" i="3"/>
  <c r="F76" i="3" l="1"/>
  <c r="H76" i="3"/>
  <c r="O78" i="2"/>
  <c r="I77" i="3" s="1"/>
  <c r="N78" i="2"/>
  <c r="H77" i="3" s="1"/>
  <c r="P78" i="2"/>
  <c r="J77" i="3" s="1"/>
  <c r="K77" i="3"/>
  <c r="D78" i="3"/>
  <c r="F77" i="3" l="1"/>
  <c r="N79" i="2"/>
  <c r="H78" i="3" s="1"/>
  <c r="P79" i="2"/>
  <c r="J78" i="3" s="1"/>
  <c r="O79" i="2"/>
  <c r="I78" i="3" s="1"/>
  <c r="K78" i="3"/>
  <c r="D79" i="3"/>
  <c r="F78" i="3" l="1"/>
  <c r="O80" i="2"/>
  <c r="N80" i="2"/>
  <c r="H79" i="3" s="1"/>
  <c r="P80" i="2"/>
  <c r="J79" i="3" s="1"/>
  <c r="K79" i="3"/>
  <c r="D80" i="3"/>
  <c r="F79" i="3" l="1"/>
  <c r="I79" i="3"/>
  <c r="N81" i="2"/>
  <c r="H80" i="3" s="1"/>
  <c r="P81" i="2"/>
  <c r="J80" i="3" s="1"/>
  <c r="O81" i="2"/>
  <c r="I80" i="3" s="1"/>
  <c r="K80" i="3"/>
  <c r="D81" i="3"/>
  <c r="F80" i="3" l="1"/>
  <c r="O82" i="2"/>
  <c r="N82" i="2"/>
  <c r="P82" i="2"/>
  <c r="J81" i="3" s="1"/>
  <c r="H81" i="3"/>
  <c r="K81" i="3"/>
  <c r="D82" i="3"/>
  <c r="F81" i="3" l="1"/>
  <c r="N83" i="2"/>
  <c r="P83" i="2"/>
  <c r="O83" i="2"/>
  <c r="I82" i="3" s="1"/>
  <c r="I81" i="3"/>
  <c r="H82" i="3"/>
  <c r="J82" i="3"/>
  <c r="K82" i="3"/>
  <c r="D83" i="3"/>
  <c r="F82" i="3" l="1"/>
  <c r="O84" i="2"/>
  <c r="N84" i="2"/>
  <c r="H83" i="3" s="1"/>
  <c r="P84" i="2"/>
  <c r="J83" i="3" s="1"/>
  <c r="K83" i="3"/>
  <c r="D84" i="3"/>
  <c r="F83" i="3" l="1"/>
  <c r="I83" i="3"/>
  <c r="N85" i="2"/>
  <c r="P85" i="2"/>
  <c r="J84" i="3" s="1"/>
  <c r="O85" i="2"/>
  <c r="I84" i="3" s="1"/>
  <c r="H84" i="3"/>
  <c r="K84" i="3"/>
  <c r="D85" i="3"/>
  <c r="F84" i="3" l="1"/>
  <c r="O86" i="2"/>
  <c r="N86" i="2"/>
  <c r="P86" i="2"/>
  <c r="H85" i="3"/>
  <c r="J85" i="3"/>
  <c r="K85" i="3"/>
  <c r="D86" i="3"/>
  <c r="F85" i="3" l="1"/>
  <c r="N87" i="2"/>
  <c r="P87" i="2"/>
  <c r="O87" i="2"/>
  <c r="I86" i="3" s="1"/>
  <c r="I85" i="3"/>
  <c r="H86" i="3"/>
  <c r="J86" i="3"/>
  <c r="K86" i="3"/>
  <c r="D87" i="3"/>
  <c r="F86" i="3" l="1"/>
  <c r="O88" i="2"/>
  <c r="N88" i="2"/>
  <c r="P88" i="2"/>
  <c r="H87" i="3"/>
  <c r="J87" i="3"/>
  <c r="K87" i="3"/>
  <c r="D88" i="3"/>
  <c r="F87" i="3" l="1"/>
  <c r="N89" i="2"/>
  <c r="P89" i="2"/>
  <c r="O89" i="2"/>
  <c r="I88" i="3" s="1"/>
  <c r="I87" i="3"/>
  <c r="H88" i="3"/>
  <c r="K88" i="3"/>
  <c r="D89" i="3"/>
  <c r="F88" i="3" l="1"/>
  <c r="J88" i="3"/>
  <c r="O90" i="2"/>
  <c r="N90" i="2"/>
  <c r="P90" i="2"/>
  <c r="H89" i="3"/>
  <c r="J89" i="3"/>
  <c r="K89" i="3"/>
  <c r="D90" i="3"/>
  <c r="F89" i="3" l="1"/>
  <c r="N91" i="2"/>
  <c r="P91" i="2"/>
  <c r="O91" i="2"/>
  <c r="I90" i="3" s="1"/>
  <c r="I89" i="3"/>
  <c r="H90" i="3"/>
  <c r="K90" i="3"/>
  <c r="D91" i="3"/>
  <c r="F90" i="3" l="1"/>
  <c r="J90" i="3"/>
  <c r="O92" i="2"/>
  <c r="N92" i="2"/>
  <c r="H91" i="3" s="1"/>
  <c r="P92" i="2"/>
  <c r="J91" i="3" s="1"/>
  <c r="K91" i="3"/>
  <c r="D92" i="3"/>
  <c r="F91" i="3" l="1"/>
  <c r="I91" i="3"/>
  <c r="N93" i="2"/>
  <c r="P93" i="2"/>
  <c r="J92" i="3" s="1"/>
  <c r="O93" i="2"/>
  <c r="I92" i="3" s="1"/>
  <c r="K92" i="3"/>
  <c r="D93" i="3"/>
  <c r="F92" i="3" l="1"/>
  <c r="H92" i="3"/>
  <c r="O94" i="2"/>
  <c r="N94" i="2"/>
  <c r="P94" i="2"/>
  <c r="H93" i="3"/>
  <c r="J93" i="3"/>
  <c r="K93" i="3"/>
  <c r="D94" i="3"/>
  <c r="F93" i="3" l="1"/>
  <c r="N95" i="2"/>
  <c r="P95" i="2"/>
  <c r="O95" i="2"/>
  <c r="I94" i="3" s="1"/>
  <c r="I93" i="3"/>
  <c r="H94" i="3"/>
  <c r="J94" i="3"/>
  <c r="K94" i="3"/>
  <c r="D95" i="3"/>
  <c r="F94" i="3" l="1"/>
  <c r="O96" i="2"/>
  <c r="N96" i="2"/>
  <c r="H95" i="3" s="1"/>
  <c r="P96" i="2"/>
  <c r="J95" i="3" s="1"/>
  <c r="K95" i="3"/>
  <c r="D96" i="3"/>
  <c r="F95" i="3" l="1"/>
  <c r="I95" i="3"/>
  <c r="N97" i="2"/>
  <c r="P97" i="2"/>
  <c r="J96" i="3" s="1"/>
  <c r="O97" i="2"/>
  <c r="I96" i="3" s="1"/>
  <c r="K96" i="3"/>
  <c r="D97" i="3"/>
  <c r="F96" i="3" l="1"/>
  <c r="H96" i="3"/>
  <c r="O98" i="2"/>
  <c r="N98" i="2"/>
  <c r="H97" i="3" s="1"/>
  <c r="P98" i="2"/>
  <c r="F97" i="3"/>
  <c r="I97" i="3"/>
  <c r="J97" i="3"/>
  <c r="K97" i="3"/>
  <c r="D98" i="3"/>
  <c r="N99" i="2" l="1"/>
  <c r="P99" i="2"/>
  <c r="O99" i="2"/>
  <c r="I98" i="3" s="1"/>
  <c r="J98" i="3"/>
  <c r="K98" i="3"/>
  <c r="D99" i="3"/>
  <c r="F98" i="3" l="1"/>
  <c r="H98" i="3"/>
  <c r="O100" i="2"/>
  <c r="N100" i="2"/>
  <c r="H99" i="3" s="1"/>
  <c r="P100" i="2"/>
  <c r="F99" i="3"/>
  <c r="I99" i="3"/>
  <c r="J99" i="3"/>
  <c r="K99" i="3"/>
  <c r="D100" i="3"/>
  <c r="N101" i="2" l="1"/>
  <c r="P101" i="2"/>
  <c r="J100" i="3" s="1"/>
  <c r="O101" i="2"/>
  <c r="I100" i="3" s="1"/>
  <c r="K100" i="3"/>
  <c r="D101" i="3"/>
  <c r="F100" i="3" l="1"/>
  <c r="H100" i="3"/>
  <c r="O102" i="2"/>
  <c r="N102" i="2"/>
  <c r="H101" i="3" s="1"/>
  <c r="P102" i="2"/>
  <c r="F101" i="3"/>
  <c r="I101" i="3"/>
  <c r="J101" i="3"/>
  <c r="K101" i="3"/>
  <c r="D102" i="3"/>
  <c r="N103" i="2" l="1"/>
  <c r="P103" i="2"/>
  <c r="J102" i="3" s="1"/>
  <c r="O103" i="2"/>
  <c r="I102" i="3" s="1"/>
  <c r="K102" i="3"/>
  <c r="D103" i="3"/>
  <c r="F102" i="3" l="1"/>
  <c r="H102" i="3"/>
  <c r="O104" i="2"/>
  <c r="N104" i="2"/>
  <c r="H103" i="3" s="1"/>
  <c r="P104" i="2"/>
  <c r="F103" i="3"/>
  <c r="I103" i="3"/>
  <c r="J103" i="3"/>
  <c r="K103" i="3"/>
  <c r="D104" i="3"/>
  <c r="N105" i="2" l="1"/>
  <c r="P105" i="2"/>
  <c r="O105" i="2"/>
  <c r="I104" i="3" s="1"/>
  <c r="J104" i="3"/>
  <c r="K104" i="3"/>
  <c r="D105" i="3"/>
  <c r="F104" i="3" l="1"/>
  <c r="H104" i="3"/>
  <c r="O106" i="2"/>
  <c r="N106" i="2"/>
  <c r="H105" i="3" s="1"/>
  <c r="P106" i="2"/>
  <c r="J105" i="3" s="1"/>
  <c r="K105" i="3"/>
  <c r="D106" i="3"/>
  <c r="F105" i="3" l="1"/>
  <c r="I105" i="3"/>
  <c r="N107" i="2"/>
  <c r="H106" i="3" s="1"/>
  <c r="P107" i="2"/>
  <c r="J106" i="3" s="1"/>
  <c r="O107" i="2"/>
  <c r="I106" i="3" s="1"/>
  <c r="K106" i="3"/>
  <c r="D107" i="3"/>
  <c r="F106" i="3" l="1"/>
  <c r="O108" i="2"/>
  <c r="N108" i="2"/>
  <c r="H107" i="3" s="1"/>
  <c r="P108" i="2"/>
  <c r="J107" i="3" s="1"/>
  <c r="K107" i="3"/>
  <c r="D108" i="3"/>
  <c r="F107" i="3" l="1"/>
  <c r="I107" i="3"/>
  <c r="N109" i="2"/>
  <c r="P109" i="2"/>
  <c r="J108" i="3" s="1"/>
  <c r="O109" i="2"/>
  <c r="I108" i="3" s="1"/>
  <c r="H108" i="3"/>
  <c r="K108" i="3"/>
  <c r="D109" i="3"/>
  <c r="F108" i="3" l="1"/>
  <c r="O110" i="2"/>
  <c r="N110" i="2"/>
  <c r="H109" i="3" s="1"/>
  <c r="P110" i="2"/>
  <c r="J109" i="3" s="1"/>
  <c r="K109" i="3"/>
  <c r="D110" i="3"/>
  <c r="F109" i="3" l="1"/>
  <c r="I109" i="3"/>
  <c r="N111" i="2"/>
  <c r="H110" i="3" s="1"/>
  <c r="P111" i="2"/>
  <c r="J110" i="3" s="1"/>
  <c r="O111" i="2"/>
  <c r="I110" i="3" s="1"/>
  <c r="K110" i="3"/>
  <c r="D111" i="3"/>
  <c r="F110" i="3" l="1"/>
  <c r="O112" i="2"/>
  <c r="N112" i="2"/>
  <c r="H111" i="3" s="1"/>
  <c r="P112" i="2"/>
  <c r="J111" i="3" s="1"/>
  <c r="K111" i="3"/>
  <c r="D112" i="3"/>
  <c r="F111" i="3" l="1"/>
  <c r="I111" i="3"/>
  <c r="N113" i="2"/>
  <c r="P113" i="2"/>
  <c r="J112" i="3" s="1"/>
  <c r="O113" i="2"/>
  <c r="I112" i="3" s="1"/>
  <c r="H112" i="3"/>
  <c r="K112" i="3"/>
  <c r="D113" i="3"/>
  <c r="F112" i="3" l="1"/>
  <c r="O114" i="2"/>
  <c r="I113" i="3" s="1"/>
  <c r="N114" i="2"/>
  <c r="H113" i="3" s="1"/>
  <c r="P114" i="2"/>
  <c r="J113" i="3" s="1"/>
  <c r="K113" i="3"/>
  <c r="D114" i="3"/>
  <c r="F113" i="3" l="1"/>
  <c r="N115" i="2"/>
  <c r="P115" i="2"/>
  <c r="O115" i="2"/>
  <c r="I114" i="3" s="1"/>
  <c r="J114" i="3"/>
  <c r="K114" i="3"/>
  <c r="D115" i="3"/>
  <c r="F114" i="3" l="1"/>
  <c r="H114" i="3"/>
  <c r="O116" i="2"/>
  <c r="N116" i="2"/>
  <c r="H115" i="3" s="1"/>
  <c r="P116" i="2"/>
  <c r="J115" i="3" s="1"/>
  <c r="K115" i="3"/>
  <c r="D116" i="3"/>
  <c r="F115" i="3" l="1"/>
  <c r="I115" i="3"/>
  <c r="N117" i="2"/>
  <c r="P117" i="2"/>
  <c r="O117" i="2"/>
  <c r="I116" i="3" s="1"/>
  <c r="J116" i="3"/>
  <c r="K116" i="3"/>
  <c r="D117" i="3"/>
  <c r="F116" i="3" l="1"/>
  <c r="H116" i="3"/>
  <c r="O118" i="2"/>
  <c r="N118" i="2"/>
  <c r="H117" i="3" s="1"/>
  <c r="P118" i="2"/>
  <c r="J117" i="3" s="1"/>
  <c r="K117" i="3"/>
  <c r="D118" i="3"/>
  <c r="F117" i="3" l="1"/>
  <c r="I117" i="3"/>
  <c r="N119" i="2"/>
  <c r="P119" i="2"/>
  <c r="J118" i="3" s="1"/>
  <c r="O119" i="2"/>
  <c r="F118" i="3"/>
  <c r="H118" i="3"/>
  <c r="I118" i="3"/>
  <c r="K118" i="3"/>
  <c r="D119" i="3"/>
  <c r="O120" i="2" l="1"/>
  <c r="N120" i="2"/>
  <c r="H119" i="3" s="1"/>
  <c r="P120" i="2"/>
  <c r="J119" i="3" s="1"/>
  <c r="K119" i="3"/>
  <c r="D120" i="3"/>
  <c r="F119" i="3" l="1"/>
  <c r="I119" i="3"/>
  <c r="O121" i="2"/>
  <c r="N121" i="2"/>
  <c r="P121" i="2"/>
  <c r="H120" i="3"/>
  <c r="J120" i="3"/>
  <c r="K120" i="3"/>
  <c r="D121" i="3"/>
  <c r="F120" i="3" l="1"/>
  <c r="N122" i="2"/>
  <c r="P122" i="2"/>
  <c r="O122" i="2"/>
  <c r="I121" i="3" s="1"/>
  <c r="I120" i="3"/>
  <c r="H121" i="3"/>
  <c r="K121" i="3"/>
  <c r="D122" i="3"/>
  <c r="F121" i="3" l="1"/>
  <c r="J121" i="3"/>
  <c r="O123" i="2"/>
  <c r="N123" i="2"/>
  <c r="H122" i="3" s="1"/>
  <c r="P123" i="2"/>
  <c r="J122" i="3" s="1"/>
  <c r="K122" i="3"/>
  <c r="D123" i="3"/>
  <c r="F122" i="3" l="1"/>
  <c r="I122" i="3"/>
  <c r="N124" i="2"/>
  <c r="H123" i="3" s="1"/>
  <c r="P124" i="2"/>
  <c r="J123" i="3" s="1"/>
  <c r="O124" i="2"/>
  <c r="I123" i="3" s="1"/>
  <c r="K123" i="3"/>
  <c r="D124" i="3"/>
  <c r="F123" i="3" l="1"/>
  <c r="O125" i="2"/>
  <c r="N125" i="2"/>
  <c r="H124" i="3" s="1"/>
  <c r="P125" i="2"/>
  <c r="J124" i="3" s="1"/>
  <c r="K124" i="3"/>
  <c r="D125" i="3"/>
  <c r="F124" i="3" l="1"/>
  <c r="I124" i="3"/>
  <c r="N126" i="2"/>
  <c r="P126" i="2"/>
  <c r="J125" i="3" s="1"/>
  <c r="O126" i="2"/>
  <c r="I125" i="3" s="1"/>
  <c r="K125" i="3"/>
  <c r="D126" i="3"/>
  <c r="F125" i="3" l="1"/>
  <c r="H125" i="3"/>
  <c r="O127" i="2"/>
  <c r="I126" i="3" s="1"/>
  <c r="N127" i="2"/>
  <c r="H126" i="3" s="1"/>
  <c r="P127" i="2"/>
  <c r="J126" i="3" s="1"/>
  <c r="K126" i="3"/>
  <c r="D127" i="3"/>
  <c r="F126" i="3" l="1"/>
  <c r="N128" i="2"/>
  <c r="P128" i="2"/>
  <c r="J127" i="3" s="1"/>
  <c r="O128" i="2"/>
  <c r="I127" i="3" s="1"/>
  <c r="K127" i="3"/>
  <c r="D128" i="3"/>
  <c r="F127" i="3" l="1"/>
  <c r="H127" i="3"/>
  <c r="O129" i="2"/>
  <c r="N129" i="2"/>
  <c r="H128" i="3" s="1"/>
  <c r="P129" i="2"/>
  <c r="J128" i="3" s="1"/>
  <c r="K128" i="3"/>
  <c r="D129" i="3"/>
  <c r="F128" i="3" l="1"/>
  <c r="N130" i="2"/>
  <c r="P130" i="2"/>
  <c r="O130" i="2"/>
  <c r="I129" i="3" s="1"/>
  <c r="I128" i="3"/>
  <c r="H129" i="3"/>
  <c r="J129" i="3"/>
  <c r="K129" i="3"/>
  <c r="D130" i="3"/>
  <c r="F129" i="3" l="1"/>
  <c r="O131" i="2"/>
  <c r="N131" i="2"/>
  <c r="H130" i="3" s="1"/>
  <c r="P131" i="2"/>
  <c r="J130" i="3" s="1"/>
  <c r="K130" i="3"/>
  <c r="D131" i="3"/>
  <c r="F130" i="3" l="1"/>
  <c r="I130" i="3"/>
  <c r="N132" i="2"/>
  <c r="H131" i="3" s="1"/>
  <c r="P132" i="2"/>
  <c r="J131" i="3" s="1"/>
  <c r="O132" i="2"/>
  <c r="I131" i="3" s="1"/>
  <c r="K131" i="3"/>
  <c r="D132" i="3"/>
  <c r="F131" i="3" l="1"/>
  <c r="O133" i="2"/>
  <c r="I132" i="3" s="1"/>
  <c r="N133" i="2"/>
  <c r="H132" i="3" s="1"/>
  <c r="P133" i="2"/>
  <c r="J132" i="3" s="1"/>
  <c r="K132" i="3"/>
  <c r="D133" i="3"/>
  <c r="F132" i="3" l="1"/>
  <c r="N134" i="2"/>
  <c r="P134" i="2"/>
  <c r="O134" i="2"/>
  <c r="I133" i="3" s="1"/>
  <c r="J133" i="3"/>
  <c r="K133" i="3"/>
  <c r="D134" i="3"/>
  <c r="F133" i="3" l="1"/>
  <c r="H133" i="3"/>
  <c r="O135" i="2"/>
  <c r="N135" i="2"/>
  <c r="H134" i="3" s="1"/>
  <c r="P135" i="2"/>
  <c r="J134" i="3" s="1"/>
  <c r="K134" i="3"/>
  <c r="D135" i="3"/>
  <c r="F134" i="3" l="1"/>
  <c r="I134" i="3"/>
  <c r="N136" i="2"/>
  <c r="H135" i="3" s="1"/>
  <c r="P136" i="2"/>
  <c r="J135" i="3" s="1"/>
  <c r="O136" i="2"/>
  <c r="I135" i="3" s="1"/>
  <c r="K135" i="3"/>
  <c r="D136" i="3"/>
  <c r="F135" i="3" l="1"/>
  <c r="O137" i="2"/>
  <c r="I136" i="3" s="1"/>
  <c r="N137" i="2"/>
  <c r="H136" i="3" s="1"/>
  <c r="P137" i="2"/>
  <c r="J136" i="3" s="1"/>
  <c r="K136" i="3"/>
  <c r="D137" i="3"/>
  <c r="F136" i="3" l="1"/>
  <c r="N138" i="2"/>
  <c r="H137" i="3" s="1"/>
  <c r="P138" i="2"/>
  <c r="J137" i="3" s="1"/>
  <c r="O138" i="2"/>
  <c r="I137" i="3" s="1"/>
  <c r="K137" i="3"/>
  <c r="D138" i="3"/>
  <c r="F137" i="3" l="1"/>
  <c r="O139" i="2"/>
  <c r="I138" i="3" s="1"/>
  <c r="N139" i="2"/>
  <c r="H138" i="3" s="1"/>
  <c r="P139" i="2"/>
  <c r="J138" i="3" s="1"/>
  <c r="K138" i="3"/>
  <c r="D139" i="3"/>
  <c r="F138" i="3" l="1"/>
  <c r="N140" i="2"/>
  <c r="H139" i="3" s="1"/>
  <c r="P140" i="2"/>
  <c r="J139" i="3" s="1"/>
  <c r="O140" i="2"/>
  <c r="I139" i="3" s="1"/>
  <c r="K139" i="3"/>
  <c r="D140" i="3"/>
  <c r="F139" i="3" l="1"/>
  <c r="O141" i="2"/>
  <c r="N141" i="2"/>
  <c r="P141" i="2"/>
  <c r="H140" i="3"/>
  <c r="J140" i="3"/>
  <c r="K140" i="3"/>
  <c r="D141" i="3"/>
  <c r="F140" i="3" l="1"/>
  <c r="N142" i="2"/>
  <c r="P142" i="2"/>
  <c r="O142" i="2"/>
  <c r="I141" i="3" s="1"/>
  <c r="I140" i="3"/>
  <c r="H141" i="3"/>
  <c r="K141" i="3"/>
  <c r="D142" i="3"/>
  <c r="F141" i="3" l="1"/>
  <c r="J141" i="3"/>
  <c r="O143" i="2"/>
  <c r="N143" i="2"/>
  <c r="H142" i="3" s="1"/>
  <c r="P143" i="2"/>
  <c r="J142" i="3" s="1"/>
  <c r="K142" i="3"/>
  <c r="D143" i="3"/>
  <c r="F142" i="3" l="1"/>
  <c r="I142" i="3"/>
  <c r="N144" i="2"/>
  <c r="P144" i="2"/>
  <c r="J143" i="3" s="1"/>
  <c r="O144" i="2"/>
  <c r="F143" i="3"/>
  <c r="H143" i="3"/>
  <c r="I143" i="3"/>
  <c r="K143" i="3"/>
  <c r="D144" i="3"/>
  <c r="O145" i="2" l="1"/>
  <c r="N145" i="2"/>
  <c r="H144" i="3" s="1"/>
  <c r="P145" i="2"/>
  <c r="J144" i="3" s="1"/>
  <c r="K144" i="3"/>
  <c r="D145" i="3"/>
  <c r="F144" i="3" l="1"/>
  <c r="I144" i="3"/>
  <c r="N146" i="2"/>
  <c r="P146" i="2"/>
  <c r="J145" i="3" s="1"/>
  <c r="O146" i="2"/>
  <c r="I145" i="3" s="1"/>
  <c r="H145" i="3"/>
  <c r="K145" i="3"/>
  <c r="D146" i="3"/>
  <c r="F145" i="3" l="1"/>
  <c r="O147" i="2"/>
  <c r="N147" i="2"/>
  <c r="H146" i="3" s="1"/>
  <c r="P147" i="2"/>
  <c r="J146" i="3" s="1"/>
  <c r="K146" i="3"/>
  <c r="D147" i="3"/>
  <c r="F146" i="3" l="1"/>
  <c r="I146" i="3"/>
  <c r="N148" i="2"/>
  <c r="H147" i="3" s="1"/>
  <c r="P148" i="2"/>
  <c r="J147" i="3" s="1"/>
  <c r="O148" i="2"/>
  <c r="I147" i="3" s="1"/>
  <c r="K147" i="3"/>
  <c r="D148" i="3"/>
  <c r="F147" i="3" l="1"/>
  <c r="O149" i="2"/>
  <c r="N149" i="2"/>
  <c r="H148" i="3" s="1"/>
  <c r="P149" i="2"/>
  <c r="J148" i="3" s="1"/>
  <c r="K148" i="3"/>
  <c r="D149" i="3"/>
  <c r="F148" i="3" l="1"/>
  <c r="I148" i="3"/>
  <c r="N150" i="2"/>
  <c r="P150" i="2"/>
  <c r="J149" i="3" s="1"/>
  <c r="O150" i="2"/>
  <c r="I149" i="3" s="1"/>
  <c r="H149" i="3"/>
  <c r="K149" i="3"/>
  <c r="D150" i="3"/>
  <c r="F149" i="3" l="1"/>
  <c r="O151" i="2"/>
  <c r="N151" i="2"/>
  <c r="P151" i="2"/>
  <c r="H150" i="3"/>
  <c r="J150" i="3"/>
  <c r="K150" i="3"/>
  <c r="D151" i="3"/>
  <c r="F150" i="3" l="1"/>
  <c r="N152" i="2"/>
  <c r="P152" i="2"/>
  <c r="O152" i="2"/>
  <c r="I151" i="3" s="1"/>
  <c r="I150" i="3"/>
  <c r="H151" i="3"/>
  <c r="K151" i="3"/>
  <c r="D152" i="3"/>
  <c r="F151" i="3" l="1"/>
  <c r="J151" i="3"/>
  <c r="O153" i="2"/>
  <c r="N153" i="2"/>
  <c r="H152" i="3" s="1"/>
  <c r="P153" i="2"/>
  <c r="J152" i="3" s="1"/>
  <c r="K152" i="3"/>
  <c r="D153" i="3"/>
  <c r="F152" i="3" l="1"/>
  <c r="I152" i="3"/>
  <c r="N154" i="2"/>
  <c r="P154" i="2"/>
  <c r="J153" i="3" s="1"/>
  <c r="O154" i="2"/>
  <c r="I153" i="3" s="1"/>
  <c r="H153" i="3"/>
  <c r="K153" i="3"/>
  <c r="D154" i="3"/>
  <c r="F153" i="3" l="1"/>
  <c r="O155" i="2"/>
  <c r="N155" i="2"/>
  <c r="H154" i="3" s="1"/>
  <c r="P155" i="2"/>
  <c r="J154" i="3" s="1"/>
  <c r="I154" i="3"/>
  <c r="K154" i="3"/>
  <c r="D155" i="3"/>
  <c r="F154" i="3" l="1"/>
  <c r="N156" i="2"/>
  <c r="H155" i="3" s="1"/>
  <c r="P156" i="2"/>
  <c r="J155" i="3" s="1"/>
  <c r="O156" i="2"/>
  <c r="I155" i="3" s="1"/>
  <c r="K155" i="3"/>
  <c r="D156" i="3"/>
  <c r="F155" i="3" l="1"/>
  <c r="O157" i="2"/>
  <c r="N157" i="2"/>
  <c r="H156" i="3" s="1"/>
  <c r="P157" i="2"/>
  <c r="J156" i="3" s="1"/>
  <c r="I156" i="3"/>
  <c r="K156" i="3"/>
  <c r="D157" i="3"/>
  <c r="F156" i="3" l="1"/>
  <c r="N158" i="2"/>
  <c r="P158" i="2"/>
  <c r="J157" i="3" s="1"/>
  <c r="O158" i="2"/>
  <c r="I157" i="3" s="1"/>
  <c r="K157" i="3"/>
  <c r="D158" i="3"/>
  <c r="F157" i="3" l="1"/>
  <c r="H157" i="3"/>
  <c r="O159" i="2"/>
  <c r="N159" i="2"/>
  <c r="P159" i="2"/>
  <c r="H158" i="3"/>
  <c r="J158" i="3"/>
  <c r="K158" i="3"/>
  <c r="D159" i="3"/>
  <c r="F158" i="3" l="1"/>
  <c r="N160" i="2"/>
  <c r="H159" i="3" s="1"/>
  <c r="P160" i="2"/>
  <c r="O160" i="2"/>
  <c r="I159" i="3" s="1"/>
  <c r="I158" i="3"/>
  <c r="K159" i="3"/>
  <c r="D160" i="3"/>
  <c r="F159" i="3" l="1"/>
  <c r="J159" i="3"/>
  <c r="O161" i="2"/>
  <c r="N161" i="2"/>
  <c r="H160" i="3" s="1"/>
  <c r="P161" i="2"/>
  <c r="J160" i="3" s="1"/>
  <c r="K160" i="3"/>
  <c r="D161" i="3"/>
  <c r="F160" i="3" l="1"/>
  <c r="I160" i="3"/>
  <c r="N162" i="2"/>
  <c r="P162" i="2"/>
  <c r="J161" i="3" s="1"/>
  <c r="O162" i="2"/>
  <c r="I161" i="3" s="1"/>
  <c r="H161" i="3"/>
  <c r="K161" i="3"/>
  <c r="D162" i="3"/>
  <c r="F161" i="3" l="1"/>
  <c r="O163" i="2"/>
  <c r="N163" i="2"/>
  <c r="H162" i="3" s="1"/>
  <c r="P163" i="2"/>
  <c r="J162" i="3" s="1"/>
  <c r="I162" i="3"/>
  <c r="K162" i="3"/>
  <c r="D163" i="3"/>
  <c r="F162" i="3" l="1"/>
  <c r="N164" i="2"/>
  <c r="P164" i="2"/>
  <c r="J163" i="3" s="1"/>
  <c r="O164" i="2"/>
  <c r="I163" i="3" s="1"/>
  <c r="H163" i="3"/>
  <c r="K163" i="3"/>
  <c r="D164" i="3"/>
  <c r="F163" i="3" l="1"/>
  <c r="O165" i="2"/>
  <c r="I164" i="3" s="1"/>
  <c r="N165" i="2"/>
  <c r="H164" i="3" s="1"/>
  <c r="P165" i="2"/>
  <c r="J164" i="3" s="1"/>
  <c r="K164" i="3"/>
  <c r="D165" i="3"/>
  <c r="F164" i="3" l="1"/>
  <c r="N166" i="2"/>
  <c r="H165" i="3" s="1"/>
  <c r="P166" i="2"/>
  <c r="J165" i="3" s="1"/>
  <c r="O166" i="2"/>
  <c r="I165" i="3" s="1"/>
  <c r="K165" i="3"/>
  <c r="D166" i="3"/>
  <c r="F165" i="3" l="1"/>
  <c r="O167" i="2"/>
  <c r="I166" i="3" s="1"/>
  <c r="N167" i="2"/>
  <c r="H166" i="3" s="1"/>
  <c r="P167" i="2"/>
  <c r="J166" i="3" s="1"/>
  <c r="K166" i="3"/>
  <c r="D167" i="3"/>
  <c r="F166" i="3" l="1"/>
  <c r="N168" i="2"/>
  <c r="P168" i="2"/>
  <c r="J167" i="3" s="1"/>
  <c r="O168" i="2"/>
  <c r="I167" i="3" s="1"/>
  <c r="K167" i="3"/>
  <c r="D168" i="3"/>
  <c r="F167" i="3" l="1"/>
  <c r="H167" i="3"/>
  <c r="O169" i="2"/>
  <c r="N169" i="2"/>
  <c r="P169" i="2"/>
  <c r="H168" i="3"/>
  <c r="J168" i="3"/>
  <c r="K168" i="3"/>
  <c r="D169" i="3"/>
  <c r="F168" i="3" l="1"/>
  <c r="N170" i="2"/>
  <c r="P170" i="2"/>
  <c r="O170" i="2"/>
  <c r="I169" i="3" s="1"/>
  <c r="I168" i="3"/>
  <c r="H169" i="3"/>
  <c r="J169" i="3"/>
  <c r="K169" i="3"/>
  <c r="D170" i="3"/>
  <c r="F169" i="3" l="1"/>
  <c r="O171" i="2"/>
  <c r="N171" i="2"/>
  <c r="H170" i="3" s="1"/>
  <c r="P171" i="2"/>
  <c r="J170" i="3" s="1"/>
  <c r="K170" i="3"/>
  <c r="D171" i="3"/>
  <c r="F170" i="3" l="1"/>
  <c r="I170" i="3"/>
  <c r="N172" i="2"/>
  <c r="P172" i="2"/>
  <c r="J171" i="3" s="1"/>
  <c r="O172" i="2"/>
  <c r="I171" i="3" s="1"/>
  <c r="K171" i="3"/>
  <c r="D172" i="3"/>
  <c r="F171" i="3" l="1"/>
  <c r="H171" i="3"/>
  <c r="O173" i="2"/>
  <c r="N173" i="2"/>
  <c r="P173" i="2"/>
  <c r="H172" i="3"/>
  <c r="J172" i="3"/>
  <c r="K172" i="3"/>
  <c r="D173" i="3"/>
  <c r="F172" i="3" l="1"/>
  <c r="N174" i="2"/>
  <c r="P174" i="2"/>
  <c r="O174" i="2"/>
  <c r="I173" i="3" s="1"/>
  <c r="I172" i="3"/>
  <c r="H173" i="3"/>
  <c r="J173" i="3"/>
  <c r="K173" i="3"/>
  <c r="D174" i="3"/>
  <c r="F173" i="3" l="1"/>
  <c r="O175" i="2"/>
  <c r="I174" i="3" s="1"/>
  <c r="N175" i="2"/>
  <c r="H174" i="3" s="1"/>
  <c r="P175" i="2"/>
  <c r="J174" i="3" s="1"/>
  <c r="K174" i="3"/>
  <c r="D175" i="3"/>
  <c r="F174" i="3" l="1"/>
  <c r="N176" i="2"/>
  <c r="P176" i="2"/>
  <c r="J175" i="3" s="1"/>
  <c r="O176" i="2"/>
  <c r="I175" i="3" s="1"/>
  <c r="H175" i="3"/>
  <c r="K175" i="3"/>
  <c r="D176" i="3"/>
  <c r="F175" i="3" l="1"/>
  <c r="O177" i="2"/>
  <c r="N177" i="2"/>
  <c r="P177" i="2"/>
  <c r="H176" i="3"/>
  <c r="J176" i="3"/>
  <c r="K176" i="3"/>
  <c r="D177" i="3"/>
  <c r="F176" i="3" l="1"/>
  <c r="N178" i="2"/>
  <c r="P178" i="2"/>
  <c r="O178" i="2"/>
  <c r="I177" i="3" s="1"/>
  <c r="I176" i="3"/>
  <c r="H177" i="3"/>
  <c r="J177" i="3"/>
  <c r="K177" i="3"/>
  <c r="D178" i="3"/>
  <c r="F177" i="3" l="1"/>
  <c r="O179" i="2"/>
  <c r="I178" i="3" s="1"/>
  <c r="N179" i="2"/>
  <c r="H178" i="3" s="1"/>
  <c r="P179" i="2"/>
  <c r="J178" i="3" s="1"/>
  <c r="K178" i="3"/>
  <c r="D179" i="3"/>
  <c r="F178" i="3" l="1"/>
  <c r="N180" i="2"/>
  <c r="P180" i="2"/>
  <c r="J179" i="3" s="1"/>
  <c r="O180" i="2"/>
  <c r="I179" i="3" s="1"/>
  <c r="K179" i="3"/>
  <c r="D180" i="3"/>
  <c r="F179" i="3" l="1"/>
  <c r="H179" i="3"/>
  <c r="O181" i="2"/>
  <c r="N181" i="2"/>
  <c r="H180" i="3" s="1"/>
  <c r="P181" i="2"/>
  <c r="J180" i="3" s="1"/>
  <c r="I180" i="3"/>
  <c r="K180" i="3"/>
  <c r="D181" i="3"/>
  <c r="F180" i="3" l="1"/>
  <c r="N182" i="2"/>
  <c r="P182" i="2"/>
  <c r="J181" i="3" s="1"/>
  <c r="O182" i="2"/>
  <c r="I181" i="3" s="1"/>
  <c r="H181" i="3"/>
  <c r="K181" i="3"/>
  <c r="D182" i="3"/>
  <c r="F181" i="3" l="1"/>
  <c r="O183" i="2"/>
  <c r="N183" i="2"/>
  <c r="P183" i="2"/>
  <c r="H182" i="3"/>
  <c r="J182" i="3"/>
  <c r="K182" i="3"/>
  <c r="D183" i="3"/>
  <c r="F182" i="3" l="1"/>
  <c r="N184" i="2"/>
  <c r="P184" i="2"/>
  <c r="O184" i="2"/>
  <c r="I183" i="3" s="1"/>
  <c r="I182" i="3"/>
  <c r="H183" i="3"/>
  <c r="J183" i="3"/>
  <c r="K183" i="3"/>
  <c r="D184" i="3"/>
  <c r="F183" i="3" l="1"/>
  <c r="O185" i="2"/>
  <c r="N185" i="2"/>
  <c r="H184" i="3" s="1"/>
  <c r="P185" i="2"/>
  <c r="J184" i="3" s="1"/>
  <c r="K184" i="3"/>
  <c r="D185" i="3"/>
  <c r="F184" i="3" l="1"/>
  <c r="I184" i="3"/>
  <c r="N186" i="2"/>
  <c r="P186" i="2"/>
  <c r="J185" i="3" s="1"/>
  <c r="O186" i="2"/>
  <c r="I185" i="3" s="1"/>
  <c r="K185" i="3"/>
  <c r="D186" i="3"/>
  <c r="F185" i="3" l="1"/>
  <c r="H185" i="3"/>
  <c r="O187" i="2"/>
  <c r="N187" i="2"/>
  <c r="P187" i="2"/>
  <c r="H186" i="3"/>
  <c r="J186" i="3"/>
  <c r="K186" i="3"/>
  <c r="D187" i="3"/>
  <c r="F186" i="3" l="1"/>
  <c r="N188" i="2"/>
  <c r="P188" i="2"/>
  <c r="O188" i="2"/>
  <c r="I187" i="3" s="1"/>
  <c r="I186" i="3"/>
  <c r="H187" i="3"/>
  <c r="J187" i="3"/>
  <c r="K187" i="3"/>
  <c r="D188" i="3"/>
  <c r="F187" i="3" l="1"/>
  <c r="O189" i="2"/>
  <c r="N189" i="2"/>
  <c r="H188" i="3" s="1"/>
  <c r="P189" i="2"/>
  <c r="J188" i="3" s="1"/>
  <c r="K188" i="3"/>
  <c r="D189" i="3"/>
  <c r="F188" i="3" l="1"/>
  <c r="I188" i="3"/>
  <c r="N190" i="2"/>
  <c r="P190" i="2"/>
  <c r="J189" i="3" s="1"/>
  <c r="O190" i="2"/>
  <c r="I189" i="3" s="1"/>
  <c r="K189" i="3"/>
  <c r="D190" i="3"/>
  <c r="F189" i="3" l="1"/>
  <c r="H189" i="3"/>
  <c r="O191" i="2"/>
  <c r="F190" i="3" s="1"/>
  <c r="N191" i="2"/>
  <c r="H190" i="3" s="1"/>
  <c r="P191" i="2"/>
  <c r="J190" i="3" s="1"/>
  <c r="I190" i="3"/>
  <c r="K190" i="3"/>
  <c r="D191" i="3"/>
  <c r="N192" i="2" l="1"/>
  <c r="P192" i="2"/>
  <c r="J191" i="3" s="1"/>
  <c r="O192" i="2"/>
  <c r="I191" i="3" s="1"/>
  <c r="K191" i="3"/>
  <c r="D192" i="3"/>
  <c r="F191" i="3" l="1"/>
  <c r="H191" i="3"/>
  <c r="O193" i="2"/>
  <c r="N193" i="2"/>
  <c r="H192" i="3" s="1"/>
  <c r="P193" i="2"/>
  <c r="F192" i="3"/>
  <c r="I192" i="3"/>
  <c r="J192" i="3"/>
  <c r="K192" i="3"/>
  <c r="D193" i="3"/>
  <c r="N194" i="2" l="1"/>
  <c r="P194" i="2"/>
  <c r="J193" i="3" s="1"/>
  <c r="O194" i="2"/>
  <c r="I193" i="3" s="1"/>
  <c r="K193" i="3"/>
  <c r="D194" i="3"/>
  <c r="F193" i="3" l="1"/>
  <c r="H193" i="3"/>
  <c r="O195" i="2"/>
  <c r="N195" i="2"/>
  <c r="H194" i="3" s="1"/>
  <c r="P195" i="2"/>
  <c r="F194" i="3"/>
  <c r="I194" i="3"/>
  <c r="J194" i="3"/>
  <c r="K194" i="3"/>
  <c r="D195" i="3"/>
  <c r="N196" i="2" l="1"/>
  <c r="P196" i="2"/>
  <c r="J195" i="3" s="1"/>
  <c r="O196" i="2"/>
  <c r="I195" i="3" s="1"/>
  <c r="K195" i="3"/>
  <c r="D196" i="3"/>
  <c r="F195" i="3" l="1"/>
  <c r="H195" i="3"/>
  <c r="O197" i="2"/>
  <c r="N197" i="2"/>
  <c r="H196" i="3" s="1"/>
  <c r="P197" i="2"/>
  <c r="F196" i="3"/>
  <c r="I196" i="3"/>
  <c r="J196" i="3"/>
  <c r="K196" i="3"/>
  <c r="D197" i="3"/>
  <c r="N198" i="2" l="1"/>
  <c r="P198" i="2"/>
  <c r="J197" i="3" s="1"/>
  <c r="O198" i="2"/>
  <c r="I197" i="3" s="1"/>
  <c r="K197" i="3"/>
  <c r="D198" i="3"/>
  <c r="F197" i="3" l="1"/>
  <c r="H197" i="3"/>
  <c r="O199" i="2"/>
  <c r="N199" i="2"/>
  <c r="H198" i="3" s="1"/>
  <c r="P199" i="2"/>
  <c r="F198" i="3"/>
  <c r="I198" i="3"/>
  <c r="J198" i="3"/>
  <c r="K198" i="3"/>
  <c r="D199" i="3"/>
  <c r="N200" i="2" l="1"/>
  <c r="P200" i="2"/>
  <c r="J199" i="3" s="1"/>
  <c r="O200" i="2"/>
  <c r="I199" i="3" s="1"/>
  <c r="K199" i="3"/>
  <c r="D200" i="3"/>
  <c r="F199" i="3" l="1"/>
  <c r="H199" i="3"/>
  <c r="O201" i="2"/>
  <c r="N201" i="2"/>
  <c r="P201" i="2"/>
  <c r="H200" i="3"/>
  <c r="J200" i="3"/>
  <c r="K200" i="3"/>
  <c r="D201" i="3"/>
  <c r="F200" i="3" l="1"/>
  <c r="N202" i="2"/>
  <c r="P202" i="2"/>
  <c r="O202" i="2"/>
  <c r="I201" i="3" s="1"/>
  <c r="I200" i="3"/>
  <c r="H201" i="3"/>
  <c r="J201" i="3"/>
  <c r="K201" i="3"/>
  <c r="D202" i="3"/>
  <c r="F201" i="3" l="1"/>
  <c r="O203" i="2"/>
  <c r="N203" i="2"/>
  <c r="H202" i="3" s="1"/>
  <c r="P203" i="2"/>
  <c r="J202" i="3" s="1"/>
  <c r="K202" i="3"/>
  <c r="D203" i="3"/>
  <c r="F202" i="3" l="1"/>
  <c r="I202" i="3"/>
  <c r="N204" i="2"/>
  <c r="P204" i="2"/>
  <c r="J203" i="3" s="1"/>
  <c r="O204" i="2"/>
  <c r="I203" i="3" s="1"/>
  <c r="K203" i="3"/>
  <c r="D204" i="3"/>
  <c r="F203" i="3" l="1"/>
  <c r="H203" i="3"/>
  <c r="O205" i="2"/>
  <c r="F204" i="3" s="1"/>
  <c r="N205" i="2"/>
  <c r="H204" i="3" s="1"/>
  <c r="P205" i="2"/>
  <c r="J204" i="3" s="1"/>
  <c r="I204" i="3"/>
  <c r="K204" i="3"/>
  <c r="D205" i="3"/>
  <c r="N206" i="2" l="1"/>
  <c r="H205" i="3" s="1"/>
  <c r="P206" i="2"/>
  <c r="J205" i="3" s="1"/>
  <c r="O206" i="2"/>
  <c r="I205" i="3" s="1"/>
  <c r="K205" i="3"/>
  <c r="D206" i="3"/>
  <c r="F205" i="3" l="1"/>
  <c r="O207" i="2"/>
  <c r="N207" i="2"/>
  <c r="H206" i="3" s="1"/>
  <c r="P207" i="2"/>
  <c r="J206" i="3" s="1"/>
  <c r="K206" i="3"/>
  <c r="D207" i="3"/>
  <c r="F206" i="3" l="1"/>
  <c r="I206" i="3"/>
  <c r="N208" i="2"/>
  <c r="P208" i="2"/>
  <c r="J207" i="3" s="1"/>
  <c r="O208" i="2"/>
  <c r="I207" i="3" s="1"/>
  <c r="K207" i="3"/>
  <c r="D208" i="3"/>
  <c r="F207" i="3" l="1"/>
  <c r="H207" i="3"/>
  <c r="O209" i="2"/>
  <c r="N209" i="2"/>
  <c r="P209" i="2"/>
  <c r="H208" i="3"/>
  <c r="J208" i="3"/>
  <c r="K208" i="3"/>
  <c r="D209" i="3"/>
  <c r="F208" i="3" l="1"/>
  <c r="N210" i="2"/>
  <c r="P210" i="2"/>
  <c r="O210" i="2"/>
  <c r="I209" i="3" s="1"/>
  <c r="I208" i="3"/>
  <c r="H209" i="3"/>
  <c r="J209" i="3"/>
  <c r="K209" i="3"/>
  <c r="D210" i="3"/>
  <c r="F209" i="3" l="1"/>
  <c r="O211" i="2"/>
  <c r="N211" i="2"/>
  <c r="H210" i="3" s="1"/>
  <c r="P211" i="2"/>
  <c r="J210" i="3" s="1"/>
  <c r="K210" i="3"/>
  <c r="D211" i="3"/>
  <c r="F210" i="3" l="1"/>
  <c r="I210" i="3"/>
  <c r="N212" i="2"/>
  <c r="P212" i="2"/>
  <c r="J211" i="3" s="1"/>
  <c r="O212" i="2"/>
  <c r="I211" i="3" s="1"/>
  <c r="H211" i="3"/>
  <c r="K211" i="3"/>
  <c r="D212" i="3"/>
  <c r="F211" i="3" l="1"/>
  <c r="O213" i="2"/>
  <c r="N213" i="2"/>
  <c r="H212" i="3" s="1"/>
  <c r="P213" i="2"/>
  <c r="J212" i="3" s="1"/>
  <c r="I212" i="3"/>
  <c r="K212" i="3"/>
  <c r="D213" i="3"/>
  <c r="F212" i="3" l="1"/>
  <c r="N214" i="2"/>
  <c r="P214" i="2"/>
  <c r="J213" i="3" s="1"/>
  <c r="O214" i="2"/>
  <c r="F213" i="3"/>
  <c r="H213" i="3"/>
  <c r="I213" i="3"/>
  <c r="K213" i="3"/>
  <c r="D214" i="3"/>
  <c r="O215" i="2" l="1"/>
  <c r="N215" i="2"/>
  <c r="H214" i="3" s="1"/>
  <c r="P215" i="2"/>
  <c r="J214" i="3" s="1"/>
  <c r="I214" i="3"/>
  <c r="K214" i="3"/>
  <c r="D215" i="3"/>
  <c r="F214" i="3" l="1"/>
  <c r="N216" i="2"/>
  <c r="P216" i="2"/>
  <c r="J215" i="3" s="1"/>
  <c r="O216" i="2"/>
  <c r="I215" i="3" s="1"/>
  <c r="H215" i="3"/>
  <c r="K215" i="3"/>
  <c r="D216" i="3"/>
  <c r="F215" i="3" l="1"/>
  <c r="O217" i="2"/>
  <c r="I216" i="3" s="1"/>
  <c r="N217" i="2"/>
  <c r="H216" i="3" s="1"/>
  <c r="P217" i="2"/>
  <c r="J216" i="3" s="1"/>
  <c r="K216" i="3"/>
  <c r="D217" i="3"/>
  <c r="F216" i="3" l="1"/>
  <c r="N218" i="2"/>
  <c r="F217" i="3" s="1"/>
  <c r="P218" i="2"/>
  <c r="J217" i="3" s="1"/>
  <c r="O218" i="2"/>
  <c r="I217" i="3" s="1"/>
  <c r="H217" i="3"/>
  <c r="K217" i="3"/>
  <c r="D218" i="3"/>
  <c r="O219" i="2" l="1"/>
  <c r="N219" i="2"/>
  <c r="H218" i="3" s="1"/>
  <c r="P219" i="2"/>
  <c r="J218" i="3" s="1"/>
  <c r="I218" i="3"/>
  <c r="K218" i="3"/>
  <c r="D219" i="3"/>
  <c r="F218" i="3" l="1"/>
  <c r="N220" i="2"/>
  <c r="P220" i="2"/>
  <c r="J219" i="3" s="1"/>
  <c r="O220" i="2"/>
  <c r="F219" i="3"/>
  <c r="H219" i="3"/>
  <c r="I219" i="3"/>
  <c r="K219" i="3"/>
  <c r="D220" i="3"/>
  <c r="O221" i="2" l="1"/>
  <c r="N221" i="2"/>
  <c r="H220" i="3" s="1"/>
  <c r="P221" i="2"/>
  <c r="F220" i="3"/>
  <c r="I220" i="3"/>
  <c r="J220" i="3"/>
  <c r="K220" i="3"/>
  <c r="D221" i="3"/>
  <c r="N222" i="2" l="1"/>
  <c r="P222" i="2"/>
  <c r="O222" i="2"/>
  <c r="I221" i="3" s="1"/>
  <c r="J221" i="3"/>
  <c r="K221" i="3"/>
  <c r="D222" i="3"/>
  <c r="F221" i="3" l="1"/>
  <c r="H221" i="3"/>
  <c r="O223" i="2"/>
  <c r="N223" i="2"/>
  <c r="H222" i="3" s="1"/>
  <c r="P223" i="2"/>
  <c r="J222" i="3" s="1"/>
  <c r="I222" i="3"/>
  <c r="K222" i="3"/>
  <c r="D223" i="3"/>
  <c r="F222" i="3" l="1"/>
  <c r="N224" i="2"/>
  <c r="P224" i="2"/>
  <c r="J223" i="3" s="1"/>
  <c r="O224" i="2"/>
  <c r="I223" i="3" s="1"/>
  <c r="H223" i="3"/>
  <c r="K223" i="3"/>
  <c r="D224" i="3"/>
  <c r="F223" i="3" l="1"/>
  <c r="O225" i="2"/>
  <c r="F224" i="3" s="1"/>
  <c r="N225" i="2"/>
  <c r="H224" i="3" s="1"/>
  <c r="P225" i="2"/>
  <c r="J224" i="3" s="1"/>
  <c r="I224" i="3"/>
  <c r="K224" i="3"/>
  <c r="D225" i="3"/>
  <c r="N226" i="2" l="1"/>
  <c r="P226" i="2"/>
  <c r="J225" i="3" s="1"/>
  <c r="O226" i="2"/>
  <c r="I225" i="3" s="1"/>
  <c r="K225" i="3"/>
  <c r="D226" i="3"/>
  <c r="F225" i="3" l="1"/>
  <c r="H225" i="3"/>
  <c r="O227" i="2"/>
  <c r="N227" i="2"/>
  <c r="P227" i="2"/>
  <c r="H226" i="3"/>
  <c r="J226" i="3"/>
  <c r="K226" i="3"/>
  <c r="D227" i="3"/>
  <c r="F226" i="3" l="1"/>
  <c r="N228" i="2"/>
  <c r="P228" i="2"/>
  <c r="O228" i="2"/>
  <c r="I227" i="3" s="1"/>
  <c r="I226" i="3"/>
  <c r="H227" i="3"/>
  <c r="K227" i="3"/>
  <c r="D228" i="3"/>
  <c r="F227" i="3" l="1"/>
  <c r="J227" i="3"/>
  <c r="O229" i="2"/>
  <c r="N229" i="2"/>
  <c r="H228" i="3" s="1"/>
  <c r="P229" i="2"/>
  <c r="J228" i="3" s="1"/>
  <c r="I228" i="3"/>
  <c r="K228" i="3"/>
  <c r="D229" i="3"/>
  <c r="F228" i="3" l="1"/>
  <c r="N230" i="2"/>
  <c r="P230" i="2"/>
  <c r="J229" i="3" s="1"/>
  <c r="O230" i="2"/>
  <c r="I229" i="3" s="1"/>
  <c r="H229" i="3"/>
  <c r="K229" i="3"/>
  <c r="D230" i="3"/>
  <c r="F229" i="3" l="1"/>
  <c r="O231" i="2"/>
  <c r="N231" i="2"/>
  <c r="H230" i="3" s="1"/>
  <c r="P231" i="2"/>
  <c r="J230" i="3" s="1"/>
  <c r="K230" i="3"/>
  <c r="D231" i="3"/>
  <c r="F230" i="3" l="1"/>
  <c r="I230" i="3"/>
  <c r="N232" i="2"/>
  <c r="H231" i="3" s="1"/>
  <c r="P232" i="2"/>
  <c r="J231" i="3" s="1"/>
  <c r="O232" i="2"/>
  <c r="I231" i="3" s="1"/>
  <c r="K231" i="3"/>
  <c r="D232" i="3"/>
  <c r="F231" i="3" l="1"/>
  <c r="O233" i="2"/>
  <c r="I232" i="3" s="1"/>
  <c r="N233" i="2"/>
  <c r="H232" i="3" s="1"/>
  <c r="P233" i="2"/>
  <c r="J232" i="3" s="1"/>
  <c r="K232" i="3"/>
  <c r="D233" i="3"/>
  <c r="F232" i="3" l="1"/>
  <c r="N234" i="2"/>
  <c r="P234" i="2"/>
  <c r="J233" i="3" s="1"/>
  <c r="O234" i="2"/>
  <c r="I233" i="3" s="1"/>
  <c r="K233" i="3"/>
  <c r="D234" i="3"/>
  <c r="F233" i="3" l="1"/>
  <c r="H233" i="3"/>
  <c r="O235" i="2"/>
  <c r="N235" i="2"/>
  <c r="P235" i="2"/>
  <c r="H234" i="3"/>
  <c r="J234" i="3"/>
  <c r="K234" i="3"/>
  <c r="D235" i="3"/>
  <c r="F234" i="3" l="1"/>
  <c r="N236" i="2"/>
  <c r="P236" i="2"/>
  <c r="O236" i="2"/>
  <c r="I235" i="3" s="1"/>
  <c r="I234" i="3"/>
  <c r="H235" i="3"/>
  <c r="J235" i="3"/>
  <c r="K235" i="3"/>
  <c r="D236" i="3"/>
  <c r="F235" i="3" l="1"/>
  <c r="O237" i="2"/>
  <c r="I236" i="3" s="1"/>
  <c r="N237" i="2"/>
  <c r="H236" i="3" s="1"/>
  <c r="P237" i="2"/>
  <c r="J236" i="3" s="1"/>
  <c r="K236" i="3"/>
  <c r="D237" i="3"/>
  <c r="F236" i="3" l="1"/>
  <c r="N238" i="2"/>
  <c r="H237" i="3" s="1"/>
  <c r="P238" i="2"/>
  <c r="J237" i="3" s="1"/>
  <c r="O238" i="2"/>
  <c r="I237" i="3" s="1"/>
  <c r="K237" i="3"/>
  <c r="D238" i="3"/>
  <c r="F237" i="3" l="1"/>
  <c r="O239" i="2"/>
  <c r="I238" i="3" s="1"/>
  <c r="N239" i="2"/>
  <c r="H238" i="3" s="1"/>
  <c r="P239" i="2"/>
  <c r="J238" i="3" s="1"/>
  <c r="K238" i="3"/>
  <c r="D239" i="3"/>
  <c r="F238" i="3" l="1"/>
  <c r="N240" i="2"/>
  <c r="P240" i="2"/>
  <c r="J239" i="3" s="1"/>
  <c r="O240" i="2"/>
  <c r="I239" i="3" s="1"/>
  <c r="K239" i="3"/>
  <c r="D240" i="3"/>
  <c r="F239" i="3" l="1"/>
  <c r="H239" i="3"/>
  <c r="O241" i="2"/>
  <c r="N241" i="2"/>
  <c r="H240" i="3" s="1"/>
  <c r="P241" i="2"/>
  <c r="J240" i="3" s="1"/>
  <c r="K240" i="3"/>
  <c r="D241" i="3"/>
  <c r="F240" i="3" l="1"/>
  <c r="I240" i="3"/>
  <c r="N242" i="2"/>
  <c r="H241" i="3" s="1"/>
  <c r="P242" i="2"/>
  <c r="J241" i="3" s="1"/>
  <c r="O242" i="2"/>
  <c r="I241" i="3" s="1"/>
  <c r="K241" i="3"/>
  <c r="D242" i="3"/>
  <c r="F241" i="3" l="1"/>
  <c r="O243" i="2"/>
  <c r="F242" i="3" s="1"/>
  <c r="N243" i="2"/>
  <c r="H242" i="3" s="1"/>
  <c r="P243" i="2"/>
  <c r="J242" i="3" s="1"/>
  <c r="I242" i="3"/>
  <c r="K242" i="3"/>
  <c r="D243" i="3"/>
  <c r="N244" i="2" l="1"/>
  <c r="P244" i="2"/>
  <c r="J243" i="3" s="1"/>
  <c r="O244" i="2"/>
  <c r="I243" i="3" s="1"/>
  <c r="H243" i="3"/>
  <c r="K243" i="3"/>
  <c r="D244" i="3"/>
  <c r="F243" i="3" l="1"/>
  <c r="O245" i="2"/>
  <c r="N245" i="2"/>
  <c r="P245" i="2"/>
  <c r="H244" i="3"/>
  <c r="J244" i="3"/>
  <c r="K244" i="3"/>
  <c r="D245" i="3"/>
  <c r="F244" i="3" l="1"/>
  <c r="N246" i="2"/>
  <c r="P246" i="2"/>
  <c r="O246" i="2"/>
  <c r="I245" i="3" s="1"/>
  <c r="I244" i="3"/>
  <c r="H245" i="3"/>
  <c r="K245" i="3"/>
  <c r="D246" i="3"/>
  <c r="F245" i="3" l="1"/>
  <c r="J245" i="3"/>
  <c r="O247" i="2"/>
  <c r="I246" i="3" s="1"/>
  <c r="N247" i="2"/>
  <c r="H246" i="3" s="1"/>
  <c r="P247" i="2"/>
  <c r="J246" i="3" s="1"/>
  <c r="K246" i="3"/>
  <c r="D247" i="3"/>
  <c r="F246" i="3" l="1"/>
  <c r="N248" i="2"/>
  <c r="P248" i="2"/>
  <c r="J247" i="3" s="1"/>
  <c r="O248" i="2"/>
  <c r="I247" i="3" s="1"/>
  <c r="K247" i="3"/>
  <c r="D248" i="3"/>
  <c r="F247" i="3" l="1"/>
  <c r="H247" i="3"/>
  <c r="O249" i="2"/>
  <c r="I248" i="3" s="1"/>
  <c r="N249" i="2"/>
  <c r="H248" i="3" s="1"/>
  <c r="P249" i="2"/>
  <c r="J248" i="3" s="1"/>
  <c r="K248" i="3"/>
  <c r="D249" i="3"/>
  <c r="F248" i="3" l="1"/>
  <c r="N250" i="2"/>
  <c r="H249" i="3" s="1"/>
  <c r="P250" i="2"/>
  <c r="J249" i="3" s="1"/>
  <c r="O250" i="2"/>
  <c r="I249" i="3" s="1"/>
  <c r="K249" i="3"/>
  <c r="D250" i="3"/>
  <c r="F249" i="3" l="1"/>
  <c r="O251" i="2"/>
  <c r="N251" i="2"/>
  <c r="H250" i="3" s="1"/>
  <c r="P251" i="2"/>
  <c r="J250" i="3" s="1"/>
  <c r="K250" i="3"/>
  <c r="D251" i="3"/>
  <c r="F250" i="3" l="1"/>
  <c r="I250" i="3"/>
  <c r="N252" i="2"/>
  <c r="P252" i="2"/>
  <c r="J251" i="3" s="1"/>
  <c r="O252" i="2"/>
  <c r="I251" i="3" s="1"/>
  <c r="K251" i="3"/>
  <c r="D252" i="3"/>
  <c r="F251" i="3" l="1"/>
  <c r="H251" i="3"/>
  <c r="O253" i="2"/>
  <c r="N253" i="2"/>
  <c r="P253" i="2"/>
  <c r="H252" i="3"/>
  <c r="J252" i="3"/>
  <c r="K252" i="3"/>
  <c r="D253" i="3"/>
  <c r="F252" i="3" l="1"/>
  <c r="N254" i="2"/>
  <c r="P254" i="2"/>
  <c r="O254" i="2"/>
  <c r="I253" i="3" s="1"/>
  <c r="I252" i="3"/>
  <c r="H253" i="3"/>
  <c r="J253" i="3"/>
  <c r="K253" i="3"/>
  <c r="D254" i="3"/>
  <c r="F253" i="3" l="1"/>
  <c r="O255" i="2"/>
  <c r="N255" i="2"/>
  <c r="H254" i="3" s="1"/>
  <c r="P255" i="2"/>
  <c r="J254" i="3" s="1"/>
  <c r="K254" i="3"/>
  <c r="D255" i="3"/>
  <c r="F254" i="3" l="1"/>
  <c r="I254" i="3"/>
  <c r="N256" i="2"/>
  <c r="P256" i="2"/>
  <c r="J255" i="3" s="1"/>
  <c r="O256" i="2"/>
  <c r="I255" i="3" s="1"/>
  <c r="K255" i="3"/>
  <c r="D256" i="3"/>
  <c r="F255" i="3" l="1"/>
  <c r="H255" i="3"/>
  <c r="O257" i="2"/>
  <c r="I256" i="3" s="1"/>
  <c r="N257" i="2"/>
  <c r="H256" i="3" s="1"/>
  <c r="P257" i="2"/>
  <c r="J256" i="3" s="1"/>
  <c r="K256" i="3"/>
  <c r="D257" i="3"/>
  <c r="F256" i="3" l="1"/>
  <c r="N258" i="2"/>
  <c r="P258" i="2"/>
  <c r="J257" i="3" s="1"/>
  <c r="O258" i="2"/>
  <c r="I257" i="3" s="1"/>
  <c r="H257" i="3"/>
  <c r="K257" i="3"/>
  <c r="D258" i="3"/>
  <c r="F257" i="3" l="1"/>
  <c r="O259" i="2"/>
  <c r="I258" i="3" s="1"/>
  <c r="N259" i="2"/>
  <c r="H258" i="3" s="1"/>
  <c r="P259" i="2"/>
  <c r="J258" i="3" s="1"/>
  <c r="K258" i="3"/>
  <c r="D259" i="3"/>
  <c r="F258" i="3" l="1"/>
  <c r="N260" i="2"/>
  <c r="P260" i="2"/>
  <c r="J259" i="3" s="1"/>
  <c r="O260" i="2"/>
  <c r="I259" i="3" s="1"/>
  <c r="H259" i="3"/>
  <c r="K259" i="3"/>
  <c r="D260" i="3"/>
  <c r="F259" i="3" l="1"/>
  <c r="O261" i="2"/>
  <c r="N261" i="2"/>
  <c r="H260" i="3" s="1"/>
  <c r="P261" i="2"/>
  <c r="J260" i="3" s="1"/>
  <c r="K260" i="3"/>
  <c r="D261" i="3"/>
  <c r="F260" i="3" l="1"/>
  <c r="I260" i="3"/>
  <c r="N262" i="2"/>
  <c r="H261" i="3" s="1"/>
  <c r="P262" i="2"/>
  <c r="J261" i="3" s="1"/>
  <c r="O262" i="2"/>
  <c r="I261" i="3" s="1"/>
  <c r="K261" i="3"/>
  <c r="D262" i="3"/>
  <c r="F261" i="3" l="1"/>
  <c r="O263" i="2"/>
  <c r="F262" i="3" s="1"/>
  <c r="N263" i="2"/>
  <c r="H262" i="3" s="1"/>
  <c r="P263" i="2"/>
  <c r="J262" i="3" s="1"/>
  <c r="I262" i="3"/>
  <c r="K262" i="3"/>
  <c r="D263" i="3"/>
  <c r="N264" i="2" l="1"/>
  <c r="F263" i="3" s="1"/>
  <c r="P264" i="2"/>
  <c r="J263" i="3" s="1"/>
  <c r="O264" i="2"/>
  <c r="I263" i="3" s="1"/>
  <c r="H263" i="3"/>
  <c r="K263" i="3"/>
  <c r="D264" i="3"/>
  <c r="O265" i="2" l="1"/>
  <c r="N265" i="2"/>
  <c r="H264" i="3" s="1"/>
  <c r="P265" i="2"/>
  <c r="J264" i="3" s="1"/>
  <c r="K264" i="3"/>
  <c r="D265" i="3"/>
  <c r="F264" i="3" l="1"/>
  <c r="I264" i="3"/>
  <c r="N266" i="2"/>
  <c r="F265" i="3" s="1"/>
  <c r="P266" i="2"/>
  <c r="J265" i="3" s="1"/>
  <c r="O266" i="2"/>
  <c r="I265" i="3" s="1"/>
  <c r="H265" i="3"/>
  <c r="K265" i="3"/>
  <c r="D266" i="3"/>
  <c r="O267" i="2" l="1"/>
  <c r="N267" i="2"/>
  <c r="H266" i="3" s="1"/>
  <c r="P267" i="2"/>
  <c r="J266" i="3" s="1"/>
  <c r="K266" i="3"/>
  <c r="D267" i="3"/>
  <c r="F266" i="3" l="1"/>
  <c r="I266" i="3"/>
  <c r="N268" i="2"/>
  <c r="F267" i="3" s="1"/>
  <c r="P268" i="2"/>
  <c r="J267" i="3" s="1"/>
  <c r="O268" i="2"/>
  <c r="I267" i="3" s="1"/>
  <c r="H267" i="3"/>
  <c r="K267" i="3"/>
  <c r="D268" i="3"/>
  <c r="O269" i="2" l="1"/>
  <c r="N269" i="2"/>
  <c r="H268" i="3" s="1"/>
  <c r="P269" i="2"/>
  <c r="J268" i="3" s="1"/>
  <c r="K268" i="3"/>
  <c r="D269" i="3"/>
  <c r="F268" i="3" l="1"/>
  <c r="I268" i="3"/>
  <c r="N270" i="2"/>
  <c r="P270" i="2"/>
  <c r="J269" i="3" s="1"/>
  <c r="O270" i="2"/>
  <c r="I269" i="3" s="1"/>
  <c r="K269" i="3"/>
  <c r="D270" i="3"/>
  <c r="F269" i="3" l="1"/>
  <c r="H269" i="3"/>
  <c r="O271" i="2"/>
  <c r="N271" i="2"/>
  <c r="H270" i="3" s="1"/>
  <c r="P271" i="2"/>
  <c r="J270" i="3" s="1"/>
  <c r="I270" i="3"/>
  <c r="K270" i="3"/>
  <c r="D271" i="3"/>
  <c r="F270" i="3" l="1"/>
  <c r="N272" i="2"/>
  <c r="P272" i="2"/>
  <c r="O272" i="2"/>
  <c r="I271" i="3" s="1"/>
  <c r="J271" i="3"/>
  <c r="K271" i="3"/>
  <c r="D272" i="3"/>
  <c r="F271" i="3" l="1"/>
  <c r="H271" i="3"/>
  <c r="O273" i="2"/>
  <c r="N273" i="2"/>
  <c r="H272" i="3" s="1"/>
  <c r="P273" i="2"/>
  <c r="J272" i="3" s="1"/>
  <c r="K272" i="3"/>
  <c r="D273" i="3"/>
  <c r="F272" i="3" l="1"/>
  <c r="I272" i="3"/>
  <c r="N274" i="2"/>
  <c r="P274" i="2"/>
  <c r="J273" i="3" s="1"/>
  <c r="O274" i="2"/>
  <c r="I273" i="3" s="1"/>
  <c r="H273" i="3"/>
  <c r="K273" i="3"/>
  <c r="D274" i="3"/>
  <c r="F273" i="3" l="1"/>
  <c r="O275" i="2"/>
  <c r="N275" i="2"/>
  <c r="H274" i="3" s="1"/>
  <c r="P275" i="2"/>
  <c r="J274" i="3" s="1"/>
  <c r="I274" i="3"/>
  <c r="K274" i="3"/>
  <c r="D275" i="3"/>
  <c r="F274" i="3" l="1"/>
  <c r="N276" i="2"/>
  <c r="P276" i="2"/>
  <c r="O276" i="2"/>
  <c r="I275" i="3" s="1"/>
  <c r="J275" i="3"/>
  <c r="K275" i="3"/>
  <c r="D276" i="3"/>
  <c r="F275" i="3" l="1"/>
  <c r="H275" i="3"/>
  <c r="O277" i="2"/>
  <c r="N277" i="2"/>
  <c r="H276" i="3" s="1"/>
  <c r="P277" i="2"/>
  <c r="J276" i="3" s="1"/>
  <c r="K276" i="3"/>
  <c r="D277" i="3"/>
  <c r="F276" i="3" l="1"/>
  <c r="I276" i="3"/>
  <c r="N278" i="2"/>
  <c r="P278" i="2"/>
  <c r="O278" i="2"/>
  <c r="I277" i="3" s="1"/>
  <c r="J277" i="3"/>
  <c r="K277" i="3"/>
  <c r="D278" i="3"/>
  <c r="F277" i="3" l="1"/>
  <c r="H277" i="3"/>
  <c r="O279" i="2"/>
  <c r="N279" i="2"/>
  <c r="H278" i="3" s="1"/>
  <c r="P279" i="2"/>
  <c r="J278" i="3" s="1"/>
  <c r="K278" i="3"/>
  <c r="D279" i="3"/>
  <c r="F278" i="3" l="1"/>
  <c r="I278" i="3"/>
  <c r="N280" i="2"/>
  <c r="P280" i="2"/>
  <c r="J279" i="3" s="1"/>
  <c r="O280" i="2"/>
  <c r="I279" i="3" s="1"/>
  <c r="H279" i="3"/>
  <c r="K279" i="3"/>
  <c r="D280" i="3"/>
  <c r="F279" i="3" l="1"/>
  <c r="O281" i="2"/>
  <c r="N281" i="2"/>
  <c r="H280" i="3" s="1"/>
  <c r="P281" i="2"/>
  <c r="F280" i="3"/>
  <c r="I280" i="3"/>
  <c r="J280" i="3"/>
  <c r="K280" i="3"/>
  <c r="D281" i="3"/>
  <c r="N282" i="2" l="1"/>
  <c r="P282" i="2"/>
  <c r="J281" i="3" s="1"/>
  <c r="O282" i="2"/>
  <c r="I281" i="3" s="1"/>
  <c r="H281" i="3"/>
  <c r="K281" i="3"/>
  <c r="D282" i="3"/>
  <c r="F281" i="3" l="1"/>
  <c r="O283" i="2"/>
  <c r="N283" i="2"/>
  <c r="H282" i="3" s="1"/>
  <c r="P283" i="2"/>
  <c r="F282" i="3"/>
  <c r="I282" i="3"/>
  <c r="J282" i="3"/>
  <c r="K282" i="3"/>
  <c r="D283" i="3"/>
  <c r="N284" i="2" l="1"/>
  <c r="P284" i="2"/>
  <c r="J283" i="3" s="1"/>
  <c r="O284" i="2"/>
  <c r="I283" i="3" s="1"/>
  <c r="H283" i="3"/>
  <c r="K283" i="3"/>
  <c r="D284" i="3"/>
  <c r="F283" i="3" l="1"/>
  <c r="O285" i="2"/>
  <c r="N285" i="2"/>
  <c r="H284" i="3" s="1"/>
  <c r="P285" i="2"/>
  <c r="F284" i="3"/>
  <c r="I284" i="3"/>
  <c r="J284" i="3"/>
  <c r="K284" i="3"/>
  <c r="D285" i="3"/>
  <c r="N286" i="2" l="1"/>
  <c r="P286" i="2"/>
  <c r="J285" i="3" s="1"/>
  <c r="O286" i="2"/>
  <c r="F285" i="3"/>
  <c r="H285" i="3"/>
  <c r="I285" i="3"/>
  <c r="K285" i="3"/>
  <c r="D286" i="3"/>
  <c r="O287" i="2" l="1"/>
  <c r="N287" i="2"/>
  <c r="H286" i="3" s="1"/>
  <c r="P287" i="2"/>
  <c r="J286" i="3" s="1"/>
  <c r="K286" i="3"/>
  <c r="D287" i="3"/>
  <c r="F286" i="3" l="1"/>
  <c r="I286" i="3"/>
  <c r="N288" i="2"/>
  <c r="P288" i="2"/>
  <c r="J287" i="3" s="1"/>
  <c r="O288" i="2"/>
  <c r="I287" i="3" s="1"/>
  <c r="H287" i="3"/>
  <c r="K287" i="3"/>
  <c r="D288" i="3"/>
  <c r="F287" i="3" l="1"/>
  <c r="O289" i="2"/>
  <c r="F288" i="3" s="1"/>
  <c r="N289" i="2"/>
  <c r="H288" i="3" s="1"/>
  <c r="P289" i="2"/>
  <c r="J288" i="3" s="1"/>
  <c r="I288" i="3"/>
  <c r="K288" i="3"/>
  <c r="D289" i="3"/>
  <c r="N290" i="2" l="1"/>
  <c r="P290" i="2"/>
  <c r="J289" i="3" s="1"/>
  <c r="O290" i="2"/>
  <c r="I289" i="3" s="1"/>
  <c r="H289" i="3"/>
  <c r="K289" i="3"/>
  <c r="D290" i="3"/>
  <c r="F289" i="3" l="1"/>
  <c r="O291" i="2"/>
  <c r="N291" i="2"/>
  <c r="H290" i="3" s="1"/>
  <c r="P291" i="2"/>
  <c r="F290" i="3"/>
  <c r="I290" i="3"/>
  <c r="J290" i="3"/>
  <c r="K290" i="3"/>
  <c r="D291" i="3"/>
  <c r="N292" i="2" l="1"/>
  <c r="P292" i="2"/>
  <c r="J291" i="3" s="1"/>
  <c r="O292" i="2"/>
  <c r="I291" i="3" s="1"/>
  <c r="H291" i="3"/>
  <c r="K291" i="3"/>
  <c r="D292" i="3"/>
  <c r="F291" i="3" l="1"/>
  <c r="O293" i="2"/>
  <c r="N293" i="2"/>
  <c r="H292" i="3" s="1"/>
  <c r="P293" i="2"/>
  <c r="F292" i="3"/>
  <c r="I292" i="3"/>
  <c r="J292" i="3"/>
  <c r="K292" i="3"/>
  <c r="D293" i="3"/>
  <c r="N294" i="2" l="1"/>
  <c r="P294" i="2"/>
  <c r="J293" i="3" s="1"/>
  <c r="O294" i="2"/>
  <c r="I293" i="3" s="1"/>
  <c r="H293" i="3"/>
  <c r="K293" i="3"/>
  <c r="D294" i="3"/>
  <c r="F293" i="3" l="1"/>
  <c r="O295" i="2"/>
  <c r="N295" i="2"/>
  <c r="H294" i="3" s="1"/>
  <c r="P295" i="2"/>
  <c r="F294" i="3"/>
  <c r="I294" i="3"/>
  <c r="J294" i="3"/>
  <c r="K294" i="3"/>
  <c r="D295" i="3"/>
  <c r="N296" i="2" l="1"/>
  <c r="P296" i="2"/>
  <c r="J295" i="3" s="1"/>
  <c r="O296" i="2"/>
  <c r="I295" i="3" s="1"/>
  <c r="H295" i="3"/>
  <c r="K295" i="3"/>
  <c r="D296" i="3"/>
  <c r="F295" i="3" l="1"/>
  <c r="O297" i="2"/>
  <c r="F296" i="3" s="1"/>
  <c r="N297" i="2"/>
  <c r="H296" i="3" s="1"/>
  <c r="P297" i="2"/>
  <c r="J296" i="3" s="1"/>
  <c r="I296" i="3"/>
  <c r="K296" i="3"/>
  <c r="D297" i="3"/>
  <c r="N298" i="2" l="1"/>
  <c r="P298" i="2"/>
  <c r="J297" i="3" s="1"/>
  <c r="O298" i="2"/>
  <c r="I297" i="3" s="1"/>
  <c r="H297" i="3"/>
  <c r="K297" i="3"/>
  <c r="D298" i="3"/>
  <c r="F297" i="3" l="1"/>
  <c r="O299" i="2"/>
  <c r="N299" i="2"/>
  <c r="H298" i="3" s="1"/>
  <c r="P299" i="2"/>
  <c r="F298" i="3"/>
  <c r="I298" i="3"/>
  <c r="J298" i="3"/>
  <c r="K298" i="3"/>
  <c r="D299" i="3"/>
  <c r="N300" i="2" l="1"/>
  <c r="P300" i="2"/>
  <c r="J299" i="3" s="1"/>
  <c r="O300" i="2"/>
  <c r="I299" i="3" s="1"/>
  <c r="H299" i="3"/>
  <c r="K299" i="3"/>
  <c r="D300" i="3"/>
  <c r="F299" i="3" l="1"/>
  <c r="O301" i="2"/>
  <c r="N301" i="2"/>
  <c r="H300" i="3" s="1"/>
  <c r="P301" i="2"/>
  <c r="F300" i="3"/>
  <c r="I300" i="3"/>
  <c r="J300" i="3"/>
  <c r="K300" i="3"/>
  <c r="D301" i="3"/>
  <c r="N302" i="2" l="1"/>
  <c r="P302" i="2"/>
  <c r="J301" i="3" s="1"/>
  <c r="O302" i="2"/>
  <c r="F301" i="3"/>
  <c r="H301" i="3"/>
  <c r="I301" i="3"/>
  <c r="K301" i="3"/>
  <c r="D302" i="3"/>
  <c r="O303" i="2" l="1"/>
  <c r="N303" i="2"/>
  <c r="H302" i="3" s="1"/>
  <c r="P303" i="2"/>
  <c r="J302" i="3" s="1"/>
  <c r="K302" i="3"/>
  <c r="D303" i="3"/>
  <c r="F302" i="3" l="1"/>
  <c r="I302" i="3"/>
  <c r="N304" i="2"/>
  <c r="P304" i="2"/>
  <c r="J303" i="3" s="1"/>
  <c r="O304" i="2"/>
  <c r="F303" i="3"/>
  <c r="H303" i="3"/>
  <c r="I303" i="3"/>
  <c r="K303" i="3"/>
  <c r="D304" i="3"/>
  <c r="O305" i="2" l="1"/>
  <c r="N305" i="2"/>
  <c r="H304" i="3" s="1"/>
  <c r="P305" i="2"/>
  <c r="J304" i="3" s="1"/>
  <c r="K304" i="3"/>
  <c r="D305" i="3"/>
  <c r="F304" i="3" l="1"/>
  <c r="I304" i="3"/>
  <c r="N306" i="2"/>
  <c r="H305" i="3" s="1"/>
  <c r="P306" i="2"/>
  <c r="J305" i="3" s="1"/>
  <c r="O306" i="2"/>
  <c r="I305" i="3" s="1"/>
  <c r="K305" i="3"/>
  <c r="D306" i="3"/>
  <c r="F305" i="3" l="1"/>
  <c r="O307" i="2"/>
  <c r="F306" i="3" s="1"/>
  <c r="N307" i="2"/>
  <c r="H306" i="3" s="1"/>
  <c r="P307" i="2"/>
  <c r="J306" i="3" s="1"/>
  <c r="I306" i="3"/>
  <c r="K306" i="3"/>
  <c r="D307" i="3"/>
  <c r="N308" i="2" l="1"/>
  <c r="P308" i="2"/>
  <c r="J307" i="3" s="1"/>
  <c r="O308" i="2"/>
  <c r="I307" i="3" s="1"/>
  <c r="K307" i="3"/>
  <c r="D308" i="3"/>
  <c r="F307" i="3" l="1"/>
  <c r="H307" i="3"/>
  <c r="O309" i="2"/>
  <c r="N309" i="2"/>
  <c r="H308" i="3" s="1"/>
  <c r="P309" i="2"/>
  <c r="J308" i="3" s="1"/>
  <c r="I308" i="3"/>
  <c r="K308" i="3"/>
  <c r="D309" i="3"/>
  <c r="F308" i="3" l="1"/>
  <c r="N310" i="2"/>
  <c r="P310" i="2"/>
  <c r="J309" i="3" s="1"/>
  <c r="O310" i="2"/>
  <c r="I309" i="3" s="1"/>
  <c r="K309" i="3"/>
  <c r="D310" i="3"/>
  <c r="F309" i="3" l="1"/>
  <c r="H309" i="3"/>
  <c r="O311" i="2"/>
  <c r="N311" i="2"/>
  <c r="H310" i="3" s="1"/>
  <c r="P311" i="2"/>
  <c r="J310" i="3" s="1"/>
  <c r="I310" i="3"/>
  <c r="K310" i="3"/>
  <c r="D311" i="3"/>
  <c r="F310" i="3" l="1"/>
  <c r="N312" i="2"/>
  <c r="P312" i="2"/>
  <c r="J311" i="3" s="1"/>
  <c r="O312" i="2"/>
  <c r="I311" i="3" s="1"/>
  <c r="K311" i="3"/>
  <c r="D312" i="3"/>
  <c r="F311" i="3" l="1"/>
  <c r="H311" i="3"/>
  <c r="O313" i="2"/>
  <c r="N313" i="2"/>
  <c r="H312" i="3" s="1"/>
  <c r="P313" i="2"/>
  <c r="J312" i="3" s="1"/>
  <c r="I312" i="3"/>
  <c r="K312" i="3"/>
  <c r="D313" i="3"/>
  <c r="F312" i="3" l="1"/>
  <c r="N314" i="2"/>
  <c r="P314" i="2"/>
  <c r="J313" i="3" s="1"/>
  <c r="O314" i="2"/>
  <c r="I313" i="3" s="1"/>
  <c r="K313" i="3"/>
  <c r="D314" i="3"/>
  <c r="F313" i="3" l="1"/>
  <c r="H313" i="3"/>
  <c r="O315" i="2"/>
  <c r="N315" i="2"/>
  <c r="H314" i="3" s="1"/>
  <c r="P315" i="2"/>
  <c r="J314" i="3" s="1"/>
  <c r="I314" i="3"/>
  <c r="K314" i="3"/>
  <c r="D315" i="3"/>
  <c r="F314" i="3" l="1"/>
  <c r="N316" i="2"/>
  <c r="P316" i="2"/>
  <c r="O316" i="2"/>
  <c r="I315" i="3" s="1"/>
  <c r="J315" i="3"/>
  <c r="K315" i="3"/>
  <c r="D316" i="3"/>
  <c r="F315" i="3" l="1"/>
  <c r="H315" i="3"/>
  <c r="O317" i="2"/>
  <c r="N317" i="2"/>
  <c r="H316" i="3" s="1"/>
  <c r="P317" i="2"/>
  <c r="J316" i="3" s="1"/>
  <c r="I316" i="3"/>
  <c r="K316" i="3"/>
  <c r="D317" i="3"/>
  <c r="F316" i="3" l="1"/>
  <c r="N318" i="2"/>
  <c r="P318" i="2"/>
  <c r="J317" i="3" s="1"/>
  <c r="O318" i="2"/>
  <c r="I317" i="3" s="1"/>
  <c r="K317" i="3"/>
  <c r="D318" i="3"/>
  <c r="F317" i="3" l="1"/>
  <c r="H317" i="3"/>
  <c r="O319" i="2"/>
  <c r="N319" i="2"/>
  <c r="P319" i="2"/>
  <c r="H318" i="3"/>
  <c r="J318" i="3"/>
  <c r="K318" i="3"/>
  <c r="D319" i="3"/>
  <c r="F318" i="3" l="1"/>
  <c r="N320" i="2"/>
  <c r="P320" i="2"/>
  <c r="O320" i="2"/>
  <c r="I319" i="3" s="1"/>
  <c r="I318" i="3"/>
  <c r="H319" i="3"/>
  <c r="K319" i="3"/>
  <c r="D320" i="3"/>
  <c r="F319" i="3" l="1"/>
  <c r="J319" i="3"/>
  <c r="O321" i="2"/>
  <c r="N321" i="2"/>
  <c r="H320" i="3" s="1"/>
  <c r="P321" i="2"/>
  <c r="J320" i="3" s="1"/>
  <c r="K320" i="3"/>
  <c r="D321" i="3"/>
  <c r="F320" i="3" l="1"/>
  <c r="I320" i="3"/>
  <c r="N322" i="2"/>
  <c r="H321" i="3" s="1"/>
  <c r="P322" i="2"/>
  <c r="J321" i="3" s="1"/>
  <c r="O322" i="2"/>
  <c r="I321" i="3" s="1"/>
  <c r="K321" i="3"/>
  <c r="D322" i="3"/>
  <c r="F321" i="3" l="1"/>
  <c r="O323" i="2"/>
  <c r="N323" i="2"/>
  <c r="H322" i="3" s="1"/>
  <c r="P323" i="2"/>
  <c r="J322" i="3" s="1"/>
  <c r="K322" i="3"/>
  <c r="D323" i="3"/>
  <c r="F322" i="3" l="1"/>
  <c r="I322" i="3"/>
  <c r="N324" i="2"/>
  <c r="P324" i="2"/>
  <c r="J323" i="3" s="1"/>
  <c r="O324" i="2"/>
  <c r="I323" i="3" s="1"/>
  <c r="K323" i="3"/>
  <c r="D324" i="3"/>
  <c r="F323" i="3" l="1"/>
  <c r="H323" i="3"/>
  <c r="O325" i="2"/>
  <c r="F324" i="3" s="1"/>
  <c r="N325" i="2"/>
  <c r="H324" i="3" s="1"/>
  <c r="P325" i="2"/>
  <c r="J324" i="3" s="1"/>
  <c r="I324" i="3"/>
  <c r="K324" i="3"/>
  <c r="D325" i="3"/>
  <c r="N326" i="2" l="1"/>
  <c r="P326" i="2"/>
  <c r="J325" i="3" s="1"/>
  <c r="O326" i="2"/>
  <c r="I325" i="3" s="1"/>
  <c r="K325" i="3"/>
  <c r="D326" i="3"/>
  <c r="F325" i="3" l="1"/>
  <c r="H325" i="3"/>
  <c r="O327" i="2"/>
  <c r="F326" i="3" s="1"/>
  <c r="N327" i="2"/>
  <c r="H326" i="3" s="1"/>
  <c r="P327" i="2"/>
  <c r="J326" i="3" s="1"/>
  <c r="I326" i="3"/>
  <c r="K326" i="3"/>
  <c r="D327" i="3"/>
  <c r="N328" i="2" l="1"/>
  <c r="P328" i="2"/>
  <c r="O328" i="2"/>
  <c r="I327" i="3" s="1"/>
  <c r="J327" i="3"/>
  <c r="K327" i="3"/>
  <c r="D328" i="3"/>
  <c r="F327" i="3" l="1"/>
  <c r="H327" i="3"/>
  <c r="O329" i="2"/>
  <c r="N329" i="2"/>
  <c r="H328" i="3" s="1"/>
  <c r="P329" i="2"/>
  <c r="F328" i="3"/>
  <c r="I328" i="3"/>
  <c r="J328" i="3"/>
  <c r="K328" i="3"/>
  <c r="D329" i="3"/>
  <c r="N330" i="2" l="1"/>
  <c r="P330" i="2"/>
  <c r="J329" i="3" s="1"/>
  <c r="O330" i="2"/>
  <c r="I329" i="3" s="1"/>
  <c r="K329" i="3"/>
  <c r="D330" i="3"/>
  <c r="F329" i="3" l="1"/>
  <c r="H329" i="3"/>
  <c r="O331" i="2"/>
  <c r="F330" i="3" s="1"/>
  <c r="N331" i="2"/>
  <c r="H330" i="3" s="1"/>
  <c r="P331" i="2"/>
  <c r="J330" i="3" s="1"/>
  <c r="I330" i="3"/>
  <c r="K330" i="3"/>
  <c r="D331" i="3"/>
  <c r="N332" i="2" l="1"/>
  <c r="P332" i="2"/>
  <c r="J331" i="3" s="1"/>
  <c r="O332" i="2"/>
  <c r="I331" i="3" s="1"/>
  <c r="K331" i="3"/>
  <c r="D332" i="3"/>
  <c r="F331" i="3" l="1"/>
  <c r="H331" i="3"/>
  <c r="O333" i="2"/>
  <c r="N333" i="2"/>
  <c r="P333" i="2"/>
  <c r="H332" i="3"/>
  <c r="J332" i="3"/>
  <c r="K332" i="3"/>
  <c r="D333" i="3"/>
  <c r="F332" i="3" l="1"/>
  <c r="N334" i="2"/>
  <c r="P334" i="2"/>
  <c r="O334" i="2"/>
  <c r="I333" i="3" s="1"/>
  <c r="I332" i="3"/>
  <c r="H333" i="3"/>
  <c r="K333" i="3"/>
  <c r="D334" i="3"/>
  <c r="F333" i="3" l="1"/>
  <c r="J333" i="3"/>
  <c r="O335" i="2"/>
  <c r="N335" i="2"/>
  <c r="H334" i="3" s="1"/>
  <c r="P335" i="2"/>
  <c r="J334" i="3" s="1"/>
  <c r="K334" i="3"/>
  <c r="D335" i="3"/>
  <c r="F334" i="3" l="1"/>
  <c r="I334" i="3"/>
  <c r="N336" i="2"/>
  <c r="H335" i="3" s="1"/>
  <c r="P336" i="2"/>
  <c r="J335" i="3" s="1"/>
  <c r="O336" i="2"/>
  <c r="I335" i="3" s="1"/>
  <c r="K335" i="3"/>
  <c r="D336" i="3"/>
  <c r="F335" i="3" l="1"/>
  <c r="O337" i="2"/>
  <c r="I336" i="3" s="1"/>
  <c r="N337" i="2"/>
  <c r="H336" i="3" s="1"/>
  <c r="P337" i="2"/>
  <c r="J336" i="3" s="1"/>
  <c r="K336" i="3"/>
  <c r="D337" i="3"/>
  <c r="F336" i="3" l="1"/>
  <c r="N338" i="2"/>
  <c r="P338" i="2"/>
  <c r="J337" i="3" s="1"/>
  <c r="O338" i="2"/>
  <c r="I337" i="3" s="1"/>
  <c r="K337" i="3"/>
  <c r="D338" i="3"/>
  <c r="F337" i="3" l="1"/>
  <c r="H337" i="3"/>
  <c r="O339" i="2"/>
  <c r="N339" i="2"/>
  <c r="H338" i="3" s="1"/>
  <c r="P339" i="2"/>
  <c r="J338" i="3" s="1"/>
  <c r="I338" i="3"/>
  <c r="K338" i="3"/>
  <c r="D339" i="3"/>
  <c r="F338" i="3" l="1"/>
  <c r="N340" i="2"/>
  <c r="P340" i="2"/>
  <c r="J339" i="3" s="1"/>
  <c r="O340" i="2"/>
  <c r="I339" i="3" s="1"/>
  <c r="K339" i="3"/>
  <c r="D340" i="3"/>
  <c r="F339" i="3" l="1"/>
  <c r="H339" i="3"/>
  <c r="O341" i="2"/>
  <c r="N341" i="2"/>
  <c r="H340" i="3" s="1"/>
  <c r="P341" i="2"/>
  <c r="J340" i="3" s="1"/>
  <c r="K340" i="3"/>
  <c r="D341" i="3"/>
  <c r="F340" i="3" l="1"/>
  <c r="I340" i="3"/>
  <c r="N342" i="2"/>
  <c r="H341" i="3" s="1"/>
  <c r="P342" i="2"/>
  <c r="J341" i="3" s="1"/>
  <c r="O342" i="2"/>
  <c r="I341" i="3" s="1"/>
  <c r="K341" i="3"/>
  <c r="D342" i="3"/>
  <c r="F341" i="3" l="1"/>
  <c r="O343" i="2"/>
  <c r="N343" i="2"/>
  <c r="P343" i="2"/>
  <c r="H342" i="3"/>
  <c r="J342" i="3"/>
  <c r="K342" i="3"/>
  <c r="D343" i="3"/>
  <c r="F342" i="3" l="1"/>
  <c r="N344" i="2"/>
  <c r="P344" i="2"/>
  <c r="O344" i="2"/>
  <c r="I343" i="3" s="1"/>
  <c r="I342" i="3"/>
  <c r="H343" i="3"/>
  <c r="K343" i="3"/>
  <c r="D344" i="3"/>
  <c r="F343" i="3" l="1"/>
  <c r="J343" i="3"/>
  <c r="O345" i="2"/>
  <c r="N345" i="2"/>
  <c r="H344" i="3" s="1"/>
  <c r="P345" i="2"/>
  <c r="J344" i="3" s="1"/>
  <c r="K344" i="3"/>
  <c r="D345" i="3"/>
  <c r="F344" i="3" l="1"/>
  <c r="I344" i="3"/>
  <c r="N346" i="2"/>
  <c r="H345" i="3" s="1"/>
  <c r="P346" i="2"/>
  <c r="J345" i="3" s="1"/>
  <c r="O346" i="2"/>
  <c r="I345" i="3" s="1"/>
  <c r="K345" i="3"/>
  <c r="D346" i="3"/>
  <c r="F345" i="3" l="1"/>
  <c r="O347" i="2"/>
  <c r="F346" i="3" s="1"/>
  <c r="N347" i="2"/>
  <c r="H346" i="3" s="1"/>
  <c r="P347" i="2"/>
  <c r="J346" i="3" s="1"/>
  <c r="I346" i="3"/>
  <c r="K346" i="3"/>
  <c r="D347" i="3"/>
  <c r="N348" i="2" l="1"/>
  <c r="P348" i="2"/>
  <c r="J347" i="3" s="1"/>
  <c r="O348" i="2"/>
  <c r="I347" i="3" s="1"/>
  <c r="H347" i="3"/>
  <c r="K347" i="3"/>
  <c r="D348" i="3"/>
  <c r="F347" i="3" l="1"/>
  <c r="O349" i="2"/>
  <c r="N349" i="2"/>
  <c r="H348" i="3" s="1"/>
  <c r="P349" i="2"/>
  <c r="F348" i="3"/>
  <c r="I348" i="3"/>
  <c r="J348" i="3"/>
  <c r="K348" i="3"/>
  <c r="D349" i="3"/>
  <c r="N350" i="2" l="1"/>
  <c r="P350" i="2"/>
  <c r="J349" i="3" s="1"/>
  <c r="O350" i="2"/>
  <c r="I349" i="3" s="1"/>
  <c r="H349" i="3"/>
  <c r="K349" i="3"/>
  <c r="D350" i="3"/>
  <c r="F349" i="3" l="1"/>
  <c r="O351" i="2"/>
  <c r="N351" i="2"/>
  <c r="H350" i="3" s="1"/>
  <c r="P351" i="2"/>
  <c r="J350" i="3" s="1"/>
  <c r="I350" i="3"/>
  <c r="K350" i="3"/>
  <c r="D351" i="3"/>
  <c r="F350" i="3" l="1"/>
  <c r="N352" i="2"/>
  <c r="P352" i="2"/>
  <c r="J351" i="3" s="1"/>
  <c r="O352" i="2"/>
  <c r="I351" i="3" s="1"/>
  <c r="K351" i="3"/>
  <c r="D352" i="3"/>
  <c r="F351" i="3" l="1"/>
  <c r="H351" i="3"/>
  <c r="O353" i="2"/>
  <c r="N353" i="2"/>
  <c r="H352" i="3" s="1"/>
  <c r="P353" i="2"/>
  <c r="J352" i="3" s="1"/>
  <c r="K352" i="3"/>
  <c r="D353" i="3"/>
  <c r="F352" i="3" l="1"/>
  <c r="I352" i="3"/>
  <c r="N354" i="2"/>
  <c r="P354" i="2"/>
  <c r="J353" i="3" s="1"/>
  <c r="O354" i="2"/>
  <c r="F353" i="3"/>
  <c r="H353" i="3"/>
  <c r="I353" i="3"/>
  <c r="K353" i="3"/>
  <c r="D354" i="3"/>
  <c r="O355" i="2" l="1"/>
  <c r="N355" i="2"/>
  <c r="H354" i="3" s="1"/>
  <c r="P355" i="2"/>
  <c r="J354" i="3" s="1"/>
  <c r="K354" i="3"/>
  <c r="D355" i="3"/>
  <c r="F354" i="3" l="1"/>
  <c r="I354" i="3"/>
  <c r="N356" i="2"/>
  <c r="P356" i="2"/>
  <c r="J355" i="3" s="1"/>
  <c r="O356" i="2"/>
  <c r="F355" i="3"/>
  <c r="H355" i="3"/>
  <c r="I355" i="3"/>
  <c r="K355" i="3"/>
  <c r="D356" i="3"/>
  <c r="O357" i="2" l="1"/>
  <c r="N357" i="2"/>
  <c r="H356" i="3" s="1"/>
  <c r="P357" i="2"/>
  <c r="J356" i="3" s="1"/>
  <c r="K356" i="3"/>
  <c r="D357" i="3"/>
  <c r="F356" i="3" l="1"/>
  <c r="I356" i="3"/>
  <c r="N358" i="2"/>
  <c r="P358" i="2"/>
  <c r="O358" i="2"/>
  <c r="I357" i="3" s="1"/>
  <c r="J357" i="3"/>
  <c r="K357" i="3"/>
  <c r="D358" i="3"/>
  <c r="F357" i="3" l="1"/>
  <c r="O359" i="2"/>
  <c r="N359" i="2"/>
  <c r="P359" i="2"/>
  <c r="J358" i="3" s="1"/>
  <c r="H357" i="3"/>
  <c r="I358" i="3"/>
  <c r="K358" i="3"/>
  <c r="D359" i="3"/>
  <c r="F358" i="3" l="1"/>
  <c r="H358" i="3"/>
  <c r="N360" i="2"/>
  <c r="P360" i="2"/>
  <c r="J359" i="3" s="1"/>
  <c r="O360" i="2"/>
  <c r="I359" i="3" s="1"/>
  <c r="K359" i="3"/>
  <c r="D360" i="3"/>
  <c r="F359" i="3" l="1"/>
  <c r="H359" i="3"/>
  <c r="O361" i="2"/>
  <c r="F360" i="3" s="1"/>
  <c r="N361" i="2"/>
  <c r="H360" i="3" s="1"/>
  <c r="P361" i="2"/>
  <c r="J360" i="3" s="1"/>
  <c r="I360" i="3"/>
  <c r="K360" i="3"/>
  <c r="D361" i="3"/>
  <c r="N362" i="2" l="1"/>
  <c r="P362" i="2"/>
  <c r="J361" i="3" s="1"/>
  <c r="O362" i="2"/>
  <c r="F361" i="3"/>
  <c r="H361" i="3"/>
  <c r="I361" i="3"/>
  <c r="K361" i="3"/>
  <c r="D362" i="3"/>
  <c r="O363" i="2" l="1"/>
  <c r="I362" i="3" s="1"/>
  <c r="N363" i="2"/>
  <c r="H362" i="3" s="1"/>
  <c r="P363" i="2"/>
  <c r="J362" i="3" s="1"/>
  <c r="K362" i="3"/>
  <c r="D363" i="3"/>
  <c r="F362" i="3" l="1"/>
  <c r="N364" i="2"/>
  <c r="P364" i="2"/>
  <c r="J363" i="3" s="1"/>
  <c r="O364" i="2"/>
  <c r="I363" i="3" s="1"/>
  <c r="K363" i="3"/>
  <c r="D364" i="3"/>
  <c r="F363" i="3" l="1"/>
  <c r="H363" i="3"/>
  <c r="O365" i="2"/>
  <c r="I364" i="3" s="1"/>
  <c r="N365" i="2"/>
  <c r="H364" i="3" s="1"/>
  <c r="P365" i="2"/>
  <c r="J364" i="3" s="1"/>
  <c r="K364" i="3"/>
  <c r="D365" i="3"/>
  <c r="F364" i="3" l="1"/>
  <c r="N366" i="2"/>
  <c r="P366" i="2"/>
  <c r="J365" i="3" s="1"/>
  <c r="O366" i="2"/>
  <c r="I365" i="3" s="1"/>
  <c r="K365" i="3"/>
  <c r="D366" i="3"/>
  <c r="F365" i="3" l="1"/>
  <c r="H365" i="3"/>
  <c r="O367" i="2"/>
  <c r="I366" i="3" s="1"/>
  <c r="N367" i="2"/>
  <c r="H366" i="3" s="1"/>
  <c r="P367" i="2"/>
  <c r="J366" i="3" s="1"/>
  <c r="K366" i="3"/>
  <c r="D367" i="3"/>
  <c r="F366" i="3" l="1"/>
  <c r="N368" i="2"/>
  <c r="F367" i="3" s="1"/>
  <c r="P368" i="2"/>
  <c r="J367" i="3" s="1"/>
  <c r="O368" i="2"/>
  <c r="I367" i="3" s="1"/>
  <c r="H367" i="3"/>
  <c r="K367" i="3"/>
  <c r="D368" i="3"/>
  <c r="O369" i="2" l="1"/>
  <c r="I368" i="3" s="1"/>
  <c r="N369" i="2"/>
  <c r="H368" i="3" s="1"/>
  <c r="P369" i="2"/>
  <c r="J368" i="3" s="1"/>
  <c r="K368" i="3"/>
  <c r="D369" i="3"/>
  <c r="F368" i="3" l="1"/>
  <c r="N370" i="2"/>
  <c r="F369" i="3" s="1"/>
  <c r="P370" i="2"/>
  <c r="J369" i="3" s="1"/>
  <c r="O370" i="2"/>
  <c r="I369" i="3" s="1"/>
  <c r="H369" i="3"/>
  <c r="K369" i="3"/>
  <c r="D370" i="3"/>
  <c r="O371" i="2" l="1"/>
  <c r="I370" i="3" s="1"/>
  <c r="N371" i="2"/>
  <c r="H370" i="3" s="1"/>
  <c r="P371" i="2"/>
  <c r="J370" i="3" s="1"/>
  <c r="K370" i="3"/>
  <c r="D371" i="3"/>
  <c r="F370" i="3" l="1"/>
  <c r="N372" i="2"/>
  <c r="F371" i="3" s="1"/>
  <c r="P372" i="2"/>
  <c r="J371" i="3" s="1"/>
  <c r="O372" i="2"/>
  <c r="I371" i="3" s="1"/>
  <c r="H371" i="3"/>
  <c r="K371" i="3"/>
  <c r="D372" i="3"/>
  <c r="O373" i="2" l="1"/>
  <c r="N373" i="2"/>
  <c r="H372" i="3" s="1"/>
  <c r="P373" i="2"/>
  <c r="J372" i="3" s="1"/>
  <c r="I372" i="3"/>
  <c r="K372" i="3"/>
  <c r="D373" i="3"/>
  <c r="F372" i="3" l="1"/>
  <c r="N374" i="2"/>
  <c r="P374" i="2"/>
  <c r="J373" i="3" s="1"/>
  <c r="O374" i="2"/>
  <c r="I373" i="3" s="1"/>
  <c r="H373" i="3"/>
  <c r="K373" i="3"/>
  <c r="D374" i="3"/>
  <c r="F373" i="3" l="1"/>
  <c r="O375" i="2"/>
  <c r="N375" i="2"/>
  <c r="H374" i="3" s="1"/>
  <c r="P375" i="2"/>
  <c r="J374" i="3" s="1"/>
  <c r="K374" i="3"/>
  <c r="D375" i="3"/>
  <c r="F374" i="3" l="1"/>
  <c r="I374" i="3"/>
  <c r="N376" i="2"/>
  <c r="F375" i="3" s="1"/>
  <c r="P376" i="2"/>
  <c r="J375" i="3" s="1"/>
  <c r="O376" i="2"/>
  <c r="I375" i="3" s="1"/>
  <c r="H375" i="3"/>
  <c r="K375" i="3"/>
  <c r="D376" i="3"/>
  <c r="O377" i="2" l="1"/>
  <c r="N377" i="2"/>
  <c r="H376" i="3" s="1"/>
  <c r="P377" i="2"/>
  <c r="J376" i="3" s="1"/>
  <c r="I376" i="3"/>
  <c r="K376" i="3"/>
  <c r="D377" i="3"/>
  <c r="F376" i="3" l="1"/>
  <c r="N378" i="2"/>
  <c r="P378" i="2"/>
  <c r="J377" i="3" s="1"/>
  <c r="O378" i="2"/>
  <c r="I377" i="3" s="1"/>
  <c r="K377" i="3"/>
  <c r="D378" i="3"/>
  <c r="F377" i="3" l="1"/>
  <c r="H377" i="3"/>
  <c r="O379" i="2"/>
  <c r="N379" i="2"/>
  <c r="H378" i="3" s="1"/>
  <c r="P379" i="2"/>
  <c r="J378" i="3" s="1"/>
  <c r="I378" i="3"/>
  <c r="K378" i="3"/>
  <c r="D379" i="3"/>
  <c r="F378" i="3" l="1"/>
  <c r="N380" i="2"/>
  <c r="P380" i="2"/>
  <c r="J379" i="3" s="1"/>
  <c r="O380" i="2"/>
  <c r="I379" i="3" s="1"/>
  <c r="H379" i="3"/>
  <c r="K379" i="3"/>
  <c r="D380" i="3"/>
  <c r="F379" i="3" l="1"/>
  <c r="O381" i="2"/>
  <c r="I380" i="3" s="1"/>
  <c r="N381" i="2"/>
  <c r="H380" i="3" s="1"/>
  <c r="P381" i="2"/>
  <c r="J380" i="3" s="1"/>
  <c r="K380" i="3"/>
  <c r="D381" i="3"/>
  <c r="F380" i="3" l="1"/>
  <c r="N382" i="2"/>
  <c r="P382" i="2"/>
  <c r="J381" i="3" s="1"/>
  <c r="O382" i="2"/>
  <c r="I381" i="3" s="1"/>
  <c r="K381" i="3"/>
  <c r="D382" i="3"/>
  <c r="F381" i="3" l="1"/>
  <c r="H381" i="3"/>
  <c r="O383" i="2"/>
  <c r="N383" i="2"/>
  <c r="H382" i="3" s="1"/>
  <c r="P383" i="2"/>
  <c r="J382" i="3" s="1"/>
  <c r="I382" i="3"/>
  <c r="K382" i="3"/>
  <c r="D383" i="3"/>
  <c r="F382" i="3" l="1"/>
  <c r="N384" i="2"/>
  <c r="P384" i="2"/>
  <c r="J383" i="3" s="1"/>
  <c r="O384" i="2"/>
  <c r="I383" i="3" s="1"/>
  <c r="K383" i="3"/>
  <c r="D384" i="3"/>
  <c r="F383" i="3" l="1"/>
  <c r="H383" i="3"/>
  <c r="O385" i="2"/>
  <c r="N385" i="2"/>
  <c r="H384" i="3" s="1"/>
  <c r="P385" i="2"/>
  <c r="J384" i="3" s="1"/>
  <c r="I384" i="3"/>
  <c r="K384" i="3"/>
  <c r="D385" i="3"/>
  <c r="F384" i="3" l="1"/>
  <c r="N386" i="2"/>
  <c r="P386" i="2"/>
  <c r="O386" i="2"/>
  <c r="I385" i="3" s="1"/>
  <c r="J385" i="3"/>
  <c r="K385" i="3"/>
  <c r="D386" i="3"/>
  <c r="F385" i="3" l="1"/>
  <c r="H385" i="3"/>
  <c r="O387" i="2"/>
  <c r="N387" i="2"/>
  <c r="H386" i="3" s="1"/>
  <c r="P387" i="2"/>
  <c r="J386" i="3" s="1"/>
  <c r="I386" i="3"/>
  <c r="K386" i="3"/>
  <c r="D387" i="3"/>
  <c r="F386" i="3" l="1"/>
  <c r="N388" i="2"/>
  <c r="P388" i="2"/>
  <c r="O388" i="2"/>
  <c r="I387" i="3" s="1"/>
  <c r="J387" i="3"/>
  <c r="K387" i="3"/>
  <c r="D388" i="3"/>
  <c r="F387" i="3" l="1"/>
  <c r="H387" i="3"/>
  <c r="O389" i="2"/>
  <c r="N389" i="2"/>
  <c r="H388" i="3" s="1"/>
  <c r="P389" i="2"/>
  <c r="J388" i="3" s="1"/>
  <c r="I388" i="3"/>
  <c r="K388" i="3"/>
  <c r="D389" i="3"/>
  <c r="F388" i="3" l="1"/>
  <c r="N390" i="2"/>
  <c r="P390" i="2"/>
  <c r="O390" i="2"/>
  <c r="I389" i="3" s="1"/>
  <c r="J389" i="3"/>
  <c r="K389" i="3"/>
  <c r="D390" i="3"/>
  <c r="F389" i="3" l="1"/>
  <c r="H389" i="3"/>
  <c r="O391" i="2"/>
  <c r="N391" i="2"/>
  <c r="H390" i="3" s="1"/>
  <c r="P391" i="2"/>
  <c r="J390" i="3" s="1"/>
  <c r="K390" i="3"/>
  <c r="D391" i="3"/>
  <c r="F390" i="3" l="1"/>
  <c r="I390" i="3"/>
  <c r="N392" i="2"/>
  <c r="P392" i="2"/>
  <c r="J391" i="3" s="1"/>
  <c r="O392" i="2"/>
  <c r="I391" i="3" s="1"/>
  <c r="K391" i="3"/>
  <c r="D392" i="3"/>
  <c r="F391" i="3" l="1"/>
  <c r="H391" i="3"/>
  <c r="O393" i="2"/>
  <c r="N393" i="2"/>
  <c r="H392" i="3" s="1"/>
  <c r="P393" i="2"/>
  <c r="J392" i="3" s="1"/>
  <c r="K392" i="3"/>
  <c r="D393" i="3"/>
  <c r="F392" i="3" l="1"/>
  <c r="I392" i="3"/>
  <c r="N394" i="2"/>
  <c r="P394" i="2"/>
  <c r="O394" i="2"/>
  <c r="I393" i="3" s="1"/>
  <c r="J393" i="3"/>
  <c r="K393" i="3"/>
  <c r="D394" i="3"/>
  <c r="F393" i="3" l="1"/>
  <c r="H393" i="3"/>
  <c r="O395" i="2"/>
  <c r="N395" i="2"/>
  <c r="H394" i="3" s="1"/>
  <c r="P395" i="2"/>
  <c r="J394" i="3" s="1"/>
  <c r="K394" i="3"/>
  <c r="D395" i="3"/>
  <c r="F394" i="3" l="1"/>
  <c r="I394" i="3"/>
  <c r="N396" i="2"/>
  <c r="P396" i="2"/>
  <c r="O396" i="2"/>
  <c r="I395" i="3" s="1"/>
  <c r="J395" i="3"/>
  <c r="K395" i="3"/>
  <c r="D396" i="3"/>
  <c r="F395" i="3" l="1"/>
  <c r="H395" i="3"/>
  <c r="O397" i="2"/>
  <c r="N397" i="2"/>
  <c r="H396" i="3" s="1"/>
  <c r="P397" i="2"/>
  <c r="J396" i="3" s="1"/>
  <c r="K396" i="3"/>
  <c r="D397" i="3"/>
  <c r="F396" i="3" l="1"/>
  <c r="I396" i="3"/>
  <c r="N398" i="2"/>
  <c r="P398" i="2"/>
  <c r="J397" i="3" s="1"/>
  <c r="O398" i="2"/>
  <c r="I397" i="3" s="1"/>
  <c r="K397" i="3"/>
  <c r="D398" i="3"/>
  <c r="F397" i="3" l="1"/>
  <c r="H397" i="3"/>
  <c r="O399" i="2"/>
  <c r="N399" i="2"/>
  <c r="H398" i="3" s="1"/>
  <c r="P399" i="2"/>
  <c r="J398" i="3" s="1"/>
  <c r="K398" i="3"/>
  <c r="D399" i="3"/>
  <c r="F398" i="3" l="1"/>
  <c r="I398" i="3"/>
  <c r="N400" i="2"/>
  <c r="P400" i="2"/>
  <c r="J399" i="3" s="1"/>
  <c r="O400" i="2"/>
  <c r="I399" i="3" s="1"/>
  <c r="K399" i="3"/>
  <c r="D400" i="3"/>
  <c r="F399" i="3" l="1"/>
  <c r="H399" i="3"/>
  <c r="O401" i="2"/>
  <c r="N401" i="2"/>
  <c r="P401" i="2"/>
  <c r="H400" i="3"/>
  <c r="J400" i="3"/>
  <c r="K400" i="3"/>
  <c r="D401" i="3"/>
  <c r="F400" i="3" l="1"/>
  <c r="N402" i="2"/>
  <c r="P402" i="2"/>
  <c r="O402" i="2"/>
  <c r="I401" i="3" s="1"/>
  <c r="I400" i="3"/>
  <c r="H401" i="3"/>
  <c r="K401" i="3"/>
  <c r="D402" i="3"/>
  <c r="F401" i="3" l="1"/>
  <c r="J401" i="3"/>
  <c r="O403" i="2"/>
  <c r="N403" i="2"/>
  <c r="H402" i="3" s="1"/>
  <c r="P403" i="2"/>
  <c r="J402" i="3" s="1"/>
  <c r="K402" i="3"/>
  <c r="D403" i="3"/>
  <c r="F402" i="3" l="1"/>
  <c r="I402" i="3"/>
  <c r="N404" i="2"/>
  <c r="P404" i="2"/>
  <c r="J403" i="3" s="1"/>
  <c r="O404" i="2"/>
  <c r="I403" i="3" s="1"/>
  <c r="K403" i="3"/>
  <c r="D404" i="3"/>
  <c r="F403" i="3" l="1"/>
  <c r="H403" i="3"/>
  <c r="O405" i="2"/>
  <c r="N405" i="2"/>
  <c r="P405" i="2"/>
  <c r="H404" i="3"/>
  <c r="J404" i="3"/>
  <c r="K404" i="3"/>
  <c r="D405" i="3"/>
  <c r="F404" i="3" l="1"/>
  <c r="N406" i="2"/>
  <c r="P406" i="2"/>
  <c r="O406" i="2"/>
  <c r="I405" i="3" s="1"/>
  <c r="I404" i="3"/>
  <c r="H405" i="3"/>
  <c r="J405" i="3"/>
  <c r="K405" i="3"/>
  <c r="D406" i="3"/>
  <c r="F405" i="3" l="1"/>
  <c r="O407" i="2"/>
  <c r="N407" i="2"/>
  <c r="H406" i="3" s="1"/>
  <c r="P407" i="2"/>
  <c r="J406" i="3" s="1"/>
  <c r="K406" i="3"/>
  <c r="D407" i="3"/>
  <c r="F406" i="3" l="1"/>
  <c r="I406" i="3"/>
  <c r="N408" i="2"/>
  <c r="H407" i="3" s="1"/>
  <c r="P408" i="2"/>
  <c r="J407" i="3" s="1"/>
  <c r="O408" i="2"/>
  <c r="I407" i="3" s="1"/>
  <c r="K407" i="3"/>
  <c r="D408" i="3"/>
  <c r="F407" i="3" l="1"/>
  <c r="O409" i="2"/>
  <c r="I408" i="3" s="1"/>
  <c r="N409" i="2"/>
  <c r="H408" i="3" s="1"/>
  <c r="P409" i="2"/>
  <c r="J408" i="3" s="1"/>
  <c r="K408" i="3"/>
  <c r="D409" i="3"/>
  <c r="F408" i="3" l="1"/>
  <c r="N410" i="2"/>
  <c r="P410" i="2"/>
  <c r="J409" i="3" s="1"/>
  <c r="O410" i="2"/>
  <c r="I409" i="3" s="1"/>
  <c r="K409" i="3"/>
  <c r="D410" i="3"/>
  <c r="F409" i="3" l="1"/>
  <c r="H409" i="3"/>
  <c r="O411" i="2"/>
  <c r="N411" i="2"/>
  <c r="H410" i="3" s="1"/>
  <c r="P411" i="2"/>
  <c r="J410" i="3" s="1"/>
  <c r="I410" i="3"/>
  <c r="K410" i="3"/>
  <c r="D411" i="3"/>
  <c r="F410" i="3" l="1"/>
  <c r="N412" i="2"/>
  <c r="H411" i="3" s="1"/>
  <c r="P412" i="2"/>
  <c r="J411" i="3" s="1"/>
  <c r="O412" i="2"/>
  <c r="I411" i="3" s="1"/>
  <c r="K411" i="3"/>
  <c r="D412" i="3"/>
  <c r="F411" i="3" l="1"/>
  <c r="O413" i="2"/>
  <c r="N413" i="2"/>
  <c r="P413" i="2"/>
  <c r="H412" i="3"/>
  <c r="J412" i="3"/>
  <c r="K412" i="3"/>
  <c r="D413" i="3"/>
  <c r="F412" i="3" l="1"/>
  <c r="N414" i="2"/>
  <c r="P414" i="2"/>
  <c r="O414" i="2"/>
  <c r="I413" i="3" s="1"/>
  <c r="I412" i="3"/>
  <c r="H413" i="3"/>
  <c r="K413" i="3"/>
  <c r="D414" i="3"/>
  <c r="F413" i="3" l="1"/>
  <c r="J413" i="3"/>
  <c r="O415" i="2"/>
  <c r="I414" i="3" s="1"/>
  <c r="N415" i="2"/>
  <c r="H414" i="3" s="1"/>
  <c r="P415" i="2"/>
  <c r="J414" i="3" s="1"/>
  <c r="K414" i="3"/>
  <c r="D415" i="3"/>
  <c r="F414" i="3" l="1"/>
  <c r="N416" i="2"/>
  <c r="P416" i="2"/>
  <c r="J415" i="3" s="1"/>
  <c r="O416" i="2"/>
  <c r="I415" i="3" s="1"/>
  <c r="K415" i="3"/>
  <c r="D416" i="3"/>
  <c r="F415" i="3" l="1"/>
  <c r="H415" i="3"/>
  <c r="O417" i="2"/>
  <c r="N417" i="2"/>
  <c r="P417" i="2"/>
  <c r="H416" i="3"/>
  <c r="J416" i="3"/>
  <c r="K416" i="3"/>
  <c r="D417" i="3"/>
  <c r="F416" i="3" l="1"/>
  <c r="N418" i="2"/>
  <c r="P418" i="2"/>
  <c r="O418" i="2"/>
  <c r="I417" i="3" s="1"/>
  <c r="I416" i="3"/>
  <c r="H417" i="3"/>
  <c r="J417" i="3"/>
  <c r="K417" i="3"/>
  <c r="D418" i="3"/>
  <c r="F417" i="3" l="1"/>
  <c r="O419" i="2"/>
  <c r="N419" i="2"/>
  <c r="H418" i="3" s="1"/>
  <c r="P419" i="2"/>
  <c r="J418" i="3" s="1"/>
  <c r="K418" i="3"/>
  <c r="D419" i="3"/>
  <c r="F418" i="3" l="1"/>
  <c r="I418" i="3"/>
  <c r="N420" i="2"/>
  <c r="H419" i="3" s="1"/>
  <c r="P420" i="2"/>
  <c r="J419" i="3" s="1"/>
  <c r="O420" i="2"/>
  <c r="I419" i="3" s="1"/>
  <c r="K419" i="3"/>
  <c r="D420" i="3"/>
  <c r="F419" i="3" l="1"/>
  <c r="O421" i="2"/>
  <c r="I420" i="3" s="1"/>
  <c r="N421" i="2"/>
  <c r="H420" i="3" s="1"/>
  <c r="P421" i="2"/>
  <c r="J420" i="3" s="1"/>
  <c r="K420" i="3"/>
  <c r="D421" i="3"/>
  <c r="F420" i="3" l="1"/>
  <c r="N422" i="2"/>
  <c r="H421" i="3" s="1"/>
  <c r="P422" i="2"/>
  <c r="J421" i="3" s="1"/>
  <c r="O422" i="2"/>
  <c r="I421" i="3" s="1"/>
  <c r="K421" i="3"/>
  <c r="D422" i="3"/>
  <c r="F421" i="3" l="1"/>
  <c r="O423" i="2"/>
  <c r="N423" i="2"/>
  <c r="H422" i="3" s="1"/>
  <c r="P423" i="2"/>
  <c r="J422" i="3" s="1"/>
  <c r="K422" i="3"/>
  <c r="D423" i="3"/>
  <c r="F422" i="3" l="1"/>
  <c r="I422" i="3"/>
  <c r="N424" i="2"/>
  <c r="H423" i="3" s="1"/>
  <c r="P424" i="2"/>
  <c r="J423" i="3" s="1"/>
  <c r="O424" i="2"/>
  <c r="I423" i="3" s="1"/>
  <c r="K423" i="3"/>
  <c r="D424" i="3"/>
  <c r="F423" i="3" l="1"/>
  <c r="O425" i="2"/>
  <c r="I424" i="3" s="1"/>
  <c r="N425" i="2"/>
  <c r="H424" i="3" s="1"/>
  <c r="P425" i="2"/>
  <c r="J424" i="3" s="1"/>
  <c r="K424" i="3"/>
  <c r="D425" i="3"/>
  <c r="F424" i="3" l="1"/>
  <c r="N426" i="2"/>
  <c r="P426" i="2"/>
  <c r="J425" i="3" s="1"/>
  <c r="O426" i="2"/>
  <c r="I425" i="3" s="1"/>
  <c r="H425" i="3"/>
  <c r="K425" i="3"/>
  <c r="D426" i="3"/>
  <c r="F425" i="3" l="1"/>
  <c r="O427" i="2"/>
  <c r="I426" i="3" s="1"/>
  <c r="N427" i="2"/>
  <c r="H426" i="3" s="1"/>
  <c r="P427" i="2"/>
  <c r="J426" i="3" s="1"/>
  <c r="K426" i="3"/>
  <c r="D427" i="3"/>
  <c r="F426" i="3" l="1"/>
  <c r="N428" i="2"/>
  <c r="P428" i="2"/>
  <c r="J427" i="3" s="1"/>
  <c r="O428" i="2"/>
  <c r="F427" i="3"/>
  <c r="H427" i="3"/>
  <c r="I427" i="3"/>
  <c r="K427" i="3"/>
  <c r="D428" i="3"/>
  <c r="O429" i="2" l="1"/>
  <c r="N429" i="2"/>
  <c r="H428" i="3" s="1"/>
  <c r="P429" i="2"/>
  <c r="J428" i="3" s="1"/>
  <c r="I428" i="3"/>
  <c r="K428" i="3"/>
  <c r="D429" i="3"/>
  <c r="F428" i="3" l="1"/>
  <c r="N430" i="2"/>
  <c r="P430" i="2"/>
  <c r="J429" i="3" s="1"/>
  <c r="O430" i="2"/>
  <c r="F429" i="3"/>
  <c r="H429" i="3"/>
  <c r="I429" i="3"/>
  <c r="K429" i="3"/>
  <c r="D430" i="3"/>
  <c r="O431" i="2" l="1"/>
  <c r="N431" i="2"/>
  <c r="P431" i="2"/>
  <c r="H430" i="3"/>
  <c r="J430" i="3"/>
  <c r="K430" i="3"/>
  <c r="D431" i="3"/>
  <c r="F430" i="3" l="1"/>
  <c r="N432" i="2"/>
  <c r="P432" i="2"/>
  <c r="O432" i="2"/>
  <c r="I431" i="3" s="1"/>
  <c r="I430" i="3"/>
  <c r="H431" i="3"/>
  <c r="J431" i="3"/>
  <c r="K431" i="3"/>
  <c r="D432" i="3"/>
  <c r="F431" i="3" l="1"/>
  <c r="O433" i="2"/>
  <c r="N433" i="2"/>
  <c r="H432" i="3" s="1"/>
  <c r="P433" i="2"/>
  <c r="J432" i="3" s="1"/>
  <c r="K432" i="3"/>
  <c r="D433" i="3"/>
  <c r="F432" i="3" l="1"/>
  <c r="I432" i="3"/>
  <c r="N434" i="2"/>
  <c r="P434" i="2"/>
  <c r="J433" i="3" s="1"/>
  <c r="O434" i="2"/>
  <c r="I433" i="3" s="1"/>
  <c r="K433" i="3"/>
  <c r="D434" i="3"/>
  <c r="F433" i="3" l="1"/>
  <c r="H433" i="3"/>
  <c r="O435" i="2"/>
  <c r="N435" i="2"/>
  <c r="H434" i="3" s="1"/>
  <c r="P435" i="2"/>
  <c r="J434" i="3" s="1"/>
  <c r="I434" i="3"/>
  <c r="K434" i="3"/>
  <c r="D435" i="3"/>
  <c r="F434" i="3" l="1"/>
  <c r="N436" i="2"/>
  <c r="H435" i="3" s="1"/>
  <c r="P436" i="2"/>
  <c r="J435" i="3" s="1"/>
  <c r="O436" i="2"/>
  <c r="I435" i="3" s="1"/>
  <c r="K435" i="3"/>
  <c r="D436" i="3"/>
  <c r="F435" i="3" l="1"/>
  <c r="O437" i="2"/>
  <c r="I436" i="3" s="1"/>
  <c r="N437" i="2"/>
  <c r="H436" i="3" s="1"/>
  <c r="P437" i="2"/>
  <c r="J436" i="3" s="1"/>
  <c r="K436" i="3"/>
  <c r="D437" i="3"/>
  <c r="F436" i="3" l="1"/>
  <c r="N438" i="2"/>
  <c r="P438" i="2"/>
  <c r="J437" i="3" s="1"/>
  <c r="O438" i="2"/>
  <c r="I437" i="3" s="1"/>
  <c r="H437" i="3"/>
  <c r="K437" i="3"/>
  <c r="D438" i="3"/>
  <c r="F437" i="3" l="1"/>
  <c r="O439" i="2"/>
  <c r="N439" i="2"/>
  <c r="P439" i="2"/>
  <c r="H438" i="3"/>
  <c r="J438" i="3"/>
  <c r="K438" i="3"/>
  <c r="D439" i="3"/>
  <c r="F438" i="3" l="1"/>
  <c r="N440" i="2"/>
  <c r="P440" i="2"/>
  <c r="O440" i="2"/>
  <c r="I439" i="3" s="1"/>
  <c r="I438" i="3"/>
  <c r="H439" i="3"/>
  <c r="J439" i="3"/>
  <c r="K439" i="3"/>
  <c r="D440" i="3"/>
  <c r="F439" i="3" l="1"/>
  <c r="O441" i="2"/>
  <c r="I440" i="3" s="1"/>
  <c r="N441" i="2"/>
  <c r="H440" i="3" s="1"/>
  <c r="P441" i="2"/>
  <c r="J440" i="3" s="1"/>
  <c r="K440" i="3"/>
  <c r="D441" i="3"/>
  <c r="F440" i="3" l="1"/>
  <c r="N442" i="2"/>
  <c r="P442" i="2"/>
  <c r="J441" i="3" s="1"/>
  <c r="O442" i="2"/>
  <c r="I441" i="3" s="1"/>
  <c r="H441" i="3"/>
  <c r="K441" i="3"/>
  <c r="D442" i="3"/>
  <c r="F441" i="3" l="1"/>
  <c r="O443" i="2"/>
  <c r="N443" i="2"/>
  <c r="H442" i="3" s="1"/>
  <c r="P443" i="2"/>
  <c r="J442" i="3" s="1"/>
  <c r="K442" i="3"/>
  <c r="D443" i="3"/>
  <c r="F442" i="3" l="1"/>
  <c r="I442" i="3"/>
  <c r="N444" i="2"/>
  <c r="H443" i="3" s="1"/>
  <c r="P444" i="2"/>
  <c r="J443" i="3" s="1"/>
  <c r="O444" i="2"/>
  <c r="I443" i="3" s="1"/>
  <c r="K443" i="3"/>
  <c r="D444" i="3"/>
  <c r="F443" i="3" l="1"/>
  <c r="O445" i="2"/>
  <c r="F444" i="3" s="1"/>
  <c r="N445" i="2"/>
  <c r="H444" i="3" s="1"/>
  <c r="P445" i="2"/>
  <c r="J444" i="3" s="1"/>
  <c r="I444" i="3"/>
  <c r="K444" i="3"/>
  <c r="D445" i="3"/>
  <c r="N446" i="2" l="1"/>
  <c r="H445" i="3" s="1"/>
  <c r="P446" i="2"/>
  <c r="J445" i="3" s="1"/>
  <c r="O446" i="2"/>
  <c r="I445" i="3" s="1"/>
  <c r="K445" i="3"/>
  <c r="D446" i="3"/>
  <c r="F445" i="3" l="1"/>
  <c r="O447" i="2"/>
  <c r="F446" i="3" s="1"/>
  <c r="N447" i="2"/>
  <c r="H446" i="3" s="1"/>
  <c r="P447" i="2"/>
  <c r="J446" i="3" s="1"/>
  <c r="I446" i="3"/>
  <c r="K446" i="3"/>
  <c r="D447" i="3"/>
  <c r="N448" i="2" l="1"/>
  <c r="F447" i="3" s="1"/>
  <c r="P448" i="2"/>
  <c r="J447" i="3" s="1"/>
  <c r="O448" i="2"/>
  <c r="I447" i="3" s="1"/>
  <c r="H447" i="3"/>
  <c r="K447" i="3"/>
  <c r="D448" i="3"/>
  <c r="O449" i="2" l="1"/>
  <c r="N449" i="2"/>
  <c r="H448" i="3" s="1"/>
  <c r="P449" i="2"/>
  <c r="J448" i="3" s="1"/>
  <c r="K448" i="3"/>
  <c r="D449" i="3"/>
  <c r="F448" i="3" l="1"/>
  <c r="I448" i="3"/>
  <c r="N450" i="2"/>
  <c r="F449" i="3" s="1"/>
  <c r="P450" i="2"/>
  <c r="J449" i="3" s="1"/>
  <c r="O450" i="2"/>
  <c r="I449" i="3" s="1"/>
  <c r="H449" i="3"/>
  <c r="K449" i="3"/>
  <c r="D450" i="3"/>
  <c r="O451" i="2" l="1"/>
  <c r="N451" i="2"/>
  <c r="H450" i="3" s="1"/>
  <c r="P451" i="2"/>
  <c r="J450" i="3" s="1"/>
  <c r="K450" i="3"/>
  <c r="D451" i="3"/>
  <c r="F450" i="3" l="1"/>
  <c r="I450" i="3"/>
  <c r="N452" i="2"/>
  <c r="F451" i="3" s="1"/>
  <c r="P452" i="2"/>
  <c r="J451" i="3" s="1"/>
  <c r="O452" i="2"/>
  <c r="I451" i="3" s="1"/>
  <c r="H451" i="3"/>
  <c r="K451" i="3"/>
  <c r="D452" i="3"/>
  <c r="O453" i="2" l="1"/>
  <c r="N453" i="2"/>
  <c r="P453" i="2"/>
  <c r="H452" i="3"/>
  <c r="J452" i="3"/>
  <c r="K452" i="3"/>
  <c r="D453" i="3"/>
  <c r="F452" i="3" l="1"/>
  <c r="I452" i="3"/>
  <c r="N454" i="2"/>
  <c r="H453" i="3" s="1"/>
  <c r="P454" i="2"/>
  <c r="J453" i="3" s="1"/>
  <c r="O454" i="2"/>
  <c r="I453" i="3" s="1"/>
  <c r="K453" i="3"/>
  <c r="D454" i="3"/>
  <c r="F453" i="3" l="1"/>
  <c r="O455" i="2"/>
  <c r="I454" i="3" s="1"/>
  <c r="N455" i="2"/>
  <c r="H454" i="3" s="1"/>
  <c r="P455" i="2"/>
  <c r="J454" i="3" s="1"/>
  <c r="K454" i="3"/>
  <c r="D455" i="3"/>
  <c r="F454" i="3" l="1"/>
  <c r="N456" i="2"/>
  <c r="P456" i="2"/>
  <c r="J455" i="3" s="1"/>
  <c r="O456" i="2"/>
  <c r="I455" i="3" s="1"/>
  <c r="K455" i="3"/>
  <c r="D456" i="3"/>
  <c r="F455" i="3" l="1"/>
  <c r="H455" i="3"/>
  <c r="O457" i="2"/>
  <c r="N457" i="2"/>
  <c r="H456" i="3" s="1"/>
  <c r="P457" i="2"/>
  <c r="J456" i="3" s="1"/>
  <c r="K456" i="3"/>
  <c r="D457" i="3"/>
  <c r="F456" i="3" l="1"/>
  <c r="I456" i="3"/>
  <c r="N458" i="2"/>
  <c r="P458" i="2"/>
  <c r="O458" i="2"/>
  <c r="I457" i="3" s="1"/>
  <c r="J457" i="3"/>
  <c r="K457" i="3"/>
  <c r="D458" i="3"/>
  <c r="F457" i="3" l="1"/>
  <c r="H457" i="3"/>
  <c r="O459" i="2"/>
  <c r="N459" i="2"/>
  <c r="H458" i="3" s="1"/>
  <c r="P459" i="2"/>
  <c r="J458" i="3" s="1"/>
  <c r="I458" i="3"/>
  <c r="K458" i="3"/>
  <c r="D459" i="3"/>
  <c r="F458" i="3" l="1"/>
  <c r="N460" i="2"/>
  <c r="P460" i="2"/>
  <c r="J459" i="3" s="1"/>
  <c r="O460" i="2"/>
  <c r="I459" i="3" s="1"/>
  <c r="K459" i="3"/>
  <c r="D460" i="3"/>
  <c r="F459" i="3" l="1"/>
  <c r="H459" i="3"/>
  <c r="O461" i="2"/>
  <c r="N461" i="2"/>
  <c r="H460" i="3" s="1"/>
  <c r="P461" i="2"/>
  <c r="J460" i="3" s="1"/>
  <c r="I460" i="3"/>
  <c r="K460" i="3"/>
  <c r="D461" i="3"/>
  <c r="F460" i="3" l="1"/>
  <c r="N462" i="2"/>
  <c r="P462" i="2"/>
  <c r="J461" i="3" s="1"/>
  <c r="O462" i="2"/>
  <c r="I461" i="3" s="1"/>
  <c r="K461" i="3"/>
  <c r="D462" i="3"/>
  <c r="F461" i="3" l="1"/>
  <c r="H461" i="3"/>
  <c r="O463" i="2"/>
  <c r="N463" i="2"/>
  <c r="P463" i="2"/>
  <c r="H462" i="3"/>
  <c r="J462" i="3"/>
  <c r="K462" i="3"/>
  <c r="D463" i="3"/>
  <c r="F462" i="3" l="1"/>
  <c r="N464" i="2"/>
  <c r="P464" i="2"/>
  <c r="O464" i="2"/>
  <c r="I463" i="3" s="1"/>
  <c r="I462" i="3"/>
  <c r="H463" i="3"/>
  <c r="K463" i="3"/>
  <c r="D464" i="3"/>
  <c r="F463" i="3" l="1"/>
  <c r="J463" i="3"/>
  <c r="O465" i="2"/>
  <c r="N465" i="2"/>
  <c r="H464" i="3" s="1"/>
  <c r="P465" i="2"/>
  <c r="J464" i="3" s="1"/>
  <c r="K464" i="3"/>
  <c r="D465" i="3"/>
  <c r="F464" i="3" l="1"/>
  <c r="I464" i="3"/>
  <c r="N466" i="2"/>
  <c r="P466" i="2"/>
  <c r="J465" i="3" s="1"/>
  <c r="O466" i="2"/>
  <c r="F465" i="3"/>
  <c r="H465" i="3"/>
  <c r="I465" i="3"/>
  <c r="K465" i="3"/>
  <c r="D466" i="3"/>
  <c r="O467" i="2" l="1"/>
  <c r="F466" i="3" s="1"/>
  <c r="N467" i="2"/>
  <c r="H466" i="3" s="1"/>
  <c r="P467" i="2"/>
  <c r="J466" i="3" s="1"/>
  <c r="I466" i="3"/>
  <c r="K466" i="3"/>
  <c r="D467" i="3"/>
  <c r="N468" i="2" l="1"/>
  <c r="P468" i="2"/>
  <c r="J467" i="3" s="1"/>
  <c r="O468" i="2"/>
  <c r="F467" i="3"/>
  <c r="H467" i="3"/>
  <c r="I467" i="3"/>
  <c r="K467" i="3"/>
  <c r="D468" i="3"/>
  <c r="O469" i="2" l="1"/>
  <c r="F468" i="3" s="1"/>
  <c r="N469" i="2"/>
  <c r="H468" i="3" s="1"/>
  <c r="P469" i="2"/>
  <c r="J468" i="3" s="1"/>
  <c r="I468" i="3"/>
  <c r="K468" i="3"/>
  <c r="D469" i="3"/>
  <c r="N470" i="2" l="1"/>
  <c r="P470" i="2"/>
  <c r="J469" i="3" s="1"/>
  <c r="O470" i="2"/>
  <c r="I469" i="3" s="1"/>
  <c r="H469" i="3"/>
  <c r="K469" i="3"/>
  <c r="D470" i="3"/>
  <c r="F469" i="3" l="1"/>
  <c r="O471" i="2"/>
  <c r="F470" i="3" s="1"/>
  <c r="N471" i="2"/>
  <c r="H470" i="3" s="1"/>
  <c r="P471" i="2"/>
  <c r="J470" i="3" s="1"/>
  <c r="I470" i="3"/>
  <c r="K470" i="3"/>
  <c r="D471" i="3"/>
  <c r="N472" i="2" l="1"/>
  <c r="P472" i="2"/>
  <c r="J471" i="3" s="1"/>
  <c r="O472" i="2"/>
  <c r="F471" i="3"/>
  <c r="H471" i="3"/>
  <c r="I471" i="3"/>
  <c r="K471" i="3"/>
  <c r="D472" i="3"/>
  <c r="O473" i="2" l="1"/>
  <c r="F472" i="3" s="1"/>
  <c r="N473" i="2"/>
  <c r="H472" i="3" s="1"/>
  <c r="P473" i="2"/>
  <c r="J472" i="3" s="1"/>
  <c r="I472" i="3"/>
  <c r="K472" i="3"/>
  <c r="D473" i="3"/>
  <c r="N474" i="2" l="1"/>
  <c r="P474" i="2"/>
  <c r="J473" i="3" s="1"/>
  <c r="O474" i="2"/>
  <c r="I473" i="3" s="1"/>
  <c r="H473" i="3"/>
  <c r="K473" i="3"/>
  <c r="D474" i="3"/>
  <c r="F473" i="3" l="1"/>
  <c r="O475" i="2"/>
  <c r="F474" i="3" s="1"/>
  <c r="N475" i="2"/>
  <c r="H474" i="3" s="1"/>
  <c r="P475" i="2"/>
  <c r="J474" i="3" s="1"/>
  <c r="I474" i="3"/>
  <c r="K474" i="3"/>
  <c r="D475" i="3"/>
  <c r="N476" i="2" l="1"/>
  <c r="P476" i="2"/>
  <c r="J475" i="3" s="1"/>
  <c r="O476" i="2"/>
  <c r="F475" i="3"/>
  <c r="H475" i="3"/>
  <c r="I475" i="3"/>
  <c r="K475" i="3"/>
  <c r="D476" i="3"/>
  <c r="O477" i="2" l="1"/>
  <c r="N477" i="2"/>
  <c r="H476" i="3" s="1"/>
  <c r="P477" i="2"/>
  <c r="F476" i="3"/>
  <c r="I476" i="3"/>
  <c r="J476" i="3"/>
  <c r="K476" i="3"/>
  <c r="D477" i="3"/>
  <c r="N478" i="2" l="1"/>
  <c r="F477" i="3" s="1"/>
  <c r="P478" i="2"/>
  <c r="J477" i="3" s="1"/>
  <c r="O478" i="2"/>
  <c r="I477" i="3" s="1"/>
  <c r="H477" i="3"/>
  <c r="K477" i="3"/>
  <c r="D478" i="3"/>
  <c r="O479" i="2" l="1"/>
  <c r="N479" i="2"/>
  <c r="H478" i="3" s="1"/>
  <c r="P479" i="2"/>
  <c r="F478" i="3"/>
  <c r="I478" i="3"/>
  <c r="J478" i="3"/>
  <c r="K478" i="3"/>
  <c r="D479" i="3"/>
  <c r="N480" i="2" l="1"/>
  <c r="F479" i="3" s="1"/>
  <c r="P480" i="2"/>
  <c r="J479" i="3" s="1"/>
  <c r="O480" i="2"/>
  <c r="I479" i="3" s="1"/>
  <c r="H479" i="3"/>
  <c r="K479" i="3"/>
  <c r="D480" i="3"/>
  <c r="O481" i="2" l="1"/>
  <c r="N481" i="2"/>
  <c r="H480" i="3" s="1"/>
  <c r="P481" i="2"/>
  <c r="F480" i="3"/>
  <c r="I480" i="3"/>
  <c r="J480" i="3"/>
  <c r="K480" i="3"/>
  <c r="D481" i="3"/>
  <c r="N482" i="2" l="1"/>
  <c r="P482" i="2"/>
  <c r="J481" i="3" s="1"/>
  <c r="O482" i="2"/>
  <c r="F481" i="3"/>
  <c r="H481" i="3"/>
  <c r="I481" i="3"/>
  <c r="K481" i="3"/>
  <c r="D482" i="3"/>
  <c r="O483" i="2" l="1"/>
  <c r="F482" i="3" s="1"/>
  <c r="N483" i="2"/>
  <c r="H482" i="3" s="1"/>
  <c r="P483" i="2"/>
  <c r="J482" i="3" s="1"/>
  <c r="I482" i="3"/>
  <c r="K482" i="3"/>
  <c r="D483" i="3"/>
  <c r="N484" i="2" l="1"/>
  <c r="P484" i="2"/>
  <c r="J483" i="3" s="1"/>
  <c r="O484" i="2"/>
  <c r="F483" i="3"/>
  <c r="H483" i="3"/>
  <c r="I483" i="3"/>
  <c r="K483" i="3"/>
  <c r="D484" i="3"/>
  <c r="O485" i="2" l="1"/>
  <c r="F484" i="3" s="1"/>
  <c r="N485" i="2"/>
  <c r="H484" i="3" s="1"/>
  <c r="P485" i="2"/>
  <c r="J484" i="3" s="1"/>
  <c r="I484" i="3"/>
  <c r="K484" i="3"/>
  <c r="D485" i="3"/>
  <c r="N486" i="2" l="1"/>
  <c r="P486" i="2"/>
  <c r="J485" i="3" s="1"/>
  <c r="O486" i="2"/>
  <c r="F485" i="3"/>
  <c r="H485" i="3"/>
  <c r="I485" i="3"/>
  <c r="K485" i="3"/>
  <c r="D486" i="3"/>
  <c r="O487" i="2" l="1"/>
  <c r="F486" i="3" s="1"/>
  <c r="N487" i="2"/>
  <c r="H486" i="3" s="1"/>
  <c r="P487" i="2"/>
  <c r="J486" i="3" s="1"/>
  <c r="I486" i="3"/>
  <c r="K486" i="3"/>
  <c r="D487" i="3"/>
  <c r="N488" i="2" l="1"/>
  <c r="P488" i="2"/>
  <c r="J487" i="3" s="1"/>
  <c r="O488" i="2"/>
  <c r="F487" i="3"/>
  <c r="H487" i="3"/>
  <c r="I487" i="3"/>
  <c r="K487" i="3"/>
  <c r="D488" i="3"/>
  <c r="O489" i="2" l="1"/>
  <c r="N489" i="2"/>
  <c r="H488" i="3" s="1"/>
  <c r="P489" i="2"/>
  <c r="F488" i="3"/>
  <c r="I488" i="3"/>
  <c r="J488" i="3"/>
  <c r="K488" i="3"/>
  <c r="D489" i="3"/>
  <c r="N490" i="2" l="1"/>
  <c r="F489" i="3" s="1"/>
  <c r="P490" i="2"/>
  <c r="J489" i="3" s="1"/>
  <c r="O490" i="2"/>
  <c r="I489" i="3" s="1"/>
  <c r="H489" i="3"/>
  <c r="K489" i="3"/>
  <c r="D490" i="3"/>
  <c r="O491" i="2" l="1"/>
  <c r="N491" i="2"/>
  <c r="H490" i="3" s="1"/>
  <c r="P491" i="2"/>
  <c r="F490" i="3"/>
  <c r="I490" i="3"/>
  <c r="J490" i="3"/>
  <c r="K490" i="3"/>
  <c r="D491" i="3"/>
  <c r="N492" i="2" l="1"/>
  <c r="F491" i="3" s="1"/>
  <c r="P492" i="2"/>
  <c r="J491" i="3" s="1"/>
  <c r="O492" i="2"/>
  <c r="I491" i="3" s="1"/>
  <c r="H491" i="3"/>
  <c r="K491" i="3"/>
  <c r="D492" i="3"/>
  <c r="O493" i="2" l="1"/>
  <c r="N493" i="2"/>
  <c r="H492" i="3" s="1"/>
  <c r="P493" i="2"/>
  <c r="F492" i="3"/>
  <c r="I492" i="3"/>
  <c r="J492" i="3"/>
  <c r="K492" i="3"/>
  <c r="D493" i="3"/>
  <c r="N494" i="2" l="1"/>
  <c r="F493" i="3" s="1"/>
  <c r="P494" i="2"/>
  <c r="J493" i="3" s="1"/>
  <c r="O494" i="2"/>
  <c r="I493" i="3" s="1"/>
  <c r="H493" i="3"/>
  <c r="K493" i="3"/>
  <c r="D494" i="3"/>
  <c r="O495" i="2" l="1"/>
  <c r="N495" i="2"/>
  <c r="H494" i="3" s="1"/>
  <c r="P495" i="2"/>
  <c r="F494" i="3"/>
  <c r="I494" i="3"/>
  <c r="J494" i="3"/>
  <c r="K494" i="3"/>
  <c r="D495" i="3"/>
  <c r="N496" i="2" l="1"/>
  <c r="F495" i="3" s="1"/>
  <c r="P496" i="2"/>
  <c r="J495" i="3" s="1"/>
  <c r="O496" i="2"/>
  <c r="I495" i="3" s="1"/>
  <c r="H495" i="3"/>
  <c r="K495" i="3"/>
  <c r="D496" i="3"/>
  <c r="O497" i="2" l="1"/>
  <c r="F496" i="3" s="1"/>
  <c r="N497" i="2"/>
  <c r="H496" i="3" s="1"/>
  <c r="P497" i="2"/>
  <c r="J496" i="3" s="1"/>
  <c r="I496" i="3"/>
  <c r="K496" i="3"/>
  <c r="D497" i="3"/>
  <c r="N498" i="2" l="1"/>
  <c r="P498" i="2"/>
  <c r="J497" i="3" s="1"/>
  <c r="O498" i="2"/>
  <c r="I497" i="3" s="1"/>
  <c r="H497" i="3"/>
  <c r="K497" i="3"/>
  <c r="D498" i="3"/>
  <c r="F497" i="3" l="1"/>
  <c r="O499" i="2"/>
  <c r="N499" i="2"/>
  <c r="H498" i="3" s="1"/>
  <c r="P499" i="2"/>
  <c r="F498" i="3"/>
  <c r="I498" i="3"/>
  <c r="J498" i="3"/>
  <c r="K498" i="3"/>
  <c r="D499" i="3"/>
  <c r="N500" i="2" l="1"/>
  <c r="P500" i="2"/>
  <c r="O500" i="2"/>
  <c r="I499" i="3" s="1"/>
  <c r="H499" i="3"/>
  <c r="J499" i="3"/>
  <c r="K499" i="3"/>
  <c r="D500" i="3"/>
  <c r="F499" i="3" l="1"/>
  <c r="O501" i="2"/>
  <c r="N501" i="2"/>
  <c r="H500" i="3" s="1"/>
  <c r="P501" i="2"/>
  <c r="F500" i="3"/>
  <c r="I500" i="3"/>
  <c r="J500" i="3"/>
  <c r="K500" i="3"/>
  <c r="D501" i="3"/>
  <c r="N502" i="2" l="1"/>
  <c r="P502" i="2"/>
  <c r="J501" i="3" s="1"/>
  <c r="O502" i="2"/>
  <c r="F501" i="3"/>
  <c r="H501" i="3"/>
  <c r="I501" i="3"/>
  <c r="K501" i="3"/>
  <c r="D502" i="3"/>
  <c r="O503" i="2" l="1"/>
  <c r="N503" i="2"/>
  <c r="P503" i="2"/>
  <c r="H502" i="3"/>
  <c r="J502" i="3"/>
  <c r="K502" i="3"/>
  <c r="D503" i="3"/>
  <c r="F502" i="3" l="1"/>
  <c r="N504" i="2"/>
  <c r="P504" i="2"/>
  <c r="O504" i="2"/>
  <c r="I503" i="3" s="1"/>
  <c r="I502" i="3"/>
  <c r="H503" i="3"/>
  <c r="J503" i="3"/>
  <c r="K503" i="3"/>
  <c r="D504" i="3"/>
  <c r="F503" i="3" l="1"/>
  <c r="O505" i="2"/>
  <c r="F504" i="3" s="1"/>
  <c r="N505" i="2"/>
  <c r="H504" i="3" s="1"/>
  <c r="P505" i="2"/>
  <c r="J504" i="3" s="1"/>
  <c r="I504" i="3"/>
  <c r="K504" i="3"/>
  <c r="D505" i="3"/>
  <c r="N506" i="2" l="1"/>
  <c r="P506" i="2"/>
  <c r="J505" i="3" s="1"/>
  <c r="O506" i="2"/>
  <c r="F505" i="3"/>
  <c r="H505" i="3"/>
  <c r="I505" i="3"/>
  <c r="K505" i="3"/>
  <c r="D506" i="3"/>
  <c r="O507" i="2" l="1"/>
  <c r="F506" i="3" s="1"/>
  <c r="N507" i="2"/>
  <c r="H506" i="3" s="1"/>
  <c r="P507" i="2"/>
  <c r="J506" i="3" s="1"/>
  <c r="I506" i="3"/>
  <c r="K506" i="3"/>
  <c r="D507" i="3"/>
  <c r="N508" i="2" l="1"/>
  <c r="P508" i="2"/>
  <c r="J507" i="3" s="1"/>
  <c r="O508" i="2"/>
  <c r="F507" i="3"/>
  <c r="H507" i="3"/>
  <c r="I507" i="3"/>
  <c r="K507" i="3"/>
  <c r="D508" i="3"/>
  <c r="O509" i="2" l="1"/>
  <c r="N509" i="2"/>
  <c r="P509" i="2"/>
  <c r="H508" i="3"/>
  <c r="J508" i="3"/>
  <c r="K508" i="3"/>
  <c r="D509" i="3"/>
  <c r="F508" i="3" l="1"/>
  <c r="N510" i="2"/>
  <c r="P510" i="2"/>
  <c r="O510" i="2"/>
  <c r="I509" i="3" s="1"/>
  <c r="I508" i="3"/>
  <c r="H509" i="3"/>
  <c r="J509" i="3"/>
  <c r="K509" i="3"/>
  <c r="D510" i="3"/>
  <c r="F509" i="3" l="1"/>
  <c r="O511" i="2"/>
  <c r="F510" i="3" s="1"/>
  <c r="N511" i="2"/>
  <c r="H510" i="3" s="1"/>
  <c r="P511" i="2"/>
  <c r="J510" i="3" s="1"/>
  <c r="I510" i="3"/>
  <c r="K510" i="3"/>
  <c r="D511" i="3"/>
  <c r="N512" i="2" l="1"/>
  <c r="P512" i="2"/>
  <c r="J511" i="3" s="1"/>
  <c r="O512" i="2"/>
  <c r="F511" i="3"/>
  <c r="H511" i="3"/>
  <c r="I511" i="3"/>
  <c r="K511" i="3"/>
  <c r="D512" i="3"/>
  <c r="O513" i="2" l="1"/>
  <c r="F512" i="3" s="1"/>
  <c r="N513" i="2"/>
  <c r="H512" i="3" s="1"/>
  <c r="P513" i="2"/>
  <c r="J512" i="3" s="1"/>
  <c r="I512" i="3"/>
  <c r="K512" i="3"/>
  <c r="D513" i="3"/>
  <c r="N514" i="2" l="1"/>
  <c r="P514" i="2"/>
  <c r="J513" i="3" s="1"/>
  <c r="O514" i="2"/>
  <c r="F513" i="3"/>
  <c r="H513" i="3"/>
  <c r="I513" i="3"/>
  <c r="K513" i="3"/>
  <c r="D514" i="3"/>
  <c r="O515" i="2" l="1"/>
  <c r="F514" i="3" s="1"/>
  <c r="N515" i="2"/>
  <c r="H514" i="3" s="1"/>
  <c r="P515" i="2"/>
  <c r="J514" i="3" s="1"/>
  <c r="I514" i="3"/>
  <c r="K514" i="3"/>
  <c r="D515" i="3"/>
  <c r="N516" i="2" l="1"/>
  <c r="P516" i="2"/>
  <c r="J515" i="3" s="1"/>
  <c r="O516" i="2"/>
  <c r="F515" i="3"/>
  <c r="H515" i="3"/>
  <c r="I515" i="3"/>
  <c r="K515" i="3"/>
  <c r="D516" i="3"/>
  <c r="O517" i="2" l="1"/>
  <c r="F516" i="3" s="1"/>
  <c r="N517" i="2"/>
  <c r="H516" i="3" s="1"/>
  <c r="P517" i="2"/>
  <c r="J516" i="3" s="1"/>
  <c r="I516" i="3"/>
  <c r="K516" i="3"/>
  <c r="D517" i="3"/>
  <c r="N518" i="2" l="1"/>
  <c r="P518" i="2"/>
  <c r="O518" i="2"/>
  <c r="I517" i="3" s="1"/>
  <c r="J517" i="3"/>
  <c r="K517" i="3"/>
  <c r="D518" i="3"/>
  <c r="F517" i="3" l="1"/>
  <c r="O519" i="2"/>
  <c r="N519" i="2"/>
  <c r="F518" i="3" s="1"/>
  <c r="P519" i="2"/>
  <c r="H517" i="3"/>
  <c r="I518" i="3"/>
  <c r="J518" i="3"/>
  <c r="K518" i="3"/>
  <c r="D519" i="3"/>
  <c r="H518" i="3" l="1"/>
  <c r="N520" i="2"/>
  <c r="F519" i="3" s="1"/>
  <c r="P520" i="2"/>
  <c r="J519" i="3" s="1"/>
  <c r="O520" i="2"/>
  <c r="I519" i="3" s="1"/>
  <c r="H519" i="3"/>
  <c r="K519" i="3"/>
  <c r="D520" i="3"/>
  <c r="O521" i="2" l="1"/>
  <c r="N521" i="2"/>
  <c r="P521" i="2"/>
  <c r="H520" i="3"/>
  <c r="J520" i="3"/>
  <c r="K520" i="3"/>
  <c r="D521" i="3"/>
  <c r="F520" i="3" l="1"/>
  <c r="N522" i="2"/>
  <c r="H521" i="3" s="1"/>
  <c r="P522" i="2"/>
  <c r="O522" i="2"/>
  <c r="I521" i="3" s="1"/>
  <c r="I520" i="3"/>
  <c r="F521" i="3"/>
  <c r="J521" i="3"/>
  <c r="K521" i="3"/>
  <c r="D522" i="3"/>
  <c r="O523" i="2" l="1"/>
  <c r="N523" i="2"/>
  <c r="H522" i="3" s="1"/>
  <c r="P523" i="2"/>
  <c r="F522" i="3"/>
  <c r="I522" i="3"/>
  <c r="J522" i="3"/>
  <c r="K522" i="3"/>
  <c r="D523" i="3"/>
  <c r="N524" i="2" l="1"/>
  <c r="F523" i="3" s="1"/>
  <c r="P524" i="2"/>
  <c r="J523" i="3" s="1"/>
  <c r="O524" i="2"/>
  <c r="I523" i="3" s="1"/>
  <c r="H523" i="3"/>
  <c r="K523" i="3"/>
  <c r="D524" i="3"/>
  <c r="O525" i="2" l="1"/>
  <c r="N525" i="2"/>
  <c r="H524" i="3" s="1"/>
  <c r="P525" i="2"/>
  <c r="F524" i="3"/>
  <c r="I524" i="3"/>
  <c r="J524" i="3"/>
  <c r="K524" i="3"/>
  <c r="D525" i="3"/>
  <c r="N526" i="2" l="1"/>
  <c r="F525" i="3" s="1"/>
  <c r="P526" i="2"/>
  <c r="J525" i="3" s="1"/>
  <c r="O526" i="2"/>
  <c r="I525" i="3" s="1"/>
  <c r="H525" i="3"/>
  <c r="K525" i="3"/>
  <c r="D526" i="3"/>
  <c r="O527" i="2" l="1"/>
  <c r="N527" i="2"/>
  <c r="P527" i="2"/>
  <c r="H526" i="3"/>
  <c r="J526" i="3"/>
  <c r="K526" i="3"/>
  <c r="D527" i="3"/>
  <c r="F526" i="3" l="1"/>
  <c r="N528" i="2"/>
  <c r="P528" i="2"/>
  <c r="O528" i="2"/>
  <c r="I527" i="3" s="1"/>
  <c r="I526" i="3"/>
  <c r="H527" i="3"/>
  <c r="J527" i="3"/>
  <c r="K527" i="3"/>
  <c r="D528" i="3"/>
  <c r="F527" i="3" l="1"/>
  <c r="O529" i="2"/>
  <c r="N529" i="2"/>
  <c r="P529" i="2"/>
  <c r="H528" i="3"/>
  <c r="J528" i="3"/>
  <c r="K528" i="3"/>
  <c r="D529" i="3"/>
  <c r="F528" i="3" l="1"/>
  <c r="N530" i="2"/>
  <c r="H529" i="3" s="1"/>
  <c r="P530" i="2"/>
  <c r="O530" i="2"/>
  <c r="I529" i="3" s="1"/>
  <c r="I528" i="3"/>
  <c r="F529" i="3"/>
  <c r="J529" i="3"/>
  <c r="K529" i="3"/>
  <c r="D530" i="3"/>
  <c r="O531" i="2" l="1"/>
  <c r="N531" i="2"/>
  <c r="H530" i="3" s="1"/>
  <c r="P531" i="2"/>
  <c r="F530" i="3"/>
  <c r="I530" i="3"/>
  <c r="J530" i="3"/>
  <c r="K530" i="3"/>
  <c r="D531" i="3"/>
  <c r="N532" i="2" l="1"/>
  <c r="F531" i="3" s="1"/>
  <c r="P532" i="2"/>
  <c r="J531" i="3" s="1"/>
  <c r="O532" i="2"/>
  <c r="I531" i="3" s="1"/>
  <c r="H531" i="3"/>
  <c r="K531" i="3"/>
  <c r="D532" i="3"/>
  <c r="O533" i="2" l="1"/>
  <c r="N533" i="2"/>
  <c r="P533" i="2"/>
  <c r="H532" i="3"/>
  <c r="J532" i="3"/>
  <c r="K532" i="3"/>
  <c r="D533" i="3"/>
  <c r="F532" i="3" l="1"/>
  <c r="N534" i="2"/>
  <c r="P534" i="2"/>
  <c r="F533" i="3" s="1"/>
  <c r="O534" i="2"/>
  <c r="I532" i="3"/>
  <c r="H533" i="3"/>
  <c r="I533" i="3"/>
  <c r="K533" i="3"/>
  <c r="D534" i="3"/>
  <c r="J533" i="3" l="1"/>
  <c r="O535" i="2"/>
  <c r="F534" i="3" s="1"/>
  <c r="N535" i="2"/>
  <c r="H534" i="3" s="1"/>
  <c r="P535" i="2"/>
  <c r="J534" i="3" s="1"/>
  <c r="I534" i="3"/>
  <c r="K534" i="3"/>
  <c r="D535" i="3"/>
  <c r="N536" i="2" l="1"/>
  <c r="P536" i="2"/>
  <c r="J535" i="3" s="1"/>
  <c r="O536" i="2"/>
  <c r="I535" i="3" s="1"/>
  <c r="H535" i="3"/>
  <c r="K535" i="3"/>
  <c r="D536" i="3"/>
  <c r="F535" i="3" l="1"/>
  <c r="O537" i="2"/>
  <c r="F536" i="3" s="1"/>
  <c r="N537" i="2"/>
  <c r="H536" i="3" s="1"/>
  <c r="P537" i="2"/>
  <c r="J536" i="3" s="1"/>
  <c r="I536" i="3"/>
  <c r="K536" i="3"/>
  <c r="D537" i="3"/>
  <c r="N538" i="2" l="1"/>
  <c r="P538" i="2"/>
  <c r="J537" i="3" s="1"/>
  <c r="O538" i="2"/>
  <c r="I537" i="3" s="1"/>
  <c r="H537" i="3"/>
  <c r="K537" i="3"/>
  <c r="D538" i="3"/>
  <c r="F537" i="3" l="1"/>
  <c r="O539" i="2"/>
  <c r="N539" i="2"/>
  <c r="H538" i="3" s="1"/>
  <c r="P539" i="2"/>
  <c r="F538" i="3"/>
  <c r="I538" i="3"/>
  <c r="J538" i="3"/>
  <c r="K538" i="3"/>
  <c r="D539" i="3"/>
  <c r="N540" i="2" l="1"/>
  <c r="P540" i="2"/>
  <c r="J539" i="3" s="1"/>
  <c r="O540" i="2"/>
  <c r="I539" i="3" s="1"/>
  <c r="H539" i="3"/>
  <c r="K539" i="3"/>
  <c r="D540" i="3"/>
  <c r="F539" i="3" l="1"/>
  <c r="O541" i="2"/>
  <c r="F540" i="3" s="1"/>
  <c r="N541" i="2"/>
  <c r="H540" i="3" s="1"/>
  <c r="P541" i="2"/>
  <c r="J540" i="3" s="1"/>
  <c r="I540" i="3"/>
  <c r="K540" i="3"/>
  <c r="D541" i="3"/>
  <c r="N542" i="2" l="1"/>
  <c r="F541" i="3" s="1"/>
  <c r="P542" i="2"/>
  <c r="J541" i="3" s="1"/>
  <c r="O542" i="2"/>
  <c r="I541" i="3" s="1"/>
  <c r="H541" i="3"/>
  <c r="K541" i="3"/>
  <c r="D542" i="3"/>
  <c r="O543" i="2" l="1"/>
  <c r="N543" i="2"/>
  <c r="H542" i="3" s="1"/>
  <c r="P543" i="2"/>
  <c r="F542" i="3"/>
  <c r="I542" i="3"/>
  <c r="J542" i="3"/>
  <c r="K542" i="3"/>
  <c r="D543" i="3"/>
  <c r="N544" i="2" l="1"/>
  <c r="P544" i="2"/>
  <c r="O544" i="2"/>
  <c r="I543" i="3" s="1"/>
  <c r="J543" i="3"/>
  <c r="K543" i="3"/>
  <c r="D544" i="3"/>
  <c r="F543" i="3" l="1"/>
  <c r="H543" i="3"/>
  <c r="O545" i="2"/>
  <c r="N545" i="2"/>
  <c r="H544" i="3" s="1"/>
  <c r="P545" i="2"/>
  <c r="F544" i="3"/>
  <c r="I544" i="3"/>
  <c r="J544" i="3"/>
  <c r="K544" i="3"/>
  <c r="D545" i="3"/>
  <c r="N546" i="2" l="1"/>
  <c r="F545" i="3" s="1"/>
  <c r="P546" i="2"/>
  <c r="J545" i="3" s="1"/>
  <c r="O546" i="2"/>
  <c r="I545" i="3" s="1"/>
  <c r="H545" i="3"/>
  <c r="K545" i="3"/>
  <c r="D546" i="3"/>
  <c r="O547" i="2" l="1"/>
  <c r="N547" i="2"/>
  <c r="H546" i="3" s="1"/>
  <c r="P547" i="2"/>
  <c r="F546" i="3"/>
  <c r="I546" i="3"/>
  <c r="J546" i="3"/>
  <c r="K546" i="3"/>
  <c r="D547" i="3"/>
  <c r="N548" i="2" l="1"/>
  <c r="P548" i="2"/>
  <c r="O548" i="2"/>
  <c r="I547" i="3" s="1"/>
  <c r="J547" i="3"/>
  <c r="K547" i="3"/>
  <c r="D548" i="3"/>
  <c r="F547" i="3" l="1"/>
  <c r="H547" i="3"/>
  <c r="O549" i="2"/>
  <c r="N549" i="2"/>
  <c r="H548" i="3" s="1"/>
  <c r="P549" i="2"/>
  <c r="F548" i="3"/>
  <c r="I548" i="3"/>
  <c r="J548" i="3"/>
  <c r="K548" i="3"/>
  <c r="D549" i="3"/>
  <c r="N550" i="2" l="1"/>
  <c r="F549" i="3" s="1"/>
  <c r="P550" i="2"/>
  <c r="J549" i="3" s="1"/>
  <c r="O550" i="2"/>
  <c r="I549" i="3" s="1"/>
  <c r="H549" i="3"/>
  <c r="K549" i="3"/>
  <c r="D550" i="3"/>
  <c r="O551" i="2" l="1"/>
  <c r="N551" i="2"/>
  <c r="P551" i="2"/>
  <c r="H550" i="3"/>
  <c r="J550" i="3"/>
  <c r="K550" i="3"/>
  <c r="D551" i="3"/>
  <c r="F550" i="3" l="1"/>
  <c r="N552" i="2"/>
  <c r="P552" i="2"/>
  <c r="F551" i="3" s="1"/>
  <c r="O552" i="2"/>
  <c r="I550" i="3"/>
  <c r="H551" i="3"/>
  <c r="I551" i="3"/>
  <c r="K551" i="3"/>
  <c r="D552" i="3"/>
  <c r="J551" i="3" l="1"/>
  <c r="O553" i="2"/>
  <c r="F552" i="3" s="1"/>
  <c r="N553" i="2"/>
  <c r="H552" i="3" s="1"/>
  <c r="P553" i="2"/>
  <c r="J552" i="3" s="1"/>
  <c r="I552" i="3"/>
  <c r="K552" i="3"/>
  <c r="D553" i="3"/>
  <c r="N554" i="2" l="1"/>
  <c r="P554" i="2"/>
  <c r="J553" i="3" s="1"/>
  <c r="O554" i="2"/>
  <c r="F553" i="3"/>
  <c r="H553" i="3"/>
  <c r="I553" i="3"/>
  <c r="K553" i="3"/>
  <c r="D554" i="3"/>
  <c r="O555" i="2" l="1"/>
  <c r="F554" i="3" s="1"/>
  <c r="N555" i="2"/>
  <c r="H554" i="3" s="1"/>
  <c r="P555" i="2"/>
  <c r="J554" i="3" s="1"/>
  <c r="I554" i="3"/>
  <c r="K554" i="3"/>
  <c r="D555" i="3"/>
  <c r="N556" i="2" l="1"/>
  <c r="P556" i="2"/>
  <c r="J555" i="3" s="1"/>
  <c r="O556" i="2"/>
  <c r="I555" i="3" s="1"/>
  <c r="H555" i="3"/>
  <c r="K555" i="3"/>
  <c r="D556" i="3"/>
  <c r="F555" i="3" l="1"/>
  <c r="O557" i="2"/>
  <c r="F556" i="3" s="1"/>
  <c r="N557" i="2"/>
  <c r="H556" i="3" s="1"/>
  <c r="P557" i="2"/>
  <c r="J556" i="3" s="1"/>
  <c r="I556" i="3"/>
  <c r="K556" i="3"/>
  <c r="D557" i="3"/>
  <c r="N558" i="2" l="1"/>
  <c r="P558" i="2"/>
  <c r="J557" i="3" s="1"/>
  <c r="O558" i="2"/>
  <c r="I557" i="3" s="1"/>
  <c r="H557" i="3"/>
  <c r="K557" i="3"/>
  <c r="D558" i="3"/>
  <c r="F557" i="3" l="1"/>
  <c r="O559" i="2"/>
  <c r="F558" i="3" s="1"/>
  <c r="N559" i="2"/>
  <c r="H558" i="3" s="1"/>
  <c r="P559" i="2"/>
  <c r="J558" i="3" s="1"/>
  <c r="I558" i="3"/>
  <c r="K558" i="3"/>
  <c r="D559" i="3"/>
  <c r="N560" i="2" l="1"/>
  <c r="P560" i="2"/>
  <c r="J559" i="3" s="1"/>
  <c r="O560" i="2"/>
  <c r="I559" i="3" s="1"/>
  <c r="H559" i="3"/>
  <c r="K559" i="3"/>
  <c r="D560" i="3"/>
  <c r="F559" i="3" l="1"/>
  <c r="O561" i="2"/>
  <c r="F560" i="3" s="1"/>
  <c r="N561" i="2"/>
  <c r="H560" i="3" s="1"/>
  <c r="P561" i="2"/>
  <c r="J560" i="3" s="1"/>
  <c r="I560" i="3"/>
  <c r="K560" i="3"/>
  <c r="D561" i="3"/>
  <c r="N562" i="2" l="1"/>
  <c r="F561" i="3" s="1"/>
  <c r="P562" i="2"/>
  <c r="J561" i="3" s="1"/>
  <c r="O562" i="2"/>
  <c r="I561" i="3" s="1"/>
  <c r="H561" i="3"/>
  <c r="K561" i="3"/>
  <c r="D562" i="3"/>
  <c r="O563" i="2" l="1"/>
  <c r="N563" i="2"/>
  <c r="P563" i="2"/>
  <c r="H562" i="3"/>
  <c r="J562" i="3"/>
  <c r="K562" i="3"/>
  <c r="D563" i="3"/>
  <c r="F562" i="3" l="1"/>
  <c r="N564" i="2"/>
  <c r="P564" i="2"/>
  <c r="F563" i="3" s="1"/>
  <c r="O564" i="2"/>
  <c r="I562" i="3"/>
  <c r="H563" i="3"/>
  <c r="I563" i="3"/>
  <c r="K563" i="3"/>
  <c r="D564" i="3"/>
  <c r="J563" i="3" l="1"/>
  <c r="O565" i="2"/>
  <c r="F564" i="3" s="1"/>
  <c r="N565" i="2"/>
  <c r="H564" i="3" s="1"/>
  <c r="P565" i="2"/>
  <c r="J564" i="3" s="1"/>
  <c r="I564" i="3"/>
  <c r="K564" i="3"/>
  <c r="D565" i="3"/>
  <c r="N566" i="2" l="1"/>
  <c r="P566" i="2"/>
  <c r="J565" i="3" s="1"/>
  <c r="O566" i="2"/>
  <c r="F565" i="3"/>
  <c r="H565" i="3"/>
  <c r="I565" i="3"/>
  <c r="K565" i="3"/>
  <c r="D566" i="3"/>
  <c r="O567" i="2" l="1"/>
  <c r="F566" i="3" s="1"/>
  <c r="N567" i="2"/>
  <c r="H566" i="3" s="1"/>
  <c r="P567" i="2"/>
  <c r="J566" i="3" s="1"/>
  <c r="I566" i="3"/>
  <c r="K566" i="3"/>
  <c r="D567" i="3"/>
  <c r="N568" i="2" l="1"/>
  <c r="P568" i="2"/>
  <c r="J567" i="3" s="1"/>
  <c r="O568" i="2"/>
  <c r="F567" i="3"/>
  <c r="H567" i="3"/>
  <c r="I567" i="3"/>
  <c r="K567" i="3"/>
  <c r="D568" i="3"/>
  <c r="O569" i="2" l="1"/>
  <c r="N569" i="2"/>
  <c r="P569" i="2"/>
  <c r="H568" i="3"/>
  <c r="J568" i="3"/>
  <c r="K568" i="3"/>
  <c r="D569" i="3"/>
  <c r="F568" i="3" l="1"/>
  <c r="N570" i="2"/>
  <c r="H569" i="3" s="1"/>
  <c r="P570" i="2"/>
  <c r="O570" i="2"/>
  <c r="I569" i="3" s="1"/>
  <c r="I568" i="3"/>
  <c r="F569" i="3"/>
  <c r="J569" i="3"/>
  <c r="K569" i="3"/>
  <c r="D570" i="3"/>
  <c r="O571" i="2" l="1"/>
  <c r="N571" i="2"/>
  <c r="H570" i="3" s="1"/>
  <c r="P571" i="2"/>
  <c r="F570" i="3"/>
  <c r="I570" i="3"/>
  <c r="J570" i="3"/>
  <c r="K570" i="3"/>
  <c r="D571" i="3"/>
  <c r="N572" i="2" l="1"/>
  <c r="F571" i="3" s="1"/>
  <c r="P572" i="2"/>
  <c r="J571" i="3" s="1"/>
  <c r="O572" i="2"/>
  <c r="I571" i="3" s="1"/>
  <c r="H571" i="3"/>
  <c r="K571" i="3"/>
  <c r="D572" i="3"/>
  <c r="O573" i="2" l="1"/>
  <c r="N573" i="2"/>
  <c r="H572" i="3" s="1"/>
  <c r="P573" i="2"/>
  <c r="F572" i="3"/>
  <c r="I572" i="3"/>
  <c r="J572" i="3"/>
  <c r="K572" i="3"/>
  <c r="D573" i="3"/>
  <c r="N574" i="2" l="1"/>
  <c r="P574" i="2"/>
  <c r="O574" i="2"/>
  <c r="I573" i="3" s="1"/>
  <c r="J573" i="3"/>
  <c r="K573" i="3"/>
  <c r="D574" i="3"/>
  <c r="F573" i="3" l="1"/>
  <c r="H573" i="3"/>
  <c r="O575" i="2"/>
  <c r="N575" i="2"/>
  <c r="H574" i="3" s="1"/>
  <c r="P575" i="2"/>
  <c r="F574" i="3"/>
  <c r="I574" i="3"/>
  <c r="J574" i="3"/>
  <c r="K574" i="3"/>
  <c r="D575" i="3"/>
  <c r="N576" i="2" l="1"/>
  <c r="F575" i="3" s="1"/>
  <c r="P576" i="2"/>
  <c r="J575" i="3" s="1"/>
  <c r="O576" i="2"/>
  <c r="I575" i="3" s="1"/>
  <c r="H575" i="3"/>
  <c r="K575" i="3"/>
  <c r="D576" i="3"/>
  <c r="O577" i="2" l="1"/>
  <c r="N577" i="2"/>
  <c r="H576" i="3" s="1"/>
  <c r="P577" i="2"/>
  <c r="F576" i="3"/>
  <c r="I576" i="3"/>
  <c r="J576" i="3"/>
  <c r="K576" i="3"/>
  <c r="D577" i="3"/>
  <c r="N578" i="2" l="1"/>
  <c r="F577" i="3" s="1"/>
  <c r="P578" i="2"/>
  <c r="J577" i="3" s="1"/>
  <c r="O578" i="2"/>
  <c r="I577" i="3" s="1"/>
  <c r="H577" i="3"/>
  <c r="K577" i="3"/>
  <c r="D578" i="3"/>
  <c r="O579" i="2" l="1"/>
  <c r="N579" i="2"/>
  <c r="H578" i="3" s="1"/>
  <c r="P579" i="2"/>
  <c r="F578" i="3"/>
  <c r="I578" i="3"/>
  <c r="J578" i="3"/>
  <c r="K578" i="3"/>
  <c r="D579" i="3"/>
  <c r="N580" i="2" l="1"/>
  <c r="F579" i="3" s="1"/>
  <c r="P580" i="2"/>
  <c r="J579" i="3" s="1"/>
  <c r="O580" i="2"/>
  <c r="I579" i="3" s="1"/>
  <c r="H579" i="3"/>
  <c r="K579" i="3"/>
  <c r="D580" i="3"/>
  <c r="O581" i="2" l="1"/>
  <c r="N581" i="2"/>
  <c r="H580" i="3" s="1"/>
  <c r="P581" i="2"/>
  <c r="F580" i="3"/>
  <c r="I580" i="3"/>
  <c r="J580" i="3"/>
  <c r="K580" i="3"/>
  <c r="D581" i="3"/>
  <c r="N582" i="2" l="1"/>
  <c r="P582" i="2"/>
  <c r="J581" i="3" s="1"/>
  <c r="O582" i="2"/>
  <c r="F581" i="3"/>
  <c r="H581" i="3"/>
  <c r="I581" i="3"/>
  <c r="K581" i="3"/>
  <c r="D582" i="3"/>
  <c r="O583" i="2" l="1"/>
  <c r="F582" i="3" s="1"/>
  <c r="N583" i="2"/>
  <c r="H582" i="3" s="1"/>
  <c r="P583" i="2"/>
  <c r="J582" i="3" s="1"/>
  <c r="I582" i="3"/>
  <c r="K582" i="3"/>
  <c r="D583" i="3"/>
  <c r="N584" i="2" l="1"/>
  <c r="P584" i="2"/>
  <c r="J583" i="3" s="1"/>
  <c r="O584" i="2"/>
  <c r="F583" i="3"/>
  <c r="H583" i="3"/>
  <c r="I583" i="3"/>
  <c r="K583" i="3"/>
  <c r="D584" i="3"/>
  <c r="O585" i="2" l="1"/>
  <c r="N585" i="2"/>
  <c r="H584" i="3" s="1"/>
  <c r="P585" i="2"/>
  <c r="F584" i="3"/>
  <c r="I584" i="3"/>
  <c r="J584" i="3"/>
  <c r="K584" i="3"/>
  <c r="D585" i="3"/>
  <c r="N586" i="2" l="1"/>
  <c r="P586" i="2"/>
  <c r="J585" i="3" s="1"/>
  <c r="O586" i="2"/>
  <c r="F585" i="3"/>
  <c r="H585" i="3"/>
  <c r="I585" i="3"/>
  <c r="K585" i="3"/>
  <c r="D586" i="3"/>
  <c r="O587" i="2" l="1"/>
  <c r="F586" i="3" s="1"/>
  <c r="N587" i="2"/>
  <c r="H586" i="3" s="1"/>
  <c r="P587" i="2"/>
  <c r="J586" i="3" s="1"/>
  <c r="I586" i="3"/>
  <c r="K586" i="3"/>
  <c r="D587" i="3"/>
  <c r="N588" i="2" l="1"/>
  <c r="P588" i="2"/>
  <c r="J587" i="3" s="1"/>
  <c r="O588" i="2"/>
  <c r="F587" i="3"/>
  <c r="H587" i="3"/>
  <c r="I587" i="3"/>
  <c r="K587" i="3"/>
  <c r="D588" i="3"/>
  <c r="O589" i="2" l="1"/>
  <c r="N589" i="2"/>
  <c r="H588" i="3" s="1"/>
  <c r="P589" i="2"/>
  <c r="F588" i="3"/>
  <c r="I588" i="3"/>
  <c r="J588" i="3"/>
  <c r="K588" i="3"/>
  <c r="D589" i="3"/>
  <c r="N590" i="2" l="1"/>
  <c r="F589" i="3" s="1"/>
  <c r="P590" i="2"/>
  <c r="J589" i="3" s="1"/>
  <c r="O590" i="2"/>
  <c r="I589" i="3" s="1"/>
  <c r="H589" i="3"/>
  <c r="K589" i="3"/>
  <c r="D590" i="3"/>
  <c r="O591" i="2" l="1"/>
  <c r="N591" i="2"/>
  <c r="H590" i="3" s="1"/>
  <c r="P591" i="2"/>
  <c r="F590" i="3"/>
  <c r="I590" i="3"/>
  <c r="J590" i="3"/>
  <c r="K590" i="3"/>
  <c r="D591" i="3"/>
  <c r="N592" i="2" l="1"/>
  <c r="P592" i="2"/>
  <c r="J591" i="3" s="1"/>
  <c r="O592" i="2"/>
  <c r="F591" i="3"/>
  <c r="H591" i="3"/>
  <c r="I591" i="3"/>
  <c r="K591" i="3"/>
  <c r="D592" i="3"/>
  <c r="O593" i="2" l="1"/>
  <c r="F592" i="3" s="1"/>
  <c r="N593" i="2"/>
  <c r="H592" i="3" s="1"/>
  <c r="P593" i="2"/>
  <c r="J592" i="3" s="1"/>
  <c r="I592" i="3"/>
  <c r="K592" i="3"/>
  <c r="D593" i="3"/>
  <c r="N594" i="2" l="1"/>
  <c r="P594" i="2"/>
  <c r="J593" i="3" s="1"/>
  <c r="O594" i="2"/>
  <c r="F593" i="3"/>
  <c r="H593" i="3"/>
  <c r="I593" i="3"/>
  <c r="K593" i="3"/>
  <c r="D594" i="3"/>
  <c r="O595" i="2" l="1"/>
  <c r="N595" i="2"/>
  <c r="P595" i="2"/>
  <c r="H594" i="3"/>
  <c r="J594" i="3"/>
  <c r="K594" i="3"/>
  <c r="D595" i="3"/>
  <c r="F594" i="3" l="1"/>
  <c r="N596" i="2"/>
  <c r="P596" i="2"/>
  <c r="O596" i="2"/>
  <c r="I595" i="3" s="1"/>
  <c r="I594" i="3"/>
  <c r="H595" i="3"/>
  <c r="J595" i="3"/>
  <c r="K595" i="3"/>
  <c r="D596" i="3"/>
  <c r="F595" i="3" l="1"/>
  <c r="O597" i="2"/>
  <c r="F596" i="3" s="1"/>
  <c r="N597" i="2"/>
  <c r="H596" i="3" s="1"/>
  <c r="P597" i="2"/>
  <c r="J596" i="3" s="1"/>
  <c r="I596" i="3"/>
  <c r="K596" i="3"/>
  <c r="D597" i="3"/>
  <c r="N598" i="2" l="1"/>
  <c r="F597" i="3" s="1"/>
  <c r="P598" i="2"/>
  <c r="J597" i="3" s="1"/>
  <c r="O598" i="2"/>
  <c r="I597" i="3" s="1"/>
  <c r="H597" i="3"/>
  <c r="K597" i="3"/>
  <c r="D598" i="3"/>
  <c r="O599" i="2" l="1"/>
  <c r="N599" i="2"/>
  <c r="P599" i="2"/>
  <c r="H598" i="3"/>
  <c r="J598" i="3"/>
  <c r="K598" i="3"/>
  <c r="D599" i="3"/>
  <c r="F598" i="3" l="1"/>
  <c r="N600" i="2"/>
  <c r="P600" i="2"/>
  <c r="F599" i="3" s="1"/>
  <c r="O600" i="2"/>
  <c r="I598" i="3"/>
  <c r="H599" i="3"/>
  <c r="I599" i="3"/>
  <c r="K599" i="3"/>
  <c r="D600" i="3"/>
  <c r="J599" i="3" l="1"/>
  <c r="O601" i="2"/>
  <c r="F600" i="3" s="1"/>
  <c r="N601" i="2"/>
  <c r="H600" i="3" s="1"/>
  <c r="P601" i="2"/>
  <c r="J600" i="3" s="1"/>
  <c r="I600" i="3"/>
  <c r="K600" i="3"/>
  <c r="D601" i="3"/>
  <c r="N602" i="2" l="1"/>
  <c r="P602" i="2"/>
  <c r="J601" i="3" s="1"/>
  <c r="O602" i="2"/>
  <c r="F601" i="3"/>
  <c r="H601" i="3"/>
  <c r="I601" i="3"/>
  <c r="K601" i="3"/>
  <c r="D602" i="3"/>
  <c r="O603" i="2" l="1"/>
  <c r="F602" i="3" s="1"/>
  <c r="N603" i="2"/>
  <c r="H602" i="3" s="1"/>
  <c r="P603" i="2"/>
  <c r="J602" i="3" s="1"/>
  <c r="I602" i="3"/>
  <c r="K602" i="3"/>
  <c r="D603" i="3"/>
  <c r="N604" i="2" l="1"/>
  <c r="P604" i="2"/>
  <c r="J603" i="3" s="1"/>
  <c r="O604" i="2"/>
  <c r="I603" i="3" s="1"/>
  <c r="H603" i="3"/>
  <c r="K603" i="3"/>
  <c r="D604" i="3"/>
  <c r="F603" i="3" l="1"/>
  <c r="O605" i="2"/>
  <c r="F604" i="3" s="1"/>
  <c r="N605" i="2"/>
  <c r="H604" i="3" s="1"/>
  <c r="P605" i="2"/>
  <c r="J604" i="3" s="1"/>
  <c r="I604" i="3"/>
  <c r="K604" i="3"/>
  <c r="D605" i="3"/>
  <c r="N606" i="2" l="1"/>
  <c r="P606" i="2"/>
  <c r="J605" i="3" s="1"/>
  <c r="O606" i="2"/>
  <c r="F605" i="3"/>
  <c r="H605" i="3"/>
  <c r="I605" i="3"/>
  <c r="K605" i="3"/>
  <c r="D606" i="3"/>
  <c r="O607" i="2" l="1"/>
  <c r="F606" i="3" s="1"/>
  <c r="N607" i="2"/>
  <c r="H606" i="3" s="1"/>
  <c r="P607" i="2"/>
  <c r="J606" i="3" s="1"/>
  <c r="I606" i="3"/>
  <c r="K606" i="3"/>
  <c r="D607" i="3"/>
  <c r="N608" i="2" l="1"/>
  <c r="P608" i="2"/>
  <c r="J607" i="3" s="1"/>
  <c r="O608" i="2"/>
  <c r="F607" i="3"/>
  <c r="H607" i="3"/>
  <c r="I607" i="3"/>
  <c r="K607" i="3"/>
  <c r="D608" i="3"/>
  <c r="O609" i="2" l="1"/>
  <c r="N609" i="2"/>
  <c r="P609" i="2"/>
  <c r="H608" i="3"/>
  <c r="J608" i="3"/>
  <c r="K608" i="3"/>
  <c r="D609" i="3"/>
  <c r="F608" i="3" l="1"/>
  <c r="N610" i="2"/>
  <c r="H609" i="3" s="1"/>
  <c r="P610" i="2"/>
  <c r="O610" i="2"/>
  <c r="I609" i="3" s="1"/>
  <c r="I608" i="3"/>
  <c r="F609" i="3"/>
  <c r="J609" i="3"/>
  <c r="K609" i="3"/>
  <c r="D610" i="3"/>
  <c r="O611" i="2" l="1"/>
  <c r="N611" i="2"/>
  <c r="P611" i="2"/>
  <c r="H610" i="3"/>
  <c r="J610" i="3"/>
  <c r="K610" i="3"/>
  <c r="D611" i="3"/>
  <c r="F610" i="3" l="1"/>
  <c r="N612" i="2"/>
  <c r="P612" i="2"/>
  <c r="F611" i="3" s="1"/>
  <c r="O612" i="2"/>
  <c r="I610" i="3"/>
  <c r="H611" i="3"/>
  <c r="I611" i="3"/>
  <c r="K611" i="3"/>
  <c r="D612" i="3"/>
  <c r="J611" i="3" l="1"/>
  <c r="O613" i="2"/>
  <c r="F612" i="3" s="1"/>
  <c r="N613" i="2"/>
  <c r="H612" i="3" s="1"/>
  <c r="P613" i="2"/>
  <c r="J612" i="3" s="1"/>
  <c r="I612" i="3"/>
  <c r="K612" i="3"/>
  <c r="D613" i="3"/>
  <c r="N614" i="2" l="1"/>
  <c r="P614" i="2"/>
  <c r="J613" i="3" s="1"/>
  <c r="O614" i="2"/>
  <c r="F613" i="3"/>
  <c r="H613" i="3"/>
  <c r="I613" i="3"/>
  <c r="K613" i="3"/>
  <c r="D614" i="3"/>
  <c r="O615" i="2" l="1"/>
  <c r="F614" i="3" s="1"/>
  <c r="N615" i="2"/>
  <c r="H614" i="3" s="1"/>
  <c r="P615" i="2"/>
  <c r="J614" i="3" s="1"/>
  <c r="I614" i="3"/>
  <c r="K614" i="3"/>
  <c r="D615" i="3"/>
  <c r="N616" i="2" l="1"/>
  <c r="P616" i="2"/>
  <c r="J615" i="3" s="1"/>
  <c r="O616" i="2"/>
  <c r="F615" i="3"/>
  <c r="H615" i="3"/>
  <c r="I615" i="3"/>
  <c r="K615" i="3"/>
  <c r="D616" i="3"/>
  <c r="O617" i="2" l="1"/>
  <c r="N617" i="2"/>
  <c r="P617" i="2"/>
  <c r="H616" i="3"/>
  <c r="J616" i="3"/>
  <c r="K616" i="3"/>
  <c r="D617" i="3"/>
  <c r="F616" i="3" l="1"/>
  <c r="N618" i="2"/>
  <c r="P618" i="2"/>
  <c r="O618" i="2"/>
  <c r="I617" i="3" s="1"/>
  <c r="I616" i="3"/>
  <c r="H617" i="3"/>
  <c r="J617" i="3"/>
  <c r="K617" i="3"/>
  <c r="D618" i="3"/>
  <c r="F617" i="3" l="1"/>
  <c r="O619" i="2"/>
  <c r="F618" i="3" s="1"/>
  <c r="N619" i="2"/>
  <c r="P619" i="2"/>
  <c r="H618" i="3"/>
  <c r="J618" i="3"/>
  <c r="K618" i="3"/>
  <c r="D619" i="3"/>
  <c r="I618" i="3" l="1"/>
  <c r="N620" i="2"/>
  <c r="F619" i="3" s="1"/>
  <c r="P620" i="2"/>
  <c r="J619" i="3" s="1"/>
  <c r="O620" i="2"/>
  <c r="I619" i="3" s="1"/>
  <c r="H619" i="3"/>
  <c r="K619" i="3"/>
  <c r="D620" i="3"/>
  <c r="O621" i="2" l="1"/>
  <c r="N621" i="2"/>
  <c r="H620" i="3" s="1"/>
  <c r="P621" i="2"/>
  <c r="F620" i="3"/>
  <c r="I620" i="3"/>
  <c r="J620" i="3"/>
  <c r="K620" i="3"/>
  <c r="D621" i="3"/>
  <c r="N622" i="2" l="1"/>
  <c r="F621" i="3" s="1"/>
  <c r="P622" i="2"/>
  <c r="J621" i="3" s="1"/>
  <c r="O622" i="2"/>
  <c r="I621" i="3" s="1"/>
  <c r="H621" i="3"/>
  <c r="K621" i="3"/>
  <c r="D622" i="3"/>
  <c r="O623" i="2" l="1"/>
  <c r="N623" i="2"/>
  <c r="H622" i="3" s="1"/>
  <c r="P623" i="2"/>
  <c r="F622" i="3"/>
  <c r="I622" i="3"/>
  <c r="J622" i="3"/>
  <c r="K622" i="3"/>
  <c r="D623" i="3"/>
  <c r="N624" i="2" l="1"/>
  <c r="F623" i="3" s="1"/>
  <c r="P624" i="2"/>
  <c r="J623" i="3" s="1"/>
  <c r="O624" i="2"/>
  <c r="I623" i="3" s="1"/>
  <c r="H623" i="3"/>
  <c r="K623" i="3"/>
  <c r="D624" i="3"/>
  <c r="O625" i="2" l="1"/>
  <c r="N625" i="2"/>
  <c r="P625" i="2"/>
  <c r="H624" i="3"/>
  <c r="J624" i="3"/>
  <c r="K624" i="3"/>
  <c r="D625" i="3"/>
  <c r="F624" i="3" l="1"/>
  <c r="N626" i="2"/>
  <c r="P626" i="2"/>
  <c r="F625" i="3" s="1"/>
  <c r="O626" i="2"/>
  <c r="I624" i="3"/>
  <c r="H625" i="3"/>
  <c r="I625" i="3"/>
  <c r="J625" i="3"/>
  <c r="K625" i="3"/>
  <c r="D626" i="3"/>
  <c r="O627" i="2" l="1"/>
  <c r="N627" i="2"/>
  <c r="H626" i="3" s="1"/>
  <c r="P627" i="2"/>
  <c r="F626" i="3"/>
  <c r="I626" i="3"/>
  <c r="J626" i="3"/>
  <c r="K626" i="3"/>
  <c r="D627" i="3"/>
  <c r="N628" i="2" l="1"/>
  <c r="P628" i="2"/>
  <c r="J627" i="3" s="1"/>
  <c r="O628" i="2"/>
  <c r="F627" i="3"/>
  <c r="H627" i="3"/>
  <c r="I627" i="3"/>
  <c r="K627" i="3"/>
  <c r="D628" i="3"/>
  <c r="O629" i="2" l="1"/>
  <c r="F628" i="3" s="1"/>
  <c r="N629" i="2"/>
  <c r="H628" i="3" s="1"/>
  <c r="P629" i="2"/>
  <c r="J628" i="3" s="1"/>
  <c r="I628" i="3"/>
  <c r="K628" i="3"/>
  <c r="D629" i="3"/>
  <c r="N630" i="2" l="1"/>
  <c r="P630" i="2"/>
  <c r="J629" i="3" s="1"/>
  <c r="O630" i="2"/>
  <c r="F629" i="3"/>
  <c r="H629" i="3"/>
  <c r="I629" i="3"/>
  <c r="K629" i="3"/>
  <c r="D630" i="3"/>
  <c r="O631" i="2" l="1"/>
  <c r="N631" i="2"/>
  <c r="P631" i="2"/>
  <c r="H630" i="3"/>
  <c r="J630" i="3"/>
  <c r="K630" i="3"/>
  <c r="D631" i="3"/>
  <c r="F630" i="3" l="1"/>
  <c r="N632" i="2"/>
  <c r="P632" i="2"/>
  <c r="O632" i="2"/>
  <c r="I631" i="3" s="1"/>
  <c r="I630" i="3"/>
  <c r="H631" i="3"/>
  <c r="J631" i="3"/>
  <c r="K631" i="3"/>
  <c r="D632" i="3"/>
  <c r="F631" i="3" l="1"/>
  <c r="O633" i="2"/>
  <c r="F632" i="3" s="1"/>
  <c r="N633" i="2"/>
  <c r="H632" i="3" s="1"/>
  <c r="P633" i="2"/>
  <c r="J632" i="3" s="1"/>
  <c r="I632" i="3"/>
  <c r="K632" i="3"/>
  <c r="D633" i="3"/>
  <c r="N634" i="2" l="1"/>
  <c r="P634" i="2"/>
  <c r="J633" i="3" s="1"/>
  <c r="O634" i="2"/>
  <c r="F633" i="3"/>
  <c r="H633" i="3"/>
  <c r="I633" i="3"/>
  <c r="K633" i="3"/>
  <c r="D634" i="3"/>
  <c r="O635" i="2" l="1"/>
  <c r="N635" i="2"/>
  <c r="P635" i="2"/>
  <c r="H634" i="3"/>
  <c r="J634" i="3"/>
  <c r="K634" i="3"/>
  <c r="D635" i="3"/>
  <c r="F634" i="3" l="1"/>
  <c r="N636" i="2"/>
  <c r="P636" i="2"/>
  <c r="O636" i="2"/>
  <c r="I635" i="3" s="1"/>
  <c r="I634" i="3"/>
  <c r="H635" i="3"/>
  <c r="J635" i="3"/>
  <c r="K635" i="3"/>
  <c r="D636" i="3"/>
  <c r="F635" i="3" l="1"/>
  <c r="O637" i="2"/>
  <c r="F636" i="3" s="1"/>
  <c r="N637" i="2"/>
  <c r="H636" i="3" s="1"/>
  <c r="P637" i="2"/>
  <c r="J636" i="3" s="1"/>
  <c r="I636" i="3"/>
  <c r="K636" i="3"/>
  <c r="D637" i="3"/>
  <c r="N638" i="2" l="1"/>
  <c r="P638" i="2"/>
  <c r="O638" i="2"/>
  <c r="I637" i="3" s="1"/>
  <c r="J637" i="3"/>
  <c r="K637" i="3"/>
  <c r="D638" i="3"/>
  <c r="F637" i="3" l="1"/>
  <c r="H637" i="3"/>
  <c r="O639" i="2"/>
  <c r="N639" i="2"/>
  <c r="H638" i="3" s="1"/>
  <c r="P639" i="2"/>
  <c r="F638" i="3"/>
  <c r="I638" i="3"/>
  <c r="J638" i="3"/>
  <c r="K638" i="3"/>
  <c r="D639" i="3"/>
  <c r="N640" i="2" l="1"/>
  <c r="F639" i="3" s="1"/>
  <c r="P640" i="2"/>
  <c r="J639" i="3" s="1"/>
  <c r="O640" i="2"/>
  <c r="I639" i="3" s="1"/>
  <c r="H639" i="3"/>
  <c r="K639" i="3"/>
  <c r="D640" i="3"/>
  <c r="O641" i="2" l="1"/>
  <c r="N641" i="2"/>
  <c r="H640" i="3" s="1"/>
  <c r="P641" i="2"/>
  <c r="F640" i="3"/>
  <c r="I640" i="3"/>
  <c r="J640" i="3"/>
  <c r="K640" i="3"/>
  <c r="D641" i="3"/>
  <c r="N642" i="2" l="1"/>
  <c r="F641" i="3" s="1"/>
  <c r="P642" i="2"/>
  <c r="J641" i="3" s="1"/>
  <c r="O642" i="2"/>
  <c r="I641" i="3" s="1"/>
  <c r="H641" i="3"/>
  <c r="K641" i="3"/>
  <c r="D642" i="3"/>
  <c r="O643" i="2" l="1"/>
  <c r="N643" i="2"/>
  <c r="P643" i="2"/>
  <c r="H642" i="3"/>
  <c r="J642" i="3"/>
  <c r="K642" i="3"/>
  <c r="D643" i="3"/>
  <c r="F642" i="3" l="1"/>
  <c r="N644" i="2"/>
  <c r="P644" i="2"/>
  <c r="F643" i="3" s="1"/>
  <c r="O644" i="2"/>
  <c r="I642" i="3"/>
  <c r="H643" i="3"/>
  <c r="I643" i="3"/>
  <c r="K643" i="3"/>
  <c r="D644" i="3"/>
  <c r="J643" i="3" l="1"/>
  <c r="O645" i="2"/>
  <c r="F644" i="3" s="1"/>
  <c r="N645" i="2"/>
  <c r="H644" i="3" s="1"/>
  <c r="P645" i="2"/>
  <c r="J644" i="3" s="1"/>
  <c r="I644" i="3"/>
  <c r="K644" i="3"/>
  <c r="D645" i="3"/>
  <c r="N646" i="2" l="1"/>
  <c r="P646" i="2"/>
  <c r="J645" i="3" s="1"/>
  <c r="O646" i="2"/>
  <c r="F645" i="3" s="1"/>
  <c r="H645" i="3"/>
  <c r="K645" i="3"/>
  <c r="D646" i="3"/>
  <c r="I645" i="3" l="1"/>
  <c r="O647" i="2"/>
  <c r="F646" i="3" s="1"/>
  <c r="N647" i="2"/>
  <c r="H646" i="3" s="1"/>
  <c r="P647" i="2"/>
  <c r="J646" i="3" s="1"/>
  <c r="I646" i="3"/>
  <c r="K646" i="3"/>
  <c r="D647" i="3"/>
  <c r="N648" i="2" l="1"/>
  <c r="P648" i="2"/>
  <c r="J647" i="3" s="1"/>
  <c r="O648" i="2"/>
  <c r="F647" i="3"/>
  <c r="H647" i="3"/>
  <c r="I647" i="3"/>
  <c r="K647" i="3"/>
  <c r="D648" i="3"/>
  <c r="O649" i="2" l="1"/>
  <c r="F648" i="3" s="1"/>
  <c r="N649" i="2"/>
  <c r="H648" i="3" s="1"/>
  <c r="P649" i="2"/>
  <c r="J648" i="3" s="1"/>
  <c r="I648" i="3"/>
  <c r="K648" i="3"/>
  <c r="D649" i="3"/>
  <c r="N650" i="2" l="1"/>
  <c r="P650" i="2"/>
  <c r="J649" i="3" s="1"/>
  <c r="O650" i="2"/>
  <c r="F649" i="3"/>
  <c r="H649" i="3"/>
  <c r="I649" i="3"/>
  <c r="K649" i="3"/>
  <c r="D650" i="3"/>
  <c r="O651" i="2" l="1"/>
  <c r="N651" i="2"/>
  <c r="H650" i="3" s="1"/>
  <c r="P651" i="2"/>
  <c r="F650" i="3"/>
  <c r="I650" i="3"/>
  <c r="J650" i="3"/>
  <c r="K650" i="3"/>
  <c r="D651" i="3"/>
  <c r="N652" i="2" l="1"/>
  <c r="F651" i="3" s="1"/>
  <c r="P652" i="2"/>
  <c r="J651" i="3" s="1"/>
  <c r="O652" i="2"/>
  <c r="I651" i="3" s="1"/>
  <c r="H651" i="3"/>
  <c r="K651" i="3"/>
  <c r="D652" i="3"/>
  <c r="O653" i="2" l="1"/>
  <c r="N653" i="2"/>
  <c r="H652" i="3" s="1"/>
  <c r="P653" i="2"/>
  <c r="F652" i="3"/>
  <c r="I652" i="3"/>
  <c r="J652" i="3"/>
  <c r="K652" i="3"/>
  <c r="D653" i="3"/>
  <c r="N654" i="2" l="1"/>
  <c r="F653" i="3" s="1"/>
  <c r="P654" i="2"/>
  <c r="J653" i="3" s="1"/>
  <c r="O654" i="2"/>
  <c r="I653" i="3" s="1"/>
  <c r="H653" i="3"/>
  <c r="K653" i="3"/>
  <c r="D654" i="3"/>
  <c r="O655" i="2" l="1"/>
  <c r="N655" i="2"/>
  <c r="H654" i="3" s="1"/>
  <c r="P655" i="2"/>
  <c r="F654" i="3"/>
  <c r="I654" i="3"/>
  <c r="J654" i="3"/>
  <c r="K654" i="3"/>
  <c r="D655" i="3"/>
  <c r="N656" i="2" l="1"/>
  <c r="F655" i="3" s="1"/>
  <c r="P656" i="2"/>
  <c r="J655" i="3" s="1"/>
  <c r="O656" i="2"/>
  <c r="I655" i="3" s="1"/>
  <c r="H655" i="3"/>
  <c r="K655" i="3"/>
  <c r="D656" i="3"/>
  <c r="O657" i="2" l="1"/>
  <c r="N657" i="2"/>
  <c r="H656" i="3" s="1"/>
  <c r="P657" i="2"/>
  <c r="F656" i="3"/>
  <c r="I656" i="3"/>
  <c r="J656" i="3"/>
  <c r="K656" i="3"/>
  <c r="D657" i="3"/>
  <c r="N658" i="2" l="1"/>
  <c r="F657" i="3" s="1"/>
  <c r="P658" i="2"/>
  <c r="J657" i="3" s="1"/>
  <c r="O658" i="2"/>
  <c r="I657" i="3" s="1"/>
  <c r="H657" i="3"/>
  <c r="K657" i="3"/>
  <c r="D658" i="3"/>
  <c r="O659" i="2" l="1"/>
  <c r="N659" i="2"/>
  <c r="H658" i="3" s="1"/>
  <c r="P659" i="2"/>
  <c r="F658" i="3"/>
  <c r="I658" i="3"/>
  <c r="J658" i="3"/>
  <c r="K658" i="3"/>
  <c r="D659" i="3"/>
  <c r="N660" i="2" l="1"/>
  <c r="F659" i="3" s="1"/>
  <c r="P660" i="2"/>
  <c r="J659" i="3" s="1"/>
  <c r="O660" i="2"/>
  <c r="I659" i="3" s="1"/>
  <c r="H659" i="3"/>
  <c r="K659" i="3"/>
  <c r="D660" i="3"/>
  <c r="O661" i="2" l="1"/>
  <c r="N661" i="2"/>
  <c r="H660" i="3" s="1"/>
  <c r="P661" i="2"/>
  <c r="F660" i="3"/>
  <c r="I660" i="3"/>
  <c r="J660" i="3"/>
  <c r="K660" i="3"/>
  <c r="D661" i="3"/>
  <c r="N662" i="2" l="1"/>
  <c r="F661" i="3" s="1"/>
  <c r="P662" i="2"/>
  <c r="J661" i="3" s="1"/>
  <c r="O662" i="2"/>
  <c r="I661" i="3" s="1"/>
  <c r="H661" i="3"/>
  <c r="K661" i="3"/>
  <c r="D662" i="3"/>
  <c r="O663" i="2" l="1"/>
  <c r="N663" i="2"/>
  <c r="H662" i="3" s="1"/>
  <c r="P663" i="2"/>
  <c r="F662" i="3"/>
  <c r="I662" i="3"/>
  <c r="J662" i="3"/>
  <c r="K662" i="3"/>
  <c r="D663" i="3"/>
  <c r="N664" i="2" l="1"/>
  <c r="P664" i="2"/>
  <c r="J663" i="3" s="1"/>
  <c r="O664" i="2"/>
  <c r="F663" i="3"/>
  <c r="H663" i="3"/>
  <c r="I663" i="3"/>
  <c r="K663" i="3"/>
  <c r="D664" i="3"/>
  <c r="O665" i="2" l="1"/>
  <c r="F664" i="3" s="1"/>
  <c r="N665" i="2"/>
  <c r="H664" i="3" s="1"/>
  <c r="P665" i="2"/>
  <c r="J664" i="3" s="1"/>
  <c r="I664" i="3"/>
  <c r="K664" i="3"/>
  <c r="D665" i="3"/>
  <c r="N666" i="2" l="1"/>
  <c r="P666" i="2"/>
  <c r="J665" i="3" s="1"/>
  <c r="O666" i="2"/>
  <c r="F665" i="3"/>
  <c r="H665" i="3"/>
  <c r="I665" i="3"/>
  <c r="K665" i="3"/>
  <c r="D666" i="3"/>
  <c r="O667" i="2" l="1"/>
  <c r="F666" i="3" s="1"/>
  <c r="N667" i="2"/>
  <c r="H666" i="3" s="1"/>
  <c r="P667" i="2"/>
  <c r="J666" i="3" s="1"/>
  <c r="I666" i="3"/>
  <c r="K666" i="3"/>
  <c r="D667" i="3"/>
  <c r="N668" i="2" l="1"/>
  <c r="F667" i="3" s="1"/>
  <c r="P668" i="2"/>
  <c r="J667" i="3" s="1"/>
  <c r="O668" i="2"/>
  <c r="I667" i="3" s="1"/>
  <c r="H667" i="3"/>
  <c r="K667" i="3"/>
  <c r="D668" i="3"/>
  <c r="O669" i="2" l="1"/>
  <c r="N669" i="2"/>
  <c r="H668" i="3" s="1"/>
  <c r="P669" i="2"/>
  <c r="F668" i="3"/>
  <c r="I668" i="3"/>
  <c r="J668" i="3"/>
  <c r="K668" i="3"/>
  <c r="D669" i="3"/>
  <c r="N670" i="2" l="1"/>
  <c r="P670" i="2"/>
  <c r="J669" i="3" s="1"/>
  <c r="O670" i="2"/>
  <c r="F669" i="3"/>
  <c r="H669" i="3"/>
  <c r="I669" i="3"/>
  <c r="K669" i="3"/>
  <c r="D670" i="3"/>
  <c r="O671" i="2" l="1"/>
  <c r="N671" i="2"/>
  <c r="H670" i="3" s="1"/>
  <c r="P671" i="2"/>
  <c r="F670" i="3"/>
  <c r="I670" i="3"/>
  <c r="J670" i="3"/>
  <c r="K670" i="3"/>
  <c r="D671" i="3"/>
  <c r="N672" i="2" l="1"/>
  <c r="F671" i="3" s="1"/>
  <c r="P672" i="2"/>
  <c r="O672" i="2"/>
  <c r="I671" i="3" s="1"/>
  <c r="H671" i="3"/>
  <c r="J671" i="3"/>
  <c r="K671" i="3"/>
  <c r="D672" i="3"/>
  <c r="O673" i="2" l="1"/>
  <c r="N673" i="2"/>
  <c r="H672" i="3" s="1"/>
  <c r="P673" i="2"/>
  <c r="F672" i="3"/>
  <c r="I672" i="3"/>
  <c r="J672" i="3"/>
  <c r="K672" i="3"/>
  <c r="D673" i="3"/>
  <c r="N674" i="2" l="1"/>
  <c r="F673" i="3" s="1"/>
  <c r="P674" i="2"/>
  <c r="J673" i="3" s="1"/>
  <c r="O674" i="2"/>
  <c r="I673" i="3" s="1"/>
  <c r="H673" i="3"/>
  <c r="K673" i="3"/>
  <c r="D674" i="3"/>
  <c r="O675" i="2" l="1"/>
  <c r="N675" i="2"/>
  <c r="H674" i="3" s="1"/>
  <c r="P675" i="2"/>
  <c r="F674" i="3"/>
  <c r="I674" i="3"/>
  <c r="J674" i="3"/>
  <c r="K674" i="3"/>
  <c r="D675" i="3"/>
  <c r="N676" i="2" l="1"/>
  <c r="F675" i="3" s="1"/>
  <c r="P676" i="2"/>
  <c r="J675" i="3" s="1"/>
  <c r="O676" i="2"/>
  <c r="I675" i="3" s="1"/>
  <c r="H675" i="3"/>
  <c r="K675" i="3"/>
  <c r="D676" i="3"/>
  <c r="O677" i="2" l="1"/>
  <c r="N677" i="2"/>
  <c r="P677" i="2"/>
  <c r="H676" i="3"/>
  <c r="J676" i="3"/>
  <c r="K676" i="3"/>
  <c r="D677" i="3"/>
  <c r="F676" i="3" l="1"/>
  <c r="N678" i="2"/>
  <c r="P678" i="2"/>
  <c r="F677" i="3" s="1"/>
  <c r="O678" i="2"/>
  <c r="I676" i="3"/>
  <c r="H677" i="3"/>
  <c r="I677" i="3"/>
  <c r="K677" i="3"/>
  <c r="D678" i="3"/>
  <c r="J677" i="3" l="1"/>
  <c r="O679" i="2"/>
  <c r="F678" i="3" s="1"/>
  <c r="N679" i="2"/>
  <c r="H678" i="3" s="1"/>
  <c r="P679" i="2"/>
  <c r="J678" i="3" s="1"/>
  <c r="I678" i="3"/>
  <c r="K678" i="3"/>
  <c r="D679" i="3"/>
  <c r="N680" i="2" l="1"/>
  <c r="P680" i="2"/>
  <c r="J679" i="3" s="1"/>
  <c r="O680" i="2"/>
  <c r="F679" i="3"/>
  <c r="H679" i="3"/>
  <c r="I679" i="3"/>
  <c r="K679" i="3"/>
  <c r="D680" i="3"/>
  <c r="O681" i="2" l="1"/>
  <c r="F680" i="3" s="1"/>
  <c r="N681" i="2"/>
  <c r="H680" i="3" s="1"/>
  <c r="P681" i="2"/>
  <c r="J680" i="3" s="1"/>
  <c r="I680" i="3"/>
  <c r="K680" i="3"/>
  <c r="D681" i="3"/>
  <c r="N682" i="2" l="1"/>
  <c r="P682" i="2"/>
  <c r="J681" i="3" s="1"/>
  <c r="O682" i="2"/>
  <c r="F681" i="3"/>
  <c r="H681" i="3"/>
  <c r="I681" i="3"/>
  <c r="K681" i="3"/>
  <c r="D682" i="3"/>
  <c r="O683" i="2" l="1"/>
  <c r="N683" i="2"/>
  <c r="P683" i="2"/>
  <c r="H682" i="3"/>
  <c r="J682" i="3"/>
  <c r="K682" i="3"/>
  <c r="D683" i="3"/>
  <c r="F682" i="3" l="1"/>
  <c r="N684" i="2"/>
  <c r="H683" i="3" s="1"/>
  <c r="P684" i="2"/>
  <c r="O684" i="2"/>
  <c r="I683" i="3" s="1"/>
  <c r="I682" i="3"/>
  <c r="F683" i="3"/>
  <c r="J683" i="3"/>
  <c r="K683" i="3"/>
  <c r="D684" i="3"/>
  <c r="O685" i="2" l="1"/>
  <c r="N685" i="2"/>
  <c r="H684" i="3" s="1"/>
  <c r="P685" i="2"/>
  <c r="F684" i="3"/>
  <c r="I684" i="3"/>
  <c r="J684" i="3"/>
  <c r="K684" i="3"/>
  <c r="D685" i="3"/>
  <c r="N686" i="2" l="1"/>
  <c r="F685" i="3" s="1"/>
  <c r="P686" i="2"/>
  <c r="J685" i="3" s="1"/>
  <c r="O686" i="2"/>
  <c r="I685" i="3" s="1"/>
  <c r="H685" i="3"/>
  <c r="K685" i="3"/>
  <c r="D686" i="3"/>
  <c r="O687" i="2" l="1"/>
  <c r="N687" i="2"/>
  <c r="H686" i="3" s="1"/>
  <c r="P687" i="2"/>
  <c r="F686" i="3"/>
  <c r="I686" i="3"/>
  <c r="J686" i="3"/>
  <c r="K686" i="3"/>
  <c r="D687" i="3"/>
  <c r="N688" i="2" l="1"/>
  <c r="F687" i="3" s="1"/>
  <c r="P688" i="2"/>
  <c r="J687" i="3" s="1"/>
  <c r="O688" i="2"/>
  <c r="I687" i="3" s="1"/>
  <c r="H687" i="3"/>
  <c r="K687" i="3"/>
  <c r="D688" i="3"/>
  <c r="O689" i="2" l="1"/>
  <c r="N689" i="2"/>
  <c r="H688" i="3" s="1"/>
  <c r="P689" i="2"/>
  <c r="F688" i="3"/>
  <c r="I688" i="3"/>
  <c r="J688" i="3"/>
  <c r="K688" i="3"/>
  <c r="D689" i="3"/>
  <c r="N690" i="2" l="1"/>
  <c r="F689" i="3" s="1"/>
  <c r="P690" i="2"/>
  <c r="J689" i="3" s="1"/>
  <c r="O690" i="2"/>
  <c r="I689" i="3" s="1"/>
  <c r="H689" i="3"/>
  <c r="K689" i="3"/>
  <c r="D690" i="3"/>
  <c r="O691" i="2" l="1"/>
  <c r="N691" i="2"/>
  <c r="H690" i="3" s="1"/>
  <c r="P691" i="2"/>
  <c r="F690" i="3"/>
  <c r="I690" i="3"/>
  <c r="J690" i="3"/>
  <c r="K690" i="3"/>
  <c r="D691" i="3"/>
  <c r="N692" i="2" l="1"/>
  <c r="F691" i="3" s="1"/>
  <c r="P692" i="2"/>
  <c r="J691" i="3" s="1"/>
  <c r="O692" i="2"/>
  <c r="I691" i="3" s="1"/>
  <c r="H691" i="3"/>
  <c r="K691" i="3"/>
  <c r="D692" i="3"/>
  <c r="O693" i="2" l="1"/>
  <c r="N693" i="2"/>
  <c r="H692" i="3" s="1"/>
  <c r="P693" i="2"/>
  <c r="F692" i="3"/>
  <c r="I692" i="3"/>
  <c r="J692" i="3"/>
  <c r="K692" i="3"/>
  <c r="D693" i="3"/>
  <c r="N694" i="2" l="1"/>
  <c r="F693" i="3" s="1"/>
  <c r="P694" i="2"/>
  <c r="J693" i="3" s="1"/>
  <c r="O694" i="2"/>
  <c r="I693" i="3" s="1"/>
  <c r="H693" i="3"/>
  <c r="K693" i="3"/>
  <c r="D694" i="3"/>
  <c r="O695" i="2" l="1"/>
  <c r="N695" i="2"/>
  <c r="H694" i="3" s="1"/>
  <c r="P695" i="2"/>
  <c r="F694" i="3"/>
  <c r="I694" i="3"/>
  <c r="J694" i="3"/>
  <c r="K694" i="3"/>
  <c r="D695" i="3"/>
  <c r="N696" i="2" l="1"/>
  <c r="F695" i="3" s="1"/>
  <c r="P696" i="2"/>
  <c r="J695" i="3" s="1"/>
  <c r="O696" i="2"/>
  <c r="I695" i="3" s="1"/>
  <c r="H695" i="3"/>
  <c r="K695" i="3"/>
  <c r="D696" i="3"/>
  <c r="O697" i="2" l="1"/>
  <c r="N697" i="2"/>
  <c r="P697" i="2"/>
  <c r="H696" i="3"/>
  <c r="J696" i="3"/>
  <c r="K696" i="3"/>
  <c r="D697" i="3"/>
  <c r="F696" i="3" l="1"/>
  <c r="N698" i="2"/>
  <c r="H697" i="3" s="1"/>
  <c r="P698" i="2"/>
  <c r="F697" i="3" s="1"/>
  <c r="O698" i="2"/>
  <c r="I696" i="3"/>
  <c r="I697" i="3"/>
  <c r="K697" i="3"/>
  <c r="D698" i="3"/>
  <c r="J697" i="3" l="1"/>
  <c r="O699" i="2"/>
  <c r="F698" i="3" s="1"/>
  <c r="N699" i="2"/>
  <c r="H698" i="3" s="1"/>
  <c r="P699" i="2"/>
  <c r="J698" i="3" s="1"/>
  <c r="I698" i="3"/>
  <c r="K698" i="3"/>
  <c r="D699" i="3"/>
  <c r="N700" i="2" l="1"/>
  <c r="P700" i="2"/>
  <c r="J699" i="3" s="1"/>
  <c r="O700" i="2"/>
  <c r="I699" i="3" s="1"/>
  <c r="H699" i="3"/>
  <c r="K699" i="3"/>
  <c r="D700" i="3"/>
  <c r="F699" i="3" l="1"/>
  <c r="O701" i="2"/>
  <c r="F700" i="3" s="1"/>
  <c r="N701" i="2"/>
  <c r="H700" i="3" s="1"/>
  <c r="P701" i="2"/>
  <c r="J700" i="3" s="1"/>
  <c r="I700" i="3"/>
  <c r="K700" i="3"/>
  <c r="D701" i="3"/>
  <c r="N702" i="2" l="1"/>
  <c r="P702" i="2"/>
  <c r="J701" i="3" s="1"/>
  <c r="O702" i="2"/>
  <c r="F701" i="3"/>
  <c r="H701" i="3"/>
  <c r="I701" i="3"/>
  <c r="K701" i="3"/>
  <c r="D702" i="3"/>
  <c r="O703" i="2" l="1"/>
  <c r="F702" i="3" s="1"/>
  <c r="N703" i="2"/>
  <c r="H702" i="3" s="1"/>
  <c r="P703" i="2"/>
  <c r="J702" i="3" s="1"/>
  <c r="I702" i="3"/>
  <c r="K702" i="3"/>
  <c r="D703" i="3"/>
  <c r="N704" i="2" l="1"/>
  <c r="P704" i="2"/>
  <c r="J703" i="3" s="1"/>
  <c r="O704" i="2"/>
  <c r="F703" i="3"/>
  <c r="H703" i="3"/>
  <c r="I703" i="3"/>
  <c r="K703" i="3"/>
  <c r="D704" i="3"/>
  <c r="O705" i="2" l="1"/>
  <c r="F704" i="3" s="1"/>
  <c r="N705" i="2"/>
  <c r="H704" i="3" s="1"/>
  <c r="P705" i="2"/>
  <c r="J704" i="3" s="1"/>
  <c r="I704" i="3"/>
  <c r="K704" i="3"/>
  <c r="D705" i="3"/>
  <c r="N706" i="2" l="1"/>
  <c r="P706" i="2"/>
  <c r="J705" i="3" s="1"/>
  <c r="O706" i="2"/>
  <c r="F705" i="3"/>
  <c r="H705" i="3"/>
  <c r="I705" i="3"/>
  <c r="K705" i="3"/>
  <c r="D706" i="3"/>
  <c r="O707" i="2" l="1"/>
  <c r="F706" i="3" s="1"/>
  <c r="N707" i="2"/>
  <c r="P707" i="2"/>
  <c r="H706" i="3"/>
  <c r="J706" i="3"/>
  <c r="K706" i="3"/>
  <c r="D707" i="3"/>
  <c r="I706" i="3" l="1"/>
  <c r="N708" i="2"/>
  <c r="F707" i="3" s="1"/>
  <c r="P708" i="2"/>
  <c r="J707" i="3" s="1"/>
  <c r="O708" i="2"/>
  <c r="I707" i="3" s="1"/>
  <c r="H707" i="3"/>
  <c r="K707" i="3"/>
  <c r="D708" i="3"/>
  <c r="O709" i="2" l="1"/>
  <c r="N709" i="2"/>
  <c r="H708" i="3" s="1"/>
  <c r="P709" i="2"/>
  <c r="F708" i="3"/>
  <c r="I708" i="3"/>
  <c r="J708" i="3"/>
  <c r="K708" i="3"/>
  <c r="D709" i="3"/>
  <c r="N710" i="2" l="1"/>
  <c r="F709" i="3" s="1"/>
  <c r="P710" i="2"/>
  <c r="J709" i="3" s="1"/>
  <c r="O710" i="2"/>
  <c r="I709" i="3" s="1"/>
  <c r="H709" i="3"/>
  <c r="K709" i="3"/>
  <c r="D710" i="3"/>
  <c r="O711" i="2" l="1"/>
  <c r="N711" i="2"/>
  <c r="H710" i="3" s="1"/>
  <c r="P711" i="2"/>
  <c r="F710" i="3"/>
  <c r="I710" i="3"/>
  <c r="J710" i="3"/>
  <c r="K710" i="3"/>
  <c r="D711" i="3"/>
  <c r="N712" i="2" l="1"/>
  <c r="F711" i="3" s="1"/>
  <c r="P712" i="2"/>
  <c r="J711" i="3" s="1"/>
  <c r="O712" i="2"/>
  <c r="I711" i="3" s="1"/>
  <c r="H711" i="3"/>
  <c r="K711" i="3"/>
  <c r="D712" i="3"/>
  <c r="O713" i="2" l="1"/>
  <c r="N713" i="2"/>
  <c r="H712" i="3" s="1"/>
  <c r="P713" i="2"/>
  <c r="F712" i="3"/>
  <c r="I712" i="3"/>
  <c r="J712" i="3"/>
  <c r="K712" i="3"/>
  <c r="D713" i="3"/>
  <c r="N714" i="2" l="1"/>
  <c r="F713" i="3" s="1"/>
  <c r="P714" i="2"/>
  <c r="J713" i="3" s="1"/>
  <c r="O714" i="2"/>
  <c r="I713" i="3" s="1"/>
  <c r="H713" i="3"/>
  <c r="K713" i="3"/>
  <c r="D714" i="3"/>
  <c r="O715" i="2" l="1"/>
  <c r="N715" i="2"/>
  <c r="H714" i="3" s="1"/>
  <c r="P715" i="2"/>
  <c r="F714" i="3"/>
  <c r="I714" i="3"/>
  <c r="J714" i="3"/>
  <c r="K714" i="3"/>
  <c r="D715" i="3"/>
  <c r="N716" i="2" l="1"/>
  <c r="F715" i="3" s="1"/>
  <c r="P716" i="2"/>
  <c r="J715" i="3" s="1"/>
  <c r="O716" i="2"/>
  <c r="I715" i="3" s="1"/>
  <c r="H715" i="3"/>
  <c r="K715" i="3"/>
  <c r="D716" i="3"/>
  <c r="O717" i="2" l="1"/>
  <c r="N717" i="2"/>
  <c r="H716" i="3" s="1"/>
  <c r="P717" i="2"/>
  <c r="F716" i="3"/>
  <c r="I716" i="3"/>
  <c r="J716" i="3"/>
  <c r="K716" i="3"/>
  <c r="D717" i="3"/>
  <c r="N718" i="2" l="1"/>
  <c r="F717" i="3" s="1"/>
  <c r="P718" i="2"/>
  <c r="J717" i="3" s="1"/>
  <c r="O718" i="2"/>
  <c r="I717" i="3" s="1"/>
  <c r="H717" i="3"/>
  <c r="K717" i="3"/>
  <c r="D718" i="3"/>
  <c r="O719" i="2" l="1"/>
  <c r="N719" i="2"/>
  <c r="H718" i="3" s="1"/>
  <c r="P719" i="2"/>
  <c r="F718" i="3"/>
  <c r="I718" i="3"/>
  <c r="J718" i="3"/>
  <c r="K718" i="3"/>
  <c r="D719" i="3"/>
  <c r="N720" i="2" l="1"/>
  <c r="F719" i="3" s="1"/>
  <c r="P720" i="2"/>
  <c r="J719" i="3" s="1"/>
  <c r="O720" i="2"/>
  <c r="I719" i="3" s="1"/>
  <c r="H719" i="3"/>
  <c r="K719" i="3"/>
  <c r="D720" i="3"/>
  <c r="O721" i="2" l="1"/>
  <c r="N721" i="2"/>
  <c r="H720" i="3" s="1"/>
  <c r="P721" i="2"/>
  <c r="F720" i="3"/>
  <c r="I720" i="3"/>
  <c r="J720" i="3"/>
  <c r="K720" i="3"/>
  <c r="D721" i="3"/>
  <c r="N722" i="2" l="1"/>
  <c r="F721" i="3" s="1"/>
  <c r="P722" i="2"/>
  <c r="J721" i="3" s="1"/>
  <c r="O722" i="2"/>
  <c r="I721" i="3" s="1"/>
  <c r="H721" i="3"/>
  <c r="K721" i="3"/>
  <c r="D722" i="3"/>
  <c r="O723" i="2" l="1"/>
  <c r="N723" i="2"/>
  <c r="H722" i="3" s="1"/>
  <c r="P723" i="2"/>
  <c r="F722" i="3"/>
  <c r="I722" i="3"/>
  <c r="J722" i="3"/>
  <c r="K722" i="3"/>
  <c r="D723" i="3"/>
  <c r="N724" i="2" l="1"/>
  <c r="F723" i="3" s="1"/>
  <c r="P724" i="2"/>
  <c r="J723" i="3" s="1"/>
  <c r="O724" i="2"/>
  <c r="I723" i="3" s="1"/>
  <c r="H723" i="3"/>
  <c r="K723" i="3"/>
  <c r="D724" i="3"/>
  <c r="O725" i="2" l="1"/>
  <c r="N725" i="2"/>
  <c r="H724" i="3" s="1"/>
  <c r="P725" i="2"/>
  <c r="F724" i="3"/>
  <c r="I724" i="3"/>
  <c r="J724" i="3"/>
  <c r="K724" i="3"/>
  <c r="D725" i="3"/>
  <c r="N726" i="2" l="1"/>
  <c r="F725" i="3" s="1"/>
  <c r="P726" i="2"/>
  <c r="J725" i="3" s="1"/>
  <c r="O726" i="2"/>
  <c r="I725" i="3" s="1"/>
  <c r="H725" i="3"/>
  <c r="K725" i="3"/>
  <c r="D726" i="3"/>
  <c r="O727" i="2" l="1"/>
  <c r="N727" i="2"/>
  <c r="H726" i="3" s="1"/>
  <c r="P727" i="2"/>
  <c r="F726" i="3"/>
  <c r="I726" i="3"/>
  <c r="J726" i="3"/>
  <c r="K726" i="3"/>
  <c r="D727" i="3"/>
  <c r="N728" i="2" l="1"/>
  <c r="F727" i="3" s="1"/>
  <c r="P728" i="2"/>
  <c r="J727" i="3" s="1"/>
  <c r="O728" i="2"/>
  <c r="I727" i="3" s="1"/>
  <c r="H727" i="3"/>
  <c r="K727" i="3"/>
  <c r="D728" i="3"/>
  <c r="O729" i="2" l="1"/>
  <c r="N729" i="2"/>
  <c r="H728" i="3" s="1"/>
  <c r="P729" i="2"/>
  <c r="F728" i="3"/>
  <c r="I728" i="3"/>
  <c r="J728" i="3"/>
  <c r="K728" i="3"/>
  <c r="D729" i="3"/>
  <c r="N730" i="2" l="1"/>
  <c r="F729" i="3" s="1"/>
  <c r="P730" i="2"/>
  <c r="J729" i="3" s="1"/>
  <c r="O730" i="2"/>
  <c r="I729" i="3" s="1"/>
  <c r="H729" i="3"/>
  <c r="K729" i="3"/>
  <c r="D730" i="3"/>
  <c r="O731" i="2" l="1"/>
  <c r="N731" i="2"/>
  <c r="H730" i="3" s="1"/>
  <c r="P731" i="2"/>
  <c r="F730" i="3"/>
  <c r="I730" i="3"/>
  <c r="J730" i="3"/>
  <c r="K730" i="3"/>
  <c r="D731" i="3"/>
  <c r="N732" i="2" l="1"/>
  <c r="F731" i="3" s="1"/>
  <c r="P732" i="2"/>
  <c r="J731" i="3" s="1"/>
  <c r="O732" i="2"/>
  <c r="I731" i="3" s="1"/>
  <c r="H731" i="3"/>
  <c r="K731" i="3"/>
  <c r="D732" i="3"/>
  <c r="O733" i="2" l="1"/>
  <c r="N733" i="2"/>
  <c r="H732" i="3" s="1"/>
  <c r="P733" i="2"/>
  <c r="F732" i="3"/>
  <c r="I732" i="3"/>
  <c r="J732" i="3"/>
  <c r="K732" i="3"/>
  <c r="D733" i="3"/>
  <c r="N734" i="2" l="1"/>
  <c r="F733" i="3" s="1"/>
  <c r="P734" i="2"/>
  <c r="J733" i="3" s="1"/>
  <c r="O734" i="2"/>
  <c r="I733" i="3" s="1"/>
  <c r="H733" i="3"/>
  <c r="K733" i="3"/>
  <c r="D734" i="3"/>
  <c r="O735" i="2" l="1"/>
  <c r="N735" i="2"/>
  <c r="H734" i="3" s="1"/>
  <c r="P735" i="2"/>
  <c r="F734" i="3"/>
  <c r="I734" i="3"/>
  <c r="J734" i="3"/>
  <c r="K734" i="3"/>
  <c r="D735" i="3"/>
  <c r="N736" i="2" l="1"/>
  <c r="P736" i="2"/>
  <c r="J735" i="3" s="1"/>
  <c r="O736" i="2"/>
  <c r="F735" i="3"/>
  <c r="H735" i="3"/>
  <c r="I735" i="3"/>
  <c r="K735" i="3"/>
  <c r="D736" i="3"/>
  <c r="O737" i="2" l="1"/>
  <c r="N737" i="2"/>
  <c r="H736" i="3" s="1"/>
  <c r="P737" i="2"/>
  <c r="F736" i="3"/>
  <c r="I736" i="3"/>
  <c r="J736" i="3"/>
  <c r="K736" i="3"/>
  <c r="D737" i="3"/>
  <c r="N738" i="2" l="1"/>
  <c r="F737" i="3" s="1"/>
  <c r="P738" i="2"/>
  <c r="J737" i="3" s="1"/>
  <c r="O738" i="2"/>
  <c r="I737" i="3" s="1"/>
  <c r="H737" i="3"/>
  <c r="K737" i="3"/>
  <c r="D738" i="3"/>
  <c r="O739" i="2" l="1"/>
  <c r="N739" i="2"/>
  <c r="H738" i="3" s="1"/>
  <c r="P739" i="2"/>
  <c r="F738" i="3"/>
  <c r="I738" i="3"/>
  <c r="J738" i="3"/>
  <c r="K738" i="3"/>
  <c r="D739" i="3"/>
  <c r="N740" i="2" l="1"/>
  <c r="F739" i="3" s="1"/>
  <c r="P740" i="2"/>
  <c r="J739" i="3" s="1"/>
  <c r="O740" i="2"/>
  <c r="I739" i="3" s="1"/>
  <c r="H739" i="3"/>
  <c r="K739" i="3"/>
  <c r="D740" i="3"/>
  <c r="O741" i="2" l="1"/>
  <c r="N741" i="2"/>
  <c r="H740" i="3" s="1"/>
  <c r="P741" i="2"/>
  <c r="F740" i="3"/>
  <c r="I740" i="3"/>
  <c r="J740" i="3"/>
  <c r="K740" i="3"/>
  <c r="D741" i="3"/>
  <c r="N742" i="2" l="1"/>
  <c r="F741" i="3" s="1"/>
  <c r="P742" i="2"/>
  <c r="J741" i="3" s="1"/>
  <c r="O742" i="2"/>
  <c r="I741" i="3" s="1"/>
  <c r="H741" i="3"/>
  <c r="K741" i="3"/>
  <c r="D742" i="3"/>
  <c r="O743" i="2" l="1"/>
  <c r="N743" i="2"/>
  <c r="H742" i="3" s="1"/>
  <c r="P743" i="2"/>
  <c r="F742" i="3"/>
  <c r="I742" i="3"/>
  <c r="J742" i="3"/>
  <c r="K742" i="3"/>
  <c r="D743" i="3"/>
  <c r="N744" i="2" l="1"/>
  <c r="F743" i="3" s="1"/>
  <c r="P744" i="2"/>
  <c r="J743" i="3" s="1"/>
  <c r="O744" i="2"/>
  <c r="I743" i="3" s="1"/>
  <c r="H743" i="3"/>
  <c r="K743" i="3"/>
  <c r="D744" i="3"/>
  <c r="O745" i="2" l="1"/>
  <c r="N745" i="2"/>
  <c r="H744" i="3" s="1"/>
  <c r="P745" i="2"/>
  <c r="F744" i="3"/>
  <c r="I744" i="3"/>
  <c r="J744" i="3"/>
  <c r="K744" i="3"/>
  <c r="D745" i="3"/>
  <c r="N746" i="2" l="1"/>
  <c r="F745" i="3" s="1"/>
  <c r="P746" i="2"/>
  <c r="J745" i="3" s="1"/>
  <c r="O746" i="2"/>
  <c r="I745" i="3" s="1"/>
  <c r="H745" i="3"/>
  <c r="K745" i="3"/>
  <c r="D746" i="3"/>
  <c r="O747" i="2" l="1"/>
  <c r="N747" i="2"/>
  <c r="H746" i="3" s="1"/>
  <c r="P747" i="2"/>
  <c r="F746" i="3"/>
  <c r="I746" i="3"/>
  <c r="J746" i="3"/>
  <c r="K746" i="3"/>
  <c r="D747" i="3"/>
  <c r="N748" i="2" l="1"/>
  <c r="F747" i="3" s="1"/>
  <c r="P748" i="2"/>
  <c r="J747" i="3" s="1"/>
  <c r="O748" i="2"/>
  <c r="I747" i="3" s="1"/>
  <c r="H747" i="3"/>
  <c r="K747" i="3"/>
  <c r="D748" i="3"/>
  <c r="O749" i="2" l="1"/>
  <c r="N749" i="2"/>
  <c r="H748" i="3" s="1"/>
  <c r="P749" i="2"/>
  <c r="F748" i="3"/>
  <c r="I748" i="3"/>
  <c r="J748" i="3"/>
  <c r="K748" i="3"/>
  <c r="D749" i="3"/>
  <c r="N750" i="2" l="1"/>
  <c r="F749" i="3" s="1"/>
  <c r="P750" i="2"/>
  <c r="J749" i="3" s="1"/>
  <c r="O750" i="2"/>
  <c r="I749" i="3" s="1"/>
  <c r="H749" i="3"/>
  <c r="K749" i="3"/>
  <c r="D750" i="3"/>
  <c r="O751" i="2" l="1"/>
  <c r="N751" i="2"/>
  <c r="H750" i="3" s="1"/>
  <c r="P751" i="2"/>
  <c r="F750" i="3"/>
  <c r="I750" i="3"/>
  <c r="J750" i="3"/>
  <c r="K750" i="3"/>
  <c r="D751" i="3"/>
  <c r="N752" i="2" l="1"/>
  <c r="P752" i="2"/>
  <c r="J751" i="3" s="1"/>
  <c r="O752" i="2"/>
  <c r="F751" i="3"/>
  <c r="H751" i="3"/>
  <c r="I751" i="3"/>
  <c r="K751" i="3"/>
  <c r="D752" i="3"/>
  <c r="O753" i="2" l="1"/>
  <c r="F752" i="3" s="1"/>
  <c r="N753" i="2"/>
  <c r="H752" i="3" s="1"/>
  <c r="P753" i="2"/>
  <c r="J752" i="3" s="1"/>
  <c r="I752" i="3"/>
  <c r="K752" i="3"/>
  <c r="D753" i="3"/>
  <c r="N754" i="2" l="1"/>
  <c r="F753" i="3" s="1"/>
  <c r="P754" i="2"/>
  <c r="J753" i="3" s="1"/>
  <c r="O754" i="2"/>
  <c r="I753" i="3" s="1"/>
  <c r="H753" i="3"/>
  <c r="K753" i="3"/>
  <c r="D754" i="3"/>
  <c r="O755" i="2" l="1"/>
  <c r="N755" i="2"/>
  <c r="H754" i="3" s="1"/>
  <c r="P755" i="2"/>
  <c r="F754" i="3"/>
  <c r="I754" i="3"/>
  <c r="J754" i="3"/>
  <c r="K754" i="3"/>
  <c r="D755" i="3"/>
  <c r="N756" i="2" l="1"/>
  <c r="F755" i="3" s="1"/>
  <c r="P756" i="2"/>
  <c r="J755" i="3" s="1"/>
  <c r="O756" i="2"/>
  <c r="I755" i="3" s="1"/>
  <c r="H755" i="3"/>
  <c r="K755" i="3"/>
  <c r="D756" i="3"/>
  <c r="O757" i="2" l="1"/>
  <c r="N757" i="2"/>
  <c r="H756" i="3" s="1"/>
  <c r="P757" i="2"/>
  <c r="F756" i="3"/>
  <c r="I756" i="3"/>
  <c r="J756" i="3"/>
  <c r="K756" i="3"/>
  <c r="D757" i="3"/>
  <c r="N758" i="2" l="1"/>
  <c r="F757" i="3" s="1"/>
  <c r="P758" i="2"/>
  <c r="J757" i="3" s="1"/>
  <c r="O758" i="2"/>
  <c r="I757" i="3" s="1"/>
  <c r="H757" i="3"/>
  <c r="K757" i="3"/>
  <c r="D758" i="3"/>
  <c r="O759" i="2" l="1"/>
  <c r="N759" i="2"/>
  <c r="H758" i="3" s="1"/>
  <c r="P759" i="2"/>
  <c r="F758" i="3"/>
  <c r="I758" i="3"/>
  <c r="J758" i="3"/>
  <c r="K758" i="3"/>
  <c r="D759" i="3"/>
  <c r="N760" i="2" l="1"/>
  <c r="P760" i="2"/>
  <c r="J759" i="3" s="1"/>
  <c r="O760" i="2"/>
  <c r="F759" i="3"/>
  <c r="H759" i="3"/>
  <c r="I759" i="3"/>
  <c r="K759" i="3"/>
  <c r="D760" i="3"/>
  <c r="O761" i="2" l="1"/>
  <c r="F760" i="3" s="1"/>
  <c r="N761" i="2"/>
  <c r="H760" i="3" s="1"/>
  <c r="P761" i="2"/>
  <c r="J760" i="3" s="1"/>
  <c r="I760" i="3"/>
  <c r="K760" i="3"/>
  <c r="D761" i="3"/>
  <c r="N762" i="2" l="1"/>
  <c r="P762" i="2"/>
  <c r="J761" i="3" s="1"/>
  <c r="O762" i="2"/>
  <c r="F761" i="3"/>
  <c r="H761" i="3"/>
  <c r="I761" i="3"/>
  <c r="K761" i="3"/>
  <c r="D762" i="3"/>
  <c r="O763" i="2" l="1"/>
  <c r="F762" i="3" s="1"/>
  <c r="N763" i="2"/>
  <c r="H762" i="3" s="1"/>
  <c r="P763" i="2"/>
  <c r="J762" i="3" s="1"/>
  <c r="I762" i="3"/>
  <c r="K762" i="3"/>
  <c r="D763" i="3"/>
  <c r="N764" i="2" l="1"/>
  <c r="P764" i="2"/>
  <c r="J763" i="3" s="1"/>
  <c r="O764" i="2"/>
  <c r="F763" i="3"/>
  <c r="H763" i="3"/>
  <c r="I763" i="3"/>
  <c r="K763" i="3"/>
  <c r="D764" i="3"/>
  <c r="O765" i="2" l="1"/>
  <c r="F764" i="3" s="1"/>
  <c r="N765" i="2"/>
  <c r="H764" i="3" s="1"/>
  <c r="P765" i="2"/>
  <c r="J764" i="3" s="1"/>
  <c r="I764" i="3"/>
  <c r="K764" i="3"/>
  <c r="D765" i="3"/>
  <c r="N766" i="2" l="1"/>
  <c r="P766" i="2"/>
  <c r="J765" i="3" s="1"/>
  <c r="O766" i="2"/>
  <c r="F765" i="3"/>
  <c r="H765" i="3"/>
  <c r="I765" i="3"/>
  <c r="K765" i="3"/>
  <c r="D766" i="3"/>
  <c r="O767" i="2" l="1"/>
  <c r="F766" i="3" s="1"/>
  <c r="N767" i="2"/>
  <c r="H766" i="3" s="1"/>
  <c r="P767" i="2"/>
  <c r="J766" i="3" s="1"/>
  <c r="I766" i="3"/>
  <c r="K766" i="3"/>
  <c r="D767" i="3"/>
  <c r="N768" i="2" l="1"/>
  <c r="P768" i="2"/>
  <c r="J767" i="3" s="1"/>
  <c r="O768" i="2"/>
  <c r="F767" i="3"/>
  <c r="H767" i="3"/>
  <c r="I767" i="3"/>
  <c r="K767" i="3"/>
  <c r="D768" i="3"/>
  <c r="O769" i="2" l="1"/>
  <c r="F768" i="3" s="1"/>
  <c r="N769" i="2"/>
  <c r="H768" i="3" s="1"/>
  <c r="P769" i="2"/>
  <c r="J768" i="3" s="1"/>
  <c r="I768" i="3"/>
  <c r="K768" i="3"/>
  <c r="D769" i="3"/>
  <c r="N770" i="2" l="1"/>
  <c r="P770" i="2"/>
  <c r="J769" i="3" s="1"/>
  <c r="O770" i="2"/>
  <c r="I769" i="3" s="1"/>
  <c r="H769" i="3"/>
  <c r="K769" i="3"/>
  <c r="D770" i="3"/>
  <c r="F769" i="3" l="1"/>
  <c r="O771" i="2"/>
  <c r="N771" i="2"/>
  <c r="H770" i="3" s="1"/>
  <c r="P771" i="2"/>
  <c r="F770" i="3"/>
  <c r="I770" i="3"/>
  <c r="J770" i="3"/>
  <c r="K770" i="3"/>
  <c r="D771" i="3"/>
  <c r="N772" i="2" l="1"/>
  <c r="P772" i="2"/>
  <c r="J771" i="3" s="1"/>
  <c r="O772" i="2"/>
  <c r="F771" i="3"/>
  <c r="H771" i="3"/>
  <c r="I771" i="3"/>
  <c r="K771" i="3"/>
  <c r="D772" i="3"/>
  <c r="O773" i="2" l="1"/>
  <c r="F772" i="3" s="1"/>
  <c r="N773" i="2"/>
  <c r="H772" i="3" s="1"/>
  <c r="P773" i="2"/>
  <c r="J772" i="3" s="1"/>
  <c r="I772" i="3"/>
  <c r="K772" i="3"/>
  <c r="D773" i="3"/>
  <c r="N774" i="2" l="1"/>
  <c r="P774" i="2"/>
  <c r="J773" i="3" s="1"/>
  <c r="O774" i="2"/>
  <c r="F773" i="3"/>
  <c r="H773" i="3"/>
  <c r="I773" i="3"/>
  <c r="K773" i="3"/>
  <c r="D774" i="3"/>
  <c r="O775" i="2" l="1"/>
  <c r="F774" i="3" s="1"/>
  <c r="N775" i="2"/>
  <c r="H774" i="3" s="1"/>
  <c r="P775" i="2"/>
  <c r="J774" i="3" s="1"/>
  <c r="I774" i="3"/>
  <c r="K774" i="3"/>
  <c r="D775" i="3"/>
  <c r="N776" i="2" l="1"/>
  <c r="F775" i="3" s="1"/>
  <c r="P776" i="2"/>
  <c r="J775" i="3" s="1"/>
  <c r="O776" i="2"/>
  <c r="I775" i="3" s="1"/>
  <c r="H775" i="3"/>
  <c r="K775" i="3"/>
  <c r="D776" i="3"/>
  <c r="O777" i="2" l="1"/>
  <c r="F776" i="3" s="1"/>
  <c r="N777" i="2"/>
  <c r="H776" i="3" s="1"/>
  <c r="P777" i="2"/>
  <c r="J776" i="3" s="1"/>
  <c r="I776" i="3"/>
  <c r="K776" i="3"/>
  <c r="D777" i="3"/>
  <c r="N778" i="2" l="1"/>
  <c r="P778" i="2"/>
  <c r="J777" i="3" s="1"/>
  <c r="O778" i="2"/>
  <c r="F777" i="3"/>
  <c r="H777" i="3"/>
  <c r="I777" i="3"/>
  <c r="K777" i="3"/>
  <c r="D778" i="3"/>
  <c r="O779" i="2" l="1"/>
  <c r="N779" i="2"/>
  <c r="P779" i="2"/>
  <c r="H778" i="3"/>
  <c r="J778" i="3"/>
  <c r="K778" i="3"/>
  <c r="D779" i="3"/>
  <c r="F778" i="3" l="1"/>
  <c r="N780" i="2"/>
  <c r="P780" i="2"/>
  <c r="O780" i="2"/>
  <c r="I779" i="3" s="1"/>
  <c r="I778" i="3"/>
  <c r="H779" i="3"/>
  <c r="J779" i="3"/>
  <c r="K779" i="3"/>
  <c r="D780" i="3"/>
  <c r="F779" i="3" l="1"/>
  <c r="O781" i="2"/>
  <c r="F780" i="3" s="1"/>
  <c r="N781" i="2"/>
  <c r="H780" i="3" s="1"/>
  <c r="P781" i="2"/>
  <c r="J780" i="3" s="1"/>
  <c r="I780" i="3"/>
  <c r="K780" i="3"/>
  <c r="D781" i="3"/>
  <c r="N782" i="2" l="1"/>
  <c r="P782" i="2"/>
  <c r="J781" i="3" s="1"/>
  <c r="O782" i="2"/>
  <c r="F781" i="3"/>
  <c r="H781" i="3"/>
  <c r="I781" i="3"/>
  <c r="K781" i="3"/>
  <c r="D782" i="3"/>
  <c r="O783" i="2" l="1"/>
  <c r="F782" i="3" s="1"/>
  <c r="N783" i="2"/>
  <c r="H782" i="3" s="1"/>
  <c r="P783" i="2"/>
  <c r="J782" i="3" s="1"/>
  <c r="I782" i="3"/>
  <c r="K782" i="3"/>
  <c r="D783" i="3"/>
  <c r="N784" i="2" l="1"/>
  <c r="P784" i="2"/>
  <c r="J783" i="3" s="1"/>
  <c r="O784" i="2"/>
  <c r="F783" i="3"/>
  <c r="H783" i="3"/>
  <c r="I783" i="3"/>
  <c r="K783" i="3"/>
  <c r="D784" i="3"/>
  <c r="O785" i="2" l="1"/>
  <c r="F784" i="3" s="1"/>
  <c r="N785" i="2"/>
  <c r="H784" i="3" s="1"/>
  <c r="P785" i="2"/>
  <c r="J784" i="3" s="1"/>
  <c r="I784" i="3"/>
  <c r="K784" i="3"/>
  <c r="D785" i="3"/>
  <c r="N786" i="2" l="1"/>
  <c r="P786" i="2"/>
  <c r="J785" i="3" s="1"/>
  <c r="O786" i="2"/>
  <c r="F785" i="3"/>
  <c r="H785" i="3"/>
  <c r="I785" i="3"/>
  <c r="K785" i="3"/>
  <c r="D786" i="3"/>
  <c r="O787" i="2" l="1"/>
  <c r="F786" i="3" s="1"/>
  <c r="N787" i="2"/>
  <c r="H786" i="3" s="1"/>
  <c r="P787" i="2"/>
  <c r="J786" i="3" s="1"/>
  <c r="I786" i="3"/>
  <c r="K786" i="3"/>
  <c r="D787" i="3"/>
  <c r="N788" i="2" l="1"/>
  <c r="P788" i="2"/>
  <c r="J787" i="3" s="1"/>
  <c r="O788" i="2"/>
  <c r="F787" i="3"/>
  <c r="H787" i="3"/>
  <c r="I787" i="3"/>
  <c r="K787" i="3"/>
  <c r="D788" i="3"/>
  <c r="O789" i="2" l="1"/>
  <c r="F788" i="3" s="1"/>
  <c r="N789" i="2"/>
  <c r="H788" i="3" s="1"/>
  <c r="P789" i="2"/>
  <c r="J788" i="3" s="1"/>
  <c r="I788" i="3"/>
  <c r="K788" i="3"/>
  <c r="D789" i="3"/>
  <c r="N790" i="2" l="1"/>
  <c r="P790" i="2"/>
  <c r="J789" i="3" s="1"/>
  <c r="O790" i="2"/>
  <c r="F789" i="3"/>
  <c r="H789" i="3"/>
  <c r="I789" i="3"/>
  <c r="K789" i="3"/>
  <c r="D790" i="3"/>
  <c r="O791" i="2" l="1"/>
  <c r="F790" i="3" s="1"/>
  <c r="N791" i="2"/>
  <c r="H790" i="3" s="1"/>
  <c r="P791" i="2"/>
  <c r="J790" i="3" s="1"/>
  <c r="I790" i="3"/>
  <c r="K790" i="3"/>
  <c r="D791" i="3"/>
  <c r="N792" i="2" l="1"/>
  <c r="P792" i="2"/>
  <c r="J791" i="3" s="1"/>
  <c r="O792" i="2"/>
  <c r="F791" i="3"/>
  <c r="H791" i="3"/>
  <c r="I791" i="3"/>
  <c r="K791" i="3"/>
  <c r="D792" i="3"/>
  <c r="O793" i="2" l="1"/>
  <c r="F792" i="3" s="1"/>
  <c r="N793" i="2"/>
  <c r="H792" i="3" s="1"/>
  <c r="P793" i="2"/>
  <c r="J792" i="3" s="1"/>
  <c r="I792" i="3"/>
  <c r="K792" i="3"/>
  <c r="D793" i="3"/>
  <c r="N794" i="2" l="1"/>
  <c r="P794" i="2"/>
  <c r="J793" i="3" s="1"/>
  <c r="O794" i="2"/>
  <c r="F793" i="3"/>
  <c r="H793" i="3"/>
  <c r="I793" i="3"/>
  <c r="K793" i="3"/>
  <c r="D794" i="3"/>
  <c r="O795" i="2" l="1"/>
  <c r="F794" i="3" s="1"/>
  <c r="N795" i="2"/>
  <c r="H794" i="3" s="1"/>
  <c r="P795" i="2"/>
  <c r="J794" i="3" s="1"/>
  <c r="I794" i="3"/>
  <c r="K794" i="3"/>
  <c r="D795" i="3"/>
  <c r="N796" i="2" l="1"/>
  <c r="P796" i="2"/>
  <c r="J795" i="3" s="1"/>
  <c r="O796" i="2"/>
  <c r="F795" i="3"/>
  <c r="H795" i="3"/>
  <c r="I795" i="3"/>
  <c r="K795" i="3"/>
  <c r="D796" i="3"/>
  <c r="O797" i="2" l="1"/>
  <c r="F796" i="3" s="1"/>
  <c r="N797" i="2"/>
  <c r="H796" i="3" s="1"/>
  <c r="P797" i="2"/>
  <c r="J796" i="3" s="1"/>
  <c r="I796" i="3"/>
  <c r="K796" i="3"/>
  <c r="D797" i="3"/>
  <c r="N798" i="2" l="1"/>
  <c r="P798" i="2"/>
  <c r="J797" i="3" s="1"/>
  <c r="O798" i="2"/>
  <c r="I797" i="3" s="1"/>
  <c r="H797" i="3"/>
  <c r="K797" i="3"/>
  <c r="D798" i="3"/>
  <c r="F797" i="3" l="1"/>
  <c r="O799" i="2"/>
  <c r="F798" i="3" s="1"/>
  <c r="N799" i="2"/>
  <c r="H798" i="3" s="1"/>
  <c r="P799" i="2"/>
  <c r="J798" i="3" s="1"/>
  <c r="I798" i="3"/>
  <c r="K798" i="3"/>
  <c r="D799" i="3"/>
  <c r="N800" i="2" l="1"/>
  <c r="P800" i="2"/>
  <c r="J799" i="3" s="1"/>
  <c r="O800" i="2"/>
  <c r="I799" i="3" s="1"/>
  <c r="H799" i="3"/>
  <c r="K799" i="3"/>
  <c r="D800" i="3"/>
  <c r="F799" i="3" l="1"/>
  <c r="O801" i="2"/>
  <c r="N801" i="2"/>
  <c r="H800" i="3" s="1"/>
  <c r="P801" i="2"/>
  <c r="F800" i="3"/>
  <c r="I800" i="3"/>
  <c r="J800" i="3"/>
  <c r="K800" i="3"/>
  <c r="D801" i="3"/>
  <c r="N802" i="2" l="1"/>
  <c r="P802" i="2"/>
  <c r="J801" i="3" s="1"/>
  <c r="O802" i="2"/>
  <c r="F801" i="3"/>
  <c r="H801" i="3"/>
  <c r="I801" i="3"/>
  <c r="K801" i="3"/>
  <c r="D802" i="3"/>
  <c r="N803" i="2" l="1"/>
  <c r="O803" i="2"/>
  <c r="P803" i="2"/>
  <c r="J802" i="3" s="1"/>
  <c r="I802" i="3"/>
  <c r="K802" i="3"/>
  <c r="D803" i="3"/>
  <c r="F802" i="3" l="1"/>
  <c r="H802" i="3"/>
  <c r="N804" i="2"/>
  <c r="P804" i="2"/>
  <c r="J803" i="3" s="1"/>
  <c r="O804" i="2"/>
  <c r="F803" i="3"/>
  <c r="H803" i="3"/>
  <c r="I803" i="3"/>
  <c r="K803" i="3"/>
  <c r="D804" i="3"/>
  <c r="O805" i="2" l="1"/>
  <c r="N805" i="2"/>
  <c r="P805" i="2"/>
  <c r="H804" i="3"/>
  <c r="J804" i="3"/>
  <c r="K804" i="3"/>
  <c r="D805" i="3"/>
  <c r="F804" i="3" l="1"/>
  <c r="N806" i="2"/>
  <c r="P806" i="2"/>
  <c r="O806" i="2"/>
  <c r="I805" i="3" s="1"/>
  <c r="I804" i="3"/>
  <c r="H805" i="3"/>
  <c r="J805" i="3"/>
  <c r="K805" i="3"/>
  <c r="D806" i="3"/>
  <c r="F805" i="3" l="1"/>
  <c r="O807" i="2"/>
  <c r="F806" i="3" s="1"/>
  <c r="N807" i="2"/>
  <c r="H806" i="3" s="1"/>
  <c r="P807" i="2"/>
  <c r="J806" i="3" s="1"/>
  <c r="I806" i="3"/>
  <c r="K806" i="3"/>
  <c r="D807" i="3"/>
  <c r="N808" i="2" l="1"/>
  <c r="P808" i="2"/>
  <c r="J807" i="3" s="1"/>
  <c r="O808" i="2"/>
  <c r="F807" i="3"/>
  <c r="H807" i="3"/>
  <c r="I807" i="3"/>
  <c r="K807" i="3"/>
  <c r="D808" i="3"/>
  <c r="O809" i="2" l="1"/>
  <c r="F808" i="3" s="1"/>
  <c r="N809" i="2"/>
  <c r="H808" i="3" s="1"/>
  <c r="P809" i="2"/>
  <c r="J808" i="3" s="1"/>
  <c r="I808" i="3"/>
  <c r="K808" i="3"/>
  <c r="D809" i="3"/>
  <c r="N810" i="2" l="1"/>
  <c r="P810" i="2"/>
  <c r="J809" i="3" s="1"/>
  <c r="O810" i="2"/>
  <c r="I809" i="3" s="1"/>
  <c r="H809" i="3"/>
  <c r="K809" i="3"/>
  <c r="D810" i="3"/>
  <c r="F809" i="3" l="1"/>
  <c r="O811" i="2"/>
  <c r="F810" i="3" s="1"/>
  <c r="N811" i="2"/>
  <c r="H810" i="3" s="1"/>
  <c r="P811" i="2"/>
  <c r="J810" i="3" s="1"/>
  <c r="I810" i="3"/>
  <c r="K810" i="3"/>
  <c r="D811" i="3"/>
  <c r="N812" i="2" l="1"/>
  <c r="P812" i="2"/>
  <c r="J811" i="3" s="1"/>
  <c r="O812" i="2"/>
  <c r="F811" i="3"/>
  <c r="H811" i="3"/>
  <c r="I811" i="3"/>
  <c r="K811" i="3"/>
  <c r="D812" i="3"/>
  <c r="O813" i="2" l="1"/>
  <c r="F812" i="3" s="1"/>
  <c r="N813" i="2"/>
  <c r="H812" i="3" s="1"/>
  <c r="P813" i="2"/>
  <c r="J812" i="3" s="1"/>
  <c r="I812" i="3"/>
  <c r="K812" i="3"/>
  <c r="D813" i="3"/>
  <c r="N814" i="2" l="1"/>
  <c r="P814" i="2"/>
  <c r="J813" i="3" s="1"/>
  <c r="O814" i="2"/>
  <c r="F813" i="3"/>
  <c r="H813" i="3"/>
  <c r="I813" i="3"/>
  <c r="K813" i="3"/>
  <c r="D814" i="3"/>
  <c r="O815" i="2" l="1"/>
  <c r="N815" i="2"/>
  <c r="P815" i="2"/>
  <c r="H814" i="3"/>
  <c r="J814" i="3"/>
  <c r="K814" i="3"/>
  <c r="D815" i="3"/>
  <c r="F814" i="3" l="1"/>
  <c r="N816" i="2"/>
  <c r="P816" i="2"/>
  <c r="F815" i="3" s="1"/>
  <c r="O816" i="2"/>
  <c r="I814" i="3"/>
  <c r="H815" i="3"/>
  <c r="I815" i="3"/>
  <c r="K815" i="3"/>
  <c r="D816" i="3"/>
  <c r="J815" i="3" l="1"/>
  <c r="O817" i="2"/>
  <c r="F816" i="3" s="1"/>
  <c r="N817" i="2"/>
  <c r="H816" i="3" s="1"/>
  <c r="P817" i="2"/>
  <c r="J816" i="3" s="1"/>
  <c r="I816" i="3"/>
  <c r="K816" i="3"/>
  <c r="D817" i="3"/>
  <c r="N818" i="2" l="1"/>
  <c r="P818" i="2"/>
  <c r="J817" i="3" s="1"/>
  <c r="O818" i="2"/>
  <c r="I817" i="3" s="1"/>
  <c r="H817" i="3"/>
  <c r="K817" i="3"/>
  <c r="D818" i="3"/>
  <c r="F817" i="3" l="1"/>
  <c r="O819" i="2"/>
  <c r="N819" i="2"/>
  <c r="H818" i="3" s="1"/>
  <c r="P819" i="2"/>
  <c r="F818" i="3"/>
  <c r="I818" i="3"/>
  <c r="J818" i="3"/>
  <c r="K818" i="3"/>
  <c r="D819" i="3"/>
  <c r="N820" i="2" l="1"/>
  <c r="P820" i="2"/>
  <c r="J819" i="3" s="1"/>
  <c r="O820" i="2"/>
  <c r="F819" i="3"/>
  <c r="H819" i="3"/>
  <c r="I819" i="3"/>
  <c r="K819" i="3"/>
  <c r="D820" i="3"/>
  <c r="O821" i="2" l="1"/>
  <c r="F820" i="3" s="1"/>
  <c r="N821" i="2"/>
  <c r="H820" i="3" s="1"/>
  <c r="P821" i="2"/>
  <c r="J820" i="3" s="1"/>
  <c r="I820" i="3"/>
  <c r="K820" i="3"/>
  <c r="D821" i="3"/>
  <c r="N822" i="2" l="1"/>
  <c r="P822" i="2"/>
  <c r="J821" i="3" s="1"/>
  <c r="O822" i="2"/>
  <c r="F821" i="3"/>
  <c r="H821" i="3"/>
  <c r="I821" i="3"/>
  <c r="K821" i="3"/>
  <c r="D822" i="3"/>
  <c r="O823" i="2" l="1"/>
  <c r="N823" i="2"/>
  <c r="P823" i="2"/>
  <c r="H822" i="3"/>
  <c r="J822" i="3"/>
  <c r="K822" i="3"/>
  <c r="D823" i="3"/>
  <c r="F822" i="3" l="1"/>
  <c r="N824" i="2"/>
  <c r="P824" i="2"/>
  <c r="O824" i="2"/>
  <c r="I823" i="3" s="1"/>
  <c r="I822" i="3"/>
  <c r="H823" i="3"/>
  <c r="J823" i="3"/>
  <c r="K823" i="3"/>
  <c r="D824" i="3"/>
  <c r="F823" i="3" l="1"/>
  <c r="O825" i="2"/>
  <c r="F824" i="3" s="1"/>
  <c r="N825" i="2"/>
  <c r="H824" i="3" s="1"/>
  <c r="P825" i="2"/>
  <c r="J824" i="3" s="1"/>
  <c r="I824" i="3"/>
  <c r="K824" i="3"/>
  <c r="D825" i="3"/>
  <c r="N826" i="2" l="1"/>
  <c r="P826" i="2"/>
  <c r="J825" i="3" s="1"/>
  <c r="O826" i="2"/>
  <c r="F825" i="3"/>
  <c r="H825" i="3"/>
  <c r="I825" i="3"/>
  <c r="K825" i="3"/>
  <c r="D826" i="3"/>
  <c r="O827" i="2" l="1"/>
  <c r="N827" i="2"/>
  <c r="P827" i="2"/>
  <c r="H826" i="3"/>
  <c r="J826" i="3"/>
  <c r="K826" i="3"/>
  <c r="D827" i="3"/>
  <c r="F826" i="3" l="1"/>
  <c r="N828" i="2"/>
  <c r="P828" i="2"/>
  <c r="O828" i="2"/>
  <c r="I827" i="3" s="1"/>
  <c r="I826" i="3"/>
  <c r="H827" i="3"/>
  <c r="J827" i="3"/>
  <c r="K827" i="3"/>
  <c r="D828" i="3"/>
  <c r="F827" i="3" l="1"/>
  <c r="O829" i="2"/>
  <c r="F828" i="3" s="1"/>
  <c r="N829" i="2"/>
  <c r="H828" i="3" s="1"/>
  <c r="P829" i="2"/>
  <c r="J828" i="3" s="1"/>
  <c r="I828" i="3"/>
  <c r="K828" i="3"/>
  <c r="D829" i="3"/>
  <c r="N830" i="2" l="1"/>
  <c r="P830" i="2"/>
  <c r="J829" i="3" s="1"/>
  <c r="O830" i="2"/>
  <c r="I829" i="3" s="1"/>
  <c r="H829" i="3"/>
  <c r="K829" i="3"/>
  <c r="D830" i="3"/>
  <c r="F829" i="3" l="1"/>
  <c r="O831" i="2"/>
  <c r="N831" i="2"/>
  <c r="H830" i="3" s="1"/>
  <c r="P831" i="2"/>
  <c r="F830" i="3"/>
  <c r="I830" i="3"/>
  <c r="J830" i="3"/>
  <c r="K830" i="3"/>
  <c r="D831" i="3"/>
  <c r="N832" i="2" l="1"/>
  <c r="P832" i="2"/>
  <c r="J831" i="3" s="1"/>
  <c r="O832" i="2"/>
  <c r="I831" i="3" s="1"/>
  <c r="H831" i="3"/>
  <c r="K831" i="3"/>
  <c r="D832" i="3"/>
  <c r="F831" i="3" l="1"/>
  <c r="O833" i="2"/>
  <c r="F832" i="3" s="1"/>
  <c r="N833" i="2"/>
  <c r="H832" i="3" s="1"/>
  <c r="P833" i="2"/>
  <c r="J832" i="3" s="1"/>
  <c r="I832" i="3"/>
  <c r="K832" i="3"/>
  <c r="D833" i="3"/>
  <c r="N834" i="2" l="1"/>
  <c r="P834" i="2"/>
  <c r="J833" i="3" s="1"/>
  <c r="O834" i="2"/>
  <c r="F833" i="3"/>
  <c r="H833" i="3"/>
  <c r="I833" i="3"/>
  <c r="K833" i="3"/>
  <c r="D834" i="3"/>
  <c r="O835" i="2" l="1"/>
  <c r="N835" i="2"/>
  <c r="P835" i="2"/>
  <c r="H834" i="3"/>
  <c r="J834" i="3"/>
  <c r="K834" i="3"/>
  <c r="D835" i="3"/>
  <c r="F834" i="3" l="1"/>
  <c r="N836" i="2"/>
  <c r="P836" i="2"/>
  <c r="O836" i="2"/>
  <c r="I835" i="3" s="1"/>
  <c r="I834" i="3"/>
  <c r="H835" i="3"/>
  <c r="J835" i="3"/>
  <c r="K835" i="3"/>
  <c r="D836" i="3"/>
  <c r="F835" i="3" l="1"/>
  <c r="O837" i="2"/>
  <c r="F836" i="3" s="1"/>
  <c r="N837" i="2"/>
  <c r="H836" i="3" s="1"/>
  <c r="P837" i="2"/>
  <c r="J836" i="3" s="1"/>
  <c r="I836" i="3"/>
  <c r="K836" i="3"/>
  <c r="D837" i="3"/>
  <c r="N838" i="2" l="1"/>
  <c r="P838" i="2"/>
  <c r="J837" i="3" s="1"/>
  <c r="O838" i="2"/>
  <c r="F837" i="3"/>
  <c r="H837" i="3"/>
  <c r="I837" i="3"/>
  <c r="K837" i="3"/>
  <c r="D838" i="3"/>
  <c r="O839" i="2" l="1"/>
  <c r="F838" i="3" s="1"/>
  <c r="N839" i="2"/>
  <c r="H838" i="3" s="1"/>
  <c r="P839" i="2"/>
  <c r="J838" i="3" s="1"/>
  <c r="I838" i="3"/>
  <c r="K838" i="3"/>
  <c r="D839" i="3"/>
  <c r="N840" i="2" l="1"/>
  <c r="P840" i="2"/>
  <c r="J839" i="3" s="1"/>
  <c r="O840" i="2"/>
  <c r="I839" i="3" s="1"/>
  <c r="H839" i="3"/>
  <c r="K839" i="3"/>
  <c r="D840" i="3"/>
  <c r="F839" i="3" l="1"/>
  <c r="O841" i="2"/>
  <c r="F840" i="3" s="1"/>
  <c r="N841" i="2"/>
  <c r="H840" i="3" s="1"/>
  <c r="P841" i="2"/>
  <c r="J840" i="3" s="1"/>
  <c r="I840" i="3"/>
  <c r="K840" i="3"/>
  <c r="D841" i="3"/>
  <c r="N842" i="2" l="1"/>
  <c r="P842" i="2"/>
  <c r="J841" i="3" s="1"/>
  <c r="O842" i="2"/>
  <c r="I841" i="3" s="1"/>
  <c r="H841" i="3"/>
  <c r="K841" i="3"/>
  <c r="D842" i="3"/>
  <c r="F841" i="3" l="1"/>
  <c r="O843" i="2"/>
  <c r="F842" i="3" s="1"/>
  <c r="N843" i="2"/>
  <c r="H842" i="3" s="1"/>
  <c r="P843" i="2"/>
  <c r="J842" i="3" s="1"/>
  <c r="I842" i="3"/>
  <c r="K842" i="3"/>
  <c r="D843" i="3"/>
  <c r="N844" i="2" l="1"/>
  <c r="P844" i="2"/>
  <c r="J843" i="3" s="1"/>
  <c r="O844" i="2"/>
  <c r="F843" i="3"/>
  <c r="H843" i="3"/>
  <c r="I843" i="3"/>
  <c r="K843" i="3"/>
  <c r="D844" i="3"/>
  <c r="O845" i="2" l="1"/>
  <c r="N845" i="2"/>
  <c r="P845" i="2"/>
  <c r="H844" i="3"/>
  <c r="J844" i="3"/>
  <c r="K844" i="3"/>
  <c r="D845" i="3"/>
  <c r="F844" i="3" l="1"/>
  <c r="N846" i="2"/>
  <c r="H845" i="3" s="1"/>
  <c r="P846" i="2"/>
  <c r="F845" i="3" s="1"/>
  <c r="O846" i="2"/>
  <c r="I844" i="3"/>
  <c r="I845" i="3"/>
  <c r="K845" i="3"/>
  <c r="D846" i="3"/>
  <c r="J845" i="3" l="1"/>
  <c r="O847" i="2"/>
  <c r="N847" i="2"/>
  <c r="H846" i="3" s="1"/>
  <c r="P847" i="2"/>
  <c r="F846" i="3"/>
  <c r="I846" i="3"/>
  <c r="J846" i="3"/>
  <c r="K846" i="3"/>
  <c r="D847" i="3"/>
  <c r="N848" i="2" l="1"/>
  <c r="P848" i="2"/>
  <c r="J847" i="3" s="1"/>
  <c r="O848" i="2"/>
  <c r="I847" i="3" s="1"/>
  <c r="H847" i="3"/>
  <c r="K847" i="3"/>
  <c r="D848" i="3"/>
  <c r="F847" i="3" l="1"/>
  <c r="O849" i="2"/>
  <c r="F848" i="3" s="1"/>
  <c r="N849" i="2"/>
  <c r="H848" i="3" s="1"/>
  <c r="P849" i="2"/>
  <c r="J848" i="3" s="1"/>
  <c r="I848" i="3"/>
  <c r="K848" i="3"/>
  <c r="D849" i="3"/>
  <c r="N850" i="2" l="1"/>
  <c r="P850" i="2"/>
  <c r="J849" i="3" s="1"/>
  <c r="O850" i="2"/>
  <c r="F849" i="3"/>
  <c r="H849" i="3"/>
  <c r="I849" i="3"/>
  <c r="K849" i="3"/>
  <c r="D850" i="3"/>
  <c r="O851" i="2" l="1"/>
  <c r="N851" i="2"/>
  <c r="H850" i="3" s="1"/>
  <c r="P851" i="2"/>
  <c r="F850" i="3"/>
  <c r="I850" i="3"/>
  <c r="J850" i="3"/>
  <c r="K850" i="3"/>
  <c r="D851" i="3"/>
  <c r="N852" i="2" l="1"/>
  <c r="P852" i="2"/>
  <c r="J851" i="3" s="1"/>
  <c r="O852" i="2"/>
  <c r="I851" i="3" s="1"/>
  <c r="H851" i="3"/>
  <c r="K851" i="3"/>
  <c r="D852" i="3"/>
  <c r="F851" i="3" l="1"/>
  <c r="O853" i="2"/>
  <c r="F852" i="3" s="1"/>
  <c r="N853" i="2"/>
  <c r="H852" i="3" s="1"/>
  <c r="P853" i="2"/>
  <c r="J852" i="3" s="1"/>
  <c r="I852" i="3"/>
  <c r="K852" i="3"/>
  <c r="D853" i="3"/>
  <c r="N854" i="2" l="1"/>
  <c r="P854" i="2"/>
  <c r="J853" i="3" s="1"/>
  <c r="O854" i="2"/>
  <c r="F853" i="3"/>
  <c r="H853" i="3"/>
  <c r="I853" i="3"/>
  <c r="K853" i="3"/>
  <c r="D854" i="3"/>
  <c r="O855" i="2" l="1"/>
  <c r="N855" i="2"/>
  <c r="P855" i="2"/>
  <c r="H854" i="3"/>
  <c r="J854" i="3"/>
  <c r="K854" i="3"/>
  <c r="D855" i="3"/>
  <c r="F854" i="3" l="1"/>
  <c r="N856" i="2"/>
  <c r="P856" i="2"/>
  <c r="O856" i="2"/>
  <c r="I855" i="3" s="1"/>
  <c r="I854" i="3"/>
  <c r="H855" i="3"/>
  <c r="J855" i="3"/>
  <c r="K855" i="3"/>
  <c r="D856" i="3"/>
  <c r="F855" i="3" l="1"/>
  <c r="O857" i="2"/>
  <c r="F856" i="3" s="1"/>
  <c r="N857" i="2"/>
  <c r="H856" i="3" s="1"/>
  <c r="P857" i="2"/>
  <c r="J856" i="3" s="1"/>
  <c r="I856" i="3"/>
  <c r="K856" i="3"/>
  <c r="D857" i="3"/>
  <c r="N858" i="2" l="1"/>
  <c r="P858" i="2"/>
  <c r="J857" i="3" s="1"/>
  <c r="O858" i="2"/>
  <c r="F857" i="3"/>
  <c r="H857" i="3"/>
  <c r="I857" i="3"/>
  <c r="K857" i="3"/>
  <c r="D858" i="3"/>
  <c r="O859" i="2" l="1"/>
  <c r="N859" i="2"/>
  <c r="H858" i="3" s="1"/>
  <c r="P859" i="2"/>
  <c r="F858" i="3"/>
  <c r="I858" i="3"/>
  <c r="J858" i="3"/>
  <c r="K858" i="3"/>
  <c r="D859" i="3"/>
  <c r="N860" i="2" l="1"/>
  <c r="P860" i="2"/>
  <c r="J859" i="3" s="1"/>
  <c r="O860" i="2"/>
  <c r="F859" i="3"/>
  <c r="H859" i="3"/>
  <c r="I859" i="3"/>
  <c r="K859" i="3"/>
  <c r="D860" i="3"/>
  <c r="O861" i="2" l="1"/>
  <c r="N861" i="2"/>
  <c r="H860" i="3" s="1"/>
  <c r="P861" i="2"/>
  <c r="F860" i="3"/>
  <c r="I860" i="3"/>
  <c r="J860" i="3"/>
  <c r="K860" i="3"/>
  <c r="D861" i="3"/>
  <c r="N862" i="2" l="1"/>
  <c r="P862" i="2"/>
  <c r="J861" i="3" s="1"/>
  <c r="O862" i="2"/>
  <c r="F861" i="3"/>
  <c r="H861" i="3"/>
  <c r="I861" i="3"/>
  <c r="K861" i="3"/>
  <c r="D862" i="3"/>
  <c r="O863" i="2" l="1"/>
  <c r="N863" i="2"/>
  <c r="P863" i="2"/>
  <c r="H862" i="3"/>
  <c r="J862" i="3"/>
  <c r="K862" i="3"/>
  <c r="D863" i="3"/>
  <c r="F862" i="3" l="1"/>
  <c r="N864" i="2"/>
  <c r="P864" i="2"/>
  <c r="F863" i="3" s="1"/>
  <c r="O864" i="2"/>
  <c r="I862" i="3"/>
  <c r="H863" i="3"/>
  <c r="I863" i="3"/>
  <c r="K863" i="3"/>
  <c r="D864" i="3"/>
  <c r="J863" i="3" l="1"/>
  <c r="O865" i="2"/>
  <c r="F864" i="3" s="1"/>
  <c r="N865" i="2"/>
  <c r="H864" i="3" s="1"/>
  <c r="P865" i="2"/>
  <c r="J864" i="3" s="1"/>
  <c r="I864" i="3"/>
  <c r="K864" i="3"/>
  <c r="D865" i="3"/>
  <c r="N866" i="2" l="1"/>
  <c r="P866" i="2"/>
  <c r="J865" i="3" s="1"/>
  <c r="O866" i="2"/>
  <c r="F865" i="3"/>
  <c r="H865" i="3"/>
  <c r="I865" i="3"/>
  <c r="K865" i="3"/>
  <c r="D866" i="3"/>
  <c r="O867" i="2" l="1"/>
  <c r="F866" i="3" s="1"/>
  <c r="N867" i="2"/>
  <c r="H866" i="3" s="1"/>
  <c r="P867" i="2"/>
  <c r="J866" i="3" s="1"/>
  <c r="I866" i="3"/>
  <c r="K866" i="3"/>
  <c r="D867" i="3"/>
  <c r="N868" i="2" l="1"/>
  <c r="P868" i="2"/>
  <c r="J867" i="3" s="1"/>
  <c r="O868" i="2"/>
  <c r="F867" i="3"/>
  <c r="H867" i="3"/>
  <c r="I867" i="3"/>
  <c r="K867" i="3"/>
  <c r="D868" i="3"/>
  <c r="O869" i="2" l="1"/>
  <c r="N869" i="2"/>
  <c r="P869" i="2"/>
  <c r="H868" i="3"/>
  <c r="J868" i="3"/>
  <c r="K868" i="3"/>
  <c r="D869" i="3"/>
  <c r="F868" i="3" l="1"/>
  <c r="N870" i="2"/>
  <c r="H869" i="3" s="1"/>
  <c r="P870" i="2"/>
  <c r="O870" i="2"/>
  <c r="I869" i="3" s="1"/>
  <c r="I868" i="3"/>
  <c r="F869" i="3"/>
  <c r="J869" i="3"/>
  <c r="K869" i="3"/>
  <c r="D870" i="3"/>
  <c r="O871" i="2" l="1"/>
  <c r="N871" i="2"/>
  <c r="P871" i="2"/>
  <c r="H870" i="3"/>
  <c r="J870" i="3"/>
  <c r="K870" i="3"/>
  <c r="D871" i="3"/>
  <c r="F870" i="3" l="1"/>
  <c r="N872" i="2"/>
  <c r="P872" i="2"/>
  <c r="F871" i="3" s="1"/>
  <c r="O872" i="2"/>
  <c r="I870" i="3"/>
  <c r="H871" i="3"/>
  <c r="I871" i="3"/>
  <c r="K871" i="3"/>
  <c r="D872" i="3"/>
  <c r="J871" i="3" l="1"/>
  <c r="O873" i="2"/>
  <c r="F872" i="3" s="1"/>
  <c r="N873" i="2"/>
  <c r="H872" i="3" s="1"/>
  <c r="P873" i="2"/>
  <c r="J872" i="3" s="1"/>
  <c r="I872" i="3"/>
  <c r="K872" i="3"/>
  <c r="D873" i="3"/>
  <c r="N874" i="2" l="1"/>
  <c r="P874" i="2"/>
  <c r="J873" i="3" s="1"/>
  <c r="O874" i="2"/>
  <c r="F873" i="3"/>
  <c r="H873" i="3"/>
  <c r="I873" i="3"/>
  <c r="K873" i="3"/>
  <c r="D874" i="3"/>
  <c r="O875" i="2" l="1"/>
  <c r="I874" i="3" s="1"/>
  <c r="N875" i="2"/>
  <c r="P875" i="2"/>
  <c r="J874" i="3"/>
  <c r="K874" i="3"/>
  <c r="D875" i="3"/>
  <c r="F874" i="3" l="1"/>
  <c r="N876" i="2"/>
  <c r="H875" i="3" s="1"/>
  <c r="P876" i="2"/>
  <c r="O876" i="2"/>
  <c r="I875" i="3" s="1"/>
  <c r="H874" i="3"/>
  <c r="F875" i="3"/>
  <c r="J875" i="3"/>
  <c r="K875" i="3"/>
  <c r="D876" i="3"/>
  <c r="O877" i="2" l="1"/>
  <c r="N877" i="2"/>
  <c r="H876" i="3" s="1"/>
  <c r="P877" i="2"/>
  <c r="F876" i="3"/>
  <c r="I876" i="3"/>
  <c r="J876" i="3"/>
  <c r="K876" i="3"/>
  <c r="D877" i="3"/>
  <c r="N878" i="2" l="1"/>
  <c r="P878" i="2"/>
  <c r="J877" i="3" s="1"/>
  <c r="O878" i="2"/>
  <c r="I877" i="3" s="1"/>
  <c r="H877" i="3"/>
  <c r="K877" i="3"/>
  <c r="D878" i="3"/>
  <c r="F877" i="3" l="1"/>
  <c r="O879" i="2"/>
  <c r="N879" i="2"/>
  <c r="H878" i="3" s="1"/>
  <c r="P879" i="2"/>
  <c r="F878" i="3"/>
  <c r="I878" i="3"/>
  <c r="J878" i="3"/>
  <c r="K878" i="3"/>
  <c r="D879" i="3"/>
  <c r="N880" i="2" l="1"/>
  <c r="P880" i="2"/>
  <c r="J879" i="3" s="1"/>
  <c r="O880" i="2"/>
  <c r="I879" i="3" s="1"/>
  <c r="H879" i="3"/>
  <c r="K879" i="3"/>
  <c r="D880" i="3"/>
  <c r="F879" i="3" l="1"/>
  <c r="O881" i="2"/>
  <c r="F880" i="3" s="1"/>
  <c r="N881" i="2"/>
  <c r="H880" i="3" s="1"/>
  <c r="P881" i="2"/>
  <c r="J880" i="3" s="1"/>
  <c r="I880" i="3"/>
  <c r="K880" i="3"/>
  <c r="D881" i="3"/>
  <c r="N882" i="2" l="1"/>
  <c r="F881" i="3" s="1"/>
  <c r="P882" i="2"/>
  <c r="J881" i="3" s="1"/>
  <c r="O882" i="2"/>
  <c r="I881" i="3" s="1"/>
  <c r="H881" i="3"/>
  <c r="K881" i="3"/>
  <c r="D882" i="3"/>
  <c r="O883" i="2" l="1"/>
  <c r="N883" i="2"/>
  <c r="P883" i="2"/>
  <c r="H882" i="3"/>
  <c r="J882" i="3"/>
  <c r="K882" i="3"/>
  <c r="D883" i="3"/>
  <c r="F882" i="3" l="1"/>
  <c r="N884" i="2"/>
  <c r="P884" i="2"/>
  <c r="F883" i="3" s="1"/>
  <c r="O884" i="2"/>
  <c r="I882" i="3"/>
  <c r="H883" i="3"/>
  <c r="I883" i="3"/>
  <c r="K883" i="3"/>
  <c r="D884" i="3"/>
  <c r="J883" i="3" l="1"/>
  <c r="O885" i="2"/>
  <c r="F884" i="3" s="1"/>
  <c r="N885" i="2"/>
  <c r="H884" i="3" s="1"/>
  <c r="P885" i="2"/>
  <c r="J884" i="3" s="1"/>
  <c r="I884" i="3"/>
  <c r="K884" i="3"/>
  <c r="D885" i="3"/>
  <c r="N886" i="2" l="1"/>
  <c r="P886" i="2"/>
  <c r="J885" i="3" s="1"/>
  <c r="O886" i="2"/>
  <c r="I885" i="3" s="1"/>
  <c r="H885" i="3"/>
  <c r="K885" i="3"/>
  <c r="D886" i="3"/>
  <c r="F885" i="3" l="1"/>
  <c r="O887" i="2"/>
  <c r="N887" i="2"/>
  <c r="H886" i="3" s="1"/>
  <c r="P887" i="2"/>
  <c r="F886" i="3"/>
  <c r="I886" i="3"/>
  <c r="J886" i="3"/>
  <c r="K886" i="3"/>
  <c r="D887" i="3"/>
  <c r="N888" i="2" l="1"/>
  <c r="P888" i="2"/>
  <c r="J887" i="3" s="1"/>
  <c r="O888" i="2"/>
  <c r="F887" i="3"/>
  <c r="H887" i="3"/>
  <c r="I887" i="3"/>
  <c r="K887" i="3"/>
  <c r="D888" i="3"/>
  <c r="O889" i="2" l="1"/>
  <c r="F888" i="3" s="1"/>
  <c r="N889" i="2"/>
  <c r="H888" i="3" s="1"/>
  <c r="P889" i="2"/>
  <c r="J888" i="3" s="1"/>
  <c r="I888" i="3"/>
  <c r="K888" i="3"/>
  <c r="D889" i="3"/>
  <c r="N890" i="2" l="1"/>
  <c r="P890" i="2"/>
  <c r="J889" i="3" s="1"/>
  <c r="O890" i="2"/>
  <c r="F889" i="3"/>
  <c r="H889" i="3"/>
  <c r="I889" i="3"/>
  <c r="K889" i="3"/>
  <c r="D890" i="3"/>
  <c r="O891" i="2" l="1"/>
  <c r="N891" i="2"/>
  <c r="P891" i="2"/>
  <c r="H890" i="3"/>
  <c r="J890" i="3"/>
  <c r="K890" i="3"/>
  <c r="D891" i="3"/>
  <c r="F890" i="3" l="1"/>
  <c r="N892" i="2"/>
  <c r="P892" i="2"/>
  <c r="O892" i="2"/>
  <c r="I891" i="3" s="1"/>
  <c r="I890" i="3"/>
  <c r="H891" i="3"/>
  <c r="J891" i="3"/>
  <c r="K891" i="3"/>
  <c r="D892" i="3"/>
  <c r="F891" i="3" l="1"/>
  <c r="O893" i="2"/>
  <c r="N893" i="2"/>
  <c r="H892" i="3" s="1"/>
  <c r="P893" i="2"/>
  <c r="F892" i="3"/>
  <c r="I892" i="3"/>
  <c r="J892" i="3"/>
  <c r="K892" i="3"/>
  <c r="D893" i="3"/>
  <c r="N894" i="2" l="1"/>
  <c r="P894" i="2"/>
  <c r="J893" i="3" s="1"/>
  <c r="O894" i="2"/>
  <c r="F893" i="3"/>
  <c r="H893" i="3"/>
  <c r="I893" i="3"/>
  <c r="K893" i="3"/>
  <c r="D894" i="3"/>
  <c r="O895" i="2" l="1"/>
  <c r="F894" i="3" s="1"/>
  <c r="N895" i="2"/>
  <c r="H894" i="3" s="1"/>
  <c r="P895" i="2"/>
  <c r="J894" i="3" s="1"/>
  <c r="I894" i="3"/>
  <c r="K894" i="3"/>
  <c r="D895" i="3"/>
  <c r="N896" i="2" l="1"/>
  <c r="F895" i="3" s="1"/>
  <c r="P896" i="2"/>
  <c r="J895" i="3" s="1"/>
  <c r="O896" i="2"/>
  <c r="I895" i="3" s="1"/>
  <c r="H895" i="3"/>
  <c r="K895" i="3"/>
  <c r="D896" i="3"/>
  <c r="O897" i="2" l="1"/>
  <c r="N897" i="2"/>
  <c r="H896" i="3" s="1"/>
  <c r="P897" i="2"/>
  <c r="F896" i="3"/>
  <c r="I896" i="3"/>
  <c r="J896" i="3"/>
  <c r="K896" i="3"/>
  <c r="D897" i="3"/>
  <c r="N898" i="2" l="1"/>
  <c r="P898" i="2"/>
  <c r="O898" i="2"/>
  <c r="I897" i="3" s="1"/>
  <c r="J897" i="3"/>
  <c r="K897" i="3"/>
  <c r="D898" i="3"/>
  <c r="F897" i="3" l="1"/>
  <c r="H897" i="3"/>
  <c r="O899" i="2"/>
  <c r="N899" i="2"/>
  <c r="H898" i="3" s="1"/>
  <c r="P899" i="2"/>
  <c r="F898" i="3"/>
  <c r="I898" i="3"/>
  <c r="J898" i="3"/>
  <c r="K898" i="3"/>
  <c r="D899" i="3"/>
  <c r="N900" i="2" l="1"/>
  <c r="F899" i="3" s="1"/>
  <c r="P900" i="2"/>
  <c r="J899" i="3" s="1"/>
  <c r="O900" i="2"/>
  <c r="I899" i="3" s="1"/>
  <c r="H899" i="3"/>
  <c r="K899" i="3"/>
  <c r="D900" i="3"/>
  <c r="O901" i="2" l="1"/>
  <c r="N901" i="2"/>
  <c r="H900" i="3" s="1"/>
  <c r="P901" i="2"/>
  <c r="F900" i="3"/>
  <c r="I900" i="3"/>
  <c r="J900" i="3"/>
  <c r="K900" i="3"/>
  <c r="D901" i="3"/>
  <c r="N902" i="2" l="1"/>
  <c r="P902" i="2"/>
  <c r="O902" i="2"/>
  <c r="I901" i="3" s="1"/>
  <c r="J901" i="3"/>
  <c r="K901" i="3"/>
  <c r="D902" i="3"/>
  <c r="F901" i="3" l="1"/>
  <c r="H901" i="3"/>
  <c r="O903" i="2"/>
  <c r="N903" i="2"/>
  <c r="H902" i="3" s="1"/>
  <c r="P903" i="2"/>
  <c r="F902" i="3"/>
  <c r="I902" i="3"/>
  <c r="J902" i="3"/>
  <c r="K902" i="3"/>
  <c r="D903" i="3"/>
  <c r="N904" i="2" l="1"/>
  <c r="P904" i="2"/>
  <c r="O904" i="2"/>
  <c r="I903" i="3" s="1"/>
  <c r="J903" i="3"/>
  <c r="K903" i="3"/>
  <c r="D904" i="3"/>
  <c r="F903" i="3" l="1"/>
  <c r="H903" i="3"/>
  <c r="O905" i="2"/>
  <c r="N905" i="2"/>
  <c r="H904" i="3" s="1"/>
  <c r="P905" i="2"/>
  <c r="F904" i="3"/>
  <c r="I904" i="3"/>
  <c r="J904" i="3"/>
  <c r="K904" i="3"/>
  <c r="D905" i="3"/>
  <c r="N906" i="2" l="1"/>
  <c r="P906" i="2"/>
  <c r="O906" i="2"/>
  <c r="I905" i="3" s="1"/>
  <c r="J905" i="3"/>
  <c r="K905" i="3"/>
  <c r="D906" i="3"/>
  <c r="F905" i="3" l="1"/>
  <c r="H905" i="3"/>
  <c r="O907" i="2"/>
  <c r="N907" i="2"/>
  <c r="H906" i="3" s="1"/>
  <c r="P907" i="2"/>
  <c r="F906" i="3"/>
  <c r="I906" i="3"/>
  <c r="J906" i="3"/>
  <c r="K906" i="3"/>
  <c r="D907" i="3"/>
  <c r="N908" i="2" l="1"/>
  <c r="F907" i="3" s="1"/>
  <c r="P908" i="2"/>
  <c r="J907" i="3" s="1"/>
  <c r="O908" i="2"/>
  <c r="I907" i="3" s="1"/>
  <c r="H907" i="3"/>
  <c r="K907" i="3"/>
  <c r="D908" i="3"/>
  <c r="O909" i="2" l="1"/>
  <c r="N909" i="2"/>
  <c r="P909" i="2"/>
  <c r="H908" i="3"/>
  <c r="J908" i="3"/>
  <c r="K908" i="3"/>
  <c r="D909" i="3"/>
  <c r="F908" i="3" l="1"/>
  <c r="N910" i="2"/>
  <c r="P910" i="2"/>
  <c r="F909" i="3" s="1"/>
  <c r="O910" i="2"/>
  <c r="I908" i="3"/>
  <c r="H909" i="3"/>
  <c r="I909" i="3"/>
  <c r="K909" i="3"/>
  <c r="D910" i="3"/>
  <c r="J909" i="3" l="1"/>
  <c r="O911" i="2"/>
  <c r="F910" i="3" s="1"/>
  <c r="N911" i="2"/>
  <c r="H910" i="3" s="1"/>
  <c r="P911" i="2"/>
  <c r="J910" i="3" s="1"/>
  <c r="I910" i="3"/>
  <c r="K910" i="3"/>
  <c r="D911" i="3"/>
  <c r="N912" i="2" l="1"/>
  <c r="P912" i="2"/>
  <c r="J911" i="3" s="1"/>
  <c r="O912" i="2"/>
  <c r="F911" i="3"/>
  <c r="H911" i="3"/>
  <c r="I911" i="3"/>
  <c r="K911" i="3"/>
  <c r="D912" i="3"/>
  <c r="O913" i="2" l="1"/>
  <c r="F912" i="3" s="1"/>
  <c r="N913" i="2"/>
  <c r="H912" i="3" s="1"/>
  <c r="P913" i="2"/>
  <c r="J912" i="3" s="1"/>
  <c r="I912" i="3"/>
  <c r="K912" i="3"/>
  <c r="D913" i="3"/>
  <c r="N914" i="2" l="1"/>
  <c r="P914" i="2"/>
  <c r="J913" i="3" s="1"/>
  <c r="O914" i="2"/>
  <c r="I913" i="3" s="1"/>
  <c r="H913" i="3"/>
  <c r="K913" i="3"/>
  <c r="D914" i="3"/>
  <c r="F913" i="3" l="1"/>
  <c r="O915" i="2"/>
  <c r="N915" i="2"/>
  <c r="P915" i="2"/>
  <c r="H914" i="3"/>
  <c r="J914" i="3"/>
  <c r="K914" i="3"/>
  <c r="D915" i="3"/>
  <c r="F914" i="3" l="1"/>
  <c r="N916" i="2"/>
  <c r="P916" i="2"/>
  <c r="F915" i="3" s="1"/>
  <c r="O916" i="2"/>
  <c r="I914" i="3"/>
  <c r="H915" i="3"/>
  <c r="I915" i="3"/>
  <c r="K915" i="3"/>
  <c r="D916" i="3"/>
  <c r="J915" i="3" l="1"/>
  <c r="O917" i="2"/>
  <c r="F916" i="3" s="1"/>
  <c r="N917" i="2"/>
  <c r="H916" i="3" s="1"/>
  <c r="P917" i="2"/>
  <c r="J916" i="3" s="1"/>
  <c r="I916" i="3"/>
  <c r="K916" i="3"/>
  <c r="D917" i="3"/>
  <c r="N918" i="2" l="1"/>
  <c r="P918" i="2"/>
  <c r="J917" i="3" s="1"/>
  <c r="O918" i="2"/>
  <c r="F917" i="3"/>
  <c r="H917" i="3"/>
  <c r="I917" i="3"/>
  <c r="K917" i="3"/>
  <c r="D918" i="3"/>
  <c r="O919" i="2" l="1"/>
  <c r="N919" i="2"/>
  <c r="P919" i="2"/>
  <c r="H918" i="3"/>
  <c r="J918" i="3"/>
  <c r="K918" i="3"/>
  <c r="D919" i="3"/>
  <c r="F918" i="3" l="1"/>
  <c r="N920" i="2"/>
  <c r="P920" i="2"/>
  <c r="O920" i="2"/>
  <c r="I919" i="3" s="1"/>
  <c r="I918" i="3"/>
  <c r="H919" i="3"/>
  <c r="J919" i="3"/>
  <c r="K919" i="3"/>
  <c r="D920" i="3"/>
  <c r="F919" i="3" l="1"/>
  <c r="O921" i="2"/>
  <c r="F920" i="3" s="1"/>
  <c r="N921" i="2"/>
  <c r="H920" i="3" s="1"/>
  <c r="P921" i="2"/>
  <c r="J920" i="3" s="1"/>
  <c r="I920" i="3"/>
  <c r="K920" i="3"/>
  <c r="D921" i="3"/>
  <c r="N922" i="2" l="1"/>
  <c r="P922" i="2"/>
  <c r="J921" i="3" s="1"/>
  <c r="O922" i="2"/>
  <c r="F921" i="3"/>
  <c r="H921" i="3"/>
  <c r="I921" i="3"/>
  <c r="K921" i="3"/>
  <c r="D922" i="3"/>
  <c r="O923" i="2" l="1"/>
  <c r="F922" i="3" s="1"/>
  <c r="N923" i="2"/>
  <c r="H922" i="3" s="1"/>
  <c r="P923" i="2"/>
  <c r="J922" i="3" s="1"/>
  <c r="I922" i="3"/>
  <c r="K922" i="3"/>
  <c r="D923" i="3"/>
  <c r="N924" i="2" l="1"/>
  <c r="P924" i="2"/>
  <c r="J923" i="3" s="1"/>
  <c r="O924" i="2"/>
  <c r="F923" i="3"/>
  <c r="H923" i="3"/>
  <c r="I923" i="3"/>
  <c r="K923" i="3"/>
  <c r="D924" i="3"/>
  <c r="O925" i="2" l="1"/>
  <c r="N925" i="2"/>
  <c r="P925" i="2"/>
  <c r="H924" i="3"/>
  <c r="J924" i="3"/>
  <c r="K924" i="3"/>
  <c r="D925" i="3"/>
  <c r="F924" i="3" l="1"/>
  <c r="N926" i="2"/>
  <c r="H925" i="3" s="1"/>
  <c r="P926" i="2"/>
  <c r="O926" i="2"/>
  <c r="I925" i="3" s="1"/>
  <c r="I924" i="3"/>
  <c r="F925" i="3"/>
  <c r="J925" i="3"/>
  <c r="K925" i="3"/>
  <c r="D926" i="3"/>
  <c r="O927" i="2" l="1"/>
  <c r="N927" i="2"/>
  <c r="H926" i="3" s="1"/>
  <c r="P927" i="2"/>
  <c r="F926" i="3"/>
  <c r="I926" i="3"/>
  <c r="J926" i="3"/>
  <c r="K926" i="3"/>
  <c r="D927" i="3"/>
  <c r="N928" i="2" l="1"/>
  <c r="P928" i="2"/>
  <c r="J927" i="3" s="1"/>
  <c r="O928" i="2"/>
  <c r="F927" i="3"/>
  <c r="H927" i="3"/>
  <c r="I927" i="3"/>
  <c r="K927" i="3"/>
  <c r="D928" i="3"/>
  <c r="O929" i="2" l="1"/>
  <c r="F928" i="3" s="1"/>
  <c r="N929" i="2"/>
  <c r="H928" i="3" s="1"/>
  <c r="P929" i="2"/>
  <c r="J928" i="3" s="1"/>
  <c r="I928" i="3"/>
  <c r="K928" i="3"/>
  <c r="D929" i="3"/>
  <c r="N930" i="2" l="1"/>
  <c r="P930" i="2"/>
  <c r="J929" i="3" s="1"/>
  <c r="O930" i="2"/>
  <c r="F929" i="3"/>
  <c r="H929" i="3"/>
  <c r="I929" i="3"/>
  <c r="K929" i="3"/>
  <c r="D930" i="3"/>
  <c r="O931" i="2" l="1"/>
  <c r="F930" i="3" s="1"/>
  <c r="N931" i="2"/>
  <c r="H930" i="3" s="1"/>
  <c r="P931" i="2"/>
  <c r="J930" i="3" s="1"/>
  <c r="I930" i="3"/>
  <c r="K930" i="3"/>
  <c r="D931" i="3"/>
  <c r="N932" i="2" l="1"/>
  <c r="P932" i="2"/>
  <c r="J931" i="3" s="1"/>
  <c r="O932" i="2"/>
  <c r="F931" i="3"/>
  <c r="H931" i="3"/>
  <c r="I931" i="3"/>
  <c r="K931" i="3"/>
  <c r="D932" i="3"/>
  <c r="O933" i="2" l="1"/>
  <c r="F932" i="3" s="1"/>
  <c r="N933" i="2"/>
  <c r="H932" i="3" s="1"/>
  <c r="P933" i="2"/>
  <c r="J932" i="3" s="1"/>
  <c r="I932" i="3"/>
  <c r="K932" i="3"/>
  <c r="D933" i="3"/>
  <c r="N934" i="2" l="1"/>
  <c r="P934" i="2"/>
  <c r="J933" i="3" s="1"/>
  <c r="O934" i="2"/>
  <c r="F933" i="3"/>
  <c r="H933" i="3"/>
  <c r="I933" i="3"/>
  <c r="K933" i="3"/>
  <c r="D934" i="3"/>
  <c r="O935" i="2" l="1"/>
  <c r="N935" i="2"/>
  <c r="P935" i="2"/>
  <c r="H934" i="3"/>
  <c r="J934" i="3"/>
  <c r="K934" i="3"/>
  <c r="D935" i="3"/>
  <c r="F934" i="3" l="1"/>
  <c r="N936" i="2"/>
  <c r="P936" i="2"/>
  <c r="O936" i="2"/>
  <c r="I935" i="3" s="1"/>
  <c r="I934" i="3"/>
  <c r="H935" i="3"/>
  <c r="J935" i="3"/>
  <c r="K935" i="3"/>
  <c r="D936" i="3"/>
  <c r="F935" i="3" l="1"/>
  <c r="O937" i="2"/>
  <c r="F936" i="3" s="1"/>
  <c r="N937" i="2"/>
  <c r="H936" i="3" s="1"/>
  <c r="P937" i="2"/>
  <c r="J936" i="3" s="1"/>
  <c r="I936" i="3"/>
  <c r="K936" i="3"/>
  <c r="D937" i="3"/>
  <c r="N938" i="2" l="1"/>
  <c r="P938" i="2"/>
  <c r="J937" i="3" s="1"/>
  <c r="O938" i="2"/>
  <c r="F937" i="3"/>
  <c r="H937" i="3"/>
  <c r="I937" i="3"/>
  <c r="K937" i="3"/>
  <c r="D938" i="3"/>
  <c r="O939" i="2" l="1"/>
  <c r="F938" i="3" s="1"/>
  <c r="N939" i="2"/>
  <c r="H938" i="3" s="1"/>
  <c r="P939" i="2"/>
  <c r="J938" i="3" s="1"/>
  <c r="I938" i="3"/>
  <c r="K938" i="3"/>
  <c r="D939" i="3"/>
  <c r="N940" i="2" l="1"/>
  <c r="F939" i="3" s="1"/>
  <c r="P940" i="2"/>
  <c r="J939" i="3" s="1"/>
  <c r="O940" i="2"/>
  <c r="I939" i="3" s="1"/>
  <c r="H939" i="3"/>
  <c r="K939" i="3"/>
  <c r="D940" i="3"/>
  <c r="O941" i="2" l="1"/>
  <c r="N941" i="2"/>
  <c r="P941" i="2"/>
  <c r="H940" i="3"/>
  <c r="J940" i="3"/>
  <c r="K940" i="3"/>
  <c r="D941" i="3"/>
  <c r="F940" i="3" l="1"/>
  <c r="N942" i="2"/>
  <c r="P942" i="2"/>
  <c r="F941" i="3" s="1"/>
  <c r="O942" i="2"/>
  <c r="I940" i="3"/>
  <c r="H941" i="3"/>
  <c r="I941" i="3"/>
  <c r="K941" i="3"/>
  <c r="D942" i="3"/>
  <c r="J941" i="3" l="1"/>
  <c r="O943" i="2"/>
  <c r="F942" i="3" s="1"/>
  <c r="N943" i="2"/>
  <c r="H942" i="3" s="1"/>
  <c r="P943" i="2"/>
  <c r="J942" i="3" s="1"/>
  <c r="I942" i="3"/>
  <c r="K942" i="3"/>
  <c r="D943" i="3"/>
  <c r="N944" i="2" l="1"/>
  <c r="P944" i="2"/>
  <c r="J943" i="3" s="1"/>
  <c r="O944" i="2"/>
  <c r="F943" i="3"/>
  <c r="H943" i="3"/>
  <c r="I943" i="3"/>
  <c r="K943" i="3"/>
  <c r="D944" i="3"/>
  <c r="O945" i="2" l="1"/>
  <c r="F944" i="3" s="1"/>
  <c r="N945" i="2"/>
  <c r="H944" i="3" s="1"/>
  <c r="P945" i="2"/>
  <c r="J944" i="3" s="1"/>
  <c r="I944" i="3"/>
  <c r="K944" i="3"/>
  <c r="D945" i="3"/>
  <c r="N946" i="2" l="1"/>
  <c r="P946" i="2"/>
  <c r="J945" i="3" s="1"/>
  <c r="O946" i="2"/>
  <c r="I945" i="3" s="1"/>
  <c r="H945" i="3"/>
  <c r="K945" i="3"/>
  <c r="D946" i="3"/>
  <c r="F945" i="3" l="1"/>
  <c r="O947" i="2"/>
  <c r="F946" i="3" s="1"/>
  <c r="N947" i="2"/>
  <c r="H946" i="3" s="1"/>
  <c r="P947" i="2"/>
  <c r="J946" i="3" s="1"/>
  <c r="I946" i="3"/>
  <c r="K946" i="3"/>
  <c r="D947" i="3"/>
  <c r="N948" i="2" l="1"/>
  <c r="P948" i="2"/>
  <c r="J947" i="3" s="1"/>
  <c r="O948" i="2"/>
  <c r="F947" i="3"/>
  <c r="H947" i="3"/>
  <c r="I947" i="3"/>
  <c r="K947" i="3"/>
  <c r="D948" i="3"/>
  <c r="O949" i="2" l="1"/>
  <c r="N949" i="2"/>
  <c r="P949" i="2"/>
  <c r="H948" i="3"/>
  <c r="J948" i="3"/>
  <c r="K948" i="3"/>
  <c r="D949" i="3"/>
  <c r="F948" i="3" l="1"/>
  <c r="N950" i="2"/>
  <c r="H949" i="3" s="1"/>
  <c r="P950" i="2"/>
  <c r="O950" i="2"/>
  <c r="I949" i="3" s="1"/>
  <c r="I948" i="3"/>
  <c r="F949" i="3"/>
  <c r="J949" i="3"/>
  <c r="K949" i="3"/>
  <c r="D950" i="3"/>
  <c r="O951" i="2" l="1"/>
  <c r="N951" i="2"/>
  <c r="P951" i="2"/>
  <c r="H950" i="3"/>
  <c r="J950" i="3"/>
  <c r="K950" i="3"/>
  <c r="D951" i="3"/>
  <c r="F950" i="3" l="1"/>
  <c r="N952" i="2"/>
  <c r="H951" i="3" s="1"/>
  <c r="P952" i="2"/>
  <c r="O952" i="2"/>
  <c r="I951" i="3" s="1"/>
  <c r="I950" i="3"/>
  <c r="F951" i="3"/>
  <c r="J951" i="3"/>
  <c r="K951" i="3"/>
  <c r="D952" i="3"/>
  <c r="O953" i="2" l="1"/>
  <c r="N953" i="2"/>
  <c r="H952" i="3" s="1"/>
  <c r="P953" i="2"/>
  <c r="F952" i="3"/>
  <c r="I952" i="3"/>
  <c r="J952" i="3"/>
  <c r="K952" i="3"/>
  <c r="D953" i="3"/>
  <c r="N954" i="2" l="1"/>
  <c r="F953" i="3" s="1"/>
  <c r="P954" i="2"/>
  <c r="J953" i="3" s="1"/>
  <c r="O954" i="2"/>
  <c r="I953" i="3" s="1"/>
  <c r="H953" i="3"/>
  <c r="K953" i="3"/>
  <c r="D954" i="3"/>
  <c r="O955" i="2" l="1"/>
  <c r="N955" i="2"/>
  <c r="H954" i="3" s="1"/>
  <c r="P955" i="2"/>
  <c r="F954" i="3"/>
  <c r="I954" i="3"/>
  <c r="J954" i="3"/>
  <c r="K954" i="3"/>
  <c r="D955" i="3"/>
  <c r="N956" i="2" l="1"/>
  <c r="F955" i="3" s="1"/>
  <c r="P956" i="2"/>
  <c r="J955" i="3" s="1"/>
  <c r="O956" i="2"/>
  <c r="I955" i="3" s="1"/>
  <c r="H955" i="3"/>
  <c r="K955" i="3"/>
  <c r="D956" i="3"/>
  <c r="O957" i="2" l="1"/>
  <c r="N957" i="2"/>
  <c r="P957" i="2"/>
  <c r="H956" i="3"/>
  <c r="J956" i="3"/>
  <c r="K956" i="3"/>
  <c r="D957" i="3"/>
  <c r="F956" i="3" l="1"/>
  <c r="N958" i="2"/>
  <c r="P958" i="2"/>
  <c r="F957" i="3" s="1"/>
  <c r="O958" i="2"/>
  <c r="I956" i="3"/>
  <c r="H957" i="3"/>
  <c r="I957" i="3"/>
  <c r="K957" i="3"/>
  <c r="D958" i="3"/>
  <c r="J957" i="3" l="1"/>
  <c r="O959" i="2"/>
  <c r="F958" i="3" s="1"/>
  <c r="N959" i="2"/>
  <c r="H958" i="3" s="1"/>
  <c r="P959" i="2"/>
  <c r="J958" i="3" s="1"/>
  <c r="I958" i="3"/>
  <c r="K958" i="3"/>
  <c r="D959" i="3"/>
  <c r="N960" i="2" l="1"/>
  <c r="P960" i="2"/>
  <c r="J959" i="3" s="1"/>
  <c r="O960" i="2"/>
  <c r="F959" i="3"/>
  <c r="H959" i="3"/>
  <c r="I959" i="3"/>
  <c r="K959" i="3"/>
  <c r="D960" i="3"/>
  <c r="O961" i="2" l="1"/>
  <c r="F960" i="3" s="1"/>
  <c r="N961" i="2"/>
  <c r="H960" i="3" s="1"/>
  <c r="P961" i="2"/>
  <c r="J960" i="3" s="1"/>
  <c r="I960" i="3"/>
  <c r="K960" i="3"/>
  <c r="D961" i="3"/>
  <c r="N962" i="2" l="1"/>
  <c r="F961" i="3" s="1"/>
  <c r="P962" i="2"/>
  <c r="J961" i="3" s="1"/>
  <c r="O962" i="2"/>
  <c r="I961" i="3" s="1"/>
  <c r="H961" i="3"/>
  <c r="K961" i="3"/>
  <c r="D962" i="3"/>
  <c r="O963" i="2" l="1"/>
  <c r="N963" i="2"/>
  <c r="H962" i="3" s="1"/>
  <c r="P963" i="2"/>
  <c r="F962" i="3"/>
  <c r="I962" i="3"/>
  <c r="J962" i="3"/>
  <c r="K962" i="3"/>
  <c r="D963" i="3"/>
  <c r="N964" i="2" l="1"/>
  <c r="F963" i="3" s="1"/>
  <c r="P964" i="2"/>
  <c r="J963" i="3" s="1"/>
  <c r="O964" i="2"/>
  <c r="I963" i="3" s="1"/>
  <c r="H963" i="3"/>
  <c r="K963" i="3"/>
  <c r="D964" i="3"/>
  <c r="O965" i="2" l="1"/>
  <c r="N965" i="2"/>
  <c r="P965" i="2"/>
  <c r="H964" i="3"/>
  <c r="J964" i="3"/>
  <c r="K964" i="3"/>
  <c r="D965" i="3"/>
  <c r="F964" i="3" l="1"/>
  <c r="N966" i="2"/>
  <c r="P966" i="2"/>
  <c r="F965" i="3" s="1"/>
  <c r="O966" i="2"/>
  <c r="I964" i="3"/>
  <c r="H965" i="3"/>
  <c r="I965" i="3"/>
  <c r="K965" i="3"/>
  <c r="D966" i="3"/>
  <c r="J965" i="3" l="1"/>
  <c r="O967" i="2"/>
  <c r="F966" i="3" s="1"/>
  <c r="N967" i="2"/>
  <c r="H966" i="3" s="1"/>
  <c r="P967" i="2"/>
  <c r="J966" i="3" s="1"/>
  <c r="I966" i="3"/>
  <c r="K966" i="3"/>
  <c r="D967" i="3"/>
  <c r="N968" i="2" l="1"/>
  <c r="P968" i="2"/>
  <c r="J967" i="3" s="1"/>
  <c r="O968" i="2"/>
  <c r="I967" i="3" s="1"/>
  <c r="H967" i="3"/>
  <c r="K967" i="3"/>
  <c r="D968" i="3"/>
  <c r="F967" i="3" l="1"/>
  <c r="O969" i="2"/>
  <c r="F968" i="3" s="1"/>
  <c r="N969" i="2"/>
  <c r="H968" i="3" s="1"/>
  <c r="P969" i="2"/>
  <c r="J968" i="3" s="1"/>
  <c r="I968" i="3"/>
  <c r="K968" i="3"/>
  <c r="D969" i="3"/>
  <c r="N970" i="2" l="1"/>
  <c r="P970" i="2"/>
  <c r="O970" i="2"/>
  <c r="I969" i="3" s="1"/>
  <c r="J969" i="3"/>
  <c r="K969" i="3"/>
  <c r="D970" i="3"/>
  <c r="F969" i="3" l="1"/>
  <c r="H969" i="3"/>
  <c r="O971" i="2"/>
  <c r="N971" i="2"/>
  <c r="H970" i="3" s="1"/>
  <c r="P971" i="2"/>
  <c r="F970" i="3"/>
  <c r="I970" i="3"/>
  <c r="J970" i="3"/>
  <c r="K970" i="3"/>
  <c r="D971" i="3"/>
  <c r="N972" i="2" l="1"/>
  <c r="P972" i="2"/>
  <c r="O972" i="2"/>
  <c r="I971" i="3" s="1"/>
  <c r="J971" i="3"/>
  <c r="K971" i="3"/>
  <c r="D972" i="3"/>
  <c r="F971" i="3" l="1"/>
  <c r="H971" i="3"/>
  <c r="O973" i="2"/>
  <c r="N973" i="2"/>
  <c r="H972" i="3" s="1"/>
  <c r="P973" i="2"/>
  <c r="F972" i="3"/>
  <c r="I972" i="3"/>
  <c r="J972" i="3"/>
  <c r="K972" i="3"/>
  <c r="D973" i="3"/>
  <c r="N974" i="2" l="1"/>
  <c r="F973" i="3" s="1"/>
  <c r="P974" i="2"/>
  <c r="J973" i="3" s="1"/>
  <c r="O974" i="2"/>
  <c r="I973" i="3" s="1"/>
  <c r="H973" i="3"/>
  <c r="K973" i="3"/>
  <c r="D974" i="3"/>
  <c r="O975" i="2" l="1"/>
  <c r="N975" i="2"/>
  <c r="P975" i="2"/>
  <c r="H974" i="3"/>
  <c r="J974" i="3"/>
  <c r="K974" i="3"/>
  <c r="D975" i="3"/>
  <c r="F974" i="3" l="1"/>
  <c r="N976" i="2"/>
  <c r="P976" i="2"/>
  <c r="F975" i="3" s="1"/>
  <c r="O976" i="2"/>
  <c r="I974" i="3"/>
  <c r="H975" i="3"/>
  <c r="I975" i="3"/>
  <c r="K975" i="3"/>
  <c r="D976" i="3"/>
  <c r="J975" i="3" l="1"/>
  <c r="O977" i="2"/>
  <c r="F976" i="3" s="1"/>
  <c r="N977" i="2"/>
  <c r="H976" i="3" s="1"/>
  <c r="P977" i="2"/>
  <c r="J976" i="3" s="1"/>
  <c r="I976" i="3"/>
  <c r="K976" i="3"/>
  <c r="D977" i="3"/>
  <c r="N978" i="2" l="1"/>
  <c r="P978" i="2"/>
  <c r="O978" i="2"/>
  <c r="I977" i="3" s="1"/>
  <c r="J977" i="3"/>
  <c r="K977" i="3"/>
  <c r="D978" i="3"/>
  <c r="F977" i="3" l="1"/>
  <c r="H977" i="3"/>
  <c r="O979" i="2"/>
  <c r="N979" i="2"/>
  <c r="H978" i="3" s="1"/>
  <c r="P979" i="2"/>
  <c r="F978" i="3"/>
  <c r="I978" i="3"/>
  <c r="J978" i="3"/>
  <c r="K978" i="3"/>
  <c r="D979" i="3"/>
  <c r="N980" i="2" l="1"/>
  <c r="P980" i="2"/>
  <c r="J979" i="3" s="1"/>
  <c r="O980" i="2"/>
  <c r="F979" i="3"/>
  <c r="H979" i="3"/>
  <c r="I979" i="3"/>
  <c r="K979" i="3"/>
  <c r="D980" i="3"/>
  <c r="O981" i="2" l="1"/>
  <c r="F980" i="3" s="1"/>
  <c r="N981" i="2"/>
  <c r="H980" i="3" s="1"/>
  <c r="P981" i="2"/>
  <c r="J980" i="3" s="1"/>
  <c r="I980" i="3"/>
  <c r="K980" i="3"/>
  <c r="D981" i="3"/>
  <c r="N982" i="2" l="1"/>
  <c r="P982" i="2"/>
  <c r="J981" i="3" s="1"/>
  <c r="O982" i="2"/>
  <c r="F981" i="3"/>
  <c r="H981" i="3"/>
  <c r="I981" i="3"/>
  <c r="K981" i="3"/>
  <c r="D982" i="3"/>
  <c r="O983" i="2" l="1"/>
  <c r="F982" i="3" s="1"/>
  <c r="N983" i="2"/>
  <c r="H982" i="3" s="1"/>
  <c r="P983" i="2"/>
  <c r="J982" i="3" s="1"/>
  <c r="I982" i="3"/>
  <c r="K982" i="3"/>
  <c r="D983" i="3"/>
  <c r="N984" i="2" l="1"/>
  <c r="P984" i="2"/>
  <c r="J983" i="3" s="1"/>
  <c r="O984" i="2"/>
  <c r="I983" i="3" s="1"/>
  <c r="H983" i="3"/>
  <c r="K983" i="3"/>
  <c r="D984" i="3"/>
  <c r="F983" i="3" l="1"/>
  <c r="O985" i="2"/>
  <c r="F984" i="3" s="1"/>
  <c r="N985" i="2"/>
  <c r="H984" i="3" s="1"/>
  <c r="P985" i="2"/>
  <c r="J984" i="3" s="1"/>
  <c r="I984" i="3"/>
  <c r="K984" i="3"/>
  <c r="D985" i="3"/>
  <c r="N986" i="2" l="1"/>
  <c r="P986" i="2"/>
  <c r="J985" i="3" s="1"/>
  <c r="O986" i="2"/>
  <c r="F985" i="3"/>
  <c r="H985" i="3"/>
  <c r="I985" i="3"/>
  <c r="K985" i="3"/>
  <c r="D986" i="3"/>
  <c r="O987" i="2" l="1"/>
  <c r="F986" i="3" s="1"/>
  <c r="N987" i="2"/>
  <c r="H986" i="3" s="1"/>
  <c r="P987" i="2"/>
  <c r="J986" i="3" s="1"/>
  <c r="I986" i="3"/>
  <c r="K986" i="3"/>
  <c r="D987" i="3"/>
  <c r="N988" i="2" l="1"/>
  <c r="P988" i="2"/>
  <c r="J987" i="3" s="1"/>
  <c r="O988" i="2"/>
  <c r="F987" i="3"/>
  <c r="H987" i="3"/>
  <c r="I987" i="3"/>
  <c r="K987" i="3"/>
  <c r="D988" i="3"/>
  <c r="O989" i="2" l="1"/>
  <c r="F988" i="3" s="1"/>
  <c r="N989" i="2"/>
  <c r="H988" i="3" s="1"/>
  <c r="P989" i="2"/>
  <c r="J988" i="3" s="1"/>
  <c r="I988" i="3"/>
  <c r="K988" i="3"/>
  <c r="D989" i="3"/>
  <c r="N990" i="2" l="1"/>
  <c r="P990" i="2"/>
  <c r="J989" i="3" s="1"/>
  <c r="O990" i="2"/>
  <c r="F989" i="3"/>
  <c r="H989" i="3"/>
  <c r="I989" i="3"/>
  <c r="K989" i="3"/>
  <c r="D990" i="3"/>
  <c r="O991" i="2" l="1"/>
  <c r="N991" i="2"/>
  <c r="P991" i="2"/>
  <c r="H990" i="3"/>
  <c r="J990" i="3"/>
  <c r="K990" i="3"/>
  <c r="D991" i="3"/>
  <c r="F990" i="3" l="1"/>
  <c r="N992" i="2"/>
  <c r="P992" i="2"/>
  <c r="O992" i="2"/>
  <c r="I991" i="3" s="1"/>
  <c r="I990" i="3"/>
  <c r="H991" i="3"/>
  <c r="J991" i="3"/>
  <c r="K991" i="3"/>
  <c r="D992" i="3"/>
  <c r="F991" i="3" l="1"/>
  <c r="O993" i="2"/>
  <c r="F992" i="3" s="1"/>
  <c r="N993" i="2"/>
  <c r="H992" i="3" s="1"/>
  <c r="P993" i="2"/>
  <c r="J992" i="3" s="1"/>
  <c r="I992" i="3"/>
  <c r="K992" i="3"/>
  <c r="D993" i="3"/>
  <c r="N994" i="2" l="1"/>
  <c r="F993" i="3" s="1"/>
  <c r="P994" i="2"/>
  <c r="J993" i="3" s="1"/>
  <c r="O994" i="2"/>
  <c r="I993" i="3" s="1"/>
  <c r="H993" i="3"/>
  <c r="K993" i="3"/>
  <c r="D994" i="3"/>
  <c r="O995" i="2" l="1"/>
  <c r="N995" i="2"/>
  <c r="H994" i="3" s="1"/>
  <c r="P995" i="2"/>
  <c r="F994" i="3"/>
  <c r="I994" i="3"/>
  <c r="J994" i="3"/>
  <c r="K994" i="3"/>
  <c r="D995" i="3"/>
  <c r="N996" i="2" l="1"/>
  <c r="F995" i="3" s="1"/>
  <c r="P996" i="2"/>
  <c r="J995" i="3" s="1"/>
  <c r="O996" i="2"/>
  <c r="I995" i="3" s="1"/>
  <c r="H995" i="3"/>
  <c r="K995" i="3"/>
  <c r="D996" i="3"/>
  <c r="O997" i="2" l="1"/>
  <c r="N997" i="2"/>
  <c r="P997" i="2"/>
  <c r="H996" i="3"/>
  <c r="J996" i="3"/>
  <c r="K996" i="3"/>
  <c r="D997" i="3"/>
  <c r="F996" i="3" l="1"/>
  <c r="N998" i="2"/>
  <c r="P998" i="2"/>
  <c r="F997" i="3" s="1"/>
  <c r="O998" i="2"/>
  <c r="I996" i="3"/>
  <c r="H997" i="3"/>
  <c r="I997" i="3"/>
  <c r="K997" i="3"/>
  <c r="D998" i="3"/>
  <c r="J997" i="3" l="1"/>
  <c r="O999" i="2"/>
  <c r="N999" i="2"/>
  <c r="P999" i="2"/>
  <c r="H998" i="3"/>
  <c r="J998" i="3"/>
  <c r="K998" i="3"/>
  <c r="D999" i="3"/>
  <c r="F998" i="3" l="1"/>
  <c r="N1000" i="2"/>
  <c r="P1000" i="2"/>
  <c r="O1000" i="2"/>
  <c r="I999" i="3" s="1"/>
  <c r="I998" i="3"/>
  <c r="H999" i="3"/>
  <c r="J999" i="3"/>
  <c r="K999" i="3"/>
  <c r="D1000" i="3"/>
  <c r="F999" i="3" l="1"/>
  <c r="O1001" i="2"/>
  <c r="N1001" i="2"/>
  <c r="P1001" i="2"/>
  <c r="H1000" i="3"/>
  <c r="J1000" i="3"/>
  <c r="K1000" i="3"/>
  <c r="D1001" i="3"/>
  <c r="F1000" i="3" l="1"/>
  <c r="N1002" i="2"/>
  <c r="P1002" i="2"/>
  <c r="F1001" i="3" s="1"/>
  <c r="O1002" i="2"/>
  <c r="I1000" i="3"/>
  <c r="H1001" i="3"/>
  <c r="I1001" i="3"/>
  <c r="K1001" i="3"/>
  <c r="C2" i="5"/>
  <c r="B2" i="5"/>
  <c r="A2" i="5"/>
  <c r="J1001" i="3" l="1"/>
  <c r="D2" i="5"/>
  <c r="I2" i="5" s="1"/>
  <c r="A3" i="4"/>
  <c r="K3" i="4" s="1"/>
  <c r="B3" i="4"/>
  <c r="L3" i="4" s="1"/>
  <c r="C3" i="4"/>
  <c r="M3" i="4" s="1"/>
  <c r="C2" i="4"/>
  <c r="B2" i="4"/>
  <c r="A2" i="4"/>
  <c r="O3" i="4"/>
  <c r="F3" i="2" l="1"/>
  <c r="R3" i="2" s="1"/>
  <c r="E3" i="2"/>
  <c r="G3" i="2"/>
  <c r="S3" i="2" s="1"/>
  <c r="E2" i="5"/>
  <c r="H3" i="2" s="1"/>
  <c r="Q3" i="2" s="1"/>
  <c r="F2" i="5"/>
  <c r="I3" i="2" s="1"/>
  <c r="Q3" i="4"/>
  <c r="G2" i="5"/>
  <c r="J3" i="2" s="1"/>
  <c r="P3" i="4"/>
  <c r="N3" i="4"/>
  <c r="R3" i="4" s="1"/>
  <c r="S3" i="4" l="1"/>
  <c r="U3" i="4" s="1"/>
  <c r="T3" i="4"/>
  <c r="V3" i="4" l="1"/>
  <c r="W3" i="4" s="1"/>
  <c r="X3" i="4" s="1"/>
  <c r="Y3" i="4" l="1"/>
  <c r="AF3" i="4" s="1"/>
  <c r="AG3" i="4" l="1"/>
  <c r="AH3" i="4"/>
  <c r="AK3" i="4"/>
  <c r="AE3" i="4"/>
  <c r="AA3" i="4"/>
  <c r="AM3" i="4" s="1"/>
  <c r="AS3" i="4" s="1"/>
  <c r="AB3" i="4"/>
  <c r="AN3" i="4" s="1"/>
  <c r="AT3" i="4" s="1"/>
  <c r="AC3" i="4"/>
  <c r="AD3" i="4"/>
  <c r="Z3" i="4"/>
  <c r="AL3" i="4" s="1"/>
  <c r="AR3" i="4" s="1"/>
  <c r="E3" i="4" s="1"/>
  <c r="I3" i="4" s="1"/>
  <c r="L4" i="2" s="1"/>
  <c r="AI3" i="4"/>
  <c r="AJ3" i="4"/>
  <c r="AO3" i="4" l="1"/>
  <c r="AU3" i="4" s="1"/>
  <c r="AQ3" i="4"/>
  <c r="AW3" i="4" s="1"/>
  <c r="F3" i="4"/>
  <c r="J3" i="4" s="1"/>
  <c r="M4" i="2" s="1"/>
  <c r="G3" i="4"/>
  <c r="AP3" i="4"/>
  <c r="AV3" i="4" s="1"/>
  <c r="D3" i="4"/>
  <c r="H3" i="4" s="1"/>
  <c r="K4" i="2" s="1"/>
  <c r="M2" i="4"/>
  <c r="L2" i="4"/>
  <c r="K2" i="4"/>
  <c r="O2" i="4"/>
  <c r="Q2" i="4" l="1"/>
  <c r="N2" i="4"/>
  <c r="P2" i="4"/>
  <c r="T2" i="4" l="1"/>
  <c r="S2" i="4"/>
  <c r="R2" i="4"/>
  <c r="V2" i="4" l="1"/>
  <c r="U2" i="4"/>
  <c r="W2" i="4" l="1"/>
  <c r="X2" i="4" s="1"/>
  <c r="Y2" i="4" l="1"/>
  <c r="AG2" i="4" s="1"/>
  <c r="AB2" i="4" l="1"/>
  <c r="AJ2" i="4"/>
  <c r="AI2" i="4"/>
  <c r="AC2" i="4"/>
  <c r="Z2" i="4"/>
  <c r="AF2" i="4"/>
  <c r="AD2" i="4"/>
  <c r="AK2" i="4"/>
  <c r="AA2" i="4"/>
  <c r="AM2" i="4" s="1"/>
  <c r="AS2" i="4" s="1"/>
  <c r="AE2" i="4"/>
  <c r="AH2" i="4"/>
  <c r="AN2" i="4" s="1"/>
  <c r="AT2" i="4" s="1"/>
  <c r="AQ2" i="4" l="1"/>
  <c r="AW2" i="4" s="1"/>
  <c r="AL2" i="4"/>
  <c r="AR2" i="4" s="1"/>
  <c r="G2" i="4" s="1"/>
  <c r="AO2" i="4"/>
  <c r="AU2" i="4" s="1"/>
  <c r="AP2" i="4"/>
  <c r="AV2" i="4" s="1"/>
  <c r="E2" i="4" l="1"/>
  <c r="D2" i="4"/>
  <c r="F2" i="4"/>
  <c r="J2" i="4" s="1"/>
  <c r="M3" i="2" s="1"/>
  <c r="H2" i="4"/>
  <c r="K3" i="2" s="1"/>
  <c r="I2" i="4"/>
  <c r="L3" i="2" s="1"/>
  <c r="K2" i="3" l="1"/>
  <c r="J2" i="3" l="1"/>
  <c r="H2" i="3"/>
  <c r="I2" i="3"/>
  <c r="F2" i="3"/>
</calcChain>
</file>

<file path=xl/sharedStrings.xml><?xml version="1.0" encoding="utf-8"?>
<sst xmlns="http://schemas.openxmlformats.org/spreadsheetml/2006/main" count="644" uniqueCount="279">
  <si>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</si>
  <si>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</si>
  <si>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</si>
  <si>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</si>
  <si>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</si>
  <si>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</si>
  <si>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</si>
  <si>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</si>
  <si>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</si>
  <si>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</si>
  <si>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</si>
  <si>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</si>
  <si>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</si>
  <si>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</si>
  <si>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</si>
  <si>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</si>
  <si>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</si>
  <si>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</si>
  <si>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</si>
  <si>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</si>
  <si>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</si>
  <si>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</si>
  <si>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</si>
  <si>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</si>
  <si>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</si>
  <si>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</si>
  <si>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</si>
  <si>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</si>
  <si>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</si>
  <si>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</si>
  <si>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</si>
  <si>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</si>
  <si>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true bookies probability %</t>
  </si>
  <si>
    <t>Result</t>
  </si>
  <si>
    <t>0-1</t>
  </si>
  <si>
    <t>2-0</t>
  </si>
  <si>
    <t>Div</t>
  </si>
  <si>
    <t>E0</t>
  </si>
  <si>
    <t>UCL</t>
  </si>
  <si>
    <t>E1</t>
  </si>
  <si>
    <t>HT</t>
  </si>
  <si>
    <t>Tottenham</t>
  </si>
  <si>
    <t>Brentford</t>
  </si>
  <si>
    <t>SP1</t>
  </si>
  <si>
    <t>Betis</t>
  </si>
  <si>
    <t>Gijon</t>
  </si>
  <si>
    <t>SP2</t>
  </si>
  <si>
    <t>I1</t>
  </si>
  <si>
    <t>Brescia</t>
  </si>
  <si>
    <t>D2</t>
  </si>
  <si>
    <t>Wehen</t>
  </si>
  <si>
    <t>1-0</t>
  </si>
  <si>
    <t>1-1</t>
  </si>
  <si>
    <t>3-3</t>
  </si>
  <si>
    <t>1-2</t>
  </si>
  <si>
    <t>AT</t>
  </si>
  <si>
    <t>RB leipzig</t>
  </si>
  <si>
    <t>blackburn</t>
  </si>
  <si>
    <t>Napoli</t>
  </si>
  <si>
    <t>Greuther</t>
  </si>
  <si>
    <t>Barnsley</t>
  </si>
  <si>
    <t>Middlesbrough</t>
  </si>
  <si>
    <t>west Brom</t>
  </si>
  <si>
    <t>Bristol city</t>
  </si>
  <si>
    <t>Charlton</t>
  </si>
  <si>
    <t>Luton</t>
  </si>
  <si>
    <t>Leeds</t>
  </si>
  <si>
    <t>Reading</t>
  </si>
  <si>
    <t>Nottm</t>
  </si>
  <si>
    <t>QPR</t>
  </si>
  <si>
    <t>Preston</t>
  </si>
  <si>
    <t>Hull</t>
  </si>
  <si>
    <t>Stoke</t>
  </si>
  <si>
    <t>Cardiff</t>
  </si>
  <si>
    <t>Swansea</t>
  </si>
  <si>
    <t>Hudders</t>
  </si>
  <si>
    <t>E2</t>
  </si>
  <si>
    <t>Accrington</t>
  </si>
  <si>
    <t>Rotherham</t>
  </si>
  <si>
    <t>E3</t>
  </si>
  <si>
    <t>Mkdons</t>
  </si>
  <si>
    <t>coventry</t>
  </si>
  <si>
    <t>EC</t>
  </si>
  <si>
    <t>Chesterfield</t>
  </si>
  <si>
    <t>Chorley</t>
  </si>
  <si>
    <t>Dag and Red</t>
  </si>
  <si>
    <t>Dover Athletic</t>
  </si>
  <si>
    <t>Harrogate</t>
  </si>
  <si>
    <t>Hartlepool</t>
  </si>
  <si>
    <t>Maidenhead</t>
  </si>
  <si>
    <t>Torquay</t>
  </si>
  <si>
    <t>Ebbsfleet</t>
  </si>
  <si>
    <t>Barnet</t>
  </si>
  <si>
    <t>Solihull</t>
  </si>
  <si>
    <t>Fylde</t>
  </si>
  <si>
    <t>Eastleigh</t>
  </si>
  <si>
    <t>Notts County</t>
  </si>
  <si>
    <t>Aldershot</t>
  </si>
  <si>
    <t>Halifax</t>
  </si>
  <si>
    <t>2-2</t>
  </si>
  <si>
    <t>0-3</t>
  </si>
  <si>
    <t>3-1</t>
  </si>
  <si>
    <t>0-0</t>
  </si>
  <si>
    <t>2-1</t>
  </si>
  <si>
    <t>2-3</t>
  </si>
  <si>
    <t>3-0</t>
  </si>
  <si>
    <t>0-2</t>
  </si>
  <si>
    <t>4-0</t>
  </si>
  <si>
    <t>5-1</t>
  </si>
  <si>
    <t>alaves</t>
  </si>
  <si>
    <t>D1</t>
  </si>
  <si>
    <t>Roma</t>
  </si>
  <si>
    <t>Lecce</t>
  </si>
  <si>
    <t>F1</t>
  </si>
  <si>
    <t>Rennes</t>
  </si>
  <si>
    <t>Nimes</t>
  </si>
  <si>
    <t>Vallecano</t>
  </si>
  <si>
    <t>Huesca</t>
  </si>
  <si>
    <t>I2</t>
  </si>
  <si>
    <t>Perugia</t>
  </si>
  <si>
    <t>Empoli</t>
  </si>
  <si>
    <t>Frankfurt</t>
  </si>
  <si>
    <t>Union Berlin</t>
  </si>
  <si>
    <t>Chelsea</t>
  </si>
  <si>
    <t>Bayern</t>
  </si>
  <si>
    <t>Barcelona</t>
  </si>
  <si>
    <t>Nottm forest</t>
  </si>
  <si>
    <t>Huddersfield</t>
  </si>
  <si>
    <t>Bristol City</t>
  </si>
  <si>
    <t>Derby</t>
  </si>
  <si>
    <t>West Brom</t>
  </si>
  <si>
    <t>Blackpool</t>
  </si>
  <si>
    <t>Bolton</t>
  </si>
  <si>
    <t>Coventry</t>
  </si>
  <si>
    <t>Oxford</t>
  </si>
  <si>
    <t>Portsmouth</t>
  </si>
  <si>
    <t>MK Dons</t>
  </si>
  <si>
    <t>Fleetwood</t>
  </si>
  <si>
    <t>Cheltenham</t>
  </si>
  <si>
    <t>Northampton</t>
  </si>
  <si>
    <t>Grimsby</t>
  </si>
  <si>
    <t>Newport</t>
  </si>
  <si>
    <t>Flyde</t>
  </si>
  <si>
    <t>Boreham</t>
  </si>
  <si>
    <t>4-2</t>
  </si>
  <si>
    <t>3-2</t>
  </si>
  <si>
    <t>1-3</t>
  </si>
  <si>
    <t>Blackburn</t>
  </si>
  <si>
    <t>EL</t>
  </si>
  <si>
    <t>Basel</t>
  </si>
  <si>
    <t>Apoel</t>
  </si>
  <si>
    <t>Espanyol</t>
  </si>
  <si>
    <t>Wolves</t>
  </si>
  <si>
    <t>Gent</t>
  </si>
  <si>
    <t>Istanbul</t>
  </si>
  <si>
    <t>Sporting Lisbon</t>
  </si>
  <si>
    <t>Lask Linz</t>
  </si>
  <si>
    <t>AZ alkmaar</t>
  </si>
  <si>
    <t>Malmo</t>
  </si>
  <si>
    <t>Wolfsburg</t>
  </si>
  <si>
    <t xml:space="preserve">Porto </t>
  </si>
  <si>
    <t>Leverkusen</t>
  </si>
  <si>
    <t>Marseiille</t>
  </si>
  <si>
    <t>4-1</t>
  </si>
  <si>
    <t>Overound</t>
  </si>
  <si>
    <t>Fulham</t>
  </si>
  <si>
    <t>Mallorca</t>
  </si>
  <si>
    <t>Getafe</t>
  </si>
  <si>
    <t>Hannover</t>
  </si>
  <si>
    <t>Holstein kiel</t>
  </si>
  <si>
    <t>F2</t>
  </si>
  <si>
    <t>Paris FC</t>
  </si>
  <si>
    <t>Lens</t>
  </si>
  <si>
    <t>P1</t>
  </si>
  <si>
    <t>Porto</t>
  </si>
  <si>
    <t>Benfica</t>
  </si>
  <si>
    <t>Moreirense</t>
  </si>
  <si>
    <t>Exeter</t>
  </si>
  <si>
    <t>Crewe</t>
  </si>
  <si>
    <t>Scunthorpe</t>
  </si>
  <si>
    <t>Boreham wood</t>
  </si>
  <si>
    <t>Spezia</t>
  </si>
  <si>
    <t>Pescara</t>
  </si>
  <si>
    <t>SC0</t>
  </si>
  <si>
    <t>Kilmarnock</t>
  </si>
  <si>
    <t>Aberdeen</t>
  </si>
  <si>
    <t>Livingston</t>
  </si>
  <si>
    <t>Celtic</t>
  </si>
  <si>
    <t>Motherwell</t>
  </si>
  <si>
    <t>Ross county</t>
  </si>
  <si>
    <t>Mirren</t>
  </si>
  <si>
    <t>Johnstone</t>
  </si>
  <si>
    <t>millwall</t>
  </si>
  <si>
    <t>Valencia</t>
  </si>
  <si>
    <t>Nurnberg</t>
  </si>
  <si>
    <t>Osnabruck</t>
  </si>
  <si>
    <t>Marseille</t>
  </si>
  <si>
    <t>Amiens</t>
  </si>
  <si>
    <t>Le havre</t>
  </si>
  <si>
    <t>Auxerre</t>
  </si>
  <si>
    <t>Niort</t>
  </si>
  <si>
    <t>Nancy</t>
  </si>
  <si>
    <t>Clermont</t>
  </si>
  <si>
    <t>Sochaux</t>
  </si>
  <si>
    <t>Troyes</t>
  </si>
  <si>
    <t>Chambly</t>
  </si>
  <si>
    <t>Le mans</t>
  </si>
  <si>
    <t>Grenoble</t>
  </si>
  <si>
    <t>Valenciennes</t>
  </si>
  <si>
    <t>Chateroux</t>
  </si>
  <si>
    <t>Caen</t>
  </si>
  <si>
    <t>Man city</t>
  </si>
  <si>
    <t>West ham</t>
  </si>
  <si>
    <t>Cadiz</t>
  </si>
  <si>
    <t>Rodez</t>
  </si>
  <si>
    <t>Guingamp</t>
  </si>
  <si>
    <t>Swindon</t>
  </si>
  <si>
    <t>Ipswich</t>
  </si>
  <si>
    <t>Plymouth</t>
  </si>
  <si>
    <t>Santa clara</t>
  </si>
  <si>
    <t>Mainz</t>
  </si>
  <si>
    <t>Augsburg</t>
  </si>
  <si>
    <t>Genoa</t>
  </si>
  <si>
    <t>Lazio</t>
  </si>
  <si>
    <t>Zaragoza</t>
  </si>
  <si>
    <t>La coruna</t>
  </si>
  <si>
    <t>Lugo</t>
  </si>
  <si>
    <t>Oviedo</t>
  </si>
  <si>
    <t>Sevilla</t>
  </si>
  <si>
    <t>Espanol</t>
  </si>
  <si>
    <t>Valladolid</t>
  </si>
  <si>
    <t>Bilbao</t>
  </si>
  <si>
    <t>Granada</t>
  </si>
  <si>
    <t>Osasuna</t>
  </si>
  <si>
    <t>Sutton</t>
  </si>
  <si>
    <t>Barrow</t>
  </si>
  <si>
    <t>Woking</t>
  </si>
  <si>
    <t>Stockpot</t>
  </si>
  <si>
    <t>Lincoln</t>
  </si>
  <si>
    <t>Gillingham</t>
  </si>
  <si>
    <t>Rochdale</t>
  </si>
  <si>
    <t>Shrewbury</t>
  </si>
  <si>
    <t>Doncaster</t>
  </si>
  <si>
    <t>Southend</t>
  </si>
  <si>
    <t>Burton</t>
  </si>
  <si>
    <t>Sunderland</t>
  </si>
  <si>
    <t>Bristol</t>
  </si>
  <si>
    <t>Wimbledon</t>
  </si>
  <si>
    <t>Wycombe</t>
  </si>
  <si>
    <t>Carlisle</t>
  </si>
  <si>
    <t>Crawley</t>
  </si>
  <si>
    <t>Alexandra</t>
  </si>
  <si>
    <t>Leyton</t>
  </si>
  <si>
    <t>Salford</t>
  </si>
  <si>
    <t>Walsal</t>
  </si>
  <si>
    <t>Bromley</t>
  </si>
  <si>
    <t>Tranmere</t>
  </si>
  <si>
    <t>Morecambe</t>
  </si>
  <si>
    <t>Mansfield</t>
  </si>
  <si>
    <t>Stevenage</t>
  </si>
  <si>
    <t>Macclesfield</t>
  </si>
  <si>
    <t>Oldham</t>
  </si>
  <si>
    <t>Bradford</t>
  </si>
  <si>
    <t>Cambridge</t>
  </si>
  <si>
    <t>Colchester</t>
  </si>
  <si>
    <t>Forest green</t>
  </si>
  <si>
    <t>Port vale</t>
  </si>
  <si>
    <t>Yeovil</t>
  </si>
  <si>
    <t>Wrexham</t>
  </si>
  <si>
    <t>N1</t>
  </si>
  <si>
    <t>For sittad</t>
  </si>
  <si>
    <t>Zwolle</t>
  </si>
  <si>
    <t>Birmingham</t>
  </si>
  <si>
    <t>Shefield weds</t>
  </si>
  <si>
    <t>Wigan</t>
  </si>
  <si>
    <t>Eibar</t>
  </si>
  <si>
    <t>Elche</t>
  </si>
  <si>
    <t>Parma</t>
  </si>
  <si>
    <t>Spal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</si>
</sst>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6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41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2" fontId="1" fillId="0" borderId="0" xfId="0" applyNumberFormat="1" applyFont="1"/>
    <xf numFmtId="2" fontId="1" fillId="0" borderId="0" xfId="0" applyNumberFormat="1" applyFont="1" applyAlignmen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10" fontId="1" fillId="0" borderId="0" xfId="0" applyNumberFormat="1" applyFont="1"/>
    <xf numFmtId="0" fontId="1" fillId="2" borderId="0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0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2" fontId="1" fillId="2" borderId="0" xfId="0" applyNumberFormat="1" applyFont="1" applyFill="1" applyAlignment="1"/>
    <xf numFmtId="49" fontId="1" fillId="2" borderId="0" xfId="0" applyNumberFormat="1" applyFont="1" applyFill="1" applyAlignment="1">
      <alignment horizontal="center"/>
    </xf>
    <xf numFmtId="0" fontId="1" fillId="2" borderId="0" xfId="0" applyFont="1" applyFill="1"/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4" fillId="0" borderId="0" xfId="0" applyFont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304800</xdr:colOff>
      <xdr:row>3</xdr:row>
      <xdr:rowOff>28575</xdr:rowOff>
    </xdr:from>
    <xdr:to>
      <xdr:col>13</xdr:col>
      <xdr:colOff>457200</xdr:colOff>
      <xdr:row>15</xdr:row>
      <xdr:rowOff>123825</xdr:rowOff>
    </xdr:to>
    <xdr:sp macro="" textlink="">
      <xdr:nvSpPr>
        <xdr:cNvPr id="2" name="TextBox 1"/>
        <xdr:cNvSpPr txBox="1"/>
      </xdr:nvSpPr>
      <xdr:spPr>
        <a:xfrm>
          <a:off x="9925050" y="514350"/>
          <a:ext cx="1485900" cy="20383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GB" sz="1100"/>
            <a:t>Popluate columns A and</a:t>
          </a:r>
          <a:r>
            <a:rPr lang="en-GB" sz="1100" baseline="0"/>
            <a:t> C with the bookmaker's home and away odds and the spreadsheet will automatically calculate the 'true' odds for the four margin models. It will handle up to 1,000 rows of odds.</a:t>
          </a:r>
          <a:endParaRPr lang="en-GB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1.0572452229114513</v>
      </c>
      <c r="F2" s="6"/>
      <c r="H2" s="6"/>
      <c r="I2" s="6"/>
      <c r="J2" s="6"/>
      <c r="K2" s="6"/>
    </row>
    <row r="3" spans="1:11" x14ac:dyDescent="0.25">
      <c r="D3">
        <f>solve_for_d('True_Odds_Calculator_2-way'!A4,'True_Odds_Calculator_2-way'!#REF!,'True_Odds_Calculator_2-way'!B4,'Log_working_2-way'!B$1,'Log_working_2-way'!B$2)</f>
        <v>1.0590642794925884</v>
      </c>
      <c r="F3" s="6"/>
      <c r="H3" s="6"/>
      <c r="I3" s="6"/>
      <c r="J3" s="6"/>
      <c r="K3" s="6"/>
    </row>
    <row r="4" spans="1:11" x14ac:dyDescent="0.25">
      <c r="D4">
        <f>solve_for_d('True_Odds_Calculator_2-way'!A5,'True_Odds_Calculator_2-way'!#REF!,'True_Odds_Calculator_2-way'!B5,'Log_working_2-way'!B$1,'Log_working_2-way'!B$2)</f>
        <v>1.0646106735505165</v>
      </c>
      <c r="F4" s="6"/>
      <c r="H4" s="6"/>
      <c r="I4" s="6"/>
      <c r="J4" s="6"/>
      <c r="K4" s="6"/>
    </row>
    <row r="5" spans="1:11" x14ac:dyDescent="0.25">
      <c r="D5">
        <f>solve_for_d('True_Odds_Calculator_2-way'!A6,'True_Odds_Calculator_2-way'!#REF!,'True_Odds_Calculator_2-way'!B6,'Log_working_2-way'!B$1,'Log_working_2-way'!B$2)</f>
        <v>1.0700210638600207</v>
      </c>
      <c r="F5" s="6"/>
      <c r="H5" s="6"/>
      <c r="I5" s="6"/>
      <c r="J5" s="6"/>
      <c r="K5" s="6"/>
    </row>
    <row r="6" spans="1:11" x14ac:dyDescent="0.25">
      <c r="D6">
        <f>solve_for_d('True_Odds_Calculator_2-way'!A7,'True_Odds_Calculator_2-way'!#REF!,'True_Odds_Calculator_2-way'!B7,'Log_working_2-way'!B$1,'Log_working_2-way'!B$2)</f>
        <v>1.0463652524218319</v>
      </c>
      <c r="F6" s="6"/>
      <c r="H6" s="6"/>
      <c r="I6" s="6"/>
      <c r="J6" s="6"/>
      <c r="K6" s="6"/>
    </row>
    <row r="7" spans="1:11" x14ac:dyDescent="0.25">
      <c r="D7">
        <f>solve_for_d('True_Odds_Calculator_2-way'!A8,'True_Odds_Calculator_2-way'!#REF!,'True_Odds_Calculator_2-way'!B8,'Log_working_2-way'!B$1,'Log_working_2-way'!B$2)</f>
        <v>1.0974629383822068</v>
      </c>
      <c r="F7" s="6"/>
      <c r="H7" s="6"/>
      <c r="I7" s="6"/>
      <c r="J7" s="6"/>
      <c r="K7" s="6"/>
    </row>
    <row r="8" spans="1:11" x14ac:dyDescent="0.25">
      <c r="D8">
        <f>solve_for_d('True_Odds_Calculator_2-way'!A9,'True_Odds_Calculator_2-way'!#REF!,'True_Odds_Calculator_2-way'!B9,'Log_working_2-way'!B$1,'Log_working_2-way'!B$2)</f>
        <v>1.0646106735505165</v>
      </c>
      <c r="F8" s="6"/>
      <c r="H8" s="6"/>
      <c r="I8" s="6"/>
      <c r="J8" s="6"/>
      <c r="K8" s="6"/>
    </row>
    <row r="9" spans="1:11" x14ac:dyDescent="0.25">
      <c r="D9">
        <f>solve_for_d('True_Odds_Calculator_2-way'!A10,'True_Odds_Calculator_2-way'!#REF!,'True_Odds_Calculator_2-way'!B10,'Log_working_2-way'!B$1,'Log_working_2-way'!B$2)</f>
        <v>1.0507222688881346</v>
      </c>
      <c r="F9" s="6"/>
      <c r="H9" s="6"/>
      <c r="I9" s="6"/>
      <c r="J9" s="6"/>
      <c r="K9" s="6"/>
    </row>
    <row r="10" spans="1:11" x14ac:dyDescent="0.25">
      <c r="D10">
        <f>solve_for_d('True_Odds_Calculator_2-way'!A11,'True_Odds_Calculator_2-way'!#REF!,'True_Odds_Calculator_2-way'!B11,'Log_working_2-way'!B$1,'Log_working_2-way'!B$2)</f>
        <v>1.0461286947489423</v>
      </c>
      <c r="F10" s="6"/>
      <c r="H10" s="6"/>
      <c r="I10" s="6"/>
      <c r="J10" s="6"/>
      <c r="K10" s="6"/>
    </row>
    <row r="11" spans="1:11" x14ac:dyDescent="0.25">
      <c r="D11">
        <f>solve_for_d('True_Odds_Calculator_2-way'!A12,'True_Odds_Calculator_2-way'!#REF!,'True_Odds_Calculator_2-way'!B12,'Log_working_2-way'!B$1,'Log_working_2-way'!B$2)</f>
        <v>1.042708496600167</v>
      </c>
      <c r="F11" s="6"/>
      <c r="H11" s="6"/>
      <c r="I11" s="6"/>
      <c r="J11" s="6"/>
      <c r="K11" s="6"/>
    </row>
    <row r="12" spans="1:11" x14ac:dyDescent="0.25">
      <c r="D12">
        <f>solve_for_d('True_Odds_Calculator_2-way'!A13,'True_Odds_Calculator_2-way'!#REF!,'True_Odds_Calculator_2-way'!B13,'Log_working_2-way'!B$1,'Log_working_2-way'!B$2)</f>
        <v>1.1033138470034047</v>
      </c>
      <c r="F12" s="6"/>
      <c r="H12" s="6"/>
      <c r="I12" s="6"/>
      <c r="J12" s="6"/>
      <c r="K12" s="6"/>
    </row>
    <row r="13" spans="1:11" x14ac:dyDescent="0.25">
      <c r="D13">
        <f>solve_for_d('True_Odds_Calculator_2-way'!A14,'True_Odds_Calculator_2-way'!#REF!,'True_Odds_Calculator_2-way'!B14,'Log_working_2-way'!B$1,'Log_working_2-way'!B$2)</f>
        <v>1.0808309687628768</v>
      </c>
      <c r="F13" s="6"/>
      <c r="H13" s="6"/>
      <c r="I13" s="6"/>
      <c r="J13" s="6"/>
      <c r="K13" s="6"/>
    </row>
    <row r="14" spans="1:11" x14ac:dyDescent="0.25">
      <c r="D14" t="str">
        <f>solve_for_d('True_Odds_Calculator_2-way'!A15,'True_Odds_Calculator_2-way'!#REF!,'True_Odds_Calculator_2-way'!B15,'Log_working_2-way'!B$1,'Log_working_2-way'!B$2)</f>
        <v/>
      </c>
      <c r="F14" s="6"/>
      <c r="H14" s="6"/>
      <c r="I14" s="6"/>
      <c r="J14" s="6"/>
      <c r="K14" s="6"/>
    </row>
    <row r="15" spans="1:11" x14ac:dyDescent="0.25">
      <c r="D15" t="str">
        <f>solve_for_d('True_Odds_Calculator_2-way'!A16,'True_Odds_Calculator_2-way'!#REF!,'True_Odds_Calculator_2-way'!B16,'Log_working_2-way'!B$1,'Log_working_2-way'!B$2)</f>
        <v/>
      </c>
      <c r="F15" s="6"/>
      <c r="H15" s="6"/>
      <c r="I15" s="6"/>
      <c r="J15" s="6"/>
      <c r="K15" s="6"/>
    </row>
    <row r="16" spans="1:11" x14ac:dyDescent="0.25">
      <c r="D16" t="str">
        <f>solve_for_d('True_Odds_Calculator_2-way'!A17,'True_Odds_Calculator_2-way'!#REF!,'True_Odds_Calculator_2-way'!B17,'Log_working_2-way'!B$1,'Log_working_2-way'!B$2)</f>
        <v/>
      </c>
      <c r="F16" s="6"/>
      <c r="H16" s="6"/>
      <c r="I16" s="6"/>
      <c r="J16" s="6"/>
      <c r="K16" s="6"/>
    </row>
    <row r="17" spans="4:11" x14ac:dyDescent="0.25">
      <c r="D17" t="str">
        <f>solve_for_d('True_Odds_Calculator_2-way'!A18,'True_Odds_Calculator_2-way'!#REF!,'True_Odds_Calculator_2-way'!B18,'Log_working_2-way'!B$1,'Log_working_2-way'!B$2)</f>
        <v/>
      </c>
      <c r="F17" s="6"/>
      <c r="H17" s="6"/>
      <c r="I17" s="6"/>
      <c r="J17" s="6"/>
      <c r="K17" s="6"/>
    </row>
    <row r="18" spans="4:11" x14ac:dyDescent="0.25">
      <c r="D18" t="str">
        <f>solve_for_d('True_Odds_Calculator_2-way'!A19,'True_Odds_Calculator_2-way'!#REF!,'True_Odds_Calculator_2-way'!B19,'Log_working_2-way'!B$1,'Log_working_2-way'!B$2)</f>
        <v/>
      </c>
      <c r="F18" s="6"/>
      <c r="H18" s="6"/>
      <c r="I18" s="6"/>
      <c r="J18" s="6"/>
      <c r="K18" s="6"/>
    </row>
    <row r="19" spans="4:11" x14ac:dyDescent="0.25">
      <c r="D19" t="str">
        <f>solve_for_d('True_Odds_Calculator_2-way'!A20,'True_Odds_Calculator_2-way'!#REF!,'True_Odds_Calculator_2-way'!B20,'Log_working_2-way'!B$1,'Log_working_2-way'!B$2)</f>
        <v/>
      </c>
      <c r="F19" s="6"/>
      <c r="H19" s="6"/>
      <c r="I19" s="6"/>
      <c r="J19" s="6"/>
      <c r="K19" s="6"/>
    </row>
    <row r="20" spans="4:11" x14ac:dyDescent="0.25">
      <c r="D20" t="str">
        <f>solve_for_d('True_Odds_Calculator_2-way'!A21,'True_Odds_Calculator_2-way'!#REF!,'True_Odds_Calculator_2-way'!B21,'Log_working_2-way'!B$1,'Log_working_2-way'!B$2)</f>
        <v/>
      </c>
      <c r="F20" s="6"/>
      <c r="H20" s="6"/>
      <c r="I20" s="6"/>
      <c r="J20" s="6"/>
      <c r="K20" s="6"/>
    </row>
    <row r="21" spans="4:11" x14ac:dyDescent="0.25">
      <c r="D21" t="str">
        <f>solve_for_d('True_Odds_Calculator_2-way'!A22,'True_Odds_Calculator_2-way'!#REF!,'True_Odds_Calculator_2-way'!B22,'Log_working_2-way'!B$1,'Log_working_2-way'!B$2)</f>
        <v/>
      </c>
      <c r="F21" s="6"/>
      <c r="H21" s="6"/>
      <c r="I21" s="6"/>
      <c r="J21" s="6"/>
      <c r="K21" s="6"/>
    </row>
    <row r="22" spans="4:11" x14ac:dyDescent="0.25">
      <c r="D22" t="str">
        <f>solve_for_d('True_Odds_Calculator_2-way'!A23,'True_Odds_Calculator_2-way'!#REF!,'True_Odds_Calculator_2-way'!B23,'Log_working_2-way'!B$1,'Log_working_2-way'!B$2)</f>
        <v/>
      </c>
      <c r="F22" s="6"/>
      <c r="H22" s="6"/>
      <c r="I22" s="6"/>
      <c r="J22" s="6"/>
      <c r="K22" s="6"/>
    </row>
    <row r="23" spans="4:11" x14ac:dyDescent="0.25">
      <c r="D23" t="str">
        <f>solve_for_d('True_Odds_Calculator_2-way'!A24,'True_Odds_Calculator_2-way'!#REF!,'True_Odds_Calculator_2-way'!B24,'Log_working_2-way'!B$1,'Log_working_2-way'!B$2)</f>
        <v/>
      </c>
      <c r="F23" s="6"/>
      <c r="H23" s="6"/>
      <c r="I23" s="6"/>
      <c r="J23" s="6"/>
      <c r="K23" s="6"/>
    </row>
    <row r="24" spans="4:11" x14ac:dyDescent="0.25">
      <c r="D24" t="str">
        <f>solve_for_d('True_Odds_Calculator_2-way'!A25,'True_Odds_Calculator_2-way'!#REF!,'True_Odds_Calculator_2-way'!B25,'Log_working_2-way'!B$1,'Log_working_2-way'!B$2)</f>
        <v/>
      </c>
      <c r="F24" s="6"/>
      <c r="H24" s="6"/>
      <c r="I24" s="6"/>
      <c r="J24" s="6"/>
      <c r="K24" s="6"/>
    </row>
    <row r="25" spans="4:11" x14ac:dyDescent="0.25">
      <c r="D25" t="str">
        <f>solve_for_d('True_Odds_Calculator_2-way'!A26,'True_Odds_Calculator_2-way'!#REF!,'True_Odds_Calculator_2-way'!B26,'Log_working_2-way'!B$1,'Log_working_2-way'!B$2)</f>
        <v/>
      </c>
      <c r="F25" s="6"/>
      <c r="H25" s="6"/>
      <c r="I25" s="6"/>
      <c r="J25" s="6"/>
      <c r="K25" s="6"/>
    </row>
    <row r="26" spans="4:11" x14ac:dyDescent="0.25">
      <c r="D26" t="str">
        <f>solve_for_d('True_Odds_Calculator_2-way'!A27,'True_Odds_Calculator_2-way'!#REF!,'True_Odds_Calculator_2-way'!B27,'Log_working_2-way'!B$1,'Log_working_2-way'!B$2)</f>
        <v/>
      </c>
      <c r="F26" s="6"/>
      <c r="H26" s="6"/>
      <c r="I26" s="6"/>
      <c r="J26" s="6"/>
      <c r="K26" s="6"/>
    </row>
    <row r="27" spans="4:11" x14ac:dyDescent="0.25">
      <c r="D27" t="str">
        <f>solve_for_d('True_Odds_Calculator_2-way'!A28,'True_Odds_Calculator_2-way'!#REF!,'True_Odds_Calculator_2-way'!B28,'Log_working_2-way'!B$1,'Log_working_2-way'!B$2)</f>
        <v/>
      </c>
      <c r="F27" s="6"/>
      <c r="H27" s="6"/>
      <c r="I27" s="6"/>
      <c r="J27" s="6"/>
      <c r="K27" s="6"/>
    </row>
    <row r="28" spans="4:11" x14ac:dyDescent="0.25">
      <c r="D28" t="str">
        <f>solve_for_d('True_Odds_Calculator_2-way'!A29,'True_Odds_Calculator_2-way'!#REF!,'True_Odds_Calculator_2-way'!B29,'Log_working_2-way'!B$1,'Log_working_2-way'!B$2)</f>
        <v/>
      </c>
      <c r="F28" s="6"/>
      <c r="H28" s="6"/>
      <c r="I28" s="6"/>
      <c r="J28" s="6"/>
      <c r="K28" s="6"/>
    </row>
    <row r="29" spans="4:11" x14ac:dyDescent="0.25">
      <c r="D29" t="str">
        <f>solve_for_d('True_Odds_Calculator_2-way'!A30,'True_Odds_Calculator_2-way'!#REF!,'True_Odds_Calculator_2-way'!B30,'Log_working_2-way'!B$1,'Log_working_2-way'!B$2)</f>
        <v/>
      </c>
      <c r="F29" s="6"/>
      <c r="H29" s="6"/>
      <c r="I29" s="6"/>
      <c r="J29" s="6"/>
      <c r="K29" s="6"/>
    </row>
    <row r="30" spans="4:11" x14ac:dyDescent="0.25">
      <c r="D30" t="str">
        <f>solve_for_d('True_Odds_Calculator_2-way'!A31,'True_Odds_Calculator_2-way'!#REF!,'True_Odds_Calculator_2-way'!B31,'Log_working_2-way'!B$1,'Log_working_2-way'!B$2)</f>
        <v/>
      </c>
      <c r="F30" s="6"/>
      <c r="H30" s="6"/>
      <c r="I30" s="6"/>
      <c r="J30" s="6"/>
      <c r="K30" s="6"/>
    </row>
    <row r="31" spans="4:11" x14ac:dyDescent="0.25">
      <c r="D31" t="str">
        <f>solve_for_d('True_Odds_Calculator_2-way'!A32,'True_Odds_Calculator_2-way'!#REF!,'True_Odds_Calculator_2-way'!B32,'Log_working_2-way'!B$1,'Log_working_2-way'!B$2)</f>
        <v/>
      </c>
      <c r="F31" s="6"/>
      <c r="H31" s="6"/>
      <c r="I31" s="6"/>
      <c r="J31" s="6"/>
      <c r="K31" s="6"/>
    </row>
    <row r="32" spans="4:11" x14ac:dyDescent="0.25">
      <c r="D32" t="str">
        <f>solve_for_d('True_Odds_Calculator_2-way'!A33,'True_Odds_Calculator_2-way'!#REF!,'True_Odds_Calculator_2-way'!B33,'Log_working_2-way'!B$1,'Log_working_2-way'!B$2)</f>
        <v/>
      </c>
      <c r="F32" s="6"/>
      <c r="H32" s="6"/>
      <c r="I32" s="6"/>
      <c r="J32" s="6"/>
      <c r="K32" s="6"/>
    </row>
    <row r="33" spans="4:11" x14ac:dyDescent="0.25">
      <c r="D33" t="str">
        <f>solve_for_d('True_Odds_Calculator_2-way'!A34,'True_Odds_Calculator_2-way'!#REF!,'True_Odds_Calculator_2-way'!B34,'Log_working_2-way'!B$1,'Log_working_2-way'!B$2)</f>
        <v/>
      </c>
      <c r="F33" s="6"/>
      <c r="H33" s="6"/>
      <c r="I33" s="6"/>
      <c r="J33" s="6"/>
      <c r="K33" s="6"/>
    </row>
    <row r="34" spans="4:11" x14ac:dyDescent="0.25">
      <c r="D34" t="str">
        <f>solve_for_d('True_Odds_Calculator_2-way'!A35,'True_Odds_Calculator_2-way'!#REF!,'True_Odds_Calculator_2-way'!B35,'Log_working_2-way'!B$1,'Log_working_2-way'!B$2)</f>
        <v/>
      </c>
      <c r="F34" s="6"/>
      <c r="H34" s="6"/>
      <c r="I34" s="6"/>
      <c r="J34" s="6"/>
      <c r="K34" s="6"/>
    </row>
    <row r="35" spans="4:11" x14ac:dyDescent="0.25">
      <c r="D35" t="str">
        <f>solve_for_d('True_Odds_Calculator_2-way'!A36,'True_Odds_Calculator_2-way'!#REF!,'True_Odds_Calculator_2-way'!B36,'Log_working_2-way'!B$1,'Log_working_2-way'!B$2)</f>
        <v/>
      </c>
      <c r="F35" s="6"/>
      <c r="H35" s="6"/>
      <c r="I35" s="6"/>
      <c r="J35" s="6"/>
      <c r="K35" s="6"/>
    </row>
    <row r="36" spans="4:11" x14ac:dyDescent="0.25">
      <c r="D36" t="str">
        <f>solve_for_d('True_Odds_Calculator_2-way'!A37,'True_Odds_Calculator_2-way'!#REF!,'True_Odds_Calculator_2-way'!B37,'Log_working_2-way'!B$1,'Log_working_2-way'!B$2)</f>
        <v/>
      </c>
      <c r="F36" s="6"/>
      <c r="H36" s="6"/>
      <c r="I36" s="6"/>
      <c r="J36" s="6"/>
      <c r="K36" s="6"/>
    </row>
    <row r="37" spans="4:11" x14ac:dyDescent="0.25">
      <c r="D37" t="str">
        <f>solve_for_d('True_Odds_Calculator_2-way'!A38,'True_Odds_Calculator_2-way'!#REF!,'True_Odds_Calculator_2-way'!B38,'Log_working_2-way'!B$1,'Log_working_2-way'!B$2)</f>
        <v/>
      </c>
      <c r="F37" s="6"/>
      <c r="H37" s="6"/>
      <c r="I37" s="6"/>
      <c r="J37" s="6"/>
      <c r="K37" s="6"/>
    </row>
    <row r="38" spans="4:11" x14ac:dyDescent="0.25">
      <c r="D38" t="str">
        <f>solve_for_d('True_Odds_Calculator_2-way'!A39,'True_Odds_Calculator_2-way'!#REF!,'True_Odds_Calculator_2-way'!B39,'Log_working_2-way'!B$1,'Log_working_2-way'!B$2)</f>
        <v/>
      </c>
      <c r="F38" s="6"/>
      <c r="H38" s="6"/>
      <c r="I38" s="6"/>
      <c r="J38" s="6"/>
      <c r="K38" s="6"/>
    </row>
    <row r="39" spans="4:11" x14ac:dyDescent="0.25">
      <c r="D39" t="str">
        <f>solve_for_d('True_Odds_Calculator_2-way'!A40,'True_Odds_Calculator_2-way'!#REF!,'True_Odds_Calculator_2-way'!B40,'Log_working_2-way'!B$1,'Log_working_2-way'!B$2)</f>
        <v/>
      </c>
      <c r="F39" s="6"/>
      <c r="H39" s="6"/>
      <c r="I39" s="6"/>
      <c r="J39" s="6"/>
      <c r="K39" s="6"/>
    </row>
    <row r="40" spans="4:11" x14ac:dyDescent="0.25">
      <c r="D40" t="str">
        <f>solve_for_d('True_Odds_Calculator_2-way'!A41,'True_Odds_Calculator_2-way'!#REF!,'True_Odds_Calculator_2-way'!B41,'Log_working_2-way'!B$1,'Log_working_2-way'!B$2)</f>
        <v/>
      </c>
      <c r="F40" s="6"/>
      <c r="H40" s="6"/>
      <c r="I40" s="6"/>
      <c r="J40" s="6"/>
      <c r="K40" s="6"/>
    </row>
    <row r="41" spans="4:11" x14ac:dyDescent="0.25">
      <c r="D41" t="str">
        <f>solve_for_d('True_Odds_Calculator_2-way'!A42,'True_Odds_Calculator_2-way'!#REF!,'True_Odds_Calculator_2-way'!B42,'Log_working_2-way'!B$1,'Log_working_2-way'!B$2)</f>
        <v/>
      </c>
      <c r="F41" s="6"/>
      <c r="H41" s="6"/>
      <c r="I41" s="6"/>
      <c r="J41" s="6"/>
      <c r="K41" s="6"/>
    </row>
    <row r="42" spans="4:11" x14ac:dyDescent="0.25">
      <c r="D42" t="str">
        <f>solve_for_d('True_Odds_Calculator_2-way'!A43,'True_Odds_Calculator_2-way'!#REF!,'True_Odds_Calculator_2-way'!B43,'Log_working_2-way'!B$1,'Log_working_2-way'!B$2)</f>
        <v/>
      </c>
      <c r="F42" s="6"/>
      <c r="H42" s="6"/>
      <c r="I42" s="6"/>
      <c r="J42" s="6"/>
      <c r="K42" s="6"/>
    </row>
    <row r="43" spans="4:11" x14ac:dyDescent="0.25">
      <c r="D43" t="str">
        <f>solve_for_d('True_Odds_Calculator_2-way'!A44,'True_Odds_Calculator_2-way'!#REF!,'True_Odds_Calculator_2-way'!B44,'Log_working_2-way'!B$1,'Log_working_2-way'!B$2)</f>
        <v/>
      </c>
      <c r="F43" s="6"/>
      <c r="H43" s="6"/>
      <c r="I43" s="6"/>
      <c r="J43" s="6"/>
      <c r="K43" s="6"/>
    </row>
    <row r="44" spans="4:11" x14ac:dyDescent="0.25">
      <c r="D44" t="str">
        <f>solve_for_d('True_Odds_Calculator_2-way'!A45,'True_Odds_Calculator_2-way'!#REF!,'True_Odds_Calculator_2-way'!B45,'Log_working_2-way'!B$1,'Log_working_2-way'!B$2)</f>
        <v/>
      </c>
      <c r="F44" s="6"/>
      <c r="H44" s="6"/>
      <c r="I44" s="6"/>
      <c r="J44" s="6"/>
      <c r="K44" s="6"/>
    </row>
    <row r="45" spans="4:11" x14ac:dyDescent="0.25">
      <c r="D45" t="str">
        <f>solve_for_d('True_Odds_Calculator_2-way'!A46,'True_Odds_Calculator_2-way'!#REF!,'True_Odds_Calculator_2-way'!B46,'Log_working_2-way'!B$1,'Log_working_2-way'!B$2)</f>
        <v/>
      </c>
      <c r="F45" s="6"/>
      <c r="H45" s="6"/>
      <c r="I45" s="6"/>
      <c r="J45" s="6"/>
      <c r="K45" s="6"/>
    </row>
    <row r="46" spans="4:11" x14ac:dyDescent="0.25">
      <c r="D46" t="str">
        <f>solve_for_d('True_Odds_Calculator_2-way'!A47,'True_Odds_Calculator_2-way'!#REF!,'True_Odds_Calculator_2-way'!B47,'Log_working_2-way'!B$1,'Log_working_2-way'!B$2)</f>
        <v/>
      </c>
      <c r="F46" s="6"/>
      <c r="H46" s="6"/>
      <c r="I46" s="6"/>
      <c r="J46" s="6"/>
      <c r="K46" s="6"/>
    </row>
    <row r="47" spans="4:11" x14ac:dyDescent="0.25">
      <c r="D47" t="str">
        <f>solve_for_d('True_Odds_Calculator_2-way'!A48,'True_Odds_Calculator_2-way'!#REF!,'True_Odds_Calculator_2-way'!B48,'Log_working_2-way'!B$1,'Log_working_2-way'!B$2)</f>
        <v/>
      </c>
      <c r="F47" s="6"/>
      <c r="H47" s="6"/>
      <c r="I47" s="6"/>
      <c r="J47" s="6"/>
      <c r="K47" s="6"/>
    </row>
    <row r="48" spans="4:11" x14ac:dyDescent="0.25">
      <c r="D48" t="str">
        <f>solve_for_d('True_Odds_Calculator_2-way'!A49,'True_Odds_Calculator_2-way'!#REF!,'True_Odds_Calculator_2-way'!B49,'Log_working_2-way'!B$1,'Log_working_2-way'!B$2)</f>
        <v/>
      </c>
      <c r="F48" s="6"/>
      <c r="H48" s="6"/>
      <c r="I48" s="6"/>
      <c r="J48" s="6"/>
      <c r="K48" s="6"/>
    </row>
    <row r="49" spans="4:11" x14ac:dyDescent="0.25">
      <c r="D49" t="str">
        <f>solve_for_d('True_Odds_Calculator_2-way'!A50,'True_Odds_Calculator_2-way'!#REF!,'True_Odds_Calculator_2-way'!B50,'Log_working_2-way'!B$1,'Log_working_2-way'!B$2)</f>
        <v/>
      </c>
      <c r="F49" s="6"/>
      <c r="H49" s="6"/>
      <c r="I49" s="6"/>
      <c r="J49" s="6"/>
      <c r="K49" s="6"/>
    </row>
    <row r="50" spans="4:11" x14ac:dyDescent="0.25">
      <c r="D50" t="str">
        <f>solve_for_d('True_Odds_Calculator_2-way'!A51,'True_Odds_Calculator_2-way'!#REF!,'True_Odds_Calculator_2-way'!B51,'Log_working_2-way'!B$1,'Log_working_2-way'!B$2)</f>
        <v/>
      </c>
      <c r="F50" s="6"/>
      <c r="H50" s="6"/>
      <c r="I50" s="6"/>
      <c r="J50" s="6"/>
      <c r="K50" s="6"/>
    </row>
    <row r="51" spans="4:11" x14ac:dyDescent="0.25">
      <c r="D51" t="str">
        <f>solve_for_d('True_Odds_Calculator_2-way'!A52,'True_Odds_Calculator_2-way'!#REF!,'True_Odds_Calculator_2-way'!B52,'Log_working_2-way'!B$1,'Log_working_2-way'!B$2)</f>
        <v/>
      </c>
      <c r="F51" s="6"/>
      <c r="H51" s="6"/>
      <c r="I51" s="6"/>
      <c r="J51" s="6"/>
      <c r="K51" s="6"/>
    </row>
    <row r="52" spans="4:11" x14ac:dyDescent="0.25">
      <c r="D52" t="str">
        <f>solve_for_d('True_Odds_Calculator_2-way'!A53,'True_Odds_Calculator_2-way'!#REF!,'True_Odds_Calculator_2-way'!B53,'Log_working_2-way'!B$1,'Log_working_2-way'!B$2)</f>
        <v/>
      </c>
      <c r="F52" s="6"/>
      <c r="H52" s="6"/>
      <c r="I52" s="6"/>
      <c r="J52" s="6"/>
      <c r="K52" s="6"/>
    </row>
    <row r="53" spans="4:11" x14ac:dyDescent="0.25">
      <c r="D53" t="str">
        <f>solve_for_d('True_Odds_Calculator_2-way'!A54,'True_Odds_Calculator_2-way'!#REF!,'True_Odds_Calculator_2-way'!B54,'Log_working_2-way'!B$1,'Log_working_2-way'!B$2)</f>
        <v/>
      </c>
      <c r="F53" s="6"/>
      <c r="H53" s="6"/>
      <c r="I53" s="6"/>
      <c r="J53" s="6"/>
      <c r="K53" s="6"/>
    </row>
    <row r="54" spans="4:11" x14ac:dyDescent="0.25">
      <c r="D54" t="str">
        <f>solve_for_d('True_Odds_Calculator_2-way'!A55,'True_Odds_Calculator_2-way'!#REF!,'True_Odds_Calculator_2-way'!B55,'Log_working_2-way'!B$1,'Log_working_2-way'!B$2)</f>
        <v/>
      </c>
      <c r="F54" s="6"/>
      <c r="H54" s="6"/>
      <c r="I54" s="6"/>
      <c r="J54" s="6"/>
      <c r="K54" s="6"/>
    </row>
    <row r="55" spans="4:11" x14ac:dyDescent="0.25">
      <c r="D55" t="str">
        <f>solve_for_d('True_Odds_Calculator_2-way'!A56,'True_Odds_Calculator_2-way'!#REF!,'True_Odds_Calculator_2-way'!B56,'Log_working_2-way'!B$1,'Log_working_2-way'!B$2)</f>
        <v/>
      </c>
      <c r="F55" s="6"/>
      <c r="H55" s="6"/>
      <c r="I55" s="6"/>
      <c r="J55" s="6"/>
      <c r="K55" s="6"/>
    </row>
    <row r="56" spans="4:11" x14ac:dyDescent="0.25">
      <c r="D56" t="str">
        <f>solve_for_d('True_Odds_Calculator_2-way'!A57,'True_Odds_Calculator_2-way'!#REF!,'True_Odds_Calculator_2-way'!B57,'Log_working_2-way'!B$1,'Log_working_2-way'!B$2)</f>
        <v/>
      </c>
      <c r="F56" s="6"/>
      <c r="H56" s="6"/>
      <c r="I56" s="6"/>
      <c r="J56" s="6"/>
      <c r="K56" s="6"/>
    </row>
    <row r="57" spans="4:11" x14ac:dyDescent="0.25">
      <c r="D57" t="str">
        <f>solve_for_d('True_Odds_Calculator_2-way'!A58,'True_Odds_Calculator_2-way'!#REF!,'True_Odds_Calculator_2-way'!B58,'Log_working_2-way'!B$1,'Log_working_2-way'!B$2)</f>
        <v/>
      </c>
      <c r="F57" s="6"/>
      <c r="H57" s="6"/>
      <c r="I57" s="6"/>
      <c r="J57" s="6"/>
      <c r="K57" s="6"/>
    </row>
    <row r="58" spans="4:11" x14ac:dyDescent="0.25">
      <c r="D58" t="str">
        <f>solve_for_d('True_Odds_Calculator_2-way'!A59,'True_Odds_Calculator_2-way'!#REF!,'True_Odds_Calculator_2-way'!B59,'Log_working_2-way'!B$1,'Log_working_2-way'!B$2)</f>
        <v/>
      </c>
      <c r="F58" s="6"/>
      <c r="H58" s="6"/>
      <c r="I58" s="6"/>
      <c r="J58" s="6"/>
      <c r="K58" s="6"/>
    </row>
    <row r="59" spans="4:11" x14ac:dyDescent="0.25">
      <c r="D59" t="str">
        <f>solve_for_d('True_Odds_Calculator_2-way'!A60,'True_Odds_Calculator_2-way'!#REF!,'True_Odds_Calculator_2-way'!B60,'Log_working_2-way'!B$1,'Log_working_2-way'!B$2)</f>
        <v/>
      </c>
      <c r="F59" s="6"/>
      <c r="H59" s="6"/>
      <c r="I59" s="6"/>
      <c r="J59" s="6"/>
      <c r="K59" s="6"/>
    </row>
    <row r="60" spans="4:11" x14ac:dyDescent="0.25">
      <c r="D60" t="str">
        <f>solve_for_d('True_Odds_Calculator_2-way'!A61,'True_Odds_Calculator_2-way'!#REF!,'True_Odds_Calculator_2-way'!B61,'Log_working_2-way'!B$1,'Log_working_2-way'!B$2)</f>
        <v/>
      </c>
      <c r="F60" s="6"/>
      <c r="H60" s="6"/>
      <c r="I60" s="6"/>
      <c r="J60" s="6"/>
      <c r="K60" s="6"/>
    </row>
    <row r="61" spans="4:11" x14ac:dyDescent="0.25">
      <c r="D61" t="str">
        <f>solve_for_d('True_Odds_Calculator_2-way'!A62,'True_Odds_Calculator_2-way'!#REF!,'True_Odds_Calculator_2-way'!B62,'Log_working_2-way'!B$1,'Log_working_2-way'!B$2)</f>
        <v/>
      </c>
      <c r="F61" s="6"/>
      <c r="H61" s="6"/>
      <c r="I61" s="6"/>
      <c r="J61" s="6"/>
      <c r="K61" s="6"/>
    </row>
    <row r="62" spans="4:11" x14ac:dyDescent="0.25">
      <c r="D62" t="str">
        <f>solve_for_d('True_Odds_Calculator_2-way'!A63,'True_Odds_Calculator_2-way'!#REF!,'True_Odds_Calculator_2-way'!B63,'Log_working_2-way'!B$1,'Log_working_2-way'!B$2)</f>
        <v/>
      </c>
      <c r="F62" s="6"/>
      <c r="H62" s="6"/>
      <c r="I62" s="6"/>
      <c r="J62" s="6"/>
      <c r="K62" s="6"/>
    </row>
    <row r="63" spans="4:11" x14ac:dyDescent="0.25">
      <c r="D63" t="str">
        <f>solve_for_d('True_Odds_Calculator_2-way'!A64,'True_Odds_Calculator_2-way'!#REF!,'True_Odds_Calculator_2-way'!B64,'Log_working_2-way'!B$1,'Log_working_2-way'!B$2)</f>
        <v/>
      </c>
      <c r="F63" s="6"/>
      <c r="H63" s="6"/>
      <c r="I63" s="6"/>
      <c r="J63" s="6"/>
      <c r="K63" s="6"/>
    </row>
    <row r="64" spans="4:11" x14ac:dyDescent="0.25">
      <c r="D64" t="str">
        <f>solve_for_d('True_Odds_Calculator_2-way'!A65,'True_Odds_Calculator_2-way'!#REF!,'True_Odds_Calculator_2-way'!B65,'Log_working_2-way'!B$1,'Log_working_2-way'!B$2)</f>
        <v/>
      </c>
      <c r="F64" s="6"/>
      <c r="H64" s="6"/>
      <c r="I64" s="6"/>
      <c r="J64" s="6"/>
      <c r="K64" s="6"/>
    </row>
    <row r="65" spans="4:11" x14ac:dyDescent="0.25">
      <c r="D65" t="str">
        <f>solve_for_d('True_Odds_Calculator_2-way'!A66,'True_Odds_Calculator_2-way'!#REF!,'True_Odds_Calculator_2-way'!B66,'Log_working_2-way'!B$1,'Log_working_2-way'!B$2)</f>
        <v/>
      </c>
      <c r="F65" s="6"/>
      <c r="H65" s="6"/>
      <c r="I65" s="6"/>
      <c r="J65" s="6"/>
      <c r="K65" s="6"/>
    </row>
    <row r="66" spans="4:11" x14ac:dyDescent="0.25">
      <c r="D66" t="str">
        <f>solve_for_d('True_Odds_Calculator_2-way'!A67,'True_Odds_Calculator_2-way'!#REF!,'True_Odds_Calculator_2-way'!B67,'Log_working_2-way'!B$1,'Log_working_2-way'!B$2)</f>
        <v/>
      </c>
      <c r="F66" s="6"/>
      <c r="H66" s="6"/>
      <c r="I66" s="6"/>
      <c r="J66" s="6"/>
      <c r="K66" s="6"/>
    </row>
    <row r="67" spans="4:11" x14ac:dyDescent="0.25">
      <c r="D67" t="str">
        <f>solve_for_d('True_Odds_Calculator_2-way'!A68,'True_Odds_Calculator_2-way'!#REF!,'True_Odds_Calculator_2-way'!B68,'Log_working_2-way'!B$1,'Log_working_2-way'!B$2)</f>
        <v/>
      </c>
      <c r="F67" s="6"/>
      <c r="H67" s="6"/>
      <c r="I67" s="6"/>
      <c r="J67" s="6"/>
      <c r="K67" s="6"/>
    </row>
    <row r="68" spans="4:11" x14ac:dyDescent="0.25">
      <c r="D68" t="str">
        <f>solve_for_d('True_Odds_Calculator_2-way'!A69,'True_Odds_Calculator_2-way'!#REF!,'True_Odds_Calculator_2-way'!B69,'Log_working_2-way'!B$1,'Log_working_2-way'!B$2)</f>
        <v/>
      </c>
      <c r="F68" s="6"/>
      <c r="H68" s="6"/>
      <c r="I68" s="6"/>
      <c r="J68" s="6"/>
      <c r="K68" s="6"/>
    </row>
    <row r="69" spans="4:11" x14ac:dyDescent="0.25">
      <c r="D69" t="str">
        <f>solve_for_d('True_Odds_Calculator_2-way'!A70,'True_Odds_Calculator_2-way'!#REF!,'True_Odds_Calculator_2-way'!B70,'Log_working_2-way'!B$1,'Log_working_2-way'!B$2)</f>
        <v/>
      </c>
      <c r="F69" s="6"/>
      <c r="H69" s="6"/>
      <c r="I69" s="6"/>
      <c r="J69" s="6"/>
      <c r="K69" s="6"/>
    </row>
    <row r="70" spans="4:11" x14ac:dyDescent="0.25">
      <c r="D70" t="str">
        <f>solve_for_d('True_Odds_Calculator_2-way'!A71,'True_Odds_Calculator_2-way'!#REF!,'True_Odds_Calculator_2-way'!B71,'Log_working_2-way'!B$1,'Log_working_2-way'!B$2)</f>
        <v/>
      </c>
      <c r="F70" s="6"/>
      <c r="H70" s="6"/>
      <c r="I70" s="6"/>
      <c r="J70" s="6"/>
      <c r="K70" s="6"/>
    </row>
    <row r="71" spans="4:11" x14ac:dyDescent="0.25">
      <c r="D71" t="str">
        <f>solve_for_d('True_Odds_Calculator_2-way'!A72,'True_Odds_Calculator_2-way'!#REF!,'True_Odds_Calculator_2-way'!B72,'Log_working_2-way'!B$1,'Log_working_2-way'!B$2)</f>
        <v/>
      </c>
      <c r="F71" s="6"/>
      <c r="H71" s="6"/>
      <c r="I71" s="6"/>
      <c r="J71" s="6"/>
      <c r="K71" s="6"/>
    </row>
    <row r="72" spans="4:11" x14ac:dyDescent="0.25">
      <c r="D72" t="str">
        <f>solve_for_d('True_Odds_Calculator_2-way'!A73,'True_Odds_Calculator_2-way'!#REF!,'True_Odds_Calculator_2-way'!B73,'Log_working_2-way'!B$1,'Log_working_2-way'!B$2)</f>
        <v/>
      </c>
      <c r="F72" s="6"/>
      <c r="H72" s="6"/>
      <c r="I72" s="6"/>
      <c r="J72" s="6"/>
      <c r="K72" s="6"/>
    </row>
    <row r="73" spans="4:11" x14ac:dyDescent="0.25">
      <c r="D73" t="str">
        <f>solve_for_d('True_Odds_Calculator_2-way'!A74,'True_Odds_Calculator_2-way'!#REF!,'True_Odds_Calculator_2-way'!B74,'Log_working_2-way'!B$1,'Log_working_2-way'!B$2)</f>
        <v/>
      </c>
      <c r="F73" s="6"/>
      <c r="H73" s="6"/>
      <c r="I73" s="6"/>
      <c r="J73" s="6"/>
      <c r="K73" s="6"/>
    </row>
    <row r="74" spans="4:11" x14ac:dyDescent="0.25">
      <c r="D74" t="str">
        <f>solve_for_d('True_Odds_Calculator_2-way'!A75,'True_Odds_Calculator_2-way'!#REF!,'True_Odds_Calculator_2-way'!B75,'Log_working_2-way'!B$1,'Log_working_2-way'!B$2)</f>
        <v/>
      </c>
      <c r="F74" s="6"/>
      <c r="H74" s="6"/>
      <c r="I74" s="6"/>
      <c r="J74" s="6"/>
      <c r="K74" s="6"/>
    </row>
    <row r="75" spans="4:11" x14ac:dyDescent="0.25">
      <c r="D75" t="str">
        <f>solve_for_d('True_Odds_Calculator_2-way'!A76,'True_Odds_Calculator_2-way'!#REF!,'True_Odds_Calculator_2-way'!B76,'Log_working_2-way'!B$1,'Log_working_2-way'!B$2)</f>
        <v/>
      </c>
      <c r="F75" s="6"/>
      <c r="H75" s="6"/>
      <c r="I75" s="6"/>
      <c r="J75" s="6"/>
      <c r="K75" s="6"/>
    </row>
    <row r="76" spans="4:11" x14ac:dyDescent="0.25">
      <c r="D76" t="str">
        <f>solve_for_d('True_Odds_Calculator_2-way'!A77,'True_Odds_Calculator_2-way'!#REF!,'True_Odds_Calculator_2-way'!B77,'Log_working_2-way'!B$1,'Log_working_2-way'!B$2)</f>
        <v/>
      </c>
      <c r="F76" s="6"/>
      <c r="H76" s="6"/>
      <c r="I76" s="6"/>
      <c r="J76" s="6"/>
      <c r="K76" s="6"/>
    </row>
    <row r="77" spans="4:11" x14ac:dyDescent="0.25">
      <c r="D77" t="str">
        <f>solve_for_d('True_Odds_Calculator_2-way'!A78,'True_Odds_Calculator_2-way'!#REF!,'True_Odds_Calculator_2-way'!B78,'Log_working_2-way'!B$1,'Log_working_2-way'!B$2)</f>
        <v/>
      </c>
      <c r="F77" s="6"/>
      <c r="H77" s="6"/>
      <c r="I77" s="6"/>
      <c r="J77" s="6"/>
      <c r="K77" s="6"/>
    </row>
    <row r="78" spans="4:11" x14ac:dyDescent="0.25">
      <c r="D78" t="str">
        <f>solve_for_d('True_Odds_Calculator_2-way'!A79,'True_Odds_Calculator_2-way'!#REF!,'True_Odds_Calculator_2-way'!B79,'Log_working_2-way'!B$1,'Log_working_2-way'!B$2)</f>
        <v/>
      </c>
      <c r="F78" s="6"/>
      <c r="H78" s="6"/>
      <c r="I78" s="6"/>
      <c r="J78" s="6"/>
      <c r="K78" s="6"/>
    </row>
    <row r="79" spans="4:11" x14ac:dyDescent="0.25">
      <c r="D79" t="str">
        <f>solve_for_d('True_Odds_Calculator_2-way'!A80,'True_Odds_Calculator_2-way'!#REF!,'True_Odds_Calculator_2-way'!B80,'Log_working_2-way'!B$1,'Log_working_2-way'!B$2)</f>
        <v/>
      </c>
      <c r="F79" s="6"/>
      <c r="H79" s="6"/>
      <c r="I79" s="6"/>
      <c r="J79" s="6"/>
      <c r="K79" s="6"/>
    </row>
    <row r="80" spans="4:11" x14ac:dyDescent="0.25">
      <c r="D80" t="str">
        <f>solve_for_d('True_Odds_Calculator_2-way'!A81,'True_Odds_Calculator_2-way'!#REF!,'True_Odds_Calculator_2-way'!B81,'Log_working_2-way'!B$1,'Log_working_2-way'!B$2)</f>
        <v/>
      </c>
      <c r="F80" s="6"/>
      <c r="H80" s="6"/>
      <c r="I80" s="6"/>
      <c r="J80" s="6"/>
      <c r="K80" s="6"/>
    </row>
    <row r="81" spans="4:11" x14ac:dyDescent="0.25">
      <c r="D81" t="str">
        <f>solve_for_d('True_Odds_Calculator_2-way'!A82,'True_Odds_Calculator_2-way'!#REF!,'True_Odds_Calculator_2-way'!B82,'Log_working_2-way'!B$1,'Log_working_2-way'!B$2)</f>
        <v/>
      </c>
      <c r="F81" s="6"/>
      <c r="H81" s="6"/>
      <c r="I81" s="6"/>
      <c r="J81" s="6"/>
      <c r="K81" s="6"/>
    </row>
    <row r="82" spans="4:11" x14ac:dyDescent="0.25">
      <c r="D82" t="str">
        <f>solve_for_d('True_Odds_Calculator_2-way'!A83,'True_Odds_Calculator_2-way'!#REF!,'True_Odds_Calculator_2-way'!B83,'Log_working_2-way'!B$1,'Log_working_2-way'!B$2)</f>
        <v/>
      </c>
      <c r="F82" s="6"/>
      <c r="H82" s="6"/>
      <c r="I82" s="6"/>
      <c r="J82" s="6"/>
      <c r="K82" s="6"/>
    </row>
    <row r="83" spans="4:11" x14ac:dyDescent="0.25">
      <c r="D83" t="str">
        <f>solve_for_d('True_Odds_Calculator_2-way'!A84,'True_Odds_Calculator_2-way'!#REF!,'True_Odds_Calculator_2-way'!B84,'Log_working_2-way'!B$1,'Log_working_2-way'!B$2)</f>
        <v/>
      </c>
      <c r="F83" s="6"/>
      <c r="H83" s="6"/>
      <c r="I83" s="6"/>
      <c r="J83" s="6"/>
      <c r="K83" s="6"/>
    </row>
    <row r="84" spans="4:11" x14ac:dyDescent="0.25">
      <c r="D84" t="str">
        <f>solve_for_d('True_Odds_Calculator_2-way'!A85,'True_Odds_Calculator_2-way'!#REF!,'True_Odds_Calculator_2-way'!B85,'Log_working_2-way'!B$1,'Log_working_2-way'!B$2)</f>
        <v/>
      </c>
      <c r="F84" s="6"/>
      <c r="H84" s="6"/>
      <c r="I84" s="6"/>
      <c r="J84" s="6"/>
      <c r="K84" s="6"/>
    </row>
    <row r="85" spans="4:11" x14ac:dyDescent="0.25">
      <c r="D85" t="str">
        <f>solve_for_d('True_Odds_Calculator_2-way'!A86,'True_Odds_Calculator_2-way'!#REF!,'True_Odds_Calculator_2-way'!B86,'Log_working_2-way'!B$1,'Log_working_2-way'!B$2)</f>
        <v/>
      </c>
      <c r="F85" s="6"/>
      <c r="H85" s="6"/>
      <c r="I85" s="6"/>
      <c r="J85" s="6"/>
      <c r="K85" s="6"/>
    </row>
    <row r="86" spans="4:11" x14ac:dyDescent="0.25">
      <c r="D86" t="str">
        <f>solve_for_d('True_Odds_Calculator_2-way'!A87,'True_Odds_Calculator_2-way'!#REF!,'True_Odds_Calculator_2-way'!B87,'Log_working_2-way'!B$1,'Log_working_2-way'!B$2)</f>
        <v/>
      </c>
      <c r="F86" s="6"/>
      <c r="H86" s="6"/>
      <c r="I86" s="6"/>
      <c r="J86" s="6"/>
      <c r="K86" s="6"/>
    </row>
    <row r="87" spans="4:11" x14ac:dyDescent="0.25">
      <c r="D87" t="str">
        <f>solve_for_d('True_Odds_Calculator_2-way'!A88,'True_Odds_Calculator_2-way'!#REF!,'True_Odds_Calculator_2-way'!B88,'Log_working_2-way'!B$1,'Log_working_2-way'!B$2)</f>
        <v/>
      </c>
      <c r="F87" s="6"/>
      <c r="H87" s="6"/>
      <c r="I87" s="6"/>
      <c r="J87" s="6"/>
      <c r="K87" s="6"/>
    </row>
    <row r="88" spans="4:11" x14ac:dyDescent="0.25">
      <c r="D88" t="str">
        <f>solve_for_d('True_Odds_Calculator_2-way'!A89,'True_Odds_Calculator_2-way'!#REF!,'True_Odds_Calculator_2-way'!B89,'Log_working_2-way'!B$1,'Log_working_2-way'!B$2)</f>
        <v/>
      </c>
      <c r="F88" s="6"/>
      <c r="H88" s="6"/>
      <c r="I88" s="6"/>
      <c r="J88" s="6"/>
      <c r="K88" s="6"/>
    </row>
    <row r="89" spans="4:11" x14ac:dyDescent="0.25">
      <c r="D89" t="str">
        <f>solve_for_d('True_Odds_Calculator_2-way'!A90,'True_Odds_Calculator_2-way'!#REF!,'True_Odds_Calculator_2-way'!B90,'Log_working_2-way'!B$1,'Log_working_2-way'!B$2)</f>
        <v/>
      </c>
      <c r="F89" s="6"/>
      <c r="H89" s="6"/>
      <c r="I89" s="6"/>
      <c r="J89" s="6"/>
      <c r="K89" s="6"/>
    </row>
    <row r="90" spans="4:11" x14ac:dyDescent="0.25">
      <c r="D90" t="str">
        <f>solve_for_d('True_Odds_Calculator_2-way'!A91,'True_Odds_Calculator_2-way'!#REF!,'True_Odds_Calculator_2-way'!B91,'Log_working_2-way'!B$1,'Log_working_2-way'!B$2)</f>
        <v/>
      </c>
      <c r="F90" s="6"/>
      <c r="H90" s="6"/>
      <c r="I90" s="6"/>
      <c r="J90" s="6"/>
      <c r="K90" s="6"/>
    </row>
    <row r="91" spans="4:11" x14ac:dyDescent="0.25">
      <c r="D91" t="str">
        <f>solve_for_d('True_Odds_Calculator_2-way'!A92,'True_Odds_Calculator_2-way'!#REF!,'True_Odds_Calculator_2-way'!B92,'Log_working_2-way'!B$1,'Log_working_2-way'!B$2)</f>
        <v/>
      </c>
      <c r="F91" s="6"/>
      <c r="H91" s="6"/>
      <c r="I91" s="6"/>
      <c r="J91" s="6"/>
      <c r="K91" s="6"/>
    </row>
    <row r="92" spans="4:11" x14ac:dyDescent="0.25">
      <c r="D92" t="str">
        <f>solve_for_d('True_Odds_Calculator_2-way'!A93,'True_Odds_Calculator_2-way'!#REF!,'True_Odds_Calculator_2-way'!B93,'Log_working_2-way'!B$1,'Log_working_2-way'!B$2)</f>
        <v/>
      </c>
      <c r="F92" s="6"/>
      <c r="H92" s="6"/>
      <c r="I92" s="6"/>
      <c r="J92" s="6"/>
      <c r="K92" s="6"/>
    </row>
    <row r="93" spans="4:11" x14ac:dyDescent="0.25">
      <c r="D93" t="str">
        <f>solve_for_d('True_Odds_Calculator_2-way'!A94,'True_Odds_Calculator_2-way'!#REF!,'True_Odds_Calculator_2-way'!B94,'Log_working_2-way'!B$1,'Log_working_2-way'!B$2)</f>
        <v/>
      </c>
      <c r="F93" s="6"/>
      <c r="H93" s="6"/>
      <c r="I93" s="6"/>
      <c r="J93" s="6"/>
      <c r="K93" s="6"/>
    </row>
    <row r="94" spans="4:11" x14ac:dyDescent="0.25">
      <c r="D94" t="str">
        <f>solve_for_d('True_Odds_Calculator_2-way'!A95,'True_Odds_Calculator_2-way'!#REF!,'True_Odds_Calculator_2-way'!B95,'Log_working_2-way'!B$1,'Log_working_2-way'!B$2)</f>
        <v/>
      </c>
      <c r="F94" s="6"/>
      <c r="H94" s="6"/>
      <c r="I94" s="6"/>
      <c r="J94" s="6"/>
      <c r="K94" s="6"/>
    </row>
    <row r="95" spans="4:11" x14ac:dyDescent="0.25">
      <c r="D95" t="str">
        <f>solve_for_d('True_Odds_Calculator_2-way'!A96,'True_Odds_Calculator_2-way'!#REF!,'True_Odds_Calculator_2-way'!B96,'Log_working_2-way'!B$1,'Log_working_2-way'!B$2)</f>
        <v/>
      </c>
      <c r="F95" s="6"/>
      <c r="H95" s="6"/>
      <c r="I95" s="6"/>
      <c r="J95" s="6"/>
      <c r="K95" s="6"/>
    </row>
    <row r="96" spans="4:11" x14ac:dyDescent="0.25">
      <c r="D96" t="str">
        <f>solve_for_d('True_Odds_Calculator_2-way'!A97,'True_Odds_Calculator_2-way'!#REF!,'True_Odds_Calculator_2-way'!B97,'Log_working_2-way'!B$1,'Log_working_2-way'!B$2)</f>
        <v/>
      </c>
      <c r="F96" s="6"/>
      <c r="H96" s="6"/>
      <c r="I96" s="6"/>
      <c r="J96" s="6"/>
      <c r="K96" s="6"/>
    </row>
    <row r="97" spans="4:11" x14ac:dyDescent="0.25">
      <c r="D97" t="str">
        <f>solve_for_d('True_Odds_Calculator_2-way'!A98,'True_Odds_Calculator_2-way'!#REF!,'True_Odds_Calculator_2-way'!B98,'Log_working_2-way'!B$1,'Log_working_2-way'!B$2)</f>
        <v/>
      </c>
      <c r="F97" s="6"/>
      <c r="H97" s="6"/>
      <c r="I97" s="6"/>
      <c r="J97" s="6"/>
      <c r="K97" s="6"/>
    </row>
    <row r="98" spans="4:11" x14ac:dyDescent="0.25">
      <c r="D98" t="str">
        <f>solve_for_d('True_Odds_Calculator_2-way'!A99,'True_Odds_Calculator_2-way'!#REF!,'True_Odds_Calculator_2-way'!B99,'Log_working_2-way'!B$1,'Log_working_2-way'!B$2)</f>
        <v/>
      </c>
      <c r="F98" s="6"/>
      <c r="H98" s="6"/>
      <c r="I98" s="6"/>
      <c r="J98" s="6"/>
      <c r="K98" s="6"/>
    </row>
    <row r="99" spans="4:11" x14ac:dyDescent="0.25">
      <c r="D99" t="str">
        <f>solve_for_d('True_Odds_Calculator_2-way'!A100,'True_Odds_Calculator_2-way'!#REF!,'True_Odds_Calculator_2-way'!B100,'Log_working_2-way'!B$1,'Log_working_2-way'!B$2)</f>
        <v/>
      </c>
      <c r="F99" s="6"/>
      <c r="H99" s="6"/>
      <c r="I99" s="6"/>
      <c r="J99" s="6"/>
      <c r="K99" s="6"/>
    </row>
    <row r="100" spans="4:11" x14ac:dyDescent="0.25">
      <c r="D100" t="str">
        <f>solve_for_d('True_Odds_Calculator_2-way'!A101,'True_Odds_Calculator_2-way'!#REF!,'True_Odds_Calculator_2-way'!B101,'Log_working_2-way'!B$1,'Log_working_2-way'!B$2)</f>
        <v/>
      </c>
      <c r="F100" s="6"/>
      <c r="H100" s="6"/>
      <c r="I100" s="6"/>
      <c r="J100" s="6"/>
      <c r="K100" s="6"/>
    </row>
    <row r="101" spans="4:11" x14ac:dyDescent="0.25">
      <c r="D101" t="str">
        <f>solve_for_d('True_Odds_Calculator_2-way'!A102,'True_Odds_Calculator_2-way'!#REF!,'True_Odds_Calculator_2-way'!B102,'Log_working_2-way'!B$1,'Log_working_2-way'!B$2)</f>
        <v/>
      </c>
      <c r="F101" s="6"/>
      <c r="H101" s="6"/>
      <c r="I101" s="6"/>
      <c r="J101" s="6"/>
      <c r="K101" s="6"/>
    </row>
    <row r="102" spans="4:11" x14ac:dyDescent="0.25">
      <c r="D102" t="str">
        <f>solve_for_d('True_Odds_Calculator_2-way'!A103,'True_Odds_Calculator_2-way'!#REF!,'True_Odds_Calculator_2-way'!B103,'Log_working_2-way'!B$1,'Log_working_2-way'!B$2)</f>
        <v/>
      </c>
      <c r="F102" s="6"/>
      <c r="H102" s="6"/>
      <c r="I102" s="6"/>
      <c r="J102" s="6"/>
      <c r="K102" s="6"/>
    </row>
    <row r="103" spans="4:11" x14ac:dyDescent="0.25">
      <c r="D103" t="str">
        <f>solve_for_d('True_Odds_Calculator_2-way'!A104,'True_Odds_Calculator_2-way'!#REF!,'True_Odds_Calculator_2-way'!B104,'Log_working_2-way'!B$1,'Log_working_2-way'!B$2)</f>
        <v/>
      </c>
      <c r="F103" s="6"/>
      <c r="H103" s="6"/>
      <c r="I103" s="6"/>
      <c r="J103" s="6"/>
      <c r="K103" s="6"/>
    </row>
    <row r="104" spans="4:11" x14ac:dyDescent="0.25">
      <c r="D104" t="str">
        <f>solve_for_d('True_Odds_Calculator_2-way'!A105,'True_Odds_Calculator_2-way'!#REF!,'True_Odds_Calculator_2-way'!B105,'Log_working_2-way'!B$1,'Log_working_2-way'!B$2)</f>
        <v/>
      </c>
      <c r="F104" s="6"/>
      <c r="H104" s="6"/>
      <c r="I104" s="6"/>
      <c r="J104" s="6"/>
      <c r="K104" s="6"/>
    </row>
    <row r="105" spans="4:11" x14ac:dyDescent="0.25">
      <c r="D105" t="str">
        <f>solve_for_d('True_Odds_Calculator_2-way'!A106,'True_Odds_Calculator_2-way'!#REF!,'True_Odds_Calculator_2-way'!B106,'Log_working_2-way'!B$1,'Log_working_2-way'!B$2)</f>
        <v/>
      </c>
      <c r="F105" s="6"/>
      <c r="H105" s="6"/>
      <c r="I105" s="6"/>
      <c r="J105" s="6"/>
      <c r="K105" s="6"/>
    </row>
    <row r="106" spans="4:11" x14ac:dyDescent="0.25">
      <c r="D106" t="str">
        <f>solve_for_d('True_Odds_Calculator_2-way'!A107,'True_Odds_Calculator_2-way'!#REF!,'True_Odds_Calculator_2-way'!B107,'Log_working_2-way'!B$1,'Log_working_2-way'!B$2)</f>
        <v/>
      </c>
      <c r="F106" s="6"/>
      <c r="H106" s="6"/>
      <c r="I106" s="6"/>
      <c r="J106" s="6"/>
      <c r="K106" s="6"/>
    </row>
    <row r="107" spans="4:11" x14ac:dyDescent="0.25">
      <c r="D107" t="str">
        <f>solve_for_d('True_Odds_Calculator_2-way'!A108,'True_Odds_Calculator_2-way'!#REF!,'True_Odds_Calculator_2-way'!B108,'Log_working_2-way'!B$1,'Log_working_2-way'!B$2)</f>
        <v/>
      </c>
      <c r="F107" s="6"/>
      <c r="H107" s="6"/>
      <c r="I107" s="6"/>
      <c r="J107" s="6"/>
      <c r="K107" s="6"/>
    </row>
    <row r="108" spans="4:11" x14ac:dyDescent="0.25">
      <c r="D108" t="str">
        <f>solve_for_d('True_Odds_Calculator_2-way'!A109,'True_Odds_Calculator_2-way'!#REF!,'True_Odds_Calculator_2-way'!B109,'Log_working_2-way'!B$1,'Log_working_2-way'!B$2)</f>
        <v/>
      </c>
      <c r="F108" s="6"/>
      <c r="H108" s="6"/>
      <c r="I108" s="6"/>
      <c r="J108" s="6"/>
      <c r="K108" s="6"/>
    </row>
    <row r="109" spans="4:11" x14ac:dyDescent="0.25">
      <c r="D109" t="str">
        <f>solve_for_d('True_Odds_Calculator_2-way'!A110,'True_Odds_Calculator_2-way'!#REF!,'True_Odds_Calculator_2-way'!B110,'Log_working_2-way'!B$1,'Log_working_2-way'!B$2)</f>
        <v/>
      </c>
      <c r="F109" s="6"/>
      <c r="H109" s="6"/>
      <c r="I109" s="6"/>
      <c r="J109" s="6"/>
      <c r="K109" s="6"/>
    </row>
    <row r="110" spans="4:11" x14ac:dyDescent="0.25">
      <c r="D110" t="str">
        <f>solve_for_d('True_Odds_Calculator_2-way'!A111,'True_Odds_Calculator_2-way'!#REF!,'True_Odds_Calculator_2-way'!B111,'Log_working_2-way'!B$1,'Log_working_2-way'!B$2)</f>
        <v/>
      </c>
      <c r="F110" s="6"/>
      <c r="H110" s="6"/>
      <c r="I110" s="6"/>
      <c r="J110" s="6"/>
      <c r="K110" s="6"/>
    </row>
    <row r="111" spans="4:11" x14ac:dyDescent="0.25">
      <c r="D111" t="str">
        <f>solve_for_d('True_Odds_Calculator_2-way'!A112,'True_Odds_Calculator_2-way'!#REF!,'True_Odds_Calculator_2-way'!B112,'Log_working_2-way'!B$1,'Log_working_2-way'!B$2)</f>
        <v/>
      </c>
      <c r="F111" s="6"/>
      <c r="H111" s="6"/>
      <c r="I111" s="6"/>
      <c r="J111" s="6"/>
      <c r="K111" s="6"/>
    </row>
    <row r="112" spans="4:11" x14ac:dyDescent="0.25">
      <c r="D112" t="str">
        <f>solve_for_d('True_Odds_Calculator_2-way'!A113,'True_Odds_Calculator_2-way'!#REF!,'True_Odds_Calculator_2-way'!B113,'Log_working_2-way'!B$1,'Log_working_2-way'!B$2)</f>
        <v/>
      </c>
      <c r="F112" s="6"/>
      <c r="H112" s="6"/>
      <c r="I112" s="6"/>
      <c r="J112" s="6"/>
      <c r="K112" s="6"/>
    </row>
    <row r="113" spans="4:11" x14ac:dyDescent="0.25">
      <c r="D113" t="str">
        <f>solve_for_d('True_Odds_Calculator_2-way'!A114,'True_Odds_Calculator_2-way'!#REF!,'True_Odds_Calculator_2-way'!B114,'Log_working_2-way'!B$1,'Log_working_2-way'!B$2)</f>
        <v/>
      </c>
      <c r="F113" s="6"/>
      <c r="H113" s="6"/>
      <c r="I113" s="6"/>
      <c r="J113" s="6"/>
      <c r="K113" s="6"/>
    </row>
    <row r="114" spans="4:11" x14ac:dyDescent="0.25">
      <c r="D114" t="str">
        <f>solve_for_d('True_Odds_Calculator_2-way'!A115,'True_Odds_Calculator_2-way'!#REF!,'True_Odds_Calculator_2-way'!B115,'Log_working_2-way'!B$1,'Log_working_2-way'!B$2)</f>
        <v/>
      </c>
      <c r="F114" s="6"/>
      <c r="H114" s="6"/>
      <c r="I114" s="6"/>
      <c r="J114" s="6"/>
      <c r="K114" s="6"/>
    </row>
    <row r="115" spans="4:11" x14ac:dyDescent="0.25">
      <c r="D115" t="str">
        <f>solve_for_d('True_Odds_Calculator_2-way'!A116,'True_Odds_Calculator_2-way'!#REF!,'True_Odds_Calculator_2-way'!B116,'Log_working_2-way'!B$1,'Log_working_2-way'!B$2)</f>
        <v/>
      </c>
      <c r="F115" s="6"/>
      <c r="H115" s="6"/>
      <c r="I115" s="6"/>
      <c r="J115" s="6"/>
      <c r="K115" s="6"/>
    </row>
    <row r="116" spans="4:11" x14ac:dyDescent="0.25">
      <c r="D116" t="str">
        <f>solve_for_d('True_Odds_Calculator_2-way'!A117,'True_Odds_Calculator_2-way'!#REF!,'True_Odds_Calculator_2-way'!B117,'Log_working_2-way'!B$1,'Log_working_2-way'!B$2)</f>
        <v/>
      </c>
      <c r="F116" s="6"/>
      <c r="H116" s="6"/>
      <c r="I116" s="6"/>
      <c r="J116" s="6"/>
      <c r="K116" s="6"/>
    </row>
    <row r="117" spans="4:11" x14ac:dyDescent="0.25">
      <c r="D117" t="str">
        <f>solve_for_d('True_Odds_Calculator_2-way'!A118,'True_Odds_Calculator_2-way'!#REF!,'True_Odds_Calculator_2-way'!B118,'Log_working_2-way'!B$1,'Log_working_2-way'!B$2)</f>
        <v/>
      </c>
      <c r="F117" s="6"/>
      <c r="H117" s="6"/>
      <c r="I117" s="6"/>
      <c r="J117" s="6"/>
      <c r="K117" s="6"/>
    </row>
    <row r="118" spans="4:11" x14ac:dyDescent="0.25">
      <c r="D118" t="str">
        <f>solve_for_d('True_Odds_Calculator_2-way'!A119,'True_Odds_Calculator_2-way'!#REF!,'True_Odds_Calculator_2-way'!B119,'Log_working_2-way'!B$1,'Log_working_2-way'!B$2)</f>
        <v/>
      </c>
      <c r="F118" s="6"/>
      <c r="H118" s="6"/>
      <c r="I118" s="6"/>
      <c r="J118" s="6"/>
      <c r="K118" s="6"/>
    </row>
    <row r="119" spans="4:11" x14ac:dyDescent="0.25">
      <c r="D119" t="str">
        <f>solve_for_d('True_Odds_Calculator_2-way'!A120,'True_Odds_Calculator_2-way'!#REF!,'True_Odds_Calculator_2-way'!B120,'Log_working_2-way'!B$1,'Log_working_2-way'!B$2)</f>
        <v/>
      </c>
      <c r="F119" s="6"/>
      <c r="H119" s="6"/>
      <c r="I119" s="6"/>
      <c r="J119" s="6"/>
      <c r="K119" s="6"/>
    </row>
    <row r="120" spans="4:11" x14ac:dyDescent="0.25">
      <c r="D120" t="str">
        <f>solve_for_d('True_Odds_Calculator_2-way'!A121,'True_Odds_Calculator_2-way'!#REF!,'True_Odds_Calculator_2-way'!B121,'Log_working_2-way'!B$1,'Log_working_2-way'!B$2)</f>
        <v/>
      </c>
      <c r="F120" s="6"/>
      <c r="H120" s="6"/>
      <c r="I120" s="6"/>
      <c r="J120" s="6"/>
      <c r="K120" s="6"/>
    </row>
    <row r="121" spans="4:11" x14ac:dyDescent="0.25">
      <c r="D121" t="str">
        <f>solve_for_d('True_Odds_Calculator_2-way'!A122,'True_Odds_Calculator_2-way'!#REF!,'True_Odds_Calculator_2-way'!B122,'Log_working_2-way'!B$1,'Log_working_2-way'!B$2)</f>
        <v/>
      </c>
      <c r="F121" s="6"/>
      <c r="H121" s="6"/>
      <c r="I121" s="6"/>
      <c r="J121" s="6"/>
      <c r="K121" s="6"/>
    </row>
    <row r="122" spans="4:11" x14ac:dyDescent="0.25">
      <c r="D122" t="str">
        <f>solve_for_d('True_Odds_Calculator_2-way'!A123,'True_Odds_Calculator_2-way'!#REF!,'True_Odds_Calculator_2-way'!B123,'Log_working_2-way'!B$1,'Log_working_2-way'!B$2)</f>
        <v/>
      </c>
      <c r="F122" s="6"/>
      <c r="H122" s="6"/>
      <c r="I122" s="6"/>
      <c r="J122" s="6"/>
      <c r="K122" s="6"/>
    </row>
    <row r="123" spans="4:11" x14ac:dyDescent="0.25">
      <c r="D123" t="str">
        <f>solve_for_d('True_Odds_Calculator_2-way'!A124,'True_Odds_Calculator_2-way'!#REF!,'True_Odds_Calculator_2-way'!B124,'Log_working_2-way'!B$1,'Log_working_2-way'!B$2)</f>
        <v/>
      </c>
      <c r="F123" s="6"/>
      <c r="H123" s="6"/>
      <c r="I123" s="6"/>
      <c r="J123" s="6"/>
      <c r="K123" s="6"/>
    </row>
    <row r="124" spans="4:11" x14ac:dyDescent="0.25">
      <c r="D124" t="str">
        <f>solve_for_d('True_Odds_Calculator_2-way'!A125,'True_Odds_Calculator_2-way'!#REF!,'True_Odds_Calculator_2-way'!B125,'Log_working_2-way'!B$1,'Log_working_2-way'!B$2)</f>
        <v/>
      </c>
      <c r="F124" s="6"/>
      <c r="H124" s="6"/>
      <c r="I124" s="6"/>
      <c r="J124" s="6"/>
      <c r="K124" s="6"/>
    </row>
    <row r="125" spans="4:11" x14ac:dyDescent="0.25">
      <c r="D125" t="str">
        <f>solve_for_d('True_Odds_Calculator_2-way'!A126,'True_Odds_Calculator_2-way'!#REF!,'True_Odds_Calculator_2-way'!B126,'Log_working_2-way'!B$1,'Log_working_2-way'!B$2)</f>
        <v/>
      </c>
      <c r="F125" s="6"/>
      <c r="H125" s="6"/>
      <c r="I125" s="6"/>
      <c r="J125" s="6"/>
      <c r="K125" s="6"/>
    </row>
    <row r="126" spans="4:11" x14ac:dyDescent="0.25">
      <c r="D126" t="str">
        <f>solve_for_d('True_Odds_Calculator_2-way'!A127,'True_Odds_Calculator_2-way'!#REF!,'True_Odds_Calculator_2-way'!B127,'Log_working_2-way'!B$1,'Log_working_2-way'!B$2)</f>
        <v/>
      </c>
      <c r="F126" s="6"/>
      <c r="H126" s="6"/>
      <c r="I126" s="6"/>
      <c r="J126" s="6"/>
      <c r="K126" s="6"/>
    </row>
    <row r="127" spans="4:11" x14ac:dyDescent="0.25">
      <c r="D127" t="str">
        <f>solve_for_d('True_Odds_Calculator_2-way'!A128,'True_Odds_Calculator_2-way'!#REF!,'True_Odds_Calculator_2-way'!B128,'Log_working_2-way'!B$1,'Log_working_2-way'!B$2)</f>
        <v/>
      </c>
      <c r="F127" s="6"/>
      <c r="H127" s="6"/>
      <c r="I127" s="6"/>
      <c r="J127" s="6"/>
      <c r="K127" s="6"/>
    </row>
    <row r="128" spans="4:11" x14ac:dyDescent="0.25">
      <c r="D128" t="str">
        <f>solve_for_d('True_Odds_Calculator_2-way'!A129,'True_Odds_Calculator_2-way'!#REF!,'True_Odds_Calculator_2-way'!B129,'Log_working_2-way'!B$1,'Log_working_2-way'!B$2)</f>
        <v/>
      </c>
      <c r="F128" s="6"/>
      <c r="H128" s="6"/>
      <c r="I128" s="6"/>
      <c r="J128" s="6"/>
      <c r="K128" s="6"/>
    </row>
    <row r="129" spans="4:11" x14ac:dyDescent="0.25">
      <c r="D129" t="str">
        <f>solve_for_d('True_Odds_Calculator_2-way'!A130,'True_Odds_Calculator_2-way'!#REF!,'True_Odds_Calculator_2-way'!B130,'Log_working_2-way'!B$1,'Log_working_2-way'!B$2)</f>
        <v/>
      </c>
      <c r="F129" s="6"/>
      <c r="H129" s="6"/>
      <c r="I129" s="6"/>
      <c r="J129" s="6"/>
      <c r="K129" s="6"/>
    </row>
    <row r="130" spans="4:11" x14ac:dyDescent="0.25">
      <c r="D130" t="str">
        <f>solve_for_d('True_Odds_Calculator_2-way'!A131,'True_Odds_Calculator_2-way'!#REF!,'True_Odds_Calculator_2-way'!B131,'Log_working_2-way'!B$1,'Log_working_2-way'!B$2)</f>
        <v/>
      </c>
      <c r="F130" s="6"/>
      <c r="H130" s="6"/>
      <c r="I130" s="6"/>
      <c r="J130" s="6"/>
      <c r="K130" s="6"/>
    </row>
    <row r="131" spans="4:11" x14ac:dyDescent="0.25">
      <c r="D131" t="str">
        <f>solve_for_d('True_Odds_Calculator_2-way'!A132,'True_Odds_Calculator_2-way'!#REF!,'True_Odds_Calculator_2-way'!B132,'Log_working_2-way'!B$1,'Log_working_2-way'!B$2)</f>
        <v/>
      </c>
      <c r="F131" s="6"/>
      <c r="H131" s="6"/>
      <c r="I131" s="6"/>
      <c r="J131" s="6"/>
      <c r="K131" s="6"/>
    </row>
    <row r="132" spans="4:11" x14ac:dyDescent="0.25">
      <c r="D132" t="str">
        <f>solve_for_d('True_Odds_Calculator_2-way'!A133,'True_Odds_Calculator_2-way'!#REF!,'True_Odds_Calculator_2-way'!B133,'Log_working_2-way'!B$1,'Log_working_2-way'!B$2)</f>
        <v/>
      </c>
      <c r="F132" s="6"/>
      <c r="H132" s="6"/>
      <c r="I132" s="6"/>
      <c r="J132" s="6"/>
      <c r="K132" s="6"/>
    </row>
    <row r="133" spans="4:11" x14ac:dyDescent="0.25">
      <c r="D133" t="str">
        <f>solve_for_d('True_Odds_Calculator_2-way'!A134,'True_Odds_Calculator_2-way'!#REF!,'True_Odds_Calculator_2-way'!B134,'Log_working_2-way'!B$1,'Log_working_2-way'!B$2)</f>
        <v/>
      </c>
      <c r="F133" s="6"/>
      <c r="H133" s="6"/>
      <c r="I133" s="6"/>
      <c r="J133" s="6"/>
      <c r="K133" s="6"/>
    </row>
    <row r="134" spans="4:11" x14ac:dyDescent="0.25">
      <c r="D134" t="str">
        <f>solve_for_d('True_Odds_Calculator_2-way'!A135,'True_Odds_Calculator_2-way'!#REF!,'True_Odds_Calculator_2-way'!B135,'Log_working_2-way'!B$1,'Log_working_2-way'!B$2)</f>
        <v/>
      </c>
      <c r="F134" s="6"/>
      <c r="H134" s="6"/>
      <c r="I134" s="6"/>
      <c r="J134" s="6"/>
      <c r="K134" s="6"/>
    </row>
    <row r="135" spans="4:11" x14ac:dyDescent="0.25">
      <c r="D135" t="str">
        <f>solve_for_d('True_Odds_Calculator_2-way'!A136,'True_Odds_Calculator_2-way'!#REF!,'True_Odds_Calculator_2-way'!B136,'Log_working_2-way'!B$1,'Log_working_2-way'!B$2)</f>
        <v/>
      </c>
      <c r="F135" s="6"/>
      <c r="H135" s="6"/>
      <c r="I135" s="6"/>
      <c r="J135" s="6"/>
      <c r="K135" s="6"/>
    </row>
    <row r="136" spans="4:11" x14ac:dyDescent="0.25">
      <c r="D136" t="str">
        <f>solve_for_d('True_Odds_Calculator_2-way'!A137,'True_Odds_Calculator_2-way'!#REF!,'True_Odds_Calculator_2-way'!B137,'Log_working_2-way'!B$1,'Log_working_2-way'!B$2)</f>
        <v/>
      </c>
      <c r="F136" s="6"/>
      <c r="H136" s="6"/>
      <c r="I136" s="6"/>
      <c r="J136" s="6"/>
      <c r="K136" s="6"/>
    </row>
    <row r="137" spans="4:11" x14ac:dyDescent="0.25">
      <c r="D137" t="str">
        <f>solve_for_d('True_Odds_Calculator_2-way'!A138,'True_Odds_Calculator_2-way'!#REF!,'True_Odds_Calculator_2-way'!B138,'Log_working_2-way'!B$1,'Log_working_2-way'!B$2)</f>
        <v/>
      </c>
      <c r="F137" s="6"/>
      <c r="H137" s="6"/>
      <c r="I137" s="6"/>
      <c r="J137" s="6"/>
      <c r="K137" s="6"/>
    </row>
    <row r="138" spans="4:11" x14ac:dyDescent="0.25">
      <c r="D138" t="str">
        <f>solve_for_d('True_Odds_Calculator_2-way'!A139,'True_Odds_Calculator_2-way'!#REF!,'True_Odds_Calculator_2-way'!B139,'Log_working_2-way'!B$1,'Log_working_2-way'!B$2)</f>
        <v/>
      </c>
      <c r="F138" s="6"/>
      <c r="H138" s="6"/>
      <c r="I138" s="6"/>
      <c r="J138" s="6"/>
      <c r="K138" s="6"/>
    </row>
    <row r="139" spans="4:11" x14ac:dyDescent="0.25">
      <c r="D139" t="str">
        <f>solve_for_d('True_Odds_Calculator_2-way'!A140,'True_Odds_Calculator_2-way'!#REF!,'True_Odds_Calculator_2-way'!B140,'Log_working_2-way'!B$1,'Log_working_2-way'!B$2)</f>
        <v/>
      </c>
      <c r="F139" s="6"/>
      <c r="H139" s="6"/>
      <c r="I139" s="6"/>
      <c r="J139" s="6"/>
      <c r="K139" s="6"/>
    </row>
    <row r="140" spans="4:11" x14ac:dyDescent="0.25">
      <c r="D140" t="str">
        <f>solve_for_d('True_Odds_Calculator_2-way'!A141,'True_Odds_Calculator_2-way'!#REF!,'True_Odds_Calculator_2-way'!B141,'Log_working_2-way'!B$1,'Log_working_2-way'!B$2)</f>
        <v/>
      </c>
      <c r="F140" s="6"/>
      <c r="H140" s="6"/>
      <c r="I140" s="6"/>
      <c r="J140" s="6"/>
      <c r="K140" s="6"/>
    </row>
    <row r="141" spans="4:11" x14ac:dyDescent="0.25">
      <c r="D141" t="str">
        <f>solve_for_d('True_Odds_Calculator_2-way'!A142,'True_Odds_Calculator_2-way'!#REF!,'True_Odds_Calculator_2-way'!B142,'Log_working_2-way'!B$1,'Log_working_2-way'!B$2)</f>
        <v/>
      </c>
      <c r="F141" s="6"/>
      <c r="H141" s="6"/>
      <c r="I141" s="6"/>
      <c r="J141" s="6"/>
      <c r="K141" s="6"/>
    </row>
    <row r="142" spans="4:11" x14ac:dyDescent="0.25">
      <c r="D142" t="str">
        <f>solve_for_d('True_Odds_Calculator_2-way'!A143,'True_Odds_Calculator_2-way'!#REF!,'True_Odds_Calculator_2-way'!B143,'Log_working_2-way'!B$1,'Log_working_2-way'!B$2)</f>
        <v/>
      </c>
      <c r="F142" s="6"/>
      <c r="H142" s="6"/>
      <c r="I142" s="6"/>
      <c r="J142" s="6"/>
      <c r="K142" s="6"/>
    </row>
    <row r="143" spans="4:11" x14ac:dyDescent="0.25">
      <c r="D143" t="str">
        <f>solve_for_d('True_Odds_Calculator_2-way'!A144,'True_Odds_Calculator_2-way'!#REF!,'True_Odds_Calculator_2-way'!B144,'Log_working_2-way'!B$1,'Log_working_2-way'!B$2)</f>
        <v/>
      </c>
      <c r="F143" s="6"/>
      <c r="H143" s="6"/>
      <c r="I143" s="6"/>
      <c r="J143" s="6"/>
      <c r="K143" s="6"/>
    </row>
    <row r="144" spans="4:11" x14ac:dyDescent="0.25">
      <c r="D144" t="str">
        <f>solve_for_d('True_Odds_Calculator_2-way'!A145,'True_Odds_Calculator_2-way'!#REF!,'True_Odds_Calculator_2-way'!B145,'Log_working_2-way'!B$1,'Log_working_2-way'!B$2)</f>
        <v/>
      </c>
      <c r="F144" s="6"/>
      <c r="H144" s="6"/>
      <c r="I144" s="6"/>
      <c r="J144" s="6"/>
      <c r="K144" s="6"/>
    </row>
    <row r="145" spans="4:11" x14ac:dyDescent="0.25">
      <c r="D145" t="str">
        <f>solve_for_d('True_Odds_Calculator_2-way'!A146,'True_Odds_Calculator_2-way'!#REF!,'True_Odds_Calculator_2-way'!B146,'Log_working_2-way'!B$1,'Log_working_2-way'!B$2)</f>
        <v/>
      </c>
      <c r="F145" s="6"/>
      <c r="H145" s="6"/>
      <c r="I145" s="6"/>
      <c r="J145" s="6"/>
      <c r="K145" s="6"/>
    </row>
    <row r="146" spans="4:11" x14ac:dyDescent="0.25">
      <c r="D146" t="str">
        <f>solve_for_d('True_Odds_Calculator_2-way'!A147,'True_Odds_Calculator_2-way'!#REF!,'True_Odds_Calculator_2-way'!B147,'Log_working_2-way'!B$1,'Log_working_2-way'!B$2)</f>
        <v/>
      </c>
      <c r="F146" s="6"/>
      <c r="H146" s="6"/>
      <c r="I146" s="6"/>
      <c r="J146" s="6"/>
      <c r="K146" s="6"/>
    </row>
    <row r="147" spans="4:11" x14ac:dyDescent="0.25">
      <c r="D147" t="str">
        <f>solve_for_d('True_Odds_Calculator_2-way'!A148,'True_Odds_Calculator_2-way'!#REF!,'True_Odds_Calculator_2-way'!B148,'Log_working_2-way'!B$1,'Log_working_2-way'!B$2)</f>
        <v/>
      </c>
      <c r="F147" s="6"/>
      <c r="H147" s="6"/>
      <c r="I147" s="6"/>
      <c r="J147" s="6"/>
      <c r="K147" s="6"/>
    </row>
    <row r="148" spans="4:11" x14ac:dyDescent="0.25">
      <c r="D148" t="str">
        <f>solve_for_d('True_Odds_Calculator_2-way'!A149,'True_Odds_Calculator_2-way'!#REF!,'True_Odds_Calculator_2-way'!B149,'Log_working_2-way'!B$1,'Log_working_2-way'!B$2)</f>
        <v/>
      </c>
      <c r="F148" s="6"/>
      <c r="H148" s="6"/>
      <c r="I148" s="6"/>
      <c r="J148" s="6"/>
      <c r="K148" s="6"/>
    </row>
    <row r="149" spans="4:11" x14ac:dyDescent="0.25">
      <c r="D149" t="str">
        <f>solve_for_d('True_Odds_Calculator_2-way'!A150,'True_Odds_Calculator_2-way'!#REF!,'True_Odds_Calculator_2-way'!B150,'Log_working_2-way'!B$1,'Log_working_2-way'!B$2)</f>
        <v/>
      </c>
      <c r="F149" s="6"/>
      <c r="H149" s="6"/>
      <c r="I149" s="6"/>
      <c r="J149" s="6"/>
      <c r="K149" s="6"/>
    </row>
    <row r="150" spans="4:11" x14ac:dyDescent="0.25">
      <c r="D150" t="str">
        <f>solve_for_d('True_Odds_Calculator_2-way'!A151,'True_Odds_Calculator_2-way'!#REF!,'True_Odds_Calculator_2-way'!B151,'Log_working_2-way'!B$1,'Log_working_2-way'!B$2)</f>
        <v/>
      </c>
      <c r="F150" s="6"/>
      <c r="H150" s="6"/>
      <c r="I150" s="6"/>
      <c r="J150" s="6"/>
      <c r="K150" s="6"/>
    </row>
    <row r="151" spans="4:11" x14ac:dyDescent="0.25">
      <c r="D151" t="str">
        <f>solve_for_d('True_Odds_Calculator_2-way'!A152,'True_Odds_Calculator_2-way'!#REF!,'True_Odds_Calculator_2-way'!B152,'Log_working_2-way'!B$1,'Log_working_2-way'!B$2)</f>
        <v/>
      </c>
      <c r="F151" s="6"/>
      <c r="H151" s="6"/>
      <c r="I151" s="6"/>
      <c r="J151" s="6"/>
      <c r="K151" s="6"/>
    </row>
    <row r="152" spans="4:11" x14ac:dyDescent="0.25">
      <c r="D152" t="str">
        <f>solve_for_d('True_Odds_Calculator_2-way'!A153,'True_Odds_Calculator_2-way'!#REF!,'True_Odds_Calculator_2-way'!B153,'Log_working_2-way'!B$1,'Log_working_2-way'!B$2)</f>
        <v/>
      </c>
      <c r="F152" s="6"/>
      <c r="H152" s="6"/>
      <c r="I152" s="6"/>
      <c r="J152" s="6"/>
      <c r="K152" s="6"/>
    </row>
    <row r="153" spans="4:11" x14ac:dyDescent="0.25">
      <c r="D153" t="str">
        <f>solve_for_d('True_Odds_Calculator_2-way'!A154,'True_Odds_Calculator_2-way'!#REF!,'True_Odds_Calculator_2-way'!B154,'Log_working_2-way'!B$1,'Log_working_2-way'!B$2)</f>
        <v/>
      </c>
      <c r="F153" s="6"/>
      <c r="H153" s="6"/>
      <c r="I153" s="6"/>
      <c r="J153" s="6"/>
      <c r="K153" s="6"/>
    </row>
    <row r="154" spans="4:11" x14ac:dyDescent="0.25">
      <c r="D154" t="str">
        <f>solve_for_d('True_Odds_Calculator_2-way'!A155,'True_Odds_Calculator_2-way'!#REF!,'True_Odds_Calculator_2-way'!B155,'Log_working_2-way'!B$1,'Log_working_2-way'!B$2)</f>
        <v/>
      </c>
      <c r="F154" s="6"/>
      <c r="H154" s="6"/>
      <c r="I154" s="6"/>
      <c r="J154" s="6"/>
      <c r="K154" s="6"/>
    </row>
    <row r="155" spans="4:11" x14ac:dyDescent="0.25">
      <c r="D155" t="str">
        <f>solve_for_d('True_Odds_Calculator_2-way'!A156,'True_Odds_Calculator_2-way'!#REF!,'True_Odds_Calculator_2-way'!B156,'Log_working_2-way'!B$1,'Log_working_2-way'!B$2)</f>
        <v/>
      </c>
      <c r="F155" s="6"/>
      <c r="H155" s="6"/>
      <c r="I155" s="6"/>
      <c r="J155" s="6"/>
      <c r="K155" s="6"/>
    </row>
    <row r="156" spans="4:11" x14ac:dyDescent="0.25">
      <c r="D156" t="str">
        <f>solve_for_d('True_Odds_Calculator_2-way'!A157,'True_Odds_Calculator_2-way'!#REF!,'True_Odds_Calculator_2-way'!B157,'Log_working_2-way'!B$1,'Log_working_2-way'!B$2)</f>
        <v/>
      </c>
      <c r="F156" s="6"/>
      <c r="H156" s="6"/>
      <c r="I156" s="6"/>
      <c r="J156" s="6"/>
      <c r="K156" s="6"/>
    </row>
    <row r="157" spans="4:11" x14ac:dyDescent="0.25">
      <c r="D157" t="str">
        <f>solve_for_d('True_Odds_Calculator_2-way'!A158,'True_Odds_Calculator_2-way'!#REF!,'True_Odds_Calculator_2-way'!B158,'Log_working_2-way'!B$1,'Log_working_2-way'!B$2)</f>
        <v/>
      </c>
      <c r="F157" s="6"/>
      <c r="H157" s="6"/>
      <c r="I157" s="6"/>
      <c r="J157" s="6"/>
      <c r="K157" s="6"/>
    </row>
    <row r="158" spans="4:11" x14ac:dyDescent="0.25">
      <c r="D158" t="str">
        <f>solve_for_d('True_Odds_Calculator_2-way'!A159,'True_Odds_Calculator_2-way'!#REF!,'True_Odds_Calculator_2-way'!B159,'Log_working_2-way'!B$1,'Log_working_2-way'!B$2)</f>
        <v/>
      </c>
      <c r="F158" s="6"/>
      <c r="H158" s="6"/>
      <c r="I158" s="6"/>
      <c r="J158" s="6"/>
      <c r="K158" s="6"/>
    </row>
    <row r="159" spans="4:11" x14ac:dyDescent="0.25">
      <c r="D159" t="str">
        <f>solve_for_d('True_Odds_Calculator_2-way'!A160,'True_Odds_Calculator_2-way'!#REF!,'True_Odds_Calculator_2-way'!B160,'Log_working_2-way'!B$1,'Log_working_2-way'!B$2)</f>
        <v/>
      </c>
      <c r="F159" s="6"/>
      <c r="H159" s="6"/>
      <c r="I159" s="6"/>
      <c r="J159" s="6"/>
      <c r="K159" s="6"/>
    </row>
    <row r="160" spans="4:11" x14ac:dyDescent="0.25">
      <c r="D160" t="str">
        <f>solve_for_d('True_Odds_Calculator_2-way'!A161,'True_Odds_Calculator_2-way'!#REF!,'True_Odds_Calculator_2-way'!B161,'Log_working_2-way'!B$1,'Log_working_2-way'!B$2)</f>
        <v/>
      </c>
      <c r="F160" s="6"/>
      <c r="H160" s="6"/>
      <c r="I160" s="6"/>
      <c r="J160" s="6"/>
      <c r="K160" s="6"/>
    </row>
    <row r="161" spans="4:11" x14ac:dyDescent="0.25">
      <c r="D161" t="str">
        <f>solve_for_d('True_Odds_Calculator_2-way'!A162,'True_Odds_Calculator_2-way'!#REF!,'True_Odds_Calculator_2-way'!B162,'Log_working_2-way'!B$1,'Log_working_2-way'!B$2)</f>
        <v/>
      </c>
      <c r="F161" s="6"/>
      <c r="H161" s="6"/>
      <c r="I161" s="6"/>
      <c r="J161" s="6"/>
      <c r="K161" s="6"/>
    </row>
    <row r="162" spans="4:11" x14ac:dyDescent="0.25">
      <c r="D162" t="str">
        <f>solve_for_d('True_Odds_Calculator_2-way'!A163,'True_Odds_Calculator_2-way'!#REF!,'True_Odds_Calculator_2-way'!B163,'Log_working_2-way'!B$1,'Log_working_2-way'!B$2)</f>
        <v/>
      </c>
      <c r="F162" s="6"/>
      <c r="H162" s="6"/>
      <c r="I162" s="6"/>
      <c r="J162" s="6"/>
      <c r="K162" s="6"/>
    </row>
    <row r="163" spans="4:11" x14ac:dyDescent="0.25">
      <c r="D163" t="str">
        <f>solve_for_d('True_Odds_Calculator_2-way'!A164,'True_Odds_Calculator_2-way'!#REF!,'True_Odds_Calculator_2-way'!B164,'Log_working_2-way'!B$1,'Log_working_2-way'!B$2)</f>
        <v/>
      </c>
      <c r="F163" s="6"/>
      <c r="H163" s="6"/>
      <c r="I163" s="6"/>
      <c r="J163" s="6"/>
      <c r="K163" s="6"/>
    </row>
    <row r="164" spans="4:11" x14ac:dyDescent="0.25">
      <c r="D164" t="str">
        <f>solve_for_d('True_Odds_Calculator_2-way'!A165,'True_Odds_Calculator_2-way'!#REF!,'True_Odds_Calculator_2-way'!B165,'Log_working_2-way'!B$1,'Log_working_2-way'!B$2)</f>
        <v/>
      </c>
      <c r="F164" s="6"/>
      <c r="H164" s="6"/>
      <c r="I164" s="6"/>
      <c r="J164" s="6"/>
      <c r="K164" s="6"/>
    </row>
    <row r="165" spans="4:11" x14ac:dyDescent="0.25">
      <c r="D165" t="str">
        <f>solve_for_d('True_Odds_Calculator_2-way'!A166,'True_Odds_Calculator_2-way'!#REF!,'True_Odds_Calculator_2-way'!B166,'Log_working_2-way'!B$1,'Log_working_2-way'!B$2)</f>
        <v/>
      </c>
      <c r="F165" s="6"/>
      <c r="H165" s="6"/>
      <c r="I165" s="6"/>
      <c r="J165" s="6"/>
      <c r="K165" s="6"/>
    </row>
    <row r="166" spans="4:11" x14ac:dyDescent="0.25">
      <c r="D166" t="str">
        <f>solve_for_d('True_Odds_Calculator_2-way'!A167,'True_Odds_Calculator_2-way'!#REF!,'True_Odds_Calculator_2-way'!B167,'Log_working_2-way'!B$1,'Log_working_2-way'!B$2)</f>
        <v/>
      </c>
      <c r="F166" s="6"/>
      <c r="H166" s="6"/>
      <c r="I166" s="6"/>
      <c r="J166" s="6"/>
      <c r="K166" s="6"/>
    </row>
    <row r="167" spans="4:11" x14ac:dyDescent="0.25">
      <c r="D167" t="str">
        <f>solve_for_d('True_Odds_Calculator_2-way'!A168,'True_Odds_Calculator_2-way'!#REF!,'True_Odds_Calculator_2-way'!B168,'Log_working_2-way'!B$1,'Log_working_2-way'!B$2)</f>
        <v/>
      </c>
      <c r="F167" s="6"/>
      <c r="H167" s="6"/>
      <c r="I167" s="6"/>
      <c r="J167" s="6"/>
      <c r="K167" s="6"/>
    </row>
    <row r="168" spans="4:11" x14ac:dyDescent="0.25">
      <c r="D168" t="str">
        <f>solve_for_d('True_Odds_Calculator_2-way'!A169,'True_Odds_Calculator_2-way'!#REF!,'True_Odds_Calculator_2-way'!B169,'Log_working_2-way'!B$1,'Log_working_2-way'!B$2)</f>
        <v/>
      </c>
      <c r="F168" s="6"/>
      <c r="H168" s="6"/>
      <c r="I168" s="6"/>
      <c r="J168" s="6"/>
      <c r="K168" s="6"/>
    </row>
    <row r="169" spans="4:11" x14ac:dyDescent="0.25">
      <c r="D169" t="str">
        <f>solve_for_d('True_Odds_Calculator_2-way'!A170,'True_Odds_Calculator_2-way'!#REF!,'True_Odds_Calculator_2-way'!B170,'Log_working_2-way'!B$1,'Log_working_2-way'!B$2)</f>
        <v/>
      </c>
      <c r="F169" s="6"/>
      <c r="H169" s="6"/>
      <c r="I169" s="6"/>
      <c r="J169" s="6"/>
      <c r="K169" s="6"/>
    </row>
    <row r="170" spans="4:11" x14ac:dyDescent="0.25">
      <c r="D170" t="str">
        <f>solve_for_d('True_Odds_Calculator_2-way'!A171,'True_Odds_Calculator_2-way'!#REF!,'True_Odds_Calculator_2-way'!B171,'Log_working_2-way'!B$1,'Log_working_2-way'!B$2)</f>
        <v/>
      </c>
      <c r="F170" s="6"/>
      <c r="H170" s="6"/>
      <c r="I170" s="6"/>
      <c r="J170" s="6"/>
      <c r="K170" s="6"/>
    </row>
    <row r="171" spans="4:11" x14ac:dyDescent="0.25">
      <c r="D171" t="str">
        <f>solve_for_d('True_Odds_Calculator_2-way'!A172,'True_Odds_Calculator_2-way'!#REF!,'True_Odds_Calculator_2-way'!B172,'Log_working_2-way'!B$1,'Log_working_2-way'!B$2)</f>
        <v/>
      </c>
      <c r="F171" s="6"/>
      <c r="H171" s="6"/>
      <c r="I171" s="6"/>
      <c r="J171" s="6"/>
      <c r="K171" s="6"/>
    </row>
    <row r="172" spans="4:11" x14ac:dyDescent="0.25">
      <c r="D172" t="str">
        <f>solve_for_d('True_Odds_Calculator_2-way'!A173,'True_Odds_Calculator_2-way'!#REF!,'True_Odds_Calculator_2-way'!B173,'Log_working_2-way'!B$1,'Log_working_2-way'!B$2)</f>
        <v/>
      </c>
      <c r="F172" s="6"/>
      <c r="H172" s="6"/>
      <c r="I172" s="6"/>
      <c r="J172" s="6"/>
      <c r="K172" s="6"/>
    </row>
    <row r="173" spans="4:11" x14ac:dyDescent="0.25">
      <c r="D173" t="str">
        <f>solve_for_d('True_Odds_Calculator_2-way'!A174,'True_Odds_Calculator_2-way'!#REF!,'True_Odds_Calculator_2-way'!B174,'Log_working_2-way'!B$1,'Log_working_2-way'!B$2)</f>
        <v/>
      </c>
      <c r="F173" s="6"/>
      <c r="H173" s="6"/>
      <c r="I173" s="6"/>
      <c r="J173" s="6"/>
      <c r="K173" s="6"/>
    </row>
    <row r="174" spans="4:11" x14ac:dyDescent="0.25">
      <c r="D174" t="str">
        <f>solve_for_d('True_Odds_Calculator_2-way'!A175,'True_Odds_Calculator_2-way'!#REF!,'True_Odds_Calculator_2-way'!B175,'Log_working_2-way'!B$1,'Log_working_2-way'!B$2)</f>
        <v/>
      </c>
      <c r="F174" s="6"/>
      <c r="H174" s="6"/>
      <c r="I174" s="6"/>
      <c r="J174" s="6"/>
      <c r="K174" s="6"/>
    </row>
    <row r="175" spans="4:11" x14ac:dyDescent="0.25">
      <c r="D175" t="str">
        <f>solve_for_d('True_Odds_Calculator_2-way'!A176,'True_Odds_Calculator_2-way'!#REF!,'True_Odds_Calculator_2-way'!B176,'Log_working_2-way'!B$1,'Log_working_2-way'!B$2)</f>
        <v/>
      </c>
      <c r="F175" s="6"/>
      <c r="H175" s="6"/>
      <c r="I175" s="6"/>
      <c r="J175" s="6"/>
      <c r="K175" s="6"/>
    </row>
    <row r="176" spans="4:11" x14ac:dyDescent="0.25">
      <c r="D176" t="str">
        <f>solve_for_d('True_Odds_Calculator_2-way'!A177,'True_Odds_Calculator_2-way'!#REF!,'True_Odds_Calculator_2-way'!B177,'Log_working_2-way'!B$1,'Log_working_2-way'!B$2)</f>
        <v/>
      </c>
      <c r="F176" s="6"/>
      <c r="H176" s="6"/>
      <c r="I176" s="6"/>
      <c r="J176" s="6"/>
      <c r="K176" s="6"/>
    </row>
    <row r="177" spans="4:11" x14ac:dyDescent="0.25">
      <c r="D177" t="str">
        <f>solve_for_d('True_Odds_Calculator_2-way'!A178,'True_Odds_Calculator_2-way'!#REF!,'True_Odds_Calculator_2-way'!B178,'Log_working_2-way'!B$1,'Log_working_2-way'!B$2)</f>
        <v/>
      </c>
      <c r="F177" s="6"/>
      <c r="H177" s="6"/>
      <c r="I177" s="6"/>
      <c r="J177" s="6"/>
      <c r="K177" s="6"/>
    </row>
    <row r="178" spans="4:11" x14ac:dyDescent="0.25">
      <c r="D178" t="str">
        <f>solve_for_d('True_Odds_Calculator_2-way'!A179,'True_Odds_Calculator_2-way'!#REF!,'True_Odds_Calculator_2-way'!B179,'Log_working_2-way'!B$1,'Log_working_2-way'!B$2)</f>
        <v/>
      </c>
      <c r="F178" s="6"/>
      <c r="H178" s="6"/>
      <c r="I178" s="6"/>
      <c r="J178" s="6"/>
      <c r="K178" s="6"/>
    </row>
    <row r="179" spans="4:11" x14ac:dyDescent="0.25">
      <c r="D179" t="str">
        <f>solve_for_d('True_Odds_Calculator_2-way'!A180,'True_Odds_Calculator_2-way'!#REF!,'True_Odds_Calculator_2-way'!B180,'Log_working_2-way'!B$1,'Log_working_2-way'!B$2)</f>
        <v/>
      </c>
      <c r="F179" s="6"/>
      <c r="H179" s="6"/>
      <c r="I179" s="6"/>
      <c r="J179" s="6"/>
      <c r="K179" s="6"/>
    </row>
    <row r="180" spans="4:11" x14ac:dyDescent="0.25">
      <c r="D180" t="str">
        <f>solve_for_d('True_Odds_Calculator_2-way'!A181,'True_Odds_Calculator_2-way'!#REF!,'True_Odds_Calculator_2-way'!B181,'Log_working_2-way'!B$1,'Log_working_2-way'!B$2)</f>
        <v/>
      </c>
      <c r="F180" s="6"/>
      <c r="H180" s="6"/>
      <c r="I180" s="6"/>
      <c r="J180" s="6"/>
      <c r="K180" s="6"/>
    </row>
    <row r="181" spans="4:11" x14ac:dyDescent="0.25">
      <c r="D181" t="str">
        <f>solve_for_d('True_Odds_Calculator_2-way'!A182,'True_Odds_Calculator_2-way'!#REF!,'True_Odds_Calculator_2-way'!B182,'Log_working_2-way'!B$1,'Log_working_2-way'!B$2)</f>
        <v/>
      </c>
      <c r="F181" s="6"/>
      <c r="H181" s="6"/>
      <c r="I181" s="6"/>
      <c r="J181" s="6"/>
      <c r="K181" s="6"/>
    </row>
    <row r="182" spans="4:11" x14ac:dyDescent="0.25">
      <c r="D182" t="str">
        <f>solve_for_d('True_Odds_Calculator_2-way'!A183,'True_Odds_Calculator_2-way'!#REF!,'True_Odds_Calculator_2-way'!B183,'Log_working_2-way'!B$1,'Log_working_2-way'!B$2)</f>
        <v/>
      </c>
      <c r="F182" s="6"/>
      <c r="H182" s="6"/>
      <c r="I182" s="6"/>
      <c r="J182" s="6"/>
      <c r="K182" s="6"/>
    </row>
    <row r="183" spans="4:11" x14ac:dyDescent="0.25">
      <c r="D183" t="str">
        <f>solve_for_d('True_Odds_Calculator_2-way'!A184,'True_Odds_Calculator_2-way'!#REF!,'True_Odds_Calculator_2-way'!B184,'Log_working_2-way'!B$1,'Log_working_2-way'!B$2)</f>
        <v/>
      </c>
      <c r="F183" s="6"/>
      <c r="H183" s="6"/>
      <c r="I183" s="6"/>
      <c r="J183" s="6"/>
      <c r="K183" s="6"/>
    </row>
    <row r="184" spans="4:11" x14ac:dyDescent="0.25">
      <c r="D184" t="str">
        <f>solve_for_d('True_Odds_Calculator_2-way'!A185,'True_Odds_Calculator_2-way'!#REF!,'True_Odds_Calculator_2-way'!B185,'Log_working_2-way'!B$1,'Log_working_2-way'!B$2)</f>
        <v/>
      </c>
      <c r="F184" s="6"/>
      <c r="H184" s="6"/>
      <c r="I184" s="6"/>
      <c r="J184" s="6"/>
      <c r="K184" s="6"/>
    </row>
    <row r="185" spans="4:11" x14ac:dyDescent="0.25">
      <c r="D185" t="str">
        <f>solve_for_d('True_Odds_Calculator_2-way'!A186,'True_Odds_Calculator_2-way'!#REF!,'True_Odds_Calculator_2-way'!B186,'Log_working_2-way'!B$1,'Log_working_2-way'!B$2)</f>
        <v/>
      </c>
      <c r="F185" s="6"/>
      <c r="H185" s="6"/>
      <c r="I185" s="6"/>
      <c r="J185" s="6"/>
      <c r="K185" s="6"/>
    </row>
    <row r="186" spans="4:11" x14ac:dyDescent="0.25">
      <c r="D186" t="str">
        <f>solve_for_d('True_Odds_Calculator_2-way'!A187,'True_Odds_Calculator_2-way'!#REF!,'True_Odds_Calculator_2-way'!B187,'Log_working_2-way'!B$1,'Log_working_2-way'!B$2)</f>
        <v/>
      </c>
      <c r="F186" s="6"/>
      <c r="H186" s="6"/>
      <c r="I186" s="6"/>
      <c r="J186" s="6"/>
      <c r="K186" s="6"/>
    </row>
    <row r="187" spans="4:11" x14ac:dyDescent="0.25">
      <c r="D187" t="str">
        <f>solve_for_d('True_Odds_Calculator_2-way'!A188,'True_Odds_Calculator_2-way'!#REF!,'True_Odds_Calculator_2-way'!B188,'Log_working_2-way'!B$1,'Log_working_2-way'!B$2)</f>
        <v/>
      </c>
      <c r="F187" s="6"/>
      <c r="H187" s="6"/>
      <c r="I187" s="6"/>
      <c r="J187" s="6"/>
      <c r="K187" s="6"/>
    </row>
    <row r="188" spans="4:11" x14ac:dyDescent="0.25">
      <c r="D188" t="str">
        <f>solve_for_d('True_Odds_Calculator_2-way'!A189,'True_Odds_Calculator_2-way'!#REF!,'True_Odds_Calculator_2-way'!B189,'Log_working_2-way'!B$1,'Log_working_2-way'!B$2)</f>
        <v/>
      </c>
      <c r="F188" s="6"/>
      <c r="H188" s="6"/>
      <c r="I188" s="6"/>
      <c r="J188" s="6"/>
      <c r="K188" s="6"/>
    </row>
    <row r="189" spans="4:11" x14ac:dyDescent="0.25">
      <c r="D189" t="str">
        <f>solve_for_d('True_Odds_Calculator_2-way'!A190,'True_Odds_Calculator_2-way'!#REF!,'True_Odds_Calculator_2-way'!B190,'Log_working_2-way'!B$1,'Log_working_2-way'!B$2)</f>
        <v/>
      </c>
      <c r="F189" s="6"/>
      <c r="H189" s="6"/>
      <c r="I189" s="6"/>
      <c r="J189" s="6"/>
      <c r="K189" s="6"/>
    </row>
    <row r="190" spans="4:11" x14ac:dyDescent="0.25">
      <c r="D190" t="str">
        <f>solve_for_d('True_Odds_Calculator_2-way'!A191,'True_Odds_Calculator_2-way'!#REF!,'True_Odds_Calculator_2-way'!B191,'Log_working_2-way'!B$1,'Log_working_2-way'!B$2)</f>
        <v/>
      </c>
      <c r="F190" s="6"/>
      <c r="H190" s="6"/>
      <c r="I190" s="6"/>
      <c r="J190" s="6"/>
      <c r="K190" s="6"/>
    </row>
    <row r="191" spans="4:11" x14ac:dyDescent="0.25">
      <c r="D191" t="str">
        <f>solve_for_d('True_Odds_Calculator_2-way'!A192,'True_Odds_Calculator_2-way'!#REF!,'True_Odds_Calculator_2-way'!B192,'Log_working_2-way'!B$1,'Log_working_2-way'!B$2)</f>
        <v/>
      </c>
      <c r="F191" s="6"/>
      <c r="H191" s="6"/>
      <c r="I191" s="6"/>
      <c r="J191" s="6"/>
      <c r="K191" s="6"/>
    </row>
    <row r="192" spans="4:11" x14ac:dyDescent="0.25">
      <c r="D192" t="str">
        <f>solve_for_d('True_Odds_Calculator_2-way'!A193,'True_Odds_Calculator_2-way'!#REF!,'True_Odds_Calculator_2-way'!B193,'Log_working_2-way'!B$1,'Log_working_2-way'!B$2)</f>
        <v/>
      </c>
      <c r="F192" s="6"/>
      <c r="H192" s="6"/>
      <c r="I192" s="6"/>
      <c r="J192" s="6"/>
      <c r="K192" s="6"/>
    </row>
    <row r="193" spans="4:11" x14ac:dyDescent="0.25">
      <c r="D193" t="str">
        <f>solve_for_d('True_Odds_Calculator_2-way'!A194,'True_Odds_Calculator_2-way'!#REF!,'True_Odds_Calculator_2-way'!B194,'Log_working_2-way'!B$1,'Log_working_2-way'!B$2)</f>
        <v/>
      </c>
      <c r="F193" s="6"/>
      <c r="H193" s="6"/>
      <c r="I193" s="6"/>
      <c r="J193" s="6"/>
      <c r="K193" s="6"/>
    </row>
    <row r="194" spans="4:11" x14ac:dyDescent="0.25">
      <c r="D194" t="str">
        <f>solve_for_d('True_Odds_Calculator_2-way'!A195,'True_Odds_Calculator_2-way'!#REF!,'True_Odds_Calculator_2-way'!B195,'Log_working_2-way'!B$1,'Log_working_2-way'!B$2)</f>
        <v/>
      </c>
      <c r="F194" s="6"/>
      <c r="H194" s="6"/>
      <c r="I194" s="6"/>
      <c r="J194" s="6"/>
      <c r="K194" s="6"/>
    </row>
    <row r="195" spans="4:11" x14ac:dyDescent="0.25">
      <c r="D195" t="str">
        <f>solve_for_d('True_Odds_Calculator_2-way'!A196,'True_Odds_Calculator_2-way'!#REF!,'True_Odds_Calculator_2-way'!B196,'Log_working_2-way'!B$1,'Log_working_2-way'!B$2)</f>
        <v/>
      </c>
      <c r="F195" s="6"/>
      <c r="H195" s="6"/>
      <c r="I195" s="6"/>
      <c r="J195" s="6"/>
      <c r="K195" s="6"/>
    </row>
    <row r="196" spans="4:11" x14ac:dyDescent="0.25">
      <c r="D196" t="str">
        <f>solve_for_d('True_Odds_Calculator_2-way'!A197,'True_Odds_Calculator_2-way'!#REF!,'True_Odds_Calculator_2-way'!B197,'Log_working_2-way'!B$1,'Log_working_2-way'!B$2)</f>
        <v/>
      </c>
      <c r="F196" s="6"/>
      <c r="H196" s="6"/>
      <c r="I196" s="6"/>
      <c r="J196" s="6"/>
      <c r="K196" s="6"/>
    </row>
    <row r="197" spans="4:11" x14ac:dyDescent="0.25">
      <c r="D197" t="str">
        <f>solve_for_d('True_Odds_Calculator_2-way'!A198,'True_Odds_Calculator_2-way'!#REF!,'True_Odds_Calculator_2-way'!B198,'Log_working_2-way'!B$1,'Log_working_2-way'!B$2)</f>
        <v/>
      </c>
      <c r="F197" s="6"/>
      <c r="H197" s="6"/>
      <c r="I197" s="6"/>
      <c r="J197" s="6"/>
      <c r="K197" s="6"/>
    </row>
    <row r="198" spans="4:11" x14ac:dyDescent="0.25">
      <c r="D198" t="str">
        <f>solve_for_d('True_Odds_Calculator_2-way'!A199,'True_Odds_Calculator_2-way'!#REF!,'True_Odds_Calculator_2-way'!B199,'Log_working_2-way'!B$1,'Log_working_2-way'!B$2)</f>
        <v/>
      </c>
      <c r="F198" s="6"/>
      <c r="H198" s="6"/>
      <c r="I198" s="6"/>
      <c r="J198" s="6"/>
      <c r="K198" s="6"/>
    </row>
    <row r="199" spans="4:11" x14ac:dyDescent="0.25">
      <c r="D199" t="str">
        <f>solve_for_d('True_Odds_Calculator_2-way'!A200,'True_Odds_Calculator_2-way'!#REF!,'True_Odds_Calculator_2-way'!B200,'Log_working_2-way'!B$1,'Log_working_2-way'!B$2)</f>
        <v/>
      </c>
      <c r="F199" s="6"/>
      <c r="H199" s="6"/>
      <c r="I199" s="6"/>
      <c r="J199" s="6"/>
      <c r="K199" s="6"/>
    </row>
    <row r="200" spans="4:11" x14ac:dyDescent="0.25">
      <c r="D200" t="str">
        <f>solve_for_d('True_Odds_Calculator_2-way'!A201,'True_Odds_Calculator_2-way'!#REF!,'True_Odds_Calculator_2-way'!B201,'Log_working_2-way'!B$1,'Log_working_2-way'!B$2)</f>
        <v/>
      </c>
      <c r="F200" s="6"/>
      <c r="H200" s="6"/>
      <c r="I200" s="6"/>
      <c r="J200" s="6"/>
      <c r="K200" s="6"/>
    </row>
    <row r="201" spans="4:11" x14ac:dyDescent="0.25">
      <c r="D201" t="str">
        <f>solve_for_d('True_Odds_Calculator_2-way'!A202,'True_Odds_Calculator_2-way'!#REF!,'True_Odds_Calculator_2-way'!B202,'Log_working_2-way'!B$1,'Log_working_2-way'!B$2)</f>
        <v/>
      </c>
      <c r="F201" s="6"/>
      <c r="H201" s="6"/>
      <c r="I201" s="6"/>
      <c r="J201" s="6"/>
      <c r="K201" s="6"/>
    </row>
    <row r="202" spans="4:11" x14ac:dyDescent="0.25">
      <c r="D202" t="str">
        <f>solve_for_d('True_Odds_Calculator_2-way'!A203,'True_Odds_Calculator_2-way'!#REF!,'True_Odds_Calculator_2-way'!B203,'Log_working_2-way'!B$1,'Log_working_2-way'!B$2)</f>
        <v/>
      </c>
      <c r="F202" s="6"/>
      <c r="H202" s="6"/>
      <c r="I202" s="6"/>
      <c r="J202" s="6"/>
      <c r="K202" s="6"/>
    </row>
    <row r="203" spans="4:11" x14ac:dyDescent="0.25">
      <c r="D203" t="str">
        <f>solve_for_d('True_Odds_Calculator_2-way'!A204,'True_Odds_Calculator_2-way'!#REF!,'True_Odds_Calculator_2-way'!B204,'Log_working_2-way'!B$1,'Log_working_2-way'!B$2)</f>
        <v/>
      </c>
      <c r="F203" s="6"/>
      <c r="H203" s="6"/>
      <c r="I203" s="6"/>
      <c r="J203" s="6"/>
      <c r="K203" s="6"/>
    </row>
    <row r="204" spans="4:11" x14ac:dyDescent="0.25">
      <c r="D204" t="str">
        <f>solve_for_d('True_Odds_Calculator_2-way'!A205,'True_Odds_Calculator_2-way'!#REF!,'True_Odds_Calculator_2-way'!B205,'Log_working_2-way'!B$1,'Log_working_2-way'!B$2)</f>
        <v/>
      </c>
      <c r="F204" s="6"/>
      <c r="H204" s="6"/>
      <c r="I204" s="6"/>
      <c r="J204" s="6"/>
      <c r="K204" s="6"/>
    </row>
    <row r="205" spans="4:11" x14ac:dyDescent="0.25">
      <c r="D205" t="str">
        <f>solve_for_d('True_Odds_Calculator_2-way'!A206,'True_Odds_Calculator_2-way'!#REF!,'True_Odds_Calculator_2-way'!B206,'Log_working_2-way'!B$1,'Log_working_2-way'!B$2)</f>
        <v/>
      </c>
      <c r="F205" s="6"/>
      <c r="H205" s="6"/>
      <c r="I205" s="6"/>
      <c r="J205" s="6"/>
      <c r="K205" s="6"/>
    </row>
    <row r="206" spans="4:11" x14ac:dyDescent="0.25">
      <c r="D206" t="str">
        <f>solve_for_d('True_Odds_Calculator_2-way'!A207,'True_Odds_Calculator_2-way'!#REF!,'True_Odds_Calculator_2-way'!B207,'Log_working_2-way'!B$1,'Log_working_2-way'!B$2)</f>
        <v/>
      </c>
      <c r="F206" s="6"/>
      <c r="H206" s="6"/>
      <c r="I206" s="6"/>
      <c r="J206" s="6"/>
      <c r="K206" s="6"/>
    </row>
    <row r="207" spans="4:11" x14ac:dyDescent="0.25">
      <c r="D207" t="str">
        <f>solve_for_d('True_Odds_Calculator_2-way'!A208,'True_Odds_Calculator_2-way'!#REF!,'True_Odds_Calculator_2-way'!B208,'Log_working_2-way'!B$1,'Log_working_2-way'!B$2)</f>
        <v/>
      </c>
      <c r="F207" s="6"/>
      <c r="H207" s="6"/>
      <c r="I207" s="6"/>
      <c r="J207" s="6"/>
      <c r="K207" s="6"/>
    </row>
    <row r="208" spans="4:11" x14ac:dyDescent="0.25">
      <c r="D208" t="str">
        <f>solve_for_d('True_Odds_Calculator_2-way'!A209,'True_Odds_Calculator_2-way'!#REF!,'True_Odds_Calculator_2-way'!B209,'Log_working_2-way'!B$1,'Log_working_2-way'!B$2)</f>
        <v/>
      </c>
      <c r="F208" s="6"/>
      <c r="H208" s="6"/>
      <c r="I208" s="6"/>
      <c r="J208" s="6"/>
      <c r="K208" s="6"/>
    </row>
    <row r="209" spans="4:11" x14ac:dyDescent="0.25">
      <c r="D209" t="str">
        <f>solve_for_d('True_Odds_Calculator_2-way'!A210,'True_Odds_Calculator_2-way'!#REF!,'True_Odds_Calculator_2-way'!B210,'Log_working_2-way'!B$1,'Log_working_2-way'!B$2)</f>
        <v/>
      </c>
      <c r="F209" s="6"/>
      <c r="H209" s="6"/>
      <c r="I209" s="6"/>
      <c r="J209" s="6"/>
      <c r="K209" s="6"/>
    </row>
    <row r="210" spans="4:11" x14ac:dyDescent="0.25">
      <c r="D210" t="str">
        <f>solve_for_d('True_Odds_Calculator_2-way'!A211,'True_Odds_Calculator_2-way'!#REF!,'True_Odds_Calculator_2-way'!B211,'Log_working_2-way'!B$1,'Log_working_2-way'!B$2)</f>
        <v/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1.027507146218914</v>
      </c>
      <c r="F2" s="6">
        <f>IF('Log_working_3-way'!D2="","",1/'True_Odds_Calculator_3-way'!N3+1/'True_Odds_Calculator_3-way'!O3+1/'True_Odds_Calculator_3-way'!P3-1)</f>
        <v>1.8873791418627661E-14</v>
      </c>
      <c r="H2" s="6">
        <f>IF('Log_working_3-way'!$D2="","",'True_Odds_Calculator_3-way'!N3/'True_Odds_Calculator_3-way'!A3-1)</f>
        <v>9.6922382761015502E-3</v>
      </c>
      <c r="I2" s="6">
        <f>IF('Log_working_3-way'!$D2="","",'True_Odds_Calculator_3-way'!O3/'True_Odds_Calculator_3-way'!B3-1)</f>
        <v>4.6887949957337804E-2</v>
      </c>
      <c r="J2" s="6">
        <f>IF('Log_working_3-way'!$D2="","",'True_Odds_Calculator_3-way'!P3/'True_Odds_Calculator_3-way'!C3-1)</f>
        <v>5.7942714043739185E-2</v>
      </c>
      <c r="K2" s="6">
        <f>IF('Log_working_3-way'!$D2="","",1/'True_Odds_Calculator_3-way'!A3+1/'True_Odds_Calculator_3-way'!B3+1/'True_Odds_Calculator_3-way'!C3-1)</f>
        <v>2.2293527001388869E-2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1.0195621229416492</v>
      </c>
      <c r="F3" s="6">
        <f>IF('Log_working_3-way'!D3="","",1/'True_Odds_Calculator_3-way'!N4+1/'True_Odds_Calculator_3-way'!O4+1/'True_Odds_Calculator_3-way'!P4-1)</f>
        <v>4.4408920985006262E-16</v>
      </c>
      <c r="H3" s="6">
        <f>IF('Log_working_3-way'!$D3="","",'True_Odds_Calculator_3-way'!N4/'True_Odds_Calculator_3-way'!A4-1)</f>
        <v>1.7107003462881964E-2</v>
      </c>
      <c r="I3" s="6">
        <f>IF('Log_working_3-way'!$D3="","",'True_Odds_Calculator_3-way'!O4/'True_Odds_Calculator_3-way'!B4-1)</f>
        <v>2.422849917122849E-2</v>
      </c>
      <c r="J3" s="6">
        <f>IF('Log_working_3-way'!$D3="","",'True_Odds_Calculator_3-way'!P4/'True_Odds_Calculator_3-way'!C4-1)</f>
        <v>2.3386363583284053E-2</v>
      </c>
      <c r="K3" s="6">
        <f>IF('Log_working_3-way'!$D3="","",1/'True_Odds_Calculator_3-way'!A4+1/'True_Odds_Calculator_3-way'!B4+1/'True_Odds_Calculator_3-way'!C4-1)</f>
        <v>2.103418054338313E-2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1.0415237322692004</v>
      </c>
      <c r="F4" s="6">
        <f>IF('Log_working_3-way'!D4="","",1/'True_Odds_Calculator_3-way'!N5+1/'True_Odds_Calculator_3-way'!O5+1/'True_Odds_Calculator_3-way'!P5-1)</f>
        <v>2.6303403899419209E-12</v>
      </c>
      <c r="H4" s="6">
        <f>IF('Log_working_3-way'!$D4="","",'True_Odds_Calculator_3-way'!N5/'True_Odds_Calculator_3-way'!A5-1)</f>
        <v>6.1819826217395235E-3</v>
      </c>
      <c r="I4" s="6">
        <f>IF('Log_working_3-way'!$D4="","",'True_Odds_Calculator_3-way'!O5/'True_Odds_Calculator_3-way'!B5-1)</f>
        <v>9.5579094557538102E-2</v>
      </c>
      <c r="J4" s="6">
        <f>IF('Log_working_3-way'!$D4="","",'True_Odds_Calculator_3-way'!P5/'True_Odds_Calculator_3-way'!C5-1)</f>
        <v>0.13480344778983322</v>
      </c>
      <c r="K4" s="6">
        <f>IF('Log_working_3-way'!$D4="","",1/'True_Odds_Calculator_3-way'!A5+1/'True_Odds_Calculator_3-way'!B5+1/'True_Odds_Calculator_3-way'!C5-1)</f>
        <v>2.0630496156102351E-2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1.0216368694649374</v>
      </c>
      <c r="F5" s="6">
        <f>IF('Log_working_3-way'!D5="","",1/'True_Odds_Calculator_3-way'!N6+1/'True_Odds_Calculator_3-way'!O6+1/'True_Odds_Calculator_3-way'!P6-1)</f>
        <v>1.7763568394002505E-15</v>
      </c>
      <c r="H5" s="6">
        <f>IF('Log_working_3-way'!$D5="","",'True_Odds_Calculator_3-way'!N6/'True_Odds_Calculator_3-way'!A6-1)</f>
        <v>4.0840773400740993E-2</v>
      </c>
      <c r="I5" s="6">
        <f>IF('Log_working_3-way'!$D5="","",'True_Odds_Calculator_3-way'!O6/'True_Odds_Calculator_3-way'!B6-1)</f>
        <v>3.3618824723645968E-2</v>
      </c>
      <c r="J5" s="6">
        <f>IF('Log_working_3-way'!$D5="","",'True_Odds_Calculator_3-way'!P6/'True_Odds_Calculator_3-way'!C6-1)</f>
        <v>9.527565745160782E-3</v>
      </c>
      <c r="K5" s="6">
        <f>IF('Log_working_3-way'!$D5="","",1/'True_Odds_Calculator_3-way'!A6+1/'True_Odds_Calculator_3-way'!B6+1/'True_Odds_Calculator_3-way'!C6-1)</f>
        <v>1.9313734421408713E-2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1.0197630455274649</v>
      </c>
      <c r="F6" s="6">
        <f>IF('Log_working_3-way'!D6="","",1/'True_Odds_Calculator_3-way'!N7+1/'True_Odds_Calculator_3-way'!O7+1/'True_Odds_Calculator_3-way'!P7-1)</f>
        <v>4.4408920985006262E-16</v>
      </c>
      <c r="H6" s="6">
        <f>IF('Log_working_3-way'!$D6="","",'True_Odds_Calculator_3-way'!N7/'True_Odds_Calculator_3-way'!A7-1)</f>
        <v>1.2870856372322326E-2</v>
      </c>
      <c r="I6" s="6">
        <f>IF('Log_working_3-way'!$D6="","",'True_Odds_Calculator_3-way'!O7/'True_Odds_Calculator_3-way'!B7-1)</f>
        <v>2.6466088454246917E-2</v>
      </c>
      <c r="J6" s="6">
        <f>IF('Log_working_3-way'!$D6="","",'True_Odds_Calculator_3-way'!P7/'True_Odds_Calculator_3-way'!C7-1)</f>
        <v>2.948137103083881E-2</v>
      </c>
      <c r="K6" s="6">
        <f>IF('Log_working_3-way'!$D6="","",1/'True_Odds_Calculator_3-way'!A7+1/'True_Odds_Calculator_3-way'!B7+1/'True_Odds_Calculator_3-way'!C7-1)</f>
        <v>2.0111933562014794E-2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1.0453137644413775</v>
      </c>
      <c r="F7" s="6">
        <f>IF('Log_working_3-way'!D7="","",1/'True_Odds_Calculator_3-way'!N8+1/'True_Odds_Calculator_3-way'!O8+1/'True_Odds_Calculator_3-way'!P8-1)</f>
        <v>5.9507954119908391E-12</v>
      </c>
      <c r="H7" s="6">
        <f>IF('Log_working_3-way'!$D7="","",'True_Odds_Calculator_3-way'!N8/'True_Odds_Calculator_3-way'!A8-1)</f>
        <v>5.9550450176195646E-3</v>
      </c>
      <c r="I7" s="6">
        <f>IF('Log_working_3-way'!$D7="","",'True_Odds_Calculator_3-way'!O8/'True_Odds_Calculator_3-way'!B8-1)</f>
        <v>0.1063862189466469</v>
      </c>
      <c r="J7" s="6">
        <f>IF('Log_working_3-way'!$D7="","",'True_Odds_Calculator_3-way'!P8/'True_Odds_Calculator_3-way'!C8-1)</f>
        <v>0.16265070305123119</v>
      </c>
      <c r="K7" s="6">
        <f>IF('Log_working_3-way'!$D7="","",1/'True_Odds_Calculator_3-way'!A8+1/'True_Odds_Calculator_3-way'!B8+1/'True_Odds_Calculator_3-way'!C8-1)</f>
        <v>2.0549731111181524E-2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1.0208084581373407</v>
      </c>
      <c r="F8" s="6">
        <f>IF('Log_working_3-way'!D8="","",1/'True_Odds_Calculator_3-way'!N9+1/'True_Odds_Calculator_3-way'!O9+1/'True_Odds_Calculator_3-way'!P9-1)</f>
        <v>8.8817841970012523E-16</v>
      </c>
      <c r="H8" s="6">
        <f>IF('Log_working_3-way'!$D8="","",'True_Odds_Calculator_3-way'!N9/'True_Odds_Calculator_3-way'!A9-1)</f>
        <v>1.8734431873361546E-2</v>
      </c>
      <c r="I8" s="6">
        <f>IF('Log_working_3-way'!$D8="","",'True_Odds_Calculator_3-way'!O9/'True_Odds_Calculator_3-way'!B9-1)</f>
        <v>2.5791879661251516E-2</v>
      </c>
      <c r="J8" s="6">
        <f>IF('Log_working_3-way'!$D8="","",'True_Odds_Calculator_3-way'!P9/'True_Odds_Calculator_3-way'!C9-1)</f>
        <v>2.4095221696419422E-2</v>
      </c>
      <c r="K8" s="6">
        <f>IF('Log_working_3-way'!$D8="","",1/'True_Odds_Calculator_3-way'!A9+1/'True_Odds_Calculator_3-way'!B9+1/'True_Odds_Calculator_3-way'!C9-1)</f>
        <v>2.2425050212211861E-2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1.0203201842237166</v>
      </c>
      <c r="F9" s="6">
        <f>IF('Log_working_3-way'!D9="","",1/'True_Odds_Calculator_3-way'!N10+1/'True_Odds_Calculator_3-way'!O10+1/'True_Odds_Calculator_3-way'!P10-1)</f>
        <v>6.6613381477509392E-16</v>
      </c>
      <c r="H9" s="6">
        <f>IF('Log_working_3-way'!$D9="","",'True_Odds_Calculator_3-way'!N10/'True_Odds_Calculator_3-way'!A10-1)</f>
        <v>1.201554691859763E-2</v>
      </c>
      <c r="I9" s="6">
        <f>IF('Log_working_3-way'!$D9="","",'True_Odds_Calculator_3-way'!O10/'True_Odds_Calculator_3-way'!B10-1)</f>
        <v>2.8307404178947282E-2</v>
      </c>
      <c r="J9" s="6">
        <f>IF('Log_working_3-way'!$D9="","",'True_Odds_Calculator_3-way'!P10/'True_Odds_Calculator_3-way'!C10-1)</f>
        <v>3.2079858553456297E-2</v>
      </c>
      <c r="K9" s="6">
        <f>IF('Log_working_3-way'!$D9="","",1/'True_Odds_Calculator_3-way'!A10+1/'True_Odds_Calculator_3-way'!B10+1/'True_Odds_Calculator_3-way'!C10-1)</f>
        <v>2.0136603003838793E-2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1.0194333500988884</v>
      </c>
      <c r="F10" s="6">
        <f>IF('Log_working_3-way'!D10="","",1/'True_Odds_Calculator_3-way'!N11+1/'True_Odds_Calculator_3-way'!O11+1/'True_Odds_Calculator_3-way'!P11-1)</f>
        <v>0</v>
      </c>
      <c r="H10" s="6">
        <f>IF('Log_working_3-way'!$D10="","",'True_Odds_Calculator_3-way'!N11/'True_Odds_Calculator_3-way'!A11-1)</f>
        <v>1.4522773637815733E-2</v>
      </c>
      <c r="I10" s="6">
        <f>IF('Log_working_3-way'!$D10="","",'True_Odds_Calculator_3-way'!O11/'True_Odds_Calculator_3-way'!B11-1)</f>
        <v>2.5643232491755485E-2</v>
      </c>
      <c r="J10" s="6">
        <f>IF('Log_working_3-way'!$D10="","",'True_Odds_Calculator_3-way'!P11/'True_Odds_Calculator_3-way'!C11-1)</f>
        <v>2.5588998017392672E-2</v>
      </c>
      <c r="K10" s="6">
        <f>IF('Log_working_3-way'!$D10="","",1/'True_Odds_Calculator_3-way'!A11+1/'True_Odds_Calculator_3-way'!B11+1/'True_Odds_Calculator_3-way'!C11-1)</f>
        <v>2.0409170657956333E-2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1.033705025307913</v>
      </c>
      <c r="F11" s="6">
        <f>IF('Log_working_3-way'!D11="","",1/'True_Odds_Calculator_3-way'!N12+1/'True_Odds_Calculator_3-way'!O12+1/'True_Odds_Calculator_3-way'!P12-1)</f>
        <v>1.7896795156957523E-13</v>
      </c>
      <c r="H11" s="6">
        <f>IF('Log_working_3-way'!$D11="","",'True_Odds_Calculator_3-way'!N12/'True_Odds_Calculator_3-way'!A12-1)</f>
        <v>8.5834335852432719E-2</v>
      </c>
      <c r="I11" s="6">
        <f>IF('Log_working_3-way'!$D11="","",'True_Odds_Calculator_3-way'!O12/'True_Odds_Calculator_3-way'!B12-1)</f>
        <v>6.3484519334483958E-2</v>
      </c>
      <c r="J11" s="6">
        <f>IF('Log_working_3-way'!$D11="","",'True_Odds_Calculator_3-way'!P12/'True_Odds_Calculator_3-way'!C12-1)</f>
        <v>8.6196595749423732E-3</v>
      </c>
      <c r="K11" s="6">
        <f>IF('Log_working_3-way'!$D11="","",1/'True_Odds_Calculator_3-way'!A12+1/'True_Odds_Calculator_3-way'!B12+1/'True_Odds_Calculator_3-way'!C12-1)</f>
        <v>2.3105367329715243E-2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1.0586196391849598</v>
      </c>
      <c r="F12" s="6">
        <f>IF('Log_working_3-way'!D12="","",1/'True_Odds_Calculator_3-way'!N13+1/'True_Odds_Calculator_3-way'!O13+1/'True_Odds_Calculator_3-way'!P13-1)</f>
        <v>3.3746339056506258E-12</v>
      </c>
      <c r="H12" s="6">
        <f>IF('Log_working_3-way'!$D12="","",'True_Odds_Calculator_3-way'!N13/'True_Odds_Calculator_3-way'!A13-1)</f>
        <v>2.6985980736778048E-2</v>
      </c>
      <c r="I12" s="6">
        <f>IF('Log_working_3-way'!$D12="","",'True_Odds_Calculator_3-way'!O13/'True_Odds_Calculator_3-way'!B13-1)</f>
        <v>8.4338628185822495E-2</v>
      </c>
      <c r="J12" s="6">
        <f>IF('Log_working_3-way'!$D12="","",'True_Odds_Calculator_3-way'!P13/'True_Odds_Calculator_3-way'!C13-1)</f>
        <v>0.11074647977058527</v>
      </c>
      <c r="K12" s="6">
        <f>IF('Log_working_3-way'!$D12="","",1/'True_Odds_Calculator_3-way'!A13+1/'True_Odds_Calculator_3-way'!B13+1/'True_Odds_Calculator_3-way'!C13-1)</f>
        <v>5.284358299433678E-2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1.06020876524122</v>
      </c>
      <c r="F13" s="6">
        <f>IF('Log_working_3-way'!D13="","",1/'True_Odds_Calculator_3-way'!N14+1/'True_Odds_Calculator_3-way'!O14+1/'True_Odds_Calculator_3-way'!P14-1)</f>
        <v>4.7699622029995226E-12</v>
      </c>
      <c r="H13" s="6">
        <f>IF('Log_working_3-way'!$D13="","",'True_Odds_Calculator_3-way'!N14/'True_Odds_Calculator_3-way'!A14-1)</f>
        <v>0.11611494949688028</v>
      </c>
      <c r="I13" s="6">
        <f>IF('Log_working_3-way'!$D13="","",'True_Odds_Calculator_3-way'!O14/'True_Odds_Calculator_3-way'!B14-1)</f>
        <v>9.0869812086451063E-2</v>
      </c>
      <c r="J13" s="6">
        <f>IF('Log_working_3-way'!$D13="","",'True_Odds_Calculator_3-way'!P14/'True_Odds_Calculator_3-way'!C14-1)</f>
        <v>2.5733290697537603E-2</v>
      </c>
      <c r="K13" s="6">
        <f>IF('Log_working_3-way'!$D13="","",1/'True_Odds_Calculator_3-way'!A14+1/'True_Odds_Calculator_3-way'!B14+1/'True_Odds_Calculator_3-way'!C14-1)</f>
        <v>5.287708410245151E-2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1.052666678130838</v>
      </c>
      <c r="F14" s="6">
        <f>IF('Log_working_3-way'!D14="","",1/'True_Odds_Calculator_3-way'!N15+1/'True_Odds_Calculator_3-way'!O15+1/'True_Odds_Calculator_3-way'!P15-1)</f>
        <v>8.7441165419477329E-13</v>
      </c>
      <c r="H14" s="6">
        <f>IF('Log_working_3-way'!$D14="","",'True_Odds_Calculator_3-way'!N15/'True_Odds_Calculator_3-way'!A15-1)</f>
        <v>8.2182856007001703E-2</v>
      </c>
      <c r="I14" s="6">
        <f>IF('Log_working_3-way'!$D14="","",'True_Odds_Calculator_3-way'!O15/'True_Odds_Calculator_3-way'!B15-1)</f>
        <v>6.5910011488216069E-2</v>
      </c>
      <c r="J14" s="6">
        <f>IF('Log_working_3-way'!$D14="","",'True_Odds_Calculator_3-way'!P15/'True_Odds_Calculator_3-way'!C15-1)</f>
        <v>3.3805844815935071E-2</v>
      </c>
      <c r="K14" s="6">
        <f>IF('Log_working_3-way'!$D14="","",1/'True_Odds_Calculator_3-way'!A15+1/'True_Odds_Calculator_3-way'!B15+1/'True_Odds_Calculator_3-way'!C15-1)</f>
        <v>5.2748226950354526E-2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1.0555816342003372</v>
      </c>
      <c r="F15" s="6">
        <f>IF('Log_working_3-way'!D15="","",1/'True_Odds_Calculator_3-way'!N16+1/'True_Odds_Calculator_3-way'!O16+1/'True_Odds_Calculator_3-way'!P16-1)</f>
        <v>1.7807977314987511E-12</v>
      </c>
      <c r="H15" s="6">
        <f>IF('Log_working_3-way'!$D15="","",'True_Odds_Calculator_3-way'!N16/'True_Odds_Calculator_3-way'!A16-1)</f>
        <v>2.9255172182732325E-2</v>
      </c>
      <c r="I15" s="6">
        <f>IF('Log_working_3-way'!$D15="","",'True_Odds_Calculator_3-way'!O16/'True_Odds_Calculator_3-way'!B16-1)</f>
        <v>7.8886624971062691E-2</v>
      </c>
      <c r="J15" s="6">
        <f>IF('Log_working_3-way'!$D15="","",'True_Odds_Calculator_3-way'!P16/'True_Odds_Calculator_3-way'!C16-1)</f>
        <v>9.2844768221542973E-2</v>
      </c>
      <c r="K15" s="6">
        <f>IF('Log_working_3-way'!$D15="","",1/'True_Odds_Calculator_3-way'!A16+1/'True_Odds_Calculator_3-way'!B16+1/'True_Odds_Calculator_3-way'!C16-1)</f>
        <v>5.2769285851992587E-2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1.0494806523726956</v>
      </c>
      <c r="F16" s="6">
        <f>IF('Log_working_3-way'!D16="","",1/'True_Odds_Calculator_3-way'!N17+1/'True_Odds_Calculator_3-way'!O17+1/'True_Odds_Calculator_3-way'!P17-1)</f>
        <v>4.0725200989299992E-12</v>
      </c>
      <c r="H16" s="6">
        <f>IF('Log_working_3-way'!$D16="","",'True_Odds_Calculator_3-way'!N17/'True_Odds_Calculator_3-way'!A17-1)</f>
        <v>0.12932194705966804</v>
      </c>
      <c r="I16" s="6">
        <f>IF('Log_working_3-way'!$D16="","",'True_Odds_Calculator_3-way'!O17/'True_Odds_Calculator_3-way'!B17-1)</f>
        <v>9.7292563245570562E-2</v>
      </c>
      <c r="J16" s="6">
        <f>IF('Log_working_3-way'!$D16="","",'True_Odds_Calculator_3-way'!P17/'True_Odds_Calculator_3-way'!C17-1)</f>
        <v>1.150119468192079E-2</v>
      </c>
      <c r="K16" s="6">
        <f>IF('Log_working_3-way'!$D16="","",1/'True_Odds_Calculator_3-way'!A17+1/'True_Odds_Calculator_3-way'!B17+1/'True_Odds_Calculator_3-way'!C17-1)</f>
        <v>3.2406588821659366E-2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1.1203993922206164</v>
      </c>
      <c r="F17" s="6">
        <f>IF('Log_working_3-way'!D17="","",1/'True_Odds_Calculator_3-way'!N18+1/'True_Odds_Calculator_3-way'!O18+1/'True_Odds_Calculator_3-way'!P18-1)</f>
        <v>4.4408920985006262E-16</v>
      </c>
      <c r="H17" s="6">
        <f>IF('Log_working_3-way'!$D17="","",'True_Odds_Calculator_3-way'!N18/'True_Odds_Calculator_3-way'!A18-1)</f>
        <v>1.4823726256354197E-2</v>
      </c>
      <c r="I17" s="6">
        <f>IF('Log_working_3-way'!$D17="","",'True_Odds_Calculator_3-way'!O18/'True_Odds_Calculator_3-way'!B18-1)</f>
        <v>0.30628959821450064</v>
      </c>
      <c r="J17" s="6">
        <f>IF('Log_working_3-way'!$D17="","",'True_Odds_Calculator_3-way'!P18/'True_Odds_Calculator_3-way'!C18-1)</f>
        <v>0.39628899171108789</v>
      </c>
      <c r="K17" s="6">
        <f>IF('Log_working_3-way'!$D17="","",1/'True_Odds_Calculator_3-way'!A18+1/'True_Odds_Calculator_3-way'!B18+1/'True_Odds_Calculator_3-way'!C18-1)</f>
        <v>5.6151404386302506E-2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1.0532978393142598</v>
      </c>
      <c r="F18" s="6">
        <f>IF('Log_working_3-way'!D18="","",1/'True_Odds_Calculator_3-way'!N19+1/'True_Odds_Calculator_3-way'!O19+1/'True_Odds_Calculator_3-way'!P19-1)</f>
        <v>6.8212102632969618E-13</v>
      </c>
      <c r="H18" s="6">
        <f>IF('Log_working_3-way'!$D18="","",'True_Odds_Calculator_3-way'!N19/'True_Odds_Calculator_3-way'!A19-1)</f>
        <v>6.3866679616877864E-2</v>
      </c>
      <c r="I18" s="6">
        <f>IF('Log_working_3-way'!$D18="","",'True_Odds_Calculator_3-way'!O19/'True_Odds_Calculator_3-way'!B19-1)</f>
        <v>5.9352506054905163E-2</v>
      </c>
      <c r="J18" s="6">
        <f>IF('Log_working_3-way'!$D18="","",'True_Odds_Calculator_3-way'!P19/'True_Odds_Calculator_3-way'!C19-1)</f>
        <v>4.9373032264397043E-2</v>
      </c>
      <c r="K18" s="6">
        <f>IF('Log_working_3-way'!$D18="","",1/'True_Odds_Calculator_3-way'!A19+1/'True_Odds_Calculator_3-way'!B19+1/'True_Odds_Calculator_3-way'!C19-1)</f>
        <v>5.6830395826011015E-2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1.0510079938138412</v>
      </c>
      <c r="F19" s="6">
        <f>IF('Log_working_3-way'!D19="","",1/'True_Odds_Calculator_3-way'!N20+1/'True_Odds_Calculator_3-way'!O20+1/'True_Odds_Calculator_3-way'!P20-1)</f>
        <v>4.858335955759685E-13</v>
      </c>
      <c r="H19" s="6">
        <f>IF('Log_working_3-way'!$D19="","",'True_Odds_Calculator_3-way'!N20/'True_Odds_Calculator_3-way'!A20-1)</f>
        <v>5.4874329400761424E-2</v>
      </c>
      <c r="I19" s="6">
        <f>IF('Log_working_3-way'!$D19="","",'True_Odds_Calculator_3-way'!O20/'True_Odds_Calculator_3-way'!B20-1)</f>
        <v>6.1462630542971519E-2</v>
      </c>
      <c r="J19" s="6">
        <f>IF('Log_working_3-way'!$D19="","",'True_Odds_Calculator_3-way'!P20/'True_Odds_Calculator_3-way'!C20-1)</f>
        <v>4.8780524569911776E-2</v>
      </c>
      <c r="K19" s="6">
        <f>IF('Log_working_3-way'!$D19="","",1/'True_Odds_Calculator_3-way'!A20+1/'True_Odds_Calculator_3-way'!B20+1/'True_Odds_Calculator_3-way'!C20-1)</f>
        <v>5.4517960199925497E-2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1.0575723688015657</v>
      </c>
      <c r="F20" s="6">
        <f>IF('Log_working_3-way'!D20="","",1/'True_Odds_Calculator_3-way'!N21+1/'True_Odds_Calculator_3-way'!O21+1/'True_Odds_Calculator_3-way'!P21-1)</f>
        <v>2.6727509094826019E-12</v>
      </c>
      <c r="H20" s="6">
        <f>IF('Log_working_3-way'!$D20="","",'True_Odds_Calculator_3-way'!N21/'True_Odds_Calculator_3-way'!A21-1)</f>
        <v>2.7980757944689572E-2</v>
      </c>
      <c r="I20" s="6">
        <f>IF('Log_working_3-way'!$D20="","",'True_Odds_Calculator_3-way'!O21/'True_Odds_Calculator_3-way'!B21-1)</f>
        <v>8.3394746133289566E-2</v>
      </c>
      <c r="J20" s="6">
        <f>IF('Log_working_3-way'!$D20="","",'True_Odds_Calculator_3-way'!P21/'True_Odds_Calculator_3-way'!C21-1)</f>
        <v>0.10195952623468774</v>
      </c>
      <c r="K20" s="6">
        <f>IF('Log_working_3-way'!$D20="","",1/'True_Odds_Calculator_3-way'!A21+1/'True_Odds_Calculator_3-way'!B21+1/'True_Odds_Calculator_3-way'!C21-1)</f>
        <v>5.3136450530286261E-2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1.0625738307937607</v>
      </c>
      <c r="F21" s="6">
        <f>IF('Log_working_3-way'!D21="","",1/'True_Odds_Calculator_3-way'!N22+1/'True_Odds_Calculator_3-way'!O22+1/'True_Odds_Calculator_3-way'!P22-1)</f>
        <v>6.8132166575196607E-12</v>
      </c>
      <c r="H21" s="6">
        <f>IF('Log_working_3-way'!$D21="","",'True_Odds_Calculator_3-way'!N22/'True_Odds_Calculator_3-way'!A22-1)</f>
        <v>2.5867038788055741E-2</v>
      </c>
      <c r="I21" s="6">
        <f>IF('Log_working_3-way'!$D21="","",'True_Odds_Calculator_3-way'!O22/'True_Odds_Calculator_3-way'!B22-1)</f>
        <v>9.8073395858175871E-2</v>
      </c>
      <c r="J21" s="6">
        <f>IF('Log_working_3-way'!$D21="","",'True_Odds_Calculator_3-way'!P22/'True_Odds_Calculator_3-way'!C22-1)</f>
        <v>0.11922506741115635</v>
      </c>
      <c r="K21" s="6">
        <f>IF('Log_working_3-way'!$D21="","",1/'True_Odds_Calculator_3-way'!A22+1/'True_Odds_Calculator_3-way'!B22+1/'True_Odds_Calculator_3-way'!C22-1)</f>
        <v>5.4398119856394977E-2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1.0493780706033782</v>
      </c>
      <c r="F22" s="6">
        <f>IF('Log_working_3-way'!D22="","",1/'True_Odds_Calculator_3-way'!N23+1/'True_Odds_Calculator_3-way'!O23+1/'True_Odds_Calculator_3-way'!P23-1)</f>
        <v>3.801403636316536E-13</v>
      </c>
      <c r="H22" s="6">
        <f>IF('Log_working_3-way'!$D22="","",'True_Odds_Calculator_3-way'!N23/'True_Odds_Calculator_3-way'!A23-1)</f>
        <v>4.7104215105110203E-2</v>
      </c>
      <c r="I22" s="6">
        <f>IF('Log_working_3-way'!$D22="","",'True_Odds_Calculator_3-way'!O23/'True_Odds_Calculator_3-way'!B23-1)</f>
        <v>5.3710026733335692E-2</v>
      </c>
      <c r="J22" s="6">
        <f>IF('Log_working_3-way'!$D22="","",'True_Odds_Calculator_3-way'!P23/'True_Odds_Calculator_3-way'!C23-1)</f>
        <v>5.911551798489989E-2</v>
      </c>
      <c r="K22" s="6">
        <f>IF('Log_working_3-way'!$D22="","",1/'True_Odds_Calculator_3-way'!A23+1/'True_Odds_Calculator_3-way'!B23+1/'True_Odds_Calculator_3-way'!C23-1)</f>
        <v>5.282123800816052E-2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1.0599184815551852</v>
      </c>
      <c r="F23" s="6">
        <f>IF('Log_working_3-way'!D23="","",1/'True_Odds_Calculator_3-way'!N24+1/'True_Odds_Calculator_3-way'!O24+1/'True_Odds_Calculator_3-way'!P24-1)</f>
        <v>4.460876112943879E-12</v>
      </c>
      <c r="H23" s="6">
        <f>IF('Log_working_3-way'!$D23="","",'True_Odds_Calculator_3-way'!N24/'True_Odds_Calculator_3-way'!A24-1)</f>
        <v>0.11221380685653926</v>
      </c>
      <c r="I23" s="6">
        <f>IF('Log_working_3-way'!$D23="","",'True_Odds_Calculator_3-way'!O24/'True_Odds_Calculator_3-way'!B24-1)</f>
        <v>9.1330940099692892E-2</v>
      </c>
      <c r="J23" s="6">
        <f>IF('Log_working_3-way'!$D23="","",'True_Odds_Calculator_3-way'!P24/'True_Odds_Calculator_3-way'!C24-1)</f>
        <v>2.6049418598665941E-2</v>
      </c>
      <c r="K23" s="6">
        <f>IF('Log_working_3-way'!$D23="","",1/'True_Odds_Calculator_3-way'!A24+1/'True_Odds_Calculator_3-way'!B24+1/'True_Odds_Calculator_3-way'!C24-1)</f>
        <v>5.3091331625279015E-2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0.95426584467529829</v>
      </c>
      <c r="F24" s="6">
        <f>IF('Log_working_3-way'!D24="","",1/'True_Odds_Calculator_3-way'!N25+1/'True_Odds_Calculator_3-way'!O25+1/'True_Odds_Calculator_3-way'!P25-1)</f>
        <v>5.0981441290787188E-13</v>
      </c>
      <c r="H24" s="6">
        <f>IF('Log_working_3-way'!$D24="","",'True_Odds_Calculator_3-way'!N25/'True_Odds_Calculator_3-way'!A25-1)</f>
        <v>-5.7435154945821298E-2</v>
      </c>
      <c r="I24" s="6">
        <f>IF('Log_working_3-way'!$D24="","",'True_Odds_Calculator_3-way'!O25/'True_Odds_Calculator_3-way'!B25-1)</f>
        <v>-5.2875773659390557E-2</v>
      </c>
      <c r="J24" s="6">
        <f>IF('Log_working_3-way'!$D24="","",'True_Odds_Calculator_3-way'!P25/'True_Odds_Calculator_3-way'!C25-1)</f>
        <v>-4.4473933343505023E-2</v>
      </c>
      <c r="K24" s="6">
        <f>IF('Log_working_3-way'!$D24="","",1/'True_Odds_Calculator_3-way'!A25+1/'True_Odds_Calculator_3-way'!B25+1/'True_Odds_Calculator_3-way'!C25-1)</f>
        <v>-5.0951043515840899E-2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1.0500555201973216</v>
      </c>
      <c r="F25" s="6">
        <f>IF('Log_working_3-way'!D25="","",1/'True_Odds_Calculator_3-way'!N26+1/'True_Odds_Calculator_3-way'!O26+1/'True_Odds_Calculator_3-way'!P26-1)</f>
        <v>4.2810199829546036E-13</v>
      </c>
      <c r="H25" s="6">
        <f>IF('Log_working_3-way'!$D25="","",'True_Odds_Calculator_3-way'!N26/'True_Odds_Calculator_3-way'!A26-1)</f>
        <v>4.6301023802199692E-2</v>
      </c>
      <c r="I25" s="6">
        <f>IF('Log_working_3-way'!$D25="","",'True_Odds_Calculator_3-way'!O26/'True_Odds_Calculator_3-way'!B26-1)</f>
        <v>6.2542197052512183E-2</v>
      </c>
      <c r="J25" s="6">
        <f>IF('Log_working_3-way'!$D25="","",'True_Odds_Calculator_3-way'!P26/'True_Odds_Calculator_3-way'!C26-1)</f>
        <v>5.3822570823281124E-2</v>
      </c>
      <c r="K25" s="6">
        <f>IF('Log_working_3-way'!$D25="","",1/'True_Odds_Calculator_3-way'!A26+1/'True_Odds_Calculator_3-way'!B26+1/'True_Odds_Calculator_3-way'!C26-1)</f>
        <v>5.3354540196645317E-2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1.0533988036723037</v>
      </c>
      <c r="F26" s="6">
        <f>IF('Log_working_3-way'!D26="","",1/'True_Odds_Calculator_3-way'!N27+1/'True_Odds_Calculator_3-way'!O27+1/'True_Odds_Calculator_3-way'!P27-1)</f>
        <v>9.9920072216264089E-13</v>
      </c>
      <c r="H26" s="6">
        <f>IF('Log_working_3-way'!$D26="","",'True_Odds_Calculator_3-way'!N27/'True_Odds_Calculator_3-way'!A27-1)</f>
        <v>7.5966589108688254E-2</v>
      </c>
      <c r="I26" s="6">
        <f>IF('Log_working_3-way'!$D26="","",'True_Odds_Calculator_3-way'!O27/'True_Odds_Calculator_3-way'!B27-1)</f>
        <v>7.4788622225164358E-2</v>
      </c>
      <c r="J26" s="6">
        <f>IF('Log_working_3-way'!$D26="","",'True_Odds_Calculator_3-way'!P27/'True_Odds_Calculator_3-way'!C27-1)</f>
        <v>3.3395701367574526E-2</v>
      </c>
      <c r="K26" s="6">
        <f>IF('Log_working_3-way'!$D26="","",1/'True_Odds_Calculator_3-way'!A27+1/'True_Odds_Calculator_3-way'!B27+1/'True_Odds_Calculator_3-way'!C27-1)</f>
        <v>5.3415004652478615E-2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1.0515023084176172</v>
      </c>
      <c r="F27" s="6">
        <f>IF('Log_working_3-way'!D27="","",1/'True_Odds_Calculator_3-way'!N28+1/'True_Odds_Calculator_3-way'!O28+1/'True_Odds_Calculator_3-way'!P28-1)</f>
        <v>5.6443738571942959E-13</v>
      </c>
      <c r="H27" s="6">
        <f>IF('Log_working_3-way'!$D27="","",'True_Odds_Calculator_3-way'!N28/'True_Odds_Calculator_3-way'!A28-1)</f>
        <v>4.2217966873854484E-2</v>
      </c>
      <c r="I27" s="6">
        <f>IF('Log_working_3-way'!$D27="","",'True_Odds_Calculator_3-way'!O28/'True_Odds_Calculator_3-way'!B28-1)</f>
        <v>6.2415129171439654E-2</v>
      </c>
      <c r="J27" s="6">
        <f>IF('Log_working_3-way'!$D27="","",'True_Odds_Calculator_3-way'!P28/'True_Odds_Calculator_3-way'!C28-1)</f>
        <v>6.4406916178837648E-2</v>
      </c>
      <c r="K27" s="6">
        <f>IF('Log_working_3-way'!$D27="","",1/'True_Odds_Calculator_3-way'!A28+1/'True_Odds_Calculator_3-way'!B28+1/'True_Odds_Calculator_3-way'!C28-1)</f>
        <v>5.4289696762815032E-2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1.0845059789799876</v>
      </c>
      <c r="F28" s="6">
        <f>IF('Log_working_3-way'!D28="","",1/'True_Odds_Calculator_3-way'!N29+1/'True_Odds_Calculator_3-way'!O29+1/'True_Odds_Calculator_3-way'!P29-1)</f>
        <v>0</v>
      </c>
      <c r="H28" s="6">
        <f>IF('Log_working_3-way'!$D28="","",'True_Odds_Calculator_3-way'!N29/'True_Odds_Calculator_3-way'!A29-1)</f>
        <v>2.1751988829161295E-2</v>
      </c>
      <c r="I28" s="6">
        <f>IF('Log_working_3-way'!$D28="","",'True_Odds_Calculator_3-way'!O29/'True_Odds_Calculator_3-way'!B29-1)</f>
        <v>0.15406403596599527</v>
      </c>
      <c r="J28" s="6">
        <f>IF('Log_working_3-way'!$D28="","",'True_Odds_Calculator_3-way'!P29/'True_Odds_Calculator_3-way'!C29-1)</f>
        <v>0.21480334468760698</v>
      </c>
      <c r="K28" s="6">
        <f>IF('Log_working_3-way'!$D28="","",1/'True_Odds_Calculator_3-way'!A29+1/'True_Odds_Calculator_3-way'!B29+1/'True_Odds_Calculator_3-way'!C29-1)</f>
        <v>5.8680036981722417E-2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1.0512386808786052</v>
      </c>
      <c r="F29" s="6">
        <f>IF('Log_working_3-way'!D29="","",1/'True_Odds_Calculator_3-way'!N30+1/'True_Odds_Calculator_3-way'!O30+1/'True_Odds_Calculator_3-way'!P30-1)</f>
        <v>5.7798210661985649E-13</v>
      </c>
      <c r="H29" s="6">
        <f>IF('Log_working_3-way'!$D29="","",'True_Odds_Calculator_3-way'!N30/'True_Odds_Calculator_3-way'!A30-1)</f>
        <v>3.9051055435787241E-2</v>
      </c>
      <c r="I29" s="6">
        <f>IF('Log_working_3-way'!$D29="","",'True_Odds_Calculator_3-way'!O30/'True_Odds_Calculator_3-way'!B30-1)</f>
        <v>6.4390510604663609E-2</v>
      </c>
      <c r="J29" s="6">
        <f>IF('Log_working_3-way'!$D29="","",'True_Odds_Calculator_3-way'!P30/'True_Odds_Calculator_3-way'!C30-1)</f>
        <v>6.6606252278665679E-2</v>
      </c>
      <c r="K29" s="6">
        <f>IF('Log_working_3-way'!$D29="","",1/'True_Odds_Calculator_3-way'!A30+1/'True_Odds_Calculator_3-way'!B30+1/'True_Odds_Calculator_3-way'!C30-1)</f>
        <v>5.3433745741437999E-2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1.0638125390594411</v>
      </c>
      <c r="F30" s="6">
        <f>IF('Log_working_3-way'!D30="","",1/'True_Odds_Calculator_3-way'!N31+1/'True_Odds_Calculator_3-way'!O31+1/'True_Odds_Calculator_3-way'!P31-1)</f>
        <v>5.7500670891386108E-12</v>
      </c>
      <c r="H30" s="6">
        <f>IF('Log_working_3-way'!$D30="","",'True_Odds_Calculator_3-way'!N31/'True_Odds_Calculator_3-way'!A31-1)</f>
        <v>3.095826395992618E-2</v>
      </c>
      <c r="I30" s="6">
        <f>IF('Log_working_3-way'!$D30="","",'True_Odds_Calculator_3-way'!O31/'True_Odds_Calculator_3-way'!B31-1)</f>
        <v>9.4556419983458539E-2</v>
      </c>
      <c r="J30" s="6">
        <f>IF('Log_working_3-way'!$D30="","",'True_Odds_Calculator_3-way'!P31/'True_Odds_Calculator_3-way'!C31-1)</f>
        <v>0.10956270204456375</v>
      </c>
      <c r="K30" s="6">
        <f>IF('Log_working_3-way'!$D30="","",1/'True_Odds_Calculator_3-way'!A31+1/'True_Odds_Calculator_3-way'!B31+1/'True_Odds_Calculator_3-way'!C31-1)</f>
        <v>5.8951916734180765E-2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1.0522289881005713</v>
      </c>
      <c r="F31" s="6">
        <f>IF('Log_working_3-way'!D31="","",1/'True_Odds_Calculator_3-way'!N32+1/'True_Odds_Calculator_3-way'!O32+1/'True_Odds_Calculator_3-way'!P32-1)</f>
        <v>6.9699801485967328E-13</v>
      </c>
      <c r="H31" s="6">
        <f>IF('Log_working_3-way'!$D31="","",'True_Odds_Calculator_3-way'!N32/'True_Odds_Calculator_3-way'!A32-1)</f>
        <v>3.8203739191562835E-2</v>
      </c>
      <c r="I31" s="6">
        <f>IF('Log_working_3-way'!$D31="","",'True_Odds_Calculator_3-way'!O32/'True_Odds_Calculator_3-way'!B32-1)</f>
        <v>6.4342632810116873E-2</v>
      </c>
      <c r="J31" s="6">
        <f>IF('Log_working_3-way'!$D31="","",'True_Odds_Calculator_3-way'!P32/'True_Odds_Calculator_3-way'!C32-1)</f>
        <v>7.2214091392440505E-2</v>
      </c>
      <c r="K31" s="6">
        <f>IF('Log_working_3-way'!$D31="","",1/'True_Odds_Calculator_3-way'!A32+1/'True_Odds_Calculator_3-way'!B32+1/'True_Odds_Calculator_3-way'!C32-1)</f>
        <v>5.3993075815925717E-2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1.0526249917852435</v>
      </c>
      <c r="F32" s="6">
        <f>IF('Log_working_3-way'!D32="","",1/'True_Odds_Calculator_3-way'!N33+1/'True_Odds_Calculator_3-way'!O33+1/'True_Odds_Calculator_3-way'!P33-1)</f>
        <v>7.4473760491855501E-13</v>
      </c>
      <c r="H32" s="6">
        <f>IF('Log_working_3-way'!$D32="","",'True_Odds_Calculator_3-way'!N33/'True_Odds_Calculator_3-way'!A33-1)</f>
        <v>3.8097630451956244E-2</v>
      </c>
      <c r="I32" s="6">
        <f>IF('Log_working_3-way'!$D32="","",'True_Odds_Calculator_3-way'!O33/'True_Odds_Calculator_3-way'!B33-1)</f>
        <v>6.6520171019180285E-2</v>
      </c>
      <c r="J32" s="6">
        <f>IF('Log_working_3-way'!$D32="","",'True_Odds_Calculator_3-way'!P33/'True_Odds_Calculator_3-way'!C33-1)</f>
        <v>7.1580538381120107E-2</v>
      </c>
      <c r="K32" s="6">
        <f>IF('Log_working_3-way'!$D32="","",1/'True_Odds_Calculator_3-way'!A33+1/'True_Odds_Calculator_3-way'!B33+1/'True_Odds_Calculator_3-way'!C33-1)</f>
        <v>5.4335342760390093E-2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1.05049117102669</v>
      </c>
      <c r="F33" s="6">
        <f>IF('Log_working_3-way'!D33="","",1/'True_Odds_Calculator_3-way'!N34+1/'True_Odds_Calculator_3-way'!O34+1/'True_Odds_Calculator_3-way'!P34-1)</f>
        <v>4.9071857688431919E-13</v>
      </c>
      <c r="H33" s="6">
        <f>IF('Log_working_3-way'!$D33="","",'True_Odds_Calculator_3-way'!N34/'True_Odds_Calculator_3-way'!A34-1)</f>
        <v>5.9898932604877775E-2</v>
      </c>
      <c r="I33" s="6">
        <f>IF('Log_working_3-way'!$D33="","",'True_Odds_Calculator_3-way'!O34/'True_Odds_Calculator_3-way'!B34-1)</f>
        <v>6.5296825051926133E-2</v>
      </c>
      <c r="J33" s="6">
        <f>IF('Log_working_3-way'!$D33="","",'True_Odds_Calculator_3-way'!P34/'True_Odds_Calculator_3-way'!C34-1)</f>
        <v>4.0970264760957553E-2</v>
      </c>
      <c r="K33" s="6">
        <f>IF('Log_working_3-way'!$D33="","",1/'True_Odds_Calculator_3-way'!A34+1/'True_Odds_Calculator_3-way'!B34+1/'True_Odds_Calculator_3-way'!C34-1)</f>
        <v>5.3137320530043608E-2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1.0486172236977247</v>
      </c>
      <c r="F34" s="6">
        <f>IF('Log_working_3-way'!D34="","",1/'True_Odds_Calculator_3-way'!N35+1/'True_Odds_Calculator_3-way'!O35+1/'True_Odds_Calculator_3-way'!P35-1)</f>
        <v>3.3151259515307174E-13</v>
      </c>
      <c r="H34" s="6">
        <f>IF('Log_working_3-way'!$D34="","",'True_Odds_Calculator_3-way'!N35/'True_Odds_Calculator_3-way'!A35-1)</f>
        <v>5.1422465686489227E-2</v>
      </c>
      <c r="I34" s="6">
        <f>IF('Log_working_3-way'!$D34="","",'True_Odds_Calculator_3-way'!O35/'True_Odds_Calculator_3-way'!B35-1)</f>
        <v>5.4692390351221087E-2</v>
      </c>
      <c r="J34" s="6">
        <f>IF('Log_working_3-way'!$D34="","",'True_Odds_Calculator_3-way'!P35/'True_Odds_Calculator_3-way'!C35-1)</f>
        <v>5.074392438112918E-2</v>
      </c>
      <c r="K34" s="6">
        <f>IF('Log_working_3-way'!$D34="","",1/'True_Odds_Calculator_3-way'!A35+1/'True_Odds_Calculator_3-way'!B35+1/'True_Odds_Calculator_3-way'!C35-1)</f>
        <v>5.222607569487514E-2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1.0504580176147607</v>
      </c>
      <c r="F35" s="6">
        <f>IF('Log_working_3-way'!D35="","",1/'True_Odds_Calculator_3-way'!N36+1/'True_Odds_Calculator_3-way'!O36+1/'True_Odds_Calculator_3-way'!P36-1)</f>
        <v>4.7184478546569153E-13</v>
      </c>
      <c r="H35" s="6">
        <f>IF('Log_working_3-way'!$D35="","",'True_Odds_Calculator_3-way'!N36/'True_Odds_Calculator_3-way'!A36-1)</f>
        <v>4.2922578040230253E-2</v>
      </c>
      <c r="I35" s="6">
        <f>IF('Log_working_3-way'!$D35="","",'True_Odds_Calculator_3-way'!O36/'True_Odds_Calculator_3-way'!B36-1)</f>
        <v>6.2418426865299637E-2</v>
      </c>
      <c r="J35" s="6">
        <f>IF('Log_working_3-way'!$D35="","",'True_Odds_Calculator_3-way'!P36/'True_Odds_Calculator_3-way'!C36-1)</f>
        <v>5.960442358569118E-2</v>
      </c>
      <c r="K35" s="6">
        <f>IF('Log_working_3-way'!$D35="","",1/'True_Odds_Calculator_3-way'!A36+1/'True_Odds_Calculator_3-way'!B36+1/'True_Odds_Calculator_3-way'!C36-1)</f>
        <v>5.3447745433078175E-2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1.0488991315748213</v>
      </c>
      <c r="F36" s="6">
        <f>IF('Log_working_3-way'!D36="","",1/'True_Odds_Calculator_3-way'!N37+1/'True_Odds_Calculator_3-way'!O37+1/'True_Odds_Calculator_3-way'!P37-1)</f>
        <v>3.4816594052244909E-13</v>
      </c>
      <c r="H36" s="6">
        <f>IF('Log_working_3-way'!$D36="","",'True_Odds_Calculator_3-way'!N37/'True_Odds_Calculator_3-way'!A37-1)</f>
        <v>5.5703901217115881E-2</v>
      </c>
      <c r="I36" s="6">
        <f>IF('Log_working_3-way'!$D36="","",'True_Odds_Calculator_3-way'!O37/'True_Odds_Calculator_3-way'!B37-1)</f>
        <v>5.3619899122214543E-2</v>
      </c>
      <c r="J36" s="6">
        <f>IF('Log_working_3-way'!$D36="","",'True_Odds_Calculator_3-way'!P37/'True_Odds_Calculator_3-way'!C37-1)</f>
        <v>4.8615000166587485E-2</v>
      </c>
      <c r="K36" s="6">
        <f>IF('Log_working_3-way'!$D36="","",1/'True_Odds_Calculator_3-way'!A37+1/'True_Odds_Calculator_3-way'!B37+1/'True_Odds_Calculator_3-way'!C37-1)</f>
        <v>5.2463493772057612E-2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1.058910837125947</v>
      </c>
      <c r="F37" s="6">
        <f>IF('Log_working_3-way'!D37="","",1/'True_Odds_Calculator_3-way'!N38+1/'True_Odds_Calculator_3-way'!O38+1/'True_Odds_Calculator_3-way'!P38-1)</f>
        <v>3.5045299995317691E-12</v>
      </c>
      <c r="H37" s="6">
        <f>IF('Log_working_3-way'!$D37="","",'True_Odds_Calculator_3-way'!N38/'True_Odds_Calculator_3-way'!A38-1)</f>
        <v>2.7121837578955477E-2</v>
      </c>
      <c r="I37" s="6">
        <f>IF('Log_working_3-way'!$D37="","",'True_Odds_Calculator_3-way'!O38/'True_Odds_Calculator_3-way'!B38-1)</f>
        <v>8.5414109114043457E-2</v>
      </c>
      <c r="J37" s="6">
        <f>IF('Log_working_3-way'!$D37="","",'True_Odds_Calculator_3-way'!P38/'True_Odds_Calculator_3-way'!C38-1)</f>
        <v>0.11022636709343292</v>
      </c>
      <c r="K37" s="6">
        <f>IF('Log_working_3-way'!$D37="","",1/'True_Odds_Calculator_3-way'!A38+1/'True_Odds_Calculator_3-way'!B38+1/'True_Odds_Calculator_3-way'!C38-1)</f>
        <v>5.3168379249836306E-2</v>
      </c>
    </row>
    <row r="38" spans="4:11" x14ac:dyDescent="0.25">
      <c r="D38">
        <f>solve_for_c('True_Odds_Calculator_3-way'!A39,'True_Odds_Calculator_3-way'!B39,'True_Odds_Calculator_3-way'!C39,'Log_working_3-way'!B$1,'Log_working_3-way'!B$2)</f>
        <v>1.0546974457445357</v>
      </c>
      <c r="F38" s="6">
        <f>IF('Log_working_3-way'!D38="","",1/'True_Odds_Calculator_3-way'!N39+1/'True_Odds_Calculator_3-way'!O39+1/'True_Odds_Calculator_3-way'!P39-1)</f>
        <v>1.262545623603728E-12</v>
      </c>
      <c r="H38" s="6">
        <f>IF('Log_working_3-way'!$D38="","",'True_Odds_Calculator_3-way'!N39/'True_Odds_Calculator_3-way'!A39-1)</f>
        <v>9.2023222251376158E-2</v>
      </c>
      <c r="I38" s="6">
        <f>IF('Log_working_3-way'!$D38="","",'True_Odds_Calculator_3-way'!O39/'True_Odds_Calculator_3-way'!B39-1)</f>
        <v>6.7484033865433446E-2</v>
      </c>
      <c r="J38" s="6">
        <f>IF('Log_working_3-way'!$D38="","",'True_Odds_Calculator_3-way'!P39/'True_Odds_Calculator_3-way'!C39-1)</f>
        <v>3.3172825466521338E-2</v>
      </c>
      <c r="K38" s="6">
        <f>IF('Log_working_3-way'!$D38="","",1/'True_Odds_Calculator_3-way'!A39+1/'True_Odds_Calculator_3-way'!B39+1/'True_Odds_Calculator_3-way'!C39-1)</f>
        <v>5.369109598184485E-2</v>
      </c>
    </row>
    <row r="39" spans="4:11" x14ac:dyDescent="0.25">
      <c r="D39">
        <f>solve_for_c('True_Odds_Calculator_3-way'!A40,'True_Odds_Calculator_3-way'!B40,'True_Odds_Calculator_3-way'!C40,'Log_working_3-way'!B$1,'Log_working_3-way'!B$2)</f>
        <v>1.0496091237920298</v>
      </c>
      <c r="F39" s="6">
        <f>IF('Log_working_3-way'!D39="","",1/'True_Odds_Calculator_3-way'!N40+1/'True_Odds_Calculator_3-way'!O40+1/'True_Odds_Calculator_3-way'!P40-1)</f>
        <v>3.9346303992715548E-13</v>
      </c>
      <c r="H39" s="6">
        <f>IF('Log_working_3-way'!$D39="","",'True_Odds_Calculator_3-way'!N40/'True_Odds_Calculator_3-way'!A40-1)</f>
        <v>5.4058556670126823E-2</v>
      </c>
      <c r="I39" s="6">
        <f>IF('Log_working_3-way'!$D39="","",'True_Odds_Calculator_3-way'!O40/'True_Odds_Calculator_3-way'!B40-1)</f>
        <v>5.9153286934171323E-2</v>
      </c>
      <c r="J39" s="6">
        <f>IF('Log_working_3-way'!$D39="","",'True_Odds_Calculator_3-way'!P40/'True_Odds_Calculator_3-way'!C40-1)</f>
        <v>4.7411525213666872E-2</v>
      </c>
      <c r="K39" s="6">
        <f>IF('Log_working_3-way'!$D39="","",1/'True_Odds_Calculator_3-way'!A40+1/'True_Odds_Calculator_3-way'!B40+1/'True_Odds_Calculator_3-way'!C40-1)</f>
        <v>5.3074264795135218E-2</v>
      </c>
    </row>
    <row r="40" spans="4:11" x14ac:dyDescent="0.25">
      <c r="D40">
        <f>solve_for_c('True_Odds_Calculator_3-way'!A41,'True_Odds_Calculator_3-way'!B41,'True_Odds_Calculator_3-way'!C41,'Log_working_3-way'!B$1,'Log_working_3-way'!B$2)</f>
        <v>1.0529061071913317</v>
      </c>
      <c r="F40" s="6">
        <f>IF('Log_working_3-way'!D40="","",1/'True_Odds_Calculator_3-way'!N41+1/'True_Odds_Calculator_3-way'!O41+1/'True_Odds_Calculator_3-way'!P41-1)</f>
        <v>8.8995477653952548E-13</v>
      </c>
      <c r="H40" s="6">
        <f>IF('Log_working_3-way'!$D40="","",'True_Odds_Calculator_3-way'!N41/'True_Odds_Calculator_3-way'!A41-1)</f>
        <v>7.4367332016401777E-2</v>
      </c>
      <c r="I40" s="6">
        <f>IF('Log_working_3-way'!$D40="","",'True_Odds_Calculator_3-way'!O41/'True_Odds_Calculator_3-way'!B41-1)</f>
        <v>7.2583099989949273E-2</v>
      </c>
      <c r="J40" s="6">
        <f>IF('Log_working_3-way'!$D40="","",'True_Odds_Calculator_3-way'!P41/'True_Odds_Calculator_3-way'!C41-1)</f>
        <v>3.4194421574387235E-2</v>
      </c>
      <c r="K40" s="6">
        <f>IF('Log_working_3-way'!$D40="","",1/'True_Odds_Calculator_3-way'!A41+1/'True_Odds_Calculator_3-way'!B41+1/'True_Odds_Calculator_3-way'!C41-1)</f>
        <v>5.3350422520549667E-2</v>
      </c>
    </row>
    <row r="41" spans="4:11" x14ac:dyDescent="0.25">
      <c r="D41">
        <f>solve_for_c('True_Odds_Calculator_3-way'!A42,'True_Odds_Calculator_3-way'!B42,'True_Odds_Calculator_3-way'!C42,'Log_working_3-way'!B$1,'Log_working_3-way'!B$2)</f>
        <v>1.0653535061033426</v>
      </c>
      <c r="F41" s="6">
        <f>IF('Log_working_3-way'!D41="","",1/'True_Odds_Calculator_3-way'!N42+1/'True_Odds_Calculator_3-way'!O42+1/'True_Odds_Calculator_3-way'!P42-1)</f>
        <v>1.1711076552956001E-11</v>
      </c>
      <c r="H41" s="6">
        <f>IF('Log_working_3-way'!$D41="","",'True_Odds_Calculator_3-way'!N42/'True_Odds_Calculator_3-way'!A42-1)</f>
        <v>2.4116926311220643E-2</v>
      </c>
      <c r="I41" s="6">
        <f>IF('Log_working_3-way'!$D41="","",'True_Odds_Calculator_3-way'!O42/'True_Odds_Calculator_3-way'!B42-1)</f>
        <v>0.10264651618305609</v>
      </c>
      <c r="J41" s="6">
        <f>IF('Log_working_3-way'!$D41="","",'True_Odds_Calculator_3-way'!P42/'True_Odds_Calculator_3-way'!C42-1)</f>
        <v>0.13974406795637462</v>
      </c>
      <c r="K41" s="6">
        <f>IF('Log_working_3-way'!$D41="","",1/'True_Odds_Calculator_3-way'!A42+1/'True_Odds_Calculator_3-way'!B42+1/'True_Odds_Calculator_3-way'!C42-1)</f>
        <v>5.3794826216350788E-2</v>
      </c>
    </row>
    <row r="42" spans="4:11" x14ac:dyDescent="0.25">
      <c r="D42">
        <f>solve_for_c('True_Odds_Calculator_3-way'!A43,'True_Odds_Calculator_3-way'!B43,'True_Odds_Calculator_3-way'!C43,'Log_working_3-way'!B$1,'Log_working_3-way'!B$2)</f>
        <v>1.0516574505943879</v>
      </c>
      <c r="F42" s="6">
        <f>IF('Log_working_3-way'!D42="","",1/'True_Odds_Calculator_3-way'!N43+1/'True_Odds_Calculator_3-way'!O43+1/'True_Odds_Calculator_3-way'!P43-1)</f>
        <v>5.9641180882863409E-13</v>
      </c>
      <c r="H42" s="6">
        <f>IF('Log_working_3-way'!$D42="","",'True_Odds_Calculator_3-way'!N43/'True_Odds_Calculator_3-way'!A43-1)</f>
        <v>6.9621824682242872E-2</v>
      </c>
      <c r="I42" s="6">
        <f>IF('Log_working_3-way'!$D42="","",'True_Odds_Calculator_3-way'!O43/'True_Odds_Calculator_3-way'!B43-1)</f>
        <v>6.0187043486470193E-2</v>
      </c>
      <c r="J42" s="6">
        <f>IF('Log_working_3-way'!$D42="","",'True_Odds_Calculator_3-way'!P43/'True_Odds_Calculator_3-way'!C43-1)</f>
        <v>4.0955789893763361E-2</v>
      </c>
      <c r="K42" s="6">
        <f>IF('Log_working_3-way'!$D42="","",1/'True_Odds_Calculator_3-way'!A43+1/'True_Odds_Calculator_3-way'!B43+1/'True_Odds_Calculator_3-way'!C43-1)</f>
        <v>5.4089890538601804E-2</v>
      </c>
    </row>
    <row r="43" spans="4:11" x14ac:dyDescent="0.25">
      <c r="D43">
        <f>solve_for_c('True_Odds_Calculator_3-way'!A44,'True_Odds_Calculator_3-way'!B44,'True_Odds_Calculator_3-way'!C44,'Log_working_3-way'!B$1,'Log_working_3-way'!B$2)</f>
        <v>1.0554474804383627</v>
      </c>
      <c r="F43" s="6">
        <f>IF('Log_working_3-way'!D43="","",1/'True_Odds_Calculator_3-way'!N44+1/'True_Odds_Calculator_3-way'!O44+1/'True_Odds_Calculator_3-way'!P44-1)</f>
        <v>1.4623857680362562E-12</v>
      </c>
      <c r="H43" s="6">
        <f>IF('Log_working_3-way'!$D43="","",'True_Odds_Calculator_3-way'!N44/'True_Odds_Calculator_3-way'!A44-1)</f>
        <v>3.2488345602971203E-2</v>
      </c>
      <c r="I43" s="6">
        <f>IF('Log_working_3-way'!$D43="","",'True_Odds_Calculator_3-way'!O44/'True_Odds_Calculator_3-way'!B44-1)</f>
        <v>7.5881121368092774E-2</v>
      </c>
      <c r="J43" s="6">
        <f>IF('Log_working_3-way'!$D43="","",'True_Odds_Calculator_3-way'!P44/'True_Odds_Calculator_3-way'!C44-1)</f>
        <v>8.6164875857430712E-2</v>
      </c>
      <c r="K43" s="6">
        <f>IF('Log_working_3-way'!$D43="","",1/'True_Odds_Calculator_3-way'!A44+1/'True_Odds_Calculator_3-way'!B44+1/'True_Odds_Calculator_3-way'!C44-1)</f>
        <v>5.4402657178598934E-2</v>
      </c>
    </row>
    <row r="44" spans="4:11" x14ac:dyDescent="0.25">
      <c r="D44">
        <f>solve_for_c('True_Odds_Calculator_3-way'!A45,'True_Odds_Calculator_3-way'!B45,'True_Odds_Calculator_3-way'!C45,'Log_working_3-way'!B$1,'Log_working_3-way'!B$2)</f>
        <v>1.0517394894329677</v>
      </c>
      <c r="F44" s="6">
        <f>IF('Log_working_3-way'!D44="","",1/'True_Odds_Calculator_3-way'!N45+1/'True_Odds_Calculator_3-way'!O45+1/'True_Odds_Calculator_3-way'!P45-1)</f>
        <v>5.8530957858238253E-13</v>
      </c>
      <c r="H44" s="6">
        <f>IF('Log_working_3-way'!$D44="","",'True_Odds_Calculator_3-way'!N45/'True_Odds_Calculator_3-way'!A45-1)</f>
        <v>4.241645760537649E-2</v>
      </c>
      <c r="I44" s="6">
        <f>IF('Log_working_3-way'!$D44="","",'True_Odds_Calculator_3-way'!O45/'True_Odds_Calculator_3-way'!B45-1)</f>
        <v>6.1163573664407167E-2</v>
      </c>
      <c r="J44" s="6">
        <f>IF('Log_working_3-way'!$D44="","",'True_Odds_Calculator_3-way'!P45/'True_Odds_Calculator_3-way'!C45-1)</f>
        <v>6.6329740594066156E-2</v>
      </c>
      <c r="K44" s="6">
        <f>IF('Log_working_3-way'!$D44="","",1/'True_Odds_Calculator_3-way'!A45+1/'True_Odds_Calculator_3-way'!B45+1/'True_Odds_Calculator_3-way'!C45-1)</f>
        <v>5.4506332335905183E-2</v>
      </c>
    </row>
    <row r="45" spans="4:11" x14ac:dyDescent="0.25">
      <c r="D45">
        <f>solve_for_c('True_Odds_Calculator_3-way'!A46,'True_Odds_Calculator_3-way'!B46,'True_Odds_Calculator_3-way'!C46,'Log_working_3-way'!B$1,'Log_working_3-way'!B$2)</f>
        <v>1.0544054874700266</v>
      </c>
      <c r="F45" s="6">
        <f>IF('Log_working_3-way'!D45="","",1/'True_Odds_Calculator_3-way'!N46+1/'True_Odds_Calculator_3-way'!O46+1/'True_Odds_Calculator_3-way'!P46-1)</f>
        <v>1.0942358130705543E-12</v>
      </c>
      <c r="H45" s="6">
        <f>IF('Log_working_3-way'!$D45="","",'True_Odds_Calculator_3-way'!N46/'True_Odds_Calculator_3-way'!A46-1)</f>
        <v>3.5239988408843015E-2</v>
      </c>
      <c r="I45" s="6">
        <f>IF('Log_working_3-way'!$D45="","",'True_Odds_Calculator_3-way'!O46/'True_Odds_Calculator_3-way'!B46-1)</f>
        <v>7.3140198068530005E-2</v>
      </c>
      <c r="J45" s="6">
        <f>IF('Log_working_3-way'!$D45="","",'True_Odds_Calculator_3-way'!P46/'True_Odds_Calculator_3-way'!C46-1)</f>
        <v>7.7749668513489967E-2</v>
      </c>
      <c r="K45" s="6">
        <f>IF('Log_working_3-way'!$D45="","",1/'True_Odds_Calculator_3-way'!A46+1/'True_Odds_Calculator_3-way'!B46+1/'True_Odds_Calculator_3-way'!C46-1)</f>
        <v>5.4849825341628744E-2</v>
      </c>
    </row>
    <row r="46" spans="4:11" x14ac:dyDescent="0.25">
      <c r="D46">
        <f>solve_for_c('True_Odds_Calculator_3-way'!A47,'True_Odds_Calculator_3-way'!B47,'True_Odds_Calculator_3-way'!C47,'Log_working_3-way'!B$1,'Log_working_3-way'!B$2)</f>
        <v>1.0536241334266809</v>
      </c>
      <c r="F46" s="6">
        <f>IF('Log_working_3-way'!D46="","",1/'True_Odds_Calculator_3-way'!N47+1/'True_Odds_Calculator_3-way'!O47+1/'True_Odds_Calculator_3-way'!P47-1)</f>
        <v>8.1090689718621434E-13</v>
      </c>
      <c r="H46" s="6">
        <f>IF('Log_working_3-way'!$D46="","",'True_Odds_Calculator_3-way'!N47/'True_Odds_Calculator_3-way'!A47-1)</f>
        <v>4.0985036332653824E-2</v>
      </c>
      <c r="I46" s="6">
        <f>IF('Log_working_3-way'!$D46="","",'True_Odds_Calculator_3-way'!O47/'True_Odds_Calculator_3-way'!B47-1)</f>
        <v>6.8160926016503476E-2</v>
      </c>
      <c r="J46" s="6">
        <f>IF('Log_working_3-way'!$D46="","",'True_Odds_Calculator_3-way'!P47/'True_Odds_Calculator_3-way'!C47-1)</f>
        <v>6.8494968711784843E-2</v>
      </c>
      <c r="K46" s="6">
        <f>IF('Log_working_3-way'!$D46="","",1/'True_Odds_Calculator_3-way'!A47+1/'True_Odds_Calculator_3-way'!B47+1/'True_Odds_Calculator_3-way'!C47-1)</f>
        <v>5.5908574008003642E-2</v>
      </c>
    </row>
    <row r="47" spans="4:11" x14ac:dyDescent="0.25">
      <c r="D47">
        <f>solve_for_c('True_Odds_Calculator_3-way'!A48,'True_Odds_Calculator_3-way'!B48,'True_Odds_Calculator_3-way'!C48,'Log_working_3-way'!B$1,'Log_working_3-way'!B$2)</f>
        <v>1.0675951925921696</v>
      </c>
      <c r="F47" s="6">
        <f>IF('Log_working_3-way'!D47="","",1/'True_Odds_Calculator_3-way'!N48+1/'True_Odds_Calculator_3-way'!O48+1/'True_Odds_Calculator_3-way'!P48-1)</f>
        <v>1.641775604355189E-11</v>
      </c>
      <c r="H47" s="6">
        <f>IF('Log_working_3-way'!$D47="","",'True_Odds_Calculator_3-way'!N48/'True_Odds_Calculator_3-way'!A48-1)</f>
        <v>2.3985860862435038E-2</v>
      </c>
      <c r="I47" s="6">
        <f>IF('Log_working_3-way'!$D47="","",'True_Odds_Calculator_3-way'!O48/'True_Odds_Calculator_3-way'!B48-1)</f>
        <v>0.10995506549390388</v>
      </c>
      <c r="J47" s="6">
        <f>IF('Log_working_3-way'!$D47="","",'True_Odds_Calculator_3-way'!P48/'True_Odds_Calculator_3-way'!C48-1)</f>
        <v>0.14381681045313255</v>
      </c>
      <c r="K47" s="6">
        <f>IF('Log_working_3-way'!$D47="","",1/'True_Odds_Calculator_3-way'!A48+1/'True_Odds_Calculator_3-way'!B48+1/'True_Odds_Calculator_3-way'!C48-1)</f>
        <v>5.4886867157752928E-2</v>
      </c>
    </row>
    <row r="48" spans="4:11" x14ac:dyDescent="0.25">
      <c r="D48">
        <f>solve_for_c('True_Odds_Calculator_3-way'!A49,'True_Odds_Calculator_3-way'!B49,'True_Odds_Calculator_3-way'!C49,'Log_working_3-way'!B$1,'Log_working_3-way'!B$2)</f>
        <v>1.0506691489980247</v>
      </c>
      <c r="F48" s="6">
        <f>IF('Log_working_3-way'!D48="","",1/'True_Odds_Calculator_3-way'!N49+1/'True_Odds_Calculator_3-way'!O49+1/'True_Odds_Calculator_3-way'!P49-1)</f>
        <v>4.8339110492179316E-13</v>
      </c>
      <c r="H48" s="6">
        <f>IF('Log_working_3-way'!$D48="","",'True_Odds_Calculator_3-way'!N49/'True_Odds_Calculator_3-way'!A49-1)</f>
        <v>4.3563703015305544E-2</v>
      </c>
      <c r="I48" s="6">
        <f>IF('Log_working_3-way'!$D48="","",'True_Odds_Calculator_3-way'!O49/'True_Odds_Calculator_3-way'!B49-1)</f>
        <v>6.0116295500749928E-2</v>
      </c>
      <c r="J48" s="6">
        <f>IF('Log_working_3-way'!$D48="","",'True_Odds_Calculator_3-way'!P49/'True_Odds_Calculator_3-way'!C49-1)</f>
        <v>6.1706066889926969E-2</v>
      </c>
      <c r="K48" s="6">
        <f>IF('Log_working_3-way'!$D48="","",1/'True_Odds_Calculator_3-way'!A49+1/'True_Odds_Calculator_3-way'!B49+1/'True_Odds_Calculator_3-way'!C49-1)</f>
        <v>5.3738715209022514E-2</v>
      </c>
    </row>
    <row r="49" spans="4:11" x14ac:dyDescent="0.25">
      <c r="D49">
        <f>solve_for_c('True_Odds_Calculator_3-way'!A50,'True_Odds_Calculator_3-way'!B50,'True_Odds_Calculator_3-way'!C50,'Log_working_3-way'!B$1,'Log_working_3-way'!B$2)</f>
        <v>1.0524945576799871</v>
      </c>
      <c r="F49" s="6">
        <f>IF('Log_working_3-way'!D49="","",1/'True_Odds_Calculator_3-way'!N50+1/'True_Odds_Calculator_3-way'!O50+1/'True_Odds_Calculator_3-way'!P50-1)</f>
        <v>7.2120087679650169E-13</v>
      </c>
      <c r="H49" s="6">
        <f>IF('Log_working_3-way'!$D49="","",'True_Odds_Calculator_3-way'!N50/'True_Odds_Calculator_3-way'!A50-1)</f>
        <v>3.8772744779147494E-2</v>
      </c>
      <c r="I49" s="6">
        <f>IF('Log_working_3-way'!$D49="","",'True_Odds_Calculator_3-way'!O50/'True_Odds_Calculator_3-way'!B50-1)</f>
        <v>6.1906067014672939E-2</v>
      </c>
      <c r="J49" s="6">
        <f>IF('Log_working_3-way'!$D49="","",'True_Odds_Calculator_3-way'!P50/'True_Odds_Calculator_3-way'!C50-1)</f>
        <v>7.5203319522362033E-2</v>
      </c>
      <c r="K49" s="6">
        <f>IF('Log_working_3-way'!$D49="","",1/'True_Odds_Calculator_3-way'!A50+1/'True_Odds_Calculator_3-way'!B50+1/'True_Odds_Calculator_3-way'!C50-1)</f>
        <v>5.4223743017660642E-2</v>
      </c>
    </row>
    <row r="50" spans="4:11" x14ac:dyDescent="0.25">
      <c r="D50">
        <f>solve_for_c('True_Odds_Calculator_3-way'!A51,'True_Odds_Calculator_3-way'!B51,'True_Odds_Calculator_3-way'!C51,'Log_working_3-way'!B$1,'Log_working_3-way'!B$2)</f>
        <v>1.0488216970283335</v>
      </c>
      <c r="F50" s="6">
        <f>IF('Log_working_3-way'!D50="","",1/'True_Odds_Calculator_3-way'!N51+1/'True_Odds_Calculator_3-way'!O51+1/'True_Odds_Calculator_3-way'!P51-1)</f>
        <v>3.4661162828797387E-13</v>
      </c>
      <c r="H50" s="6">
        <f>IF('Log_working_3-way'!$D50="","",'True_Odds_Calculator_3-way'!N51/'True_Odds_Calculator_3-way'!A51-1)</f>
        <v>4.8146959635737119E-2</v>
      </c>
      <c r="I50" s="6">
        <f>IF('Log_working_3-way'!$D50="","",'True_Odds_Calculator_3-way'!O51/'True_Odds_Calculator_3-way'!B51-1)</f>
        <v>5.8268614069514557E-2</v>
      </c>
      <c r="J50" s="6">
        <f>IF('Log_working_3-way'!$D50="","",'True_Odds_Calculator_3-way'!P51/'True_Odds_Calculator_3-way'!C51-1)</f>
        <v>5.1552630027167812E-2</v>
      </c>
      <c r="K50" s="6">
        <f>IF('Log_working_3-way'!$D50="","",1/'True_Odds_Calculator_3-way'!A51+1/'True_Odds_Calculator_3-way'!B51+1/'True_Odds_Calculator_3-way'!C51-1)</f>
        <v>5.2301870280285767E-2</v>
      </c>
    </row>
    <row r="51" spans="4:11" x14ac:dyDescent="0.25">
      <c r="D51">
        <f>solve_for_c('True_Odds_Calculator_3-way'!A52,'True_Odds_Calculator_3-way'!B52,'True_Odds_Calculator_3-way'!C52,'Log_working_3-way'!B$1,'Log_working_3-way'!B$2)</f>
        <v>1.054668067210166</v>
      </c>
      <c r="F51" s="6">
        <f>IF('Log_working_3-way'!D51="","",1/'True_Odds_Calculator_3-way'!N52+1/'True_Odds_Calculator_3-way'!O52+1/'True_Odds_Calculator_3-way'!P52-1)</f>
        <v>1.1428635815491361E-12</v>
      </c>
      <c r="H51" s="6">
        <f>IF('Log_working_3-way'!$D51="","",'True_Odds_Calculator_3-way'!N52/'True_Odds_Calculator_3-way'!A52-1)</f>
        <v>3.5263111809819003E-2</v>
      </c>
      <c r="I51" s="6">
        <f>IF('Log_working_3-way'!$D51="","",'True_Odds_Calculator_3-way'!O52/'True_Odds_Calculator_3-way'!B52-1)</f>
        <v>7.1219404499435646E-2</v>
      </c>
      <c r="J51" s="6">
        <f>IF('Log_working_3-way'!$D51="","",'True_Odds_Calculator_3-way'!P52/'True_Odds_Calculator_3-way'!C52-1)</f>
        <v>8.1047149094425563E-2</v>
      </c>
      <c r="K51" s="6">
        <f>IF('Log_working_3-way'!$D51="","",1/'True_Odds_Calculator_3-way'!A52+1/'True_Odds_Calculator_3-way'!B52+1/'True_Odds_Calculator_3-way'!C52-1)</f>
        <v>5.4979503255365492E-2</v>
      </c>
    </row>
    <row r="52" spans="4:11" x14ac:dyDescent="0.25">
      <c r="D52">
        <f>solve_for_c('True_Odds_Calculator_3-way'!A53,'True_Odds_Calculator_3-way'!B53,'True_Odds_Calculator_3-way'!C53,'Log_working_3-way'!B$1,'Log_working_3-way'!B$2)</f>
        <v>1.0502135828788832</v>
      </c>
      <c r="F52" s="6">
        <f>IF('Log_working_3-way'!D52="","",1/'True_Odds_Calculator_3-way'!N53+1/'True_Odds_Calculator_3-way'!O53+1/'True_Odds_Calculator_3-way'!P53-1)</f>
        <v>4.3098857815948577E-13</v>
      </c>
      <c r="H52" s="6">
        <f>IF('Log_working_3-way'!$D52="","",'True_Odds_Calculator_3-way'!N53/'True_Odds_Calculator_3-way'!A53-1)</f>
        <v>4.7920053687336095E-2</v>
      </c>
      <c r="I52" s="6">
        <f>IF('Log_working_3-way'!$D52="","",'True_Odds_Calculator_3-way'!O53/'True_Odds_Calculator_3-way'!B53-1)</f>
        <v>5.9590255858214425E-2</v>
      </c>
      <c r="J52" s="6">
        <f>IF('Log_working_3-way'!$D52="","",'True_Odds_Calculator_3-way'!P53/'True_Odds_Calculator_3-way'!C53-1)</f>
        <v>5.50091516380391E-2</v>
      </c>
      <c r="K52" s="6">
        <f>IF('Log_working_3-way'!$D52="","",1/'True_Odds_Calculator_3-way'!A53+1/'True_Odds_Calculator_3-way'!B53+1/'True_Odds_Calculator_3-way'!C53-1)</f>
        <v>5.3711044420556409E-2</v>
      </c>
    </row>
    <row r="53" spans="4:11" x14ac:dyDescent="0.25">
      <c r="D53">
        <f>solve_for_c('True_Odds_Calculator_3-way'!A54,'True_Odds_Calculator_3-way'!B54,'True_Odds_Calculator_3-way'!C54,'Log_working_3-way'!B$1,'Log_working_3-way'!B$2)</f>
        <v>1.0492032960524764</v>
      </c>
      <c r="F53" s="6">
        <f>IF('Log_working_3-way'!D53="","",1/'True_Odds_Calculator_3-way'!N54+1/'True_Odds_Calculator_3-way'!O54+1/'True_Odds_Calculator_3-way'!P54-1)</f>
        <v>3.6681768733615172E-13</v>
      </c>
      <c r="H53" s="6">
        <f>IF('Log_working_3-way'!$D53="","",'True_Odds_Calculator_3-way'!N54/'True_Odds_Calculator_3-way'!A54-1)</f>
        <v>5.1594891151676592E-2</v>
      </c>
      <c r="I53" s="6">
        <f>IF('Log_working_3-way'!$D53="","",'True_Odds_Calculator_3-way'!O54/'True_Odds_Calculator_3-way'!B54-1)</f>
        <v>5.8376726229888432E-2</v>
      </c>
      <c r="J53" s="6">
        <f>IF('Log_working_3-way'!$D53="","",'True_Odds_Calculator_3-way'!P54/'True_Odds_Calculator_3-way'!C54-1)</f>
        <v>4.9119820552708582E-2</v>
      </c>
      <c r="K53" s="6">
        <f>IF('Log_working_3-way'!$D53="","",1/'True_Odds_Calculator_3-way'!A54+1/'True_Odds_Calculator_3-way'!B54+1/'True_Odds_Calculator_3-way'!C54-1)</f>
        <v>5.272728643843072E-2</v>
      </c>
    </row>
    <row r="54" spans="4:11" x14ac:dyDescent="0.25">
      <c r="D54">
        <f>solve_for_c('True_Odds_Calculator_3-way'!A55,'True_Odds_Calculator_3-way'!B55,'True_Odds_Calculator_3-way'!C55,'Log_working_3-way'!B$1,'Log_working_3-way'!B$2)</f>
        <v>1.0563949253588398</v>
      </c>
      <c r="F54" s="6">
        <f>IF('Log_working_3-way'!D54="","",1/'True_Odds_Calculator_3-way'!N55+1/'True_Odds_Calculator_3-way'!O55+1/'True_Odds_Calculator_3-way'!P55-1)</f>
        <v>2.2615243011614439E-12</v>
      </c>
      <c r="H54" s="6">
        <f>IF('Log_working_3-way'!$D54="","",'True_Odds_Calculator_3-way'!N55/'True_Odds_Calculator_3-way'!A55-1)</f>
        <v>2.7579859673272367E-2</v>
      </c>
      <c r="I54" s="6">
        <f>IF('Log_working_3-way'!$D54="","",'True_Odds_Calculator_3-way'!O55/'True_Odds_Calculator_3-way'!B55-1)</f>
        <v>7.946140998477369E-2</v>
      </c>
      <c r="J54" s="6">
        <f>IF('Log_working_3-way'!$D54="","",'True_Odds_Calculator_3-way'!P55/'True_Odds_Calculator_3-way'!C55-1)</f>
        <v>0.10258407641317402</v>
      </c>
      <c r="K54" s="6">
        <f>IF('Log_working_3-way'!$D54="","",1/'True_Odds_Calculator_3-way'!A55+1/'True_Odds_Calculator_3-way'!B55+1/'True_Odds_Calculator_3-way'!C55-1)</f>
        <v>5.2007059822648527E-2</v>
      </c>
    </row>
    <row r="55" spans="4:11" x14ac:dyDescent="0.25">
      <c r="D55">
        <f>solve_for_c('True_Odds_Calculator_3-way'!A56,'True_Odds_Calculator_3-way'!B56,'True_Odds_Calculator_3-way'!C56,'Log_working_3-way'!B$1,'Log_working_3-way'!B$2)</f>
        <v>1.0496177525152608</v>
      </c>
      <c r="F55" s="6">
        <f>IF('Log_working_3-way'!D55="","",1/'True_Odds_Calculator_3-way'!N56+1/'True_Odds_Calculator_3-way'!O56+1/'True_Odds_Calculator_3-way'!P56-1)</f>
        <v>3.9479530755670567E-13</v>
      </c>
      <c r="H55" s="6">
        <f>IF('Log_working_3-way'!$D55="","",'True_Odds_Calculator_3-way'!N56/'True_Odds_Calculator_3-way'!A56-1)</f>
        <v>4.6720938407577295E-2</v>
      </c>
      <c r="I55" s="6">
        <f>IF('Log_working_3-way'!$D55="","",'True_Odds_Calculator_3-way'!O56/'True_Odds_Calculator_3-way'!B56-1)</f>
        <v>5.7061865506425224E-2</v>
      </c>
      <c r="J55" s="6">
        <f>IF('Log_working_3-way'!$D55="","",'True_Odds_Calculator_3-way'!P56/'True_Odds_Calculator_3-way'!C56-1)</f>
        <v>5.6890196695172479E-2</v>
      </c>
      <c r="K55" s="6">
        <f>IF('Log_working_3-way'!$D55="","",1/'True_Odds_Calculator_3-way'!A56+1/'True_Odds_Calculator_3-way'!B56+1/'True_Odds_Calculator_3-way'!C56-1)</f>
        <v>5.3072612581923639E-2</v>
      </c>
    </row>
    <row r="56" spans="4:11" x14ac:dyDescent="0.25">
      <c r="D56">
        <f>solve_for_c('True_Odds_Calculator_3-way'!A57,'True_Odds_Calculator_3-way'!B57,'True_Odds_Calculator_3-way'!C57,'Log_working_3-way'!B$1,'Log_working_3-way'!B$2)</f>
        <v>1.0522620670873382</v>
      </c>
      <c r="F56" s="6">
        <f>IF('Log_working_3-way'!D56="","",1/'True_Odds_Calculator_3-way'!N57+1/'True_Odds_Calculator_3-way'!O57+1/'True_Odds_Calculator_3-way'!P57-1)</f>
        <v>6.1839422471621219E-13</v>
      </c>
      <c r="H56" s="6">
        <f>IF('Log_working_3-way'!$D56="","",'True_Odds_Calculator_3-way'!N57/'True_Odds_Calculator_3-way'!A57-1)</f>
        <v>4.4014222333061293E-2</v>
      </c>
      <c r="I56" s="6">
        <f>IF('Log_working_3-way'!$D56="","",'True_Odds_Calculator_3-way'!O57/'True_Odds_Calculator_3-way'!B57-1)</f>
        <v>6.4720837074338178E-2</v>
      </c>
      <c r="J56" s="6">
        <f>IF('Log_working_3-way'!$D56="","",'True_Odds_Calculator_3-way'!P57/'True_Odds_Calculator_3-way'!C57-1)</f>
        <v>6.2151319045912867E-2</v>
      </c>
      <c r="K56" s="6">
        <f>IF('Log_working_3-way'!$D56="","",1/'True_Odds_Calculator_3-way'!A57+1/'True_Odds_Calculator_3-way'!B57+1/'True_Odds_Calculator_3-way'!C57-1)</f>
        <v>5.5258723754390005E-2</v>
      </c>
    </row>
    <row r="57" spans="4:11" x14ac:dyDescent="0.25">
      <c r="D57">
        <f>solve_for_c('True_Odds_Calculator_3-way'!A58,'True_Odds_Calculator_3-way'!B58,'True_Odds_Calculator_3-way'!C58,'Log_working_3-way'!B$1,'Log_working_3-way'!B$2)</f>
        <v>1.0605061723842406</v>
      </c>
      <c r="F57" s="6">
        <f>IF('Log_working_3-way'!D57="","",1/'True_Odds_Calculator_3-way'!N58+1/'True_Odds_Calculator_3-way'!O58+1/'True_Odds_Calculator_3-way'!P58-1)</f>
        <v>2.5988100560425664E-12</v>
      </c>
      <c r="H57" s="6">
        <f>IF('Log_working_3-way'!$D57="","",'True_Odds_Calculator_3-way'!N58/'True_Odds_Calculator_3-way'!A58-1)</f>
        <v>3.7241562870772293E-2</v>
      </c>
      <c r="I57" s="6">
        <f>IF('Log_working_3-way'!$D57="","",'True_Odds_Calculator_3-way'!O58/'True_Odds_Calculator_3-way'!B58-1)</f>
        <v>8.0586991424872245E-2</v>
      </c>
      <c r="J57" s="6">
        <f>IF('Log_working_3-way'!$D57="","",'True_Odds_Calculator_3-way'!P58/'True_Odds_Calculator_3-way'!C58-1)</f>
        <v>9.1338576010832728E-2</v>
      </c>
      <c r="K57" s="6">
        <f>IF('Log_working_3-way'!$D57="","",1/'True_Odds_Calculator_3-way'!A58+1/'True_Odds_Calculator_3-way'!B58+1/'True_Odds_Calculator_3-way'!C58-1)</f>
        <v>6.0074921813245252E-2</v>
      </c>
    </row>
    <row r="58" spans="4:11" x14ac:dyDescent="0.25">
      <c r="D58">
        <f>solve_for_c('True_Odds_Calculator_3-way'!A59,'True_Odds_Calculator_3-way'!B59,'True_Odds_Calculator_3-way'!C59,'Log_working_3-way'!B$1,'Log_working_3-way'!B$2)</f>
        <v>1.0562285370377236</v>
      </c>
      <c r="F58" s="6">
        <f>IF('Log_working_3-way'!D58="","",1/'True_Odds_Calculator_3-way'!N59+1/'True_Odds_Calculator_3-way'!O59+1/'True_Odds_Calculator_3-way'!P59-1)</f>
        <v>1.5720758028692217E-12</v>
      </c>
      <c r="H58" s="6">
        <f>IF('Log_working_3-way'!$D58="","",'True_Odds_Calculator_3-way'!N59/'True_Odds_Calculator_3-way'!A59-1)</f>
        <v>3.3602615229944455E-2</v>
      </c>
      <c r="I58" s="6">
        <f>IF('Log_working_3-way'!$D58="","",'True_Odds_Calculator_3-way'!O59/'True_Odds_Calculator_3-way'!B59-1)</f>
        <v>8.1067851280632208E-2</v>
      </c>
      <c r="J58" s="6">
        <f>IF('Log_working_3-way'!$D58="","",'True_Odds_Calculator_3-way'!P59/'True_Odds_Calculator_3-way'!C59-1)</f>
        <v>8.1067851280632208E-2</v>
      </c>
      <c r="K58" s="6">
        <f>IF('Log_working_3-way'!$D58="","",1/'True_Odds_Calculator_3-way'!A59+1/'True_Odds_Calculator_3-way'!B59+1/'True_Odds_Calculator_3-way'!C59-1)</f>
        <v>5.555555555555558E-2</v>
      </c>
    </row>
    <row r="59" spans="4:11" x14ac:dyDescent="0.25">
      <c r="D59">
        <f>solve_for_c('True_Odds_Calculator_3-way'!A60,'True_Odds_Calculator_3-way'!B60,'True_Odds_Calculator_3-way'!C60,'Log_working_3-way'!B$1,'Log_working_3-way'!B$2)</f>
        <v>1.0606140576342682</v>
      </c>
      <c r="F59" s="6">
        <f>IF('Log_working_3-way'!D59="","",1/'True_Odds_Calculator_3-way'!N60+1/'True_Odds_Calculator_3-way'!O60+1/'True_Odds_Calculator_3-way'!P60-1)</f>
        <v>2.2923885012460232E-12</v>
      </c>
      <c r="H59" s="6">
        <f>IF('Log_working_3-way'!$D59="","",'True_Odds_Calculator_3-way'!N60/'True_Odds_Calculator_3-way'!A60-1)</f>
        <v>8.4283967772278201E-2</v>
      </c>
      <c r="I59" s="6">
        <f>IF('Log_working_3-way'!$D59="","",'True_Odds_Calculator_3-way'!O60/'True_Odds_Calculator_3-way'!B60-1)</f>
        <v>7.8892494333830054E-2</v>
      </c>
      <c r="J59" s="6">
        <f>IF('Log_working_3-way'!$D59="","",'True_Odds_Calculator_3-way'!P60/'True_Odds_Calculator_3-way'!C60-1)</f>
        <v>4.1310325087835054E-2</v>
      </c>
      <c r="K59" s="6">
        <f>IF('Log_working_3-way'!$D59="","",1/'True_Odds_Calculator_3-way'!A60+1/'True_Odds_Calculator_3-way'!B60+1/'True_Odds_Calculator_3-way'!C60-1)</f>
        <v>6.1692693271640842E-2</v>
      </c>
    </row>
    <row r="60" spans="4:11" x14ac:dyDescent="0.25">
      <c r="D60">
        <f>solve_for_c('True_Odds_Calculator_3-way'!A61,'True_Odds_Calculator_3-way'!B61,'True_Odds_Calculator_3-way'!C61,'Log_working_3-way'!B$1,'Log_working_3-way'!B$2)</f>
        <v>1.0497089047831827</v>
      </c>
      <c r="F60" s="6">
        <f>IF('Log_working_3-way'!D60="","",1/'True_Odds_Calculator_3-way'!N61+1/'True_Odds_Calculator_3-way'!O61+1/'True_Odds_Calculator_3-way'!P61-1)</f>
        <v>3.9679370900103095E-13</v>
      </c>
      <c r="H60" s="6">
        <f>IF('Log_working_3-way'!$D60="","",'True_Odds_Calculator_3-way'!N61/'True_Odds_Calculator_3-way'!A61-1)</f>
        <v>5.0612636979163961E-2</v>
      </c>
      <c r="I60" s="6">
        <f>IF('Log_working_3-way'!$D60="","",'True_Odds_Calculator_3-way'!O61/'True_Odds_Calculator_3-way'!B61-1)</f>
        <v>5.952315470045777E-2</v>
      </c>
      <c r="J60" s="6">
        <f>IF('Log_working_3-way'!$D60="","",'True_Odds_Calculator_3-way'!P61/'True_Odds_Calculator_3-way'!C61-1)</f>
        <v>5.0612636979163961E-2</v>
      </c>
      <c r="K60" s="6">
        <f>IF('Log_working_3-way'!$D60="","",1/'True_Odds_Calculator_3-way'!A61+1/'True_Odds_Calculator_3-way'!B61+1/'True_Odds_Calculator_3-way'!C61-1)</f>
        <v>5.32407407407407E-2</v>
      </c>
    </row>
    <row r="61" spans="4:11" x14ac:dyDescent="0.25">
      <c r="D61">
        <f>solve_for_c('True_Odds_Calculator_3-way'!A62,'True_Odds_Calculator_3-way'!B62,'True_Odds_Calculator_3-way'!C62,'Log_working_3-way'!B$1,'Log_working_3-way'!B$2)</f>
        <v>1.0625338305944407</v>
      </c>
      <c r="F61" s="6">
        <f>IF('Log_working_3-way'!D61="","",1/'True_Odds_Calculator_3-way'!N62+1/'True_Odds_Calculator_3-way'!O62+1/'True_Odds_Calculator_3-way'!P62-1)</f>
        <v>2.3148150063434514E-12</v>
      </c>
      <c r="H61" s="6">
        <f>IF('Log_working_3-way'!$D61="","",'True_Odds_Calculator_3-way'!N62/'True_Odds_Calculator_3-way'!A62-1)</f>
        <v>5.6272724431420507E-2</v>
      </c>
      <c r="I61" s="6">
        <f>IF('Log_working_3-way'!$D61="","",'True_Odds_Calculator_3-way'!O62/'True_Odds_Calculator_3-way'!B62-1)</f>
        <v>8.1490375596852349E-2</v>
      </c>
      <c r="J61" s="6">
        <f>IF('Log_working_3-way'!$D61="","",'True_Odds_Calculator_3-way'!P62/'True_Odds_Calculator_3-way'!C62-1)</f>
        <v>6.5303015234787321E-2</v>
      </c>
      <c r="K61" s="6">
        <f>IF('Log_working_3-way'!$D61="","",1/'True_Odds_Calculator_3-way'!A62+1/'True_Odds_Calculator_3-way'!B62+1/'True_Odds_Calculator_3-way'!C62-1)</f>
        <v>6.6017316017315864E-2</v>
      </c>
    </row>
    <row r="62" spans="4:11" x14ac:dyDescent="0.25">
      <c r="D62">
        <f>solve_for_c('True_Odds_Calculator_3-way'!A63,'True_Odds_Calculator_3-way'!B63,'True_Odds_Calculator_3-way'!C63,'Log_working_3-way'!B$1,'Log_working_3-way'!B$2)</f>
        <v>1.0739555033894344</v>
      </c>
      <c r="F62" s="6">
        <f>IF('Log_working_3-way'!D62="","",1/'True_Odds_Calculator_3-way'!N63+1/'True_Odds_Calculator_3-way'!O63+1/'True_Odds_Calculator_3-way'!P63-1)</f>
        <v>1.5446977030819653E-11</v>
      </c>
      <c r="H62" s="6">
        <f>IF('Log_working_3-way'!$D62="","",'True_Odds_Calculator_3-way'!N63/'True_Odds_Calculator_3-way'!A63-1)</f>
        <v>3.7729432571184995E-2</v>
      </c>
      <c r="I62" s="6">
        <f>IF('Log_working_3-way'!$D62="","",'True_Odds_Calculator_3-way'!O63/'True_Odds_Calculator_3-way'!B63-1)</f>
        <v>0.10376898795204581</v>
      </c>
      <c r="J62" s="6">
        <f>IF('Log_working_3-way'!$D62="","",'True_Odds_Calculator_3-way'!P63/'True_Odds_Calculator_3-way'!C63-1)</f>
        <v>0.12640009525566809</v>
      </c>
      <c r="K62" s="6">
        <f>IF('Log_working_3-way'!$D62="","",1/'True_Odds_Calculator_3-way'!A63+1/'True_Odds_Calculator_3-way'!B63+1/'True_Odds_Calculator_3-way'!C63-1)</f>
        <v>6.9218500797448179E-2</v>
      </c>
    </row>
    <row r="63" spans="4:11" x14ac:dyDescent="0.25">
      <c r="D63">
        <f>solve_for_c('True_Odds_Calculator_3-way'!A64,'True_Odds_Calculator_3-way'!B64,'True_Odds_Calculator_3-way'!C64,'Log_working_3-way'!B$1,'Log_working_3-way'!B$2)</f>
        <v>1.0580799890659256</v>
      </c>
      <c r="F63" s="6">
        <f>IF('Log_working_3-way'!D63="","",1/'True_Odds_Calculator_3-way'!N64+1/'True_Odds_Calculator_3-way'!O64+1/'True_Odds_Calculator_3-way'!P64-1)</f>
        <v>1.3784529073745944E-12</v>
      </c>
      <c r="H63" s="6">
        <f>IF('Log_working_3-way'!$D63="","",'True_Odds_Calculator_3-way'!N64/'True_Odds_Calculator_3-way'!A64-1)</f>
        <v>4.822558761343676E-2</v>
      </c>
      <c r="I63" s="6">
        <f>IF('Log_working_3-way'!$D63="","",'True_Odds_Calculator_3-way'!O64/'True_Odds_Calculator_3-way'!B64-1)</f>
        <v>7.3663748451942901E-2</v>
      </c>
      <c r="J63" s="6">
        <f>IF('Log_working_3-way'!$D63="","",'True_Odds_Calculator_3-way'!P64/'True_Odds_Calculator_3-way'!C64-1)</f>
        <v>6.7918922361647871E-2</v>
      </c>
      <c r="K63" s="6">
        <f>IF('Log_working_3-way'!$D63="","",1/'True_Odds_Calculator_3-way'!A64+1/'True_Odds_Calculator_3-way'!B64+1/'True_Odds_Calculator_3-way'!C64-1)</f>
        <v>6.1142736664558273E-2</v>
      </c>
    </row>
    <row r="64" spans="4:11" x14ac:dyDescent="0.25">
      <c r="D64">
        <f>solve_for_c('True_Odds_Calculator_3-way'!A65,'True_Odds_Calculator_3-way'!B65,'True_Odds_Calculator_3-way'!C65,'Log_working_3-way'!B$1,'Log_working_3-way'!B$2)</f>
        <v>1.0608184336814943</v>
      </c>
      <c r="F64" s="6">
        <f>IF('Log_working_3-way'!D64="","",1/'True_Odds_Calculator_3-way'!N65+1/'True_Odds_Calculator_3-way'!O65+1/'True_Odds_Calculator_3-way'!P65-1)</f>
        <v>1.8474111129762605E-12</v>
      </c>
      <c r="H64" s="6">
        <f>IF('Log_working_3-way'!$D64="","",'True_Odds_Calculator_3-way'!N65/'True_Odds_Calculator_3-way'!A65-1)</f>
        <v>5.73093871244168E-2</v>
      </c>
      <c r="I64" s="6">
        <f>IF('Log_working_3-way'!$D64="","",'True_Odds_Calculator_3-way'!O65/'True_Odds_Calculator_3-way'!B65-1)</f>
        <v>7.7267890486733437E-2</v>
      </c>
      <c r="J64" s="6">
        <f>IF('Log_working_3-way'!$D64="","",'True_Odds_Calculator_3-way'!P65/'True_Odds_Calculator_3-way'!C65-1)</f>
        <v>6.226988239693676E-2</v>
      </c>
      <c r="K64" s="6">
        <f>IF('Log_working_3-way'!$D64="","",1/'True_Odds_Calculator_3-way'!A65+1/'True_Odds_Calculator_3-way'!B65+1/'True_Odds_Calculator_3-way'!C65-1)</f>
        <v>6.4488017429193967E-2</v>
      </c>
    </row>
    <row r="65" spans="4:11" x14ac:dyDescent="0.25">
      <c r="D65">
        <f>solve_for_c('True_Odds_Calculator_3-way'!A66,'True_Odds_Calculator_3-way'!B66,'True_Odds_Calculator_3-way'!C66,'Log_working_3-way'!B$1,'Log_working_3-way'!B$2)</f>
        <v>1.0733158223055954</v>
      </c>
      <c r="F65" s="6">
        <f>IF('Log_working_3-way'!D65="","",1/'True_Odds_Calculator_3-way'!N66+1/'True_Odds_Calculator_3-way'!O66+1/'True_Odds_Calculator_3-way'!P66-1)</f>
        <v>1.1055822923822234E-11</v>
      </c>
      <c r="H65" s="6">
        <f>IF('Log_working_3-way'!$D65="","",'True_Odds_Calculator_3-way'!N66/'True_Odds_Calculator_3-way'!A66-1)</f>
        <v>4.4036095062625957E-2</v>
      </c>
      <c r="I65" s="6">
        <f>IF('Log_working_3-way'!$D65="","",'True_Odds_Calculator_3-way'!O66/'True_Odds_Calculator_3-way'!B66-1)</f>
        <v>0.1069819087973225</v>
      </c>
      <c r="J65" s="6">
        <f>IF('Log_working_3-way'!$D65="","",'True_Odds_Calculator_3-way'!P66/'True_Odds_Calculator_3-way'!C66-1)</f>
        <v>0.10175638086482386</v>
      </c>
      <c r="K65" s="6">
        <f>IF('Log_working_3-way'!$D65="","",1/'True_Odds_Calculator_3-way'!A66+1/'True_Odds_Calculator_3-way'!B66+1/'True_Odds_Calculator_3-way'!C66-1)</f>
        <v>7.2222222222222188E-2</v>
      </c>
    </row>
    <row r="66" spans="4:11" x14ac:dyDescent="0.25">
      <c r="D66">
        <f>solve_for_c('True_Odds_Calculator_3-way'!A67,'True_Odds_Calculator_3-way'!B67,'True_Odds_Calculator_3-way'!C67,'Log_working_3-way'!B$1,'Log_working_3-way'!B$2)</f>
        <v>1.0537968013191821</v>
      </c>
      <c r="F66" s="6">
        <f>IF('Log_working_3-way'!D66="","",1/'True_Odds_Calculator_3-way'!N67+1/'True_Odds_Calculator_3-way'!O67+1/'True_Odds_Calculator_3-way'!P67-1)</f>
        <v>8.3399953609841759E-13</v>
      </c>
      <c r="H66" s="6">
        <f>IF('Log_working_3-way'!$D66="","",'True_Odds_Calculator_3-way'!N67/'True_Odds_Calculator_3-way'!A67-1)</f>
        <v>4.0987126579755895E-2</v>
      </c>
      <c r="I66" s="6">
        <f>IF('Log_working_3-way'!$D66="","",'True_Odds_Calculator_3-way'!O67/'True_Odds_Calculator_3-way'!B67-1)</f>
        <v>7.0696162160776232E-2</v>
      </c>
      <c r="J66" s="6">
        <f>IF('Log_working_3-way'!$D66="","",'True_Odds_Calculator_3-way'!P67/'True_Odds_Calculator_3-way'!C67-1)</f>
        <v>6.6683462403850813E-2</v>
      </c>
      <c r="K66" s="6">
        <f>IF('Log_working_3-way'!$D66="","",1/'True_Odds_Calculator_3-way'!A67+1/'True_Odds_Calculator_3-way'!B67+1/'True_Odds_Calculator_3-way'!C67-1)</f>
        <v>5.6037344970702341E-2</v>
      </c>
    </row>
    <row r="67" spans="4:11" x14ac:dyDescent="0.25">
      <c r="D67">
        <f>solve_for_c('True_Odds_Calculator_3-way'!A68,'True_Odds_Calculator_3-way'!B68,'True_Odds_Calculator_3-way'!C68,'Log_working_3-way'!B$1,'Log_working_3-way'!B$2)</f>
        <v>1.0541034327352461</v>
      </c>
      <c r="F67" s="6">
        <f>IF('Log_working_3-way'!D67="","",1/'True_Odds_Calculator_3-way'!N68+1/'True_Odds_Calculator_3-way'!O68+1/'True_Odds_Calculator_3-way'!P68-1)</f>
        <v>8.1468165546993987E-13</v>
      </c>
      <c r="H67" s="6">
        <f>IF('Log_working_3-way'!$D67="","",'True_Odds_Calculator_3-way'!N68/'True_Odds_Calculator_3-way'!A68-1)</f>
        <v>6.4228258207726485E-2</v>
      </c>
      <c r="I67" s="6">
        <f>IF('Log_working_3-way'!$D67="","",'True_Odds_Calculator_3-way'!O68/'True_Odds_Calculator_3-way'!B68-1)</f>
        <v>6.8451551003189559E-2</v>
      </c>
      <c r="J67" s="6">
        <f>IF('Log_working_3-way'!$D67="","",'True_Odds_Calculator_3-way'!P68/'True_Odds_Calculator_3-way'!C68-1)</f>
        <v>4.4599034519986258E-2</v>
      </c>
      <c r="K67" s="6">
        <f>IF('Log_working_3-way'!$D67="","",1/'True_Odds_Calculator_3-way'!A68+1/'True_Odds_Calculator_3-way'!B68+1/'True_Odds_Calculator_3-way'!C68-1)</f>
        <v>5.7001914689926547E-2</v>
      </c>
    </row>
    <row r="68" spans="4:11" x14ac:dyDescent="0.25">
      <c r="D68">
        <f>solve_for_c('True_Odds_Calculator_3-way'!A69,'True_Odds_Calculator_3-way'!B69,'True_Odds_Calculator_3-way'!C69,'Log_working_3-way'!B$1,'Log_working_3-way'!B$2)</f>
        <v>1.0535946405167154</v>
      </c>
      <c r="F68" s="6">
        <f>IF('Log_working_3-way'!D68="","",1/'True_Odds_Calculator_3-way'!N69+1/'True_Odds_Calculator_3-way'!O69+1/'True_Odds_Calculator_3-way'!P69-1)</f>
        <v>9.1970875359947968E-13</v>
      </c>
      <c r="H68" s="6">
        <f>IF('Log_working_3-way'!$D68="","",'True_Odds_Calculator_3-way'!N69/'True_Odds_Calculator_3-way'!A69-1)</f>
        <v>3.658257972029344E-2</v>
      </c>
      <c r="I68" s="6">
        <f>IF('Log_working_3-way'!$D68="","",'True_Odds_Calculator_3-way'!O69/'True_Odds_Calculator_3-way'!B69-1)</f>
        <v>6.5732164343703881E-2</v>
      </c>
      <c r="J68" s="6">
        <f>IF('Log_working_3-way'!$D68="","",'True_Odds_Calculator_3-way'!P69/'True_Odds_Calculator_3-way'!C69-1)</f>
        <v>7.9947943211110317E-2</v>
      </c>
      <c r="K68" s="6">
        <f>IF('Log_working_3-way'!$D68="","",1/'True_Odds_Calculator_3-way'!A69+1/'True_Odds_Calculator_3-way'!B69+1/'True_Odds_Calculator_3-way'!C69-1)</f>
        <v>5.4482238282375528E-2</v>
      </c>
    </row>
    <row r="69" spans="4:11" x14ac:dyDescent="0.25">
      <c r="D69">
        <f>solve_for_c('True_Odds_Calculator_3-way'!A70,'True_Odds_Calculator_3-way'!B70,'True_Odds_Calculator_3-way'!C70,'Log_working_3-way'!B$1,'Log_working_3-way'!B$2)</f>
        <v>1.0491811831252178</v>
      </c>
      <c r="F69" s="6">
        <f>IF('Log_working_3-way'!D69="","",1/'True_Odds_Calculator_3-way'!N70+1/'True_Odds_Calculator_3-way'!O70+1/'True_Odds_Calculator_3-way'!P70-1)</f>
        <v>3.6237679523765109E-13</v>
      </c>
      <c r="H69" s="6">
        <f>IF('Log_working_3-way'!$D69="","",'True_Odds_Calculator_3-way'!N70/'True_Odds_Calculator_3-way'!A70-1)</f>
        <v>5.4995777704846205E-2</v>
      </c>
      <c r="I69" s="6">
        <f>IF('Log_working_3-way'!$D69="","",'True_Odds_Calculator_3-way'!O70/'True_Odds_Calculator_3-way'!B70-1)</f>
        <v>5.3830396574857442E-2</v>
      </c>
      <c r="J69" s="6">
        <f>IF('Log_working_3-way'!$D69="","",'True_Odds_Calculator_3-way'!P70/'True_Odds_Calculator_3-way'!C70-1)</f>
        <v>4.987048259645066E-2</v>
      </c>
      <c r="K69" s="6">
        <f>IF('Log_working_3-way'!$D69="","",1/'True_Odds_Calculator_3-way'!A70+1/'True_Odds_Calculator_3-way'!B70+1/'True_Odds_Calculator_3-way'!C70-1)</f>
        <v>5.2800165676137434E-2</v>
      </c>
    </row>
    <row r="70" spans="4:11" x14ac:dyDescent="0.25">
      <c r="D70">
        <f>solve_for_c('True_Odds_Calculator_3-way'!A71,'True_Odds_Calculator_3-way'!B71,'True_Odds_Calculator_3-way'!C71,'Log_working_3-way'!B$1,'Log_working_3-way'!B$2)</f>
        <v>1.0489117730005375</v>
      </c>
      <c r="F70" s="6">
        <f>IF('Log_working_3-way'!D70="","",1/'True_Odds_Calculator_3-way'!N71+1/'True_Odds_Calculator_3-way'!O71+1/'True_Odds_Calculator_3-way'!P71-1)</f>
        <v>3.5149660959632456E-13</v>
      </c>
      <c r="H70" s="6">
        <f>IF('Log_working_3-way'!$D70="","",'True_Odds_Calculator_3-way'!N71/'True_Odds_Calculator_3-way'!A71-1)</f>
        <v>4.7250450544019218E-2</v>
      </c>
      <c r="I70" s="6">
        <f>IF('Log_working_3-way'!$D70="","",'True_Odds_Calculator_3-way'!O71/'True_Odds_Calculator_3-way'!B71-1)</f>
        <v>5.4075068999718923E-2</v>
      </c>
      <c r="J70" s="6">
        <f>IF('Log_working_3-way'!$D70="","",'True_Odds_Calculator_3-way'!P71/'True_Odds_Calculator_3-way'!C71-1)</f>
        <v>5.6898719266707198E-2</v>
      </c>
      <c r="K70" s="6">
        <f>IF('Log_working_3-way'!$D70="","",1/'True_Odds_Calculator_3-way'!A71+1/'True_Odds_Calculator_3-way'!B71+1/'True_Odds_Calculator_3-way'!C71-1)</f>
        <v>5.2401206082415275E-2</v>
      </c>
    </row>
    <row r="71" spans="4:11" x14ac:dyDescent="0.25">
      <c r="D71">
        <f>solve_for_c('True_Odds_Calculator_3-way'!A72,'True_Odds_Calculator_3-way'!B72,'True_Odds_Calculator_3-way'!C72,'Log_working_3-way'!B$1,'Log_working_3-way'!B$2)</f>
        <v>1.0506532931653403</v>
      </c>
      <c r="F71" s="6">
        <f>IF('Log_working_3-way'!D71="","",1/'True_Odds_Calculator_3-way'!N72+1/'True_Odds_Calculator_3-way'!O72+1/'True_Odds_Calculator_3-way'!P72-1)</f>
        <v>4.8561155097104347E-13</v>
      </c>
      <c r="H71" s="6">
        <f>IF('Log_working_3-way'!$D71="","",'True_Odds_Calculator_3-way'!N72/'True_Odds_Calculator_3-way'!A72-1)</f>
        <v>4.3321469060889184E-2</v>
      </c>
      <c r="I71" s="6">
        <f>IF('Log_working_3-way'!$D71="","",'True_Odds_Calculator_3-way'!O72/'True_Odds_Calculator_3-way'!B72-1)</f>
        <v>5.7758818224242559E-2</v>
      </c>
      <c r="J71" s="6">
        <f>IF('Log_working_3-way'!$D71="","",'True_Odds_Calculator_3-way'!P72/'True_Odds_Calculator_3-way'!C72-1)</f>
        <v>6.4580365636545567E-2</v>
      </c>
      <c r="K71" s="6">
        <f>IF('Log_working_3-way'!$D71="","",1/'True_Odds_Calculator_3-way'!A72+1/'True_Odds_Calculator_3-way'!B72+1/'True_Odds_Calculator_3-way'!C72-1)</f>
        <v>5.363111061936765E-2</v>
      </c>
    </row>
    <row r="72" spans="4:11" x14ac:dyDescent="0.25">
      <c r="D72">
        <f>solve_for_c('True_Odds_Calculator_3-way'!A73,'True_Odds_Calculator_3-way'!B73,'True_Odds_Calculator_3-way'!C73,'Log_working_3-way'!B$1,'Log_working_3-way'!B$2)</f>
        <v>1.0501779208586164</v>
      </c>
      <c r="F72" s="6">
        <f>IF('Log_working_3-way'!D72="","",1/'True_Odds_Calculator_3-way'!N73+1/'True_Odds_Calculator_3-way'!O73+1/'True_Odds_Calculator_3-way'!P73-1)</f>
        <v>4.4142467459096224E-13</v>
      </c>
      <c r="H72" s="6">
        <f>IF('Log_working_3-way'!$D72="","",'True_Odds_Calculator_3-way'!N73/'True_Odds_Calculator_3-way'!A73-1)</f>
        <v>6.3644061467579505E-2</v>
      </c>
      <c r="I72" s="6">
        <f>IF('Log_working_3-way'!$D72="","",'True_Odds_Calculator_3-way'!O73/'True_Odds_Calculator_3-way'!B73-1)</f>
        <v>5.4695020218131551E-2</v>
      </c>
      <c r="J72" s="6">
        <f>IF('Log_working_3-way'!$D72="","",'True_Odds_Calculator_3-way'!P73/'True_Odds_Calculator_3-way'!C73-1)</f>
        <v>4.512640656489153E-2</v>
      </c>
      <c r="K72" s="6">
        <f>IF('Log_working_3-way'!$D72="","",1/'True_Odds_Calculator_3-way'!A73+1/'True_Odds_Calculator_3-way'!B73+1/'True_Odds_Calculator_3-way'!C73-1)</f>
        <v>5.3356181400487701E-2</v>
      </c>
    </row>
    <row r="73" spans="4:11" x14ac:dyDescent="0.25">
      <c r="D73">
        <f>solve_for_c('True_Odds_Calculator_3-way'!A74,'True_Odds_Calculator_3-way'!B74,'True_Odds_Calculator_3-way'!C74,'Log_working_3-way'!B$1,'Log_working_3-way'!B$2)</f>
        <v>1.0557685054059589</v>
      </c>
      <c r="F73" s="6">
        <f>IF('Log_working_3-way'!D73="","",1/'True_Odds_Calculator_3-way'!N74+1/'True_Odds_Calculator_3-way'!O74+1/'True_Odds_Calculator_3-way'!P74-1)</f>
        <v>1.560307438808195E-12</v>
      </c>
      <c r="H73" s="6">
        <f>IF('Log_working_3-way'!$D73="","",'True_Odds_Calculator_3-way'!N74/'True_Odds_Calculator_3-way'!A74-1)</f>
        <v>3.2355078226490752E-2</v>
      </c>
      <c r="I73" s="6">
        <f>IF('Log_working_3-way'!$D73="","",'True_Odds_Calculator_3-way'!O74/'True_Odds_Calculator_3-way'!B74-1)</f>
        <v>6.8849965256120749E-2</v>
      </c>
      <c r="J73" s="6">
        <f>IF('Log_working_3-way'!$D73="","",'True_Odds_Calculator_3-way'!P74/'True_Odds_Calculator_3-way'!C74-1)</f>
        <v>9.8385106038655801E-2</v>
      </c>
      <c r="K73" s="6">
        <f>IF('Log_working_3-way'!$D73="","",1/'True_Odds_Calculator_3-way'!A74+1/'True_Odds_Calculator_3-way'!B74+1/'True_Odds_Calculator_3-way'!C74-1)</f>
        <v>5.3875660390687807E-2</v>
      </c>
    </row>
    <row r="74" spans="4:11" x14ac:dyDescent="0.25">
      <c r="D74">
        <f>solve_for_c('True_Odds_Calculator_3-way'!A75,'True_Odds_Calculator_3-way'!B75,'True_Odds_Calculator_3-way'!C75,'Log_working_3-way'!B$1,'Log_working_3-way'!B$2)</f>
        <v>1.0564272214507486</v>
      </c>
      <c r="F74" s="6">
        <f>IF('Log_working_3-way'!D74="","",1/'True_Odds_Calculator_3-way'!N75+1/'True_Odds_Calculator_3-way'!O75+1/'True_Odds_Calculator_3-way'!P75-1)</f>
        <v>1.9295676167985221E-12</v>
      </c>
      <c r="H74" s="6">
        <f>IF('Log_working_3-way'!$D74="","",'True_Odds_Calculator_3-way'!N75/'True_Odds_Calculator_3-way'!A75-1)</f>
        <v>9.4321883854142419E-2</v>
      </c>
      <c r="I74" s="6">
        <f>IF('Log_working_3-way'!$D74="","",'True_Odds_Calculator_3-way'!O75/'True_Odds_Calculator_3-way'!B75-1)</f>
        <v>7.8559772718915566E-2</v>
      </c>
      <c r="J74" s="6">
        <f>IF('Log_working_3-way'!$D74="","",'True_Odds_Calculator_3-way'!P75/'True_Odds_Calculator_3-way'!C75-1)</f>
        <v>3.0257685915914712E-2</v>
      </c>
      <c r="K74" s="6">
        <f>IF('Log_working_3-way'!$D74="","",1/'True_Odds_Calculator_3-way'!A75+1/'True_Odds_Calculator_3-way'!B75+1/'True_Odds_Calculator_3-way'!C75-1)</f>
        <v>5.3831896019046699E-2</v>
      </c>
    </row>
    <row r="75" spans="4:11" x14ac:dyDescent="0.25">
      <c r="D75">
        <f>solve_for_c('True_Odds_Calculator_3-way'!A76,'True_Odds_Calculator_3-way'!B76,'True_Odds_Calculator_3-way'!C76,'Log_working_3-way'!B$1,'Log_working_3-way'!B$2)</f>
        <v>1.0646732918428385</v>
      </c>
      <c r="F75" s="6">
        <f>IF('Log_working_3-way'!D75="","",1/'True_Odds_Calculator_3-way'!N76+1/'True_Odds_Calculator_3-way'!O76+1/'True_Odds_Calculator_3-way'!P76-1)</f>
        <v>1.0592637877948619E-11</v>
      </c>
      <c r="H75" s="6">
        <f>IF('Log_working_3-way'!$D75="","",'True_Odds_Calculator_3-way'!N76/'True_Odds_Calculator_3-way'!A76-1)</f>
        <v>2.4229858077005728E-2</v>
      </c>
      <c r="I75" s="6">
        <f>IF('Log_working_3-way'!$D75="","",'True_Odds_Calculator_3-way'!O76/'True_Odds_Calculator_3-way'!B76-1)</f>
        <v>0.10310645410018493</v>
      </c>
      <c r="J75" s="6">
        <f>IF('Log_working_3-way'!$D75="","",'True_Odds_Calculator_3-way'!P76/'True_Odds_Calculator_3-way'!C76-1)</f>
        <v>0.13358457834222182</v>
      </c>
      <c r="K75" s="6">
        <f>IF('Log_working_3-way'!$D75="","",1/'True_Odds_Calculator_3-way'!A76+1/'True_Odds_Calculator_3-way'!B76+1/'True_Odds_Calculator_3-way'!C76-1)</f>
        <v>5.3790872506995768E-2</v>
      </c>
    </row>
    <row r="76" spans="4:11" x14ac:dyDescent="0.25">
      <c r="D76">
        <f>solve_for_c('True_Odds_Calculator_3-way'!A77,'True_Odds_Calculator_3-way'!B77,'True_Odds_Calculator_3-way'!C77,'Log_working_3-way'!B$1,'Log_working_3-way'!B$2)</f>
        <v>1.0548147706977158</v>
      </c>
      <c r="F76" s="6">
        <f>IF('Log_working_3-way'!D76="","",1/'True_Odds_Calculator_3-way'!N77+1/'True_Odds_Calculator_3-way'!O77+1/'True_Odds_Calculator_3-way'!P77-1)</f>
        <v>1.2230216839270724E-12</v>
      </c>
      <c r="H76" s="6">
        <f>IF('Log_working_3-way'!$D76="","",'True_Odds_Calculator_3-way'!N77/'True_Odds_Calculator_3-way'!A77-1)</f>
        <v>3.4142841524365863E-2</v>
      </c>
      <c r="I76" s="6">
        <f>IF('Log_working_3-way'!$D76="","",'True_Odds_Calculator_3-way'!O77/'True_Odds_Calculator_3-way'!B77-1)</f>
        <v>7.4667661444078881E-2</v>
      </c>
      <c r="J76" s="6">
        <f>IF('Log_working_3-way'!$D76="","",'True_Odds_Calculator_3-way'!P77/'True_Odds_Calculator_3-way'!C77-1)</f>
        <v>8.0412515950163188E-2</v>
      </c>
      <c r="K76" s="6">
        <f>IF('Log_working_3-way'!$D76="","",1/'True_Odds_Calculator_3-way'!A77+1/'True_Odds_Calculator_3-way'!B77+1/'True_Odds_Calculator_3-way'!C77-1)</f>
        <v>5.4725063379666095E-2</v>
      </c>
    </row>
    <row r="77" spans="4:11" x14ac:dyDescent="0.25">
      <c r="D77">
        <f>solve_for_c('True_Odds_Calculator_3-way'!A78,'True_Odds_Calculator_3-way'!B78,'True_Odds_Calculator_3-way'!C78,'Log_working_3-way'!B$1,'Log_working_3-way'!B$2)</f>
        <v>1.0758865482720434</v>
      </c>
      <c r="F77" s="6">
        <f>IF('Log_working_3-way'!D77="","",1/'True_Odds_Calculator_3-way'!N78+1/'True_Odds_Calculator_3-way'!O78+1/'True_Odds_Calculator_3-way'!P78-1)</f>
        <v>-1.1102230246251565E-16</v>
      </c>
      <c r="H77" s="6">
        <f>IF('Log_working_3-way'!$D77="","",'True_Odds_Calculator_3-way'!N78/'True_Odds_Calculator_3-way'!A78-1)</f>
        <v>1.8607345601570735E-2</v>
      </c>
      <c r="I77" s="6">
        <f>IF('Log_working_3-way'!$D77="","",'True_Odds_Calculator_3-way'!O78/'True_Odds_Calculator_3-way'!B78-1)</f>
        <v>0.14920256684241551</v>
      </c>
      <c r="J77" s="6">
        <f>IF('Log_working_3-way'!$D77="","",'True_Odds_Calculator_3-way'!P78/'True_Odds_Calculator_3-way'!C78-1)</f>
        <v>0.18439026211610954</v>
      </c>
      <c r="K77" s="6">
        <f>IF('Log_working_3-way'!$D77="","",1/'True_Odds_Calculator_3-way'!A78+1/'True_Odds_Calculator_3-way'!B78+1/'True_Odds_Calculator_3-way'!C78-1)</f>
        <v>5.1840607210626333E-2</v>
      </c>
    </row>
    <row r="78" spans="4:11" x14ac:dyDescent="0.25">
      <c r="D78">
        <f>solve_for_c('True_Odds_Calculator_3-way'!A79,'True_Odds_Calculator_3-way'!B79,'True_Odds_Calculator_3-way'!C79,'Log_working_3-way'!B$1,'Log_working_3-way'!B$2)</f>
        <v>1.0592278748268398</v>
      </c>
      <c r="F78" s="6">
        <f>IF('Log_working_3-way'!D78="","",1/'True_Odds_Calculator_3-way'!N79+1/'True_Odds_Calculator_3-way'!O79+1/'True_Odds_Calculator_3-way'!P79-1)</f>
        <v>3.347322419244847E-12</v>
      </c>
      <c r="H78" s="6">
        <f>IF('Log_working_3-way'!$D78="","",'True_Odds_Calculator_3-way'!N79/'True_Odds_Calculator_3-way'!A79-1)</f>
        <v>2.8418427265464619E-2</v>
      </c>
      <c r="I78" s="6">
        <f>IF('Log_working_3-way'!$D78="","",'True_Odds_Calculator_3-way'!O79/'True_Odds_Calculator_3-way'!B79-1)</f>
        <v>7.9875746399620695E-2</v>
      </c>
      <c r="J78" s="6">
        <f>IF('Log_working_3-way'!$D78="","",'True_Odds_Calculator_3-way'!P79/'True_Odds_Calculator_3-way'!C79-1)</f>
        <v>0.11569781285614567</v>
      </c>
      <c r="K78" s="6">
        <f>IF('Log_working_3-way'!$D78="","",1/'True_Odds_Calculator_3-way'!A79+1/'True_Odds_Calculator_3-way'!B79+1/'True_Odds_Calculator_3-way'!C79-1)</f>
        <v>5.3757318178034419E-2</v>
      </c>
    </row>
    <row r="79" spans="4:11" x14ac:dyDescent="0.25">
      <c r="D79">
        <f>solve_for_c('True_Odds_Calculator_3-way'!A80,'True_Odds_Calculator_3-way'!B80,'True_Odds_Calculator_3-way'!C80,'Log_working_3-way'!B$1,'Log_working_3-way'!B$2)</f>
        <v>1.049816776497116</v>
      </c>
      <c r="F79" s="6">
        <f>IF('Log_working_3-way'!D79="","",1/'True_Odds_Calculator_3-way'!N80+1/'True_Odds_Calculator_3-way'!O80+1/'True_Odds_Calculator_3-way'!P80-1)</f>
        <v>4.2010839251815923E-13</v>
      </c>
      <c r="H79" s="6">
        <f>IF('Log_working_3-way'!$D79="","",'True_Odds_Calculator_3-way'!N80/'True_Odds_Calculator_3-way'!A80-1)</f>
        <v>4.4142684600897653E-2</v>
      </c>
      <c r="I79" s="6">
        <f>IF('Log_working_3-way'!$D79="","",'True_Odds_Calculator_3-way'!O80/'True_Odds_Calculator_3-way'!B80-1)</f>
        <v>5.5690536264145551E-2</v>
      </c>
      <c r="J79" s="6">
        <f>IF('Log_working_3-way'!$D79="","",'True_Odds_Calculator_3-way'!P80/'True_Odds_Calculator_3-way'!C80-1)</f>
        <v>6.2548897592666686E-2</v>
      </c>
      <c r="K79" s="6">
        <f>IF('Log_working_3-way'!$D79="","",1/'True_Odds_Calculator_3-way'!A80+1/'True_Odds_Calculator_3-way'!B80+1/'True_Odds_Calculator_3-way'!C80-1)</f>
        <v>5.2953279112247786E-2</v>
      </c>
    </row>
    <row r="80" spans="4:11" x14ac:dyDescent="0.25">
      <c r="D80">
        <f>solve_for_c('True_Odds_Calculator_3-way'!A81,'True_Odds_Calculator_3-way'!B81,'True_Odds_Calculator_3-way'!C81,'Log_working_3-way'!B$1,'Log_working_3-way'!B$2)</f>
        <v>1.0492522160069473</v>
      </c>
      <c r="F80" s="6">
        <f>IF('Log_working_3-way'!D80="","",1/'True_Odds_Calculator_3-way'!N81+1/'True_Odds_Calculator_3-way'!O81+1/'True_Odds_Calculator_3-way'!P81-1)</f>
        <v>3.7037040101495222E-13</v>
      </c>
      <c r="H80" s="6">
        <f>IF('Log_working_3-way'!$D80="","",'True_Odds_Calculator_3-way'!N81/'True_Odds_Calculator_3-way'!A81-1)</f>
        <v>4.7587034534036121E-2</v>
      </c>
      <c r="I80" s="6">
        <f>IF('Log_working_3-way'!$D80="","",'True_Odds_Calculator_3-way'!O81/'True_Odds_Calculator_3-way'!B81-1)</f>
        <v>5.4726299933871347E-2</v>
      </c>
      <c r="J80" s="6">
        <f>IF('Log_working_3-way'!$D80="","",'True_Odds_Calculator_3-way'!P81/'True_Odds_Calculator_3-way'!C81-1)</f>
        <v>5.6968891484090678E-2</v>
      </c>
      <c r="K80" s="6">
        <f>IF('Log_working_3-way'!$D80="","",1/'True_Odds_Calculator_3-way'!A81+1/'True_Odds_Calculator_3-way'!B81+1/'True_Odds_Calculator_3-way'!C81-1)</f>
        <v>5.2763433888540989E-2</v>
      </c>
    </row>
    <row r="81" spans="4:11" x14ac:dyDescent="0.25">
      <c r="D81">
        <f>solve_for_c('True_Odds_Calculator_3-way'!A82,'True_Odds_Calculator_3-way'!B82,'True_Odds_Calculator_3-way'!C82,'Log_working_3-way'!B$1,'Log_working_3-way'!B$2)</f>
        <v>1.0531795678121421</v>
      </c>
      <c r="F81" s="6">
        <f>IF('Log_working_3-way'!D81="","",1/'True_Odds_Calculator_3-way'!N82+1/'True_Odds_Calculator_3-way'!O82+1/'True_Odds_Calculator_3-way'!P82-1)</f>
        <v>9.6500585300418606E-13</v>
      </c>
      <c r="H81" s="6">
        <f>IF('Log_working_3-way'!$D81="","",'True_Odds_Calculator_3-way'!N82/'True_Odds_Calculator_3-way'!A82-1)</f>
        <v>3.3404654674767054E-2</v>
      </c>
      <c r="I81" s="6">
        <f>IF('Log_working_3-way'!$D81="","",'True_Odds_Calculator_3-way'!O82/'True_Odds_Calculator_3-way'!B82-1)</f>
        <v>7.0176130134306458E-2</v>
      </c>
      <c r="J81" s="6">
        <f>IF('Log_working_3-way'!$D81="","",'True_Odds_Calculator_3-way'!P82/'True_Odds_Calculator_3-way'!C82-1)</f>
        <v>8.0119310356958184E-2</v>
      </c>
      <c r="K81" s="6">
        <f>IF('Log_working_3-way'!$D81="","",1/'True_Odds_Calculator_3-way'!A82+1/'True_Odds_Calculator_3-way'!B82+1/'True_Odds_Calculator_3-way'!C82-1)</f>
        <v>5.3154950927588596E-2</v>
      </c>
    </row>
    <row r="82" spans="4:11" x14ac:dyDescent="0.25">
      <c r="D82">
        <f>solve_for_c('True_Odds_Calculator_3-way'!A83,'True_Odds_Calculator_3-way'!B83,'True_Odds_Calculator_3-way'!C83,'Log_working_3-way'!B$1,'Log_working_3-way'!B$2)</f>
        <v>1.0522989339220052</v>
      </c>
      <c r="F82" s="6">
        <f>IF('Log_working_3-way'!D82="","",1/'True_Odds_Calculator_3-way'!N83+1/'True_Odds_Calculator_3-way'!O83+1/'True_Odds_Calculator_3-way'!P83-1)</f>
        <v>8.1001871876651421E-13</v>
      </c>
      <c r="H82" s="6">
        <f>IF('Log_working_3-way'!$D82="","",'True_Odds_Calculator_3-way'!N83/'True_Odds_Calculator_3-way'!A83-1)</f>
        <v>7.142203545833703E-2</v>
      </c>
      <c r="I82" s="6">
        <f>IF('Log_working_3-way'!$D82="","",'True_Odds_Calculator_3-way'!O83/'True_Odds_Calculator_3-way'!B83-1)</f>
        <v>7.3483247918881167E-2</v>
      </c>
      <c r="J82" s="6">
        <f>IF('Log_working_3-way'!$D82="","",'True_Odds_Calculator_3-way'!P83/'True_Odds_Calculator_3-way'!C83-1)</f>
        <v>3.3995541103794658E-2</v>
      </c>
      <c r="K82" s="6">
        <f>IF('Log_working_3-way'!$D82="","",1/'True_Odds_Calculator_3-way'!A83+1/'True_Odds_Calculator_3-way'!B83+1/'True_Odds_Calculator_3-way'!C83-1)</f>
        <v>5.2816123395398318E-2</v>
      </c>
    </row>
    <row r="83" spans="4:11" x14ac:dyDescent="0.25">
      <c r="D83">
        <f>solve_for_c('True_Odds_Calculator_3-way'!A84,'True_Odds_Calculator_3-way'!B84,'True_Odds_Calculator_3-way'!C84,'Log_working_3-way'!B$1,'Log_working_3-way'!B$2)</f>
        <v>1.0420609525089348</v>
      </c>
      <c r="F83" s="6">
        <f>IF('Log_working_3-way'!D83="","",1/'True_Odds_Calculator_3-way'!N84+1/'True_Odds_Calculator_3-way'!O84+1/'True_Odds_Calculator_3-way'!P84-1)</f>
        <v>1.2456702336294256E-13</v>
      </c>
      <c r="H83" s="6">
        <f>IF('Log_working_3-way'!$D83="","",'True_Odds_Calculator_3-way'!N84/'True_Odds_Calculator_3-way'!A84-1)</f>
        <v>5.1499789789558159E-2</v>
      </c>
      <c r="I83" s="6">
        <f>IF('Log_working_3-way'!$D83="","",'True_Odds_Calculator_3-way'!O84/'True_Odds_Calculator_3-way'!B84-1)</f>
        <v>5.4105356363549628E-2</v>
      </c>
      <c r="J83" s="6">
        <f>IF('Log_working_3-way'!$D83="","",'True_Odds_Calculator_3-way'!P84/'True_Odds_Calculator_3-way'!C84-1)</f>
        <v>3.3620374189277547E-2</v>
      </c>
      <c r="K83" s="6">
        <f>IF('Log_working_3-way'!$D83="","",1/'True_Odds_Calculator_3-way'!A84+1/'True_Odds_Calculator_3-way'!B84+1/'True_Odds_Calculator_3-way'!C84-1)</f>
        <v>4.4325454348233428E-2</v>
      </c>
    </row>
    <row r="84" spans="4:11" x14ac:dyDescent="0.25">
      <c r="D84">
        <f>solve_for_c('True_Odds_Calculator_3-way'!A85,'True_Odds_Calculator_3-way'!B85,'True_Odds_Calculator_3-way'!C85,'Log_working_3-way'!B$1,'Log_working_3-way'!B$2)</f>
        <v>1.0497054587566534</v>
      </c>
      <c r="F84" s="6">
        <f>IF('Log_working_3-way'!D84="","",1/'True_Odds_Calculator_3-way'!N85+1/'True_Odds_Calculator_3-way'!O85+1/'True_Odds_Calculator_3-way'!P85-1)</f>
        <v>4.0656367161773233E-13</v>
      </c>
      <c r="H84" s="6">
        <f>IF('Log_working_3-way'!$D84="","",'True_Odds_Calculator_3-way'!N85/'True_Odds_Calculator_3-way'!A85-1)</f>
        <v>4.501439694306586E-2</v>
      </c>
      <c r="I84" s="6">
        <f>IF('Log_working_3-way'!$D84="","",'True_Odds_Calculator_3-way'!O85/'True_Odds_Calculator_3-way'!B85-1)</f>
        <v>5.8522554331788212E-2</v>
      </c>
      <c r="J84" s="6">
        <f>IF('Log_working_3-way'!$D84="","",'True_Odds_Calculator_3-way'!P85/'True_Odds_Calculator_3-way'!C85-1)</f>
        <v>5.7916021712761223E-2</v>
      </c>
      <c r="K84" s="6">
        <f>IF('Log_working_3-way'!$D84="","",1/'True_Odds_Calculator_3-way'!A85+1/'True_Odds_Calculator_3-way'!B85+1/'True_Odds_Calculator_3-way'!C85-1)</f>
        <v>5.3007420053844623E-2</v>
      </c>
    </row>
    <row r="85" spans="4:11" x14ac:dyDescent="0.25">
      <c r="D85">
        <f>solve_for_c('True_Odds_Calculator_3-way'!A86,'True_Odds_Calculator_3-way'!B86,'True_Odds_Calculator_3-way'!C86,'Log_working_3-way'!B$1,'Log_working_3-way'!B$2)</f>
        <v>1.0524624469644277</v>
      </c>
      <c r="F85" s="6">
        <f>IF('Log_working_3-way'!D85="","",1/'True_Odds_Calculator_3-way'!N86+1/'True_Odds_Calculator_3-way'!O86+1/'True_Odds_Calculator_3-way'!P86-1)</f>
        <v>6.574740751830177E-13</v>
      </c>
      <c r="H85" s="6">
        <f>IF('Log_working_3-way'!$D85="","",'True_Odds_Calculator_3-way'!N86/'True_Odds_Calculator_3-way'!A86-1)</f>
        <v>4.2231828188906695E-2</v>
      </c>
      <c r="I85" s="6">
        <f>IF('Log_working_3-way'!$D85="","",'True_Odds_Calculator_3-way'!O86/'True_Odds_Calculator_3-way'!B86-1)</f>
        <v>6.4976878698601803E-2</v>
      </c>
      <c r="J85" s="6">
        <f>IF('Log_working_3-way'!$D85="","",'True_Odds_Calculator_3-way'!P86/'True_Odds_Calculator_3-way'!C86-1)</f>
        <v>6.5312495900893719E-2</v>
      </c>
      <c r="K85" s="6">
        <f>IF('Log_working_3-way'!$D85="","",1/'True_Odds_Calculator_3-way'!A86+1/'True_Odds_Calculator_3-way'!B86+1/'True_Odds_Calculator_3-way'!C86-1)</f>
        <v>5.5151471427353549E-2</v>
      </c>
    </row>
    <row r="86" spans="4:11" x14ac:dyDescent="0.25">
      <c r="D86">
        <f>solve_for_c('True_Odds_Calculator_3-way'!A87,'True_Odds_Calculator_3-way'!B87,'True_Odds_Calculator_3-way'!C87,'Log_working_3-way'!B$1,'Log_working_3-way'!B$2)</f>
        <v>1.0596465584090327</v>
      </c>
      <c r="F86" s="6">
        <f>IF('Log_working_3-way'!D86="","",1/'True_Odds_Calculator_3-way'!N87+1/'True_Odds_Calculator_3-way'!O87+1/'True_Odds_Calculator_3-way'!P87-1)</f>
        <v>3.9728220713186602E-12</v>
      </c>
      <c r="H86" s="6">
        <f>IF('Log_working_3-way'!$D86="","",'True_Odds_Calculator_3-way'!N87/'True_Odds_Calculator_3-way'!A87-1)</f>
        <v>0.10458861582639867</v>
      </c>
      <c r="I86" s="6">
        <f>IF('Log_working_3-way'!$D86="","",'True_Odds_Calculator_3-way'!O87/'True_Odds_Calculator_3-way'!B87-1)</f>
        <v>9.2690625321342424E-2</v>
      </c>
      <c r="J86" s="6">
        <f>IF('Log_working_3-way'!$D86="","",'True_Odds_Calculator_3-way'!P87/'True_Odds_Calculator_3-way'!C87-1)</f>
        <v>2.7074888504594607E-2</v>
      </c>
      <c r="K86" s="6">
        <f>IF('Log_working_3-way'!$D86="","",1/'True_Odds_Calculator_3-way'!A87+1/'True_Odds_Calculator_3-way'!B87+1/'True_Odds_Calculator_3-way'!C87-1)</f>
        <v>5.3901224957169092E-2</v>
      </c>
    </row>
    <row r="87" spans="4:11" x14ac:dyDescent="0.25">
      <c r="D87">
        <f>solve_for_c('True_Odds_Calculator_3-way'!A88,'True_Odds_Calculator_3-way'!B88,'True_Odds_Calculator_3-way'!C88,'Log_working_3-way'!B$1,'Log_working_3-way'!B$2)</f>
        <v>1.0509176990884326</v>
      </c>
      <c r="F87" s="6">
        <f>IF('Log_working_3-way'!D87="","",1/'True_Odds_Calculator_3-way'!N88+1/'True_Odds_Calculator_3-way'!O88+1/'True_Odds_Calculator_3-way'!P88-1)</f>
        <v>5.3579363168410055E-13</v>
      </c>
      <c r="H87" s="6">
        <f>IF('Log_working_3-way'!$D87="","",'True_Odds_Calculator_3-way'!N88/'True_Odds_Calculator_3-way'!A88-1)</f>
        <v>4.0113526752134643E-2</v>
      </c>
      <c r="I87" s="6">
        <f>IF('Log_working_3-way'!$D87="","",'True_Odds_Calculator_3-way'!O88/'True_Odds_Calculator_3-way'!B88-1)</f>
        <v>6.6789088838226762E-2</v>
      </c>
      <c r="J87" s="6">
        <f>IF('Log_working_3-way'!$D87="","",'True_Odds_Calculator_3-way'!P88/'True_Odds_Calculator_3-way'!C88-1)</f>
        <v>6.135055771536746E-2</v>
      </c>
      <c r="K87" s="6">
        <f>IF('Log_working_3-way'!$D87="","",1/'True_Odds_Calculator_3-way'!A88+1/'True_Odds_Calculator_3-way'!B88+1/'True_Odds_Calculator_3-way'!C88-1)</f>
        <v>5.3351647049854511E-2</v>
      </c>
    </row>
    <row r="88" spans="4:11" x14ac:dyDescent="0.25">
      <c r="D88">
        <f>solve_for_c('True_Odds_Calculator_3-way'!A89,'True_Odds_Calculator_3-way'!B89,'True_Odds_Calculator_3-way'!C89,'Log_working_3-way'!B$1,'Log_working_3-way'!B$2)</f>
        <v>1.0681425248981733</v>
      </c>
      <c r="F88" s="6">
        <f>IF('Log_working_3-way'!D88="","",1/'True_Odds_Calculator_3-way'!N89+1/'True_Odds_Calculator_3-way'!O89+1/'True_Odds_Calculator_3-way'!P89-1)</f>
        <v>1.0431877583982896E-11</v>
      </c>
      <c r="H88" s="6">
        <f>IF('Log_working_3-way'!$D88="","",'True_Odds_Calculator_3-way'!N89/'True_Odds_Calculator_3-way'!A89-1)</f>
        <v>3.112513541039208E-2</v>
      </c>
      <c r="I88" s="6">
        <f>IF('Log_working_3-way'!$D88="","",'True_Odds_Calculator_3-way'!O89/'True_Odds_Calculator_3-way'!B89-1)</f>
        <v>0.10055544134881345</v>
      </c>
      <c r="J88" s="6">
        <f>IF('Log_working_3-way'!$D88="","",'True_Odds_Calculator_3-way'!P89/'True_Odds_Calculator_3-way'!C89-1)</f>
        <v>0.12456204415836147</v>
      </c>
      <c r="K88" s="6">
        <f>IF('Log_working_3-way'!$D88="","",1/'True_Odds_Calculator_3-way'!A89+1/'True_Odds_Calculator_3-way'!B89+1/'True_Odds_Calculator_3-way'!C89-1)</f>
        <v>6.1424569827931208E-2</v>
      </c>
    </row>
    <row r="89" spans="4:11" x14ac:dyDescent="0.25">
      <c r="D89">
        <f>solve_for_c('True_Odds_Calculator_3-way'!A90,'True_Odds_Calculator_3-way'!B90,'True_Odds_Calculator_3-way'!C90,'Log_working_3-way'!B$1,'Log_working_3-way'!B$2)</f>
        <v>1.0616334520178621</v>
      </c>
      <c r="F89" s="6">
        <f>IF('Log_working_3-way'!D89="","",1/'True_Odds_Calculator_3-way'!N90+1/'True_Odds_Calculator_3-way'!O90+1/'True_Odds_Calculator_3-way'!P90-1)</f>
        <v>5.1114668053742207E-12</v>
      </c>
      <c r="H89" s="6">
        <f>IF('Log_working_3-way'!$D89="","",'True_Odds_Calculator_3-way'!N90/'True_Odds_Calculator_3-way'!A90-1)</f>
        <v>2.7786563300498779E-2</v>
      </c>
      <c r="I89" s="6">
        <f>IF('Log_working_3-way'!$D89="","",'True_Odds_Calculator_3-way'!O90/'True_Odds_Calculator_3-way'!B90-1)</f>
        <v>9.1834615593274549E-2</v>
      </c>
      <c r="J89" s="6">
        <f>IF('Log_working_3-way'!$D89="","",'True_Odds_Calculator_3-way'!P90/'True_Odds_Calculator_3-way'!C90-1)</f>
        <v>0.11383523355707559</v>
      </c>
      <c r="K89" s="6">
        <f>IF('Log_working_3-way'!$D89="","",1/'True_Odds_Calculator_3-way'!A90+1/'True_Odds_Calculator_3-way'!B90+1/'True_Odds_Calculator_3-way'!C90-1)</f>
        <v>5.5323299888517141E-2</v>
      </c>
    </row>
    <row r="90" spans="4:11" x14ac:dyDescent="0.25">
      <c r="D90">
        <f>solve_for_c('True_Odds_Calculator_3-way'!A91,'True_Odds_Calculator_3-way'!B91,'True_Odds_Calculator_3-way'!C91,'Log_working_3-way'!B$1,'Log_working_3-way'!B$2)</f>
        <v>1.0492412025291251</v>
      </c>
      <c r="F90" s="6">
        <f>IF('Log_working_3-way'!D90="","",1/'True_Odds_Calculator_3-way'!N91+1/'True_Odds_Calculator_3-way'!O91+1/'True_Odds_Calculator_3-way'!P91-1)</f>
        <v>3.7636560534792807E-13</v>
      </c>
      <c r="H90" s="6">
        <f>IF('Log_working_3-way'!$D90="","",'True_Odds_Calculator_3-way'!N91/'True_Odds_Calculator_3-way'!A91-1)</f>
        <v>4.5217336962982912E-2</v>
      </c>
      <c r="I90" s="6">
        <f>IF('Log_working_3-way'!$D90="","",'True_Odds_Calculator_3-way'!O91/'True_Odds_Calculator_3-way'!B91-1)</f>
        <v>5.6684758771111232E-2</v>
      </c>
      <c r="J90" s="6">
        <f>IF('Log_working_3-way'!$D90="","",'True_Odds_Calculator_3-way'!P91/'True_Odds_Calculator_3-way'!C91-1)</f>
        <v>5.7893999591615453E-2</v>
      </c>
      <c r="K90" s="6">
        <f>IF('Log_working_3-way'!$D90="","",1/'True_Odds_Calculator_3-way'!A91+1/'True_Odds_Calculator_3-way'!B91+1/'True_Odds_Calculator_3-way'!C91-1)</f>
        <v>5.2580283760646385E-2</v>
      </c>
    </row>
    <row r="91" spans="4:11" x14ac:dyDescent="0.25">
      <c r="D91">
        <f>solve_for_c('True_Odds_Calculator_3-way'!A92,'True_Odds_Calculator_3-way'!B92,'True_Odds_Calculator_3-way'!C92,'Log_working_3-way'!B$1,'Log_working_3-way'!B$2)</f>
        <v>1.0544995511985902</v>
      </c>
      <c r="F91" s="6">
        <f>IF('Log_working_3-way'!D91="","",1/'True_Odds_Calculator_3-way'!N92+1/'True_Odds_Calculator_3-way'!O92+1/'True_Odds_Calculator_3-way'!P92-1)</f>
        <v>1.3493650641294153E-12</v>
      </c>
      <c r="H91" s="6">
        <f>IF('Log_working_3-way'!$D91="","",'True_Odds_Calculator_3-way'!N92/'True_Odds_Calculator_3-way'!A92-1)</f>
        <v>3.0968662459359697E-2</v>
      </c>
      <c r="I91" s="6">
        <f>IF('Log_working_3-way'!$D91="","",'True_Odds_Calculator_3-way'!O92/'True_Odds_Calculator_3-way'!B92-1)</f>
        <v>7.8185180453086423E-2</v>
      </c>
      <c r="J91" s="6">
        <f>IF('Log_working_3-way'!$D91="","",'True_Odds_Calculator_3-way'!P92/'True_Odds_Calculator_3-way'!C92-1)</f>
        <v>8.32854353662833E-2</v>
      </c>
      <c r="K91" s="6">
        <f>IF('Log_working_3-way'!$D91="","",1/'True_Odds_Calculator_3-way'!A92+1/'True_Odds_Calculator_3-way'!B92+1/'True_Odds_Calculator_3-way'!C92-1)</f>
        <v>5.3099599379385243E-2</v>
      </c>
    </row>
    <row r="92" spans="4:11" x14ac:dyDescent="0.25">
      <c r="D92">
        <f>solve_for_c('True_Odds_Calculator_3-way'!A93,'True_Odds_Calculator_3-way'!B93,'True_Odds_Calculator_3-way'!C93,'Log_working_3-way'!B$1,'Log_working_3-way'!B$2)</f>
        <v>1.0618432395875894</v>
      </c>
      <c r="F92" s="6">
        <f>IF('Log_working_3-way'!D92="","",1/'True_Odds_Calculator_3-way'!N93+1/'True_Odds_Calculator_3-way'!O93+1/'True_Odds_Calculator_3-way'!P93-1)</f>
        <v>5.4862780984876736E-12</v>
      </c>
      <c r="H92" s="6">
        <f>IF('Log_working_3-way'!$D92="","",'True_Odds_Calculator_3-way'!N93/'True_Odds_Calculator_3-way'!A93-1)</f>
        <v>2.7227316707304716E-2</v>
      </c>
      <c r="I92" s="6">
        <f>IF('Log_working_3-way'!$D92="","",'True_Odds_Calculator_3-way'!O93/'True_Odds_Calculator_3-way'!B93-1)</f>
        <v>9.2485178280627522E-2</v>
      </c>
      <c r="J92" s="6">
        <f>IF('Log_working_3-way'!$D92="","",'True_Odds_Calculator_3-way'!P93/'True_Odds_Calculator_3-way'!C93-1)</f>
        <v>0.11660260902311403</v>
      </c>
      <c r="K92" s="6">
        <f>IF('Log_working_3-way'!$D92="","",1/'True_Odds_Calculator_3-way'!A93+1/'True_Odds_Calculator_3-way'!B93+1/'True_Odds_Calculator_3-way'!C93-1)</f>
        <v>5.4970070433905338E-2</v>
      </c>
    </row>
    <row r="93" spans="4:11" x14ac:dyDescent="0.25">
      <c r="D93">
        <f>solve_for_c('True_Odds_Calculator_3-way'!A94,'True_Odds_Calculator_3-way'!B94,'True_Odds_Calculator_3-way'!C94,'Log_working_3-way'!B$1,'Log_working_3-way'!B$2)</f>
        <v>1.057229766353466</v>
      </c>
      <c r="F93" s="6">
        <f>IF('Log_working_3-way'!D93="","",1/'True_Odds_Calculator_3-way'!N94+1/'True_Odds_Calculator_3-way'!O94+1/'True_Odds_Calculator_3-way'!P94-1)</f>
        <v>1.9668711104259273E-12</v>
      </c>
      <c r="H93" s="6">
        <f>IF('Log_working_3-way'!$D93="","",'True_Odds_Calculator_3-way'!N94/'True_Odds_Calculator_3-way'!A94-1)</f>
        <v>3.2342123673414269E-2</v>
      </c>
      <c r="I93" s="6">
        <f>IF('Log_working_3-way'!$D93="","",'True_Odds_Calculator_3-way'!O94/'True_Odds_Calculator_3-way'!B94-1)</f>
        <v>7.4327980822550543E-2</v>
      </c>
      <c r="J93" s="6">
        <f>IF('Log_working_3-way'!$D93="","",'True_Odds_Calculator_3-way'!P94/'True_Odds_Calculator_3-way'!C94-1)</f>
        <v>9.7726316258259782E-2</v>
      </c>
      <c r="K93" s="6">
        <f>IF('Log_working_3-way'!$D93="","",1/'True_Odds_Calculator_3-way'!A94+1/'True_Odds_Calculator_3-way'!B94+1/'True_Odds_Calculator_3-way'!C94-1)</f>
        <v>5.5187212499678839E-2</v>
      </c>
    </row>
    <row r="94" spans="4:11" x14ac:dyDescent="0.25">
      <c r="D94">
        <f>solve_for_c('True_Odds_Calculator_3-way'!A95,'True_Odds_Calculator_3-way'!B95,'True_Odds_Calculator_3-way'!C95,'Log_working_3-way'!B$1,'Log_working_3-way'!B$2)</f>
        <v>1.0538555836150383</v>
      </c>
      <c r="F94" s="6">
        <f>IF('Log_working_3-way'!D94="","",1/'True_Odds_Calculator_3-way'!N95+1/'True_Odds_Calculator_3-way'!O95+1/'True_Odds_Calculator_3-way'!P95-1)</f>
        <v>9.6989083431253675E-13</v>
      </c>
      <c r="H94" s="6">
        <f>IF('Log_working_3-way'!$D94="","",'True_Odds_Calculator_3-way'!N95/'True_Odds_Calculator_3-way'!A95-1)</f>
        <v>3.6333960456262471E-2</v>
      </c>
      <c r="I94" s="6">
        <f>IF('Log_working_3-way'!$D94="","",'True_Odds_Calculator_3-way'!O95/'True_Odds_Calculator_3-way'!B95-1)</f>
        <v>6.5358314119343008E-2</v>
      </c>
      <c r="J94" s="6">
        <f>IF('Log_working_3-way'!$D94="","",'True_Odds_Calculator_3-way'!P95/'True_Odds_Calculator_3-way'!C95-1)</f>
        <v>8.2261929005307044E-2</v>
      </c>
      <c r="K94" s="6">
        <f>IF('Log_working_3-way'!$D94="","",1/'True_Odds_Calculator_3-way'!A95+1/'True_Odds_Calculator_3-way'!B95+1/'True_Odds_Calculator_3-way'!C95-1)</f>
        <v>5.4520639378194069E-2</v>
      </c>
    </row>
    <row r="95" spans="4:11" x14ac:dyDescent="0.25">
      <c r="D95">
        <f>solve_for_c('True_Odds_Calculator_3-way'!A96,'True_Odds_Calculator_3-way'!B96,'True_Odds_Calculator_3-way'!C96,'Log_working_3-way'!B$1,'Log_working_3-way'!B$2)</f>
        <v>1.0526555071904344</v>
      </c>
      <c r="F95" s="6">
        <f>IF('Log_working_3-way'!D95="","",1/'True_Odds_Calculator_3-way'!N96+1/'True_Odds_Calculator_3-way'!O96+1/'True_Odds_Calculator_3-way'!P96-1)</f>
        <v>7.1964656456202647E-13</v>
      </c>
      <c r="H95" s="6">
        <f>IF('Log_working_3-way'!$D95="","",'True_Odds_Calculator_3-way'!N96/'True_Odds_Calculator_3-way'!A96-1)</f>
        <v>3.9578921275124079E-2</v>
      </c>
      <c r="I95" s="6">
        <f>IF('Log_working_3-way'!$D95="","",'True_Odds_Calculator_3-way'!O96/'True_Odds_Calculator_3-way'!B96-1)</f>
        <v>6.4884766804194749E-2</v>
      </c>
      <c r="J95" s="6">
        <f>IF('Log_working_3-way'!$D95="","",'True_Odds_Calculator_3-way'!P96/'True_Odds_Calculator_3-way'!C96-1)</f>
        <v>7.0706359876088642E-2</v>
      </c>
      <c r="K95" s="6">
        <f>IF('Log_working_3-way'!$D95="","",1/'True_Odds_Calculator_3-way'!A96+1/'True_Odds_Calculator_3-way'!B96+1/'True_Odds_Calculator_3-way'!C96-1)</f>
        <v>5.4723246267680992E-2</v>
      </c>
    </row>
    <row r="96" spans="4:11" x14ac:dyDescent="0.25">
      <c r="D96">
        <f>solve_for_c('True_Odds_Calculator_3-way'!A97,'True_Odds_Calculator_3-way'!B97,'True_Odds_Calculator_3-way'!C97,'Log_working_3-way'!B$1,'Log_working_3-way'!B$2)</f>
        <v>1.049425134515634</v>
      </c>
      <c r="F96" s="6">
        <f>IF('Log_working_3-way'!D96="","",1/'True_Odds_Calculator_3-way'!N97+1/'True_Odds_Calculator_3-way'!O97+1/'True_Odds_Calculator_3-way'!P97-1)</f>
        <v>3.7547742692822794E-13</v>
      </c>
      <c r="H96" s="6">
        <f>IF('Log_working_3-way'!$D96="","",'True_Odds_Calculator_3-way'!N97/'True_Odds_Calculator_3-way'!A97-1)</f>
        <v>5.0699744230501942E-2</v>
      </c>
      <c r="I96" s="6">
        <f>IF('Log_working_3-way'!$D96="","",'True_Odds_Calculator_3-way'!O97/'True_Odds_Calculator_3-way'!B97-1)</f>
        <v>5.4675617150653943E-2</v>
      </c>
      <c r="J96" s="6">
        <f>IF('Log_working_3-way'!$D96="","",'True_Odds_Calculator_3-way'!P97/'True_Odds_Calculator_3-way'!C97-1)</f>
        <v>5.4032696933021374E-2</v>
      </c>
      <c r="K96" s="6">
        <f>IF('Log_working_3-way'!$D96="","",1/'True_Odds_Calculator_3-way'!A97+1/'True_Odds_Calculator_3-way'!B97+1/'True_Odds_Calculator_3-way'!C97-1)</f>
        <v>5.307410007129798E-2</v>
      </c>
    </row>
    <row r="97" spans="4:11" x14ac:dyDescent="0.25">
      <c r="D97">
        <f>solve_for_c('True_Odds_Calculator_3-way'!A98,'True_Odds_Calculator_3-way'!B98,'True_Odds_Calculator_3-way'!C98,'Log_working_3-way'!B$1,'Log_working_3-way'!B$2)</f>
        <v>1.0568542167776513</v>
      </c>
      <c r="F97" s="6">
        <f>IF('Log_working_3-way'!D97="","",1/'True_Odds_Calculator_3-way'!N98+1/'True_Odds_Calculator_3-way'!O98+1/'True_Odds_Calculator_3-way'!P98-1)</f>
        <v>1.1379786002407855E-12</v>
      </c>
      <c r="H97" s="6">
        <f>IF('Log_working_3-way'!$D97="","",'True_Odds_Calculator_3-way'!N98/'True_Odds_Calculator_3-way'!A98-1)</f>
        <v>5.0634000756045516E-2</v>
      </c>
      <c r="I97" s="6">
        <f>IF('Log_working_3-way'!$D97="","",'True_Odds_Calculator_3-way'!O98/'True_Odds_Calculator_3-way'!B98-1)</f>
        <v>7.3472847259053786E-2</v>
      </c>
      <c r="J97" s="6">
        <f>IF('Log_working_3-way'!$D97="","",'True_Odds_Calculator_3-way'!P98/'True_Odds_Calculator_3-way'!C98-1)</f>
        <v>6.0928128216254818E-2</v>
      </c>
      <c r="K97" s="6">
        <f>IF('Log_working_3-way'!$D97="","",1/'True_Odds_Calculator_3-way'!A98+1/'True_Odds_Calculator_3-way'!B98+1/'True_Odds_Calculator_3-way'!C98-1)</f>
        <v>6.017629954676651E-2</v>
      </c>
    </row>
    <row r="98" spans="4:11" x14ac:dyDescent="0.25">
      <c r="D98">
        <f>solve_for_c('True_Odds_Calculator_3-way'!A99,'True_Odds_Calculator_3-way'!B99,'True_Odds_Calculator_3-way'!C99,'Log_working_3-way'!B$1,'Log_working_3-way'!B$2)</f>
        <v>1.0550410081066508</v>
      </c>
      <c r="F98" s="6">
        <f>IF('Log_working_3-way'!D98="","",1/'True_Odds_Calculator_3-way'!N99+1/'True_Odds_Calculator_3-way'!O99+1/'True_Odds_Calculator_3-way'!P99-1)</f>
        <v>9.2148511043887993E-13</v>
      </c>
      <c r="H98" s="6">
        <f>IF('Log_working_3-way'!$D98="","",'True_Odds_Calculator_3-way'!N99/'True_Odds_Calculator_3-way'!A99-1)</f>
        <v>6.6480451193465129E-2</v>
      </c>
      <c r="I98" s="6">
        <f>IF('Log_working_3-way'!$D98="","",'True_Odds_Calculator_3-way'!O99/'True_Odds_Calculator_3-way'!B99-1)</f>
        <v>6.7921991566467277E-2</v>
      </c>
      <c r="J98" s="6">
        <f>IF('Log_working_3-way'!$D98="","",'True_Odds_Calculator_3-way'!P99/'True_Odds_Calculator_3-way'!C99-1)</f>
        <v>4.5645519385035582E-2</v>
      </c>
      <c r="K98" s="6">
        <f>IF('Log_working_3-way'!$D98="","",1/'True_Odds_Calculator_3-way'!A99+1/'True_Odds_Calculator_3-way'!B99+1/'True_Odds_Calculator_3-way'!C99-1)</f>
        <v>5.8033753685927447E-2</v>
      </c>
    </row>
    <row r="99" spans="4:11" x14ac:dyDescent="0.25">
      <c r="D99">
        <f>solve_for_c('True_Odds_Calculator_3-way'!A100,'True_Odds_Calculator_3-way'!B100,'True_Odds_Calculator_3-way'!C100,'Log_working_3-way'!B$1,'Log_working_3-way'!B$2)</f>
        <v>1.0681566218502621</v>
      </c>
      <c r="F99" s="6">
        <f>IF('Log_working_3-way'!D99="","",1/'True_Odds_Calculator_3-way'!N100+1/'True_Odds_Calculator_3-way'!O100+1/'True_Odds_Calculator_3-way'!P100-1)</f>
        <v>7.1580519289682343E-12</v>
      </c>
      <c r="H99" s="6">
        <f>IF('Log_working_3-way'!$D99="","",'True_Odds_Calculator_3-way'!N100/'True_Odds_Calculator_3-way'!A100-1)</f>
        <v>3.8472556833494043E-2</v>
      </c>
      <c r="I99" s="6">
        <f>IF('Log_working_3-way'!$D99="","",'True_Odds_Calculator_3-way'!O100/'True_Odds_Calculator_3-way'!B100-1)</f>
        <v>9.2050632741109695E-2</v>
      </c>
      <c r="J99" s="6">
        <f>IF('Log_working_3-way'!$D99="","",'True_Odds_Calculator_3-way'!P100/'True_Odds_Calculator_3-way'!C100-1)</f>
        <v>0.10994063642589902</v>
      </c>
      <c r="K99" s="6">
        <f>IF('Log_working_3-way'!$D99="","",1/'True_Odds_Calculator_3-way'!A100+1/'True_Odds_Calculator_3-way'!B100+1/'True_Odds_Calculator_3-way'!C100-1)</f>
        <v>6.588813485365197E-2</v>
      </c>
    </row>
    <row r="100" spans="4:11" x14ac:dyDescent="0.25">
      <c r="D100">
        <f>solve_for_c('True_Odds_Calculator_3-way'!A101,'True_Odds_Calculator_3-way'!B101,'True_Odds_Calculator_3-way'!C101,'Log_working_3-way'!B$1,'Log_working_3-way'!B$2)</f>
        <v>1.0549788953443853</v>
      </c>
      <c r="F100" s="6">
        <f>IF('Log_working_3-way'!D100="","",1/'True_Odds_Calculator_3-way'!N101+1/'True_Odds_Calculator_3-way'!O101+1/'True_Odds_Calculator_3-way'!P101-1)</f>
        <v>1.3111733920823099E-12</v>
      </c>
      <c r="H100" s="6">
        <f>IF('Log_working_3-way'!$D100="","",'True_Odds_Calculator_3-way'!N101/'True_Odds_Calculator_3-way'!A101-1)</f>
        <v>3.3158334252232358E-2</v>
      </c>
      <c r="I100" s="6">
        <f>IF('Log_working_3-way'!$D100="","",'True_Odds_Calculator_3-way'!O101/'True_Odds_Calculator_3-way'!B101-1)</f>
        <v>7.6777284630735743E-2</v>
      </c>
      <c r="J100" s="6">
        <f>IF('Log_working_3-way'!$D100="","",'True_Odds_Calculator_3-way'!P101/'True_Odds_Calculator_3-way'!C101-1)</f>
        <v>8.1239734414446874E-2</v>
      </c>
      <c r="K100" s="6">
        <f>IF('Log_working_3-way'!$D100="","",1/'True_Odds_Calculator_3-way'!A101+1/'True_Odds_Calculator_3-way'!B101+1/'True_Odds_Calculator_3-way'!C101-1)</f>
        <v>5.4448748231777255E-2</v>
      </c>
    </row>
    <row r="101" spans="4:11" x14ac:dyDescent="0.25">
      <c r="D101">
        <f>solve_for_c('True_Odds_Calculator_3-way'!A102,'True_Odds_Calculator_3-way'!B102,'True_Odds_Calculator_3-way'!C102,'Log_working_3-way'!B$1,'Log_working_3-way'!B$2)</f>
        <v>1.0498495157263974</v>
      </c>
      <c r="F101" s="6">
        <f>IF('Log_working_3-way'!D101="","",1/'True_Odds_Calculator_3-way'!N102+1/'True_Odds_Calculator_3-way'!O102+1/'True_Odds_Calculator_3-way'!P102-1)</f>
        <v>4.1899816949353408E-13</v>
      </c>
      <c r="H101" s="6">
        <f>IF('Log_working_3-way'!$D101="","",'True_Odds_Calculator_3-way'!N102/'True_Odds_Calculator_3-way'!A102-1)</f>
        <v>4.4390594703439978E-2</v>
      </c>
      <c r="I101" s="6">
        <f>IF('Log_working_3-way'!$D101="","",'True_Odds_Calculator_3-way'!O102/'True_Odds_Calculator_3-way'!B102-1)</f>
        <v>5.8088658197031684E-2</v>
      </c>
      <c r="J101" s="6">
        <f>IF('Log_working_3-way'!$D101="","",'True_Odds_Calculator_3-way'!P102/'True_Odds_Calculator_3-way'!C102-1)</f>
        <v>5.9696455719453478E-2</v>
      </c>
      <c r="K101" s="6">
        <f>IF('Log_working_3-way'!$D101="","",1/'True_Odds_Calculator_3-way'!A102+1/'True_Odds_Calculator_3-way'!B102+1/'True_Odds_Calculator_3-way'!C102-1)</f>
        <v>5.3074990294612379E-2</v>
      </c>
    </row>
    <row r="102" spans="4:11" x14ac:dyDescent="0.25">
      <c r="D102">
        <f>solve_for_c('True_Odds_Calculator_3-way'!A103,'True_Odds_Calculator_3-way'!B103,'True_Odds_Calculator_3-way'!C103,'Log_working_3-way'!B$1,'Log_working_3-way'!B$2)</f>
        <v>1.0553380333466553</v>
      </c>
      <c r="F102" s="6">
        <f>IF('Log_working_3-way'!D102="","",1/'True_Odds_Calculator_3-way'!N103+1/'True_Odds_Calculator_3-way'!O103+1/'True_Odds_Calculator_3-way'!P103-1)</f>
        <v>1.596056620201125E-12</v>
      </c>
      <c r="H102" s="6">
        <f>IF('Log_working_3-way'!$D102="","",'True_Odds_Calculator_3-way'!N103/'True_Odds_Calculator_3-way'!A103-1)</f>
        <v>3.0466033571247886E-2</v>
      </c>
      <c r="I102" s="6">
        <f>IF('Log_working_3-way'!$D102="","",'True_Odds_Calculator_3-way'!O103/'True_Odds_Calculator_3-way'!B103-1)</f>
        <v>7.4763491350184896E-2</v>
      </c>
      <c r="J102" s="6">
        <f>IF('Log_working_3-way'!$D102="","",'True_Odds_Calculator_3-way'!P103/'True_Odds_Calculator_3-way'!C103-1)</f>
        <v>9.314966344856157E-2</v>
      </c>
      <c r="K102" s="6">
        <f>IF('Log_working_3-way'!$D102="","",1/'True_Odds_Calculator_3-way'!A103+1/'True_Odds_Calculator_3-way'!B103+1/'True_Odds_Calculator_3-way'!C103-1)</f>
        <v>5.3134479271991886E-2</v>
      </c>
    </row>
    <row r="103" spans="4:11" x14ac:dyDescent="0.25">
      <c r="D103">
        <f>solve_for_c('True_Odds_Calculator_3-way'!A104,'True_Odds_Calculator_3-way'!B104,'True_Odds_Calculator_3-way'!C104,'Log_working_3-way'!B$1,'Log_working_3-way'!B$2)</f>
        <v>1.0515524048465401</v>
      </c>
      <c r="F103" s="6">
        <f>IF('Log_working_3-way'!D103="","",1/'True_Odds_Calculator_3-way'!N104+1/'True_Odds_Calculator_3-way'!O104+1/'True_Odds_Calculator_3-way'!P104-1)</f>
        <v>5.3979043457275111E-13</v>
      </c>
      <c r="H103" s="6">
        <f>IF('Log_working_3-way'!$D103="","",'True_Odds_Calculator_3-way'!N104/'True_Odds_Calculator_3-way'!A104-1)</f>
        <v>5.8813634878488008E-2</v>
      </c>
      <c r="I103" s="6">
        <f>IF('Log_working_3-way'!$D103="","",'True_Odds_Calculator_3-way'!O104/'True_Odds_Calculator_3-way'!B104-1)</f>
        <v>6.2814819670467426E-2</v>
      </c>
      <c r="J103" s="6">
        <f>IF('Log_working_3-way'!$D103="","",'True_Odds_Calculator_3-way'!P104/'True_Odds_Calculator_3-way'!C104-1)</f>
        <v>4.5986427972412258E-2</v>
      </c>
      <c r="K103" s="6">
        <f>IF('Log_working_3-way'!$D103="","",1/'True_Odds_Calculator_3-way'!A104+1/'True_Odds_Calculator_3-way'!B104+1/'True_Odds_Calculator_3-way'!C104-1)</f>
        <v>5.4841670226895012E-2</v>
      </c>
    </row>
    <row r="104" spans="4:11" x14ac:dyDescent="0.25">
      <c r="D104">
        <f>solve_for_c('True_Odds_Calculator_3-way'!A105,'True_Odds_Calculator_3-way'!B105,'True_Odds_Calculator_3-way'!C105,'Log_working_3-way'!B$1,'Log_working_3-way'!B$2)</f>
        <v>1.0495024224560003</v>
      </c>
      <c r="F104" s="6">
        <f>IF('Log_working_3-way'!D104="","",1/'True_Odds_Calculator_3-way'!N105+1/'True_Odds_Calculator_3-way'!O105+1/'True_Odds_Calculator_3-way'!P105-1)</f>
        <v>3.9412917374193057E-13</v>
      </c>
      <c r="H104" s="6">
        <f>IF('Log_working_3-way'!$D104="","",'True_Odds_Calculator_3-way'!N105/'True_Odds_Calculator_3-way'!A105-1)</f>
        <v>5.2103553686551951E-2</v>
      </c>
      <c r="I104" s="6">
        <f>IF('Log_working_3-way'!$D104="","",'True_Odds_Calculator_3-way'!O105/'True_Odds_Calculator_3-way'!B105-1)</f>
        <v>6.2760944013071862E-2</v>
      </c>
      <c r="J104" s="6">
        <f>IF('Log_working_3-way'!$D104="","",'True_Odds_Calculator_3-way'!P105/'True_Odds_Calculator_3-way'!C105-1)</f>
        <v>4.6153837673864162E-2</v>
      </c>
      <c r="K104" s="6">
        <f>IF('Log_working_3-way'!$D104="","",1/'True_Odds_Calculator_3-way'!A105+1/'True_Odds_Calculator_3-way'!B105+1/'True_Odds_Calculator_3-way'!C105-1)</f>
        <v>5.2749860336974486E-2</v>
      </c>
    </row>
    <row r="105" spans="4:11" x14ac:dyDescent="0.25">
      <c r="D105">
        <f>solve_for_c('True_Odds_Calculator_3-way'!A106,'True_Odds_Calculator_3-way'!B106,'True_Odds_Calculator_3-way'!C106,'Log_working_3-way'!B$1,'Log_working_3-way'!B$2)</f>
        <v>1.0513893159019279</v>
      </c>
      <c r="F105" s="6">
        <f>IF('Log_working_3-way'!D105="","",1/'True_Odds_Calculator_3-way'!N106+1/'True_Odds_Calculator_3-way'!O106+1/'True_Odds_Calculator_3-way'!P106-1)</f>
        <v>5.5999649362092896E-13</v>
      </c>
      <c r="H105" s="6">
        <f>IF('Log_working_3-way'!$D105="","",'True_Odds_Calculator_3-way'!N106/'True_Odds_Calculator_3-way'!A106-1)</f>
        <v>4.1738208522612785E-2</v>
      </c>
      <c r="I105" s="6">
        <f>IF('Log_working_3-way'!$D105="","",'True_Odds_Calculator_3-way'!O106/'True_Odds_Calculator_3-way'!B106-1)</f>
        <v>6.6182099802448047E-2</v>
      </c>
      <c r="J105" s="6">
        <f>IF('Log_working_3-way'!$D105="","",'True_Odds_Calculator_3-way'!P106/'True_Odds_Calculator_3-way'!C106-1)</f>
        <v>6.1082355261941279E-2</v>
      </c>
      <c r="K105" s="6">
        <f>IF('Log_working_3-way'!$D105="","",1/'True_Odds_Calculator_3-way'!A106+1/'True_Odds_Calculator_3-way'!B106+1/'True_Odds_Calculator_3-way'!C106-1)</f>
        <v>5.4077272994428993E-2</v>
      </c>
    </row>
    <row r="106" spans="4:11" x14ac:dyDescent="0.25">
      <c r="D106">
        <f>solve_for_c('True_Odds_Calculator_3-way'!A107,'True_Odds_Calculator_3-way'!B107,'True_Odds_Calculator_3-way'!C107,'Log_working_3-way'!B$1,'Log_working_3-way'!B$2)</f>
        <v>1.0511915811038799</v>
      </c>
      <c r="F106" s="6">
        <f>IF('Log_working_3-way'!D106="","",1/'True_Odds_Calculator_3-way'!N107+1/'True_Odds_Calculator_3-way'!O107+1/'True_Odds_Calculator_3-way'!P107-1)</f>
        <v>5.5422333389287814E-13</v>
      </c>
      <c r="H106" s="6">
        <f>IF('Log_working_3-way'!$D106="","",'True_Odds_Calculator_3-way'!N107/'True_Odds_Calculator_3-way'!A107-1)</f>
        <v>4.0554541607078276E-2</v>
      </c>
      <c r="I106" s="6">
        <f>IF('Log_working_3-way'!$D106="","",'True_Odds_Calculator_3-way'!O107/'True_Odds_Calculator_3-way'!B107-1)</f>
        <v>6.5288588987175267E-2</v>
      </c>
      <c r="J106" s="6">
        <f>IF('Log_working_3-way'!$D106="","",'True_Odds_Calculator_3-way'!P107/'True_Odds_Calculator_3-way'!C107-1)</f>
        <v>6.3025171624319531E-2</v>
      </c>
      <c r="K106" s="6">
        <f>IF('Log_working_3-way'!$D106="","",1/'True_Odds_Calculator_3-way'!A107+1/'True_Odds_Calculator_3-way'!B107+1/'True_Odds_Calculator_3-way'!C107-1)</f>
        <v>5.3709578184878204E-2</v>
      </c>
    </row>
    <row r="107" spans="4:11" x14ac:dyDescent="0.25">
      <c r="D107">
        <f>solve_for_c('True_Odds_Calculator_3-way'!A108,'True_Odds_Calculator_3-way'!B108,'True_Odds_Calculator_3-way'!C108,'Log_working_3-way'!B$1,'Log_working_3-way'!B$2)</f>
        <v>1.0531749872456262</v>
      </c>
      <c r="F107" s="6">
        <f>IF('Log_working_3-way'!D107="","",1/'True_Odds_Calculator_3-way'!N108+1/'True_Odds_Calculator_3-way'!O108+1/'True_Odds_Calculator_3-way'!P108-1)</f>
        <v>8.5353946133182035E-13</v>
      </c>
      <c r="H107" s="6">
        <f>IF('Log_working_3-way'!$D107="","",'True_Odds_Calculator_3-way'!N108/'True_Odds_Calculator_3-way'!A108-1)</f>
        <v>7.3267847361977001E-2</v>
      </c>
      <c r="I107" s="6">
        <f>IF('Log_working_3-way'!$D107="","",'True_Odds_Calculator_3-way'!O108/'True_Odds_Calculator_3-way'!B108-1)</f>
        <v>6.985112232386026E-2</v>
      </c>
      <c r="J107" s="6">
        <f>IF('Log_working_3-way'!$D107="","",'True_Odds_Calculator_3-way'!P108/'True_Odds_Calculator_3-way'!C108-1)</f>
        <v>3.6572182959316413E-2</v>
      </c>
      <c r="K107" s="6">
        <f>IF('Log_working_3-way'!$D107="","",1/'True_Odds_Calculator_3-way'!A108+1/'True_Odds_Calculator_3-way'!B108+1/'True_Odds_Calculator_3-way'!C108-1)</f>
        <v>5.4354993372061955E-2</v>
      </c>
    </row>
    <row r="108" spans="4:11" x14ac:dyDescent="0.25">
      <c r="D108">
        <f>solve_for_c('True_Odds_Calculator_3-way'!A109,'True_Odds_Calculator_3-way'!B109,'True_Odds_Calculator_3-way'!C109,'Log_working_3-way'!B$1,'Log_working_3-way'!B$2)</f>
        <v>1.0515136293559471</v>
      </c>
      <c r="F108" s="6">
        <f>IF('Log_working_3-way'!D108="","",1/'True_Odds_Calculator_3-way'!N109+1/'True_Odds_Calculator_3-way'!O109+1/'True_Odds_Calculator_3-way'!P109-1)</f>
        <v>5.8264504332328215E-13</v>
      </c>
      <c r="H108" s="6">
        <f>IF('Log_working_3-way'!$D108="","",'True_Odds_Calculator_3-way'!N109/'True_Odds_Calculator_3-way'!A109-1)</f>
        <v>4.0839466227222232E-2</v>
      </c>
      <c r="I108" s="6">
        <f>IF('Log_working_3-way'!$D108="","",'True_Odds_Calculator_3-way'!O109/'True_Odds_Calculator_3-way'!B109-1)</f>
        <v>6.8516188288689328E-2</v>
      </c>
      <c r="J108" s="6">
        <f>IF('Log_working_3-way'!$D108="","",'True_Odds_Calculator_3-way'!P109/'True_Odds_Calculator_3-way'!C109-1)</f>
        <v>6.0801794449467206E-2</v>
      </c>
      <c r="K108" s="6">
        <f>IF('Log_working_3-way'!$D108="","",1/'True_Odds_Calculator_3-way'!A109+1/'True_Odds_Calculator_3-way'!B109+1/'True_Odds_Calculator_3-way'!C109-1)</f>
        <v>5.3978232712557528E-2</v>
      </c>
    </row>
    <row r="109" spans="4:11" x14ac:dyDescent="0.25">
      <c r="D109">
        <f>solve_for_c('True_Odds_Calculator_3-way'!A110,'True_Odds_Calculator_3-way'!B110,'True_Odds_Calculator_3-way'!C110,'Log_working_3-way'!B$1,'Log_working_3-way'!B$2)</f>
        <v>1.0522869117146294</v>
      </c>
      <c r="F109" s="6">
        <f>IF('Log_working_3-way'!D109="","",1/'True_Odds_Calculator_3-way'!N110+1/'True_Odds_Calculator_3-way'!O110+1/'True_Odds_Calculator_3-way'!P110-1)</f>
        <v>6.4614980033184111E-13</v>
      </c>
      <c r="H109" s="6">
        <f>IF('Log_working_3-way'!$D109="","",'True_Odds_Calculator_3-way'!N110/'True_Odds_Calculator_3-way'!A110-1)</f>
        <v>6.5419534510557709E-2</v>
      </c>
      <c r="I109" s="6">
        <f>IF('Log_working_3-way'!$D109="","",'True_Odds_Calculator_3-way'!O110/'True_Odds_Calculator_3-way'!B110-1)</f>
        <v>6.5087003354659778E-2</v>
      </c>
      <c r="J109" s="6">
        <f>IF('Log_working_3-way'!$D109="","",'True_Odds_Calculator_3-way'!P110/'True_Odds_Calculator_3-way'!C110-1)</f>
        <v>4.1689945976190357E-2</v>
      </c>
      <c r="K109" s="6">
        <f>IF('Log_working_3-way'!$D109="","",1/'True_Odds_Calculator_3-way'!A110+1/'True_Odds_Calculator_3-way'!B110+1/'True_Odds_Calculator_3-way'!C110-1)</f>
        <v>5.4895703099295812E-2</v>
      </c>
    </row>
    <row r="110" spans="4:11" x14ac:dyDescent="0.25">
      <c r="D110">
        <f>solve_for_c('True_Odds_Calculator_3-way'!A111,'True_Odds_Calculator_3-way'!B111,'True_Odds_Calculator_3-way'!C111,'Log_working_3-way'!B$1,'Log_working_3-way'!B$2)</f>
        <v>1.0514817261251579</v>
      </c>
      <c r="F110" s="6">
        <f>IF('Log_working_3-way'!D110="","",1/'True_Odds_Calculator_3-way'!N111+1/'True_Odds_Calculator_3-way'!O111+1/'True_Odds_Calculator_3-way'!P111-1)</f>
        <v>5.6932236702778027E-13</v>
      </c>
      <c r="H110" s="6">
        <f>IF('Log_working_3-way'!$D110="","",'True_Odds_Calculator_3-way'!N111/'True_Odds_Calculator_3-way'!A111-1)</f>
        <v>4.1620853186719708E-2</v>
      </c>
      <c r="I110" s="6">
        <f>IF('Log_working_3-way'!$D110="","",'True_Odds_Calculator_3-way'!O111/'True_Odds_Calculator_3-way'!B111-1)</f>
        <v>6.2050815864772124E-2</v>
      </c>
      <c r="J110" s="6">
        <f>IF('Log_working_3-way'!$D110="","",'True_Odds_Calculator_3-way'!P111/'True_Odds_Calculator_3-way'!C111-1)</f>
        <v>6.5670527067899886E-2</v>
      </c>
      <c r="K110" s="6">
        <f>IF('Log_working_3-way'!$D110="","",1/'True_Odds_Calculator_3-way'!A111+1/'True_Odds_Calculator_3-way'!B111+1/'True_Odds_Calculator_3-way'!C111-1)</f>
        <v>5.4155231354422462E-2</v>
      </c>
    </row>
    <row r="111" spans="4:11" x14ac:dyDescent="0.25">
      <c r="D111">
        <f>solve_for_c('True_Odds_Calculator_3-way'!A112,'True_Odds_Calculator_3-way'!B112,'True_Odds_Calculator_3-way'!C112,'Log_working_3-way'!B$1,'Log_working_3-way'!B$2)</f>
        <v>1.0544682141669335</v>
      </c>
      <c r="F111" s="6">
        <f>IF('Log_working_3-way'!D111="","",1/'True_Odds_Calculator_3-way'!N112+1/'True_Odds_Calculator_3-way'!O112+1/'True_Odds_Calculator_3-way'!P112-1)</f>
        <v>1.1926015730523432E-12</v>
      </c>
      <c r="H111" s="6">
        <f>IF('Log_working_3-way'!$D111="","",'True_Odds_Calculator_3-way'!N112/'True_Odds_Calculator_3-way'!A112-1)</f>
        <v>3.3463736534407262E-2</v>
      </c>
      <c r="I111" s="6">
        <f>IF('Log_working_3-way'!$D111="","",'True_Odds_Calculator_3-way'!O112/'True_Odds_Calculator_3-way'!B112-1)</f>
        <v>7.193640173976279E-2</v>
      </c>
      <c r="J111" s="6">
        <f>IF('Log_working_3-way'!$D111="","",'True_Odds_Calculator_3-way'!P112/'True_Odds_Calculator_3-way'!C112-1)</f>
        <v>8.3777047640553937E-2</v>
      </c>
      <c r="K111" s="6">
        <f>IF('Log_working_3-way'!$D111="","",1/'True_Odds_Calculator_3-way'!A112+1/'True_Odds_Calculator_3-way'!B112+1/'True_Odds_Calculator_3-way'!C112-1)</f>
        <v>5.4088198653346575E-2</v>
      </c>
    </row>
    <row r="112" spans="4:11" x14ac:dyDescent="0.25">
      <c r="D112">
        <f>solve_for_c('True_Odds_Calculator_3-way'!A113,'True_Odds_Calculator_3-way'!B113,'True_Odds_Calculator_3-way'!C113,'Log_working_3-way'!B$1,'Log_working_3-way'!B$2)</f>
        <v>1.0590504135872276</v>
      </c>
      <c r="F112" s="6">
        <f>IF('Log_working_3-way'!D112="","",1/'True_Odds_Calculator_3-way'!N113+1/'True_Odds_Calculator_3-way'!O113+1/'True_Odds_Calculator_3-way'!P113-1)</f>
        <v>2.4207302828926913E-12</v>
      </c>
      <c r="H112" s="6">
        <f>IF('Log_working_3-way'!$D112="","",'True_Odds_Calculator_3-way'!N113/'True_Odds_Calculator_3-way'!A113-1)</f>
        <v>3.3876027985384694E-2</v>
      </c>
      <c r="I112" s="6">
        <f>IF('Log_working_3-way'!$D112="","",'True_Odds_Calculator_3-way'!O113/'True_Odds_Calculator_3-way'!B113-1)</f>
        <v>7.8219102425885367E-2</v>
      </c>
      <c r="J112" s="6">
        <f>IF('Log_working_3-way'!$D112="","",'True_Odds_Calculator_3-way'!P113/'True_Odds_Calculator_3-way'!C113-1)</f>
        <v>9.6782464543110791E-2</v>
      </c>
      <c r="K112" s="6">
        <f>IF('Log_working_3-way'!$D112="","",1/'True_Odds_Calculator_3-way'!A113+1/'True_Odds_Calculator_3-way'!B113+1/'True_Odds_Calculator_3-way'!C113-1)</f>
        <v>5.7362843738457903E-2</v>
      </c>
    </row>
    <row r="113" spans="4:11" x14ac:dyDescent="0.25">
      <c r="D113">
        <f>solve_for_c('True_Odds_Calculator_3-way'!A114,'True_Odds_Calculator_3-way'!B114,'True_Odds_Calculator_3-way'!C114,'Log_working_3-way'!B$1,'Log_working_3-way'!B$2)</f>
        <v>1.0498872618736996</v>
      </c>
      <c r="F113" s="6">
        <f>IF('Log_working_3-way'!D113="","",1/'True_Odds_Calculator_3-way'!N114+1/'True_Odds_Calculator_3-way'!O114+1/'True_Odds_Calculator_3-way'!P114-1)</f>
        <v>4.2854608750531042E-13</v>
      </c>
      <c r="H113" s="6">
        <f>IF('Log_working_3-way'!$D113="","",'True_Odds_Calculator_3-way'!N114/'True_Odds_Calculator_3-way'!A114-1)</f>
        <v>6.3573312955589989E-2</v>
      </c>
      <c r="I113" s="6">
        <f>IF('Log_working_3-way'!$D113="","",'True_Odds_Calculator_3-way'!O114/'True_Odds_Calculator_3-way'!B114-1)</f>
        <v>5.5806970201789596E-2</v>
      </c>
      <c r="J113" s="6">
        <f>IF('Log_working_3-way'!$D113="","",'True_Odds_Calculator_3-way'!P114/'True_Odds_Calculator_3-way'!C114-1)</f>
        <v>4.3545908424832858E-2</v>
      </c>
      <c r="K113" s="6">
        <f>IF('Log_working_3-way'!$D113="","",1/'True_Odds_Calculator_3-way'!A114+1/'True_Odds_Calculator_3-way'!B114+1/'True_Odds_Calculator_3-way'!C114-1)</f>
        <v>5.2929926012558415E-2</v>
      </c>
    </row>
    <row r="114" spans="4:11" x14ac:dyDescent="0.25">
      <c r="D114">
        <f>solve_for_c('True_Odds_Calculator_3-way'!A115,'True_Odds_Calculator_3-way'!B115,'True_Odds_Calculator_3-way'!C115,'Log_working_3-way'!B$1,'Log_working_3-way'!B$2)</f>
        <v>1.0506991865285955</v>
      </c>
      <c r="F114" s="6">
        <f>IF('Log_working_3-way'!D114="","",1/'True_Odds_Calculator_3-way'!N115+1/'True_Odds_Calculator_3-way'!O115+1/'True_Odds_Calculator_3-way'!P115-1)</f>
        <v>4.8472337255134335E-13</v>
      </c>
      <c r="H114" s="6">
        <f>IF('Log_working_3-way'!$D114="","",'True_Odds_Calculator_3-way'!N115/'True_Odds_Calculator_3-way'!A115-1)</f>
        <v>4.3953784867208689E-2</v>
      </c>
      <c r="I114" s="6">
        <f>IF('Log_working_3-way'!$D114="","",'True_Odds_Calculator_3-way'!O115/'True_Odds_Calculator_3-way'!B115-1)</f>
        <v>6.4009605790107615E-2</v>
      </c>
      <c r="J114" s="6">
        <f>IF('Log_working_3-way'!$D114="","",'True_Odds_Calculator_3-way'!P115/'True_Odds_Calculator_3-way'!C115-1)</f>
        <v>5.7564292209340007E-2</v>
      </c>
      <c r="K114" s="6">
        <f>IF('Log_working_3-way'!$D114="","",1/'True_Odds_Calculator_3-way'!A115+1/'True_Odds_Calculator_3-way'!B115+1/'True_Odds_Calculator_3-way'!C115-1)</f>
        <v>5.3764825577045983E-2</v>
      </c>
    </row>
    <row r="115" spans="4:11" x14ac:dyDescent="0.25">
      <c r="D115">
        <f>solve_for_c('True_Odds_Calculator_3-way'!A116,'True_Odds_Calculator_3-way'!B116,'True_Odds_Calculator_3-way'!C116,'Log_working_3-way'!B$1,'Log_working_3-way'!B$2)</f>
        <v>1.0520589217686525</v>
      </c>
      <c r="F115" s="6">
        <f>IF('Log_working_3-way'!D115="","",1/'True_Odds_Calculator_3-way'!N116+1/'True_Odds_Calculator_3-way'!O116+1/'True_Odds_Calculator_3-way'!P116-1)</f>
        <v>6.5059069243034173E-13</v>
      </c>
      <c r="H115" s="6">
        <f>IF('Log_working_3-way'!$D115="","",'True_Odds_Calculator_3-way'!N116/'True_Odds_Calculator_3-way'!A116-1)</f>
        <v>7.5393878621112353E-2</v>
      </c>
      <c r="I115" s="6">
        <f>IF('Log_working_3-way'!$D115="","",'True_Odds_Calculator_3-way'!O116/'True_Odds_Calculator_3-way'!B116-1)</f>
        <v>5.7746646315918637E-2</v>
      </c>
      <c r="J115" s="6">
        <f>IF('Log_working_3-way'!$D115="","",'True_Odds_Calculator_3-way'!P116/'True_Odds_Calculator_3-way'!C116-1)</f>
        <v>4.0502684339142503E-2</v>
      </c>
      <c r="K115" s="6">
        <f>IF('Log_working_3-way'!$D115="","",1/'True_Odds_Calculator_3-way'!A116+1/'True_Odds_Calculator_3-way'!B116+1/'True_Odds_Calculator_3-way'!C116-1)</f>
        <v>5.4078717344777427E-2</v>
      </c>
    </row>
    <row r="116" spans="4:11" x14ac:dyDescent="0.25">
      <c r="D116">
        <f>solve_for_c('True_Odds_Calculator_3-way'!A117,'True_Odds_Calculator_3-way'!B117,'True_Odds_Calculator_3-way'!C117,'Log_working_3-way'!B$1,'Log_working_3-way'!B$2)</f>
        <v>1.0492175955213152</v>
      </c>
      <c r="F116" s="6">
        <f>IF('Log_working_3-way'!D116="","",1/'True_Odds_Calculator_3-way'!N117+1/'True_Odds_Calculator_3-way'!O117+1/'True_Odds_Calculator_3-way'!P117-1)</f>
        <v>3.6637359812630166E-13</v>
      </c>
      <c r="H116" s="6">
        <f>IF('Log_working_3-way'!$D116="","",'True_Odds_Calculator_3-way'!N117/'True_Odds_Calculator_3-way'!A117-1)</f>
        <v>5.1142817364567383E-2</v>
      </c>
      <c r="I116" s="6">
        <f>IF('Log_working_3-way'!$D116="","",'True_Odds_Calculator_3-way'!O117/'True_Odds_Calculator_3-way'!B117-1)</f>
        <v>5.786545632004847E-2</v>
      </c>
      <c r="J116" s="6">
        <f>IF('Log_working_3-way'!$D116="","",'True_Odds_Calculator_3-way'!P117/'True_Odds_Calculator_3-way'!C117-1)</f>
        <v>5.0023447627638884E-2</v>
      </c>
      <c r="K116" s="6">
        <f>IF('Log_working_3-way'!$D116="","",1/'True_Odds_Calculator_3-way'!A117+1/'True_Odds_Calculator_3-way'!B117+1/'True_Odds_Calculator_3-way'!C117-1)</f>
        <v>5.2773838859621502E-2</v>
      </c>
    </row>
    <row r="117" spans="4:11" x14ac:dyDescent="0.25">
      <c r="D117">
        <f>solve_for_c('True_Odds_Calculator_3-way'!A118,'True_Odds_Calculator_3-way'!B118,'True_Odds_Calculator_3-way'!C118,'Log_working_3-way'!B$1,'Log_working_3-way'!B$2)</f>
        <v>1.0731972882460734</v>
      </c>
      <c r="F117" s="6">
        <f>IF('Log_working_3-way'!D117="","",1/'True_Odds_Calculator_3-way'!N118+1/'True_Odds_Calculator_3-way'!O118+1/'True_Odds_Calculator_3-way'!P118-1)</f>
        <v>1.8977264204522726E-11</v>
      </c>
      <c r="H117" s="6">
        <f>IF('Log_working_3-way'!$D117="","",'True_Odds_Calculator_3-way'!N118/'True_Odds_Calculator_3-way'!A118-1)</f>
        <v>0.14014099471892183</v>
      </c>
      <c r="I117" s="6">
        <f>IF('Log_working_3-way'!$D117="","",'True_Odds_Calculator_3-way'!O118/'True_Odds_Calculator_3-way'!B118-1)</f>
        <v>0.10720415929003679</v>
      </c>
      <c r="J117" s="6">
        <f>IF('Log_working_3-way'!$D117="","",'True_Odds_Calculator_3-way'!P118/'True_Odds_Calculator_3-way'!C118-1)</f>
        <v>3.2110053120894655E-2</v>
      </c>
      <c r="K117" s="6">
        <f>IF('Log_working_3-way'!$D117="","",1/'True_Odds_Calculator_3-way'!A118+1/'True_Odds_Calculator_3-way'!B118+1/'True_Odds_Calculator_3-way'!C118-1)</f>
        <v>6.47735349227887E-2</v>
      </c>
    </row>
    <row r="118" spans="4:11" x14ac:dyDescent="0.25">
      <c r="D118">
        <f>solve_for_c('True_Odds_Calculator_3-way'!A119,'True_Odds_Calculator_3-way'!B119,'True_Odds_Calculator_3-way'!C119,'Log_working_3-way'!B$1,'Log_working_3-way'!B$2)</f>
        <v>1.1006693457946082</v>
      </c>
      <c r="F118" s="6">
        <f>IF('Log_working_3-way'!D118="","",1/'True_Odds_Calculator_3-way'!N119+1/'True_Odds_Calculator_3-way'!O119+1/'True_Odds_Calculator_3-way'!P119-1)</f>
        <v>0</v>
      </c>
      <c r="H118" s="6">
        <f>IF('Log_working_3-way'!$D118="","",'True_Odds_Calculator_3-way'!N119/'True_Odds_Calculator_3-way'!A119-1)</f>
        <v>1.6801819410666052E-2</v>
      </c>
      <c r="I118" s="6">
        <f>IF('Log_working_3-way'!$D118="","",'True_Odds_Calculator_3-way'!O119/'True_Odds_Calculator_3-way'!B119-1)</f>
        <v>0.21985188475358686</v>
      </c>
      <c r="J118" s="6">
        <f>IF('Log_working_3-way'!$D118="","",'True_Odds_Calculator_3-way'!P119/'True_Odds_Calculator_3-way'!C119-1)</f>
        <v>0.3089231746458434</v>
      </c>
      <c r="K118" s="6">
        <f>IF('Log_working_3-way'!$D118="","",1/'True_Odds_Calculator_3-way'!A119+1/'True_Odds_Calculator_3-way'!B119+1/'True_Odds_Calculator_3-way'!C119-1)</f>
        <v>5.5312033248912318E-2</v>
      </c>
    </row>
    <row r="119" spans="4:11" x14ac:dyDescent="0.25">
      <c r="D119">
        <f>solve_for_c('True_Odds_Calculator_3-way'!A120,'True_Odds_Calculator_3-way'!B120,'True_Odds_Calculator_3-way'!C120,'Log_working_3-way'!B$1,'Log_working_3-way'!B$2)</f>
        <v>1.0512994121600945</v>
      </c>
      <c r="F119" s="6">
        <f>IF('Log_working_3-way'!D119="","",1/'True_Odds_Calculator_3-way'!N120+1/'True_Odds_Calculator_3-way'!O120+1/'True_Odds_Calculator_3-way'!P120-1)</f>
        <v>5.2535753525262407E-13</v>
      </c>
      <c r="H119" s="6">
        <f>IF('Log_working_3-way'!$D119="","",'True_Odds_Calculator_3-way'!N120/'True_Odds_Calculator_3-way'!A120-1)</f>
        <v>4.4805772050060533E-2</v>
      </c>
      <c r="I119" s="6">
        <f>IF('Log_working_3-way'!$D119="","",'True_Odds_Calculator_3-way'!O120/'True_Odds_Calculator_3-way'!B120-1)</f>
        <v>6.1485086704233582E-2</v>
      </c>
      <c r="J119" s="6">
        <f>IF('Log_working_3-way'!$D119="","",'True_Odds_Calculator_3-way'!P120/'True_Odds_Calculator_3-way'!C120-1)</f>
        <v>6.080034816968749E-2</v>
      </c>
      <c r="K119" s="6">
        <f>IF('Log_working_3-way'!$D119="","",1/'True_Odds_Calculator_3-way'!A120+1/'True_Odds_Calculator_3-way'!B120+1/'True_Odds_Calculator_3-way'!C120-1)</f>
        <v>5.4487611096148525E-2</v>
      </c>
    </row>
    <row r="120" spans="4:11" x14ac:dyDescent="0.25">
      <c r="D120">
        <f>solve_for_c('True_Odds_Calculator_3-way'!A121,'True_Odds_Calculator_3-way'!B121,'True_Odds_Calculator_3-way'!C121,'Log_working_3-way'!B$1,'Log_working_3-way'!B$2)</f>
        <v>1.0542860116796884</v>
      </c>
      <c r="F120" s="6">
        <f>IF('Log_working_3-way'!D120="","",1/'True_Odds_Calculator_3-way'!N121+1/'True_Odds_Calculator_3-way'!O121+1/'True_Odds_Calculator_3-way'!P121-1)</f>
        <v>1.2123635428906709E-12</v>
      </c>
      <c r="H120" s="6">
        <f>IF('Log_working_3-way'!$D120="","",'True_Odds_Calculator_3-way'!N121/'True_Odds_Calculator_3-way'!A121-1)</f>
        <v>3.2423131071400046E-2</v>
      </c>
      <c r="I120" s="6">
        <f>IF('Log_working_3-way'!$D120="","",'True_Odds_Calculator_3-way'!O121/'True_Odds_Calculator_3-way'!B121-1)</f>
        <v>7.3291330322423631E-2</v>
      </c>
      <c r="J120" s="6">
        <f>IF('Log_working_3-way'!$D120="","",'True_Odds_Calculator_3-way'!P121/'True_Odds_Calculator_3-way'!C121-1)</f>
        <v>8.4020264357621111E-2</v>
      </c>
      <c r="K120" s="6">
        <f>IF('Log_working_3-way'!$D120="","",1/'True_Odds_Calculator_3-way'!A121+1/'True_Odds_Calculator_3-way'!B121+1/'True_Odds_Calculator_3-way'!C121-1)</f>
        <v>5.3539029881740863E-2</v>
      </c>
    </row>
    <row r="121" spans="4:11" x14ac:dyDescent="0.25">
      <c r="D121">
        <f>solve_for_c('True_Odds_Calculator_3-way'!A122,'True_Odds_Calculator_3-way'!B122,'True_Odds_Calculator_3-way'!C122,'Log_working_3-way'!B$1,'Log_working_3-way'!B$2)</f>
        <v>1.0516161207681178</v>
      </c>
      <c r="F121" s="6">
        <f>IF('Log_working_3-way'!D121="","",1/'True_Odds_Calculator_3-way'!N122+1/'True_Odds_Calculator_3-way'!O122+1/'True_Odds_Calculator_3-way'!P122-1)</f>
        <v>5.4312110364662658E-13</v>
      </c>
      <c r="H121" s="6">
        <f>IF('Log_working_3-way'!$D121="","",'True_Odds_Calculator_3-way'!N122/'True_Odds_Calculator_3-way'!A122-1)</f>
        <v>4.6449410823815374E-2</v>
      </c>
      <c r="I121" s="6">
        <f>IF('Log_working_3-way'!$D121="","",'True_Odds_Calculator_3-way'!O122/'True_Odds_Calculator_3-way'!B122-1)</f>
        <v>6.3230451682427358E-2</v>
      </c>
      <c r="J121" s="6">
        <f>IF('Log_working_3-way'!$D121="","",'True_Odds_Calculator_3-way'!P122/'True_Odds_Calculator_3-way'!C122-1)</f>
        <v>5.8052635157868293E-2</v>
      </c>
      <c r="K121" s="6">
        <f>IF('Log_working_3-way'!$D121="","",1/'True_Odds_Calculator_3-way'!A122+1/'True_Odds_Calculator_3-way'!B122+1/'True_Odds_Calculator_3-way'!C122-1)</f>
        <v>5.4936451548222687E-2</v>
      </c>
    </row>
    <row r="122" spans="4:11" x14ac:dyDescent="0.25">
      <c r="D122">
        <f>solve_for_c('True_Odds_Calculator_3-way'!A123,'True_Odds_Calculator_3-way'!B123,'True_Odds_Calculator_3-way'!C123,'Log_working_3-way'!B$1,'Log_working_3-way'!B$2)</f>
        <v>1.0630849928919286</v>
      </c>
      <c r="F122" s="6">
        <f>IF('Log_working_3-way'!D122="","",1/'True_Odds_Calculator_3-way'!N123+1/'True_Odds_Calculator_3-way'!O123+1/'True_Odds_Calculator_3-way'!P123-1)</f>
        <v>7.4125150462123202E-12</v>
      </c>
      <c r="H122" s="6">
        <f>IF('Log_working_3-way'!$D122="","",'True_Odds_Calculator_3-way'!N123/'True_Odds_Calculator_3-way'!A123-1)</f>
        <v>2.5735906059292546E-2</v>
      </c>
      <c r="I122" s="6">
        <f>IF('Log_working_3-way'!$D122="","",'True_Odds_Calculator_3-way'!O123/'True_Odds_Calculator_3-way'!B123-1)</f>
        <v>9.7974382691216721E-2</v>
      </c>
      <c r="J122" s="6">
        <f>IF('Log_working_3-way'!$D122="","",'True_Odds_Calculator_3-way'!P123/'True_Odds_Calculator_3-way'!C123-1)</f>
        <v>0.12312059958738986</v>
      </c>
      <c r="K122" s="6">
        <f>IF('Log_working_3-way'!$D122="","",1/'True_Odds_Calculator_3-way'!A123+1/'True_Odds_Calculator_3-way'!B123+1/'True_Odds_Calculator_3-way'!C123-1)</f>
        <v>5.4452083863848699E-2</v>
      </c>
    </row>
    <row r="123" spans="4:11" x14ac:dyDescent="0.25">
      <c r="D123">
        <f>solve_for_c('True_Odds_Calculator_3-way'!A124,'True_Odds_Calculator_3-way'!B124,'True_Odds_Calculator_3-way'!C124,'Log_working_3-way'!B$1,'Log_working_3-way'!B$2)</f>
        <v>1.0567785719501444</v>
      </c>
      <c r="F123" s="6">
        <f>IF('Log_working_3-way'!D123="","",1/'True_Odds_Calculator_3-way'!N124+1/'True_Odds_Calculator_3-way'!O124+1/'True_Odds_Calculator_3-way'!P124-1)</f>
        <v>1.1619594175726888E-12</v>
      </c>
      <c r="H123" s="6">
        <f>IF('Log_working_3-way'!$D123="","",'True_Odds_Calculator_3-way'!N124/'True_Odds_Calculator_3-way'!A124-1)</f>
        <v>4.7119917410149537E-2</v>
      </c>
      <c r="I123" s="6">
        <f>IF('Log_working_3-way'!$D123="","",'True_Odds_Calculator_3-way'!O124/'True_Odds_Calculator_3-way'!B124-1)</f>
        <v>6.9398972366715883E-2</v>
      </c>
      <c r="J123" s="6">
        <f>IF('Log_working_3-way'!$D123="","",'True_Odds_Calculator_3-way'!P124/'True_Odds_Calculator_3-way'!C124-1)</f>
        <v>6.9025381403742481E-2</v>
      </c>
      <c r="K123" s="6">
        <f>IF('Log_working_3-way'!$D123="","",1/'True_Odds_Calculator_3-way'!A124+1/'True_Odds_Calculator_3-way'!B124+1/'True_Odds_Calculator_3-way'!C124-1)</f>
        <v>5.9834886010755151E-2</v>
      </c>
    </row>
    <row r="124" spans="4:11" x14ac:dyDescent="0.25">
      <c r="D124">
        <f>solve_for_c('True_Odds_Calculator_3-way'!A125,'True_Odds_Calculator_3-way'!B125,'True_Odds_Calculator_3-way'!C125,'Log_working_3-way'!B$1,'Log_working_3-way'!B$2)</f>
        <v>1.053029662684827</v>
      </c>
      <c r="F124" s="6">
        <f>IF('Log_working_3-way'!D124="","",1/'True_Odds_Calculator_3-way'!N125+1/'True_Odds_Calculator_3-way'!O125+1/'True_Odds_Calculator_3-way'!P125-1)</f>
        <v>6.8745009684789693E-13</v>
      </c>
      <c r="H124" s="6">
        <f>IF('Log_working_3-way'!$D124="","",'True_Odds_Calculator_3-way'!N125/'True_Odds_Calculator_3-way'!A125-1)</f>
        <v>4.4917383460971516E-2</v>
      </c>
      <c r="I124" s="6">
        <f>IF('Log_working_3-way'!$D124="","",'True_Odds_Calculator_3-way'!O125/'True_Odds_Calculator_3-way'!B125-1)</f>
        <v>6.6041467522900854E-2</v>
      </c>
      <c r="J124" s="6">
        <f>IF('Log_working_3-way'!$D124="","",'True_Odds_Calculator_3-way'!P125/'True_Odds_Calculator_3-way'!C125-1)</f>
        <v>6.2286664909821043E-2</v>
      </c>
      <c r="K124" s="6">
        <f>IF('Log_working_3-way'!$D124="","",1/'True_Odds_Calculator_3-way'!A125+1/'True_Odds_Calculator_3-way'!B125+1/'True_Odds_Calculator_3-way'!C125-1)</f>
        <v>5.608242031221411E-2</v>
      </c>
    </row>
    <row r="125" spans="4:11" x14ac:dyDescent="0.25">
      <c r="D125">
        <f>solve_for_c('True_Odds_Calculator_3-way'!A126,'True_Odds_Calculator_3-way'!B126,'True_Odds_Calculator_3-way'!C126,'Log_working_3-way'!B$1,'Log_working_3-way'!B$2)</f>
        <v>1.0551324055710873</v>
      </c>
      <c r="F125" s="6">
        <f>IF('Log_working_3-way'!D125="","",1/'True_Odds_Calculator_3-way'!N126+1/'True_Odds_Calculator_3-way'!O126+1/'True_Odds_Calculator_3-way'!P126-1)</f>
        <v>1.4093171074591737E-12</v>
      </c>
      <c r="H125" s="6">
        <f>IF('Log_working_3-way'!$D125="","",'True_Odds_Calculator_3-way'!N126/'True_Odds_Calculator_3-way'!A126-1)</f>
        <v>3.2300783897029506E-2</v>
      </c>
      <c r="I125" s="6">
        <f>IF('Log_working_3-way'!$D125="","",'True_Odds_Calculator_3-way'!O126/'True_Odds_Calculator_3-way'!B126-1)</f>
        <v>6.910005160342414E-2</v>
      </c>
      <c r="J125" s="6">
        <f>IF('Log_working_3-way'!$D125="","",'True_Odds_Calculator_3-way'!P126/'True_Odds_Calculator_3-way'!C126-1)</f>
        <v>9.4570262174880737E-2</v>
      </c>
      <c r="K125" s="6">
        <f>IF('Log_working_3-way'!$D125="","",1/'True_Odds_Calculator_3-way'!A126+1/'True_Odds_Calculator_3-way'!B126+1/'True_Odds_Calculator_3-way'!C126-1)</f>
        <v>5.3591557709589788E-2</v>
      </c>
    </row>
    <row r="126" spans="4:11" x14ac:dyDescent="0.25">
      <c r="D126">
        <f>solve_for_c('True_Odds_Calculator_3-way'!A127,'True_Odds_Calculator_3-way'!B127,'True_Odds_Calculator_3-way'!C127,'Log_working_3-way'!B$1,'Log_working_3-way'!B$2)</f>
        <v>1.0493528902181937</v>
      </c>
      <c r="F126" s="6">
        <f>IF('Log_working_3-way'!D126="","",1/'True_Odds_Calculator_3-way'!N127+1/'True_Odds_Calculator_3-way'!O127+1/'True_Odds_Calculator_3-way'!P127-1)</f>
        <v>3.7347902548390266E-13</v>
      </c>
      <c r="H126" s="6">
        <f>IF('Log_working_3-way'!$D126="","",'True_Odds_Calculator_3-way'!N127/'True_Odds_Calculator_3-way'!A127-1)</f>
        <v>5.1755747724175905E-2</v>
      </c>
      <c r="I126" s="6">
        <f>IF('Log_working_3-way'!$D126="","",'True_Odds_Calculator_3-way'!O127/'True_Odds_Calculator_3-way'!B127-1)</f>
        <v>5.7493625792153447E-2</v>
      </c>
      <c r="J126" s="6">
        <f>IF('Log_working_3-way'!$D126="","",'True_Odds_Calculator_3-way'!P127/'True_Odds_Calculator_3-way'!C127-1)</f>
        <v>5.0145122729490454E-2</v>
      </c>
      <c r="K126" s="6">
        <f>IF('Log_working_3-way'!$D126="","",1/'True_Odds_Calculator_3-way'!A127+1/'True_Odds_Calculator_3-way'!B127+1/'True_Odds_Calculator_3-way'!C127-1)</f>
        <v>5.2934692584092335E-2</v>
      </c>
    </row>
    <row r="127" spans="4:11" x14ac:dyDescent="0.25">
      <c r="D127">
        <f>solve_for_c('True_Odds_Calculator_3-way'!A128,'True_Odds_Calculator_3-way'!B128,'True_Odds_Calculator_3-way'!C128,'Log_working_3-way'!B$1,'Log_working_3-way'!B$2)</f>
        <v>1.0691432450735756</v>
      </c>
      <c r="F127" s="6">
        <f>IF('Log_working_3-way'!D127="","",1/'True_Odds_Calculator_3-way'!N128+1/'True_Odds_Calculator_3-way'!O128+1/'True_Odds_Calculator_3-way'!P128-1)</f>
        <v>1.8487433806058107E-11</v>
      </c>
      <c r="H127" s="6">
        <f>IF('Log_working_3-way'!$D127="","",'True_Odds_Calculator_3-way'!N128/'True_Odds_Calculator_3-way'!A128-1)</f>
        <v>0.14734213812780106</v>
      </c>
      <c r="I127" s="6">
        <f>IF('Log_working_3-way'!$D127="","",'True_Odds_Calculator_3-way'!O128/'True_Odds_Calculator_3-way'!B128-1)</f>
        <v>0.11027605563359022</v>
      </c>
      <c r="J127" s="6">
        <f>IF('Log_working_3-way'!$D127="","",'True_Odds_Calculator_3-way'!P128/'True_Odds_Calculator_3-way'!C128-1)</f>
        <v>2.5039113891903497E-2</v>
      </c>
      <c r="K127" s="6">
        <f>IF('Log_working_3-way'!$D127="","",1/'True_Odds_Calculator_3-way'!A128+1/'True_Odds_Calculator_3-way'!B128+1/'True_Odds_Calculator_3-way'!C128-1)</f>
        <v>5.6551317851179173E-2</v>
      </c>
    </row>
    <row r="128" spans="4:11" x14ac:dyDescent="0.25">
      <c r="D128">
        <f>solve_for_c('True_Odds_Calculator_3-way'!A129,'True_Odds_Calculator_3-way'!B129,'True_Odds_Calculator_3-way'!C129,'Log_working_3-way'!B$1,'Log_working_3-way'!B$2)</f>
        <v>1.0548759982581055</v>
      </c>
      <c r="F128" s="6">
        <f>IF('Log_working_3-way'!D128="","",1/'True_Odds_Calculator_3-way'!N129+1/'True_Odds_Calculator_3-way'!O129+1/'True_Odds_Calculator_3-way'!P129-1)</f>
        <v>1.3542500454377659E-12</v>
      </c>
      <c r="H128" s="6">
        <f>IF('Log_working_3-way'!$D128="","",'True_Odds_Calculator_3-way'!N129/'True_Odds_Calculator_3-way'!A129-1)</f>
        <v>3.2148171693102023E-2</v>
      </c>
      <c r="I128" s="6">
        <f>IF('Log_working_3-way'!$D128="","",'True_Odds_Calculator_3-way'!O129/'True_Odds_Calculator_3-way'!B129-1)</f>
        <v>7.475410699106555E-2</v>
      </c>
      <c r="J128" s="6">
        <f>IF('Log_working_3-way'!$D128="","",'True_Odds_Calculator_3-way'!P129/'True_Odds_Calculator_3-way'!C129-1)</f>
        <v>8.577423339692869E-2</v>
      </c>
      <c r="K128" s="6">
        <f>IF('Log_working_3-way'!$D128="","",1/'True_Odds_Calculator_3-way'!A129+1/'True_Odds_Calculator_3-way'!B129+1/'True_Odds_Calculator_3-way'!C129-1)</f>
        <v>5.3829242824349866E-2</v>
      </c>
    </row>
    <row r="129" spans="4:11" x14ac:dyDescent="0.25">
      <c r="D129">
        <f>solve_for_c('True_Odds_Calculator_3-way'!A130,'True_Odds_Calculator_3-way'!B130,'True_Odds_Calculator_3-way'!C130,'Log_working_3-way'!B$1,'Log_working_3-way'!B$2)</f>
        <v>1.0499030472927382</v>
      </c>
      <c r="F129" s="6">
        <f>IF('Log_working_3-way'!D129="","",1/'True_Odds_Calculator_3-way'!N130+1/'True_Odds_Calculator_3-way'!O130+1/'True_Odds_Calculator_3-way'!P130-1)</f>
        <v>4.0523140398818214E-13</v>
      </c>
      <c r="H129" s="6">
        <f>IF('Log_working_3-way'!$D129="","",'True_Odds_Calculator_3-way'!N130/'True_Odds_Calculator_3-way'!A130-1)</f>
        <v>5.1816056794035115E-2</v>
      </c>
      <c r="I129" s="6">
        <f>IF('Log_working_3-way'!$D129="","",'True_Odds_Calculator_3-way'!O130/'True_Odds_Calculator_3-way'!B130-1)</f>
        <v>5.7399204439034346E-2</v>
      </c>
      <c r="J129" s="6">
        <f>IF('Log_working_3-way'!$D129="","",'True_Odds_Calculator_3-way'!P130/'True_Odds_Calculator_3-way'!C130-1)</f>
        <v>5.1816056794035115E-2</v>
      </c>
      <c r="K129" s="6">
        <f>IF('Log_working_3-way'!$D129="","",1/'True_Odds_Calculator_3-way'!A130+1/'True_Odds_Calculator_3-way'!B130+1/'True_Odds_Calculator_3-way'!C130-1)</f>
        <v>5.3541571667426791E-2</v>
      </c>
    </row>
    <row r="130" spans="4:11" x14ac:dyDescent="0.25">
      <c r="D130">
        <f>solve_for_c('True_Odds_Calculator_3-way'!A131,'True_Odds_Calculator_3-way'!B131,'True_Odds_Calculator_3-way'!C131,'Log_working_3-way'!B$1,'Log_working_3-way'!B$2)</f>
        <v>1.0506510487809704</v>
      </c>
      <c r="F130" s="6">
        <f>IF('Log_working_3-way'!D130="","",1/'True_Odds_Calculator_3-way'!N131+1/'True_Odds_Calculator_3-way'!O131+1/'True_Odds_Calculator_3-way'!P131-1)</f>
        <v>4.7917225742821756E-13</v>
      </c>
      <c r="H130" s="6">
        <f>IF('Log_working_3-way'!$D130="","",'True_Odds_Calculator_3-way'!N131/'True_Odds_Calculator_3-way'!A131-1)</f>
        <v>4.4001614791795873E-2</v>
      </c>
      <c r="I130" s="6">
        <f>IF('Log_working_3-way'!$D130="","",'True_Odds_Calculator_3-way'!O131/'True_Odds_Calculator_3-way'!B131-1)</f>
        <v>5.9153316631714858E-2</v>
      </c>
      <c r="J130" s="6">
        <f>IF('Log_working_3-way'!$D130="","",'True_Odds_Calculator_3-way'!P131/'True_Odds_Calculator_3-way'!C131-1)</f>
        <v>6.2012311106903084E-2</v>
      </c>
      <c r="K130" s="6">
        <f>IF('Log_working_3-way'!$D130="","",1/'True_Odds_Calculator_3-way'!A131+1/'True_Odds_Calculator_3-way'!B131+1/'True_Odds_Calculator_3-way'!C131-1)</f>
        <v>5.3771884491043753E-2</v>
      </c>
    </row>
    <row r="131" spans="4:11" x14ac:dyDescent="0.25">
      <c r="D131">
        <f>solve_for_c('True_Odds_Calculator_3-way'!A132,'True_Odds_Calculator_3-way'!B132,'True_Odds_Calculator_3-way'!C132,'Log_working_3-way'!B$1,'Log_working_3-way'!B$2)</f>
        <v>1.0489637133046374</v>
      </c>
      <c r="F131" s="6">
        <f>IF('Log_working_3-way'!D131="","",1/'True_Odds_Calculator_3-way'!N132+1/'True_Odds_Calculator_3-way'!O132+1/'True_Odds_Calculator_3-way'!P132-1)</f>
        <v>3.5260683262094972E-13</v>
      </c>
      <c r="H131" s="6">
        <f>IF('Log_working_3-way'!$D131="","",'True_Odds_Calculator_3-way'!N132/'True_Odds_Calculator_3-way'!A132-1)</f>
        <v>4.8991047159388179E-2</v>
      </c>
      <c r="I131" s="6">
        <f>IF('Log_working_3-way'!$D131="","",'True_Odds_Calculator_3-way'!O132/'True_Odds_Calculator_3-way'!B132-1)</f>
        <v>5.7459372653800855E-2</v>
      </c>
      <c r="J131" s="6">
        <f>IF('Log_working_3-way'!$D131="","",'True_Odds_Calculator_3-way'!P132/'True_Odds_Calculator_3-way'!C132-1)</f>
        <v>5.179828031959377E-2</v>
      </c>
      <c r="K131" s="6">
        <f>IF('Log_working_3-way'!$D131="","",1/'True_Odds_Calculator_3-way'!A132+1/'True_Odds_Calculator_3-way'!B132+1/'True_Odds_Calculator_3-way'!C132-1)</f>
        <v>5.2501080846939274E-2</v>
      </c>
    </row>
    <row r="132" spans="4:11" x14ac:dyDescent="0.25">
      <c r="D132">
        <f>solve_for_c('True_Odds_Calculator_3-way'!A133,'True_Odds_Calculator_3-way'!B133,'True_Odds_Calculator_3-way'!C133,'Log_working_3-way'!B$1,'Log_working_3-way'!B$2)</f>
        <v>1.0499512641407924</v>
      </c>
      <c r="F132" s="6">
        <f>IF('Log_working_3-way'!D132="","",1/'True_Odds_Calculator_3-way'!N133+1/'True_Odds_Calculator_3-way'!O133+1/'True_Odds_Calculator_3-way'!P133-1)</f>
        <v>4.1588954502458364E-13</v>
      </c>
      <c r="H132" s="6">
        <f>IF('Log_working_3-way'!$D132="","",'True_Odds_Calculator_3-way'!N133/'True_Odds_Calculator_3-way'!A133-1)</f>
        <v>4.6937968394283214E-2</v>
      </c>
      <c r="I132" s="6">
        <f>IF('Log_working_3-way'!$D132="","",'True_Odds_Calculator_3-way'!O133/'True_Odds_Calculator_3-way'!B133-1)</f>
        <v>5.8887646466473154E-2</v>
      </c>
      <c r="J132" s="6">
        <f>IF('Log_working_3-way'!$D132="","",'True_Odds_Calculator_3-way'!P133/'True_Odds_Calculator_3-way'!C133-1)</f>
        <v>5.5969252563873084E-2</v>
      </c>
      <c r="K132" s="6">
        <f>IF('Log_working_3-way'!$D132="","",1/'True_Odds_Calculator_3-way'!A133+1/'True_Odds_Calculator_3-way'!B133+1/'True_Odds_Calculator_3-way'!C133-1)</f>
        <v>5.3402208348714009E-2</v>
      </c>
    </row>
    <row r="133" spans="4:11" x14ac:dyDescent="0.25">
      <c r="D133">
        <f>solve_for_c('True_Odds_Calculator_3-way'!A134,'True_Odds_Calculator_3-way'!B134,'True_Odds_Calculator_3-way'!C134,'Log_working_3-way'!B$1,'Log_working_3-way'!B$2)</f>
        <v>1.0520918878695804</v>
      </c>
      <c r="F133" s="6">
        <f>IF('Log_working_3-way'!D133="","",1/'True_Odds_Calculator_3-way'!N134+1/'True_Odds_Calculator_3-way'!O134+1/'True_Odds_Calculator_3-way'!P134-1)</f>
        <v>7.1520567246352584E-13</v>
      </c>
      <c r="H133" s="6">
        <f>IF('Log_working_3-way'!$D133="","",'True_Odds_Calculator_3-way'!N134/'True_Odds_Calculator_3-way'!A134-1)</f>
        <v>3.6496454706045345E-2</v>
      </c>
      <c r="I133" s="6">
        <f>IF('Log_working_3-way'!$D133="","",'True_Odds_Calculator_3-way'!O134/'True_Odds_Calculator_3-way'!B134-1)</f>
        <v>6.931136877312305E-2</v>
      </c>
      <c r="J133" s="6">
        <f>IF('Log_working_3-way'!$D133="","",'True_Odds_Calculator_3-way'!P134/'True_Odds_Calculator_3-way'!C134-1)</f>
        <v>6.9618314134826997E-2</v>
      </c>
      <c r="K133" s="6">
        <f>IF('Log_working_3-way'!$D133="","",1/'True_Odds_Calculator_3-way'!A134+1/'True_Odds_Calculator_3-way'!B134+1/'True_Odds_Calculator_3-way'!C134-1)</f>
        <v>5.3480931461996839E-2</v>
      </c>
    </row>
    <row r="134" spans="4:11" x14ac:dyDescent="0.25">
      <c r="D134">
        <f>solve_for_c('True_Odds_Calculator_3-way'!A135,'True_Odds_Calculator_3-way'!B135,'True_Odds_Calculator_3-way'!C135,'Log_working_3-way'!B$1,'Log_working_3-way'!B$2)</f>
        <v>1.0621330366616113</v>
      </c>
      <c r="F134" s="6">
        <f>IF('Log_working_3-way'!D134="","",1/'True_Odds_Calculator_3-way'!N135+1/'True_Odds_Calculator_3-way'!O135+1/'True_Odds_Calculator_3-way'!P135-1)</f>
        <v>5.5471183202371321E-12</v>
      </c>
      <c r="H134" s="6">
        <f>IF('Log_working_3-way'!$D134="","",'True_Odds_Calculator_3-way'!N135/'True_Odds_Calculator_3-way'!A135-1)</f>
        <v>2.760423725268546E-2</v>
      </c>
      <c r="I134" s="6">
        <f>IF('Log_working_3-way'!$D134="","",'True_Odds_Calculator_3-way'!O135/'True_Odds_Calculator_3-way'!B135-1)</f>
        <v>8.9613704535900451E-2</v>
      </c>
      <c r="J134" s="6">
        <f>IF('Log_working_3-way'!$D134="","",'True_Odds_Calculator_3-way'!P135/'True_Odds_Calculator_3-way'!C135-1)</f>
        <v>0.12115447744703278</v>
      </c>
      <c r="K134" s="6">
        <f>IF('Log_working_3-way'!$D134="","",1/'True_Odds_Calculator_3-way'!A135+1/'True_Odds_Calculator_3-way'!B135+1/'True_Odds_Calculator_3-way'!C135-1)</f>
        <v>5.5147730459774502E-2</v>
      </c>
    </row>
    <row r="135" spans="4:11" x14ac:dyDescent="0.25">
      <c r="D135">
        <f>solve_for_c('True_Odds_Calculator_3-way'!A136,'True_Odds_Calculator_3-way'!B136,'True_Odds_Calculator_3-way'!C136,'Log_working_3-way'!B$1,'Log_working_3-way'!B$2)</f>
        <v>1.051276209028448</v>
      </c>
      <c r="F135" s="6">
        <f>IF('Log_working_3-way'!D135="","",1/'True_Odds_Calculator_3-way'!N136+1/'True_Odds_Calculator_3-way'!O136+1/'True_Odds_Calculator_3-way'!P136-1)</f>
        <v>5.8131277569373196E-13</v>
      </c>
      <c r="H135" s="6">
        <f>IF('Log_working_3-way'!$D135="","",'True_Odds_Calculator_3-way'!N136/'True_Odds_Calculator_3-way'!A136-1)</f>
        <v>3.9682424697330854E-2</v>
      </c>
      <c r="I135" s="6">
        <f>IF('Log_working_3-way'!$D135="","",'True_Odds_Calculator_3-way'!O136/'True_Odds_Calculator_3-way'!B136-1)</f>
        <v>5.7859092538264711E-2</v>
      </c>
      <c r="J135" s="6">
        <f>IF('Log_working_3-way'!$D135="","",'True_Odds_Calculator_3-way'!P136/'True_Odds_Calculator_3-way'!C136-1)</f>
        <v>7.3395399989410137E-2</v>
      </c>
      <c r="K135" s="6">
        <f>IF('Log_working_3-way'!$D135="","",1/'True_Odds_Calculator_3-way'!A136+1/'True_Odds_Calculator_3-way'!B136+1/'True_Odds_Calculator_3-way'!C136-1)</f>
        <v>5.3310891775126823E-2</v>
      </c>
    </row>
    <row r="136" spans="4:11" x14ac:dyDescent="0.25">
      <c r="D136">
        <f>solve_for_c('True_Odds_Calculator_3-way'!A137,'True_Odds_Calculator_3-way'!B137,'True_Odds_Calculator_3-way'!C137,'Log_working_3-way'!B$1,'Log_working_3-way'!B$2)</f>
        <v>1.0472301214304205</v>
      </c>
      <c r="F136" s="6">
        <f>IF('Log_working_3-way'!D136="","",1/'True_Odds_Calculator_3-way'!N137+1/'True_Odds_Calculator_3-way'!O137+1/'True_Odds_Calculator_3-way'!P137-1)</f>
        <v>2.6645352591003757E-13</v>
      </c>
      <c r="H136" s="6">
        <f>IF('Log_working_3-way'!$D136="","",'True_Odds_Calculator_3-way'!N137/'True_Odds_Calculator_3-way'!A137-1)</f>
        <v>5.3752441330076506E-2</v>
      </c>
      <c r="I136" s="6">
        <f>IF('Log_working_3-way'!$D136="","",'True_Odds_Calculator_3-way'!O137/'True_Odds_Calculator_3-way'!B137-1)</f>
        <v>4.9386238738998056E-2</v>
      </c>
      <c r="J136" s="6">
        <f>IF('Log_working_3-way'!$D136="","",'True_Odds_Calculator_3-way'!P137/'True_Odds_Calculator_3-way'!C137-1)</f>
        <v>4.9386238738998056E-2</v>
      </c>
      <c r="K136" s="6">
        <f>IF('Log_working_3-way'!$D136="","",1/'True_Odds_Calculator_3-way'!A137+1/'True_Odds_Calculator_3-way'!B137+1/'True_Odds_Calculator_3-way'!C137-1)</f>
        <v>5.0753724021050939E-2</v>
      </c>
    </row>
    <row r="137" spans="4:11" x14ac:dyDescent="0.25">
      <c r="D137">
        <f>solve_for_c('True_Odds_Calculator_3-way'!A138,'True_Odds_Calculator_3-way'!B138,'True_Odds_Calculator_3-way'!C138,'Log_working_3-way'!B$1,'Log_working_3-way'!B$2)</f>
        <v>1.0540826686270695</v>
      </c>
      <c r="F137" s="6">
        <f>IF('Log_working_3-way'!D137="","",1/'True_Odds_Calculator_3-way'!N138+1/'True_Odds_Calculator_3-way'!O138+1/'True_Odds_Calculator_3-way'!P138-1)</f>
        <v>1.0436096431476471E-12</v>
      </c>
      <c r="H137" s="6">
        <f>IF('Log_working_3-way'!$D137="","",'True_Odds_Calculator_3-way'!N138/'True_Odds_Calculator_3-way'!A138-1)</f>
        <v>3.546987262021184E-2</v>
      </c>
      <c r="I137" s="6">
        <f>IF('Log_working_3-way'!$D137="","",'True_Odds_Calculator_3-way'!O138/'True_Odds_Calculator_3-way'!B138-1)</f>
        <v>6.4202833457631003E-2</v>
      </c>
      <c r="J137" s="6">
        <f>IF('Log_working_3-way'!$D137="","",'True_Odds_Calculator_3-way'!P138/'True_Odds_Calculator_3-way'!C138-1)</f>
        <v>8.7298642307819252E-2</v>
      </c>
      <c r="K137" s="6">
        <f>IF('Log_working_3-way'!$D137="","",1/'True_Odds_Calculator_3-way'!A138+1/'True_Odds_Calculator_3-way'!B138+1/'True_Odds_Calculator_3-way'!C138-1)</f>
        <v>5.4156036851439993E-2</v>
      </c>
    </row>
    <row r="138" spans="4:11" x14ac:dyDescent="0.25">
      <c r="D138">
        <f>solve_for_c('True_Odds_Calculator_3-way'!A139,'True_Odds_Calculator_3-way'!B139,'True_Odds_Calculator_3-way'!C139,'Log_working_3-way'!B$1,'Log_working_3-way'!B$2)</f>
        <v>1.0543763833377051</v>
      </c>
      <c r="F138" s="6">
        <f>IF('Log_working_3-way'!D138="","",1/'True_Odds_Calculator_3-way'!N139+1/'True_Odds_Calculator_3-way'!O139+1/'True_Odds_Calculator_3-way'!P139-1)</f>
        <v>1.1513012765362873E-12</v>
      </c>
      <c r="H138" s="6">
        <f>IF('Log_working_3-way'!$D138="","",'True_Odds_Calculator_3-way'!N139/'True_Odds_Calculator_3-way'!A139-1)</f>
        <v>3.4199441146694598E-2</v>
      </c>
      <c r="I138" s="6">
        <f>IF('Log_working_3-way'!$D138="","",'True_Odds_Calculator_3-way'!O139/'True_Odds_Calculator_3-way'!B139-1)</f>
        <v>6.4836696398777427E-2</v>
      </c>
      <c r="J138" s="6">
        <f>IF('Log_working_3-way'!$D138="","",'True_Odds_Calculator_3-way'!P139/'True_Odds_Calculator_3-way'!C139-1)</f>
        <v>9.1459086846428228E-2</v>
      </c>
      <c r="K138" s="6">
        <f>IF('Log_working_3-way'!$D138="","",1/'True_Odds_Calculator_3-way'!A139+1/'True_Odds_Calculator_3-way'!B139+1/'True_Odds_Calculator_3-way'!C139-1)</f>
        <v>5.3753733369535706E-2</v>
      </c>
    </row>
    <row r="139" spans="4:11" x14ac:dyDescent="0.25">
      <c r="D139">
        <f>solve_for_c('True_Odds_Calculator_3-way'!A140,'True_Odds_Calculator_3-way'!B140,'True_Odds_Calculator_3-way'!C140,'Log_working_3-way'!B$1,'Log_working_3-way'!B$2)</f>
        <v>1.0504694554957863</v>
      </c>
      <c r="F139" s="6">
        <f>IF('Log_working_3-way'!D139="","",1/'True_Odds_Calculator_3-way'!N140+1/'True_Odds_Calculator_3-way'!O140+1/'True_Odds_Calculator_3-way'!P140-1)</f>
        <v>4.5141668181258865E-13</v>
      </c>
      <c r="H139" s="6">
        <f>IF('Log_working_3-way'!$D139="","",'True_Odds_Calculator_3-way'!N140/'True_Odds_Calculator_3-way'!A140-1)</f>
        <v>4.7012599246336606E-2</v>
      </c>
      <c r="I139" s="6">
        <f>IF('Log_working_3-way'!$D139="","",'True_Odds_Calculator_3-way'!O140/'True_Odds_Calculator_3-way'!B140-1)</f>
        <v>5.6116095223819107E-2</v>
      </c>
      <c r="J139" s="6">
        <f>IF('Log_working_3-way'!$D139="","",'True_Odds_Calculator_3-way'!P140/'True_Odds_Calculator_3-way'!C140-1)</f>
        <v>6.0460860857004306E-2</v>
      </c>
      <c r="K139" s="6">
        <f>IF('Log_working_3-way'!$D139="","",1/'True_Odds_Calculator_3-way'!A140+1/'True_Odds_Calculator_3-way'!B140+1/'True_Odds_Calculator_3-way'!C140-1)</f>
        <v>5.3897537768986759E-2</v>
      </c>
    </row>
    <row r="140" spans="4:11" x14ac:dyDescent="0.25">
      <c r="D140">
        <f>solve_for_c('True_Odds_Calculator_3-way'!A141,'True_Odds_Calculator_3-way'!B141,'True_Odds_Calculator_3-way'!C141,'Log_working_3-way'!B$1,'Log_working_3-way'!B$2)</f>
        <v>1.0510856368705499</v>
      </c>
      <c r="F140" s="6">
        <f>IF('Log_working_3-way'!D140="","",1/'True_Odds_Calculator_3-way'!N141+1/'True_Odds_Calculator_3-way'!O141+1/'True_Odds_Calculator_3-way'!P141-1)</f>
        <v>5.844214001626824E-13</v>
      </c>
      <c r="H140" s="6">
        <f>IF('Log_working_3-way'!$D140="","",'True_Odds_Calculator_3-way'!N141/'True_Odds_Calculator_3-way'!A141-1)</f>
        <v>3.8376562352044452E-2</v>
      </c>
      <c r="I140" s="6">
        <f>IF('Log_working_3-way'!$D140="","",'True_Odds_Calculator_3-way'!O141/'True_Odds_Calculator_3-way'!B141-1)</f>
        <v>5.7094181325541227E-2</v>
      </c>
      <c r="J140" s="6">
        <f>IF('Log_working_3-way'!$D140="","",'True_Odds_Calculator_3-way'!P141/'True_Odds_Calculator_3-way'!C141-1)</f>
        <v>7.6327619522018164E-2</v>
      </c>
      <c r="K140" s="6">
        <f>IF('Log_working_3-way'!$D140="","",1/'True_Odds_Calculator_3-way'!A141+1/'True_Odds_Calculator_3-way'!B141+1/'True_Odds_Calculator_3-way'!C141-1)</f>
        <v>5.2703852327969702E-2</v>
      </c>
    </row>
    <row r="141" spans="4:11" x14ac:dyDescent="0.25">
      <c r="D141">
        <f>solve_for_c('True_Odds_Calculator_3-way'!A142,'True_Odds_Calculator_3-way'!B142,'True_Odds_Calculator_3-way'!C142,'Log_working_3-way'!B$1,'Log_working_3-way'!B$2)</f>
        <v>1.0492326089926185</v>
      </c>
      <c r="F141" s="6">
        <f>IF('Log_working_3-way'!D141="","",1/'True_Odds_Calculator_3-way'!N142+1/'True_Odds_Calculator_3-way'!O142+1/'True_Odds_Calculator_3-way'!P142-1)</f>
        <v>3.659295089164516E-13</v>
      </c>
      <c r="H141" s="6">
        <f>IF('Log_working_3-way'!$D141="","",'True_Odds_Calculator_3-way'!N142/'True_Odds_Calculator_3-way'!A142-1)</f>
        <v>5.660663388509124E-2</v>
      </c>
      <c r="I141" s="6">
        <f>IF('Log_working_3-way'!$D141="","",'True_Odds_Calculator_3-way'!O142/'True_Odds_Calculator_3-way'!B142-1)</f>
        <v>5.2292774783816887E-2</v>
      </c>
      <c r="J141" s="6">
        <f>IF('Log_working_3-way'!$D141="","",'True_Odds_Calculator_3-way'!P142/'True_Odds_Calculator_3-way'!C142-1)</f>
        <v>5.0039082486407427E-2</v>
      </c>
      <c r="K141" s="6">
        <f>IF('Log_working_3-way'!$D141="","",1/'True_Odds_Calculator_3-way'!A142+1/'True_Odds_Calculator_3-way'!B142+1/'True_Odds_Calculator_3-way'!C142-1)</f>
        <v>5.2830903290189468E-2</v>
      </c>
    </row>
    <row r="142" spans="4:11" x14ac:dyDescent="0.25">
      <c r="D142">
        <f>solve_for_c('True_Odds_Calculator_3-way'!A143,'True_Odds_Calculator_3-way'!B143,'True_Odds_Calculator_3-way'!C143,'Log_working_3-way'!B$1,'Log_working_3-way'!B$2)</f>
        <v>1.049991034083432</v>
      </c>
      <c r="F142" s="6">
        <f>IF('Log_working_3-way'!D142="","",1/'True_Odds_Calculator_3-way'!N143+1/'True_Odds_Calculator_3-way'!O143+1/'True_Odds_Calculator_3-way'!P143-1)</f>
        <v>4.2388315080188477E-13</v>
      </c>
      <c r="H142" s="6">
        <f>IF('Log_working_3-way'!$D142="","",'True_Odds_Calculator_3-way'!N143/'True_Odds_Calculator_3-way'!A143-1)</f>
        <v>5.903682049000758E-2</v>
      </c>
      <c r="I142" s="6">
        <f>IF('Log_working_3-way'!$D142="","",'True_Odds_Calculator_3-way'!O143/'True_Odds_Calculator_3-way'!B143-1)</f>
        <v>5.7847722850393524E-2</v>
      </c>
      <c r="J142" s="6">
        <f>IF('Log_working_3-way'!$D142="","",'True_Odds_Calculator_3-way'!P143/'True_Odds_Calculator_3-way'!C143-1)</f>
        <v>4.5429420869153025E-2</v>
      </c>
      <c r="K142" s="6">
        <f>IF('Log_working_3-way'!$D142="","",1/'True_Odds_Calculator_3-way'!A143+1/'True_Odds_Calculator_3-way'!B143+1/'True_Odds_Calculator_3-way'!C143-1)</f>
        <v>5.3319852661958045E-2</v>
      </c>
    </row>
    <row r="143" spans="4:11" x14ac:dyDescent="0.25">
      <c r="D143">
        <f>solve_for_c('True_Odds_Calculator_3-way'!A144,'True_Odds_Calculator_3-way'!B144,'True_Odds_Calculator_3-way'!C144,'Log_working_3-way'!B$1,'Log_working_3-way'!B$2)</f>
        <v>1.0497689116179965</v>
      </c>
      <c r="F143" s="6">
        <f>IF('Log_working_3-way'!D143="","",1/'True_Odds_Calculator_3-way'!N144+1/'True_Odds_Calculator_3-way'!O144+1/'True_Odds_Calculator_3-way'!P144-1)</f>
        <v>4.1389114358025836E-13</v>
      </c>
      <c r="H143" s="6">
        <f>IF('Log_working_3-way'!$D143="","",'True_Odds_Calculator_3-way'!N144/'True_Odds_Calculator_3-way'!A144-1)</f>
        <v>4.5180273968978391E-2</v>
      </c>
      <c r="I143" s="6">
        <f>IF('Log_working_3-way'!$D143="","",'True_Odds_Calculator_3-way'!O144/'True_Odds_Calculator_3-way'!B144-1)</f>
        <v>6.3109252833077889E-2</v>
      </c>
      <c r="J143" s="6">
        <f>IF('Log_working_3-way'!$D143="","",'True_Odds_Calculator_3-way'!P144/'True_Odds_Calculator_3-way'!C144-1)</f>
        <v>5.3781561188644966E-2</v>
      </c>
      <c r="K143" s="6">
        <f>IF('Log_working_3-way'!$D143="","",1/'True_Odds_Calculator_3-way'!A144+1/'True_Odds_Calculator_3-way'!B144+1/'True_Odds_Calculator_3-way'!C144-1)</f>
        <v>5.296043417962526E-2</v>
      </c>
    </row>
    <row r="144" spans="4:11" x14ac:dyDescent="0.25">
      <c r="D144">
        <f>solve_for_c('True_Odds_Calculator_3-way'!A145,'True_Odds_Calculator_3-way'!B145,'True_Odds_Calculator_3-way'!C145,'Log_working_3-way'!B$1,'Log_working_3-way'!B$2)</f>
        <v>1.0510371271354171</v>
      </c>
      <c r="F144" s="6">
        <f>IF('Log_working_3-way'!D144="","",1/'True_Odds_Calculator_3-way'!N145+1/'True_Odds_Calculator_3-way'!O145+1/'True_Odds_Calculator_3-way'!P145-1)</f>
        <v>5.7087667926225549E-13</v>
      </c>
      <c r="H144" s="6">
        <f>IF('Log_working_3-way'!$D144="","",'True_Odds_Calculator_3-way'!N145/'True_Odds_Calculator_3-way'!A145-1)</f>
        <v>6.4449732236877777E-2</v>
      </c>
      <c r="I144" s="6">
        <f>IF('Log_working_3-way'!$D144="","",'True_Odds_Calculator_3-way'!O145/'True_Odds_Calculator_3-way'!B145-1)</f>
        <v>6.725598380204123E-2</v>
      </c>
      <c r="J144" s="6">
        <f>IF('Log_working_3-way'!$D144="","",'True_Odds_Calculator_3-way'!P145/'True_Odds_Calculator_3-way'!C145-1)</f>
        <v>3.8212507342982871E-2</v>
      </c>
      <c r="K144" s="6">
        <f>IF('Log_working_3-way'!$D144="","",1/'True_Odds_Calculator_3-way'!A145+1/'True_Odds_Calculator_3-way'!B145+1/'True_Odds_Calculator_3-way'!C145-1)</f>
        <v>5.3063562951807475E-2</v>
      </c>
    </row>
    <row r="145" spans="4:11" x14ac:dyDescent="0.25">
      <c r="D145">
        <f>solve_for_c('True_Odds_Calculator_3-way'!A146,'True_Odds_Calculator_3-way'!B146,'True_Odds_Calculator_3-way'!C146,'Log_working_3-way'!B$1,'Log_working_3-way'!B$2)</f>
        <v>1.0511425970159449</v>
      </c>
      <c r="F145" s="6">
        <f>IF('Log_working_3-way'!D145="","",1/'True_Odds_Calculator_3-way'!N146+1/'True_Odds_Calculator_3-way'!O146+1/'True_Odds_Calculator_3-way'!P146-1)</f>
        <v>5.6155080585540418E-13</v>
      </c>
      <c r="H145" s="6">
        <f>IF('Log_working_3-way'!$D145="","",'True_Odds_Calculator_3-way'!N146/'True_Odds_Calculator_3-way'!A146-1)</f>
        <v>6.6477288401929568E-2</v>
      </c>
      <c r="I145" s="6">
        <f>IF('Log_working_3-way'!$D145="","",'True_Odds_Calculator_3-way'!O146/'True_Odds_Calculator_3-way'!B146-1)</f>
        <v>6.329153154220668E-2</v>
      </c>
      <c r="J145" s="6">
        <f>IF('Log_working_3-way'!$D145="","",'True_Odds_Calculator_3-way'!P146/'True_Odds_Calculator_3-way'!C146-1)</f>
        <v>3.9577003310412806E-2</v>
      </c>
      <c r="K145" s="6">
        <f>IF('Log_working_3-way'!$D145="","",1/'True_Odds_Calculator_3-way'!A146+1/'True_Odds_Calculator_3-way'!B146+1/'True_Odds_Calculator_3-way'!C146-1)</f>
        <v>5.3460522375508246E-2</v>
      </c>
    </row>
    <row r="146" spans="4:11" x14ac:dyDescent="0.25">
      <c r="D146">
        <f>solve_for_c('True_Odds_Calculator_3-way'!A147,'True_Odds_Calculator_3-way'!B147,'True_Odds_Calculator_3-way'!C147,'Log_working_3-way'!B$1,'Log_working_3-way'!B$2)</f>
        <v>1.050321876607202</v>
      </c>
      <c r="F146" s="6">
        <f>IF('Log_working_3-way'!D146="","",1/'True_Odds_Calculator_3-way'!N147+1/'True_Odds_Calculator_3-way'!O147+1/'True_Odds_Calculator_3-way'!P147-1)</f>
        <v>4.6118664442929003E-13</v>
      </c>
      <c r="H146" s="6">
        <f>IF('Log_working_3-way'!$D146="","",'True_Odds_Calculator_3-way'!N147/'True_Odds_Calculator_3-way'!A147-1)</f>
        <v>4.3145503120896711E-2</v>
      </c>
      <c r="I146" s="6">
        <f>IF('Log_working_3-way'!$D146="","",'True_Odds_Calculator_3-way'!O147/'True_Odds_Calculator_3-way'!B147-1)</f>
        <v>6.3832357837463327E-2</v>
      </c>
      <c r="J146" s="6">
        <f>IF('Log_working_3-way'!$D146="","",'True_Odds_Calculator_3-way'!P147/'True_Odds_Calculator_3-way'!C147-1)</f>
        <v>5.7545605414268008E-2</v>
      </c>
      <c r="K146" s="6">
        <f>IF('Log_working_3-way'!$D146="","",1/'True_Odds_Calculator_3-way'!A147+1/'True_Odds_Calculator_3-way'!B147+1/'True_Odds_Calculator_3-way'!C147-1)</f>
        <v>5.3310472004344911E-2</v>
      </c>
    </row>
    <row r="147" spans="4:11" x14ac:dyDescent="0.25">
      <c r="D147">
        <f>solve_for_c('True_Odds_Calculator_3-way'!A148,'True_Odds_Calculator_3-way'!B148,'True_Odds_Calculator_3-way'!C148,'Log_working_3-way'!B$1,'Log_working_3-way'!B$2)</f>
        <v>1.0519696630781041</v>
      </c>
      <c r="F147" s="6">
        <f>IF('Log_working_3-way'!D147="","",1/'True_Odds_Calculator_3-way'!N148+1/'True_Odds_Calculator_3-way'!O148+1/'True_Odds_Calculator_3-way'!P148-1)</f>
        <v>6.4104277441856539E-13</v>
      </c>
      <c r="H147" s="6">
        <f>IF('Log_working_3-way'!$D147="","",'True_Odds_Calculator_3-way'!N148/'True_Odds_Calculator_3-way'!A148-1)</f>
        <v>3.96957541138101E-2</v>
      </c>
      <c r="I147" s="6">
        <f>IF('Log_working_3-way'!$D147="","",'True_Odds_Calculator_3-way'!O148/'True_Odds_Calculator_3-way'!B148-1)</f>
        <v>6.6313141235225803E-2</v>
      </c>
      <c r="J147" s="6">
        <f>IF('Log_working_3-way'!$D147="","",'True_Odds_Calculator_3-way'!P148/'True_Odds_Calculator_3-way'!C148-1)</f>
        <v>6.6313141235225803E-2</v>
      </c>
      <c r="K147" s="6">
        <f>IF('Log_working_3-way'!$D147="","",1/'True_Odds_Calculator_3-way'!A148+1/'True_Odds_Calculator_3-way'!B148+1/'True_Odds_Calculator_3-way'!C148-1)</f>
        <v>5.420858760789482E-2</v>
      </c>
    </row>
    <row r="148" spans="4:11" x14ac:dyDescent="0.25">
      <c r="D148">
        <f>solve_for_c('True_Odds_Calculator_3-way'!A149,'True_Odds_Calculator_3-way'!B149,'True_Odds_Calculator_3-way'!C149,'Log_working_3-way'!B$1,'Log_working_3-way'!B$2)</f>
        <v>1.0626075338946712</v>
      </c>
      <c r="F148" s="6">
        <f>IF('Log_working_3-way'!D148="","",1/'True_Odds_Calculator_3-way'!N149+1/'True_Odds_Calculator_3-way'!O149+1/'True_Odds_Calculator_3-way'!P149-1)</f>
        <v>5.7325255653495333E-12</v>
      </c>
      <c r="H148" s="6">
        <f>IF('Log_working_3-way'!$D148="","",'True_Odds_Calculator_3-way'!N149/'True_Odds_Calculator_3-way'!A149-1)</f>
        <v>2.8231856173376757E-2</v>
      </c>
      <c r="I148" s="6">
        <f>IF('Log_working_3-way'!$D148="","",'True_Odds_Calculator_3-way'!O149/'True_Odds_Calculator_3-way'!B149-1)</f>
        <v>9.2690578038694182E-2</v>
      </c>
      <c r="J148" s="6">
        <f>IF('Log_working_3-way'!$D148="","",'True_Odds_Calculator_3-way'!P149/'True_Odds_Calculator_3-way'!C149-1)</f>
        <v>0.11633963394897084</v>
      </c>
      <c r="K148" s="6">
        <f>IF('Log_working_3-way'!$D148="","",1/'True_Odds_Calculator_3-way'!A149+1/'True_Odds_Calculator_3-way'!B149+1/'True_Odds_Calculator_3-way'!C149-1)</f>
        <v>5.6157880731031007E-2</v>
      </c>
    </row>
    <row r="149" spans="4:11" x14ac:dyDescent="0.25">
      <c r="D149">
        <f>solve_for_c('True_Odds_Calculator_3-way'!A150,'True_Odds_Calculator_3-way'!B150,'True_Odds_Calculator_3-way'!C150,'Log_working_3-way'!B$1,'Log_working_3-way'!B$2)</f>
        <v>1.0503474457376285</v>
      </c>
      <c r="F149" s="6">
        <f>IF('Log_working_3-way'!D149="","",1/'True_Odds_Calculator_3-way'!N150+1/'True_Odds_Calculator_3-way'!O150+1/'True_Odds_Calculator_3-way'!P150-1)</f>
        <v>4.4231285301066237E-13</v>
      </c>
      <c r="H149" s="6">
        <f>IF('Log_working_3-way'!$D149="","",'True_Odds_Calculator_3-way'!N150/'True_Odds_Calculator_3-way'!A150-1)</f>
        <v>5.5068259789210483E-2</v>
      </c>
      <c r="I149" s="6">
        <f>IF('Log_working_3-way'!$D149="","",'True_Odds_Calculator_3-way'!O150/'True_Odds_Calculator_3-way'!B150-1)</f>
        <v>6.0643038776042157E-2</v>
      </c>
      <c r="J149" s="6">
        <f>IF('Log_working_3-way'!$D149="","",'True_Odds_Calculator_3-way'!P150/'True_Odds_Calculator_3-way'!C150-1)</f>
        <v>4.7424072790160254E-2</v>
      </c>
      <c r="K149" s="6">
        <f>IF('Log_working_3-way'!$D149="","",1/'True_Odds_Calculator_3-way'!A150+1/'True_Odds_Calculator_3-way'!B150+1/'True_Odds_Calculator_3-way'!C150-1)</f>
        <v>5.3792966920068741E-2</v>
      </c>
    </row>
    <row r="150" spans="4:11" x14ac:dyDescent="0.25">
      <c r="D150">
        <f>solve_for_c('True_Odds_Calculator_3-way'!A151,'True_Odds_Calculator_3-way'!B151,'True_Odds_Calculator_3-way'!C151,'Log_working_3-way'!B$1,'Log_working_3-way'!B$2)</f>
        <v>1.0709930614586816</v>
      </c>
      <c r="F150" s="6">
        <f>IF('Log_working_3-way'!D150="","",1/'True_Odds_Calculator_3-way'!N151+1/'True_Odds_Calculator_3-way'!O151+1/'True_Odds_Calculator_3-way'!P151-1)</f>
        <v>2.7359003951232808E-11</v>
      </c>
      <c r="H150" s="6">
        <f>IF('Log_working_3-way'!$D150="","",'True_Odds_Calculator_3-way'!N151/'True_Odds_Calculator_3-way'!A151-1)</f>
        <v>2.3339371076748439E-2</v>
      </c>
      <c r="I150" s="6">
        <f>IF('Log_working_3-way'!$D150="","",'True_Odds_Calculator_3-way'!O151/'True_Odds_Calculator_3-way'!B151-1)</f>
        <v>0.11680043218076119</v>
      </c>
      <c r="J150" s="6">
        <f>IF('Log_working_3-way'!$D150="","",'True_Odds_Calculator_3-way'!P151/'True_Odds_Calculator_3-way'!C151-1)</f>
        <v>0.16111288094398457</v>
      </c>
      <c r="K150" s="6">
        <f>IF('Log_working_3-way'!$D150="","",1/'True_Odds_Calculator_3-way'!A151+1/'True_Odds_Calculator_3-way'!B151+1/'True_Odds_Calculator_3-way'!C151-1)</f>
        <v>5.5465036248372401E-2</v>
      </c>
    </row>
    <row r="151" spans="4:11" x14ac:dyDescent="0.25">
      <c r="D151">
        <f>solve_for_c('True_Odds_Calculator_3-way'!A152,'True_Odds_Calculator_3-way'!B152,'True_Odds_Calculator_3-way'!C152,'Log_working_3-way'!B$1,'Log_working_3-way'!B$2)</f>
        <v>1.0509565757109893</v>
      </c>
      <c r="F151" s="6">
        <f>IF('Log_working_3-way'!D151="","",1/'True_Odds_Calculator_3-way'!N152+1/'True_Odds_Calculator_3-way'!O152+1/'True_Odds_Calculator_3-way'!P152-1)</f>
        <v>5.6954441163270531E-13</v>
      </c>
      <c r="H151" s="6">
        <f>IF('Log_working_3-way'!$D151="","",'True_Odds_Calculator_3-way'!N152/'True_Odds_Calculator_3-way'!A152-1)</f>
        <v>3.776917545094971E-2</v>
      </c>
      <c r="I151" s="6">
        <f>IF('Log_working_3-way'!$D151="","",'True_Odds_Calculator_3-way'!O152/'True_Odds_Calculator_3-way'!B152-1)</f>
        <v>6.6227654697096572E-2</v>
      </c>
      <c r="J151" s="6">
        <f>IF('Log_working_3-way'!$D151="","",'True_Odds_Calculator_3-way'!P152/'True_Odds_Calculator_3-way'!C152-1)</f>
        <v>6.5918118683644389E-2</v>
      </c>
      <c r="K151" s="6">
        <f>IF('Log_working_3-way'!$D151="","",1/'True_Odds_Calculator_3-way'!A152+1/'True_Odds_Calculator_3-way'!B152+1/'True_Odds_Calculator_3-way'!C152-1)</f>
        <v>5.2896982244808211E-2</v>
      </c>
    </row>
    <row r="152" spans="4:11" x14ac:dyDescent="0.25">
      <c r="D152">
        <f>solve_for_c('True_Odds_Calculator_3-way'!A153,'True_Odds_Calculator_3-way'!B153,'True_Odds_Calculator_3-way'!C153,'Log_working_3-way'!B$1,'Log_working_3-way'!B$2)</f>
        <v>1.0601245487543989</v>
      </c>
      <c r="F152" s="6">
        <f>IF('Log_working_3-way'!D152="","",1/'True_Odds_Calculator_3-way'!N153+1/'True_Odds_Calculator_3-way'!O153+1/'True_Odds_Calculator_3-way'!P153-1)</f>
        <v>3.9639402871216589E-12</v>
      </c>
      <c r="H152" s="6">
        <f>IF('Log_working_3-way'!$D152="","",'True_Odds_Calculator_3-way'!N153/'True_Odds_Calculator_3-way'!A153-1)</f>
        <v>2.8040418855956206E-2</v>
      </c>
      <c r="I152" s="6">
        <f>IF('Log_working_3-way'!$D152="","",'True_Odds_Calculator_3-way'!O153/'True_Odds_Calculator_3-way'!B153-1)</f>
        <v>8.459674566159614E-2</v>
      </c>
      <c r="J152" s="6">
        <f>IF('Log_working_3-way'!$D152="","",'True_Odds_Calculator_3-way'!P153/'True_Odds_Calculator_3-way'!C153-1)</f>
        <v>0.1148529874347235</v>
      </c>
      <c r="K152" s="6">
        <f>IF('Log_working_3-way'!$D152="","",1/'True_Odds_Calculator_3-way'!A153+1/'True_Odds_Calculator_3-way'!B153+1/'True_Odds_Calculator_3-way'!C153-1)</f>
        <v>5.4314915055592827E-2</v>
      </c>
    </row>
    <row r="153" spans="4:11" x14ac:dyDescent="0.25">
      <c r="D153">
        <f>solve_for_c('True_Odds_Calculator_3-way'!A154,'True_Odds_Calculator_3-way'!B154,'True_Odds_Calculator_3-way'!C154,'Log_working_3-way'!B$1,'Log_working_3-way'!B$2)</f>
        <v>1.0560704057423813</v>
      </c>
      <c r="F153" s="6">
        <f>IF('Log_working_3-way'!D153="","",1/'True_Odds_Calculator_3-way'!N154+1/'True_Odds_Calculator_3-way'!O154+1/'True_Odds_Calculator_3-way'!P154-1)</f>
        <v>1.709077324107966E-12</v>
      </c>
      <c r="H153" s="6">
        <f>IF('Log_working_3-way'!$D153="","",'True_Odds_Calculator_3-way'!N154/'True_Odds_Calculator_3-way'!A154-1)</f>
        <v>3.1410741600734315E-2</v>
      </c>
      <c r="I153" s="6">
        <f>IF('Log_working_3-way'!$D153="","",'True_Odds_Calculator_3-way'!O154/'True_Odds_Calculator_3-way'!B154-1)</f>
        <v>7.7408008862333899E-2</v>
      </c>
      <c r="J153" s="6">
        <f>IF('Log_working_3-way'!$D153="","",'True_Odds_Calculator_3-way'!P154/'True_Odds_Calculator_3-way'!C154-1)</f>
        <v>9.0387732856392011E-2</v>
      </c>
      <c r="K153" s="6">
        <f>IF('Log_working_3-way'!$D153="","",1/'True_Odds_Calculator_3-way'!A154+1/'True_Odds_Calculator_3-way'!B154+1/'True_Odds_Calculator_3-way'!C154-1)</f>
        <v>5.4262344584925515E-2</v>
      </c>
    </row>
    <row r="154" spans="4:11" x14ac:dyDescent="0.25">
      <c r="D154" t="e">
        <f ca="1">solve_for_c('True_Odds_Calculator_3-way'!A155,'True_Odds_Calculator_3-way'!B155,'True_Odds_Calculator_3-way'!C155,'Log_working_3-way'!B$1,'Log_working_3-way'!B$2)</f>
        <v>#NAME?</v>
      </c>
      <c r="F154" s="6" t="e">
        <f ca="1">IF('Log_working_3-way'!D154="","",1/'True_Odds_Calculator_3-way'!N155+1/'True_Odds_Calculator_3-way'!O155+1/'True_Odds_Calculator_3-way'!P155-1)</f>
        <v>#NAME?</v>
      </c>
      <c r="H154" s="6" t="e">
        <f ca="1">IF('Log_working_3-way'!$D154="","",'True_Odds_Calculator_3-way'!N155/'True_Odds_Calculator_3-way'!A155-1)</f>
        <v>#NAME?</v>
      </c>
      <c r="I154" s="6" t="e">
        <f ca="1">IF('Log_working_3-way'!$D154="","",'True_Odds_Calculator_3-way'!O155/'True_Odds_Calculator_3-way'!B155-1)</f>
        <v>#NAME?</v>
      </c>
      <c r="J154" s="6" t="e">
        <f ca="1">IF('Log_working_3-way'!$D154="","",'True_Odds_Calculator_3-way'!P155/'True_Odds_Calculator_3-way'!C155-1)</f>
        <v>#NAME?</v>
      </c>
      <c r="K154" s="6" t="e">
        <f ca="1">IF('Log_working_3-way'!$D154="","",1/'True_Odds_Calculator_3-way'!A155+1/'True_Odds_Calculator_3-way'!B155+1/'True_Odds_Calculator_3-way'!C155-1)</f>
        <v>#NAME?</v>
      </c>
    </row>
    <row r="155" spans="4:11" x14ac:dyDescent="0.25">
      <c r="D155" t="e">
        <f ca="1">solve_for_c('True_Odds_Calculator_3-way'!A156,'True_Odds_Calculator_3-way'!B156,'True_Odds_Calculator_3-way'!C156,'Log_working_3-way'!B$1,'Log_working_3-way'!B$2)</f>
        <v>#NAME?</v>
      </c>
      <c r="F155" s="6" t="e">
        <f ca="1">IF('Log_working_3-way'!D155="","",1/'True_Odds_Calculator_3-way'!N156+1/'True_Odds_Calculator_3-way'!O156+1/'True_Odds_Calculator_3-way'!P156-1)</f>
        <v>#NAME?</v>
      </c>
      <c r="H155" s="6" t="e">
        <f ca="1">IF('Log_working_3-way'!$D155="","",'True_Odds_Calculator_3-way'!N156/'True_Odds_Calculator_3-way'!A156-1)</f>
        <v>#NAME?</v>
      </c>
      <c r="I155" s="6" t="e">
        <f ca="1">IF('Log_working_3-way'!$D155="","",'True_Odds_Calculator_3-way'!O156/'True_Odds_Calculator_3-way'!B156-1)</f>
        <v>#NAME?</v>
      </c>
      <c r="J155" s="6" t="e">
        <f ca="1">IF('Log_working_3-way'!$D155="","",'True_Odds_Calculator_3-way'!P156/'True_Odds_Calculator_3-way'!C156-1)</f>
        <v>#NAME?</v>
      </c>
      <c r="K155" s="6" t="e">
        <f ca="1">IF('Log_working_3-way'!$D155="","",1/'True_Odds_Calculator_3-way'!A156+1/'True_Odds_Calculator_3-way'!B156+1/'True_Odds_Calculator_3-way'!C156-1)</f>
        <v>#NAME?</v>
      </c>
    </row>
    <row r="156" spans="4:11" x14ac:dyDescent="0.25">
      <c r="D156" t="e">
        <f ca="1">solve_for_c('True_Odds_Calculator_3-way'!A157,'True_Odds_Calculator_3-way'!B157,'True_Odds_Calculator_3-way'!C157,'Log_working_3-way'!B$1,'Log_working_3-way'!B$2)</f>
        <v>#NAME?</v>
      </c>
      <c r="F156" s="6" t="e">
        <f ca="1">IF('Log_working_3-way'!D156="","",1/'True_Odds_Calculator_3-way'!N157+1/'True_Odds_Calculator_3-way'!O157+1/'True_Odds_Calculator_3-way'!P157-1)</f>
        <v>#NAME?</v>
      </c>
      <c r="H156" s="6" t="e">
        <f ca="1">IF('Log_working_3-way'!$D156="","",'True_Odds_Calculator_3-way'!N157/'True_Odds_Calculator_3-way'!A157-1)</f>
        <v>#NAME?</v>
      </c>
      <c r="I156" s="6" t="e">
        <f ca="1">IF('Log_working_3-way'!$D156="","",'True_Odds_Calculator_3-way'!O157/'True_Odds_Calculator_3-way'!B157-1)</f>
        <v>#NAME?</v>
      </c>
      <c r="J156" s="6" t="e">
        <f ca="1">IF('Log_working_3-way'!$D156="","",'True_Odds_Calculator_3-way'!P157/'True_Odds_Calculator_3-way'!C157-1)</f>
        <v>#NAME?</v>
      </c>
      <c r="K156" s="6" t="e">
        <f ca="1">IF('Log_working_3-way'!$D156="","",1/'True_Odds_Calculator_3-way'!A157+1/'True_Odds_Calculator_3-way'!B157+1/'True_Odds_Calculator_3-way'!C157-1)</f>
        <v>#NAME?</v>
      </c>
    </row>
    <row r="157" spans="4:11" x14ac:dyDescent="0.25">
      <c r="D157" t="e">
        <f ca="1">solve_for_c('True_Odds_Calculator_3-way'!A158,'True_Odds_Calculator_3-way'!B158,'True_Odds_Calculator_3-way'!C158,'Log_working_3-way'!B$1,'Log_working_3-way'!B$2)</f>
        <v>#NAME?</v>
      </c>
      <c r="F157" s="6" t="e">
        <f ca="1">IF('Log_working_3-way'!D157="","",1/'True_Odds_Calculator_3-way'!N158+1/'True_Odds_Calculator_3-way'!O158+1/'True_Odds_Calculator_3-way'!P158-1)</f>
        <v>#NAME?</v>
      </c>
      <c r="H157" s="6" t="e">
        <f ca="1">IF('Log_working_3-way'!$D157="","",'True_Odds_Calculator_3-way'!N158/'True_Odds_Calculator_3-way'!A158-1)</f>
        <v>#NAME?</v>
      </c>
      <c r="I157" s="6" t="e">
        <f ca="1">IF('Log_working_3-way'!$D157="","",'True_Odds_Calculator_3-way'!O158/'True_Odds_Calculator_3-way'!B158-1)</f>
        <v>#NAME?</v>
      </c>
      <c r="J157" s="6" t="e">
        <f ca="1">IF('Log_working_3-way'!$D157="","",'True_Odds_Calculator_3-way'!P158/'True_Odds_Calculator_3-way'!C158-1)</f>
        <v>#NAME?</v>
      </c>
      <c r="K157" s="6" t="e">
        <f ca="1">IF('Log_working_3-way'!$D157="","",1/'True_Odds_Calculator_3-way'!A158+1/'True_Odds_Calculator_3-way'!B158+1/'True_Odds_Calculator_3-way'!C158-1)</f>
        <v>#NAME?</v>
      </c>
    </row>
    <row r="158" spans="4:11" x14ac:dyDescent="0.25">
      <c r="D158" t="e">
        <f ca="1">solve_for_c('True_Odds_Calculator_3-way'!A159,'True_Odds_Calculator_3-way'!B159,'True_Odds_Calculator_3-way'!C159,'Log_working_3-way'!B$1,'Log_working_3-way'!B$2)</f>
        <v>#NAME?</v>
      </c>
      <c r="F158" s="6" t="e">
        <f ca="1">IF('Log_working_3-way'!D158="","",1/'True_Odds_Calculator_3-way'!N159+1/'True_Odds_Calculator_3-way'!O159+1/'True_Odds_Calculator_3-way'!P159-1)</f>
        <v>#NAME?</v>
      </c>
      <c r="H158" s="6" t="e">
        <f ca="1">IF('Log_working_3-way'!$D158="","",'True_Odds_Calculator_3-way'!N159/'True_Odds_Calculator_3-way'!A159-1)</f>
        <v>#NAME?</v>
      </c>
      <c r="I158" s="6" t="e">
        <f ca="1">IF('Log_working_3-way'!$D158="","",'True_Odds_Calculator_3-way'!O159/'True_Odds_Calculator_3-way'!B159-1)</f>
        <v>#NAME?</v>
      </c>
      <c r="J158" s="6" t="e">
        <f ca="1">IF('Log_working_3-way'!$D158="","",'True_Odds_Calculator_3-way'!P159/'True_Odds_Calculator_3-way'!C159-1)</f>
        <v>#NAME?</v>
      </c>
      <c r="K158" s="6" t="e">
        <f ca="1">IF('Log_working_3-way'!$D158="","",1/'True_Odds_Calculator_3-way'!A159+1/'True_Odds_Calculator_3-way'!B159+1/'True_Odds_Calculator_3-way'!C159-1)</f>
        <v>#NAME?</v>
      </c>
    </row>
    <row r="159" spans="4:11" x14ac:dyDescent="0.25">
      <c r="D159" t="e">
        <f ca="1">solve_for_c('True_Odds_Calculator_3-way'!A160,'True_Odds_Calculator_3-way'!B160,'True_Odds_Calculator_3-way'!C160,'Log_working_3-way'!B$1,'Log_working_3-way'!B$2)</f>
        <v>#NAME?</v>
      </c>
      <c r="F159" s="6" t="e">
        <f ca="1">IF('Log_working_3-way'!D159="","",1/'True_Odds_Calculator_3-way'!N160+1/'True_Odds_Calculator_3-way'!O160+1/'True_Odds_Calculator_3-way'!P160-1)</f>
        <v>#NAME?</v>
      </c>
      <c r="H159" s="6" t="e">
        <f ca="1">IF('Log_working_3-way'!$D159="","",'True_Odds_Calculator_3-way'!N160/'True_Odds_Calculator_3-way'!A160-1)</f>
        <v>#NAME?</v>
      </c>
      <c r="I159" s="6" t="e">
        <f ca="1">IF('Log_working_3-way'!$D159="","",'True_Odds_Calculator_3-way'!O160/'True_Odds_Calculator_3-way'!B160-1)</f>
        <v>#NAME?</v>
      </c>
      <c r="J159" s="6" t="e">
        <f ca="1">IF('Log_working_3-way'!$D159="","",'True_Odds_Calculator_3-way'!P160/'True_Odds_Calculator_3-way'!C160-1)</f>
        <v>#NAME?</v>
      </c>
      <c r="K159" s="6" t="e">
        <f ca="1">IF('Log_working_3-way'!$D159="","",1/'True_Odds_Calculator_3-way'!A160+1/'True_Odds_Calculator_3-way'!B160+1/'True_Odds_Calculator_3-way'!C160-1)</f>
        <v>#NAME?</v>
      </c>
    </row>
    <row r="160" spans="4:11" x14ac:dyDescent="0.25">
      <c r="D160" t="str">
        <f>solve_for_c('True_Odds_Calculator_3-way'!A161,'True_Odds_Calculator_3-way'!B161,'True_Odds_Calculator_3-way'!C161,'Log_working_3-way'!B$1,'Log_working_3-way'!B$2)</f>
        <v/>
      </c>
      <c r="F160" s="6" t="str">
        <f>IF('Log_working_3-way'!D160="","",1/'True_Odds_Calculator_3-way'!N161+1/'True_Odds_Calculator_3-way'!O161+1/'True_Odds_Calculator_3-way'!P161-1)</f>
        <v/>
      </c>
      <c r="H160" s="6" t="str">
        <f>IF('Log_working_3-way'!$D160="","",'True_Odds_Calculator_3-way'!N161/'True_Odds_Calculator_3-way'!A161-1)</f>
        <v/>
      </c>
      <c r="I160" s="6" t="str">
        <f>IF('Log_working_3-way'!$D160="","",'True_Odds_Calculator_3-way'!O161/'True_Odds_Calculator_3-way'!B161-1)</f>
        <v/>
      </c>
      <c r="J160" s="6" t="str">
        <f>IF('Log_working_3-way'!$D160="","",'True_Odds_Calculator_3-way'!P161/'True_Odds_Calculator_3-way'!C161-1)</f>
        <v/>
      </c>
      <c r="K160" s="6" t="str">
        <f>IF('Log_working_3-way'!$D160="","",1/'True_Odds_Calculator_3-way'!A161+1/'True_Odds_Calculator_3-way'!B161+1/'True_Odds_Calculator_3-way'!C161-1)</f>
        <v/>
      </c>
    </row>
    <row r="161" spans="4:11" x14ac:dyDescent="0.25">
      <c r="D161" t="str">
        <f>solve_for_c('True_Odds_Calculator_3-way'!A162,'True_Odds_Calculator_3-way'!B162,'True_Odds_Calculator_3-way'!C162,'Log_working_3-way'!B$1,'Log_working_3-way'!B$2)</f>
        <v/>
      </c>
      <c r="F161" s="6" t="str">
        <f>IF('Log_working_3-way'!D161="","",1/'True_Odds_Calculator_3-way'!N162+1/'True_Odds_Calculator_3-way'!O162+1/'True_Odds_Calculator_3-way'!P162-1)</f>
        <v/>
      </c>
      <c r="H161" s="6" t="str">
        <f>IF('Log_working_3-way'!$D161="","",'True_Odds_Calculator_3-way'!N162/'True_Odds_Calculator_3-way'!A162-1)</f>
        <v/>
      </c>
      <c r="I161" s="6" t="str">
        <f>IF('Log_working_3-way'!$D161="","",'True_Odds_Calculator_3-way'!O162/'True_Odds_Calculator_3-way'!B162-1)</f>
        <v/>
      </c>
      <c r="J161" s="6" t="str">
        <f>IF('Log_working_3-way'!$D161="","",'True_Odds_Calculator_3-way'!P162/'True_Odds_Calculator_3-way'!C162-1)</f>
        <v/>
      </c>
      <c r="K161" s="6" t="str">
        <f>IF('Log_working_3-way'!$D161="","",1/'True_Odds_Calculator_3-way'!A162+1/'True_Odds_Calculator_3-way'!B162+1/'True_Odds_Calculator_3-way'!C162-1)</f>
        <v/>
      </c>
    </row>
    <row r="162" spans="4:11" x14ac:dyDescent="0.25">
      <c r="D162" t="str">
        <f>solve_for_c('True_Odds_Calculator_3-way'!A163,'True_Odds_Calculator_3-way'!B163,'True_Odds_Calculator_3-way'!C163,'Log_working_3-way'!B$1,'Log_working_3-way'!B$2)</f>
        <v/>
      </c>
      <c r="F162" s="6" t="str">
        <f>IF('Log_working_3-way'!D162="","",1/'True_Odds_Calculator_3-way'!N163+1/'True_Odds_Calculator_3-way'!O163+1/'True_Odds_Calculator_3-way'!P163-1)</f>
        <v/>
      </c>
      <c r="H162" s="6" t="str">
        <f>IF('Log_working_3-way'!$D162="","",'True_Odds_Calculator_3-way'!N163/'True_Odds_Calculator_3-way'!A163-1)</f>
        <v/>
      </c>
      <c r="I162" s="6" t="str">
        <f>IF('Log_working_3-way'!$D162="","",'True_Odds_Calculator_3-way'!O163/'True_Odds_Calculator_3-way'!B163-1)</f>
        <v/>
      </c>
      <c r="J162" s="6" t="str">
        <f>IF('Log_working_3-way'!$D162="","",'True_Odds_Calculator_3-way'!P163/'True_Odds_Calculator_3-way'!C163-1)</f>
        <v/>
      </c>
      <c r="K162" s="6" t="str">
        <f>IF('Log_working_3-way'!$D162="","",1/'True_Odds_Calculator_3-way'!A163+1/'True_Odds_Calculator_3-way'!B163+1/'True_Odds_Calculator_3-way'!C163-1)</f>
        <v/>
      </c>
    </row>
    <row r="163" spans="4:11" x14ac:dyDescent="0.25">
      <c r="D163" t="str">
        <f>solve_for_c('True_Odds_Calculator_3-way'!A164,'True_Odds_Calculator_3-way'!B164,'True_Odds_Calculator_3-way'!C164,'Log_working_3-way'!B$1,'Log_working_3-way'!B$2)</f>
        <v/>
      </c>
      <c r="F163" s="6" t="str">
        <f>IF('Log_working_3-way'!D163="","",1/'True_Odds_Calculator_3-way'!N164+1/'True_Odds_Calculator_3-way'!O164+1/'True_Odds_Calculator_3-way'!P164-1)</f>
        <v/>
      </c>
      <c r="H163" s="6" t="str">
        <f>IF('Log_working_3-way'!$D163="","",'True_Odds_Calculator_3-way'!N164/'True_Odds_Calculator_3-way'!A164-1)</f>
        <v/>
      </c>
      <c r="I163" s="6" t="str">
        <f>IF('Log_working_3-way'!$D163="","",'True_Odds_Calculator_3-way'!O164/'True_Odds_Calculator_3-way'!B164-1)</f>
        <v/>
      </c>
      <c r="J163" s="6" t="str">
        <f>IF('Log_working_3-way'!$D163="","",'True_Odds_Calculator_3-way'!P164/'True_Odds_Calculator_3-way'!C164-1)</f>
        <v/>
      </c>
      <c r="K163" s="6" t="str">
        <f>IF('Log_working_3-way'!$D163="","",1/'True_Odds_Calculator_3-way'!A164+1/'True_Odds_Calculator_3-way'!B164+1/'True_Odds_Calculator_3-way'!C164-1)</f>
        <v/>
      </c>
    </row>
    <row r="164" spans="4:11" x14ac:dyDescent="0.25">
      <c r="D164" t="str">
        <f>solve_for_c('True_Odds_Calculator_3-way'!A165,'True_Odds_Calculator_3-way'!B165,'True_Odds_Calculator_3-way'!C165,'Log_working_3-way'!B$1,'Log_working_3-way'!B$2)</f>
        <v/>
      </c>
      <c r="F164" s="6" t="str">
        <f>IF('Log_working_3-way'!D164="","",1/'True_Odds_Calculator_3-way'!N165+1/'True_Odds_Calculator_3-way'!O165+1/'True_Odds_Calculator_3-way'!P165-1)</f>
        <v/>
      </c>
      <c r="H164" s="6" t="str">
        <f>IF('Log_working_3-way'!$D164="","",'True_Odds_Calculator_3-way'!N165/'True_Odds_Calculator_3-way'!A165-1)</f>
        <v/>
      </c>
      <c r="I164" s="6" t="str">
        <f>IF('Log_working_3-way'!$D164="","",'True_Odds_Calculator_3-way'!O165/'True_Odds_Calculator_3-way'!B165-1)</f>
        <v/>
      </c>
      <c r="J164" s="6" t="str">
        <f>IF('Log_working_3-way'!$D164="","",'True_Odds_Calculator_3-way'!P165/'True_Odds_Calculator_3-way'!C165-1)</f>
        <v/>
      </c>
      <c r="K164" s="6" t="str">
        <f>IF('Log_working_3-way'!$D164="","",1/'True_Odds_Calculator_3-way'!A165+1/'True_Odds_Calculator_3-way'!B165+1/'True_Odds_Calculator_3-way'!C165-1)</f>
        <v/>
      </c>
    </row>
    <row r="165" spans="4:11" x14ac:dyDescent="0.25">
      <c r="D165" t="str">
        <f>solve_for_c('True_Odds_Calculator_3-way'!A166,'True_Odds_Calculator_3-way'!B166,'True_Odds_Calculator_3-way'!C166,'Log_working_3-way'!B$1,'Log_working_3-way'!B$2)</f>
        <v/>
      </c>
      <c r="F165" s="6" t="str">
        <f>IF('Log_working_3-way'!D165="","",1/'True_Odds_Calculator_3-way'!N166+1/'True_Odds_Calculator_3-way'!O166+1/'True_Odds_Calculator_3-way'!P166-1)</f>
        <v/>
      </c>
      <c r="H165" s="6" t="str">
        <f>IF('Log_working_3-way'!$D165="","",'True_Odds_Calculator_3-way'!N166/'True_Odds_Calculator_3-way'!A166-1)</f>
        <v/>
      </c>
      <c r="I165" s="6" t="str">
        <f>IF('Log_working_3-way'!$D165="","",'True_Odds_Calculator_3-way'!O166/'True_Odds_Calculator_3-way'!B166-1)</f>
        <v/>
      </c>
      <c r="J165" s="6" t="str">
        <f>IF('Log_working_3-way'!$D165="","",'True_Odds_Calculator_3-way'!P166/'True_Odds_Calculator_3-way'!C166-1)</f>
        <v/>
      </c>
      <c r="K165" s="6" t="str">
        <f>IF('Log_working_3-way'!$D165="","",1/'True_Odds_Calculator_3-way'!A166+1/'True_Odds_Calculator_3-way'!B166+1/'True_Odds_Calculator_3-way'!C166-1)</f>
        <v/>
      </c>
    </row>
    <row r="166" spans="4:11" x14ac:dyDescent="0.25">
      <c r="D166" t="str">
        <f>solve_for_c('True_Odds_Calculator_3-way'!A167,'True_Odds_Calculator_3-way'!B167,'True_Odds_Calculator_3-way'!C167,'Log_working_3-way'!B$1,'Log_working_3-way'!B$2)</f>
        <v/>
      </c>
      <c r="F166" s="6" t="str">
        <f>IF('Log_working_3-way'!D166="","",1/'True_Odds_Calculator_3-way'!N167+1/'True_Odds_Calculator_3-way'!O167+1/'True_Odds_Calculator_3-way'!P167-1)</f>
        <v/>
      </c>
      <c r="H166" s="6" t="str">
        <f>IF('Log_working_3-way'!$D166="","",'True_Odds_Calculator_3-way'!N167/'True_Odds_Calculator_3-way'!A167-1)</f>
        <v/>
      </c>
      <c r="I166" s="6" t="str">
        <f>IF('Log_working_3-way'!$D166="","",'True_Odds_Calculator_3-way'!O167/'True_Odds_Calculator_3-way'!B167-1)</f>
        <v/>
      </c>
      <c r="J166" s="6" t="str">
        <f>IF('Log_working_3-way'!$D166="","",'True_Odds_Calculator_3-way'!P167/'True_Odds_Calculator_3-way'!C167-1)</f>
        <v/>
      </c>
      <c r="K166" s="6" t="str">
        <f>IF('Log_working_3-way'!$D166="","",1/'True_Odds_Calculator_3-way'!A167+1/'True_Odds_Calculator_3-way'!B167+1/'True_Odds_Calculator_3-way'!C167-1)</f>
        <v/>
      </c>
    </row>
    <row r="167" spans="4:11" x14ac:dyDescent="0.25">
      <c r="D167" t="str">
        <f>solve_for_c('True_Odds_Calculator_3-way'!A168,'True_Odds_Calculator_3-way'!B168,'True_Odds_Calculator_3-way'!C168,'Log_working_3-way'!B$1,'Log_working_3-way'!B$2)</f>
        <v/>
      </c>
      <c r="F167" s="6" t="str">
        <f>IF('Log_working_3-way'!D167="","",1/'True_Odds_Calculator_3-way'!N168+1/'True_Odds_Calculator_3-way'!O168+1/'True_Odds_Calculator_3-way'!P168-1)</f>
        <v/>
      </c>
      <c r="H167" s="6" t="str">
        <f>IF('Log_working_3-way'!$D167="","",'True_Odds_Calculator_3-way'!N168/'True_Odds_Calculator_3-way'!A168-1)</f>
        <v/>
      </c>
      <c r="I167" s="6" t="str">
        <f>IF('Log_working_3-way'!$D167="","",'True_Odds_Calculator_3-way'!O168/'True_Odds_Calculator_3-way'!B168-1)</f>
        <v/>
      </c>
      <c r="J167" s="6" t="str">
        <f>IF('Log_working_3-way'!$D167="","",'True_Odds_Calculator_3-way'!P168/'True_Odds_Calculator_3-way'!C168-1)</f>
        <v/>
      </c>
      <c r="K167" s="6" t="str">
        <f>IF('Log_working_3-way'!$D167="","",1/'True_Odds_Calculator_3-way'!A168+1/'True_Odds_Calculator_3-way'!B168+1/'True_Odds_Calculator_3-way'!C168-1)</f>
        <v/>
      </c>
    </row>
    <row r="168" spans="4:11" x14ac:dyDescent="0.25">
      <c r="D168" t="str">
        <f>solve_for_c('True_Odds_Calculator_3-way'!A169,'True_Odds_Calculator_3-way'!B169,'True_Odds_Calculator_3-way'!C169,'Log_working_3-way'!B$1,'Log_working_3-way'!B$2)</f>
        <v/>
      </c>
      <c r="F168" s="6" t="str">
        <f>IF('Log_working_3-way'!D168="","",1/'True_Odds_Calculator_3-way'!N169+1/'True_Odds_Calculator_3-way'!O169+1/'True_Odds_Calculator_3-way'!P169-1)</f>
        <v/>
      </c>
      <c r="H168" s="6" t="str">
        <f>IF('Log_working_3-way'!$D168="","",'True_Odds_Calculator_3-way'!N169/'True_Odds_Calculator_3-way'!A169-1)</f>
        <v/>
      </c>
      <c r="I168" s="6" t="str">
        <f>IF('Log_working_3-way'!$D168="","",'True_Odds_Calculator_3-way'!O169/'True_Odds_Calculator_3-way'!B169-1)</f>
        <v/>
      </c>
      <c r="J168" s="6" t="str">
        <f>IF('Log_working_3-way'!$D168="","",'True_Odds_Calculator_3-way'!P169/'True_Odds_Calculator_3-way'!C169-1)</f>
        <v/>
      </c>
      <c r="K168" s="6" t="str">
        <f>IF('Log_working_3-way'!$D168="","",1/'True_Odds_Calculator_3-way'!A169+1/'True_Odds_Calculator_3-way'!B169+1/'True_Odds_Calculator_3-way'!C169-1)</f>
        <v/>
      </c>
    </row>
    <row r="169" spans="4:11" x14ac:dyDescent="0.25">
      <c r="D169" t="str">
        <f>solve_for_c('True_Odds_Calculator_3-way'!A170,'True_Odds_Calculator_3-way'!B170,'True_Odds_Calculator_3-way'!C170,'Log_working_3-way'!B$1,'Log_working_3-way'!B$2)</f>
        <v/>
      </c>
      <c r="F169" s="6" t="str">
        <f>IF('Log_working_3-way'!D169="","",1/'True_Odds_Calculator_3-way'!N170+1/'True_Odds_Calculator_3-way'!O170+1/'True_Odds_Calculator_3-way'!P170-1)</f>
        <v/>
      </c>
      <c r="H169" s="6" t="str">
        <f>IF('Log_working_3-way'!$D169="","",'True_Odds_Calculator_3-way'!N170/'True_Odds_Calculator_3-way'!A170-1)</f>
        <v/>
      </c>
      <c r="I169" s="6" t="str">
        <f>IF('Log_working_3-way'!$D169="","",'True_Odds_Calculator_3-way'!O170/'True_Odds_Calculator_3-way'!B170-1)</f>
        <v/>
      </c>
      <c r="J169" s="6" t="str">
        <f>IF('Log_working_3-way'!$D169="","",'True_Odds_Calculator_3-way'!P170/'True_Odds_Calculator_3-way'!C170-1)</f>
        <v/>
      </c>
      <c r="K169" s="6" t="str">
        <f>IF('Log_working_3-way'!$D169="","",1/'True_Odds_Calculator_3-way'!A170+1/'True_Odds_Calculator_3-way'!B170+1/'True_Odds_Calculator_3-way'!C170-1)</f>
        <v/>
      </c>
    </row>
    <row r="170" spans="4:11" x14ac:dyDescent="0.25">
      <c r="D170" t="str">
        <f>solve_for_c('True_Odds_Calculator_3-way'!A171,'True_Odds_Calculator_3-way'!B171,'True_Odds_Calculator_3-way'!C171,'Log_working_3-way'!B$1,'Log_working_3-way'!B$2)</f>
        <v/>
      </c>
      <c r="F170" s="6" t="str">
        <f>IF('Log_working_3-way'!D170="","",1/'True_Odds_Calculator_3-way'!N171+1/'True_Odds_Calculator_3-way'!O171+1/'True_Odds_Calculator_3-way'!P171-1)</f>
        <v/>
      </c>
      <c r="H170" s="6" t="str">
        <f>IF('Log_working_3-way'!$D170="","",'True_Odds_Calculator_3-way'!N171/'True_Odds_Calculator_3-way'!A171-1)</f>
        <v/>
      </c>
      <c r="I170" s="6" t="str">
        <f>IF('Log_working_3-way'!$D170="","",'True_Odds_Calculator_3-way'!O171/'True_Odds_Calculator_3-way'!B171-1)</f>
        <v/>
      </c>
      <c r="J170" s="6" t="str">
        <f>IF('Log_working_3-way'!$D170="","",'True_Odds_Calculator_3-way'!P171/'True_Odds_Calculator_3-way'!C171-1)</f>
        <v/>
      </c>
      <c r="K170" s="6" t="str">
        <f>IF('Log_working_3-way'!$D170="","",1/'True_Odds_Calculator_3-way'!A171+1/'True_Odds_Calculator_3-way'!B171+1/'True_Odds_Calculator_3-way'!C171-1)</f>
        <v/>
      </c>
    </row>
    <row r="171" spans="4:11" x14ac:dyDescent="0.25">
      <c r="D171" t="str">
        <f>solve_for_c('True_Odds_Calculator_3-way'!A172,'True_Odds_Calculator_3-way'!B172,'True_Odds_Calculator_3-way'!C172,'Log_working_3-way'!B$1,'Log_working_3-way'!B$2)</f>
        <v/>
      </c>
      <c r="F171" s="6" t="str">
        <f>IF('Log_working_3-way'!D171="","",1/'True_Odds_Calculator_3-way'!N172+1/'True_Odds_Calculator_3-way'!O172+1/'True_Odds_Calculator_3-way'!P172-1)</f>
        <v/>
      </c>
      <c r="H171" s="6" t="str">
        <f>IF('Log_working_3-way'!$D171="","",'True_Odds_Calculator_3-way'!N172/'True_Odds_Calculator_3-way'!A172-1)</f>
        <v/>
      </c>
      <c r="I171" s="6" t="str">
        <f>IF('Log_working_3-way'!$D171="","",'True_Odds_Calculator_3-way'!O172/'True_Odds_Calculator_3-way'!B172-1)</f>
        <v/>
      </c>
      <c r="J171" s="6" t="str">
        <f>IF('Log_working_3-way'!$D171="","",'True_Odds_Calculator_3-way'!P172/'True_Odds_Calculator_3-way'!C172-1)</f>
        <v/>
      </c>
      <c r="K171" s="6" t="str">
        <f>IF('Log_working_3-way'!$D171="","",1/'True_Odds_Calculator_3-way'!A172+1/'True_Odds_Calculator_3-way'!B172+1/'True_Odds_Calculator_3-way'!C172-1)</f>
        <v/>
      </c>
    </row>
    <row r="172" spans="4:11" x14ac:dyDescent="0.25">
      <c r="D172" t="str">
        <f>solve_for_c('True_Odds_Calculator_3-way'!A173,'True_Odds_Calculator_3-way'!B173,'True_Odds_Calculator_3-way'!C173,'Log_working_3-way'!B$1,'Log_working_3-way'!B$2)</f>
        <v/>
      </c>
      <c r="F172" s="6" t="str">
        <f>IF('Log_working_3-way'!D172="","",1/'True_Odds_Calculator_3-way'!N173+1/'True_Odds_Calculator_3-way'!O173+1/'True_Odds_Calculator_3-way'!P173-1)</f>
        <v/>
      </c>
      <c r="H172" s="6" t="str">
        <f>IF('Log_working_3-way'!$D172="","",'True_Odds_Calculator_3-way'!N173/'True_Odds_Calculator_3-way'!A173-1)</f>
        <v/>
      </c>
      <c r="I172" s="6" t="str">
        <f>IF('Log_working_3-way'!$D172="","",'True_Odds_Calculator_3-way'!O173/'True_Odds_Calculator_3-way'!B173-1)</f>
        <v/>
      </c>
      <c r="J172" s="6" t="str">
        <f>IF('Log_working_3-way'!$D172="","",'True_Odds_Calculator_3-way'!P173/'True_Odds_Calculator_3-way'!C173-1)</f>
        <v/>
      </c>
      <c r="K172" s="6" t="str">
        <f>IF('Log_working_3-way'!$D172="","",1/'True_Odds_Calculator_3-way'!A173+1/'True_Odds_Calculator_3-way'!B173+1/'True_Odds_Calculator_3-way'!C173-1)</f>
        <v/>
      </c>
    </row>
    <row r="173" spans="4:11" x14ac:dyDescent="0.25">
      <c r="D173" t="str">
        <f>solve_for_c('True_Odds_Calculator_3-way'!A174,'True_Odds_Calculator_3-way'!B174,'True_Odds_Calculator_3-way'!C174,'Log_working_3-way'!B$1,'Log_working_3-way'!B$2)</f>
        <v/>
      </c>
      <c r="F173" s="6" t="str">
        <f>IF('Log_working_3-way'!D173="","",1/'True_Odds_Calculator_3-way'!N174+1/'True_Odds_Calculator_3-way'!O174+1/'True_Odds_Calculator_3-way'!P174-1)</f>
        <v/>
      </c>
      <c r="H173" s="6" t="str">
        <f>IF('Log_working_3-way'!$D173="","",'True_Odds_Calculator_3-way'!N174/'True_Odds_Calculator_3-way'!A174-1)</f>
        <v/>
      </c>
      <c r="I173" s="6" t="str">
        <f>IF('Log_working_3-way'!$D173="","",'True_Odds_Calculator_3-way'!O174/'True_Odds_Calculator_3-way'!B174-1)</f>
        <v/>
      </c>
      <c r="J173" s="6" t="str">
        <f>IF('Log_working_3-way'!$D173="","",'True_Odds_Calculator_3-way'!P174/'True_Odds_Calculator_3-way'!C174-1)</f>
        <v/>
      </c>
      <c r="K173" s="6" t="str">
        <f>IF('Log_working_3-way'!$D173="","",1/'True_Odds_Calculator_3-way'!A174+1/'True_Odds_Calculator_3-way'!B174+1/'True_Odds_Calculator_3-way'!C174-1)</f>
        <v/>
      </c>
    </row>
    <row r="174" spans="4:11" x14ac:dyDescent="0.25">
      <c r="D174" t="str">
        <f>solve_for_c('True_Odds_Calculator_3-way'!A175,'True_Odds_Calculator_3-way'!B175,'True_Odds_Calculator_3-way'!C175,'Log_working_3-way'!B$1,'Log_working_3-way'!B$2)</f>
        <v/>
      </c>
      <c r="F174" s="6" t="str">
        <f>IF('Log_working_3-way'!D174="","",1/'True_Odds_Calculator_3-way'!N175+1/'True_Odds_Calculator_3-way'!O175+1/'True_Odds_Calculator_3-way'!P175-1)</f>
        <v/>
      </c>
      <c r="H174" s="6" t="str">
        <f>IF('Log_working_3-way'!$D174="","",'True_Odds_Calculator_3-way'!N175/'True_Odds_Calculator_3-way'!A175-1)</f>
        <v/>
      </c>
      <c r="I174" s="6" t="str">
        <f>IF('Log_working_3-way'!$D174="","",'True_Odds_Calculator_3-way'!O175/'True_Odds_Calculator_3-way'!B175-1)</f>
        <v/>
      </c>
      <c r="J174" s="6" t="str">
        <f>IF('Log_working_3-way'!$D174="","",'True_Odds_Calculator_3-way'!P175/'True_Odds_Calculator_3-way'!C175-1)</f>
        <v/>
      </c>
      <c r="K174" s="6" t="str">
        <f>IF('Log_working_3-way'!$D174="","",1/'True_Odds_Calculator_3-way'!A175+1/'True_Odds_Calculator_3-way'!B175+1/'True_Odds_Calculator_3-way'!C175-1)</f>
        <v/>
      </c>
    </row>
    <row r="175" spans="4:11" x14ac:dyDescent="0.25">
      <c r="D175" t="str">
        <f>solve_for_c('True_Odds_Calculator_3-way'!A176,'True_Odds_Calculator_3-way'!B176,'True_Odds_Calculator_3-way'!C176,'Log_working_3-way'!B$1,'Log_working_3-way'!B$2)</f>
        <v/>
      </c>
      <c r="F175" s="6" t="str">
        <f>IF('Log_working_3-way'!D175="","",1/'True_Odds_Calculator_3-way'!N176+1/'True_Odds_Calculator_3-way'!O176+1/'True_Odds_Calculator_3-way'!P176-1)</f>
        <v/>
      </c>
      <c r="H175" s="6" t="str">
        <f>IF('Log_working_3-way'!$D175="","",'True_Odds_Calculator_3-way'!N176/'True_Odds_Calculator_3-way'!A176-1)</f>
        <v/>
      </c>
      <c r="I175" s="6" t="str">
        <f>IF('Log_working_3-way'!$D175="","",'True_Odds_Calculator_3-way'!O176/'True_Odds_Calculator_3-way'!B176-1)</f>
        <v/>
      </c>
      <c r="J175" s="6" t="str">
        <f>IF('Log_working_3-way'!$D175="","",'True_Odds_Calculator_3-way'!P176/'True_Odds_Calculator_3-way'!C176-1)</f>
        <v/>
      </c>
      <c r="K175" s="6" t="str">
        <f>IF('Log_working_3-way'!$D175="","",1/'True_Odds_Calculator_3-way'!A176+1/'True_Odds_Calculator_3-way'!B176+1/'True_Odds_Calculator_3-way'!C176-1)</f>
        <v/>
      </c>
    </row>
    <row r="176" spans="4:11" x14ac:dyDescent="0.25">
      <c r="D176" t="str">
        <f>solve_for_c('True_Odds_Calculator_3-way'!A177,'True_Odds_Calculator_3-way'!B177,'True_Odds_Calculator_3-way'!C177,'Log_working_3-way'!B$1,'Log_working_3-way'!B$2)</f>
        <v/>
      </c>
      <c r="F176" s="6" t="str">
        <f>IF('Log_working_3-way'!D176="","",1/'True_Odds_Calculator_3-way'!N177+1/'True_Odds_Calculator_3-way'!O177+1/'True_Odds_Calculator_3-way'!P177-1)</f>
        <v/>
      </c>
      <c r="H176" s="6" t="str">
        <f>IF('Log_working_3-way'!$D176="","",'True_Odds_Calculator_3-way'!N177/'True_Odds_Calculator_3-way'!A177-1)</f>
        <v/>
      </c>
      <c r="I176" s="6" t="str">
        <f>IF('Log_working_3-way'!$D176="","",'True_Odds_Calculator_3-way'!O177/'True_Odds_Calculator_3-way'!B177-1)</f>
        <v/>
      </c>
      <c r="J176" s="6" t="str">
        <f>IF('Log_working_3-way'!$D176="","",'True_Odds_Calculator_3-way'!P177/'True_Odds_Calculator_3-way'!C177-1)</f>
        <v/>
      </c>
      <c r="K176" s="6" t="str">
        <f>IF('Log_working_3-way'!$D176="","",1/'True_Odds_Calculator_3-way'!A177+1/'True_Odds_Calculator_3-way'!B177+1/'True_Odds_Calculator_3-way'!C177-1)</f>
        <v/>
      </c>
    </row>
    <row r="177" spans="4:11" x14ac:dyDescent="0.25">
      <c r="D177" t="str">
        <f>solve_for_c('True_Odds_Calculator_3-way'!A178,'True_Odds_Calculator_3-way'!B178,'True_Odds_Calculator_3-way'!C178,'Log_working_3-way'!B$1,'Log_working_3-way'!B$2)</f>
        <v/>
      </c>
      <c r="F177" s="6" t="str">
        <f>IF('Log_working_3-way'!D177="","",1/'True_Odds_Calculator_3-way'!N178+1/'True_Odds_Calculator_3-way'!O178+1/'True_Odds_Calculator_3-way'!P178-1)</f>
        <v/>
      </c>
      <c r="H177" s="6" t="str">
        <f>IF('Log_working_3-way'!$D177="","",'True_Odds_Calculator_3-way'!N178/'True_Odds_Calculator_3-way'!A178-1)</f>
        <v/>
      </c>
      <c r="I177" s="6" t="str">
        <f>IF('Log_working_3-way'!$D177="","",'True_Odds_Calculator_3-way'!O178/'True_Odds_Calculator_3-way'!B178-1)</f>
        <v/>
      </c>
      <c r="J177" s="6" t="str">
        <f>IF('Log_working_3-way'!$D177="","",'True_Odds_Calculator_3-way'!P178/'True_Odds_Calculator_3-way'!C178-1)</f>
        <v/>
      </c>
      <c r="K177" s="6" t="str">
        <f>IF('Log_working_3-way'!$D177="","",1/'True_Odds_Calculator_3-way'!A178+1/'True_Odds_Calculator_3-way'!B178+1/'True_Odds_Calculator_3-way'!C178-1)</f>
        <v/>
      </c>
    </row>
    <row r="178" spans="4:11" x14ac:dyDescent="0.25">
      <c r="D178" t="str">
        <f>solve_for_c('True_Odds_Calculator_3-way'!A179,'True_Odds_Calculator_3-way'!B179,'True_Odds_Calculator_3-way'!C179,'Log_working_3-way'!B$1,'Log_working_3-way'!B$2)</f>
        <v/>
      </c>
      <c r="F178" s="6" t="str">
        <f>IF('Log_working_3-way'!D178="","",1/'True_Odds_Calculator_3-way'!N179+1/'True_Odds_Calculator_3-way'!O179+1/'True_Odds_Calculator_3-way'!P179-1)</f>
        <v/>
      </c>
      <c r="H178" s="6" t="str">
        <f>IF('Log_working_3-way'!$D178="","",'True_Odds_Calculator_3-way'!N179/'True_Odds_Calculator_3-way'!A179-1)</f>
        <v/>
      </c>
      <c r="I178" s="6" t="str">
        <f>IF('Log_working_3-way'!$D178="","",'True_Odds_Calculator_3-way'!O179/'True_Odds_Calculator_3-way'!B179-1)</f>
        <v/>
      </c>
      <c r="J178" s="6" t="str">
        <f>IF('Log_working_3-way'!$D178="","",'True_Odds_Calculator_3-way'!P179/'True_Odds_Calculator_3-way'!C179-1)</f>
        <v/>
      </c>
      <c r="K178" s="6" t="str">
        <f>IF('Log_working_3-way'!$D178="","",1/'True_Odds_Calculator_3-way'!A179+1/'True_Odds_Calculator_3-way'!B179+1/'True_Odds_Calculator_3-way'!C179-1)</f>
        <v/>
      </c>
    </row>
    <row r="179" spans="4:11" x14ac:dyDescent="0.25">
      <c r="D179" t="str">
        <f>solve_for_c('True_Odds_Calculator_3-way'!A180,'True_Odds_Calculator_3-way'!B180,'True_Odds_Calculator_3-way'!C180,'Log_working_3-way'!B$1,'Log_working_3-way'!B$2)</f>
        <v/>
      </c>
      <c r="F179" s="6" t="str">
        <f>IF('Log_working_3-way'!D179="","",1/'True_Odds_Calculator_3-way'!N180+1/'True_Odds_Calculator_3-way'!O180+1/'True_Odds_Calculator_3-way'!P180-1)</f>
        <v/>
      </c>
      <c r="H179" s="6" t="str">
        <f>IF('Log_working_3-way'!$D179="","",'True_Odds_Calculator_3-way'!N180/'True_Odds_Calculator_3-way'!A180-1)</f>
        <v/>
      </c>
      <c r="I179" s="6" t="str">
        <f>IF('Log_working_3-way'!$D179="","",'True_Odds_Calculator_3-way'!O180/'True_Odds_Calculator_3-way'!B180-1)</f>
        <v/>
      </c>
      <c r="J179" s="6" t="str">
        <f>IF('Log_working_3-way'!$D179="","",'True_Odds_Calculator_3-way'!P180/'True_Odds_Calculator_3-way'!C180-1)</f>
        <v/>
      </c>
      <c r="K179" s="6" t="str">
        <f>IF('Log_working_3-way'!$D179="","",1/'True_Odds_Calculator_3-way'!A180+1/'True_Odds_Calculator_3-way'!B180+1/'True_Odds_Calculator_3-way'!C180-1)</f>
        <v/>
      </c>
    </row>
    <row r="180" spans="4:11" x14ac:dyDescent="0.25">
      <c r="D180" t="str">
        <f>solve_for_c('True_Odds_Calculator_3-way'!A181,'True_Odds_Calculator_3-way'!B181,'True_Odds_Calculator_3-way'!C181,'Log_working_3-way'!B$1,'Log_working_3-way'!B$2)</f>
        <v/>
      </c>
      <c r="F180" s="6" t="str">
        <f>IF('Log_working_3-way'!D180="","",1/'True_Odds_Calculator_3-way'!N181+1/'True_Odds_Calculator_3-way'!O181+1/'True_Odds_Calculator_3-way'!P181-1)</f>
        <v/>
      </c>
      <c r="H180" s="6" t="str">
        <f>IF('Log_working_3-way'!$D180="","",'True_Odds_Calculator_3-way'!N181/'True_Odds_Calculator_3-way'!A181-1)</f>
        <v/>
      </c>
      <c r="I180" s="6" t="str">
        <f>IF('Log_working_3-way'!$D180="","",'True_Odds_Calculator_3-way'!O181/'True_Odds_Calculator_3-way'!B181-1)</f>
        <v/>
      </c>
      <c r="J180" s="6" t="str">
        <f>IF('Log_working_3-way'!$D180="","",'True_Odds_Calculator_3-way'!P181/'True_Odds_Calculator_3-way'!C181-1)</f>
        <v/>
      </c>
      <c r="K180" s="6" t="str">
        <f>IF('Log_working_3-way'!$D180="","",1/'True_Odds_Calculator_3-way'!A181+1/'True_Odds_Calculator_3-way'!B181+1/'True_Odds_Calculator_3-way'!C181-1)</f>
        <v/>
      </c>
    </row>
    <row r="181" spans="4:11" x14ac:dyDescent="0.25">
      <c r="D181" t="str">
        <f>solve_for_c('True_Odds_Calculator_3-way'!A182,'True_Odds_Calculator_3-way'!B182,'True_Odds_Calculator_3-way'!C182,'Log_working_3-way'!B$1,'Log_working_3-way'!B$2)</f>
        <v/>
      </c>
      <c r="F181" s="6" t="str">
        <f>IF('Log_working_3-way'!D181="","",1/'True_Odds_Calculator_3-way'!N182+1/'True_Odds_Calculator_3-way'!O182+1/'True_Odds_Calculator_3-way'!P182-1)</f>
        <v/>
      </c>
      <c r="H181" s="6" t="str">
        <f>IF('Log_working_3-way'!$D181="","",'True_Odds_Calculator_3-way'!N182/'True_Odds_Calculator_3-way'!A182-1)</f>
        <v/>
      </c>
      <c r="I181" s="6" t="str">
        <f>IF('Log_working_3-way'!$D181="","",'True_Odds_Calculator_3-way'!O182/'True_Odds_Calculator_3-way'!B182-1)</f>
        <v/>
      </c>
      <c r="J181" s="6" t="str">
        <f>IF('Log_working_3-way'!$D181="","",'True_Odds_Calculator_3-way'!P182/'True_Odds_Calculator_3-way'!C182-1)</f>
        <v/>
      </c>
      <c r="K181" s="6" t="str">
        <f>IF('Log_working_3-way'!$D181="","",1/'True_Odds_Calculator_3-way'!A182+1/'True_Odds_Calculator_3-way'!B182+1/'True_Odds_Calculator_3-way'!C182-1)</f>
        <v/>
      </c>
    </row>
    <row r="182" spans="4:11" x14ac:dyDescent="0.25">
      <c r="D182" t="str">
        <f>solve_for_c('True_Odds_Calculator_3-way'!A183,'True_Odds_Calculator_3-way'!B183,'True_Odds_Calculator_3-way'!C183,'Log_working_3-way'!B$1,'Log_working_3-way'!B$2)</f>
        <v/>
      </c>
      <c r="F182" s="6" t="str">
        <f>IF('Log_working_3-way'!D182="","",1/'True_Odds_Calculator_3-way'!N183+1/'True_Odds_Calculator_3-way'!O183+1/'True_Odds_Calculator_3-way'!P183-1)</f>
        <v/>
      </c>
      <c r="H182" s="6" t="str">
        <f>IF('Log_working_3-way'!$D182="","",'True_Odds_Calculator_3-way'!N183/'True_Odds_Calculator_3-way'!A183-1)</f>
        <v/>
      </c>
      <c r="I182" s="6" t="str">
        <f>IF('Log_working_3-way'!$D182="","",'True_Odds_Calculator_3-way'!O183/'True_Odds_Calculator_3-way'!B183-1)</f>
        <v/>
      </c>
      <c r="J182" s="6" t="str">
        <f>IF('Log_working_3-way'!$D182="","",'True_Odds_Calculator_3-way'!P183/'True_Odds_Calculator_3-way'!C183-1)</f>
        <v/>
      </c>
      <c r="K182" s="6" t="str">
        <f>IF('Log_working_3-way'!$D182="","",1/'True_Odds_Calculator_3-way'!A183+1/'True_Odds_Calculator_3-way'!B183+1/'True_Odds_Calculator_3-way'!C183-1)</f>
        <v/>
      </c>
    </row>
    <row r="183" spans="4:11" x14ac:dyDescent="0.25">
      <c r="D183" t="str">
        <f>solve_for_c('True_Odds_Calculator_3-way'!A184,'True_Odds_Calculator_3-way'!B184,'True_Odds_Calculator_3-way'!C184,'Log_working_3-way'!B$1,'Log_working_3-way'!B$2)</f>
        <v/>
      </c>
      <c r="F183" s="6" t="str">
        <f>IF('Log_working_3-way'!D183="","",1/'True_Odds_Calculator_3-way'!N184+1/'True_Odds_Calculator_3-way'!O184+1/'True_Odds_Calculator_3-way'!P184-1)</f>
        <v/>
      </c>
      <c r="H183" s="6" t="str">
        <f>IF('Log_working_3-way'!$D183="","",'True_Odds_Calculator_3-way'!N184/'True_Odds_Calculator_3-way'!A184-1)</f>
        <v/>
      </c>
      <c r="I183" s="6" t="str">
        <f>IF('Log_working_3-way'!$D183="","",'True_Odds_Calculator_3-way'!O184/'True_Odds_Calculator_3-way'!B184-1)</f>
        <v/>
      </c>
      <c r="J183" s="6" t="str">
        <f>IF('Log_working_3-way'!$D183="","",'True_Odds_Calculator_3-way'!P184/'True_Odds_Calculator_3-way'!C184-1)</f>
        <v/>
      </c>
      <c r="K183" s="6" t="str">
        <f>IF('Log_working_3-way'!$D183="","",1/'True_Odds_Calculator_3-way'!A184+1/'True_Odds_Calculator_3-way'!B184+1/'True_Odds_Calculator_3-way'!C184-1)</f>
        <v/>
      </c>
    </row>
    <row r="184" spans="4:11" x14ac:dyDescent="0.25">
      <c r="D184" t="str">
        <f>solve_for_c('True_Odds_Calculator_3-way'!A185,'True_Odds_Calculator_3-way'!B185,'True_Odds_Calculator_3-way'!C185,'Log_working_3-way'!B$1,'Log_working_3-way'!B$2)</f>
        <v/>
      </c>
      <c r="F184" s="6" t="str">
        <f>IF('Log_working_3-way'!D184="","",1/'True_Odds_Calculator_3-way'!N185+1/'True_Odds_Calculator_3-way'!O185+1/'True_Odds_Calculator_3-way'!P185-1)</f>
        <v/>
      </c>
      <c r="H184" s="6" t="str">
        <f>IF('Log_working_3-way'!$D184="","",'True_Odds_Calculator_3-way'!N185/'True_Odds_Calculator_3-way'!A185-1)</f>
        <v/>
      </c>
      <c r="I184" s="6" t="str">
        <f>IF('Log_working_3-way'!$D184="","",'True_Odds_Calculator_3-way'!O185/'True_Odds_Calculator_3-way'!B185-1)</f>
        <v/>
      </c>
      <c r="J184" s="6" t="str">
        <f>IF('Log_working_3-way'!$D184="","",'True_Odds_Calculator_3-way'!P185/'True_Odds_Calculator_3-way'!C185-1)</f>
        <v/>
      </c>
      <c r="K184" s="6" t="str">
        <f>IF('Log_working_3-way'!$D184="","",1/'True_Odds_Calculator_3-way'!A185+1/'True_Odds_Calculator_3-way'!B185+1/'True_Odds_Calculator_3-way'!C185-1)</f>
        <v/>
      </c>
    </row>
    <row r="185" spans="4:11" x14ac:dyDescent="0.25">
      <c r="D185" t="str">
        <f>solve_for_c('True_Odds_Calculator_3-way'!A186,'True_Odds_Calculator_3-way'!B186,'True_Odds_Calculator_3-way'!C186,'Log_working_3-way'!B$1,'Log_working_3-way'!B$2)</f>
        <v/>
      </c>
      <c r="F185" s="6" t="str">
        <f>IF('Log_working_3-way'!D185="","",1/'True_Odds_Calculator_3-way'!N186+1/'True_Odds_Calculator_3-way'!O186+1/'True_Odds_Calculator_3-way'!P186-1)</f>
        <v/>
      </c>
      <c r="H185" s="6" t="str">
        <f>IF('Log_working_3-way'!$D185="","",'True_Odds_Calculator_3-way'!N186/'True_Odds_Calculator_3-way'!A186-1)</f>
        <v/>
      </c>
      <c r="I185" s="6" t="str">
        <f>IF('Log_working_3-way'!$D185="","",'True_Odds_Calculator_3-way'!O186/'True_Odds_Calculator_3-way'!B186-1)</f>
        <v/>
      </c>
      <c r="J185" s="6" t="str">
        <f>IF('Log_working_3-way'!$D185="","",'True_Odds_Calculator_3-way'!P186/'True_Odds_Calculator_3-way'!C186-1)</f>
        <v/>
      </c>
      <c r="K185" s="6" t="str">
        <f>IF('Log_working_3-way'!$D185="","",1/'True_Odds_Calculator_3-way'!A186+1/'True_Odds_Calculator_3-way'!B186+1/'True_Odds_Calculator_3-way'!C186-1)</f>
        <v/>
      </c>
    </row>
    <row r="186" spans="4:11" x14ac:dyDescent="0.25">
      <c r="D186" t="str">
        <f>solve_for_c('True_Odds_Calculator_3-way'!A187,'True_Odds_Calculator_3-way'!B187,'True_Odds_Calculator_3-way'!C187,'Log_working_3-way'!B$1,'Log_working_3-way'!B$2)</f>
        <v/>
      </c>
      <c r="F186" s="6" t="str">
        <f>IF('Log_working_3-way'!D186="","",1/'True_Odds_Calculator_3-way'!N187+1/'True_Odds_Calculator_3-way'!O187+1/'True_Odds_Calculator_3-way'!P187-1)</f>
        <v/>
      </c>
      <c r="H186" s="6" t="str">
        <f>IF('Log_working_3-way'!$D186="","",'True_Odds_Calculator_3-way'!N187/'True_Odds_Calculator_3-way'!A187-1)</f>
        <v/>
      </c>
      <c r="I186" s="6" t="str">
        <f>IF('Log_working_3-way'!$D186="","",'True_Odds_Calculator_3-way'!O187/'True_Odds_Calculator_3-way'!B187-1)</f>
        <v/>
      </c>
      <c r="J186" s="6" t="str">
        <f>IF('Log_working_3-way'!$D186="","",'True_Odds_Calculator_3-way'!P187/'True_Odds_Calculator_3-way'!C187-1)</f>
        <v/>
      </c>
      <c r="K186" s="6" t="str">
        <f>IF('Log_working_3-way'!$D186="","",1/'True_Odds_Calculator_3-way'!A187+1/'True_Odds_Calculator_3-way'!B187+1/'True_Odds_Calculator_3-way'!C187-1)</f>
        <v/>
      </c>
    </row>
    <row r="187" spans="4:11" x14ac:dyDescent="0.25">
      <c r="D187" t="str">
        <f>solve_for_c('True_Odds_Calculator_3-way'!A188,'True_Odds_Calculator_3-way'!B188,'True_Odds_Calculator_3-way'!C188,'Log_working_3-way'!B$1,'Log_working_3-way'!B$2)</f>
        <v/>
      </c>
      <c r="F187" s="6" t="str">
        <f>IF('Log_working_3-way'!D187="","",1/'True_Odds_Calculator_3-way'!N188+1/'True_Odds_Calculator_3-way'!O188+1/'True_Odds_Calculator_3-way'!P188-1)</f>
        <v/>
      </c>
      <c r="H187" s="6" t="str">
        <f>IF('Log_working_3-way'!$D187="","",'True_Odds_Calculator_3-way'!N188/'True_Odds_Calculator_3-way'!A188-1)</f>
        <v/>
      </c>
      <c r="I187" s="6" t="str">
        <f>IF('Log_working_3-way'!$D187="","",'True_Odds_Calculator_3-way'!O188/'True_Odds_Calculator_3-way'!B188-1)</f>
        <v/>
      </c>
      <c r="J187" s="6" t="str">
        <f>IF('Log_working_3-way'!$D187="","",'True_Odds_Calculator_3-way'!P188/'True_Odds_Calculator_3-way'!C188-1)</f>
        <v/>
      </c>
      <c r="K187" s="6" t="str">
        <f>IF('Log_working_3-way'!$D187="","",1/'True_Odds_Calculator_3-way'!A188+1/'True_Odds_Calculator_3-way'!B188+1/'True_Odds_Calculator_3-way'!C188-1)</f>
        <v/>
      </c>
    </row>
    <row r="188" spans="4:11" x14ac:dyDescent="0.25">
      <c r="D188" t="str">
        <f>solve_for_c('True_Odds_Calculator_3-way'!A189,'True_Odds_Calculator_3-way'!B189,'True_Odds_Calculator_3-way'!C189,'Log_working_3-way'!B$1,'Log_working_3-way'!B$2)</f>
        <v/>
      </c>
      <c r="F188" s="6" t="str">
        <f>IF('Log_working_3-way'!D188="","",1/'True_Odds_Calculator_3-way'!N189+1/'True_Odds_Calculator_3-way'!O189+1/'True_Odds_Calculator_3-way'!P189-1)</f>
        <v/>
      </c>
      <c r="H188" s="6" t="str">
        <f>IF('Log_working_3-way'!$D188="","",'True_Odds_Calculator_3-way'!N189/'True_Odds_Calculator_3-way'!A189-1)</f>
        <v/>
      </c>
      <c r="I188" s="6" t="str">
        <f>IF('Log_working_3-way'!$D188="","",'True_Odds_Calculator_3-way'!O189/'True_Odds_Calculator_3-way'!B189-1)</f>
        <v/>
      </c>
      <c r="J188" s="6" t="str">
        <f>IF('Log_working_3-way'!$D188="","",'True_Odds_Calculator_3-way'!P189/'True_Odds_Calculator_3-way'!C189-1)</f>
        <v/>
      </c>
      <c r="K188" s="6" t="str">
        <f>IF('Log_working_3-way'!$D188="","",1/'True_Odds_Calculator_3-way'!A189+1/'True_Odds_Calculator_3-way'!B189+1/'True_Odds_Calculator_3-way'!C189-1)</f>
        <v/>
      </c>
    </row>
    <row r="189" spans="4:11" x14ac:dyDescent="0.25">
      <c r="D189" t="str">
        <f>solve_for_c('True_Odds_Calculator_3-way'!A190,'True_Odds_Calculator_3-way'!B190,'True_Odds_Calculator_3-way'!C190,'Log_working_3-way'!B$1,'Log_working_3-way'!B$2)</f>
        <v/>
      </c>
      <c r="F189" s="6" t="str">
        <f>IF('Log_working_3-way'!D189="","",1/'True_Odds_Calculator_3-way'!N190+1/'True_Odds_Calculator_3-way'!O190+1/'True_Odds_Calculator_3-way'!P190-1)</f>
        <v/>
      </c>
      <c r="H189" s="6" t="str">
        <f>IF('Log_working_3-way'!$D189="","",'True_Odds_Calculator_3-way'!N190/'True_Odds_Calculator_3-way'!A190-1)</f>
        <v/>
      </c>
      <c r="I189" s="6" t="str">
        <f>IF('Log_working_3-way'!$D189="","",'True_Odds_Calculator_3-way'!O190/'True_Odds_Calculator_3-way'!B190-1)</f>
        <v/>
      </c>
      <c r="J189" s="6" t="str">
        <f>IF('Log_working_3-way'!$D189="","",'True_Odds_Calculator_3-way'!P190/'True_Odds_Calculator_3-way'!C190-1)</f>
        <v/>
      </c>
      <c r="K189" s="6" t="str">
        <f>IF('Log_working_3-way'!$D189="","",1/'True_Odds_Calculator_3-way'!A190+1/'True_Odds_Calculator_3-way'!B190+1/'True_Odds_Calculator_3-way'!C190-1)</f>
        <v/>
      </c>
    </row>
    <row r="190" spans="4:11" x14ac:dyDescent="0.25">
      <c r="D190" t="str">
        <f>solve_for_c('True_Odds_Calculator_3-way'!A191,'True_Odds_Calculator_3-way'!B191,'True_Odds_Calculator_3-way'!C191,'Log_working_3-way'!B$1,'Log_working_3-way'!B$2)</f>
        <v/>
      </c>
      <c r="F190" s="6" t="str">
        <f>IF('Log_working_3-way'!D190="","",1/'True_Odds_Calculator_3-way'!N191+1/'True_Odds_Calculator_3-way'!O191+1/'True_Odds_Calculator_3-way'!P191-1)</f>
        <v/>
      </c>
      <c r="H190" s="6" t="str">
        <f>IF('Log_working_3-way'!$D190="","",'True_Odds_Calculator_3-way'!N191/'True_Odds_Calculator_3-way'!A191-1)</f>
        <v/>
      </c>
      <c r="I190" s="6" t="str">
        <f>IF('Log_working_3-way'!$D190="","",'True_Odds_Calculator_3-way'!O191/'True_Odds_Calculator_3-way'!B191-1)</f>
        <v/>
      </c>
      <c r="J190" s="6" t="str">
        <f>IF('Log_working_3-way'!$D190="","",'True_Odds_Calculator_3-way'!P191/'True_Odds_Calculator_3-way'!C191-1)</f>
        <v/>
      </c>
      <c r="K190" s="6" t="str">
        <f>IF('Log_working_3-way'!$D190="","",1/'True_Odds_Calculator_3-way'!A191+1/'True_Odds_Calculator_3-way'!B191+1/'True_Odds_Calculator_3-way'!C191-1)</f>
        <v/>
      </c>
    </row>
    <row r="191" spans="4:11" x14ac:dyDescent="0.25">
      <c r="D191" t="str">
        <f>solve_for_c('True_Odds_Calculator_3-way'!A192,'True_Odds_Calculator_3-way'!B192,'True_Odds_Calculator_3-way'!C192,'Log_working_3-way'!B$1,'Log_working_3-way'!B$2)</f>
        <v/>
      </c>
      <c r="F191" s="6" t="str">
        <f>IF('Log_working_3-way'!D191="","",1/'True_Odds_Calculator_3-way'!N192+1/'True_Odds_Calculator_3-way'!O192+1/'True_Odds_Calculator_3-way'!P192-1)</f>
        <v/>
      </c>
      <c r="H191" s="6" t="str">
        <f>IF('Log_working_3-way'!$D191="","",'True_Odds_Calculator_3-way'!N192/'True_Odds_Calculator_3-way'!A192-1)</f>
        <v/>
      </c>
      <c r="I191" s="6" t="str">
        <f>IF('Log_working_3-way'!$D191="","",'True_Odds_Calculator_3-way'!O192/'True_Odds_Calculator_3-way'!B192-1)</f>
        <v/>
      </c>
      <c r="J191" s="6" t="str">
        <f>IF('Log_working_3-way'!$D191="","",'True_Odds_Calculator_3-way'!P192/'True_Odds_Calculator_3-way'!C192-1)</f>
        <v/>
      </c>
      <c r="K191" s="6" t="str">
        <f>IF('Log_working_3-way'!$D191="","",1/'True_Odds_Calculator_3-way'!A192+1/'True_Odds_Calculator_3-way'!B192+1/'True_Odds_Calculator_3-way'!C192-1)</f>
        <v/>
      </c>
    </row>
    <row r="192" spans="4:11" x14ac:dyDescent="0.25">
      <c r="D192" t="str">
        <f>solve_for_c('True_Odds_Calculator_3-way'!A193,'True_Odds_Calculator_3-way'!B193,'True_Odds_Calculator_3-way'!C193,'Log_working_3-way'!B$1,'Log_working_3-way'!B$2)</f>
        <v/>
      </c>
      <c r="F192" s="6" t="str">
        <f>IF('Log_working_3-way'!D192="","",1/'True_Odds_Calculator_3-way'!N193+1/'True_Odds_Calculator_3-way'!O193+1/'True_Odds_Calculator_3-way'!P193-1)</f>
        <v/>
      </c>
      <c r="H192" s="6" t="str">
        <f>IF('Log_working_3-way'!$D192="","",'True_Odds_Calculator_3-way'!N193/'True_Odds_Calculator_3-way'!A193-1)</f>
        <v/>
      </c>
      <c r="I192" s="6" t="str">
        <f>IF('Log_working_3-way'!$D192="","",'True_Odds_Calculator_3-way'!O193/'True_Odds_Calculator_3-way'!B193-1)</f>
        <v/>
      </c>
      <c r="J192" s="6" t="str">
        <f>IF('Log_working_3-way'!$D192="","",'True_Odds_Calculator_3-way'!P193/'True_Odds_Calculator_3-way'!C193-1)</f>
        <v/>
      </c>
      <c r="K192" s="6" t="str">
        <f>IF('Log_working_3-way'!$D192="","",1/'True_Odds_Calculator_3-way'!A193+1/'True_Odds_Calculator_3-way'!B193+1/'True_Odds_Calculator_3-way'!C193-1)</f>
        <v/>
      </c>
    </row>
    <row r="193" spans="4:11" x14ac:dyDescent="0.25">
      <c r="D193" t="str">
        <f>solve_for_c('True_Odds_Calculator_3-way'!A194,'True_Odds_Calculator_3-way'!B194,'True_Odds_Calculator_3-way'!C194,'Log_working_3-way'!B$1,'Log_working_3-way'!B$2)</f>
        <v/>
      </c>
      <c r="F193" s="6" t="str">
        <f>IF('Log_working_3-way'!D193="","",1/'True_Odds_Calculator_3-way'!N194+1/'True_Odds_Calculator_3-way'!O194+1/'True_Odds_Calculator_3-way'!P194-1)</f>
        <v/>
      </c>
      <c r="H193" s="6" t="str">
        <f>IF('Log_working_3-way'!$D193="","",'True_Odds_Calculator_3-way'!N194/'True_Odds_Calculator_3-way'!A194-1)</f>
        <v/>
      </c>
      <c r="I193" s="6" t="str">
        <f>IF('Log_working_3-way'!$D193="","",'True_Odds_Calculator_3-way'!O194/'True_Odds_Calculator_3-way'!B194-1)</f>
        <v/>
      </c>
      <c r="J193" s="6" t="str">
        <f>IF('Log_working_3-way'!$D193="","",'True_Odds_Calculator_3-way'!P194/'True_Odds_Calculator_3-way'!C194-1)</f>
        <v/>
      </c>
      <c r="K193" s="6" t="str">
        <f>IF('Log_working_3-way'!$D193="","",1/'True_Odds_Calculator_3-way'!A194+1/'True_Odds_Calculator_3-way'!B194+1/'True_Odds_Calculator_3-way'!C194-1)</f>
        <v/>
      </c>
    </row>
    <row r="194" spans="4:11" x14ac:dyDescent="0.25">
      <c r="D194" t="str">
        <f>solve_for_c('True_Odds_Calculator_3-way'!A195,'True_Odds_Calculator_3-way'!B195,'True_Odds_Calculator_3-way'!C195,'Log_working_3-way'!B$1,'Log_working_3-way'!B$2)</f>
        <v/>
      </c>
      <c r="F194" s="6" t="str">
        <f>IF('Log_working_3-way'!D194="","",1/'True_Odds_Calculator_3-way'!N195+1/'True_Odds_Calculator_3-way'!O195+1/'True_Odds_Calculator_3-way'!P195-1)</f>
        <v/>
      </c>
      <c r="H194" s="6" t="str">
        <f>IF('Log_working_3-way'!$D194="","",'True_Odds_Calculator_3-way'!N195/'True_Odds_Calculator_3-way'!A195-1)</f>
        <v/>
      </c>
      <c r="I194" s="6" t="str">
        <f>IF('Log_working_3-way'!$D194="","",'True_Odds_Calculator_3-way'!O195/'True_Odds_Calculator_3-way'!B195-1)</f>
        <v/>
      </c>
      <c r="J194" s="6" t="str">
        <f>IF('Log_working_3-way'!$D194="","",'True_Odds_Calculator_3-way'!P195/'True_Odds_Calculator_3-way'!C195-1)</f>
        <v/>
      </c>
      <c r="K194" s="6" t="str">
        <f>IF('Log_working_3-way'!$D194="","",1/'True_Odds_Calculator_3-way'!A195+1/'True_Odds_Calculator_3-way'!B195+1/'True_Odds_Calculator_3-way'!C195-1)</f>
        <v/>
      </c>
    </row>
    <row r="195" spans="4:11" x14ac:dyDescent="0.25">
      <c r="D195" t="str">
        <f>solve_for_c('True_Odds_Calculator_3-way'!A196,'True_Odds_Calculator_3-way'!B196,'True_Odds_Calculator_3-way'!C196,'Log_working_3-way'!B$1,'Log_working_3-way'!B$2)</f>
        <v/>
      </c>
      <c r="F195" s="6" t="str">
        <f>IF('Log_working_3-way'!D195="","",1/'True_Odds_Calculator_3-way'!N196+1/'True_Odds_Calculator_3-way'!O196+1/'True_Odds_Calculator_3-way'!P196-1)</f>
        <v/>
      </c>
      <c r="H195" s="6" t="str">
        <f>IF('Log_working_3-way'!$D195="","",'True_Odds_Calculator_3-way'!N196/'True_Odds_Calculator_3-way'!A196-1)</f>
        <v/>
      </c>
      <c r="I195" s="6" t="str">
        <f>IF('Log_working_3-way'!$D195="","",'True_Odds_Calculator_3-way'!O196/'True_Odds_Calculator_3-way'!B196-1)</f>
        <v/>
      </c>
      <c r="J195" s="6" t="str">
        <f>IF('Log_working_3-way'!$D195="","",'True_Odds_Calculator_3-way'!P196/'True_Odds_Calculator_3-way'!C196-1)</f>
        <v/>
      </c>
      <c r="K195" s="6" t="str">
        <f>IF('Log_working_3-way'!$D195="","",1/'True_Odds_Calculator_3-way'!A196+1/'True_Odds_Calculator_3-way'!B196+1/'True_Odds_Calculator_3-way'!C196-1)</f>
        <v/>
      </c>
    </row>
    <row r="196" spans="4:11" x14ac:dyDescent="0.25">
      <c r="D196" t="str">
        <f>solve_for_c('True_Odds_Calculator_3-way'!A197,'True_Odds_Calculator_3-way'!B197,'True_Odds_Calculator_3-way'!C197,'Log_working_3-way'!B$1,'Log_working_3-way'!B$2)</f>
        <v/>
      </c>
      <c r="F196" s="6" t="str">
        <f>IF('Log_working_3-way'!D196="","",1/'True_Odds_Calculator_3-way'!N197+1/'True_Odds_Calculator_3-way'!O197+1/'True_Odds_Calculator_3-way'!P197-1)</f>
        <v/>
      </c>
      <c r="H196" s="6" t="str">
        <f>IF('Log_working_3-way'!$D196="","",'True_Odds_Calculator_3-way'!N197/'True_Odds_Calculator_3-way'!A197-1)</f>
        <v/>
      </c>
      <c r="I196" s="6" t="str">
        <f>IF('Log_working_3-way'!$D196="","",'True_Odds_Calculator_3-way'!O197/'True_Odds_Calculator_3-way'!B197-1)</f>
        <v/>
      </c>
      <c r="J196" s="6" t="str">
        <f>IF('Log_working_3-way'!$D196="","",'True_Odds_Calculator_3-way'!P197/'True_Odds_Calculator_3-way'!C197-1)</f>
        <v/>
      </c>
      <c r="K196" s="6" t="str">
        <f>IF('Log_working_3-way'!$D196="","",1/'True_Odds_Calculator_3-way'!A197+1/'True_Odds_Calculator_3-way'!B197+1/'True_Odds_Calculator_3-way'!C197-1)</f>
        <v/>
      </c>
    </row>
    <row r="197" spans="4:11" x14ac:dyDescent="0.25">
      <c r="D197" t="str">
        <f>solve_for_c('True_Odds_Calculator_3-way'!A198,'True_Odds_Calculator_3-way'!B198,'True_Odds_Calculator_3-way'!C198,'Log_working_3-way'!B$1,'Log_working_3-way'!B$2)</f>
        <v/>
      </c>
      <c r="F197" s="6" t="str">
        <f>IF('Log_working_3-way'!D197="","",1/'True_Odds_Calculator_3-way'!N198+1/'True_Odds_Calculator_3-way'!O198+1/'True_Odds_Calculator_3-way'!P198-1)</f>
        <v/>
      </c>
      <c r="H197" s="6" t="str">
        <f>IF('Log_working_3-way'!$D197="","",'True_Odds_Calculator_3-way'!N198/'True_Odds_Calculator_3-way'!A198-1)</f>
        <v/>
      </c>
      <c r="I197" s="6" t="str">
        <f>IF('Log_working_3-way'!$D197="","",'True_Odds_Calculator_3-way'!O198/'True_Odds_Calculator_3-way'!B198-1)</f>
        <v/>
      </c>
      <c r="J197" s="6" t="str">
        <f>IF('Log_working_3-way'!$D197="","",'True_Odds_Calculator_3-way'!P198/'True_Odds_Calculator_3-way'!C198-1)</f>
        <v/>
      </c>
      <c r="K197" s="6" t="str">
        <f>IF('Log_working_3-way'!$D197="","",1/'True_Odds_Calculator_3-way'!A198+1/'True_Odds_Calculator_3-way'!B198+1/'True_Odds_Calculator_3-way'!C198-1)</f>
        <v/>
      </c>
    </row>
    <row r="198" spans="4:11" x14ac:dyDescent="0.25">
      <c r="D198" t="str">
        <f>solve_for_c('True_Odds_Calculator_3-way'!A199,'True_Odds_Calculator_3-way'!B199,'True_Odds_Calculator_3-way'!C199,'Log_working_3-way'!B$1,'Log_working_3-way'!B$2)</f>
        <v/>
      </c>
      <c r="F198" s="6" t="str">
        <f>IF('Log_working_3-way'!D198="","",1/'True_Odds_Calculator_3-way'!N199+1/'True_Odds_Calculator_3-way'!O199+1/'True_Odds_Calculator_3-way'!P199-1)</f>
        <v/>
      </c>
      <c r="H198" s="6" t="str">
        <f>IF('Log_working_3-way'!$D198="","",'True_Odds_Calculator_3-way'!N199/'True_Odds_Calculator_3-way'!A199-1)</f>
        <v/>
      </c>
      <c r="I198" s="6" t="str">
        <f>IF('Log_working_3-way'!$D198="","",'True_Odds_Calculator_3-way'!O199/'True_Odds_Calculator_3-way'!B199-1)</f>
        <v/>
      </c>
      <c r="J198" s="6" t="str">
        <f>IF('Log_working_3-way'!$D198="","",'True_Odds_Calculator_3-way'!P199/'True_Odds_Calculator_3-way'!C199-1)</f>
        <v/>
      </c>
      <c r="K198" s="6" t="str">
        <f>IF('Log_working_3-way'!$D198="","",1/'True_Odds_Calculator_3-way'!A199+1/'True_Odds_Calculator_3-way'!B199+1/'True_Odds_Calculator_3-way'!C199-1)</f>
        <v/>
      </c>
    </row>
    <row r="199" spans="4:11" x14ac:dyDescent="0.25">
      <c r="D199" t="str">
        <f>solve_for_c('True_Odds_Calculator_3-way'!A200,'True_Odds_Calculator_3-way'!B200,'True_Odds_Calculator_3-way'!C200,'Log_working_3-way'!B$1,'Log_working_3-way'!B$2)</f>
        <v/>
      </c>
      <c r="F199" s="6" t="str">
        <f>IF('Log_working_3-way'!D199="","",1/'True_Odds_Calculator_3-way'!N200+1/'True_Odds_Calculator_3-way'!O200+1/'True_Odds_Calculator_3-way'!P200-1)</f>
        <v/>
      </c>
      <c r="H199" s="6" t="str">
        <f>IF('Log_working_3-way'!$D199="","",'True_Odds_Calculator_3-way'!N200/'True_Odds_Calculator_3-way'!A200-1)</f>
        <v/>
      </c>
      <c r="I199" s="6" t="str">
        <f>IF('Log_working_3-way'!$D199="","",'True_Odds_Calculator_3-way'!O200/'True_Odds_Calculator_3-way'!B200-1)</f>
        <v/>
      </c>
      <c r="J199" s="6" t="str">
        <f>IF('Log_working_3-way'!$D199="","",'True_Odds_Calculator_3-way'!P200/'True_Odds_Calculator_3-way'!C200-1)</f>
        <v/>
      </c>
      <c r="K199" s="6" t="str">
        <f>IF('Log_working_3-way'!$D199="","",1/'True_Odds_Calculator_3-way'!A200+1/'True_Odds_Calculator_3-way'!B200+1/'True_Odds_Calculator_3-way'!C200-1)</f>
        <v/>
      </c>
    </row>
    <row r="200" spans="4:11" x14ac:dyDescent="0.25">
      <c r="D200" t="str">
        <f>solve_for_c('True_Odds_Calculator_3-way'!A201,'True_Odds_Calculator_3-way'!B201,'True_Odds_Calculator_3-way'!C201,'Log_working_3-way'!B$1,'Log_working_3-way'!B$2)</f>
        <v/>
      </c>
      <c r="F200" s="6" t="str">
        <f>IF('Log_working_3-way'!D200="","",1/'True_Odds_Calculator_3-way'!N201+1/'True_Odds_Calculator_3-way'!O201+1/'True_Odds_Calculator_3-way'!P201-1)</f>
        <v/>
      </c>
      <c r="H200" s="6" t="str">
        <f>IF('Log_working_3-way'!$D200="","",'True_Odds_Calculator_3-way'!N201/'True_Odds_Calculator_3-way'!A201-1)</f>
        <v/>
      </c>
      <c r="I200" s="6" t="str">
        <f>IF('Log_working_3-way'!$D200="","",'True_Odds_Calculator_3-way'!O201/'True_Odds_Calculator_3-way'!B201-1)</f>
        <v/>
      </c>
      <c r="J200" s="6" t="str">
        <f>IF('Log_working_3-way'!$D200="","",'True_Odds_Calculator_3-way'!P201/'True_Odds_Calculator_3-way'!C201-1)</f>
        <v/>
      </c>
      <c r="K200" s="6" t="str">
        <f>IF('Log_working_3-way'!$D200="","",1/'True_Odds_Calculator_3-way'!A201+1/'True_Odds_Calculator_3-way'!B201+1/'True_Odds_Calculator_3-way'!C201-1)</f>
        <v/>
      </c>
    </row>
    <row r="201" spans="4:11" x14ac:dyDescent="0.25">
      <c r="D201" t="str">
        <f>solve_for_c('True_Odds_Calculator_3-way'!A202,'True_Odds_Calculator_3-way'!B202,'True_Odds_Calculator_3-way'!C202,'Log_working_3-way'!B$1,'Log_working_3-way'!B$2)</f>
        <v/>
      </c>
      <c r="F201" s="6" t="str">
        <f>IF('Log_working_3-way'!D201="","",1/'True_Odds_Calculator_3-way'!N202+1/'True_Odds_Calculator_3-way'!O202+1/'True_Odds_Calculator_3-way'!P202-1)</f>
        <v/>
      </c>
      <c r="H201" s="6" t="str">
        <f>IF('Log_working_3-way'!$D201="","",'True_Odds_Calculator_3-way'!N202/'True_Odds_Calculator_3-way'!A202-1)</f>
        <v/>
      </c>
      <c r="I201" s="6" t="str">
        <f>IF('Log_working_3-way'!$D201="","",'True_Odds_Calculator_3-way'!O202/'True_Odds_Calculator_3-way'!B202-1)</f>
        <v/>
      </c>
      <c r="J201" s="6" t="str">
        <f>IF('Log_working_3-way'!$D201="","",'True_Odds_Calculator_3-way'!P202/'True_Odds_Calculator_3-way'!C202-1)</f>
        <v/>
      </c>
      <c r="K201" s="6" t="str">
        <f>IF('Log_working_3-way'!$D201="","",1/'True_Odds_Calculator_3-way'!A202+1/'True_Odds_Calculator_3-way'!B202+1/'True_Odds_Calculator_3-way'!C202-1)</f>
        <v/>
      </c>
    </row>
    <row r="202" spans="4:11" x14ac:dyDescent="0.25">
      <c r="D202" t="str">
        <f>solve_for_c('True_Odds_Calculator_3-way'!A203,'True_Odds_Calculator_3-way'!B203,'True_Odds_Calculator_3-way'!C203,'Log_working_3-way'!B$1,'Log_working_3-way'!B$2)</f>
        <v/>
      </c>
      <c r="F202" s="6" t="str">
        <f>IF('Log_working_3-way'!D202="","",1/'True_Odds_Calculator_3-way'!N203+1/'True_Odds_Calculator_3-way'!O203+1/'True_Odds_Calculator_3-way'!P203-1)</f>
        <v/>
      </c>
      <c r="H202" s="6" t="str">
        <f>IF('Log_working_3-way'!$D202="","",'True_Odds_Calculator_3-way'!N203/'True_Odds_Calculator_3-way'!A203-1)</f>
        <v/>
      </c>
      <c r="I202" s="6" t="str">
        <f>IF('Log_working_3-way'!$D202="","",'True_Odds_Calculator_3-way'!O203/'True_Odds_Calculator_3-way'!B203-1)</f>
        <v/>
      </c>
      <c r="J202" s="6" t="str">
        <f>IF('Log_working_3-way'!$D202="","",'True_Odds_Calculator_3-way'!P203/'True_Odds_Calculator_3-way'!C203-1)</f>
        <v/>
      </c>
      <c r="K202" s="6" t="str">
        <f>IF('Log_working_3-way'!$D202="","",1/'True_Odds_Calculator_3-way'!A203+1/'True_Odds_Calculator_3-way'!B203+1/'True_Odds_Calculator_3-way'!C203-1)</f>
        <v/>
      </c>
    </row>
    <row r="203" spans="4:11" x14ac:dyDescent="0.25">
      <c r="D203" t="str">
        <f>solve_for_c('True_Odds_Calculator_3-way'!A204,'True_Odds_Calculator_3-way'!B204,'True_Odds_Calculator_3-way'!C204,'Log_working_3-way'!B$1,'Log_working_3-way'!B$2)</f>
        <v/>
      </c>
      <c r="F203" s="6" t="str">
        <f>IF('Log_working_3-way'!D203="","",1/'True_Odds_Calculator_3-way'!N204+1/'True_Odds_Calculator_3-way'!O204+1/'True_Odds_Calculator_3-way'!P204-1)</f>
        <v/>
      </c>
      <c r="H203" s="6" t="str">
        <f>IF('Log_working_3-way'!$D203="","",'True_Odds_Calculator_3-way'!N204/'True_Odds_Calculator_3-way'!A204-1)</f>
        <v/>
      </c>
      <c r="I203" s="6" t="str">
        <f>IF('Log_working_3-way'!$D203="","",'True_Odds_Calculator_3-way'!O204/'True_Odds_Calculator_3-way'!B204-1)</f>
        <v/>
      </c>
      <c r="J203" s="6" t="str">
        <f>IF('Log_working_3-way'!$D203="","",'True_Odds_Calculator_3-way'!P204/'True_Odds_Calculator_3-way'!C204-1)</f>
        <v/>
      </c>
      <c r="K203" s="6" t="str">
        <f>IF('Log_working_3-way'!$D203="","",1/'True_Odds_Calculator_3-way'!A204+1/'True_Odds_Calculator_3-way'!B204+1/'True_Odds_Calculator_3-way'!C204-1)</f>
        <v/>
      </c>
    </row>
    <row r="204" spans="4:11" x14ac:dyDescent="0.25">
      <c r="D204" t="str">
        <f>solve_for_c('True_Odds_Calculator_3-way'!A205,'True_Odds_Calculator_3-way'!B205,'True_Odds_Calculator_3-way'!C205,'Log_working_3-way'!B$1,'Log_working_3-way'!B$2)</f>
        <v/>
      </c>
      <c r="F204" s="6" t="str">
        <f>IF('Log_working_3-way'!D204="","",1/'True_Odds_Calculator_3-way'!N205+1/'True_Odds_Calculator_3-way'!O205+1/'True_Odds_Calculator_3-way'!P205-1)</f>
        <v/>
      </c>
      <c r="H204" s="6" t="str">
        <f>IF('Log_working_3-way'!$D204="","",'True_Odds_Calculator_3-way'!N205/'True_Odds_Calculator_3-way'!A205-1)</f>
        <v/>
      </c>
      <c r="I204" s="6" t="str">
        <f>IF('Log_working_3-way'!$D204="","",'True_Odds_Calculator_3-way'!O205/'True_Odds_Calculator_3-way'!B205-1)</f>
        <v/>
      </c>
      <c r="J204" s="6" t="str">
        <f>IF('Log_working_3-way'!$D204="","",'True_Odds_Calculator_3-way'!P205/'True_Odds_Calculator_3-way'!C205-1)</f>
        <v/>
      </c>
      <c r="K204" s="6" t="str">
        <f>IF('Log_working_3-way'!$D204="","",1/'True_Odds_Calculator_3-way'!A205+1/'True_Odds_Calculator_3-way'!B205+1/'True_Odds_Calculator_3-way'!C205-1)</f>
        <v/>
      </c>
    </row>
    <row r="205" spans="4:11" x14ac:dyDescent="0.25">
      <c r="D205" t="str">
        <f>solve_for_c('True_Odds_Calculator_3-way'!A206,'True_Odds_Calculator_3-way'!B206,'True_Odds_Calculator_3-way'!C206,'Log_working_3-way'!B$1,'Log_working_3-way'!B$2)</f>
        <v/>
      </c>
      <c r="F205" s="6" t="str">
        <f>IF('Log_working_3-way'!D205="","",1/'True_Odds_Calculator_3-way'!N206+1/'True_Odds_Calculator_3-way'!O206+1/'True_Odds_Calculator_3-way'!P206-1)</f>
        <v/>
      </c>
      <c r="H205" s="6" t="str">
        <f>IF('Log_working_3-way'!$D205="","",'True_Odds_Calculator_3-way'!N206/'True_Odds_Calculator_3-way'!A206-1)</f>
        <v/>
      </c>
      <c r="I205" s="6" t="str">
        <f>IF('Log_working_3-way'!$D205="","",'True_Odds_Calculator_3-way'!O206/'True_Odds_Calculator_3-way'!B206-1)</f>
        <v/>
      </c>
      <c r="J205" s="6" t="str">
        <f>IF('Log_working_3-way'!$D205="","",'True_Odds_Calculator_3-way'!P206/'True_Odds_Calculator_3-way'!C206-1)</f>
        <v/>
      </c>
      <c r="K205" s="6" t="str">
        <f>IF('Log_working_3-way'!$D205="","",1/'True_Odds_Calculator_3-way'!A206+1/'True_Odds_Calculator_3-way'!B206+1/'True_Odds_Calculator_3-way'!C206-1)</f>
        <v/>
      </c>
    </row>
    <row r="206" spans="4:11" x14ac:dyDescent="0.25">
      <c r="D206" t="str">
        <f>solve_for_c('True_Odds_Calculator_3-way'!A207,'True_Odds_Calculator_3-way'!B207,'True_Odds_Calculator_3-way'!C207,'Log_working_3-way'!B$1,'Log_working_3-way'!B$2)</f>
        <v/>
      </c>
      <c r="F206" s="6" t="str">
        <f>IF('Log_working_3-way'!D206="","",1/'True_Odds_Calculator_3-way'!N207+1/'True_Odds_Calculator_3-way'!O207+1/'True_Odds_Calculator_3-way'!P207-1)</f>
        <v/>
      </c>
      <c r="H206" s="6" t="str">
        <f>IF('Log_working_3-way'!$D206="","",'True_Odds_Calculator_3-way'!N207/'True_Odds_Calculator_3-way'!A207-1)</f>
        <v/>
      </c>
      <c r="I206" s="6" t="str">
        <f>IF('Log_working_3-way'!$D206="","",'True_Odds_Calculator_3-way'!O207/'True_Odds_Calculator_3-way'!B207-1)</f>
        <v/>
      </c>
      <c r="J206" s="6" t="str">
        <f>IF('Log_working_3-way'!$D206="","",'True_Odds_Calculator_3-way'!P207/'True_Odds_Calculator_3-way'!C207-1)</f>
        <v/>
      </c>
      <c r="K206" s="6" t="str">
        <f>IF('Log_working_3-way'!$D206="","",1/'True_Odds_Calculator_3-way'!A207+1/'True_Odds_Calculator_3-way'!B207+1/'True_Odds_Calculator_3-way'!C207-1)</f>
        <v/>
      </c>
    </row>
    <row r="207" spans="4:11" x14ac:dyDescent="0.25">
      <c r="D207" t="str">
        <f>solve_for_c('True_Odds_Calculator_3-way'!A208,'True_Odds_Calculator_3-way'!B208,'True_Odds_Calculator_3-way'!C208,'Log_working_3-way'!B$1,'Log_working_3-way'!B$2)</f>
        <v/>
      </c>
      <c r="F207" s="6" t="str">
        <f>IF('Log_working_3-way'!D207="","",1/'True_Odds_Calculator_3-way'!N208+1/'True_Odds_Calculator_3-way'!O208+1/'True_Odds_Calculator_3-way'!P208-1)</f>
        <v/>
      </c>
      <c r="H207" s="6" t="str">
        <f>IF('Log_working_3-way'!$D207="","",'True_Odds_Calculator_3-way'!N208/'True_Odds_Calculator_3-way'!A208-1)</f>
        <v/>
      </c>
      <c r="I207" s="6" t="str">
        <f>IF('Log_working_3-way'!$D207="","",'True_Odds_Calculator_3-way'!O208/'True_Odds_Calculator_3-way'!B208-1)</f>
        <v/>
      </c>
      <c r="J207" s="6" t="str">
        <f>IF('Log_working_3-way'!$D207="","",'True_Odds_Calculator_3-way'!P208/'True_Odds_Calculator_3-way'!C208-1)</f>
        <v/>
      </c>
      <c r="K207" s="6" t="str">
        <f>IF('Log_working_3-way'!$D207="","",1/'True_Odds_Calculator_3-way'!A208+1/'True_Odds_Calculator_3-way'!B208+1/'True_Odds_Calculator_3-way'!C208-1)</f>
        <v/>
      </c>
    </row>
    <row r="208" spans="4:11" x14ac:dyDescent="0.25">
      <c r="D208" t="str">
        <f>solve_for_c('True_Odds_Calculator_3-way'!A209,'True_Odds_Calculator_3-way'!B209,'True_Odds_Calculator_3-way'!C209,'Log_working_3-way'!B$1,'Log_working_3-way'!B$2)</f>
        <v/>
      </c>
      <c r="F208" s="6" t="str">
        <f>IF('Log_working_3-way'!D208="","",1/'True_Odds_Calculator_3-way'!N209+1/'True_Odds_Calculator_3-way'!O209+1/'True_Odds_Calculator_3-way'!P209-1)</f>
        <v/>
      </c>
      <c r="H208" s="6" t="str">
        <f>IF('Log_working_3-way'!$D208="","",'True_Odds_Calculator_3-way'!N209/'True_Odds_Calculator_3-way'!A209-1)</f>
        <v/>
      </c>
      <c r="I208" s="6" t="str">
        <f>IF('Log_working_3-way'!$D208="","",'True_Odds_Calculator_3-way'!O209/'True_Odds_Calculator_3-way'!B209-1)</f>
        <v/>
      </c>
      <c r="J208" s="6" t="str">
        <f>IF('Log_working_3-way'!$D208="","",'True_Odds_Calculator_3-way'!P209/'True_Odds_Calculator_3-way'!C209-1)</f>
        <v/>
      </c>
      <c r="K208" s="6" t="str">
        <f>IF('Log_working_3-way'!$D208="","",1/'True_Odds_Calculator_3-way'!A209+1/'True_Odds_Calculator_3-way'!B209+1/'True_Odds_Calculator_3-way'!C209-1)</f>
        <v/>
      </c>
    </row>
    <row r="209" spans="4:11" x14ac:dyDescent="0.25">
      <c r="D209" t="str">
        <f>solve_for_c('True_Odds_Calculator_3-way'!A210,'True_Odds_Calculator_3-way'!B210,'True_Odds_Calculator_3-way'!C210,'Log_working_3-way'!B$1,'Log_working_3-way'!B$2)</f>
        <v/>
      </c>
      <c r="F209" s="6" t="str">
        <f>IF('Log_working_3-way'!D209="","",1/'True_Odds_Calculator_3-way'!N210+1/'True_Odds_Calculator_3-way'!O210+1/'True_Odds_Calculator_3-way'!P210-1)</f>
        <v/>
      </c>
      <c r="H209" s="6" t="str">
        <f>IF('Log_working_3-way'!$D209="","",'True_Odds_Calculator_3-way'!N210/'True_Odds_Calculator_3-way'!A210-1)</f>
        <v/>
      </c>
      <c r="I209" s="6" t="str">
        <f>IF('Log_working_3-way'!$D209="","",'True_Odds_Calculator_3-way'!O210/'True_Odds_Calculator_3-way'!B210-1)</f>
        <v/>
      </c>
      <c r="J209" s="6" t="str">
        <f>IF('Log_working_3-way'!$D209="","",'True_Odds_Calculator_3-way'!P210/'True_Odds_Calculator_3-way'!C210-1)</f>
        <v/>
      </c>
      <c r="K209" s="6" t="str">
        <f>IF('Log_working_3-way'!$D209="","",1/'True_Odds_Calculator_3-way'!A210+1/'True_Odds_Calculator_3-way'!B210+1/'True_Odds_Calculator_3-way'!C210-1)</f>
        <v/>
      </c>
    </row>
    <row r="210" spans="4:11" x14ac:dyDescent="0.25">
      <c r="D210" t="str">
        <f>solve_for_c('True_Odds_Calculator_3-way'!A211,'True_Odds_Calculator_3-way'!B211,'True_Odds_Calculator_3-way'!C211,'Log_working_3-way'!B$1,'Log_working_3-way'!B$2)</f>
        <v/>
      </c>
      <c r="F210" s="6" t="str">
        <f>IF('Log_working_3-way'!D210="","",1/'True_Odds_Calculator_3-way'!N211+1/'True_Odds_Calculator_3-way'!O211+1/'True_Odds_Calculator_3-way'!P211-1)</f>
        <v/>
      </c>
      <c r="H210" s="6" t="str">
        <f>IF('Log_working_3-way'!$D210="","",'True_Odds_Calculator_3-way'!N211/'True_Odds_Calculator_3-way'!A211-1)</f>
        <v/>
      </c>
      <c r="I210" s="6" t="str">
        <f>IF('Log_working_3-way'!$D210="","",'True_Odds_Calculator_3-way'!O211/'True_Odds_Calculator_3-way'!B211-1)</f>
        <v/>
      </c>
      <c r="J210" s="6" t="str">
        <f>IF('Log_working_3-way'!$D210="","",'True_Odds_Calculator_3-way'!P211/'True_Odds_Calculator_3-way'!C211-1)</f>
        <v/>
      </c>
      <c r="K210" s="6" t="str">
        <f>IF('Log_working_3-way'!$D210="","",1/'True_Odds_Calculator_3-way'!A211+1/'True_Odds_Calculator_3-way'!B211+1/'True_Odds_Calculator_3-way'!C211-1)</f>
        <v/>
      </c>
    </row>
    <row r="211" spans="4:11" x14ac:dyDescent="0.25">
      <c r="D211" t="str">
        <f>solve_for_c('True_Odds_Calculator_3-way'!A212,'True_Odds_Calculator_3-way'!B212,'True_Odds_Calculator_3-way'!C212,'Log_working_3-way'!B$1,'Log_working_3-way'!B$2)</f>
        <v/>
      </c>
      <c r="F211" s="6" t="str">
        <f>IF('Log_working_3-way'!D211="","",1/'True_Odds_Calculator_3-way'!N212+1/'True_Odds_Calculator_3-way'!O212+1/'True_Odds_Calculator_3-way'!P212-1)</f>
        <v/>
      </c>
      <c r="H211" s="6" t="str">
        <f>IF('Log_working_3-way'!$D211="","",'True_Odds_Calculator_3-way'!N212/'True_Odds_Calculator_3-way'!A212-1)</f>
        <v/>
      </c>
      <c r="I211" s="6" t="str">
        <f>IF('Log_working_3-way'!$D211="","",'True_Odds_Calculator_3-way'!O212/'True_Odds_Calculator_3-way'!B212-1)</f>
        <v/>
      </c>
      <c r="J211" s="6" t="str">
        <f>IF('Log_working_3-way'!$D211="","",'True_Odds_Calculator_3-way'!P212/'True_Odds_Calculator_3-way'!C212-1)</f>
        <v/>
      </c>
      <c r="K211" s="6" t="str">
        <f>IF('Log_working_3-way'!$D211="","",1/'True_Odds_Calculator_3-way'!A212+1/'True_Odds_Calculator_3-way'!B212+1/'True_Odds_Calculator_3-way'!C212-1)</f>
        <v/>
      </c>
    </row>
    <row r="212" spans="4:11" x14ac:dyDescent="0.25">
      <c r="D212" t="str">
        <f>solve_for_c('True_Odds_Calculator_3-way'!A213,'True_Odds_Calculator_3-way'!B213,'True_Odds_Calculator_3-way'!C213,'Log_working_3-way'!B$1,'Log_working_3-way'!B$2)</f>
        <v/>
      </c>
      <c r="F212" s="6" t="str">
        <f>IF('Log_working_3-way'!D212="","",1/'True_Odds_Calculator_3-way'!N213+1/'True_Odds_Calculator_3-way'!O213+1/'True_Odds_Calculator_3-way'!P213-1)</f>
        <v/>
      </c>
      <c r="H212" s="6" t="str">
        <f>IF('Log_working_3-way'!$D212="","",'True_Odds_Calculator_3-way'!N213/'True_Odds_Calculator_3-way'!A213-1)</f>
        <v/>
      </c>
      <c r="I212" s="6" t="str">
        <f>IF('Log_working_3-way'!$D212="","",'True_Odds_Calculator_3-way'!O213/'True_Odds_Calculator_3-way'!B213-1)</f>
        <v/>
      </c>
      <c r="J212" s="6" t="str">
        <f>IF('Log_working_3-way'!$D212="","",'True_Odds_Calculator_3-way'!P213/'True_Odds_Calculator_3-way'!C213-1)</f>
        <v/>
      </c>
      <c r="K212" s="6" t="str">
        <f>IF('Log_working_3-way'!$D212="","",1/'True_Odds_Calculator_3-way'!A213+1/'True_Odds_Calculator_3-way'!B213+1/'True_Odds_Calculator_3-way'!C213-1)</f>
        <v/>
      </c>
    </row>
    <row r="213" spans="4:11" x14ac:dyDescent="0.25">
      <c r="D213" t="str">
        <f>solve_for_c('True_Odds_Calculator_3-way'!A214,'True_Odds_Calculator_3-way'!B214,'True_Odds_Calculator_3-way'!C214,'Log_working_3-way'!B$1,'Log_working_3-way'!B$2)</f>
        <v/>
      </c>
      <c r="F213" s="6" t="str">
        <f>IF('Log_working_3-way'!D213="","",1/'True_Odds_Calculator_3-way'!N214+1/'True_Odds_Calculator_3-way'!O214+1/'True_Odds_Calculator_3-way'!P214-1)</f>
        <v/>
      </c>
      <c r="H213" s="6" t="str">
        <f>IF('Log_working_3-way'!$D213="","",'True_Odds_Calculator_3-way'!N214/'True_Odds_Calculator_3-way'!A214-1)</f>
        <v/>
      </c>
      <c r="I213" s="6" t="str">
        <f>IF('Log_working_3-way'!$D213="","",'True_Odds_Calculator_3-way'!O214/'True_Odds_Calculator_3-way'!B214-1)</f>
        <v/>
      </c>
      <c r="J213" s="6" t="str">
        <f>IF('Log_working_3-way'!$D213="","",'True_Odds_Calculator_3-way'!P214/'True_Odds_Calculator_3-way'!C214-1)</f>
        <v/>
      </c>
      <c r="K213" s="6" t="str">
        <f>IF('Log_working_3-way'!$D213="","",1/'True_Odds_Calculator_3-way'!A214+1/'True_Odds_Calculator_3-way'!B214+1/'True_Odds_Calculator_3-way'!C214-1)</f>
        <v/>
      </c>
    </row>
    <row r="214" spans="4:11" x14ac:dyDescent="0.25">
      <c r="D214" t="str">
        <f>solve_for_c('True_Odds_Calculator_3-way'!A215,'True_Odds_Calculator_3-way'!B215,'True_Odds_Calculator_3-way'!C215,'Log_working_3-way'!B$1,'Log_working_3-way'!B$2)</f>
        <v/>
      </c>
      <c r="F214" s="6" t="str">
        <f>IF('Log_working_3-way'!D214="","",1/'True_Odds_Calculator_3-way'!N215+1/'True_Odds_Calculator_3-way'!O215+1/'True_Odds_Calculator_3-way'!P215-1)</f>
        <v/>
      </c>
      <c r="H214" s="6" t="str">
        <f>IF('Log_working_3-way'!$D214="","",'True_Odds_Calculator_3-way'!N215/'True_Odds_Calculator_3-way'!A215-1)</f>
        <v/>
      </c>
      <c r="I214" s="6" t="str">
        <f>IF('Log_working_3-way'!$D214="","",'True_Odds_Calculator_3-way'!O215/'True_Odds_Calculator_3-way'!B215-1)</f>
        <v/>
      </c>
      <c r="J214" s="6" t="str">
        <f>IF('Log_working_3-way'!$D214="","",'True_Odds_Calculator_3-way'!P215/'True_Odds_Calculator_3-way'!C215-1)</f>
        <v/>
      </c>
      <c r="K214" s="6" t="str">
        <f>IF('Log_working_3-way'!$D214="","",1/'True_Odds_Calculator_3-way'!A215+1/'True_Odds_Calculator_3-way'!B215+1/'True_Odds_Calculator_3-way'!C215-1)</f>
        <v/>
      </c>
    </row>
    <row r="215" spans="4:11" x14ac:dyDescent="0.25">
      <c r="D215" t="str">
        <f>solve_for_c('True_Odds_Calculator_3-way'!A216,'True_Odds_Calculator_3-way'!B216,'True_Odds_Calculator_3-way'!C216,'Log_working_3-way'!B$1,'Log_working_3-way'!B$2)</f>
        <v/>
      </c>
      <c r="F215" s="6" t="str">
        <f>IF('Log_working_3-way'!D215="","",1/'True_Odds_Calculator_3-way'!N216+1/'True_Odds_Calculator_3-way'!O216+1/'True_Odds_Calculator_3-way'!P216-1)</f>
        <v/>
      </c>
      <c r="H215" s="6" t="str">
        <f>IF('Log_working_3-way'!$D215="","",'True_Odds_Calculator_3-way'!N216/'True_Odds_Calculator_3-way'!A216-1)</f>
        <v/>
      </c>
      <c r="I215" s="6" t="str">
        <f>IF('Log_working_3-way'!$D215="","",'True_Odds_Calculator_3-way'!O216/'True_Odds_Calculator_3-way'!B216-1)</f>
        <v/>
      </c>
      <c r="J215" s="6" t="str">
        <f>IF('Log_working_3-way'!$D215="","",'True_Odds_Calculator_3-way'!P216/'True_Odds_Calculator_3-way'!C216-1)</f>
        <v/>
      </c>
      <c r="K215" s="6" t="str">
        <f>IF('Log_working_3-way'!$D215="","",1/'True_Odds_Calculator_3-way'!A216+1/'True_Odds_Calculator_3-way'!B216+1/'True_Odds_Calculator_3-way'!C216-1)</f>
        <v/>
      </c>
    </row>
    <row r="216" spans="4:11" x14ac:dyDescent="0.25">
      <c r="D216" t="str">
        <f>solve_for_c('True_Odds_Calculator_3-way'!A217,'True_Odds_Calculator_3-way'!B217,'True_Odds_Calculator_3-way'!C217,'Log_working_3-way'!B$1,'Log_working_3-way'!B$2)</f>
        <v/>
      </c>
      <c r="F216" s="6" t="str">
        <f>IF('Log_working_3-way'!D216="","",1/'True_Odds_Calculator_3-way'!N217+1/'True_Odds_Calculator_3-way'!O217+1/'True_Odds_Calculator_3-way'!P217-1)</f>
        <v/>
      </c>
      <c r="H216" s="6" t="str">
        <f>IF('Log_working_3-way'!$D216="","",'True_Odds_Calculator_3-way'!N217/'True_Odds_Calculator_3-way'!A217-1)</f>
        <v/>
      </c>
      <c r="I216" s="6" t="str">
        <f>IF('Log_working_3-way'!$D216="","",'True_Odds_Calculator_3-way'!O217/'True_Odds_Calculator_3-way'!B217-1)</f>
        <v/>
      </c>
      <c r="J216" s="6" t="str">
        <f>IF('Log_working_3-way'!$D216="","",'True_Odds_Calculator_3-way'!P217/'True_Odds_Calculator_3-way'!C217-1)</f>
        <v/>
      </c>
      <c r="K216" s="6" t="str">
        <f>IF('Log_working_3-way'!$D216="","",1/'True_Odds_Calculator_3-way'!A217+1/'True_Odds_Calculator_3-way'!B217+1/'True_Odds_Calculator_3-way'!C217-1)</f>
        <v/>
      </c>
    </row>
    <row r="217" spans="4:11" x14ac:dyDescent="0.25">
      <c r="D217" t="str">
        <f>solve_for_c('True_Odds_Calculator_3-way'!A218,'True_Odds_Calculator_3-way'!B218,'True_Odds_Calculator_3-way'!C218,'Log_working_3-way'!B$1,'Log_working_3-way'!B$2)</f>
        <v/>
      </c>
      <c r="F217" s="6" t="str">
        <f>IF('Log_working_3-way'!D217="","",1/'True_Odds_Calculator_3-way'!N218+1/'True_Odds_Calculator_3-way'!O218+1/'True_Odds_Calculator_3-way'!P218-1)</f>
        <v/>
      </c>
      <c r="H217" s="6" t="str">
        <f>IF('Log_working_3-way'!$D217="","",'True_Odds_Calculator_3-way'!N218/'True_Odds_Calculator_3-way'!A218-1)</f>
        <v/>
      </c>
      <c r="I217" s="6" t="str">
        <f>IF('Log_working_3-way'!$D217="","",'True_Odds_Calculator_3-way'!O218/'True_Odds_Calculator_3-way'!B218-1)</f>
        <v/>
      </c>
      <c r="J217" s="6" t="str">
        <f>IF('Log_working_3-way'!$D217="","",'True_Odds_Calculator_3-way'!P218/'True_Odds_Calculator_3-way'!C218-1)</f>
        <v/>
      </c>
      <c r="K217" s="6" t="str">
        <f>IF('Log_working_3-way'!$D217="","",1/'True_Odds_Calculator_3-way'!A218+1/'True_Odds_Calculator_3-way'!B218+1/'True_Odds_Calculator_3-way'!C218-1)</f>
        <v/>
      </c>
    </row>
    <row r="218" spans="4:11" x14ac:dyDescent="0.25">
      <c r="D218" t="str">
        <f>solve_for_c('True_Odds_Calculator_3-way'!A219,'True_Odds_Calculator_3-way'!B219,'True_Odds_Calculator_3-way'!C219,'Log_working_3-way'!B$1,'Log_working_3-way'!B$2)</f>
        <v/>
      </c>
      <c r="F218" s="6" t="str">
        <f>IF('Log_working_3-way'!D218="","",1/'True_Odds_Calculator_3-way'!N219+1/'True_Odds_Calculator_3-way'!O219+1/'True_Odds_Calculator_3-way'!P219-1)</f>
        <v/>
      </c>
      <c r="H218" s="6" t="str">
        <f>IF('Log_working_3-way'!$D218="","",'True_Odds_Calculator_3-way'!N219/'True_Odds_Calculator_3-way'!A219-1)</f>
        <v/>
      </c>
      <c r="I218" s="6" t="str">
        <f>IF('Log_working_3-way'!$D218="","",'True_Odds_Calculator_3-way'!O219/'True_Odds_Calculator_3-way'!B219-1)</f>
        <v/>
      </c>
      <c r="J218" s="6" t="str">
        <f>IF('Log_working_3-way'!$D218="","",'True_Odds_Calculator_3-way'!P219/'True_Odds_Calculator_3-way'!C219-1)</f>
        <v/>
      </c>
      <c r="K218" s="6" t="str">
        <f>IF('Log_working_3-way'!$D218="","",1/'True_Odds_Calculator_3-way'!A219+1/'True_Odds_Calculator_3-way'!B219+1/'True_Odds_Calculator_3-way'!C219-1)</f>
        <v/>
      </c>
    </row>
    <row r="219" spans="4:11" x14ac:dyDescent="0.25">
      <c r="D219" t="str">
        <f>solve_for_c('True_Odds_Calculator_3-way'!A220,'True_Odds_Calculator_3-way'!B220,'True_Odds_Calculator_3-way'!C220,'Log_working_3-way'!B$1,'Log_working_3-way'!B$2)</f>
        <v/>
      </c>
      <c r="F219" s="6" t="str">
        <f>IF('Log_working_3-way'!D219="","",1/'True_Odds_Calculator_3-way'!N220+1/'True_Odds_Calculator_3-way'!O220+1/'True_Odds_Calculator_3-way'!P220-1)</f>
        <v/>
      </c>
      <c r="H219" s="6" t="str">
        <f>IF('Log_working_3-way'!$D219="","",'True_Odds_Calculator_3-way'!N220/'True_Odds_Calculator_3-way'!A220-1)</f>
        <v/>
      </c>
      <c r="I219" s="6" t="str">
        <f>IF('Log_working_3-way'!$D219="","",'True_Odds_Calculator_3-way'!O220/'True_Odds_Calculator_3-way'!B220-1)</f>
        <v/>
      </c>
      <c r="J219" s="6" t="str">
        <f>IF('Log_working_3-way'!$D219="","",'True_Odds_Calculator_3-way'!P220/'True_Odds_Calculator_3-way'!C220-1)</f>
        <v/>
      </c>
      <c r="K219" s="6" t="str">
        <f>IF('Log_working_3-way'!$D219="","",1/'True_Odds_Calculator_3-way'!A220+1/'True_Odds_Calculator_3-way'!B220+1/'True_Odds_Calculator_3-way'!C220-1)</f>
        <v/>
      </c>
    </row>
    <row r="220" spans="4:11" x14ac:dyDescent="0.25">
      <c r="D220" t="str">
        <f>solve_for_c('True_Odds_Calculator_3-way'!A221,'True_Odds_Calculator_3-way'!B221,'True_Odds_Calculator_3-way'!C221,'Log_working_3-way'!B$1,'Log_working_3-way'!B$2)</f>
        <v/>
      </c>
      <c r="F220" s="6" t="str">
        <f>IF('Log_working_3-way'!D220="","",1/'True_Odds_Calculator_3-way'!N221+1/'True_Odds_Calculator_3-way'!O221+1/'True_Odds_Calculator_3-way'!P221-1)</f>
        <v/>
      </c>
      <c r="H220" s="6" t="str">
        <f>IF('Log_working_3-way'!$D220="","",'True_Odds_Calculator_3-way'!N221/'True_Odds_Calculator_3-way'!A221-1)</f>
        <v/>
      </c>
      <c r="I220" s="6" t="str">
        <f>IF('Log_working_3-way'!$D220="","",'True_Odds_Calculator_3-way'!O221/'True_Odds_Calculator_3-way'!B221-1)</f>
        <v/>
      </c>
      <c r="J220" s="6" t="str">
        <f>IF('Log_working_3-way'!$D220="","",'True_Odds_Calculator_3-way'!P221/'True_Odds_Calculator_3-way'!C221-1)</f>
        <v/>
      </c>
      <c r="K220" s="6" t="str">
        <f>IF('Log_working_3-way'!$D220="","",1/'True_Odds_Calculator_3-way'!A221+1/'True_Odds_Calculator_3-way'!B221+1/'True_Odds_Calculator_3-way'!C221-1)</f>
        <v/>
      </c>
    </row>
    <row r="221" spans="4:11" x14ac:dyDescent="0.25">
      <c r="D221" t="str">
        <f>solve_for_c('True_Odds_Calculator_3-way'!A222,'True_Odds_Calculator_3-way'!B222,'True_Odds_Calculator_3-way'!C222,'Log_working_3-way'!B$1,'Log_working_3-way'!B$2)</f>
        <v/>
      </c>
      <c r="F221" s="6" t="str">
        <f>IF('Log_working_3-way'!D221="","",1/'True_Odds_Calculator_3-way'!N222+1/'True_Odds_Calculator_3-way'!O222+1/'True_Odds_Calculator_3-way'!P222-1)</f>
        <v/>
      </c>
      <c r="H221" s="6" t="str">
        <f>IF('Log_working_3-way'!$D221="","",'True_Odds_Calculator_3-way'!N222/'True_Odds_Calculator_3-way'!A222-1)</f>
        <v/>
      </c>
      <c r="I221" s="6" t="str">
        <f>IF('Log_working_3-way'!$D221="","",'True_Odds_Calculator_3-way'!O222/'True_Odds_Calculator_3-way'!B222-1)</f>
        <v/>
      </c>
      <c r="J221" s="6" t="str">
        <f>IF('Log_working_3-way'!$D221="","",'True_Odds_Calculator_3-way'!P222/'True_Odds_Calculator_3-way'!C222-1)</f>
        <v/>
      </c>
      <c r="K221" s="6" t="str">
        <f>IF('Log_working_3-way'!$D221="","",1/'True_Odds_Calculator_3-way'!A222+1/'True_Odds_Calculator_3-way'!B222+1/'True_Odds_Calculator_3-way'!C222-1)</f>
        <v/>
      </c>
    </row>
    <row r="222" spans="4:11" x14ac:dyDescent="0.25">
      <c r="D222" t="str">
        <f>solve_for_c('True_Odds_Calculator_3-way'!A223,'True_Odds_Calculator_3-way'!B223,'True_Odds_Calculator_3-way'!C223,'Log_working_3-way'!B$1,'Log_working_3-way'!B$2)</f>
        <v/>
      </c>
      <c r="F222" s="6" t="str">
        <f>IF('Log_working_3-way'!D222="","",1/'True_Odds_Calculator_3-way'!N223+1/'True_Odds_Calculator_3-way'!O223+1/'True_Odds_Calculator_3-way'!P223-1)</f>
        <v/>
      </c>
      <c r="H222" s="6" t="str">
        <f>IF('Log_working_3-way'!$D222="","",'True_Odds_Calculator_3-way'!N223/'True_Odds_Calculator_3-way'!A223-1)</f>
        <v/>
      </c>
      <c r="I222" s="6" t="str">
        <f>IF('Log_working_3-way'!$D222="","",'True_Odds_Calculator_3-way'!O223/'True_Odds_Calculator_3-way'!B223-1)</f>
        <v/>
      </c>
      <c r="J222" s="6" t="str">
        <f>IF('Log_working_3-way'!$D222="","",'True_Odds_Calculator_3-way'!P223/'True_Odds_Calculator_3-way'!C223-1)</f>
        <v/>
      </c>
      <c r="K222" s="6" t="str">
        <f>IF('Log_working_3-way'!$D222="","",1/'True_Odds_Calculator_3-way'!A223+1/'True_Odds_Calculator_3-way'!B223+1/'True_Odds_Calculator_3-way'!C223-1)</f>
        <v/>
      </c>
    </row>
    <row r="223" spans="4:11" x14ac:dyDescent="0.25">
      <c r="D223" t="str">
        <f>solve_for_c('True_Odds_Calculator_3-way'!A224,'True_Odds_Calculator_3-way'!B224,'True_Odds_Calculator_3-way'!C224,'Log_working_3-way'!B$1,'Log_working_3-way'!B$2)</f>
        <v/>
      </c>
      <c r="F223" s="6" t="str">
        <f>IF('Log_working_3-way'!D223="","",1/'True_Odds_Calculator_3-way'!N224+1/'True_Odds_Calculator_3-way'!O224+1/'True_Odds_Calculator_3-way'!P224-1)</f>
        <v/>
      </c>
      <c r="H223" s="6" t="str">
        <f>IF('Log_working_3-way'!$D223="","",'True_Odds_Calculator_3-way'!N224/'True_Odds_Calculator_3-way'!A224-1)</f>
        <v/>
      </c>
      <c r="I223" s="6" t="str">
        <f>IF('Log_working_3-way'!$D223="","",'True_Odds_Calculator_3-way'!O224/'True_Odds_Calculator_3-way'!B224-1)</f>
        <v/>
      </c>
      <c r="J223" s="6" t="str">
        <f>IF('Log_working_3-way'!$D223="","",'True_Odds_Calculator_3-way'!P224/'True_Odds_Calculator_3-way'!C224-1)</f>
        <v/>
      </c>
      <c r="K223" s="6" t="str">
        <f>IF('Log_working_3-way'!$D223="","",1/'True_Odds_Calculator_3-way'!A224+1/'True_Odds_Calculator_3-way'!B224+1/'True_Odds_Calculator_3-way'!C224-1)</f>
        <v/>
      </c>
    </row>
    <row r="224" spans="4:11" x14ac:dyDescent="0.25">
      <c r="D224" t="str">
        <f>solve_for_c('True_Odds_Calculator_3-way'!A225,'True_Odds_Calculator_3-way'!B225,'True_Odds_Calculator_3-way'!C225,'Log_working_3-way'!B$1,'Log_working_3-way'!B$2)</f>
        <v/>
      </c>
      <c r="F224" s="6" t="str">
        <f>IF('Log_working_3-way'!D224="","",1/'True_Odds_Calculator_3-way'!N225+1/'True_Odds_Calculator_3-way'!O225+1/'True_Odds_Calculator_3-way'!P225-1)</f>
        <v/>
      </c>
      <c r="H224" s="6" t="str">
        <f>IF('Log_working_3-way'!$D224="","",'True_Odds_Calculator_3-way'!N225/'True_Odds_Calculator_3-way'!A225-1)</f>
        <v/>
      </c>
      <c r="I224" s="6" t="str">
        <f>IF('Log_working_3-way'!$D224="","",'True_Odds_Calculator_3-way'!O225/'True_Odds_Calculator_3-way'!B225-1)</f>
        <v/>
      </c>
      <c r="J224" s="6" t="str">
        <f>IF('Log_working_3-way'!$D224="","",'True_Odds_Calculator_3-way'!P225/'True_Odds_Calculator_3-way'!C225-1)</f>
        <v/>
      </c>
      <c r="K224" s="6" t="str">
        <f>IF('Log_working_3-way'!$D224="","",1/'True_Odds_Calculator_3-way'!A225+1/'True_Odds_Calculator_3-way'!B225+1/'True_Odds_Calculator_3-way'!C225-1)</f>
        <v/>
      </c>
    </row>
    <row r="225" spans="4:11" x14ac:dyDescent="0.25">
      <c r="D225" t="str">
        <f>solve_for_c('True_Odds_Calculator_3-way'!A226,'True_Odds_Calculator_3-way'!B226,'True_Odds_Calculator_3-way'!C226,'Log_working_3-way'!B$1,'Log_working_3-way'!B$2)</f>
        <v/>
      </c>
      <c r="F225" s="6" t="str">
        <f>IF('Log_working_3-way'!D225="","",1/'True_Odds_Calculator_3-way'!N226+1/'True_Odds_Calculator_3-way'!O226+1/'True_Odds_Calculator_3-way'!P226-1)</f>
        <v/>
      </c>
      <c r="H225" s="6" t="str">
        <f>IF('Log_working_3-way'!$D225="","",'True_Odds_Calculator_3-way'!N226/'True_Odds_Calculator_3-way'!A226-1)</f>
        <v/>
      </c>
      <c r="I225" s="6" t="str">
        <f>IF('Log_working_3-way'!$D225="","",'True_Odds_Calculator_3-way'!O226/'True_Odds_Calculator_3-way'!B226-1)</f>
        <v/>
      </c>
      <c r="J225" s="6" t="str">
        <f>IF('Log_working_3-way'!$D225="","",'True_Odds_Calculator_3-way'!P226/'True_Odds_Calculator_3-way'!C226-1)</f>
        <v/>
      </c>
      <c r="K225" s="6" t="str">
        <f>IF('Log_working_3-way'!$D225="","",1/'True_Odds_Calculator_3-way'!A226+1/'True_Odds_Calculator_3-way'!B226+1/'True_Odds_Calculator_3-way'!C226-1)</f>
        <v/>
      </c>
    </row>
    <row r="226" spans="4:11" x14ac:dyDescent="0.25">
      <c r="D226" t="str">
        <f>solve_for_c('True_Odds_Calculator_3-way'!A227,'True_Odds_Calculator_3-way'!B227,'True_Odds_Calculator_3-way'!C227,'Log_working_3-way'!B$1,'Log_working_3-way'!B$2)</f>
        <v/>
      </c>
      <c r="F226" s="6" t="str">
        <f>IF('Log_working_3-way'!D226="","",1/'True_Odds_Calculator_3-way'!N227+1/'True_Odds_Calculator_3-way'!O227+1/'True_Odds_Calculator_3-way'!P227-1)</f>
        <v/>
      </c>
      <c r="H226" s="6" t="str">
        <f>IF('Log_working_3-way'!$D226="","",'True_Odds_Calculator_3-way'!N227/'True_Odds_Calculator_3-way'!A227-1)</f>
        <v/>
      </c>
      <c r="I226" s="6" t="str">
        <f>IF('Log_working_3-way'!$D226="","",'True_Odds_Calculator_3-way'!O227/'True_Odds_Calculator_3-way'!B227-1)</f>
        <v/>
      </c>
      <c r="J226" s="6" t="str">
        <f>IF('Log_working_3-way'!$D226="","",'True_Odds_Calculator_3-way'!P227/'True_Odds_Calculator_3-way'!C227-1)</f>
        <v/>
      </c>
      <c r="K226" s="6" t="str">
        <f>IF('Log_working_3-way'!$D226="","",1/'True_Odds_Calculator_3-way'!A227+1/'True_Odds_Calculator_3-way'!B227+1/'True_Odds_Calculator_3-way'!C227-1)</f>
        <v/>
      </c>
    </row>
    <row r="227" spans="4:11" x14ac:dyDescent="0.25">
      <c r="D227" t="str">
        <f>solve_for_c('True_Odds_Calculator_3-way'!A228,'True_Odds_Calculator_3-way'!B228,'True_Odds_Calculator_3-way'!C228,'Log_working_3-way'!B$1,'Log_working_3-way'!B$2)</f>
        <v/>
      </c>
      <c r="F227" s="6" t="str">
        <f>IF('Log_working_3-way'!D227="","",1/'True_Odds_Calculator_3-way'!N228+1/'True_Odds_Calculator_3-way'!O228+1/'True_Odds_Calculator_3-way'!P228-1)</f>
        <v/>
      </c>
      <c r="H227" s="6" t="str">
        <f>IF('Log_working_3-way'!$D227="","",'True_Odds_Calculator_3-way'!N228/'True_Odds_Calculator_3-way'!A228-1)</f>
        <v/>
      </c>
      <c r="I227" s="6" t="str">
        <f>IF('Log_working_3-way'!$D227="","",'True_Odds_Calculator_3-way'!O228/'True_Odds_Calculator_3-way'!B228-1)</f>
        <v/>
      </c>
      <c r="J227" s="6" t="str">
        <f>IF('Log_working_3-way'!$D227="","",'True_Odds_Calculator_3-way'!P228/'True_Odds_Calculator_3-way'!C228-1)</f>
        <v/>
      </c>
      <c r="K227" s="6" t="str">
        <f>IF('Log_working_3-way'!$D227="","",1/'True_Odds_Calculator_3-way'!A228+1/'True_Odds_Calculator_3-way'!B228+1/'True_Odds_Calculator_3-way'!C228-1)</f>
        <v/>
      </c>
    </row>
    <row r="228" spans="4:11" x14ac:dyDescent="0.25">
      <c r="D228" t="str">
        <f>solve_for_c('True_Odds_Calculator_3-way'!A229,'True_Odds_Calculator_3-way'!B229,'True_Odds_Calculator_3-way'!C229,'Log_working_3-way'!B$1,'Log_working_3-way'!B$2)</f>
        <v/>
      </c>
      <c r="F228" s="6" t="str">
        <f>IF('Log_working_3-way'!D228="","",1/'True_Odds_Calculator_3-way'!N229+1/'True_Odds_Calculator_3-way'!O229+1/'True_Odds_Calculator_3-way'!P229-1)</f>
        <v/>
      </c>
      <c r="H228" s="6" t="str">
        <f>IF('Log_working_3-way'!$D228="","",'True_Odds_Calculator_3-way'!N229/'True_Odds_Calculator_3-way'!A229-1)</f>
        <v/>
      </c>
      <c r="I228" s="6" t="str">
        <f>IF('Log_working_3-way'!$D228="","",'True_Odds_Calculator_3-way'!O229/'True_Odds_Calculator_3-way'!B229-1)</f>
        <v/>
      </c>
      <c r="J228" s="6" t="str">
        <f>IF('Log_working_3-way'!$D228="","",'True_Odds_Calculator_3-way'!P229/'True_Odds_Calculator_3-way'!C229-1)</f>
        <v/>
      </c>
      <c r="K228" s="6" t="str">
        <f>IF('Log_working_3-way'!$D228="","",1/'True_Odds_Calculator_3-way'!A229+1/'True_Odds_Calculator_3-way'!B229+1/'True_Odds_Calculator_3-way'!C229-1)</f>
        <v/>
      </c>
    </row>
    <row r="229" spans="4:11" x14ac:dyDescent="0.25">
      <c r="D229" t="str">
        <f>solve_for_c('True_Odds_Calculator_3-way'!A230,'True_Odds_Calculator_3-way'!B230,'True_Odds_Calculator_3-way'!C230,'Log_working_3-way'!B$1,'Log_working_3-way'!B$2)</f>
        <v/>
      </c>
      <c r="F229" s="6" t="str">
        <f>IF('Log_working_3-way'!D229="","",1/'True_Odds_Calculator_3-way'!N230+1/'True_Odds_Calculator_3-way'!O230+1/'True_Odds_Calculator_3-way'!P230-1)</f>
        <v/>
      </c>
      <c r="H229" s="6" t="str">
        <f>IF('Log_working_3-way'!$D229="","",'True_Odds_Calculator_3-way'!N230/'True_Odds_Calculator_3-way'!A230-1)</f>
        <v/>
      </c>
      <c r="I229" s="6" t="str">
        <f>IF('Log_working_3-way'!$D229="","",'True_Odds_Calculator_3-way'!O230/'True_Odds_Calculator_3-way'!B230-1)</f>
        <v/>
      </c>
      <c r="J229" s="6" t="str">
        <f>IF('Log_working_3-way'!$D229="","",'True_Odds_Calculator_3-way'!P230/'True_Odds_Calculator_3-way'!C230-1)</f>
        <v/>
      </c>
      <c r="K229" s="6" t="str">
        <f>IF('Log_working_3-way'!$D229="","",1/'True_Odds_Calculator_3-way'!A230+1/'True_Odds_Calculator_3-way'!B230+1/'True_Odds_Calculator_3-way'!C230-1)</f>
        <v/>
      </c>
    </row>
    <row r="230" spans="4:11" x14ac:dyDescent="0.25">
      <c r="D230" t="str">
        <f>solve_for_c('True_Odds_Calculator_3-way'!A231,'True_Odds_Calculator_3-way'!B231,'True_Odds_Calculator_3-way'!C231,'Log_working_3-way'!B$1,'Log_working_3-way'!B$2)</f>
        <v/>
      </c>
      <c r="F230" s="6" t="str">
        <f>IF('Log_working_3-way'!D230="","",1/'True_Odds_Calculator_3-way'!N231+1/'True_Odds_Calculator_3-way'!O231+1/'True_Odds_Calculator_3-way'!P231-1)</f>
        <v/>
      </c>
      <c r="H230" s="6" t="str">
        <f>IF('Log_working_3-way'!$D230="","",'True_Odds_Calculator_3-way'!N231/'True_Odds_Calculator_3-way'!A231-1)</f>
        <v/>
      </c>
      <c r="I230" s="6" t="str">
        <f>IF('Log_working_3-way'!$D230="","",'True_Odds_Calculator_3-way'!O231/'True_Odds_Calculator_3-way'!B231-1)</f>
        <v/>
      </c>
      <c r="J230" s="6" t="str">
        <f>IF('Log_working_3-way'!$D230="","",'True_Odds_Calculator_3-way'!P231/'True_Odds_Calculator_3-way'!C231-1)</f>
        <v/>
      </c>
      <c r="K230" s="6" t="str">
        <f>IF('Log_working_3-way'!$D230="","",1/'True_Odds_Calculator_3-way'!A231+1/'True_Odds_Calculator_3-way'!B231+1/'True_Odds_Calculator_3-way'!C231-1)</f>
        <v/>
      </c>
    </row>
    <row r="231" spans="4:11" x14ac:dyDescent="0.25">
      <c r="D231" t="str">
        <f>solve_for_c('True_Odds_Calculator_3-way'!A232,'True_Odds_Calculator_3-way'!B232,'True_Odds_Calculator_3-way'!C232,'Log_working_3-way'!B$1,'Log_working_3-way'!B$2)</f>
        <v/>
      </c>
      <c r="F231" s="6" t="str">
        <f>IF('Log_working_3-way'!D231="","",1/'True_Odds_Calculator_3-way'!N232+1/'True_Odds_Calculator_3-way'!O232+1/'True_Odds_Calculator_3-way'!P232-1)</f>
        <v/>
      </c>
      <c r="H231" s="6" t="str">
        <f>IF('Log_working_3-way'!$D231="","",'True_Odds_Calculator_3-way'!N232/'True_Odds_Calculator_3-way'!A232-1)</f>
        <v/>
      </c>
      <c r="I231" s="6" t="str">
        <f>IF('Log_working_3-way'!$D231="","",'True_Odds_Calculator_3-way'!O232/'True_Odds_Calculator_3-way'!B232-1)</f>
        <v/>
      </c>
      <c r="J231" s="6" t="str">
        <f>IF('Log_working_3-way'!$D231="","",'True_Odds_Calculator_3-way'!P232/'True_Odds_Calculator_3-way'!C232-1)</f>
        <v/>
      </c>
      <c r="K231" s="6" t="str">
        <f>IF('Log_working_3-way'!$D231="","",1/'True_Odds_Calculator_3-way'!A232+1/'True_Odds_Calculator_3-way'!B232+1/'True_Odds_Calculator_3-way'!C232-1)</f>
        <v/>
      </c>
    </row>
    <row r="232" spans="4:11" x14ac:dyDescent="0.25">
      <c r="D232" t="str">
        <f>solve_for_c('True_Odds_Calculator_3-way'!A233,'True_Odds_Calculator_3-way'!B233,'True_Odds_Calculator_3-way'!C233,'Log_working_3-way'!B$1,'Log_working_3-way'!B$2)</f>
        <v/>
      </c>
      <c r="F232" s="6" t="str">
        <f>IF('Log_working_3-way'!D232="","",1/'True_Odds_Calculator_3-way'!N233+1/'True_Odds_Calculator_3-way'!O233+1/'True_Odds_Calculator_3-way'!P233-1)</f>
        <v/>
      </c>
      <c r="H232" s="6" t="str">
        <f>IF('Log_working_3-way'!$D232="","",'True_Odds_Calculator_3-way'!N233/'True_Odds_Calculator_3-way'!A233-1)</f>
        <v/>
      </c>
      <c r="I232" s="6" t="str">
        <f>IF('Log_working_3-way'!$D232="","",'True_Odds_Calculator_3-way'!O233/'True_Odds_Calculator_3-way'!B233-1)</f>
        <v/>
      </c>
      <c r="J232" s="6" t="str">
        <f>IF('Log_working_3-way'!$D232="","",'True_Odds_Calculator_3-way'!P233/'True_Odds_Calculator_3-way'!C233-1)</f>
        <v/>
      </c>
      <c r="K232" s="6" t="str">
        <f>IF('Log_working_3-way'!$D232="","",1/'True_Odds_Calculator_3-way'!A233+1/'True_Odds_Calculator_3-way'!B233+1/'True_Odds_Calculator_3-way'!C233-1)</f>
        <v/>
      </c>
    </row>
    <row r="233" spans="4:11" x14ac:dyDescent="0.25">
      <c r="D233" t="str">
        <f>solve_for_c('True_Odds_Calculator_3-way'!A234,'True_Odds_Calculator_3-way'!B234,'True_Odds_Calculator_3-way'!C234,'Log_working_3-way'!B$1,'Log_working_3-way'!B$2)</f>
        <v/>
      </c>
      <c r="F233" s="6" t="str">
        <f>IF('Log_working_3-way'!D233="","",1/'True_Odds_Calculator_3-way'!N234+1/'True_Odds_Calculator_3-way'!O234+1/'True_Odds_Calculator_3-way'!P234-1)</f>
        <v/>
      </c>
      <c r="H233" s="6" t="str">
        <f>IF('Log_working_3-way'!$D233="","",'True_Odds_Calculator_3-way'!N234/'True_Odds_Calculator_3-way'!A234-1)</f>
        <v/>
      </c>
      <c r="I233" s="6" t="str">
        <f>IF('Log_working_3-way'!$D233="","",'True_Odds_Calculator_3-way'!O234/'True_Odds_Calculator_3-way'!B234-1)</f>
        <v/>
      </c>
      <c r="J233" s="6" t="str">
        <f>IF('Log_working_3-way'!$D233="","",'True_Odds_Calculator_3-way'!P234/'True_Odds_Calculator_3-way'!C234-1)</f>
        <v/>
      </c>
      <c r="K233" s="6" t="str">
        <f>IF('Log_working_3-way'!$D233="","",1/'True_Odds_Calculator_3-way'!A234+1/'True_Odds_Calculator_3-way'!B234+1/'True_Odds_Calculator_3-way'!C234-1)</f>
        <v/>
      </c>
    </row>
    <row r="234" spans="4:11" x14ac:dyDescent="0.25">
      <c r="D234" t="str">
        <f>solve_for_c('True_Odds_Calculator_3-way'!A235,'True_Odds_Calculator_3-way'!B235,'True_Odds_Calculator_3-way'!C235,'Log_working_3-way'!B$1,'Log_working_3-way'!B$2)</f>
        <v/>
      </c>
      <c r="F234" s="6" t="str">
        <f>IF('Log_working_3-way'!D234="","",1/'True_Odds_Calculator_3-way'!N235+1/'True_Odds_Calculator_3-way'!O235+1/'True_Odds_Calculator_3-way'!P235-1)</f>
        <v/>
      </c>
      <c r="H234" s="6" t="str">
        <f>IF('Log_working_3-way'!$D234="","",'True_Odds_Calculator_3-way'!N235/'True_Odds_Calculator_3-way'!A235-1)</f>
        <v/>
      </c>
      <c r="I234" s="6" t="str">
        <f>IF('Log_working_3-way'!$D234="","",'True_Odds_Calculator_3-way'!O235/'True_Odds_Calculator_3-way'!B235-1)</f>
        <v/>
      </c>
      <c r="J234" s="6" t="str">
        <f>IF('Log_working_3-way'!$D234="","",'True_Odds_Calculator_3-way'!P235/'True_Odds_Calculator_3-way'!C235-1)</f>
        <v/>
      </c>
      <c r="K234" s="6" t="str">
        <f>IF('Log_working_3-way'!$D234="","",1/'True_Odds_Calculator_3-way'!A235+1/'True_Odds_Calculator_3-way'!B235+1/'True_Odds_Calculator_3-way'!C235-1)</f>
        <v/>
      </c>
    </row>
    <row r="235" spans="4:11" x14ac:dyDescent="0.25">
      <c r="D235" t="str">
        <f>solve_for_c('True_Odds_Calculator_3-way'!A236,'True_Odds_Calculator_3-way'!B236,'True_Odds_Calculator_3-way'!C236,'Log_working_3-way'!B$1,'Log_working_3-way'!B$2)</f>
        <v/>
      </c>
      <c r="F235" s="6" t="str">
        <f>IF('Log_working_3-way'!D235="","",1/'True_Odds_Calculator_3-way'!N236+1/'True_Odds_Calculator_3-way'!O236+1/'True_Odds_Calculator_3-way'!P236-1)</f>
        <v/>
      </c>
      <c r="H235" s="6" t="str">
        <f>IF('Log_working_3-way'!$D235="","",'True_Odds_Calculator_3-way'!N236/'True_Odds_Calculator_3-way'!A236-1)</f>
        <v/>
      </c>
      <c r="I235" s="6" t="str">
        <f>IF('Log_working_3-way'!$D235="","",'True_Odds_Calculator_3-way'!O236/'True_Odds_Calculator_3-way'!B236-1)</f>
        <v/>
      </c>
      <c r="J235" s="6" t="str">
        <f>IF('Log_working_3-way'!$D235="","",'True_Odds_Calculator_3-way'!P236/'True_Odds_Calculator_3-way'!C236-1)</f>
        <v/>
      </c>
      <c r="K235" s="6" t="str">
        <f>IF('Log_working_3-way'!$D235="","",1/'True_Odds_Calculator_3-way'!A236+1/'True_Odds_Calculator_3-way'!B236+1/'True_Odds_Calculator_3-way'!C236-1)</f>
        <v/>
      </c>
    </row>
    <row r="236" spans="4:11" x14ac:dyDescent="0.25">
      <c r="D236" t="str">
        <f>solve_for_c('True_Odds_Calculator_3-way'!A237,'True_Odds_Calculator_3-way'!B237,'True_Odds_Calculator_3-way'!C237,'Log_working_3-way'!B$1,'Log_working_3-way'!B$2)</f>
        <v/>
      </c>
      <c r="F236" s="6" t="str">
        <f>IF('Log_working_3-way'!D236="","",1/'True_Odds_Calculator_3-way'!N237+1/'True_Odds_Calculator_3-way'!O237+1/'True_Odds_Calculator_3-way'!P237-1)</f>
        <v/>
      </c>
      <c r="H236" s="6" t="str">
        <f>IF('Log_working_3-way'!$D236="","",'True_Odds_Calculator_3-way'!N237/'True_Odds_Calculator_3-way'!A237-1)</f>
        <v/>
      </c>
      <c r="I236" s="6" t="str">
        <f>IF('Log_working_3-way'!$D236="","",'True_Odds_Calculator_3-way'!O237/'True_Odds_Calculator_3-way'!B237-1)</f>
        <v/>
      </c>
      <c r="J236" s="6" t="str">
        <f>IF('Log_working_3-way'!$D236="","",'True_Odds_Calculator_3-way'!P237/'True_Odds_Calculator_3-way'!C237-1)</f>
        <v/>
      </c>
      <c r="K236" s="6" t="str">
        <f>IF('Log_working_3-way'!$D236="","",1/'True_Odds_Calculator_3-way'!A237+1/'True_Odds_Calculator_3-way'!B237+1/'True_Odds_Calculator_3-way'!C237-1)</f>
        <v/>
      </c>
    </row>
    <row r="237" spans="4:11" x14ac:dyDescent="0.25">
      <c r="D237" t="str">
        <f>solve_for_c('True_Odds_Calculator_3-way'!A238,'True_Odds_Calculator_3-way'!B238,'True_Odds_Calculator_3-way'!C238,'Log_working_3-way'!B$1,'Log_working_3-way'!B$2)</f>
        <v/>
      </c>
      <c r="F237" s="6" t="str">
        <f>IF('Log_working_3-way'!D237="","",1/'True_Odds_Calculator_3-way'!N238+1/'True_Odds_Calculator_3-way'!O238+1/'True_Odds_Calculator_3-way'!P238-1)</f>
        <v/>
      </c>
      <c r="H237" s="6" t="str">
        <f>IF('Log_working_3-way'!$D237="","",'True_Odds_Calculator_3-way'!N238/'True_Odds_Calculator_3-way'!A238-1)</f>
        <v/>
      </c>
      <c r="I237" s="6" t="str">
        <f>IF('Log_working_3-way'!$D237="","",'True_Odds_Calculator_3-way'!O238/'True_Odds_Calculator_3-way'!B238-1)</f>
        <v/>
      </c>
      <c r="J237" s="6" t="str">
        <f>IF('Log_working_3-way'!$D237="","",'True_Odds_Calculator_3-way'!P238/'True_Odds_Calculator_3-way'!C238-1)</f>
        <v/>
      </c>
      <c r="K237" s="6" t="str">
        <f>IF('Log_working_3-way'!$D237="","",1/'True_Odds_Calculator_3-way'!A238+1/'True_Odds_Calculator_3-way'!B238+1/'True_Odds_Calculator_3-way'!C238-1)</f>
        <v/>
      </c>
    </row>
    <row r="238" spans="4:11" x14ac:dyDescent="0.25">
      <c r="D238" t="str">
        <f>solve_for_c('True_Odds_Calculator_3-way'!A239,'True_Odds_Calculator_3-way'!B239,'True_Odds_Calculator_3-way'!C239,'Log_working_3-way'!B$1,'Log_working_3-way'!B$2)</f>
        <v/>
      </c>
      <c r="F238" s="6" t="str">
        <f>IF('Log_working_3-way'!D238="","",1/'True_Odds_Calculator_3-way'!N239+1/'True_Odds_Calculator_3-way'!O239+1/'True_Odds_Calculator_3-way'!P239-1)</f>
        <v/>
      </c>
      <c r="H238" s="6" t="str">
        <f>IF('Log_working_3-way'!$D238="","",'True_Odds_Calculator_3-way'!N239/'True_Odds_Calculator_3-way'!A239-1)</f>
        <v/>
      </c>
      <c r="I238" s="6" t="str">
        <f>IF('Log_working_3-way'!$D238="","",'True_Odds_Calculator_3-way'!O239/'True_Odds_Calculator_3-way'!B239-1)</f>
        <v/>
      </c>
      <c r="J238" s="6" t="str">
        <f>IF('Log_working_3-way'!$D238="","",'True_Odds_Calculator_3-way'!P239/'True_Odds_Calculator_3-way'!C239-1)</f>
        <v/>
      </c>
      <c r="K238" s="6" t="str">
        <f>IF('Log_working_3-way'!$D238="","",1/'True_Odds_Calculator_3-way'!A239+1/'True_Odds_Calculator_3-way'!B239+1/'True_Odds_Calculator_3-way'!C239-1)</f>
        <v/>
      </c>
    </row>
    <row r="239" spans="4:11" x14ac:dyDescent="0.25">
      <c r="D239" t="str">
        <f>solve_for_c('True_Odds_Calculator_3-way'!A240,'True_Odds_Calculator_3-way'!B240,'True_Odds_Calculator_3-way'!C240,'Log_working_3-way'!B$1,'Log_working_3-way'!B$2)</f>
        <v/>
      </c>
      <c r="F239" s="6" t="str">
        <f>IF('Log_working_3-way'!D239="","",1/'True_Odds_Calculator_3-way'!N240+1/'True_Odds_Calculator_3-way'!O240+1/'True_Odds_Calculator_3-way'!P240-1)</f>
        <v/>
      </c>
      <c r="H239" s="6" t="str">
        <f>IF('Log_working_3-way'!$D239="","",'True_Odds_Calculator_3-way'!N240/'True_Odds_Calculator_3-way'!A240-1)</f>
        <v/>
      </c>
      <c r="I239" s="6" t="str">
        <f>IF('Log_working_3-way'!$D239="","",'True_Odds_Calculator_3-way'!O240/'True_Odds_Calculator_3-way'!B240-1)</f>
        <v/>
      </c>
      <c r="J239" s="6" t="str">
        <f>IF('Log_working_3-way'!$D239="","",'True_Odds_Calculator_3-way'!P240/'True_Odds_Calculator_3-way'!C240-1)</f>
        <v/>
      </c>
      <c r="K239" s="6" t="str">
        <f>IF('Log_working_3-way'!$D239="","",1/'True_Odds_Calculator_3-way'!A240+1/'True_Odds_Calculator_3-way'!B240+1/'True_Odds_Calculator_3-way'!C240-1)</f>
        <v/>
      </c>
    </row>
    <row r="240" spans="4:11" x14ac:dyDescent="0.25">
      <c r="D240" t="str">
        <f>solve_for_c('True_Odds_Calculator_3-way'!A241,'True_Odds_Calculator_3-way'!B241,'True_Odds_Calculator_3-way'!C241,'Log_working_3-way'!B$1,'Log_working_3-way'!B$2)</f>
        <v/>
      </c>
      <c r="F240" s="6" t="str">
        <f>IF('Log_working_3-way'!D240="","",1/'True_Odds_Calculator_3-way'!N241+1/'True_Odds_Calculator_3-way'!O241+1/'True_Odds_Calculator_3-way'!P241-1)</f>
        <v/>
      </c>
      <c r="H240" s="6" t="str">
        <f>IF('Log_working_3-way'!$D240="","",'True_Odds_Calculator_3-way'!N241/'True_Odds_Calculator_3-way'!A241-1)</f>
        <v/>
      </c>
      <c r="I240" s="6" t="str">
        <f>IF('Log_working_3-way'!$D240="","",'True_Odds_Calculator_3-way'!O241/'True_Odds_Calculator_3-way'!B241-1)</f>
        <v/>
      </c>
      <c r="J240" s="6" t="str">
        <f>IF('Log_working_3-way'!$D240="","",'True_Odds_Calculator_3-way'!P241/'True_Odds_Calculator_3-way'!C241-1)</f>
        <v/>
      </c>
      <c r="K240" s="6" t="str">
        <f>IF('Log_working_3-way'!$D240="","",1/'True_Odds_Calculator_3-way'!A241+1/'True_Odds_Calculator_3-way'!B241+1/'True_Odds_Calculator_3-way'!C241-1)</f>
        <v/>
      </c>
    </row>
    <row r="241" spans="4:11" x14ac:dyDescent="0.25">
      <c r="D241" t="str">
        <f>solve_for_c('True_Odds_Calculator_3-way'!A242,'True_Odds_Calculator_3-way'!B242,'True_Odds_Calculator_3-way'!C242,'Log_working_3-way'!B$1,'Log_working_3-way'!B$2)</f>
        <v/>
      </c>
      <c r="F241" s="6" t="str">
        <f>IF('Log_working_3-way'!D241="","",1/'True_Odds_Calculator_3-way'!N242+1/'True_Odds_Calculator_3-way'!O242+1/'True_Odds_Calculator_3-way'!P242-1)</f>
        <v/>
      </c>
      <c r="H241" s="6" t="str">
        <f>IF('Log_working_3-way'!$D241="","",'True_Odds_Calculator_3-way'!N242/'True_Odds_Calculator_3-way'!A242-1)</f>
        <v/>
      </c>
      <c r="I241" s="6" t="str">
        <f>IF('Log_working_3-way'!$D241="","",'True_Odds_Calculator_3-way'!O242/'True_Odds_Calculator_3-way'!B242-1)</f>
        <v/>
      </c>
      <c r="J241" s="6" t="str">
        <f>IF('Log_working_3-way'!$D241="","",'True_Odds_Calculator_3-way'!P242/'True_Odds_Calculator_3-way'!C242-1)</f>
        <v/>
      </c>
      <c r="K241" s="6" t="str">
        <f>IF('Log_working_3-way'!$D241="","",1/'True_Odds_Calculator_3-way'!A242+1/'True_Odds_Calculator_3-way'!B242+1/'True_Odds_Calculator_3-way'!C242-1)</f>
        <v/>
      </c>
    </row>
    <row r="242" spans="4:11" x14ac:dyDescent="0.25">
      <c r="D242" t="str">
        <f>solve_for_c('True_Odds_Calculator_3-way'!A243,'True_Odds_Calculator_3-way'!B243,'True_Odds_Calculator_3-way'!C243,'Log_working_3-way'!B$1,'Log_working_3-way'!B$2)</f>
        <v/>
      </c>
      <c r="F242" s="6" t="str">
        <f>IF('Log_working_3-way'!D242="","",1/'True_Odds_Calculator_3-way'!N243+1/'True_Odds_Calculator_3-way'!O243+1/'True_Odds_Calculator_3-way'!P243-1)</f>
        <v/>
      </c>
      <c r="H242" s="6" t="str">
        <f>IF('Log_working_3-way'!$D242="","",'True_Odds_Calculator_3-way'!N243/'True_Odds_Calculator_3-way'!A243-1)</f>
        <v/>
      </c>
      <c r="I242" s="6" t="str">
        <f>IF('Log_working_3-way'!$D242="","",'True_Odds_Calculator_3-way'!O243/'True_Odds_Calculator_3-way'!B243-1)</f>
        <v/>
      </c>
      <c r="J242" s="6" t="str">
        <f>IF('Log_working_3-way'!$D242="","",'True_Odds_Calculator_3-way'!P243/'True_Odds_Calculator_3-way'!C243-1)</f>
        <v/>
      </c>
      <c r="K242" s="6" t="str">
        <f>IF('Log_working_3-way'!$D242="","",1/'True_Odds_Calculator_3-way'!A243+1/'True_Odds_Calculator_3-way'!B243+1/'True_Odds_Calculator_3-way'!C243-1)</f>
        <v/>
      </c>
    </row>
    <row r="243" spans="4:11" x14ac:dyDescent="0.25">
      <c r="D243" t="str">
        <f>solve_for_c('True_Odds_Calculator_3-way'!A244,'True_Odds_Calculator_3-way'!B244,'True_Odds_Calculator_3-way'!C244,'Log_working_3-way'!B$1,'Log_working_3-way'!B$2)</f>
        <v/>
      </c>
      <c r="F243" s="6" t="str">
        <f>IF('Log_working_3-way'!D243="","",1/'True_Odds_Calculator_3-way'!N244+1/'True_Odds_Calculator_3-way'!O244+1/'True_Odds_Calculator_3-way'!P244-1)</f>
        <v/>
      </c>
      <c r="H243" s="6" t="str">
        <f>IF('Log_working_3-way'!$D243="","",'True_Odds_Calculator_3-way'!N244/'True_Odds_Calculator_3-way'!A244-1)</f>
        <v/>
      </c>
      <c r="I243" s="6" t="str">
        <f>IF('Log_working_3-way'!$D243="","",'True_Odds_Calculator_3-way'!O244/'True_Odds_Calculator_3-way'!B244-1)</f>
        <v/>
      </c>
      <c r="J243" s="6" t="str">
        <f>IF('Log_working_3-way'!$D243="","",'True_Odds_Calculator_3-way'!P244/'True_Odds_Calculator_3-way'!C244-1)</f>
        <v/>
      </c>
      <c r="K243" s="6" t="str">
        <f>IF('Log_working_3-way'!$D243="","",1/'True_Odds_Calculator_3-way'!A244+1/'True_Odds_Calculator_3-way'!B244+1/'True_Odds_Calculator_3-way'!C244-1)</f>
        <v/>
      </c>
    </row>
    <row r="244" spans="4:11" x14ac:dyDescent="0.25">
      <c r="D244" t="str">
        <f>solve_for_c('True_Odds_Calculator_3-way'!A245,'True_Odds_Calculator_3-way'!B245,'True_Odds_Calculator_3-way'!C245,'Log_working_3-way'!B$1,'Log_working_3-way'!B$2)</f>
        <v/>
      </c>
      <c r="F244" s="6" t="str">
        <f>IF('Log_working_3-way'!D244="","",1/'True_Odds_Calculator_3-way'!N245+1/'True_Odds_Calculator_3-way'!O245+1/'True_Odds_Calculator_3-way'!P245-1)</f>
        <v/>
      </c>
      <c r="H244" s="6" t="str">
        <f>IF('Log_working_3-way'!$D244="","",'True_Odds_Calculator_3-way'!N245/'True_Odds_Calculator_3-way'!A245-1)</f>
        <v/>
      </c>
      <c r="I244" s="6" t="str">
        <f>IF('Log_working_3-way'!$D244="","",'True_Odds_Calculator_3-way'!O245/'True_Odds_Calculator_3-way'!B245-1)</f>
        <v/>
      </c>
      <c r="J244" s="6" t="str">
        <f>IF('Log_working_3-way'!$D244="","",'True_Odds_Calculator_3-way'!P245/'True_Odds_Calculator_3-way'!C245-1)</f>
        <v/>
      </c>
      <c r="K244" s="6" t="str">
        <f>IF('Log_working_3-way'!$D244="","",1/'True_Odds_Calculator_3-way'!A245+1/'True_Odds_Calculator_3-way'!B245+1/'True_Odds_Calculator_3-way'!C245-1)</f>
        <v/>
      </c>
    </row>
    <row r="245" spans="4:11" x14ac:dyDescent="0.25">
      <c r="D245" t="str">
        <f>solve_for_c('True_Odds_Calculator_3-way'!A246,'True_Odds_Calculator_3-way'!B246,'True_Odds_Calculator_3-way'!C246,'Log_working_3-way'!B$1,'Log_working_3-way'!B$2)</f>
        <v/>
      </c>
      <c r="F245" s="6" t="str">
        <f>IF('Log_working_3-way'!D245="","",1/'True_Odds_Calculator_3-way'!N246+1/'True_Odds_Calculator_3-way'!O246+1/'True_Odds_Calculator_3-way'!P246-1)</f>
        <v/>
      </c>
      <c r="H245" s="6" t="str">
        <f>IF('Log_working_3-way'!$D245="","",'True_Odds_Calculator_3-way'!N246/'True_Odds_Calculator_3-way'!A246-1)</f>
        <v/>
      </c>
      <c r="I245" s="6" t="str">
        <f>IF('Log_working_3-way'!$D245="","",'True_Odds_Calculator_3-way'!O246/'True_Odds_Calculator_3-way'!B246-1)</f>
        <v/>
      </c>
      <c r="J245" s="6" t="str">
        <f>IF('Log_working_3-way'!$D245="","",'True_Odds_Calculator_3-way'!P246/'True_Odds_Calculator_3-way'!C246-1)</f>
        <v/>
      </c>
      <c r="K245" s="6" t="str">
        <f>IF('Log_working_3-way'!$D245="","",1/'True_Odds_Calculator_3-way'!A246+1/'True_Odds_Calculator_3-way'!B246+1/'True_Odds_Calculator_3-way'!C246-1)</f>
        <v/>
      </c>
    </row>
    <row r="246" spans="4:11" x14ac:dyDescent="0.25">
      <c r="D246" t="str">
        <f>solve_for_c('True_Odds_Calculator_3-way'!A247,'True_Odds_Calculator_3-way'!B247,'True_Odds_Calculator_3-way'!C247,'Log_working_3-way'!B$1,'Log_working_3-way'!B$2)</f>
        <v/>
      </c>
      <c r="F246" s="6" t="str">
        <f>IF('Log_working_3-way'!D246="","",1/'True_Odds_Calculator_3-way'!N247+1/'True_Odds_Calculator_3-way'!O247+1/'True_Odds_Calculator_3-way'!P247-1)</f>
        <v/>
      </c>
      <c r="H246" s="6" t="str">
        <f>IF('Log_working_3-way'!$D246="","",'True_Odds_Calculator_3-way'!N247/'True_Odds_Calculator_3-way'!A247-1)</f>
        <v/>
      </c>
      <c r="I246" s="6" t="str">
        <f>IF('Log_working_3-way'!$D246="","",'True_Odds_Calculator_3-way'!O247/'True_Odds_Calculator_3-way'!B247-1)</f>
        <v/>
      </c>
      <c r="J246" s="6" t="str">
        <f>IF('Log_working_3-way'!$D246="","",'True_Odds_Calculator_3-way'!P247/'True_Odds_Calculator_3-way'!C247-1)</f>
        <v/>
      </c>
      <c r="K246" s="6" t="str">
        <f>IF('Log_working_3-way'!$D246="","",1/'True_Odds_Calculator_3-way'!A247+1/'True_Odds_Calculator_3-way'!B247+1/'True_Odds_Calculator_3-way'!C247-1)</f>
        <v/>
      </c>
    </row>
    <row r="247" spans="4:11" x14ac:dyDescent="0.25">
      <c r="D247" t="str">
        <f>solve_for_c('True_Odds_Calculator_3-way'!A248,'True_Odds_Calculator_3-way'!B248,'True_Odds_Calculator_3-way'!C248,'Log_working_3-way'!B$1,'Log_working_3-way'!B$2)</f>
        <v/>
      </c>
      <c r="F247" s="6" t="str">
        <f>IF('Log_working_3-way'!D247="","",1/'True_Odds_Calculator_3-way'!N248+1/'True_Odds_Calculator_3-way'!O248+1/'True_Odds_Calculator_3-way'!P248-1)</f>
        <v/>
      </c>
      <c r="H247" s="6" t="str">
        <f>IF('Log_working_3-way'!$D247="","",'True_Odds_Calculator_3-way'!N248/'True_Odds_Calculator_3-way'!A248-1)</f>
        <v/>
      </c>
      <c r="I247" s="6" t="str">
        <f>IF('Log_working_3-way'!$D247="","",'True_Odds_Calculator_3-way'!O248/'True_Odds_Calculator_3-way'!B248-1)</f>
        <v/>
      </c>
      <c r="J247" s="6" t="str">
        <f>IF('Log_working_3-way'!$D247="","",'True_Odds_Calculator_3-way'!P248/'True_Odds_Calculator_3-way'!C248-1)</f>
        <v/>
      </c>
      <c r="K247" s="6" t="str">
        <f>IF('Log_working_3-way'!$D247="","",1/'True_Odds_Calculator_3-way'!A248+1/'True_Odds_Calculator_3-way'!B248+1/'True_Odds_Calculator_3-way'!C248-1)</f>
        <v/>
      </c>
    </row>
    <row r="248" spans="4:11" x14ac:dyDescent="0.25">
      <c r="D248" t="str">
        <f>solve_for_c('True_Odds_Calculator_3-way'!A249,'True_Odds_Calculator_3-way'!B249,'True_Odds_Calculator_3-way'!C249,'Log_working_3-way'!B$1,'Log_working_3-way'!B$2)</f>
        <v/>
      </c>
      <c r="F248" s="6" t="str">
        <f>IF('Log_working_3-way'!D248="","",1/'True_Odds_Calculator_3-way'!N249+1/'True_Odds_Calculator_3-way'!O249+1/'True_Odds_Calculator_3-way'!P249-1)</f>
        <v/>
      </c>
      <c r="H248" s="6" t="str">
        <f>IF('Log_working_3-way'!$D248="","",'True_Odds_Calculator_3-way'!N249/'True_Odds_Calculator_3-way'!A249-1)</f>
        <v/>
      </c>
      <c r="I248" s="6" t="str">
        <f>IF('Log_working_3-way'!$D248="","",'True_Odds_Calculator_3-way'!O249/'True_Odds_Calculator_3-way'!B249-1)</f>
        <v/>
      </c>
      <c r="J248" s="6" t="str">
        <f>IF('Log_working_3-way'!$D248="","",'True_Odds_Calculator_3-way'!P249/'True_Odds_Calculator_3-way'!C249-1)</f>
        <v/>
      </c>
      <c r="K248" s="6" t="str">
        <f>IF('Log_working_3-way'!$D248="","",1/'True_Odds_Calculator_3-way'!A249+1/'True_Odds_Calculator_3-way'!B249+1/'True_Odds_Calculator_3-way'!C249-1)</f>
        <v/>
      </c>
    </row>
    <row r="249" spans="4:11" x14ac:dyDescent="0.25">
      <c r="D249" t="str">
        <f>solve_for_c('True_Odds_Calculator_3-way'!A250,'True_Odds_Calculator_3-way'!B250,'True_Odds_Calculator_3-way'!C250,'Log_working_3-way'!B$1,'Log_working_3-way'!B$2)</f>
        <v/>
      </c>
      <c r="F249" s="6" t="str">
        <f>IF('Log_working_3-way'!D249="","",1/'True_Odds_Calculator_3-way'!N250+1/'True_Odds_Calculator_3-way'!O250+1/'True_Odds_Calculator_3-way'!P250-1)</f>
        <v/>
      </c>
      <c r="H249" s="6" t="str">
        <f>IF('Log_working_3-way'!$D249="","",'True_Odds_Calculator_3-way'!N250/'True_Odds_Calculator_3-way'!A250-1)</f>
        <v/>
      </c>
      <c r="I249" s="6" t="str">
        <f>IF('Log_working_3-way'!$D249="","",'True_Odds_Calculator_3-way'!O250/'True_Odds_Calculator_3-way'!B250-1)</f>
        <v/>
      </c>
      <c r="J249" s="6" t="str">
        <f>IF('Log_working_3-way'!$D249="","",'True_Odds_Calculator_3-way'!P250/'True_Odds_Calculator_3-way'!C250-1)</f>
        <v/>
      </c>
      <c r="K249" s="6" t="str">
        <f>IF('Log_working_3-way'!$D249="","",1/'True_Odds_Calculator_3-way'!A250+1/'True_Odds_Calculator_3-way'!B250+1/'True_Odds_Calculator_3-way'!C250-1)</f>
        <v/>
      </c>
    </row>
    <row r="250" spans="4:11" x14ac:dyDescent="0.25">
      <c r="D250" t="str">
        <f>solve_for_c('True_Odds_Calculator_3-way'!A251,'True_Odds_Calculator_3-way'!B251,'True_Odds_Calculator_3-way'!C251,'Log_working_3-way'!B$1,'Log_working_3-way'!B$2)</f>
        <v/>
      </c>
      <c r="F250" s="6" t="str">
        <f>IF('Log_working_3-way'!D250="","",1/'True_Odds_Calculator_3-way'!N251+1/'True_Odds_Calculator_3-way'!O251+1/'True_Odds_Calculator_3-way'!P251-1)</f>
        <v/>
      </c>
      <c r="H250" s="6" t="str">
        <f>IF('Log_working_3-way'!$D250="","",'True_Odds_Calculator_3-way'!N251/'True_Odds_Calculator_3-way'!A251-1)</f>
        <v/>
      </c>
      <c r="I250" s="6" t="str">
        <f>IF('Log_working_3-way'!$D250="","",'True_Odds_Calculator_3-way'!O251/'True_Odds_Calculator_3-way'!B251-1)</f>
        <v/>
      </c>
      <c r="J250" s="6" t="str">
        <f>IF('Log_working_3-way'!$D250="","",'True_Odds_Calculator_3-way'!P251/'True_Odds_Calculator_3-way'!C251-1)</f>
        <v/>
      </c>
      <c r="K250" s="6" t="str">
        <f>IF('Log_working_3-way'!$D250="","",1/'True_Odds_Calculator_3-way'!A251+1/'True_Odds_Calculator_3-way'!B251+1/'True_Odds_Calculator_3-way'!C251-1)</f>
        <v/>
      </c>
    </row>
    <row r="251" spans="4:11" x14ac:dyDescent="0.25">
      <c r="D251" t="str">
        <f>solve_for_c('True_Odds_Calculator_3-way'!A252,'True_Odds_Calculator_3-way'!B252,'True_Odds_Calculator_3-way'!C252,'Log_working_3-way'!B$1,'Log_working_3-way'!B$2)</f>
        <v/>
      </c>
      <c r="F251" s="6" t="str">
        <f>IF('Log_working_3-way'!D251="","",1/'True_Odds_Calculator_3-way'!N252+1/'True_Odds_Calculator_3-way'!O252+1/'True_Odds_Calculator_3-way'!P252-1)</f>
        <v/>
      </c>
      <c r="H251" s="6" t="str">
        <f>IF('Log_working_3-way'!$D251="","",'True_Odds_Calculator_3-way'!N252/'True_Odds_Calculator_3-way'!A252-1)</f>
        <v/>
      </c>
      <c r="I251" s="6" t="str">
        <f>IF('Log_working_3-way'!$D251="","",'True_Odds_Calculator_3-way'!O252/'True_Odds_Calculator_3-way'!B252-1)</f>
        <v/>
      </c>
      <c r="J251" s="6" t="str">
        <f>IF('Log_working_3-way'!$D251="","",'True_Odds_Calculator_3-way'!P252/'True_Odds_Calculator_3-way'!C252-1)</f>
        <v/>
      </c>
      <c r="K251" s="6" t="str">
        <f>IF('Log_working_3-way'!$D251="","",1/'True_Odds_Calculator_3-way'!A252+1/'True_Odds_Calculator_3-way'!B252+1/'True_Odds_Calculator_3-way'!C252-1)</f>
        <v/>
      </c>
    </row>
    <row r="252" spans="4:11" x14ac:dyDescent="0.25">
      <c r="D252" t="str">
        <f>solve_for_c('True_Odds_Calculator_3-way'!A253,'True_Odds_Calculator_3-way'!B253,'True_Odds_Calculator_3-way'!C253,'Log_working_3-way'!B$1,'Log_working_3-way'!B$2)</f>
        <v/>
      </c>
      <c r="F252" s="6" t="str">
        <f>IF('Log_working_3-way'!D252="","",1/'True_Odds_Calculator_3-way'!N253+1/'True_Odds_Calculator_3-way'!O253+1/'True_Odds_Calculator_3-way'!P253-1)</f>
        <v/>
      </c>
      <c r="H252" s="6" t="str">
        <f>IF('Log_working_3-way'!$D252="","",'True_Odds_Calculator_3-way'!N253/'True_Odds_Calculator_3-way'!A253-1)</f>
        <v/>
      </c>
      <c r="I252" s="6" t="str">
        <f>IF('Log_working_3-way'!$D252="","",'True_Odds_Calculator_3-way'!O253/'True_Odds_Calculator_3-way'!B253-1)</f>
        <v/>
      </c>
      <c r="J252" s="6" t="str">
        <f>IF('Log_working_3-way'!$D252="","",'True_Odds_Calculator_3-way'!P253/'True_Odds_Calculator_3-way'!C253-1)</f>
        <v/>
      </c>
      <c r="K252" s="6" t="str">
        <f>IF('Log_working_3-way'!$D252="","",1/'True_Odds_Calculator_3-way'!A253+1/'True_Odds_Calculator_3-way'!B253+1/'True_Odds_Calculator_3-way'!C253-1)</f>
        <v/>
      </c>
    </row>
    <row r="253" spans="4:11" x14ac:dyDescent="0.25">
      <c r="D253" t="str">
        <f>solve_for_c('True_Odds_Calculator_3-way'!A254,'True_Odds_Calculator_3-way'!B254,'True_Odds_Calculator_3-way'!C254,'Log_working_3-way'!B$1,'Log_working_3-way'!B$2)</f>
        <v/>
      </c>
      <c r="F253" s="6" t="str">
        <f>IF('Log_working_3-way'!D253="","",1/'True_Odds_Calculator_3-way'!N254+1/'True_Odds_Calculator_3-way'!O254+1/'True_Odds_Calculator_3-way'!P254-1)</f>
        <v/>
      </c>
      <c r="H253" s="6" t="str">
        <f>IF('Log_working_3-way'!$D253="","",'True_Odds_Calculator_3-way'!N254/'True_Odds_Calculator_3-way'!A254-1)</f>
        <v/>
      </c>
      <c r="I253" s="6" t="str">
        <f>IF('Log_working_3-way'!$D253="","",'True_Odds_Calculator_3-way'!O254/'True_Odds_Calculator_3-way'!B254-1)</f>
        <v/>
      </c>
      <c r="J253" s="6" t="str">
        <f>IF('Log_working_3-way'!$D253="","",'True_Odds_Calculator_3-way'!P254/'True_Odds_Calculator_3-way'!C254-1)</f>
        <v/>
      </c>
      <c r="K253" s="6" t="str">
        <f>IF('Log_working_3-way'!$D253="","",1/'True_Odds_Calculator_3-way'!A254+1/'True_Odds_Calculator_3-way'!B254+1/'True_Odds_Calculator_3-way'!C254-1)</f>
        <v/>
      </c>
    </row>
    <row r="254" spans="4:11" x14ac:dyDescent="0.25">
      <c r="D254" t="str">
        <f>solve_for_c('True_Odds_Calculator_3-way'!A255,'True_Odds_Calculator_3-way'!B255,'True_Odds_Calculator_3-way'!C255,'Log_working_3-way'!B$1,'Log_working_3-way'!B$2)</f>
        <v/>
      </c>
      <c r="F254" s="6" t="str">
        <f>IF('Log_working_3-way'!D254="","",1/'True_Odds_Calculator_3-way'!N255+1/'True_Odds_Calculator_3-way'!O255+1/'True_Odds_Calculator_3-way'!P255-1)</f>
        <v/>
      </c>
      <c r="H254" s="6" t="str">
        <f>IF('Log_working_3-way'!$D254="","",'True_Odds_Calculator_3-way'!N255/'True_Odds_Calculator_3-way'!A255-1)</f>
        <v/>
      </c>
      <c r="I254" s="6" t="str">
        <f>IF('Log_working_3-way'!$D254="","",'True_Odds_Calculator_3-way'!O255/'True_Odds_Calculator_3-way'!B255-1)</f>
        <v/>
      </c>
      <c r="J254" s="6" t="str">
        <f>IF('Log_working_3-way'!$D254="","",'True_Odds_Calculator_3-way'!P255/'True_Odds_Calculator_3-way'!C255-1)</f>
        <v/>
      </c>
      <c r="K254" s="6" t="str">
        <f>IF('Log_working_3-way'!$D254="","",1/'True_Odds_Calculator_3-way'!A255+1/'True_Odds_Calculator_3-way'!B255+1/'True_Odds_Calculator_3-way'!C255-1)</f>
        <v/>
      </c>
    </row>
    <row r="255" spans="4:11" x14ac:dyDescent="0.25">
      <c r="D255" t="str">
        <f>solve_for_c('True_Odds_Calculator_3-way'!A256,'True_Odds_Calculator_3-way'!B256,'True_Odds_Calculator_3-way'!C256,'Log_working_3-way'!B$1,'Log_working_3-way'!B$2)</f>
        <v/>
      </c>
      <c r="F255" s="6" t="str">
        <f>IF('Log_working_3-way'!D255="","",1/'True_Odds_Calculator_3-way'!N256+1/'True_Odds_Calculator_3-way'!O256+1/'True_Odds_Calculator_3-way'!P256-1)</f>
        <v/>
      </c>
      <c r="H255" s="6" t="str">
        <f>IF('Log_working_3-way'!$D255="","",'True_Odds_Calculator_3-way'!N256/'True_Odds_Calculator_3-way'!A256-1)</f>
        <v/>
      </c>
      <c r="I255" s="6" t="str">
        <f>IF('Log_working_3-way'!$D255="","",'True_Odds_Calculator_3-way'!O256/'True_Odds_Calculator_3-way'!B256-1)</f>
        <v/>
      </c>
      <c r="J255" s="6" t="str">
        <f>IF('Log_working_3-way'!$D255="","",'True_Odds_Calculator_3-way'!P256/'True_Odds_Calculator_3-way'!C256-1)</f>
        <v/>
      </c>
      <c r="K255" s="6" t="str">
        <f>IF('Log_working_3-way'!$D255="","",1/'True_Odds_Calculator_3-way'!A256+1/'True_Odds_Calculator_3-way'!B256+1/'True_Odds_Calculator_3-way'!C256-1)</f>
        <v/>
      </c>
    </row>
    <row r="256" spans="4:11" x14ac:dyDescent="0.25">
      <c r="D256" t="str">
        <f>solve_for_c('True_Odds_Calculator_3-way'!A257,'True_Odds_Calculator_3-way'!B257,'True_Odds_Calculator_3-way'!C257,'Log_working_3-way'!B$1,'Log_working_3-way'!B$2)</f>
        <v/>
      </c>
      <c r="F256" s="6" t="str">
        <f>IF('Log_working_3-way'!D256="","",1/'True_Odds_Calculator_3-way'!N257+1/'True_Odds_Calculator_3-way'!O257+1/'True_Odds_Calculator_3-way'!P257-1)</f>
        <v/>
      </c>
      <c r="H256" s="6" t="str">
        <f>IF('Log_working_3-way'!$D256="","",'True_Odds_Calculator_3-way'!N257/'True_Odds_Calculator_3-way'!A257-1)</f>
        <v/>
      </c>
      <c r="I256" s="6" t="str">
        <f>IF('Log_working_3-way'!$D256="","",'True_Odds_Calculator_3-way'!O257/'True_Odds_Calculator_3-way'!B257-1)</f>
        <v/>
      </c>
      <c r="J256" s="6" t="str">
        <f>IF('Log_working_3-way'!$D256="","",'True_Odds_Calculator_3-way'!P257/'True_Odds_Calculator_3-way'!C257-1)</f>
        <v/>
      </c>
      <c r="K256" s="6" t="str">
        <f>IF('Log_working_3-way'!$D256="","",1/'True_Odds_Calculator_3-way'!A257+1/'True_Odds_Calculator_3-way'!B257+1/'True_Odds_Calculator_3-way'!C257-1)</f>
        <v/>
      </c>
    </row>
    <row r="257" spans="4:11" x14ac:dyDescent="0.25">
      <c r="D257" t="str">
        <f>solve_for_c('True_Odds_Calculator_3-way'!A258,'True_Odds_Calculator_3-way'!B258,'True_Odds_Calculator_3-way'!C258,'Log_working_3-way'!B$1,'Log_working_3-way'!B$2)</f>
        <v/>
      </c>
      <c r="F257" s="6" t="str">
        <f>IF('Log_working_3-way'!D257="","",1/'True_Odds_Calculator_3-way'!N258+1/'True_Odds_Calculator_3-way'!O258+1/'True_Odds_Calculator_3-way'!P258-1)</f>
        <v/>
      </c>
      <c r="H257" s="6" t="str">
        <f>IF('Log_working_3-way'!$D257="","",'True_Odds_Calculator_3-way'!N258/'True_Odds_Calculator_3-way'!A258-1)</f>
        <v/>
      </c>
      <c r="I257" s="6" t="str">
        <f>IF('Log_working_3-way'!$D257="","",'True_Odds_Calculator_3-way'!O258/'True_Odds_Calculator_3-way'!B258-1)</f>
        <v/>
      </c>
      <c r="J257" s="6" t="str">
        <f>IF('Log_working_3-way'!$D257="","",'True_Odds_Calculator_3-way'!P258/'True_Odds_Calculator_3-way'!C258-1)</f>
        <v/>
      </c>
      <c r="K257" s="6" t="str">
        <f>IF('Log_working_3-way'!$D257="","",1/'True_Odds_Calculator_3-way'!A258+1/'True_Odds_Calculator_3-way'!B258+1/'True_Odds_Calculator_3-way'!C258-1)</f>
        <v/>
      </c>
    </row>
    <row r="258" spans="4:11" x14ac:dyDescent="0.25">
      <c r="D258" t="str">
        <f>solve_for_c('True_Odds_Calculator_3-way'!A259,'True_Odds_Calculator_3-way'!B259,'True_Odds_Calculator_3-way'!C259,'Log_working_3-way'!B$1,'Log_working_3-way'!B$2)</f>
        <v/>
      </c>
      <c r="F258" s="6" t="str">
        <f>IF('Log_working_3-way'!D258="","",1/'True_Odds_Calculator_3-way'!N259+1/'True_Odds_Calculator_3-way'!O259+1/'True_Odds_Calculator_3-way'!P259-1)</f>
        <v/>
      </c>
      <c r="H258" s="6" t="str">
        <f>IF('Log_working_3-way'!$D258="","",'True_Odds_Calculator_3-way'!N259/'True_Odds_Calculator_3-way'!A259-1)</f>
        <v/>
      </c>
      <c r="I258" s="6" t="str">
        <f>IF('Log_working_3-way'!$D258="","",'True_Odds_Calculator_3-way'!O259/'True_Odds_Calculator_3-way'!B259-1)</f>
        <v/>
      </c>
      <c r="J258" s="6" t="str">
        <f>IF('Log_working_3-way'!$D258="","",'True_Odds_Calculator_3-way'!P259/'True_Odds_Calculator_3-way'!C259-1)</f>
        <v/>
      </c>
      <c r="K258" s="6" t="str">
        <f>IF('Log_working_3-way'!$D258="","",1/'True_Odds_Calculator_3-way'!A259+1/'True_Odds_Calculator_3-way'!B259+1/'True_Odds_Calculator_3-way'!C259-1)</f>
        <v/>
      </c>
    </row>
    <row r="259" spans="4:11" x14ac:dyDescent="0.25">
      <c r="D259" t="str">
        <f>solve_for_c('True_Odds_Calculator_3-way'!A260,'True_Odds_Calculator_3-way'!B260,'True_Odds_Calculator_3-way'!C260,'Log_working_3-way'!B$1,'Log_working_3-way'!B$2)</f>
        <v/>
      </c>
      <c r="F259" s="6" t="str">
        <f>IF('Log_working_3-way'!D259="","",1/'True_Odds_Calculator_3-way'!N260+1/'True_Odds_Calculator_3-way'!O260+1/'True_Odds_Calculator_3-way'!P260-1)</f>
        <v/>
      </c>
      <c r="H259" s="6" t="str">
        <f>IF('Log_working_3-way'!$D259="","",'True_Odds_Calculator_3-way'!N260/'True_Odds_Calculator_3-way'!A260-1)</f>
        <v/>
      </c>
      <c r="I259" s="6" t="str">
        <f>IF('Log_working_3-way'!$D259="","",'True_Odds_Calculator_3-way'!O260/'True_Odds_Calculator_3-way'!B260-1)</f>
        <v/>
      </c>
      <c r="J259" s="6" t="str">
        <f>IF('Log_working_3-way'!$D259="","",'True_Odds_Calculator_3-way'!P260/'True_Odds_Calculator_3-way'!C260-1)</f>
        <v/>
      </c>
      <c r="K259" s="6" t="str">
        <f>IF('Log_working_3-way'!$D259="","",1/'True_Odds_Calculator_3-way'!A260+1/'True_Odds_Calculator_3-way'!B260+1/'True_Odds_Calculator_3-way'!C260-1)</f>
        <v/>
      </c>
    </row>
    <row r="260" spans="4:11" x14ac:dyDescent="0.25">
      <c r="D260" t="str">
        <f>solve_for_c('True_Odds_Calculator_3-way'!A261,'True_Odds_Calculator_3-way'!B261,'True_Odds_Calculator_3-way'!C261,'Log_working_3-way'!B$1,'Log_working_3-way'!B$2)</f>
        <v/>
      </c>
      <c r="F260" s="6" t="str">
        <f>IF('Log_working_3-way'!D260="","",1/'True_Odds_Calculator_3-way'!N261+1/'True_Odds_Calculator_3-way'!O261+1/'True_Odds_Calculator_3-way'!P261-1)</f>
        <v/>
      </c>
      <c r="H260" s="6" t="str">
        <f>IF('Log_working_3-way'!$D260="","",'True_Odds_Calculator_3-way'!N261/'True_Odds_Calculator_3-way'!A261-1)</f>
        <v/>
      </c>
      <c r="I260" s="6" t="str">
        <f>IF('Log_working_3-way'!$D260="","",'True_Odds_Calculator_3-way'!O261/'True_Odds_Calculator_3-way'!B261-1)</f>
        <v/>
      </c>
      <c r="J260" s="6" t="str">
        <f>IF('Log_working_3-way'!$D260="","",'True_Odds_Calculator_3-way'!P261/'True_Odds_Calculator_3-way'!C261-1)</f>
        <v/>
      </c>
      <c r="K260" s="6" t="str">
        <f>IF('Log_working_3-way'!$D260="","",1/'True_Odds_Calculator_3-way'!A261+1/'True_Odds_Calculator_3-way'!B261+1/'True_Odds_Calculator_3-way'!C261-1)</f>
        <v/>
      </c>
    </row>
    <row r="261" spans="4:11" x14ac:dyDescent="0.25">
      <c r="D261" t="str">
        <f>solve_for_c('True_Odds_Calculator_3-way'!A262,'True_Odds_Calculator_3-way'!B262,'True_Odds_Calculator_3-way'!C262,'Log_working_3-way'!B$1,'Log_working_3-way'!B$2)</f>
        <v/>
      </c>
      <c r="F261" s="6" t="str">
        <f>IF('Log_working_3-way'!D261="","",1/'True_Odds_Calculator_3-way'!N262+1/'True_Odds_Calculator_3-way'!O262+1/'True_Odds_Calculator_3-way'!P262-1)</f>
        <v/>
      </c>
      <c r="H261" s="6" t="str">
        <f>IF('Log_working_3-way'!$D261="","",'True_Odds_Calculator_3-way'!N262/'True_Odds_Calculator_3-way'!A262-1)</f>
        <v/>
      </c>
      <c r="I261" s="6" t="str">
        <f>IF('Log_working_3-way'!$D261="","",'True_Odds_Calculator_3-way'!O262/'True_Odds_Calculator_3-way'!B262-1)</f>
        <v/>
      </c>
      <c r="J261" s="6" t="str">
        <f>IF('Log_working_3-way'!$D261="","",'True_Odds_Calculator_3-way'!P262/'True_Odds_Calculator_3-way'!C262-1)</f>
        <v/>
      </c>
      <c r="K261" s="6" t="str">
        <f>IF('Log_working_3-way'!$D261="","",1/'True_Odds_Calculator_3-way'!A262+1/'True_Odds_Calculator_3-way'!B262+1/'True_Odds_Calculator_3-way'!C262-1)</f>
        <v/>
      </c>
    </row>
    <row r="262" spans="4:11" x14ac:dyDescent="0.25">
      <c r="D262" t="str">
        <f>solve_for_c('True_Odds_Calculator_3-way'!A263,'True_Odds_Calculator_3-way'!B263,'True_Odds_Calculator_3-way'!C263,'Log_working_3-way'!B$1,'Log_working_3-way'!B$2)</f>
        <v/>
      </c>
      <c r="F262" s="6" t="str">
        <f>IF('Log_working_3-way'!D262="","",1/'True_Odds_Calculator_3-way'!N263+1/'True_Odds_Calculator_3-way'!O263+1/'True_Odds_Calculator_3-way'!P263-1)</f>
        <v/>
      </c>
      <c r="H262" s="6" t="str">
        <f>IF('Log_working_3-way'!$D262="","",'True_Odds_Calculator_3-way'!N263/'True_Odds_Calculator_3-way'!A263-1)</f>
        <v/>
      </c>
      <c r="I262" s="6" t="str">
        <f>IF('Log_working_3-way'!$D262="","",'True_Odds_Calculator_3-way'!O263/'True_Odds_Calculator_3-way'!B263-1)</f>
        <v/>
      </c>
      <c r="J262" s="6" t="str">
        <f>IF('Log_working_3-way'!$D262="","",'True_Odds_Calculator_3-way'!P263/'True_Odds_Calculator_3-way'!C263-1)</f>
        <v/>
      </c>
      <c r="K262" s="6" t="str">
        <f>IF('Log_working_3-way'!$D262="","",1/'True_Odds_Calculator_3-way'!A263+1/'True_Odds_Calculator_3-way'!B263+1/'True_Odds_Calculator_3-way'!C263-1)</f>
        <v/>
      </c>
    </row>
    <row r="263" spans="4:11" x14ac:dyDescent="0.25">
      <c r="D263" t="str">
        <f>solve_for_c('True_Odds_Calculator_3-way'!A264,'True_Odds_Calculator_3-way'!B264,'True_Odds_Calculator_3-way'!C264,'Log_working_3-way'!B$1,'Log_working_3-way'!B$2)</f>
        <v/>
      </c>
      <c r="F263" s="6" t="str">
        <f>IF('Log_working_3-way'!D263="","",1/'True_Odds_Calculator_3-way'!N264+1/'True_Odds_Calculator_3-way'!O264+1/'True_Odds_Calculator_3-way'!P264-1)</f>
        <v/>
      </c>
      <c r="H263" s="6" t="str">
        <f>IF('Log_working_3-way'!$D263="","",'True_Odds_Calculator_3-way'!N264/'True_Odds_Calculator_3-way'!A264-1)</f>
        <v/>
      </c>
      <c r="I263" s="6" t="str">
        <f>IF('Log_working_3-way'!$D263="","",'True_Odds_Calculator_3-way'!O264/'True_Odds_Calculator_3-way'!B264-1)</f>
        <v/>
      </c>
      <c r="J263" s="6" t="str">
        <f>IF('Log_working_3-way'!$D263="","",'True_Odds_Calculator_3-way'!P264/'True_Odds_Calculator_3-way'!C264-1)</f>
        <v/>
      </c>
      <c r="K263" s="6" t="str">
        <f>IF('Log_working_3-way'!$D263="","",1/'True_Odds_Calculator_3-way'!A264+1/'True_Odds_Calculator_3-way'!B264+1/'True_Odds_Calculator_3-way'!C264-1)</f>
        <v/>
      </c>
    </row>
    <row r="264" spans="4:11" x14ac:dyDescent="0.25">
      <c r="D264" t="str">
        <f>solve_for_c('True_Odds_Calculator_3-way'!A265,'True_Odds_Calculator_3-way'!B265,'True_Odds_Calculator_3-way'!C265,'Log_working_3-way'!B$1,'Log_working_3-way'!B$2)</f>
        <v/>
      </c>
      <c r="F264" s="6" t="str">
        <f>IF('Log_working_3-way'!D264="","",1/'True_Odds_Calculator_3-way'!N265+1/'True_Odds_Calculator_3-way'!O265+1/'True_Odds_Calculator_3-way'!P265-1)</f>
        <v/>
      </c>
      <c r="H264" s="6" t="str">
        <f>IF('Log_working_3-way'!$D264="","",'True_Odds_Calculator_3-way'!N265/'True_Odds_Calculator_3-way'!A265-1)</f>
        <v/>
      </c>
      <c r="I264" s="6" t="str">
        <f>IF('Log_working_3-way'!$D264="","",'True_Odds_Calculator_3-way'!O265/'True_Odds_Calculator_3-way'!B265-1)</f>
        <v/>
      </c>
      <c r="J264" s="6" t="str">
        <f>IF('Log_working_3-way'!$D264="","",'True_Odds_Calculator_3-way'!P265/'True_Odds_Calculator_3-way'!C265-1)</f>
        <v/>
      </c>
      <c r="K264" s="6" t="str">
        <f>IF('Log_working_3-way'!$D264="","",1/'True_Odds_Calculator_3-way'!A265+1/'True_Odds_Calculator_3-way'!B265+1/'True_Odds_Calculator_3-way'!C265-1)</f>
        <v/>
      </c>
    </row>
    <row r="265" spans="4:11" x14ac:dyDescent="0.25">
      <c r="D265" t="str">
        <f>solve_for_c('True_Odds_Calculator_3-way'!A266,'True_Odds_Calculator_3-way'!B266,'True_Odds_Calculator_3-way'!C266,'Log_working_3-way'!B$1,'Log_working_3-way'!B$2)</f>
        <v/>
      </c>
      <c r="F265" s="6" t="str">
        <f>IF('Log_working_3-way'!D265="","",1/'True_Odds_Calculator_3-way'!N266+1/'True_Odds_Calculator_3-way'!O266+1/'True_Odds_Calculator_3-way'!P266-1)</f>
        <v/>
      </c>
      <c r="H265" s="6" t="str">
        <f>IF('Log_working_3-way'!$D265="","",'True_Odds_Calculator_3-way'!N266/'True_Odds_Calculator_3-way'!A266-1)</f>
        <v/>
      </c>
      <c r="I265" s="6" t="str">
        <f>IF('Log_working_3-way'!$D265="","",'True_Odds_Calculator_3-way'!O266/'True_Odds_Calculator_3-way'!B266-1)</f>
        <v/>
      </c>
      <c r="J265" s="6" t="str">
        <f>IF('Log_working_3-way'!$D265="","",'True_Odds_Calculator_3-way'!P266/'True_Odds_Calculator_3-way'!C266-1)</f>
        <v/>
      </c>
      <c r="K265" s="6" t="str">
        <f>IF('Log_working_3-way'!$D265="","",1/'True_Odds_Calculator_3-way'!A266+1/'True_Odds_Calculator_3-way'!B266+1/'True_Odds_Calculator_3-way'!C266-1)</f>
        <v/>
      </c>
    </row>
    <row r="266" spans="4:11" x14ac:dyDescent="0.25">
      <c r="D266" t="str">
        <f>solve_for_c('True_Odds_Calculator_3-way'!A267,'True_Odds_Calculator_3-way'!B267,'True_Odds_Calculator_3-way'!C267,'Log_working_3-way'!B$1,'Log_working_3-way'!B$2)</f>
        <v/>
      </c>
      <c r="F266" s="6" t="str">
        <f>IF('Log_working_3-way'!D266="","",1/'True_Odds_Calculator_3-way'!N267+1/'True_Odds_Calculator_3-way'!O267+1/'True_Odds_Calculator_3-way'!P267-1)</f>
        <v/>
      </c>
      <c r="H266" s="6" t="str">
        <f>IF('Log_working_3-way'!$D266="","",'True_Odds_Calculator_3-way'!N267/'True_Odds_Calculator_3-way'!A267-1)</f>
        <v/>
      </c>
      <c r="I266" s="6" t="str">
        <f>IF('Log_working_3-way'!$D266="","",'True_Odds_Calculator_3-way'!O267/'True_Odds_Calculator_3-way'!B267-1)</f>
        <v/>
      </c>
      <c r="J266" s="6" t="str">
        <f>IF('Log_working_3-way'!$D266="","",'True_Odds_Calculator_3-way'!P267/'True_Odds_Calculator_3-way'!C267-1)</f>
        <v/>
      </c>
      <c r="K266" s="6" t="str">
        <f>IF('Log_working_3-way'!$D266="","",1/'True_Odds_Calculator_3-way'!A267+1/'True_Odds_Calculator_3-way'!B267+1/'True_Odds_Calculator_3-way'!C267-1)</f>
        <v/>
      </c>
    </row>
    <row r="267" spans="4:11" x14ac:dyDescent="0.25">
      <c r="D267" t="str">
        <f>solve_for_c('True_Odds_Calculator_3-way'!A268,'True_Odds_Calculator_3-way'!B268,'True_Odds_Calculator_3-way'!C268,'Log_working_3-way'!B$1,'Log_working_3-way'!B$2)</f>
        <v/>
      </c>
      <c r="F267" s="6" t="str">
        <f>IF('Log_working_3-way'!D267="","",1/'True_Odds_Calculator_3-way'!N268+1/'True_Odds_Calculator_3-way'!O268+1/'True_Odds_Calculator_3-way'!P268-1)</f>
        <v/>
      </c>
      <c r="H267" s="6" t="str">
        <f>IF('Log_working_3-way'!$D267="","",'True_Odds_Calculator_3-way'!N268/'True_Odds_Calculator_3-way'!A268-1)</f>
        <v/>
      </c>
      <c r="I267" s="6" t="str">
        <f>IF('Log_working_3-way'!$D267="","",'True_Odds_Calculator_3-way'!O268/'True_Odds_Calculator_3-way'!B268-1)</f>
        <v/>
      </c>
      <c r="J267" s="6" t="str">
        <f>IF('Log_working_3-way'!$D267="","",'True_Odds_Calculator_3-way'!P268/'True_Odds_Calculator_3-way'!C268-1)</f>
        <v/>
      </c>
      <c r="K267" s="6" t="str">
        <f>IF('Log_working_3-way'!$D267="","",1/'True_Odds_Calculator_3-way'!A268+1/'True_Odds_Calculator_3-way'!B268+1/'True_Odds_Calculator_3-way'!C268-1)</f>
        <v/>
      </c>
    </row>
    <row r="268" spans="4:11" x14ac:dyDescent="0.25">
      <c r="D268" t="str">
        <f>solve_for_c('True_Odds_Calculator_3-way'!A269,'True_Odds_Calculator_3-way'!B269,'True_Odds_Calculator_3-way'!C269,'Log_working_3-way'!B$1,'Log_working_3-way'!B$2)</f>
        <v/>
      </c>
      <c r="F268" s="6" t="str">
        <f>IF('Log_working_3-way'!D268="","",1/'True_Odds_Calculator_3-way'!N269+1/'True_Odds_Calculator_3-way'!O269+1/'True_Odds_Calculator_3-way'!P269-1)</f>
        <v/>
      </c>
      <c r="H268" s="6" t="str">
        <f>IF('Log_working_3-way'!$D268="","",'True_Odds_Calculator_3-way'!N269/'True_Odds_Calculator_3-way'!A269-1)</f>
        <v/>
      </c>
      <c r="I268" s="6" t="str">
        <f>IF('Log_working_3-way'!$D268="","",'True_Odds_Calculator_3-way'!O269/'True_Odds_Calculator_3-way'!B269-1)</f>
        <v/>
      </c>
      <c r="J268" s="6" t="str">
        <f>IF('Log_working_3-way'!$D268="","",'True_Odds_Calculator_3-way'!P269/'True_Odds_Calculator_3-way'!C269-1)</f>
        <v/>
      </c>
      <c r="K268" s="6" t="str">
        <f>IF('Log_working_3-way'!$D268="","",1/'True_Odds_Calculator_3-way'!A269+1/'True_Odds_Calculator_3-way'!B269+1/'True_Odds_Calculator_3-way'!C269-1)</f>
        <v/>
      </c>
    </row>
    <row r="269" spans="4:11" x14ac:dyDescent="0.25">
      <c r="D269" t="str">
        <f>solve_for_c('True_Odds_Calculator_3-way'!A270,'True_Odds_Calculator_3-way'!B270,'True_Odds_Calculator_3-way'!C270,'Log_working_3-way'!B$1,'Log_working_3-way'!B$2)</f>
        <v/>
      </c>
      <c r="F269" s="6" t="str">
        <f>IF('Log_working_3-way'!D269="","",1/'True_Odds_Calculator_3-way'!N270+1/'True_Odds_Calculator_3-way'!O270+1/'True_Odds_Calculator_3-way'!P270-1)</f>
        <v/>
      </c>
      <c r="H269" s="6" t="str">
        <f>IF('Log_working_3-way'!$D269="","",'True_Odds_Calculator_3-way'!N270/'True_Odds_Calculator_3-way'!A270-1)</f>
        <v/>
      </c>
      <c r="I269" s="6" t="str">
        <f>IF('Log_working_3-way'!$D269="","",'True_Odds_Calculator_3-way'!O270/'True_Odds_Calculator_3-way'!B270-1)</f>
        <v/>
      </c>
      <c r="J269" s="6" t="str">
        <f>IF('Log_working_3-way'!$D269="","",'True_Odds_Calculator_3-way'!P270/'True_Odds_Calculator_3-way'!C270-1)</f>
        <v/>
      </c>
      <c r="K269" s="6" t="str">
        <f>IF('Log_working_3-way'!$D269="","",1/'True_Odds_Calculator_3-way'!A270+1/'True_Odds_Calculator_3-way'!B270+1/'True_Odds_Calculator_3-way'!C270-1)</f>
        <v/>
      </c>
    </row>
    <row r="270" spans="4:11" x14ac:dyDescent="0.25">
      <c r="D270" t="str">
        <f>solve_for_c('True_Odds_Calculator_3-way'!A271,'True_Odds_Calculator_3-way'!B271,'True_Odds_Calculator_3-way'!C271,'Log_working_3-way'!B$1,'Log_working_3-way'!B$2)</f>
        <v/>
      </c>
      <c r="F270" s="6" t="str">
        <f>IF('Log_working_3-way'!D270="","",1/'True_Odds_Calculator_3-way'!N271+1/'True_Odds_Calculator_3-way'!O271+1/'True_Odds_Calculator_3-way'!P271-1)</f>
        <v/>
      </c>
      <c r="H270" s="6" t="str">
        <f>IF('Log_working_3-way'!$D270="","",'True_Odds_Calculator_3-way'!N271/'True_Odds_Calculator_3-way'!A271-1)</f>
        <v/>
      </c>
      <c r="I270" s="6" t="str">
        <f>IF('Log_working_3-way'!$D270="","",'True_Odds_Calculator_3-way'!O271/'True_Odds_Calculator_3-way'!B271-1)</f>
        <v/>
      </c>
      <c r="J270" s="6" t="str">
        <f>IF('Log_working_3-way'!$D270="","",'True_Odds_Calculator_3-way'!P271/'True_Odds_Calculator_3-way'!C271-1)</f>
        <v/>
      </c>
      <c r="K270" s="6" t="str">
        <f>IF('Log_working_3-way'!$D270="","",1/'True_Odds_Calculator_3-way'!A271+1/'True_Odds_Calculator_3-way'!B271+1/'True_Odds_Calculator_3-way'!C271-1)</f>
        <v/>
      </c>
    </row>
    <row r="271" spans="4:11" x14ac:dyDescent="0.25">
      <c r="D271" t="str">
        <f>solve_for_c('True_Odds_Calculator_3-way'!A272,'True_Odds_Calculator_3-way'!B272,'True_Odds_Calculator_3-way'!C272,'Log_working_3-way'!B$1,'Log_working_3-way'!B$2)</f>
        <v/>
      </c>
      <c r="F271" s="6" t="str">
        <f>IF('Log_working_3-way'!D271="","",1/'True_Odds_Calculator_3-way'!N272+1/'True_Odds_Calculator_3-way'!O272+1/'True_Odds_Calculator_3-way'!P272-1)</f>
        <v/>
      </c>
      <c r="H271" s="6" t="str">
        <f>IF('Log_working_3-way'!$D271="","",'True_Odds_Calculator_3-way'!N272/'True_Odds_Calculator_3-way'!A272-1)</f>
        <v/>
      </c>
      <c r="I271" s="6" t="str">
        <f>IF('Log_working_3-way'!$D271="","",'True_Odds_Calculator_3-way'!O272/'True_Odds_Calculator_3-way'!B272-1)</f>
        <v/>
      </c>
      <c r="J271" s="6" t="str">
        <f>IF('Log_working_3-way'!$D271="","",'True_Odds_Calculator_3-way'!P272/'True_Odds_Calculator_3-way'!C272-1)</f>
        <v/>
      </c>
      <c r="K271" s="6" t="str">
        <f>IF('Log_working_3-way'!$D271="","",1/'True_Odds_Calculator_3-way'!A272+1/'True_Odds_Calculator_3-way'!B272+1/'True_Odds_Calculator_3-way'!C272-1)</f>
        <v/>
      </c>
    </row>
    <row r="272" spans="4:11" x14ac:dyDescent="0.25">
      <c r="D272" t="str">
        <f>solve_for_c('True_Odds_Calculator_3-way'!A273,'True_Odds_Calculator_3-way'!B273,'True_Odds_Calculator_3-way'!C273,'Log_working_3-way'!B$1,'Log_working_3-way'!B$2)</f>
        <v/>
      </c>
      <c r="F272" s="6" t="str">
        <f>IF('Log_working_3-way'!D272="","",1/'True_Odds_Calculator_3-way'!N273+1/'True_Odds_Calculator_3-way'!O273+1/'True_Odds_Calculator_3-way'!P273-1)</f>
        <v/>
      </c>
      <c r="H272" s="6" t="str">
        <f>IF('Log_working_3-way'!$D272="","",'True_Odds_Calculator_3-way'!N273/'True_Odds_Calculator_3-way'!A273-1)</f>
        <v/>
      </c>
      <c r="I272" s="6" t="str">
        <f>IF('Log_working_3-way'!$D272="","",'True_Odds_Calculator_3-way'!O273/'True_Odds_Calculator_3-way'!B273-1)</f>
        <v/>
      </c>
      <c r="J272" s="6" t="str">
        <f>IF('Log_working_3-way'!$D272="","",'True_Odds_Calculator_3-way'!P273/'True_Odds_Calculator_3-way'!C273-1)</f>
        <v/>
      </c>
      <c r="K272" s="6" t="str">
        <f>IF('Log_working_3-way'!$D272="","",1/'True_Odds_Calculator_3-way'!A273+1/'True_Odds_Calculator_3-way'!B273+1/'True_Odds_Calculator_3-way'!C273-1)</f>
        <v/>
      </c>
    </row>
    <row r="273" spans="4:11" x14ac:dyDescent="0.25">
      <c r="D273" t="str">
        <f>solve_for_c('True_Odds_Calculator_3-way'!A274,'True_Odds_Calculator_3-way'!B274,'True_Odds_Calculator_3-way'!C274,'Log_working_3-way'!B$1,'Log_working_3-way'!B$2)</f>
        <v/>
      </c>
      <c r="F273" s="6" t="str">
        <f>IF('Log_working_3-way'!D273="","",1/'True_Odds_Calculator_3-way'!N274+1/'True_Odds_Calculator_3-way'!O274+1/'True_Odds_Calculator_3-way'!P274-1)</f>
        <v/>
      </c>
      <c r="H273" s="6" t="str">
        <f>IF('Log_working_3-way'!$D273="","",'True_Odds_Calculator_3-way'!N274/'True_Odds_Calculator_3-way'!A274-1)</f>
        <v/>
      </c>
      <c r="I273" s="6" t="str">
        <f>IF('Log_working_3-way'!$D273="","",'True_Odds_Calculator_3-way'!O274/'True_Odds_Calculator_3-way'!B274-1)</f>
        <v/>
      </c>
      <c r="J273" s="6" t="str">
        <f>IF('Log_working_3-way'!$D273="","",'True_Odds_Calculator_3-way'!P274/'True_Odds_Calculator_3-way'!C274-1)</f>
        <v/>
      </c>
      <c r="K273" s="6" t="str">
        <f>IF('Log_working_3-way'!$D273="","",1/'True_Odds_Calculator_3-way'!A274+1/'True_Odds_Calculator_3-way'!B274+1/'True_Odds_Calculator_3-way'!C274-1)</f>
        <v/>
      </c>
    </row>
    <row r="274" spans="4:11" x14ac:dyDescent="0.25">
      <c r="D274" t="str">
        <f>solve_for_c('True_Odds_Calculator_3-way'!A275,'True_Odds_Calculator_3-way'!B275,'True_Odds_Calculator_3-way'!C275,'Log_working_3-way'!B$1,'Log_working_3-way'!B$2)</f>
        <v/>
      </c>
      <c r="F274" s="6" t="str">
        <f>IF('Log_working_3-way'!D274="","",1/'True_Odds_Calculator_3-way'!N275+1/'True_Odds_Calculator_3-way'!O275+1/'True_Odds_Calculator_3-way'!P275-1)</f>
        <v/>
      </c>
      <c r="H274" s="6" t="str">
        <f>IF('Log_working_3-way'!$D274="","",'True_Odds_Calculator_3-way'!N275/'True_Odds_Calculator_3-way'!A275-1)</f>
        <v/>
      </c>
      <c r="I274" s="6" t="str">
        <f>IF('Log_working_3-way'!$D274="","",'True_Odds_Calculator_3-way'!O275/'True_Odds_Calculator_3-way'!B275-1)</f>
        <v/>
      </c>
      <c r="J274" s="6" t="str">
        <f>IF('Log_working_3-way'!$D274="","",'True_Odds_Calculator_3-way'!P275/'True_Odds_Calculator_3-way'!C275-1)</f>
        <v/>
      </c>
      <c r="K274" s="6" t="str">
        <f>IF('Log_working_3-way'!$D274="","",1/'True_Odds_Calculator_3-way'!A275+1/'True_Odds_Calculator_3-way'!B275+1/'True_Odds_Calculator_3-way'!C275-1)</f>
        <v/>
      </c>
    </row>
    <row r="275" spans="4:11" x14ac:dyDescent="0.25">
      <c r="D275" t="str">
        <f>solve_for_c('True_Odds_Calculator_3-way'!A276,'True_Odds_Calculator_3-way'!B276,'True_Odds_Calculator_3-way'!C276,'Log_working_3-way'!B$1,'Log_working_3-way'!B$2)</f>
        <v/>
      </c>
      <c r="F275" s="6" t="str">
        <f>IF('Log_working_3-way'!D275="","",1/'True_Odds_Calculator_3-way'!N276+1/'True_Odds_Calculator_3-way'!O276+1/'True_Odds_Calculator_3-way'!P276-1)</f>
        <v/>
      </c>
      <c r="H275" s="6" t="str">
        <f>IF('Log_working_3-way'!$D275="","",'True_Odds_Calculator_3-way'!N276/'True_Odds_Calculator_3-way'!A276-1)</f>
        <v/>
      </c>
      <c r="I275" s="6" t="str">
        <f>IF('Log_working_3-way'!$D275="","",'True_Odds_Calculator_3-way'!O276/'True_Odds_Calculator_3-way'!B276-1)</f>
        <v/>
      </c>
      <c r="J275" s="6" t="str">
        <f>IF('Log_working_3-way'!$D275="","",'True_Odds_Calculator_3-way'!P276/'True_Odds_Calculator_3-way'!C276-1)</f>
        <v/>
      </c>
      <c r="K275" s="6" t="str">
        <f>IF('Log_working_3-way'!$D275="","",1/'True_Odds_Calculator_3-way'!A276+1/'True_Odds_Calculator_3-way'!B276+1/'True_Odds_Calculator_3-way'!C276-1)</f>
        <v/>
      </c>
    </row>
    <row r="276" spans="4:11" x14ac:dyDescent="0.25">
      <c r="D276" t="str">
        <f>solve_for_c('True_Odds_Calculator_3-way'!A277,'True_Odds_Calculator_3-way'!B277,'True_Odds_Calculator_3-way'!C277,'Log_working_3-way'!B$1,'Log_working_3-way'!B$2)</f>
        <v/>
      </c>
      <c r="F276" s="6" t="str">
        <f>IF('Log_working_3-way'!D276="","",1/'True_Odds_Calculator_3-way'!N277+1/'True_Odds_Calculator_3-way'!O277+1/'True_Odds_Calculator_3-way'!P277-1)</f>
        <v/>
      </c>
      <c r="H276" s="6" t="str">
        <f>IF('Log_working_3-way'!$D276="","",'True_Odds_Calculator_3-way'!N277/'True_Odds_Calculator_3-way'!A277-1)</f>
        <v/>
      </c>
      <c r="I276" s="6" t="str">
        <f>IF('Log_working_3-way'!$D276="","",'True_Odds_Calculator_3-way'!O277/'True_Odds_Calculator_3-way'!B277-1)</f>
        <v/>
      </c>
      <c r="J276" s="6" t="str">
        <f>IF('Log_working_3-way'!$D276="","",'True_Odds_Calculator_3-way'!P277/'True_Odds_Calculator_3-way'!C277-1)</f>
        <v/>
      </c>
      <c r="K276" s="6" t="str">
        <f>IF('Log_working_3-way'!$D276="","",1/'True_Odds_Calculator_3-way'!A277+1/'True_Odds_Calculator_3-way'!B277+1/'True_Odds_Calculator_3-way'!C277-1)</f>
        <v/>
      </c>
    </row>
    <row r="277" spans="4:11" x14ac:dyDescent="0.25">
      <c r="D277" t="str">
        <f>solve_for_c('True_Odds_Calculator_3-way'!A278,'True_Odds_Calculator_3-way'!B278,'True_Odds_Calculator_3-way'!C278,'Log_working_3-way'!B$1,'Log_working_3-way'!B$2)</f>
        <v/>
      </c>
      <c r="F277" s="6" t="str">
        <f>IF('Log_working_3-way'!D277="","",1/'True_Odds_Calculator_3-way'!N278+1/'True_Odds_Calculator_3-way'!O278+1/'True_Odds_Calculator_3-way'!P278-1)</f>
        <v/>
      </c>
      <c r="H277" s="6" t="str">
        <f>IF('Log_working_3-way'!$D277="","",'True_Odds_Calculator_3-way'!N278/'True_Odds_Calculator_3-way'!A278-1)</f>
        <v/>
      </c>
      <c r="I277" s="6" t="str">
        <f>IF('Log_working_3-way'!$D277="","",'True_Odds_Calculator_3-way'!O278/'True_Odds_Calculator_3-way'!B278-1)</f>
        <v/>
      </c>
      <c r="J277" s="6" t="str">
        <f>IF('Log_working_3-way'!$D277="","",'True_Odds_Calculator_3-way'!P278/'True_Odds_Calculator_3-way'!C278-1)</f>
        <v/>
      </c>
      <c r="K277" s="6" t="str">
        <f>IF('Log_working_3-way'!$D277="","",1/'True_Odds_Calculator_3-way'!A278+1/'True_Odds_Calculator_3-way'!B278+1/'True_Odds_Calculator_3-way'!C278-1)</f>
        <v/>
      </c>
    </row>
    <row r="278" spans="4:11" x14ac:dyDescent="0.25">
      <c r="D278" t="str">
        <f>solve_for_c('True_Odds_Calculator_3-way'!A279,'True_Odds_Calculator_3-way'!B279,'True_Odds_Calculator_3-way'!C279,'Log_working_3-way'!B$1,'Log_working_3-way'!B$2)</f>
        <v/>
      </c>
      <c r="F278" s="6" t="str">
        <f>IF('Log_working_3-way'!D278="","",1/'True_Odds_Calculator_3-way'!N279+1/'True_Odds_Calculator_3-way'!O279+1/'True_Odds_Calculator_3-way'!P279-1)</f>
        <v/>
      </c>
      <c r="H278" s="6" t="str">
        <f>IF('Log_working_3-way'!$D278="","",'True_Odds_Calculator_3-way'!N279/'True_Odds_Calculator_3-way'!A279-1)</f>
        <v/>
      </c>
      <c r="I278" s="6" t="str">
        <f>IF('Log_working_3-way'!$D278="","",'True_Odds_Calculator_3-way'!O279/'True_Odds_Calculator_3-way'!B279-1)</f>
        <v/>
      </c>
      <c r="J278" s="6" t="str">
        <f>IF('Log_working_3-way'!$D278="","",'True_Odds_Calculator_3-way'!P279/'True_Odds_Calculator_3-way'!C279-1)</f>
        <v/>
      </c>
      <c r="K278" s="6" t="str">
        <f>IF('Log_working_3-way'!$D278="","",1/'True_Odds_Calculator_3-way'!A279+1/'True_Odds_Calculator_3-way'!B279+1/'True_Odds_Calculator_3-way'!C279-1)</f>
        <v/>
      </c>
    </row>
    <row r="279" spans="4:11" x14ac:dyDescent="0.25">
      <c r="D279" t="str">
        <f>solve_for_c('True_Odds_Calculator_3-way'!A280,'True_Odds_Calculator_3-way'!B280,'True_Odds_Calculator_3-way'!C280,'Log_working_3-way'!B$1,'Log_working_3-way'!B$2)</f>
        <v/>
      </c>
      <c r="F279" s="6" t="str">
        <f>IF('Log_working_3-way'!D279="","",1/'True_Odds_Calculator_3-way'!N280+1/'True_Odds_Calculator_3-way'!O280+1/'True_Odds_Calculator_3-way'!P280-1)</f>
        <v/>
      </c>
      <c r="H279" s="6" t="str">
        <f>IF('Log_working_3-way'!$D279="","",'True_Odds_Calculator_3-way'!N280/'True_Odds_Calculator_3-way'!A280-1)</f>
        <v/>
      </c>
      <c r="I279" s="6" t="str">
        <f>IF('Log_working_3-way'!$D279="","",'True_Odds_Calculator_3-way'!O280/'True_Odds_Calculator_3-way'!B280-1)</f>
        <v/>
      </c>
      <c r="J279" s="6" t="str">
        <f>IF('Log_working_3-way'!$D279="","",'True_Odds_Calculator_3-way'!P280/'True_Odds_Calculator_3-way'!C280-1)</f>
        <v/>
      </c>
      <c r="K279" s="6" t="str">
        <f>IF('Log_working_3-way'!$D279="","",1/'True_Odds_Calculator_3-way'!A280+1/'True_Odds_Calculator_3-way'!B280+1/'True_Odds_Calculator_3-way'!C280-1)</f>
        <v/>
      </c>
    </row>
    <row r="280" spans="4:11" x14ac:dyDescent="0.25">
      <c r="D280" t="str">
        <f>solve_for_c('True_Odds_Calculator_3-way'!A281,'True_Odds_Calculator_3-way'!B281,'True_Odds_Calculator_3-way'!C281,'Log_working_3-way'!B$1,'Log_working_3-way'!B$2)</f>
        <v/>
      </c>
      <c r="F280" s="6" t="str">
        <f>IF('Log_working_3-way'!D280="","",1/'True_Odds_Calculator_3-way'!N281+1/'True_Odds_Calculator_3-way'!O281+1/'True_Odds_Calculator_3-way'!P281-1)</f>
        <v/>
      </c>
      <c r="H280" s="6" t="str">
        <f>IF('Log_working_3-way'!$D280="","",'True_Odds_Calculator_3-way'!N281/'True_Odds_Calculator_3-way'!A281-1)</f>
        <v/>
      </c>
      <c r="I280" s="6" t="str">
        <f>IF('Log_working_3-way'!$D280="","",'True_Odds_Calculator_3-way'!O281/'True_Odds_Calculator_3-way'!B281-1)</f>
        <v/>
      </c>
      <c r="J280" s="6" t="str">
        <f>IF('Log_working_3-way'!$D280="","",'True_Odds_Calculator_3-way'!P281/'True_Odds_Calculator_3-way'!C281-1)</f>
        <v/>
      </c>
      <c r="K280" s="6" t="str">
        <f>IF('Log_working_3-way'!$D280="","",1/'True_Odds_Calculator_3-way'!A281+1/'True_Odds_Calculator_3-way'!B281+1/'True_Odds_Calculator_3-way'!C281-1)</f>
        <v/>
      </c>
    </row>
    <row r="281" spans="4:11" x14ac:dyDescent="0.25">
      <c r="D281" t="str">
        <f>solve_for_c('True_Odds_Calculator_3-way'!A282,'True_Odds_Calculator_3-way'!B282,'True_Odds_Calculator_3-way'!C282,'Log_working_3-way'!B$1,'Log_working_3-way'!B$2)</f>
        <v/>
      </c>
      <c r="F281" s="6" t="str">
        <f>IF('Log_working_3-way'!D281="","",1/'True_Odds_Calculator_3-way'!N282+1/'True_Odds_Calculator_3-way'!O282+1/'True_Odds_Calculator_3-way'!P282-1)</f>
        <v/>
      </c>
      <c r="H281" s="6" t="str">
        <f>IF('Log_working_3-way'!$D281="","",'True_Odds_Calculator_3-way'!N282/'True_Odds_Calculator_3-way'!A282-1)</f>
        <v/>
      </c>
      <c r="I281" s="6" t="str">
        <f>IF('Log_working_3-way'!$D281="","",'True_Odds_Calculator_3-way'!O282/'True_Odds_Calculator_3-way'!B282-1)</f>
        <v/>
      </c>
      <c r="J281" s="6" t="str">
        <f>IF('Log_working_3-way'!$D281="","",'True_Odds_Calculator_3-way'!P282/'True_Odds_Calculator_3-way'!C282-1)</f>
        <v/>
      </c>
      <c r="K281" s="6" t="str">
        <f>IF('Log_working_3-way'!$D281="","",1/'True_Odds_Calculator_3-way'!A282+1/'True_Odds_Calculator_3-way'!B282+1/'True_Odds_Calculator_3-way'!C282-1)</f>
        <v/>
      </c>
    </row>
    <row r="282" spans="4:11" x14ac:dyDescent="0.25">
      <c r="D282" t="str">
        <f>solve_for_c('True_Odds_Calculator_3-way'!A283,'True_Odds_Calculator_3-way'!B283,'True_Odds_Calculator_3-way'!C283,'Log_working_3-way'!B$1,'Log_working_3-way'!B$2)</f>
        <v/>
      </c>
      <c r="F282" s="6" t="str">
        <f>IF('Log_working_3-way'!D282="","",1/'True_Odds_Calculator_3-way'!N283+1/'True_Odds_Calculator_3-way'!O283+1/'True_Odds_Calculator_3-way'!P283-1)</f>
        <v/>
      </c>
      <c r="H282" s="6" t="str">
        <f>IF('Log_working_3-way'!$D282="","",'True_Odds_Calculator_3-way'!N283/'True_Odds_Calculator_3-way'!A283-1)</f>
        <v/>
      </c>
      <c r="I282" s="6" t="str">
        <f>IF('Log_working_3-way'!$D282="","",'True_Odds_Calculator_3-way'!O283/'True_Odds_Calculator_3-way'!B283-1)</f>
        <v/>
      </c>
      <c r="J282" s="6" t="str">
        <f>IF('Log_working_3-way'!$D282="","",'True_Odds_Calculator_3-way'!P283/'True_Odds_Calculator_3-way'!C283-1)</f>
        <v/>
      </c>
      <c r="K282" s="6" t="str">
        <f>IF('Log_working_3-way'!$D282="","",1/'True_Odds_Calculator_3-way'!A283+1/'True_Odds_Calculator_3-way'!B283+1/'True_Odds_Calculator_3-way'!C283-1)</f>
        <v/>
      </c>
    </row>
    <row r="283" spans="4:11" x14ac:dyDescent="0.25">
      <c r="D283" t="str">
        <f>solve_for_c('True_Odds_Calculator_3-way'!A284,'True_Odds_Calculator_3-way'!B284,'True_Odds_Calculator_3-way'!C284,'Log_working_3-way'!B$1,'Log_working_3-way'!B$2)</f>
        <v/>
      </c>
      <c r="F283" s="6" t="str">
        <f>IF('Log_working_3-way'!D283="","",1/'True_Odds_Calculator_3-way'!N284+1/'True_Odds_Calculator_3-way'!O284+1/'True_Odds_Calculator_3-way'!P284-1)</f>
        <v/>
      </c>
      <c r="H283" s="6" t="str">
        <f>IF('Log_working_3-way'!$D283="","",'True_Odds_Calculator_3-way'!N284/'True_Odds_Calculator_3-way'!A284-1)</f>
        <v/>
      </c>
      <c r="I283" s="6" t="str">
        <f>IF('Log_working_3-way'!$D283="","",'True_Odds_Calculator_3-way'!O284/'True_Odds_Calculator_3-way'!B284-1)</f>
        <v/>
      </c>
      <c r="J283" s="6" t="str">
        <f>IF('Log_working_3-way'!$D283="","",'True_Odds_Calculator_3-way'!P284/'True_Odds_Calculator_3-way'!C284-1)</f>
        <v/>
      </c>
      <c r="K283" s="6" t="str">
        <f>IF('Log_working_3-way'!$D283="","",1/'True_Odds_Calculator_3-way'!A284+1/'True_Odds_Calculator_3-way'!B284+1/'True_Odds_Calculator_3-way'!C284-1)</f>
        <v/>
      </c>
    </row>
    <row r="284" spans="4:11" x14ac:dyDescent="0.25">
      <c r="D284" t="str">
        <f>solve_for_c('True_Odds_Calculator_3-way'!A285,'True_Odds_Calculator_3-way'!B285,'True_Odds_Calculator_3-way'!C285,'Log_working_3-way'!B$1,'Log_working_3-way'!B$2)</f>
        <v/>
      </c>
      <c r="F284" s="6" t="str">
        <f>IF('Log_working_3-way'!D284="","",1/'True_Odds_Calculator_3-way'!N285+1/'True_Odds_Calculator_3-way'!O285+1/'True_Odds_Calculator_3-way'!P285-1)</f>
        <v/>
      </c>
      <c r="H284" s="6" t="str">
        <f>IF('Log_working_3-way'!$D284="","",'True_Odds_Calculator_3-way'!N285/'True_Odds_Calculator_3-way'!A285-1)</f>
        <v/>
      </c>
      <c r="I284" s="6" t="str">
        <f>IF('Log_working_3-way'!$D284="","",'True_Odds_Calculator_3-way'!O285/'True_Odds_Calculator_3-way'!B285-1)</f>
        <v/>
      </c>
      <c r="J284" s="6" t="str">
        <f>IF('Log_working_3-way'!$D284="","",'True_Odds_Calculator_3-way'!P285/'True_Odds_Calculator_3-way'!C285-1)</f>
        <v/>
      </c>
      <c r="K284" s="6" t="str">
        <f>IF('Log_working_3-way'!$D284="","",1/'True_Odds_Calculator_3-way'!A285+1/'True_Odds_Calculator_3-way'!B285+1/'True_Odds_Calculator_3-way'!C285-1)</f>
        <v/>
      </c>
    </row>
    <row r="285" spans="4:11" x14ac:dyDescent="0.25">
      <c r="D285" t="str">
        <f>solve_for_c('True_Odds_Calculator_3-way'!A286,'True_Odds_Calculator_3-way'!B286,'True_Odds_Calculator_3-way'!C286,'Log_working_3-way'!B$1,'Log_working_3-way'!B$2)</f>
        <v/>
      </c>
      <c r="F285" s="6" t="str">
        <f>IF('Log_working_3-way'!D285="","",1/'True_Odds_Calculator_3-way'!N286+1/'True_Odds_Calculator_3-way'!O286+1/'True_Odds_Calculator_3-way'!P286-1)</f>
        <v/>
      </c>
      <c r="H285" s="6" t="str">
        <f>IF('Log_working_3-way'!$D285="","",'True_Odds_Calculator_3-way'!N286/'True_Odds_Calculator_3-way'!A286-1)</f>
        <v/>
      </c>
      <c r="I285" s="6" t="str">
        <f>IF('Log_working_3-way'!$D285="","",'True_Odds_Calculator_3-way'!O286/'True_Odds_Calculator_3-way'!B286-1)</f>
        <v/>
      </c>
      <c r="J285" s="6" t="str">
        <f>IF('Log_working_3-way'!$D285="","",'True_Odds_Calculator_3-way'!P286/'True_Odds_Calculator_3-way'!C286-1)</f>
        <v/>
      </c>
      <c r="K285" s="6" t="str">
        <f>IF('Log_working_3-way'!$D285="","",1/'True_Odds_Calculator_3-way'!A286+1/'True_Odds_Calculator_3-way'!B286+1/'True_Odds_Calculator_3-way'!C286-1)</f>
        <v/>
      </c>
    </row>
    <row r="286" spans="4:11" x14ac:dyDescent="0.25">
      <c r="D286" t="str">
        <f>solve_for_c('True_Odds_Calculator_3-way'!A287,'True_Odds_Calculator_3-way'!B287,'True_Odds_Calculator_3-way'!C287,'Log_working_3-way'!B$1,'Log_working_3-way'!B$2)</f>
        <v/>
      </c>
      <c r="F286" s="6" t="str">
        <f>IF('Log_working_3-way'!D286="","",1/'True_Odds_Calculator_3-way'!N287+1/'True_Odds_Calculator_3-way'!O287+1/'True_Odds_Calculator_3-way'!P287-1)</f>
        <v/>
      </c>
      <c r="H286" s="6" t="str">
        <f>IF('Log_working_3-way'!$D286="","",'True_Odds_Calculator_3-way'!N287/'True_Odds_Calculator_3-way'!A287-1)</f>
        <v/>
      </c>
      <c r="I286" s="6" t="str">
        <f>IF('Log_working_3-way'!$D286="","",'True_Odds_Calculator_3-way'!O287/'True_Odds_Calculator_3-way'!B287-1)</f>
        <v/>
      </c>
      <c r="J286" s="6" t="str">
        <f>IF('Log_working_3-way'!$D286="","",'True_Odds_Calculator_3-way'!P287/'True_Odds_Calculator_3-way'!C287-1)</f>
        <v/>
      </c>
      <c r="K286" s="6" t="str">
        <f>IF('Log_working_3-way'!$D286="","",1/'True_Odds_Calculator_3-way'!A287+1/'True_Odds_Calculator_3-way'!B287+1/'True_Odds_Calculator_3-way'!C287-1)</f>
        <v/>
      </c>
    </row>
    <row r="287" spans="4:11" x14ac:dyDescent="0.25">
      <c r="D287" t="str">
        <f>solve_for_c('True_Odds_Calculator_3-way'!A288,'True_Odds_Calculator_3-way'!B288,'True_Odds_Calculator_3-way'!C288,'Log_working_3-way'!B$1,'Log_working_3-way'!B$2)</f>
        <v/>
      </c>
      <c r="F287" s="6" t="str">
        <f>IF('Log_working_3-way'!D287="","",1/'True_Odds_Calculator_3-way'!N288+1/'True_Odds_Calculator_3-way'!O288+1/'True_Odds_Calculator_3-way'!P288-1)</f>
        <v/>
      </c>
      <c r="H287" s="6" t="str">
        <f>IF('Log_working_3-way'!$D287="","",'True_Odds_Calculator_3-way'!N288/'True_Odds_Calculator_3-way'!A288-1)</f>
        <v/>
      </c>
      <c r="I287" s="6" t="str">
        <f>IF('Log_working_3-way'!$D287="","",'True_Odds_Calculator_3-way'!O288/'True_Odds_Calculator_3-way'!B288-1)</f>
        <v/>
      </c>
      <c r="J287" s="6" t="str">
        <f>IF('Log_working_3-way'!$D287="","",'True_Odds_Calculator_3-way'!P288/'True_Odds_Calculator_3-way'!C288-1)</f>
        <v/>
      </c>
      <c r="K287" s="6" t="str">
        <f>IF('Log_working_3-way'!$D287="","",1/'True_Odds_Calculator_3-way'!A288+1/'True_Odds_Calculator_3-way'!B288+1/'True_Odds_Calculator_3-way'!C288-1)</f>
        <v/>
      </c>
    </row>
    <row r="288" spans="4:11" x14ac:dyDescent="0.25">
      <c r="D288" t="str">
        <f>solve_for_c('True_Odds_Calculator_3-way'!A289,'True_Odds_Calculator_3-way'!B289,'True_Odds_Calculator_3-way'!C289,'Log_working_3-way'!B$1,'Log_working_3-way'!B$2)</f>
        <v/>
      </c>
      <c r="F288" s="6" t="str">
        <f>IF('Log_working_3-way'!D288="","",1/'True_Odds_Calculator_3-way'!N289+1/'True_Odds_Calculator_3-way'!O289+1/'True_Odds_Calculator_3-way'!P289-1)</f>
        <v/>
      </c>
      <c r="H288" s="6" t="str">
        <f>IF('Log_working_3-way'!$D288="","",'True_Odds_Calculator_3-way'!N289/'True_Odds_Calculator_3-way'!A289-1)</f>
        <v/>
      </c>
      <c r="I288" s="6" t="str">
        <f>IF('Log_working_3-way'!$D288="","",'True_Odds_Calculator_3-way'!O289/'True_Odds_Calculator_3-way'!B289-1)</f>
        <v/>
      </c>
      <c r="J288" s="6" t="str">
        <f>IF('Log_working_3-way'!$D288="","",'True_Odds_Calculator_3-way'!P289/'True_Odds_Calculator_3-way'!C289-1)</f>
        <v/>
      </c>
      <c r="K288" s="6" t="str">
        <f>IF('Log_working_3-way'!$D288="","",1/'True_Odds_Calculator_3-way'!A289+1/'True_Odds_Calculator_3-way'!B289+1/'True_Odds_Calculator_3-way'!C289-1)</f>
        <v/>
      </c>
    </row>
    <row r="289" spans="4:11" x14ac:dyDescent="0.25">
      <c r="D289" t="str">
        <f>solve_for_c('True_Odds_Calculator_3-way'!A290,'True_Odds_Calculator_3-way'!B290,'True_Odds_Calculator_3-way'!C290,'Log_working_3-way'!B$1,'Log_working_3-way'!B$2)</f>
        <v/>
      </c>
      <c r="F289" s="6" t="str">
        <f>IF('Log_working_3-way'!D289="","",1/'True_Odds_Calculator_3-way'!N290+1/'True_Odds_Calculator_3-way'!O290+1/'True_Odds_Calculator_3-way'!P290-1)</f>
        <v/>
      </c>
      <c r="H289" s="6" t="str">
        <f>IF('Log_working_3-way'!$D289="","",'True_Odds_Calculator_3-way'!N290/'True_Odds_Calculator_3-way'!A290-1)</f>
        <v/>
      </c>
      <c r="I289" s="6" t="str">
        <f>IF('Log_working_3-way'!$D289="","",'True_Odds_Calculator_3-way'!O290/'True_Odds_Calculator_3-way'!B290-1)</f>
        <v/>
      </c>
      <c r="J289" s="6" t="str">
        <f>IF('Log_working_3-way'!$D289="","",'True_Odds_Calculator_3-way'!P290/'True_Odds_Calculator_3-way'!C290-1)</f>
        <v/>
      </c>
      <c r="K289" s="6" t="str">
        <f>IF('Log_working_3-way'!$D289="","",1/'True_Odds_Calculator_3-way'!A290+1/'True_Odds_Calculator_3-way'!B290+1/'True_Odds_Calculator_3-way'!C290-1)</f>
        <v/>
      </c>
    </row>
    <row r="290" spans="4:11" x14ac:dyDescent="0.25">
      <c r="D290" t="str">
        <f>solve_for_c('True_Odds_Calculator_3-way'!A291,'True_Odds_Calculator_3-way'!B291,'True_Odds_Calculator_3-way'!C291,'Log_working_3-way'!B$1,'Log_working_3-way'!B$2)</f>
        <v/>
      </c>
      <c r="F290" s="6" t="str">
        <f>IF('Log_working_3-way'!D290="","",1/'True_Odds_Calculator_3-way'!N291+1/'True_Odds_Calculator_3-way'!O291+1/'True_Odds_Calculator_3-way'!P291-1)</f>
        <v/>
      </c>
      <c r="H290" s="6" t="str">
        <f>IF('Log_working_3-way'!$D290="","",'True_Odds_Calculator_3-way'!N291/'True_Odds_Calculator_3-way'!A291-1)</f>
        <v/>
      </c>
      <c r="I290" s="6" t="str">
        <f>IF('Log_working_3-way'!$D290="","",'True_Odds_Calculator_3-way'!O291/'True_Odds_Calculator_3-way'!B291-1)</f>
        <v/>
      </c>
      <c r="J290" s="6" t="str">
        <f>IF('Log_working_3-way'!$D290="","",'True_Odds_Calculator_3-way'!P291/'True_Odds_Calculator_3-way'!C291-1)</f>
        <v/>
      </c>
      <c r="K290" s="6" t="str">
        <f>IF('Log_working_3-way'!$D290="","",1/'True_Odds_Calculator_3-way'!A291+1/'True_Odds_Calculator_3-way'!B291+1/'True_Odds_Calculator_3-way'!C291-1)</f>
        <v/>
      </c>
    </row>
    <row r="291" spans="4:11" x14ac:dyDescent="0.25">
      <c r="D291" t="str">
        <f>solve_for_c('True_Odds_Calculator_3-way'!A292,'True_Odds_Calculator_3-way'!B292,'True_Odds_Calculator_3-way'!C292,'Log_working_3-way'!B$1,'Log_working_3-way'!B$2)</f>
        <v/>
      </c>
      <c r="F291" s="6" t="str">
        <f>IF('Log_working_3-way'!D291="","",1/'True_Odds_Calculator_3-way'!N292+1/'True_Odds_Calculator_3-way'!O292+1/'True_Odds_Calculator_3-way'!P292-1)</f>
        <v/>
      </c>
      <c r="H291" s="6" t="str">
        <f>IF('Log_working_3-way'!$D291="","",'True_Odds_Calculator_3-way'!N292/'True_Odds_Calculator_3-way'!A292-1)</f>
        <v/>
      </c>
      <c r="I291" s="6" t="str">
        <f>IF('Log_working_3-way'!$D291="","",'True_Odds_Calculator_3-way'!O292/'True_Odds_Calculator_3-way'!B292-1)</f>
        <v/>
      </c>
      <c r="J291" s="6" t="str">
        <f>IF('Log_working_3-way'!$D291="","",'True_Odds_Calculator_3-way'!P292/'True_Odds_Calculator_3-way'!C292-1)</f>
        <v/>
      </c>
      <c r="K291" s="6" t="str">
        <f>IF('Log_working_3-way'!$D291="","",1/'True_Odds_Calculator_3-way'!A292+1/'True_Odds_Calculator_3-way'!B292+1/'True_Odds_Calculator_3-way'!C292-1)</f>
        <v/>
      </c>
    </row>
    <row r="292" spans="4:11" x14ac:dyDescent="0.25">
      <c r="D292" t="str">
        <f>solve_for_c('True_Odds_Calculator_3-way'!A293,'True_Odds_Calculator_3-way'!B293,'True_Odds_Calculator_3-way'!C293,'Log_working_3-way'!B$1,'Log_working_3-way'!B$2)</f>
        <v/>
      </c>
      <c r="F292" s="6" t="str">
        <f>IF('Log_working_3-way'!D292="","",1/'True_Odds_Calculator_3-way'!N293+1/'True_Odds_Calculator_3-way'!O293+1/'True_Odds_Calculator_3-way'!P293-1)</f>
        <v/>
      </c>
      <c r="H292" s="6" t="str">
        <f>IF('Log_working_3-way'!$D292="","",'True_Odds_Calculator_3-way'!N293/'True_Odds_Calculator_3-way'!A293-1)</f>
        <v/>
      </c>
      <c r="I292" s="6" t="str">
        <f>IF('Log_working_3-way'!$D292="","",'True_Odds_Calculator_3-way'!O293/'True_Odds_Calculator_3-way'!B293-1)</f>
        <v/>
      </c>
      <c r="J292" s="6" t="str">
        <f>IF('Log_working_3-way'!$D292="","",'True_Odds_Calculator_3-way'!P293/'True_Odds_Calculator_3-way'!C293-1)</f>
        <v/>
      </c>
      <c r="K292" s="6" t="str">
        <f>IF('Log_working_3-way'!$D292="","",1/'True_Odds_Calculator_3-way'!A293+1/'True_Odds_Calculator_3-way'!B293+1/'True_Odds_Calculator_3-way'!C293-1)</f>
        <v/>
      </c>
    </row>
    <row r="293" spans="4:11" x14ac:dyDescent="0.25">
      <c r="D293" t="str">
        <f>solve_for_c('True_Odds_Calculator_3-way'!A294,'True_Odds_Calculator_3-way'!B294,'True_Odds_Calculator_3-way'!C294,'Log_working_3-way'!B$1,'Log_working_3-way'!B$2)</f>
        <v/>
      </c>
      <c r="F293" s="6" t="str">
        <f>IF('Log_working_3-way'!D293="","",1/'True_Odds_Calculator_3-way'!N294+1/'True_Odds_Calculator_3-way'!O294+1/'True_Odds_Calculator_3-way'!P294-1)</f>
        <v/>
      </c>
      <c r="H293" s="6" t="str">
        <f>IF('Log_working_3-way'!$D293="","",'True_Odds_Calculator_3-way'!N294/'True_Odds_Calculator_3-way'!A294-1)</f>
        <v/>
      </c>
      <c r="I293" s="6" t="str">
        <f>IF('Log_working_3-way'!$D293="","",'True_Odds_Calculator_3-way'!O294/'True_Odds_Calculator_3-way'!B294-1)</f>
        <v/>
      </c>
      <c r="J293" s="6" t="str">
        <f>IF('Log_working_3-way'!$D293="","",'True_Odds_Calculator_3-way'!P294/'True_Odds_Calculator_3-way'!C294-1)</f>
        <v/>
      </c>
      <c r="K293" s="6" t="str">
        <f>IF('Log_working_3-way'!$D293="","",1/'True_Odds_Calculator_3-way'!A294+1/'True_Odds_Calculator_3-way'!B294+1/'True_Odds_Calculator_3-way'!C294-1)</f>
        <v/>
      </c>
    </row>
    <row r="294" spans="4:11" x14ac:dyDescent="0.25">
      <c r="D294" t="str">
        <f>solve_for_c('True_Odds_Calculator_3-way'!A295,'True_Odds_Calculator_3-way'!B295,'True_Odds_Calculator_3-way'!C295,'Log_working_3-way'!B$1,'Log_working_3-way'!B$2)</f>
        <v/>
      </c>
      <c r="F294" s="6" t="str">
        <f>IF('Log_working_3-way'!D294="","",1/'True_Odds_Calculator_3-way'!N295+1/'True_Odds_Calculator_3-way'!O295+1/'True_Odds_Calculator_3-way'!P295-1)</f>
        <v/>
      </c>
      <c r="H294" s="6" t="str">
        <f>IF('Log_working_3-way'!$D294="","",'True_Odds_Calculator_3-way'!N295/'True_Odds_Calculator_3-way'!A295-1)</f>
        <v/>
      </c>
      <c r="I294" s="6" t="str">
        <f>IF('Log_working_3-way'!$D294="","",'True_Odds_Calculator_3-way'!O295/'True_Odds_Calculator_3-way'!B295-1)</f>
        <v/>
      </c>
      <c r="J294" s="6" t="str">
        <f>IF('Log_working_3-way'!$D294="","",'True_Odds_Calculator_3-way'!P295/'True_Odds_Calculator_3-way'!C295-1)</f>
        <v/>
      </c>
      <c r="K294" s="6" t="str">
        <f>IF('Log_working_3-way'!$D294="","",1/'True_Odds_Calculator_3-way'!A295+1/'True_Odds_Calculator_3-way'!B295+1/'True_Odds_Calculator_3-way'!C295-1)</f>
        <v/>
      </c>
    </row>
    <row r="295" spans="4:11" x14ac:dyDescent="0.25">
      <c r="D295" t="str">
        <f>solve_for_c('True_Odds_Calculator_3-way'!A296,'True_Odds_Calculator_3-way'!B296,'True_Odds_Calculator_3-way'!C296,'Log_working_3-way'!B$1,'Log_working_3-way'!B$2)</f>
        <v/>
      </c>
      <c r="F295" s="6" t="str">
        <f>IF('Log_working_3-way'!D295="","",1/'True_Odds_Calculator_3-way'!N296+1/'True_Odds_Calculator_3-way'!O296+1/'True_Odds_Calculator_3-way'!P296-1)</f>
        <v/>
      </c>
      <c r="H295" s="6" t="str">
        <f>IF('Log_working_3-way'!$D295="","",'True_Odds_Calculator_3-way'!N296/'True_Odds_Calculator_3-way'!A296-1)</f>
        <v/>
      </c>
      <c r="I295" s="6" t="str">
        <f>IF('Log_working_3-way'!$D295="","",'True_Odds_Calculator_3-way'!O296/'True_Odds_Calculator_3-way'!B296-1)</f>
        <v/>
      </c>
      <c r="J295" s="6" t="str">
        <f>IF('Log_working_3-way'!$D295="","",'True_Odds_Calculator_3-way'!P296/'True_Odds_Calculator_3-way'!C296-1)</f>
        <v/>
      </c>
      <c r="K295" s="6" t="str">
        <f>IF('Log_working_3-way'!$D295="","",1/'True_Odds_Calculator_3-way'!A296+1/'True_Odds_Calculator_3-way'!B296+1/'True_Odds_Calculator_3-way'!C296-1)</f>
        <v/>
      </c>
    </row>
    <row r="296" spans="4:11" x14ac:dyDescent="0.25">
      <c r="D296" t="str">
        <f>solve_for_c('True_Odds_Calculator_3-way'!A297,'True_Odds_Calculator_3-way'!B297,'True_Odds_Calculator_3-way'!C297,'Log_working_3-way'!B$1,'Log_working_3-way'!B$2)</f>
        <v/>
      </c>
      <c r="F296" s="6" t="str">
        <f>IF('Log_working_3-way'!D296="","",1/'True_Odds_Calculator_3-way'!N297+1/'True_Odds_Calculator_3-way'!O297+1/'True_Odds_Calculator_3-way'!P297-1)</f>
        <v/>
      </c>
      <c r="H296" s="6" t="str">
        <f>IF('Log_working_3-way'!$D296="","",'True_Odds_Calculator_3-way'!N297/'True_Odds_Calculator_3-way'!A297-1)</f>
        <v/>
      </c>
      <c r="I296" s="6" t="str">
        <f>IF('Log_working_3-way'!$D296="","",'True_Odds_Calculator_3-way'!O297/'True_Odds_Calculator_3-way'!B297-1)</f>
        <v/>
      </c>
      <c r="J296" s="6" t="str">
        <f>IF('Log_working_3-way'!$D296="","",'True_Odds_Calculator_3-way'!P297/'True_Odds_Calculator_3-way'!C297-1)</f>
        <v/>
      </c>
      <c r="K296" s="6" t="str">
        <f>IF('Log_working_3-way'!$D296="","",1/'True_Odds_Calculator_3-way'!A297+1/'True_Odds_Calculator_3-way'!B297+1/'True_Odds_Calculator_3-way'!C297-1)</f>
        <v/>
      </c>
    </row>
    <row r="297" spans="4:11" x14ac:dyDescent="0.25">
      <c r="D297" t="str">
        <f>solve_for_c('True_Odds_Calculator_3-way'!A298,'True_Odds_Calculator_3-way'!B298,'True_Odds_Calculator_3-way'!C298,'Log_working_3-way'!B$1,'Log_working_3-way'!B$2)</f>
        <v/>
      </c>
      <c r="F297" s="6" t="str">
        <f>IF('Log_working_3-way'!D297="","",1/'True_Odds_Calculator_3-way'!N298+1/'True_Odds_Calculator_3-way'!O298+1/'True_Odds_Calculator_3-way'!P298-1)</f>
        <v/>
      </c>
      <c r="H297" s="6" t="str">
        <f>IF('Log_working_3-way'!$D297="","",'True_Odds_Calculator_3-way'!N298/'True_Odds_Calculator_3-way'!A298-1)</f>
        <v/>
      </c>
      <c r="I297" s="6" t="str">
        <f>IF('Log_working_3-way'!$D297="","",'True_Odds_Calculator_3-way'!O298/'True_Odds_Calculator_3-way'!B298-1)</f>
        <v/>
      </c>
      <c r="J297" s="6" t="str">
        <f>IF('Log_working_3-way'!$D297="","",'True_Odds_Calculator_3-way'!P298/'True_Odds_Calculator_3-way'!C298-1)</f>
        <v/>
      </c>
      <c r="K297" s="6" t="str">
        <f>IF('Log_working_3-way'!$D297="","",1/'True_Odds_Calculator_3-way'!A298+1/'True_Odds_Calculator_3-way'!B298+1/'True_Odds_Calculator_3-way'!C298-1)</f>
        <v/>
      </c>
    </row>
    <row r="298" spans="4:11" x14ac:dyDescent="0.25">
      <c r="D298" t="str">
        <f>solve_for_c('True_Odds_Calculator_3-way'!A299,'True_Odds_Calculator_3-way'!B299,'True_Odds_Calculator_3-way'!C299,'Log_working_3-way'!B$1,'Log_working_3-way'!B$2)</f>
        <v/>
      </c>
      <c r="F298" s="6" t="str">
        <f>IF('Log_working_3-way'!D298="","",1/'True_Odds_Calculator_3-way'!N299+1/'True_Odds_Calculator_3-way'!O299+1/'True_Odds_Calculator_3-way'!P299-1)</f>
        <v/>
      </c>
      <c r="H298" s="6" t="str">
        <f>IF('Log_working_3-way'!$D298="","",'True_Odds_Calculator_3-way'!N299/'True_Odds_Calculator_3-way'!A299-1)</f>
        <v/>
      </c>
      <c r="I298" s="6" t="str">
        <f>IF('Log_working_3-way'!$D298="","",'True_Odds_Calculator_3-way'!O299/'True_Odds_Calculator_3-way'!B299-1)</f>
        <v/>
      </c>
      <c r="J298" s="6" t="str">
        <f>IF('Log_working_3-way'!$D298="","",'True_Odds_Calculator_3-way'!P299/'True_Odds_Calculator_3-way'!C299-1)</f>
        <v/>
      </c>
      <c r="K298" s="6" t="str">
        <f>IF('Log_working_3-way'!$D298="","",1/'True_Odds_Calculator_3-way'!A299+1/'True_Odds_Calculator_3-way'!B299+1/'True_Odds_Calculator_3-way'!C299-1)</f>
        <v/>
      </c>
    </row>
    <row r="299" spans="4:11" x14ac:dyDescent="0.25">
      <c r="D299" t="str">
        <f>solve_for_c('True_Odds_Calculator_3-way'!A300,'True_Odds_Calculator_3-way'!B300,'True_Odds_Calculator_3-way'!C300,'Log_working_3-way'!B$1,'Log_working_3-way'!B$2)</f>
        <v/>
      </c>
      <c r="F299" s="6" t="str">
        <f>IF('Log_working_3-way'!D299="","",1/'True_Odds_Calculator_3-way'!N300+1/'True_Odds_Calculator_3-way'!O300+1/'True_Odds_Calculator_3-way'!P300-1)</f>
        <v/>
      </c>
      <c r="H299" s="6" t="str">
        <f>IF('Log_working_3-way'!$D299="","",'True_Odds_Calculator_3-way'!N300/'True_Odds_Calculator_3-way'!A300-1)</f>
        <v/>
      </c>
      <c r="I299" s="6" t="str">
        <f>IF('Log_working_3-way'!$D299="","",'True_Odds_Calculator_3-way'!O300/'True_Odds_Calculator_3-way'!B300-1)</f>
        <v/>
      </c>
      <c r="J299" s="6" t="str">
        <f>IF('Log_working_3-way'!$D299="","",'True_Odds_Calculator_3-way'!P300/'True_Odds_Calculator_3-way'!C300-1)</f>
        <v/>
      </c>
      <c r="K299" s="6" t="str">
        <f>IF('Log_working_3-way'!$D299="","",1/'True_Odds_Calculator_3-way'!A300+1/'True_Odds_Calculator_3-way'!B300+1/'True_Odds_Calculator_3-way'!C300-1)</f>
        <v/>
      </c>
    </row>
    <row r="300" spans="4:11" x14ac:dyDescent="0.25">
      <c r="D300" t="str">
        <f>solve_for_c('True_Odds_Calculator_3-way'!A301,'True_Odds_Calculator_3-way'!B301,'True_Odds_Calculator_3-way'!C301,'Log_working_3-way'!B$1,'Log_working_3-way'!B$2)</f>
        <v/>
      </c>
      <c r="F300" s="6" t="str">
        <f>IF('Log_working_3-way'!D300="","",1/'True_Odds_Calculator_3-way'!N301+1/'True_Odds_Calculator_3-way'!O301+1/'True_Odds_Calculator_3-way'!P301-1)</f>
        <v/>
      </c>
      <c r="H300" s="6" t="str">
        <f>IF('Log_working_3-way'!$D300="","",'True_Odds_Calculator_3-way'!N301/'True_Odds_Calculator_3-way'!A301-1)</f>
        <v/>
      </c>
      <c r="I300" s="6" t="str">
        <f>IF('Log_working_3-way'!$D300="","",'True_Odds_Calculator_3-way'!O301/'True_Odds_Calculator_3-way'!B301-1)</f>
        <v/>
      </c>
      <c r="J300" s="6" t="str">
        <f>IF('Log_working_3-way'!$D300="","",'True_Odds_Calculator_3-way'!P301/'True_Odds_Calculator_3-way'!C301-1)</f>
        <v/>
      </c>
      <c r="K300" s="6" t="str">
        <f>IF('Log_working_3-way'!$D300="","",1/'True_Odds_Calculator_3-way'!A301+1/'True_Odds_Calculator_3-way'!B301+1/'True_Odds_Calculator_3-way'!C301-1)</f>
        <v/>
      </c>
    </row>
    <row r="301" spans="4:11" x14ac:dyDescent="0.25">
      <c r="D301" t="str">
        <f>solve_for_c('True_Odds_Calculator_3-way'!A302,'True_Odds_Calculator_3-way'!B302,'True_Odds_Calculator_3-way'!C302,'Log_working_3-way'!B$1,'Log_working_3-way'!B$2)</f>
        <v/>
      </c>
      <c r="F301" s="6" t="str">
        <f>IF('Log_working_3-way'!D301="","",1/'True_Odds_Calculator_3-way'!N302+1/'True_Odds_Calculator_3-way'!O302+1/'True_Odds_Calculator_3-way'!P302-1)</f>
        <v/>
      </c>
      <c r="H301" s="6" t="str">
        <f>IF('Log_working_3-way'!$D301="","",'True_Odds_Calculator_3-way'!N302/'True_Odds_Calculator_3-way'!A302-1)</f>
        <v/>
      </c>
      <c r="I301" s="6" t="str">
        <f>IF('Log_working_3-way'!$D301="","",'True_Odds_Calculator_3-way'!O302/'True_Odds_Calculator_3-way'!B302-1)</f>
        <v/>
      </c>
      <c r="J301" s="6" t="str">
        <f>IF('Log_working_3-way'!$D301="","",'True_Odds_Calculator_3-way'!P302/'True_Odds_Calculator_3-way'!C302-1)</f>
        <v/>
      </c>
      <c r="K301" s="6" t="str">
        <f>IF('Log_working_3-way'!$D301="","",1/'True_Odds_Calculator_3-way'!A302+1/'True_Odds_Calculator_3-way'!B302+1/'True_Odds_Calculator_3-way'!C302-1)</f>
        <v/>
      </c>
    </row>
    <row r="302" spans="4:11" x14ac:dyDescent="0.25">
      <c r="D302" t="str">
        <f>solve_for_c('True_Odds_Calculator_3-way'!A303,'True_Odds_Calculator_3-way'!B303,'True_Odds_Calculator_3-way'!C303,'Log_working_3-way'!B$1,'Log_working_3-way'!B$2)</f>
        <v/>
      </c>
      <c r="F302" s="6" t="str">
        <f>IF('Log_working_3-way'!D302="","",1/'True_Odds_Calculator_3-way'!N303+1/'True_Odds_Calculator_3-way'!O303+1/'True_Odds_Calculator_3-way'!P303-1)</f>
        <v/>
      </c>
      <c r="H302" s="6" t="str">
        <f>IF('Log_working_3-way'!$D302="","",'True_Odds_Calculator_3-way'!N303/'True_Odds_Calculator_3-way'!A303-1)</f>
        <v/>
      </c>
      <c r="I302" s="6" t="str">
        <f>IF('Log_working_3-way'!$D302="","",'True_Odds_Calculator_3-way'!O303/'True_Odds_Calculator_3-way'!B303-1)</f>
        <v/>
      </c>
      <c r="J302" s="6" t="str">
        <f>IF('Log_working_3-way'!$D302="","",'True_Odds_Calculator_3-way'!P303/'True_Odds_Calculator_3-way'!C303-1)</f>
        <v/>
      </c>
      <c r="K302" s="6" t="str">
        <f>IF('Log_working_3-way'!$D302="","",1/'True_Odds_Calculator_3-way'!A303+1/'True_Odds_Calculator_3-way'!B303+1/'True_Odds_Calculator_3-way'!C303-1)</f>
        <v/>
      </c>
    </row>
    <row r="303" spans="4:11" x14ac:dyDescent="0.25">
      <c r="D303" t="str">
        <f>solve_for_c('True_Odds_Calculator_3-way'!A304,'True_Odds_Calculator_3-way'!B304,'True_Odds_Calculator_3-way'!C304,'Log_working_3-way'!B$1,'Log_working_3-way'!B$2)</f>
        <v/>
      </c>
      <c r="F303" s="6" t="str">
        <f>IF('Log_working_3-way'!D303="","",1/'True_Odds_Calculator_3-way'!N304+1/'True_Odds_Calculator_3-way'!O304+1/'True_Odds_Calculator_3-way'!P304-1)</f>
        <v/>
      </c>
      <c r="H303" s="6" t="str">
        <f>IF('Log_working_3-way'!$D303="","",'True_Odds_Calculator_3-way'!N304/'True_Odds_Calculator_3-way'!A304-1)</f>
        <v/>
      </c>
      <c r="I303" s="6" t="str">
        <f>IF('Log_working_3-way'!$D303="","",'True_Odds_Calculator_3-way'!O304/'True_Odds_Calculator_3-way'!B304-1)</f>
        <v/>
      </c>
      <c r="J303" s="6" t="str">
        <f>IF('Log_working_3-way'!$D303="","",'True_Odds_Calculator_3-way'!P304/'True_Odds_Calculator_3-way'!C304-1)</f>
        <v/>
      </c>
      <c r="K303" s="6" t="str">
        <f>IF('Log_working_3-way'!$D303="","",1/'True_Odds_Calculator_3-way'!A304+1/'True_Odds_Calculator_3-way'!B304+1/'True_Odds_Calculator_3-way'!C304-1)</f>
        <v/>
      </c>
    </row>
    <row r="304" spans="4:11" x14ac:dyDescent="0.25">
      <c r="D304" t="str">
        <f>solve_for_c('True_Odds_Calculator_3-way'!A305,'True_Odds_Calculator_3-way'!B305,'True_Odds_Calculator_3-way'!C305,'Log_working_3-way'!B$1,'Log_working_3-way'!B$2)</f>
        <v/>
      </c>
      <c r="F304" s="6" t="str">
        <f>IF('Log_working_3-way'!D304="","",1/'True_Odds_Calculator_3-way'!N305+1/'True_Odds_Calculator_3-way'!O305+1/'True_Odds_Calculator_3-way'!P305-1)</f>
        <v/>
      </c>
      <c r="H304" s="6" t="str">
        <f>IF('Log_working_3-way'!$D304="","",'True_Odds_Calculator_3-way'!N305/'True_Odds_Calculator_3-way'!A305-1)</f>
        <v/>
      </c>
      <c r="I304" s="6" t="str">
        <f>IF('Log_working_3-way'!$D304="","",'True_Odds_Calculator_3-way'!O305/'True_Odds_Calculator_3-way'!B305-1)</f>
        <v/>
      </c>
      <c r="J304" s="6" t="str">
        <f>IF('Log_working_3-way'!$D304="","",'True_Odds_Calculator_3-way'!P305/'True_Odds_Calculator_3-way'!C305-1)</f>
        <v/>
      </c>
      <c r="K304" s="6" t="str">
        <f>IF('Log_working_3-way'!$D304="","",1/'True_Odds_Calculator_3-way'!A305+1/'True_Odds_Calculator_3-way'!B305+1/'True_Odds_Calculator_3-way'!C305-1)</f>
        <v/>
      </c>
    </row>
    <row r="305" spans="4:11" x14ac:dyDescent="0.25">
      <c r="D305" t="str">
        <f>solve_for_c('True_Odds_Calculator_3-way'!A306,'True_Odds_Calculator_3-way'!B306,'True_Odds_Calculator_3-way'!C306,'Log_working_3-way'!B$1,'Log_working_3-way'!B$2)</f>
        <v/>
      </c>
      <c r="F305" s="6" t="str">
        <f>IF('Log_working_3-way'!D305="","",1/'True_Odds_Calculator_3-way'!N306+1/'True_Odds_Calculator_3-way'!O306+1/'True_Odds_Calculator_3-way'!P306-1)</f>
        <v/>
      </c>
      <c r="H305" s="6" t="str">
        <f>IF('Log_working_3-way'!$D305="","",'True_Odds_Calculator_3-way'!N306/'True_Odds_Calculator_3-way'!A306-1)</f>
        <v/>
      </c>
      <c r="I305" s="6" t="str">
        <f>IF('Log_working_3-way'!$D305="","",'True_Odds_Calculator_3-way'!O306/'True_Odds_Calculator_3-way'!B306-1)</f>
        <v/>
      </c>
      <c r="J305" s="6" t="str">
        <f>IF('Log_working_3-way'!$D305="","",'True_Odds_Calculator_3-way'!P306/'True_Odds_Calculator_3-way'!C306-1)</f>
        <v/>
      </c>
      <c r="K305" s="6" t="str">
        <f>IF('Log_working_3-way'!$D305="","",1/'True_Odds_Calculator_3-way'!A306+1/'True_Odds_Calculator_3-way'!B306+1/'True_Odds_Calculator_3-way'!C306-1)</f>
        <v/>
      </c>
    </row>
    <row r="306" spans="4:11" x14ac:dyDescent="0.25">
      <c r="D306" t="str">
        <f>solve_for_c('True_Odds_Calculator_3-way'!A307,'True_Odds_Calculator_3-way'!B307,'True_Odds_Calculator_3-way'!C307,'Log_working_3-way'!B$1,'Log_working_3-way'!B$2)</f>
        <v/>
      </c>
      <c r="F306" s="6" t="str">
        <f>IF('Log_working_3-way'!D306="","",1/'True_Odds_Calculator_3-way'!N307+1/'True_Odds_Calculator_3-way'!O307+1/'True_Odds_Calculator_3-way'!P307-1)</f>
        <v/>
      </c>
      <c r="H306" s="6" t="str">
        <f>IF('Log_working_3-way'!$D306="","",'True_Odds_Calculator_3-way'!N307/'True_Odds_Calculator_3-way'!A307-1)</f>
        <v/>
      </c>
      <c r="I306" s="6" t="str">
        <f>IF('Log_working_3-way'!$D306="","",'True_Odds_Calculator_3-way'!O307/'True_Odds_Calculator_3-way'!B307-1)</f>
        <v/>
      </c>
      <c r="J306" s="6" t="str">
        <f>IF('Log_working_3-way'!$D306="","",'True_Odds_Calculator_3-way'!P307/'True_Odds_Calculator_3-way'!C307-1)</f>
        <v/>
      </c>
      <c r="K306" s="6" t="str">
        <f>IF('Log_working_3-way'!$D306="","",1/'True_Odds_Calculator_3-way'!A307+1/'True_Odds_Calculator_3-way'!B307+1/'True_Odds_Calculator_3-way'!C307-1)</f>
        <v/>
      </c>
    </row>
    <row r="307" spans="4:11" x14ac:dyDescent="0.25">
      <c r="D307" t="str">
        <f>solve_for_c('True_Odds_Calculator_3-way'!A308,'True_Odds_Calculator_3-way'!B308,'True_Odds_Calculator_3-way'!C308,'Log_working_3-way'!B$1,'Log_working_3-way'!B$2)</f>
        <v/>
      </c>
      <c r="F307" s="6" t="str">
        <f>IF('Log_working_3-way'!D307="","",1/'True_Odds_Calculator_3-way'!N308+1/'True_Odds_Calculator_3-way'!O308+1/'True_Odds_Calculator_3-way'!P308-1)</f>
        <v/>
      </c>
      <c r="H307" s="6" t="str">
        <f>IF('Log_working_3-way'!$D307="","",'True_Odds_Calculator_3-way'!N308/'True_Odds_Calculator_3-way'!A308-1)</f>
        <v/>
      </c>
      <c r="I307" s="6" t="str">
        <f>IF('Log_working_3-way'!$D307="","",'True_Odds_Calculator_3-way'!O308/'True_Odds_Calculator_3-way'!B308-1)</f>
        <v/>
      </c>
      <c r="J307" s="6" t="str">
        <f>IF('Log_working_3-way'!$D307="","",'True_Odds_Calculator_3-way'!P308/'True_Odds_Calculator_3-way'!C308-1)</f>
        <v/>
      </c>
      <c r="K307" s="6" t="str">
        <f>IF('Log_working_3-way'!$D307="","",1/'True_Odds_Calculator_3-way'!A308+1/'True_Odds_Calculator_3-way'!B308+1/'True_Odds_Calculator_3-way'!C308-1)</f>
        <v/>
      </c>
    </row>
    <row r="308" spans="4:11" x14ac:dyDescent="0.25">
      <c r="D308" t="str">
        <f>solve_for_c('True_Odds_Calculator_3-way'!A309,'True_Odds_Calculator_3-way'!B309,'True_Odds_Calculator_3-way'!C309,'Log_working_3-way'!B$1,'Log_working_3-way'!B$2)</f>
        <v/>
      </c>
      <c r="F308" s="6" t="str">
        <f>IF('Log_working_3-way'!D308="","",1/'True_Odds_Calculator_3-way'!N309+1/'True_Odds_Calculator_3-way'!O309+1/'True_Odds_Calculator_3-way'!P309-1)</f>
        <v/>
      </c>
      <c r="H308" s="6" t="str">
        <f>IF('Log_working_3-way'!$D308="","",'True_Odds_Calculator_3-way'!N309/'True_Odds_Calculator_3-way'!A309-1)</f>
        <v/>
      </c>
      <c r="I308" s="6" t="str">
        <f>IF('Log_working_3-way'!$D308="","",'True_Odds_Calculator_3-way'!O309/'True_Odds_Calculator_3-way'!B309-1)</f>
        <v/>
      </c>
      <c r="J308" s="6" t="str">
        <f>IF('Log_working_3-way'!$D308="","",'True_Odds_Calculator_3-way'!P309/'True_Odds_Calculator_3-way'!C309-1)</f>
        <v/>
      </c>
      <c r="K308" s="6" t="str">
        <f>IF('Log_working_3-way'!$D308="","",1/'True_Odds_Calculator_3-way'!A309+1/'True_Odds_Calculator_3-way'!B309+1/'True_Odds_Calculator_3-way'!C309-1)</f>
        <v/>
      </c>
    </row>
    <row r="309" spans="4:11" x14ac:dyDescent="0.25">
      <c r="D309" t="str">
        <f>solve_for_c('True_Odds_Calculator_3-way'!A310,'True_Odds_Calculator_3-way'!B310,'True_Odds_Calculator_3-way'!C310,'Log_working_3-way'!B$1,'Log_working_3-way'!B$2)</f>
        <v/>
      </c>
      <c r="F309" s="6" t="str">
        <f>IF('Log_working_3-way'!D309="","",1/'True_Odds_Calculator_3-way'!N310+1/'True_Odds_Calculator_3-way'!O310+1/'True_Odds_Calculator_3-way'!P310-1)</f>
        <v/>
      </c>
      <c r="H309" s="6" t="str">
        <f>IF('Log_working_3-way'!$D309="","",'True_Odds_Calculator_3-way'!N310/'True_Odds_Calculator_3-way'!A310-1)</f>
        <v/>
      </c>
      <c r="I309" s="6" t="str">
        <f>IF('Log_working_3-way'!$D309="","",'True_Odds_Calculator_3-way'!O310/'True_Odds_Calculator_3-way'!B310-1)</f>
        <v/>
      </c>
      <c r="J309" s="6" t="str">
        <f>IF('Log_working_3-way'!$D309="","",'True_Odds_Calculator_3-way'!P310/'True_Odds_Calculator_3-way'!C310-1)</f>
        <v/>
      </c>
      <c r="K309" s="6" t="str">
        <f>IF('Log_working_3-way'!$D309="","",1/'True_Odds_Calculator_3-way'!A310+1/'True_Odds_Calculator_3-way'!B310+1/'True_Odds_Calculator_3-way'!C310-1)</f>
        <v/>
      </c>
    </row>
    <row r="310" spans="4:11" x14ac:dyDescent="0.25">
      <c r="D310" t="str">
        <f>solve_for_c('True_Odds_Calculator_3-way'!A311,'True_Odds_Calculator_3-way'!B311,'True_Odds_Calculator_3-way'!C311,'Log_working_3-way'!B$1,'Log_working_3-way'!B$2)</f>
        <v/>
      </c>
      <c r="F310" s="6" t="str">
        <f>IF('Log_working_3-way'!D310="","",1/'True_Odds_Calculator_3-way'!N311+1/'True_Odds_Calculator_3-way'!O311+1/'True_Odds_Calculator_3-way'!P311-1)</f>
        <v/>
      </c>
      <c r="H310" s="6" t="str">
        <f>IF('Log_working_3-way'!$D310="","",'True_Odds_Calculator_3-way'!N311/'True_Odds_Calculator_3-way'!A311-1)</f>
        <v/>
      </c>
      <c r="I310" s="6" t="str">
        <f>IF('Log_working_3-way'!$D310="","",'True_Odds_Calculator_3-way'!O311/'True_Odds_Calculator_3-way'!B311-1)</f>
        <v/>
      </c>
      <c r="J310" s="6" t="str">
        <f>IF('Log_working_3-way'!$D310="","",'True_Odds_Calculator_3-way'!P311/'True_Odds_Calculator_3-way'!C311-1)</f>
        <v/>
      </c>
      <c r="K310" s="6" t="str">
        <f>IF('Log_working_3-way'!$D310="","",1/'True_Odds_Calculator_3-way'!A311+1/'True_Odds_Calculator_3-way'!B311+1/'True_Odds_Calculator_3-way'!C311-1)</f>
        <v/>
      </c>
    </row>
    <row r="311" spans="4:11" x14ac:dyDescent="0.25">
      <c r="D311" t="str">
        <f>solve_for_c('True_Odds_Calculator_3-way'!A312,'True_Odds_Calculator_3-way'!B312,'True_Odds_Calculator_3-way'!C312,'Log_working_3-way'!B$1,'Log_working_3-way'!B$2)</f>
        <v/>
      </c>
      <c r="F311" s="6" t="str">
        <f>IF('Log_working_3-way'!D311="","",1/'True_Odds_Calculator_3-way'!N312+1/'True_Odds_Calculator_3-way'!O312+1/'True_Odds_Calculator_3-way'!P312-1)</f>
        <v/>
      </c>
      <c r="H311" s="6" t="str">
        <f>IF('Log_working_3-way'!$D311="","",'True_Odds_Calculator_3-way'!N312/'True_Odds_Calculator_3-way'!A312-1)</f>
        <v/>
      </c>
      <c r="I311" s="6" t="str">
        <f>IF('Log_working_3-way'!$D311="","",'True_Odds_Calculator_3-way'!O312/'True_Odds_Calculator_3-way'!B312-1)</f>
        <v/>
      </c>
      <c r="J311" s="6" t="str">
        <f>IF('Log_working_3-way'!$D311="","",'True_Odds_Calculator_3-way'!P312/'True_Odds_Calculator_3-way'!C312-1)</f>
        <v/>
      </c>
      <c r="K311" s="6" t="str">
        <f>IF('Log_working_3-way'!$D311="","",1/'True_Odds_Calculator_3-way'!A312+1/'True_Odds_Calculator_3-way'!B312+1/'True_Odds_Calculator_3-way'!C312-1)</f>
        <v/>
      </c>
    </row>
    <row r="312" spans="4:11" x14ac:dyDescent="0.25">
      <c r="D312" t="str">
        <f>solve_for_c('True_Odds_Calculator_3-way'!A313,'True_Odds_Calculator_3-way'!B313,'True_Odds_Calculator_3-way'!C313,'Log_working_3-way'!B$1,'Log_working_3-way'!B$2)</f>
        <v/>
      </c>
      <c r="F312" s="6" t="str">
        <f>IF('Log_working_3-way'!D312="","",1/'True_Odds_Calculator_3-way'!N313+1/'True_Odds_Calculator_3-way'!O313+1/'True_Odds_Calculator_3-way'!P313-1)</f>
        <v/>
      </c>
      <c r="H312" s="6" t="str">
        <f>IF('Log_working_3-way'!$D312="","",'True_Odds_Calculator_3-way'!N313/'True_Odds_Calculator_3-way'!A313-1)</f>
        <v/>
      </c>
      <c r="I312" s="6" t="str">
        <f>IF('Log_working_3-way'!$D312="","",'True_Odds_Calculator_3-way'!O313/'True_Odds_Calculator_3-way'!B313-1)</f>
        <v/>
      </c>
      <c r="J312" s="6" t="str">
        <f>IF('Log_working_3-way'!$D312="","",'True_Odds_Calculator_3-way'!P313/'True_Odds_Calculator_3-way'!C313-1)</f>
        <v/>
      </c>
      <c r="K312" s="6" t="str">
        <f>IF('Log_working_3-way'!$D312="","",1/'True_Odds_Calculator_3-way'!A313+1/'True_Odds_Calculator_3-way'!B313+1/'True_Odds_Calculator_3-way'!C313-1)</f>
        <v/>
      </c>
    </row>
    <row r="313" spans="4:11" x14ac:dyDescent="0.25">
      <c r="D313" t="str">
        <f>solve_for_c('True_Odds_Calculator_3-way'!A314,'True_Odds_Calculator_3-way'!B314,'True_Odds_Calculator_3-way'!C314,'Log_working_3-way'!B$1,'Log_working_3-way'!B$2)</f>
        <v/>
      </c>
      <c r="F313" s="6" t="str">
        <f>IF('Log_working_3-way'!D313="","",1/'True_Odds_Calculator_3-way'!N314+1/'True_Odds_Calculator_3-way'!O314+1/'True_Odds_Calculator_3-way'!P314-1)</f>
        <v/>
      </c>
      <c r="H313" s="6" t="str">
        <f>IF('Log_working_3-way'!$D313="","",'True_Odds_Calculator_3-way'!N314/'True_Odds_Calculator_3-way'!A314-1)</f>
        <v/>
      </c>
      <c r="I313" s="6" t="str">
        <f>IF('Log_working_3-way'!$D313="","",'True_Odds_Calculator_3-way'!O314/'True_Odds_Calculator_3-way'!B314-1)</f>
        <v/>
      </c>
      <c r="J313" s="6" t="str">
        <f>IF('Log_working_3-way'!$D313="","",'True_Odds_Calculator_3-way'!P314/'True_Odds_Calculator_3-way'!C314-1)</f>
        <v/>
      </c>
      <c r="K313" s="6" t="str">
        <f>IF('Log_working_3-way'!$D313="","",1/'True_Odds_Calculator_3-way'!A314+1/'True_Odds_Calculator_3-way'!B314+1/'True_Odds_Calculator_3-way'!C314-1)</f>
        <v/>
      </c>
    </row>
    <row r="314" spans="4:11" x14ac:dyDescent="0.25">
      <c r="D314" t="str">
        <f>solve_for_c('True_Odds_Calculator_3-way'!A315,'True_Odds_Calculator_3-way'!B315,'True_Odds_Calculator_3-way'!C315,'Log_working_3-way'!B$1,'Log_working_3-way'!B$2)</f>
        <v/>
      </c>
      <c r="F314" s="6" t="str">
        <f>IF('Log_working_3-way'!D314="","",1/'True_Odds_Calculator_3-way'!N315+1/'True_Odds_Calculator_3-way'!O315+1/'True_Odds_Calculator_3-way'!P315-1)</f>
        <v/>
      </c>
      <c r="H314" s="6" t="str">
        <f>IF('Log_working_3-way'!$D314="","",'True_Odds_Calculator_3-way'!N315/'True_Odds_Calculator_3-way'!A315-1)</f>
        <v/>
      </c>
      <c r="I314" s="6" t="str">
        <f>IF('Log_working_3-way'!$D314="","",'True_Odds_Calculator_3-way'!O315/'True_Odds_Calculator_3-way'!B315-1)</f>
        <v/>
      </c>
      <c r="J314" s="6" t="str">
        <f>IF('Log_working_3-way'!$D314="","",'True_Odds_Calculator_3-way'!P315/'True_Odds_Calculator_3-way'!C315-1)</f>
        <v/>
      </c>
      <c r="K314" s="6" t="str">
        <f>IF('Log_working_3-way'!$D314="","",1/'True_Odds_Calculator_3-way'!A315+1/'True_Odds_Calculator_3-way'!B315+1/'True_Odds_Calculator_3-way'!C315-1)</f>
        <v/>
      </c>
    </row>
    <row r="315" spans="4:11" x14ac:dyDescent="0.25">
      <c r="D315" t="str">
        <f>solve_for_c('True_Odds_Calculator_3-way'!A316,'True_Odds_Calculator_3-way'!B316,'True_Odds_Calculator_3-way'!C316,'Log_working_3-way'!B$1,'Log_working_3-way'!B$2)</f>
        <v/>
      </c>
      <c r="F315" s="6" t="str">
        <f>IF('Log_working_3-way'!D315="","",1/'True_Odds_Calculator_3-way'!N316+1/'True_Odds_Calculator_3-way'!O316+1/'True_Odds_Calculator_3-way'!P316-1)</f>
        <v/>
      </c>
      <c r="H315" s="6" t="str">
        <f>IF('Log_working_3-way'!$D315="","",'True_Odds_Calculator_3-way'!N316/'True_Odds_Calculator_3-way'!A316-1)</f>
        <v/>
      </c>
      <c r="I315" s="6" t="str">
        <f>IF('Log_working_3-way'!$D315="","",'True_Odds_Calculator_3-way'!O316/'True_Odds_Calculator_3-way'!B316-1)</f>
        <v/>
      </c>
      <c r="J315" s="6" t="str">
        <f>IF('Log_working_3-way'!$D315="","",'True_Odds_Calculator_3-way'!P316/'True_Odds_Calculator_3-way'!C316-1)</f>
        <v/>
      </c>
      <c r="K315" s="6" t="str">
        <f>IF('Log_working_3-way'!$D315="","",1/'True_Odds_Calculator_3-way'!A316+1/'True_Odds_Calculator_3-way'!B316+1/'True_Odds_Calculator_3-way'!C316-1)</f>
        <v/>
      </c>
    </row>
    <row r="316" spans="4:11" x14ac:dyDescent="0.25">
      <c r="D316" t="str">
        <f>solve_for_c('True_Odds_Calculator_3-way'!A317,'True_Odds_Calculator_3-way'!B317,'True_Odds_Calculator_3-way'!C317,'Log_working_3-way'!B$1,'Log_working_3-way'!B$2)</f>
        <v/>
      </c>
      <c r="F316" s="6" t="str">
        <f>IF('Log_working_3-way'!D316="","",1/'True_Odds_Calculator_3-way'!N317+1/'True_Odds_Calculator_3-way'!O317+1/'True_Odds_Calculator_3-way'!P317-1)</f>
        <v/>
      </c>
      <c r="H316" s="6" t="str">
        <f>IF('Log_working_3-way'!$D316="","",'True_Odds_Calculator_3-way'!N317/'True_Odds_Calculator_3-way'!A317-1)</f>
        <v/>
      </c>
      <c r="I316" s="6" t="str">
        <f>IF('Log_working_3-way'!$D316="","",'True_Odds_Calculator_3-way'!O317/'True_Odds_Calculator_3-way'!B317-1)</f>
        <v/>
      </c>
      <c r="J316" s="6" t="str">
        <f>IF('Log_working_3-way'!$D316="","",'True_Odds_Calculator_3-way'!P317/'True_Odds_Calculator_3-way'!C317-1)</f>
        <v/>
      </c>
      <c r="K316" s="6" t="str">
        <f>IF('Log_working_3-way'!$D316="","",1/'True_Odds_Calculator_3-way'!A317+1/'True_Odds_Calculator_3-way'!B317+1/'True_Odds_Calculator_3-way'!C317-1)</f>
        <v/>
      </c>
    </row>
    <row r="317" spans="4:11" x14ac:dyDescent="0.25">
      <c r="D317" t="str">
        <f>solve_for_c('True_Odds_Calculator_3-way'!A318,'True_Odds_Calculator_3-way'!B318,'True_Odds_Calculator_3-way'!C318,'Log_working_3-way'!B$1,'Log_working_3-way'!B$2)</f>
        <v/>
      </c>
      <c r="F317" s="6" t="str">
        <f>IF('Log_working_3-way'!D317="","",1/'True_Odds_Calculator_3-way'!N318+1/'True_Odds_Calculator_3-way'!O318+1/'True_Odds_Calculator_3-way'!P318-1)</f>
        <v/>
      </c>
      <c r="H317" s="6" t="str">
        <f>IF('Log_working_3-way'!$D317="","",'True_Odds_Calculator_3-way'!N318/'True_Odds_Calculator_3-way'!A318-1)</f>
        <v/>
      </c>
      <c r="I317" s="6" t="str">
        <f>IF('Log_working_3-way'!$D317="","",'True_Odds_Calculator_3-way'!O318/'True_Odds_Calculator_3-way'!B318-1)</f>
        <v/>
      </c>
      <c r="J317" s="6" t="str">
        <f>IF('Log_working_3-way'!$D317="","",'True_Odds_Calculator_3-way'!P318/'True_Odds_Calculator_3-way'!C318-1)</f>
        <v/>
      </c>
      <c r="K317" s="6" t="str">
        <f>IF('Log_working_3-way'!$D317="","",1/'True_Odds_Calculator_3-way'!A318+1/'True_Odds_Calculator_3-way'!B318+1/'True_Odds_Calculator_3-way'!C318-1)</f>
        <v/>
      </c>
    </row>
    <row r="318" spans="4:11" x14ac:dyDescent="0.25">
      <c r="D318" t="str">
        <f>solve_for_c('True_Odds_Calculator_3-way'!A319,'True_Odds_Calculator_3-way'!B319,'True_Odds_Calculator_3-way'!C319,'Log_working_3-way'!B$1,'Log_working_3-way'!B$2)</f>
        <v/>
      </c>
      <c r="F318" s="6" t="str">
        <f>IF('Log_working_3-way'!D318="","",1/'True_Odds_Calculator_3-way'!N319+1/'True_Odds_Calculator_3-way'!O319+1/'True_Odds_Calculator_3-way'!P319-1)</f>
        <v/>
      </c>
      <c r="H318" s="6" t="str">
        <f>IF('Log_working_3-way'!$D318="","",'True_Odds_Calculator_3-way'!N319/'True_Odds_Calculator_3-way'!A319-1)</f>
        <v/>
      </c>
      <c r="I318" s="6" t="str">
        <f>IF('Log_working_3-way'!$D318="","",'True_Odds_Calculator_3-way'!O319/'True_Odds_Calculator_3-way'!B319-1)</f>
        <v/>
      </c>
      <c r="J318" s="6" t="str">
        <f>IF('Log_working_3-way'!$D318="","",'True_Odds_Calculator_3-way'!P319/'True_Odds_Calculator_3-way'!C319-1)</f>
        <v/>
      </c>
      <c r="K318" s="6" t="str">
        <f>IF('Log_working_3-way'!$D318="","",1/'True_Odds_Calculator_3-way'!A319+1/'True_Odds_Calculator_3-way'!B319+1/'True_Odds_Calculator_3-way'!C319-1)</f>
        <v/>
      </c>
    </row>
    <row r="319" spans="4:11" x14ac:dyDescent="0.25">
      <c r="D319" t="str">
        <f>solve_for_c('True_Odds_Calculator_3-way'!A320,'True_Odds_Calculator_3-way'!B320,'True_Odds_Calculator_3-way'!C320,'Log_working_3-way'!B$1,'Log_working_3-way'!B$2)</f>
        <v/>
      </c>
      <c r="F319" s="6" t="str">
        <f>IF('Log_working_3-way'!D319="","",1/'True_Odds_Calculator_3-way'!N320+1/'True_Odds_Calculator_3-way'!O320+1/'True_Odds_Calculator_3-way'!P320-1)</f>
        <v/>
      </c>
      <c r="H319" s="6" t="str">
        <f>IF('Log_working_3-way'!$D319="","",'True_Odds_Calculator_3-way'!N320/'True_Odds_Calculator_3-way'!A320-1)</f>
        <v/>
      </c>
      <c r="I319" s="6" t="str">
        <f>IF('Log_working_3-way'!$D319="","",'True_Odds_Calculator_3-way'!O320/'True_Odds_Calculator_3-way'!B320-1)</f>
        <v/>
      </c>
      <c r="J319" s="6" t="str">
        <f>IF('Log_working_3-way'!$D319="","",'True_Odds_Calculator_3-way'!P320/'True_Odds_Calculator_3-way'!C320-1)</f>
        <v/>
      </c>
      <c r="K319" s="6" t="str">
        <f>IF('Log_working_3-way'!$D319="","",1/'True_Odds_Calculator_3-way'!A320+1/'True_Odds_Calculator_3-way'!B320+1/'True_Odds_Calculator_3-way'!C320-1)</f>
        <v/>
      </c>
    </row>
    <row r="320" spans="4:11" x14ac:dyDescent="0.25">
      <c r="D320" t="str">
        <f>solve_for_c('True_Odds_Calculator_3-way'!A321,'True_Odds_Calculator_3-way'!B321,'True_Odds_Calculator_3-way'!C321,'Log_working_3-way'!B$1,'Log_working_3-way'!B$2)</f>
        <v/>
      </c>
      <c r="F320" s="6" t="str">
        <f>IF('Log_working_3-way'!D320="","",1/'True_Odds_Calculator_3-way'!N321+1/'True_Odds_Calculator_3-way'!O321+1/'True_Odds_Calculator_3-way'!P321-1)</f>
        <v/>
      </c>
      <c r="H320" s="6" t="str">
        <f>IF('Log_working_3-way'!$D320="","",'True_Odds_Calculator_3-way'!N321/'True_Odds_Calculator_3-way'!A321-1)</f>
        <v/>
      </c>
      <c r="I320" s="6" t="str">
        <f>IF('Log_working_3-way'!$D320="","",'True_Odds_Calculator_3-way'!O321/'True_Odds_Calculator_3-way'!B321-1)</f>
        <v/>
      </c>
      <c r="J320" s="6" t="str">
        <f>IF('Log_working_3-way'!$D320="","",'True_Odds_Calculator_3-way'!P321/'True_Odds_Calculator_3-way'!C321-1)</f>
        <v/>
      </c>
      <c r="K320" s="6" t="str">
        <f>IF('Log_working_3-way'!$D320="","",1/'True_Odds_Calculator_3-way'!A321+1/'True_Odds_Calculator_3-way'!B321+1/'True_Odds_Calculator_3-way'!C321-1)</f>
        <v/>
      </c>
    </row>
    <row r="321" spans="4:11" x14ac:dyDescent="0.25">
      <c r="D321" t="str">
        <f>solve_for_c('True_Odds_Calculator_3-way'!A322,'True_Odds_Calculator_3-way'!B322,'True_Odds_Calculator_3-way'!C322,'Log_working_3-way'!B$1,'Log_working_3-way'!B$2)</f>
        <v/>
      </c>
      <c r="F321" s="6" t="str">
        <f>IF('Log_working_3-way'!D321="","",1/'True_Odds_Calculator_3-way'!N322+1/'True_Odds_Calculator_3-way'!O322+1/'True_Odds_Calculator_3-way'!P322-1)</f>
        <v/>
      </c>
      <c r="H321" s="6" t="str">
        <f>IF('Log_working_3-way'!$D321="","",'True_Odds_Calculator_3-way'!N322/'True_Odds_Calculator_3-way'!A322-1)</f>
        <v/>
      </c>
      <c r="I321" s="6" t="str">
        <f>IF('Log_working_3-way'!$D321="","",'True_Odds_Calculator_3-way'!O322/'True_Odds_Calculator_3-way'!B322-1)</f>
        <v/>
      </c>
      <c r="J321" s="6" t="str">
        <f>IF('Log_working_3-way'!$D321="","",'True_Odds_Calculator_3-way'!P322/'True_Odds_Calculator_3-way'!C322-1)</f>
        <v/>
      </c>
      <c r="K321" s="6" t="str">
        <f>IF('Log_working_3-way'!$D321="","",1/'True_Odds_Calculator_3-way'!A322+1/'True_Odds_Calculator_3-way'!B322+1/'True_Odds_Calculator_3-way'!C322-1)</f>
        <v/>
      </c>
    </row>
    <row r="322" spans="4:11" x14ac:dyDescent="0.25">
      <c r="D322" t="str">
        <f>solve_for_c('True_Odds_Calculator_3-way'!A323,'True_Odds_Calculator_3-way'!B323,'True_Odds_Calculator_3-way'!C323,'Log_working_3-way'!B$1,'Log_working_3-way'!B$2)</f>
        <v/>
      </c>
      <c r="F322" s="6" t="str">
        <f>IF('Log_working_3-way'!D322="","",1/'True_Odds_Calculator_3-way'!N323+1/'True_Odds_Calculator_3-way'!O323+1/'True_Odds_Calculator_3-way'!P323-1)</f>
        <v/>
      </c>
      <c r="H322" s="6" t="str">
        <f>IF('Log_working_3-way'!$D322="","",'True_Odds_Calculator_3-way'!N323/'True_Odds_Calculator_3-way'!A323-1)</f>
        <v/>
      </c>
      <c r="I322" s="6" t="str">
        <f>IF('Log_working_3-way'!$D322="","",'True_Odds_Calculator_3-way'!O323/'True_Odds_Calculator_3-way'!B323-1)</f>
        <v/>
      </c>
      <c r="J322" s="6" t="str">
        <f>IF('Log_working_3-way'!$D322="","",'True_Odds_Calculator_3-way'!P323/'True_Odds_Calculator_3-way'!C323-1)</f>
        <v/>
      </c>
      <c r="K322" s="6" t="str">
        <f>IF('Log_working_3-way'!$D322="","",1/'True_Odds_Calculator_3-way'!A323+1/'True_Odds_Calculator_3-way'!B323+1/'True_Odds_Calculator_3-way'!C323-1)</f>
        <v/>
      </c>
    </row>
    <row r="323" spans="4:11" x14ac:dyDescent="0.25">
      <c r="D323" t="str">
        <f>solve_for_c('True_Odds_Calculator_3-way'!A324,'True_Odds_Calculator_3-way'!B324,'True_Odds_Calculator_3-way'!C324,'Log_working_3-way'!B$1,'Log_working_3-way'!B$2)</f>
        <v/>
      </c>
      <c r="F323" s="6" t="str">
        <f>IF('Log_working_3-way'!D323="","",1/'True_Odds_Calculator_3-way'!N324+1/'True_Odds_Calculator_3-way'!O324+1/'True_Odds_Calculator_3-way'!P324-1)</f>
        <v/>
      </c>
      <c r="H323" s="6" t="str">
        <f>IF('Log_working_3-way'!$D323="","",'True_Odds_Calculator_3-way'!N324/'True_Odds_Calculator_3-way'!A324-1)</f>
        <v/>
      </c>
      <c r="I323" s="6" t="str">
        <f>IF('Log_working_3-way'!$D323="","",'True_Odds_Calculator_3-way'!O324/'True_Odds_Calculator_3-way'!B324-1)</f>
        <v/>
      </c>
      <c r="J323" s="6" t="str">
        <f>IF('Log_working_3-way'!$D323="","",'True_Odds_Calculator_3-way'!P324/'True_Odds_Calculator_3-way'!C324-1)</f>
        <v/>
      </c>
      <c r="K323" s="6" t="str">
        <f>IF('Log_working_3-way'!$D323="","",1/'True_Odds_Calculator_3-way'!A324+1/'True_Odds_Calculator_3-way'!B324+1/'True_Odds_Calculator_3-way'!C324-1)</f>
        <v/>
      </c>
    </row>
    <row r="324" spans="4:11" x14ac:dyDescent="0.25">
      <c r="D324" t="str">
        <f>solve_for_c('True_Odds_Calculator_3-way'!A325,'True_Odds_Calculator_3-way'!B325,'True_Odds_Calculator_3-way'!C325,'Log_working_3-way'!B$1,'Log_working_3-way'!B$2)</f>
        <v/>
      </c>
      <c r="F324" s="6" t="str">
        <f>IF('Log_working_3-way'!D324="","",1/'True_Odds_Calculator_3-way'!N325+1/'True_Odds_Calculator_3-way'!O325+1/'True_Odds_Calculator_3-way'!P325-1)</f>
        <v/>
      </c>
      <c r="H324" s="6" t="str">
        <f>IF('Log_working_3-way'!$D324="","",'True_Odds_Calculator_3-way'!N325/'True_Odds_Calculator_3-way'!A325-1)</f>
        <v/>
      </c>
      <c r="I324" s="6" t="str">
        <f>IF('Log_working_3-way'!$D324="","",'True_Odds_Calculator_3-way'!O325/'True_Odds_Calculator_3-way'!B325-1)</f>
        <v/>
      </c>
      <c r="J324" s="6" t="str">
        <f>IF('Log_working_3-way'!$D324="","",'True_Odds_Calculator_3-way'!P325/'True_Odds_Calculator_3-way'!C325-1)</f>
        <v/>
      </c>
      <c r="K324" s="6" t="str">
        <f>IF('Log_working_3-way'!$D324="","",1/'True_Odds_Calculator_3-way'!A325+1/'True_Odds_Calculator_3-way'!B325+1/'True_Odds_Calculator_3-way'!C325-1)</f>
        <v/>
      </c>
    </row>
    <row r="325" spans="4:11" x14ac:dyDescent="0.25">
      <c r="D325" t="str">
        <f>solve_for_c('True_Odds_Calculator_3-way'!A326,'True_Odds_Calculator_3-way'!B326,'True_Odds_Calculator_3-way'!C326,'Log_working_3-way'!B$1,'Log_working_3-way'!B$2)</f>
        <v/>
      </c>
      <c r="F325" s="6" t="str">
        <f>IF('Log_working_3-way'!D325="","",1/'True_Odds_Calculator_3-way'!N326+1/'True_Odds_Calculator_3-way'!O326+1/'True_Odds_Calculator_3-way'!P326-1)</f>
        <v/>
      </c>
      <c r="H325" s="6" t="str">
        <f>IF('Log_working_3-way'!$D325="","",'True_Odds_Calculator_3-way'!N326/'True_Odds_Calculator_3-way'!A326-1)</f>
        <v/>
      </c>
      <c r="I325" s="6" t="str">
        <f>IF('Log_working_3-way'!$D325="","",'True_Odds_Calculator_3-way'!O326/'True_Odds_Calculator_3-way'!B326-1)</f>
        <v/>
      </c>
      <c r="J325" s="6" t="str">
        <f>IF('Log_working_3-way'!$D325="","",'True_Odds_Calculator_3-way'!P326/'True_Odds_Calculator_3-way'!C326-1)</f>
        <v/>
      </c>
      <c r="K325" s="6" t="str">
        <f>IF('Log_working_3-way'!$D325="","",1/'True_Odds_Calculator_3-way'!A326+1/'True_Odds_Calculator_3-way'!B326+1/'True_Odds_Calculator_3-way'!C326-1)</f>
        <v/>
      </c>
    </row>
    <row r="326" spans="4:11" x14ac:dyDescent="0.25">
      <c r="D326" t="str">
        <f>solve_for_c('True_Odds_Calculator_3-way'!A327,'True_Odds_Calculator_3-way'!B327,'True_Odds_Calculator_3-way'!C327,'Log_working_3-way'!B$1,'Log_working_3-way'!B$2)</f>
        <v/>
      </c>
      <c r="F326" s="6" t="str">
        <f>IF('Log_working_3-way'!D326="","",1/'True_Odds_Calculator_3-way'!N327+1/'True_Odds_Calculator_3-way'!O327+1/'True_Odds_Calculator_3-way'!P327-1)</f>
        <v/>
      </c>
      <c r="H326" s="6" t="str">
        <f>IF('Log_working_3-way'!$D326="","",'True_Odds_Calculator_3-way'!N327/'True_Odds_Calculator_3-way'!A327-1)</f>
        <v/>
      </c>
      <c r="I326" s="6" t="str">
        <f>IF('Log_working_3-way'!$D326="","",'True_Odds_Calculator_3-way'!O327/'True_Odds_Calculator_3-way'!B327-1)</f>
        <v/>
      </c>
      <c r="J326" s="6" t="str">
        <f>IF('Log_working_3-way'!$D326="","",'True_Odds_Calculator_3-way'!P327/'True_Odds_Calculator_3-way'!C327-1)</f>
        <v/>
      </c>
      <c r="K326" s="6" t="str">
        <f>IF('Log_working_3-way'!$D326="","",1/'True_Odds_Calculator_3-way'!A327+1/'True_Odds_Calculator_3-way'!B327+1/'True_Odds_Calculator_3-way'!C327-1)</f>
        <v/>
      </c>
    </row>
    <row r="327" spans="4:11" x14ac:dyDescent="0.25">
      <c r="D327" t="str">
        <f>solve_for_c('True_Odds_Calculator_3-way'!A328,'True_Odds_Calculator_3-way'!B328,'True_Odds_Calculator_3-way'!C328,'Log_working_3-way'!B$1,'Log_working_3-way'!B$2)</f>
        <v/>
      </c>
      <c r="F327" s="6" t="str">
        <f>IF('Log_working_3-way'!D327="","",1/'True_Odds_Calculator_3-way'!N328+1/'True_Odds_Calculator_3-way'!O328+1/'True_Odds_Calculator_3-way'!P328-1)</f>
        <v/>
      </c>
      <c r="H327" s="6" t="str">
        <f>IF('Log_working_3-way'!$D327="","",'True_Odds_Calculator_3-way'!N328/'True_Odds_Calculator_3-way'!A328-1)</f>
        <v/>
      </c>
      <c r="I327" s="6" t="str">
        <f>IF('Log_working_3-way'!$D327="","",'True_Odds_Calculator_3-way'!O328/'True_Odds_Calculator_3-way'!B328-1)</f>
        <v/>
      </c>
      <c r="J327" s="6" t="str">
        <f>IF('Log_working_3-way'!$D327="","",'True_Odds_Calculator_3-way'!P328/'True_Odds_Calculator_3-way'!C328-1)</f>
        <v/>
      </c>
      <c r="K327" s="6" t="str">
        <f>IF('Log_working_3-way'!$D327="","",1/'True_Odds_Calculator_3-way'!A328+1/'True_Odds_Calculator_3-way'!B328+1/'True_Odds_Calculator_3-way'!C328-1)</f>
        <v/>
      </c>
    </row>
    <row r="328" spans="4:11" x14ac:dyDescent="0.25">
      <c r="D328" t="str">
        <f>solve_for_c('True_Odds_Calculator_3-way'!A329,'True_Odds_Calculator_3-way'!B329,'True_Odds_Calculator_3-way'!C329,'Log_working_3-way'!B$1,'Log_working_3-way'!B$2)</f>
        <v/>
      </c>
      <c r="F328" s="6" t="str">
        <f>IF('Log_working_3-way'!D328="","",1/'True_Odds_Calculator_3-way'!N329+1/'True_Odds_Calculator_3-way'!O329+1/'True_Odds_Calculator_3-way'!P329-1)</f>
        <v/>
      </c>
      <c r="H328" s="6" t="str">
        <f>IF('Log_working_3-way'!$D328="","",'True_Odds_Calculator_3-way'!N329/'True_Odds_Calculator_3-way'!A329-1)</f>
        <v/>
      </c>
      <c r="I328" s="6" t="str">
        <f>IF('Log_working_3-way'!$D328="","",'True_Odds_Calculator_3-way'!O329/'True_Odds_Calculator_3-way'!B329-1)</f>
        <v/>
      </c>
      <c r="J328" s="6" t="str">
        <f>IF('Log_working_3-way'!$D328="","",'True_Odds_Calculator_3-way'!P329/'True_Odds_Calculator_3-way'!C329-1)</f>
        <v/>
      </c>
      <c r="K328" s="6" t="str">
        <f>IF('Log_working_3-way'!$D328="","",1/'True_Odds_Calculator_3-way'!A329+1/'True_Odds_Calculator_3-way'!B329+1/'True_Odds_Calculator_3-way'!C329-1)</f>
        <v/>
      </c>
    </row>
    <row r="329" spans="4:11" x14ac:dyDescent="0.25">
      <c r="D329" t="str">
        <f>solve_for_c('True_Odds_Calculator_3-way'!A330,'True_Odds_Calculator_3-way'!B330,'True_Odds_Calculator_3-way'!C330,'Log_working_3-way'!B$1,'Log_working_3-way'!B$2)</f>
        <v/>
      </c>
      <c r="F329" s="6" t="str">
        <f>IF('Log_working_3-way'!D329="","",1/'True_Odds_Calculator_3-way'!N330+1/'True_Odds_Calculator_3-way'!O330+1/'True_Odds_Calculator_3-way'!P330-1)</f>
        <v/>
      </c>
      <c r="H329" s="6" t="str">
        <f>IF('Log_working_3-way'!$D329="","",'True_Odds_Calculator_3-way'!N330/'True_Odds_Calculator_3-way'!A330-1)</f>
        <v/>
      </c>
      <c r="I329" s="6" t="str">
        <f>IF('Log_working_3-way'!$D329="","",'True_Odds_Calculator_3-way'!O330/'True_Odds_Calculator_3-way'!B330-1)</f>
        <v/>
      </c>
      <c r="J329" s="6" t="str">
        <f>IF('Log_working_3-way'!$D329="","",'True_Odds_Calculator_3-way'!P330/'True_Odds_Calculator_3-way'!C330-1)</f>
        <v/>
      </c>
      <c r="K329" s="6" t="str">
        <f>IF('Log_working_3-way'!$D329="","",1/'True_Odds_Calculator_3-way'!A330+1/'True_Odds_Calculator_3-way'!B330+1/'True_Odds_Calculator_3-way'!C330-1)</f>
        <v/>
      </c>
    </row>
    <row r="330" spans="4:11" x14ac:dyDescent="0.25">
      <c r="D330" t="str">
        <f>solve_for_c('True_Odds_Calculator_3-way'!A331,'True_Odds_Calculator_3-way'!B331,'True_Odds_Calculator_3-way'!C331,'Log_working_3-way'!B$1,'Log_working_3-way'!B$2)</f>
        <v/>
      </c>
      <c r="F330" s="6" t="str">
        <f>IF('Log_working_3-way'!D330="","",1/'True_Odds_Calculator_3-way'!N331+1/'True_Odds_Calculator_3-way'!O331+1/'True_Odds_Calculator_3-way'!P331-1)</f>
        <v/>
      </c>
      <c r="H330" s="6" t="str">
        <f>IF('Log_working_3-way'!$D330="","",'True_Odds_Calculator_3-way'!N331/'True_Odds_Calculator_3-way'!A331-1)</f>
        <v/>
      </c>
      <c r="I330" s="6" t="str">
        <f>IF('Log_working_3-way'!$D330="","",'True_Odds_Calculator_3-way'!O331/'True_Odds_Calculator_3-way'!B331-1)</f>
        <v/>
      </c>
      <c r="J330" s="6" t="str">
        <f>IF('Log_working_3-way'!$D330="","",'True_Odds_Calculator_3-way'!P331/'True_Odds_Calculator_3-way'!C331-1)</f>
        <v/>
      </c>
      <c r="K330" s="6" t="str">
        <f>IF('Log_working_3-way'!$D330="","",1/'True_Odds_Calculator_3-way'!A331+1/'True_Odds_Calculator_3-way'!B331+1/'True_Odds_Calculator_3-way'!C331-1)</f>
        <v/>
      </c>
    </row>
    <row r="331" spans="4:11" x14ac:dyDescent="0.25">
      <c r="D331" t="str">
        <f>solve_for_c('True_Odds_Calculator_3-way'!A332,'True_Odds_Calculator_3-way'!B332,'True_Odds_Calculator_3-way'!C332,'Log_working_3-way'!B$1,'Log_working_3-way'!B$2)</f>
        <v/>
      </c>
      <c r="F331" s="6" t="str">
        <f>IF('Log_working_3-way'!D331="","",1/'True_Odds_Calculator_3-way'!N332+1/'True_Odds_Calculator_3-way'!O332+1/'True_Odds_Calculator_3-way'!P332-1)</f>
        <v/>
      </c>
      <c r="H331" s="6" t="str">
        <f>IF('Log_working_3-way'!$D331="","",'True_Odds_Calculator_3-way'!N332/'True_Odds_Calculator_3-way'!A332-1)</f>
        <v/>
      </c>
      <c r="I331" s="6" t="str">
        <f>IF('Log_working_3-way'!$D331="","",'True_Odds_Calculator_3-way'!O332/'True_Odds_Calculator_3-way'!B332-1)</f>
        <v/>
      </c>
      <c r="J331" s="6" t="str">
        <f>IF('Log_working_3-way'!$D331="","",'True_Odds_Calculator_3-way'!P332/'True_Odds_Calculator_3-way'!C332-1)</f>
        <v/>
      </c>
      <c r="K331" s="6" t="str">
        <f>IF('Log_working_3-way'!$D331="","",1/'True_Odds_Calculator_3-way'!A332+1/'True_Odds_Calculator_3-way'!B332+1/'True_Odds_Calculator_3-way'!C332-1)</f>
        <v/>
      </c>
    </row>
    <row r="332" spans="4:11" x14ac:dyDescent="0.25">
      <c r="D332" t="str">
        <f>solve_for_c('True_Odds_Calculator_3-way'!A333,'True_Odds_Calculator_3-way'!B333,'True_Odds_Calculator_3-way'!C333,'Log_working_3-way'!B$1,'Log_working_3-way'!B$2)</f>
        <v/>
      </c>
      <c r="F332" s="6" t="str">
        <f>IF('Log_working_3-way'!D332="","",1/'True_Odds_Calculator_3-way'!N333+1/'True_Odds_Calculator_3-way'!O333+1/'True_Odds_Calculator_3-way'!P333-1)</f>
        <v/>
      </c>
      <c r="H332" s="6" t="str">
        <f>IF('Log_working_3-way'!$D332="","",'True_Odds_Calculator_3-way'!N333/'True_Odds_Calculator_3-way'!A333-1)</f>
        <v/>
      </c>
      <c r="I332" s="6" t="str">
        <f>IF('Log_working_3-way'!$D332="","",'True_Odds_Calculator_3-way'!O333/'True_Odds_Calculator_3-way'!B333-1)</f>
        <v/>
      </c>
      <c r="J332" s="6" t="str">
        <f>IF('Log_working_3-way'!$D332="","",'True_Odds_Calculator_3-way'!P333/'True_Odds_Calculator_3-way'!C333-1)</f>
        <v/>
      </c>
      <c r="K332" s="6" t="str">
        <f>IF('Log_working_3-way'!$D332="","",1/'True_Odds_Calculator_3-way'!A333+1/'True_Odds_Calculator_3-way'!B333+1/'True_Odds_Calculator_3-way'!C333-1)</f>
        <v/>
      </c>
    </row>
    <row r="333" spans="4:11" x14ac:dyDescent="0.25">
      <c r="D333" t="str">
        <f>solve_for_c('True_Odds_Calculator_3-way'!A334,'True_Odds_Calculator_3-way'!B334,'True_Odds_Calculator_3-way'!C334,'Log_working_3-way'!B$1,'Log_working_3-way'!B$2)</f>
        <v/>
      </c>
      <c r="F333" s="6" t="str">
        <f>IF('Log_working_3-way'!D333="","",1/'True_Odds_Calculator_3-way'!N334+1/'True_Odds_Calculator_3-way'!O334+1/'True_Odds_Calculator_3-way'!P334-1)</f>
        <v/>
      </c>
      <c r="H333" s="6" t="str">
        <f>IF('Log_working_3-way'!$D333="","",'True_Odds_Calculator_3-way'!N334/'True_Odds_Calculator_3-way'!A334-1)</f>
        <v/>
      </c>
      <c r="I333" s="6" t="str">
        <f>IF('Log_working_3-way'!$D333="","",'True_Odds_Calculator_3-way'!O334/'True_Odds_Calculator_3-way'!B334-1)</f>
        <v/>
      </c>
      <c r="J333" s="6" t="str">
        <f>IF('Log_working_3-way'!$D333="","",'True_Odds_Calculator_3-way'!P334/'True_Odds_Calculator_3-way'!C334-1)</f>
        <v/>
      </c>
      <c r="K333" s="6" t="str">
        <f>IF('Log_working_3-way'!$D333="","",1/'True_Odds_Calculator_3-way'!A334+1/'True_Odds_Calculator_3-way'!B334+1/'True_Odds_Calculator_3-way'!C334-1)</f>
        <v/>
      </c>
    </row>
    <row r="334" spans="4:11" x14ac:dyDescent="0.25">
      <c r="D334" t="str">
        <f>solve_for_c('True_Odds_Calculator_3-way'!A335,'True_Odds_Calculator_3-way'!B335,'True_Odds_Calculator_3-way'!C335,'Log_working_3-way'!B$1,'Log_working_3-way'!B$2)</f>
        <v/>
      </c>
      <c r="F334" s="6" t="str">
        <f>IF('Log_working_3-way'!D334="","",1/'True_Odds_Calculator_3-way'!N335+1/'True_Odds_Calculator_3-way'!O335+1/'True_Odds_Calculator_3-way'!P335-1)</f>
        <v/>
      </c>
      <c r="H334" s="6" t="str">
        <f>IF('Log_working_3-way'!$D334="","",'True_Odds_Calculator_3-way'!N335/'True_Odds_Calculator_3-way'!A335-1)</f>
        <v/>
      </c>
      <c r="I334" s="6" t="str">
        <f>IF('Log_working_3-way'!$D334="","",'True_Odds_Calculator_3-way'!O335/'True_Odds_Calculator_3-way'!B335-1)</f>
        <v/>
      </c>
      <c r="J334" s="6" t="str">
        <f>IF('Log_working_3-way'!$D334="","",'True_Odds_Calculator_3-way'!P335/'True_Odds_Calculator_3-way'!C335-1)</f>
        <v/>
      </c>
      <c r="K334" s="6" t="str">
        <f>IF('Log_working_3-way'!$D334="","",1/'True_Odds_Calculator_3-way'!A335+1/'True_Odds_Calculator_3-way'!B335+1/'True_Odds_Calculator_3-way'!C335-1)</f>
        <v/>
      </c>
    </row>
    <row r="335" spans="4:11" x14ac:dyDescent="0.25">
      <c r="D335" t="str">
        <f>solve_for_c('True_Odds_Calculator_3-way'!A336,'True_Odds_Calculator_3-way'!B336,'True_Odds_Calculator_3-way'!C336,'Log_working_3-way'!B$1,'Log_working_3-way'!B$2)</f>
        <v/>
      </c>
      <c r="F335" s="6" t="str">
        <f>IF('Log_working_3-way'!D335="","",1/'True_Odds_Calculator_3-way'!N336+1/'True_Odds_Calculator_3-way'!O336+1/'True_Odds_Calculator_3-way'!P336-1)</f>
        <v/>
      </c>
      <c r="H335" s="6" t="str">
        <f>IF('Log_working_3-way'!$D335="","",'True_Odds_Calculator_3-way'!N336/'True_Odds_Calculator_3-way'!A336-1)</f>
        <v/>
      </c>
      <c r="I335" s="6" t="str">
        <f>IF('Log_working_3-way'!$D335="","",'True_Odds_Calculator_3-way'!O336/'True_Odds_Calculator_3-way'!B336-1)</f>
        <v/>
      </c>
      <c r="J335" s="6" t="str">
        <f>IF('Log_working_3-way'!$D335="","",'True_Odds_Calculator_3-way'!P336/'True_Odds_Calculator_3-way'!C336-1)</f>
        <v/>
      </c>
      <c r="K335" s="6" t="str">
        <f>IF('Log_working_3-way'!$D335="","",1/'True_Odds_Calculator_3-way'!A336+1/'True_Odds_Calculator_3-way'!B336+1/'True_Odds_Calculator_3-way'!C336-1)</f>
        <v/>
      </c>
    </row>
    <row r="336" spans="4:11" x14ac:dyDescent="0.25">
      <c r="D336" t="str">
        <f>solve_for_c('True_Odds_Calculator_3-way'!A337,'True_Odds_Calculator_3-way'!B337,'True_Odds_Calculator_3-way'!C337,'Log_working_3-way'!B$1,'Log_working_3-way'!B$2)</f>
        <v/>
      </c>
      <c r="F336" s="6" t="str">
        <f>IF('Log_working_3-way'!D336="","",1/'True_Odds_Calculator_3-way'!N337+1/'True_Odds_Calculator_3-way'!O337+1/'True_Odds_Calculator_3-way'!P337-1)</f>
        <v/>
      </c>
      <c r="H336" s="6" t="str">
        <f>IF('Log_working_3-way'!$D336="","",'True_Odds_Calculator_3-way'!N337/'True_Odds_Calculator_3-way'!A337-1)</f>
        <v/>
      </c>
      <c r="I336" s="6" t="str">
        <f>IF('Log_working_3-way'!$D336="","",'True_Odds_Calculator_3-way'!O337/'True_Odds_Calculator_3-way'!B337-1)</f>
        <v/>
      </c>
      <c r="J336" s="6" t="str">
        <f>IF('Log_working_3-way'!$D336="","",'True_Odds_Calculator_3-way'!P337/'True_Odds_Calculator_3-way'!C337-1)</f>
        <v/>
      </c>
      <c r="K336" s="6" t="str">
        <f>IF('Log_working_3-way'!$D336="","",1/'True_Odds_Calculator_3-way'!A337+1/'True_Odds_Calculator_3-way'!B337+1/'True_Odds_Calculator_3-way'!C337-1)</f>
        <v/>
      </c>
    </row>
    <row r="337" spans="4:11" x14ac:dyDescent="0.25">
      <c r="D337" t="str">
        <f>solve_for_c('True_Odds_Calculator_3-way'!A338,'True_Odds_Calculator_3-way'!B338,'True_Odds_Calculator_3-way'!C338,'Log_working_3-way'!B$1,'Log_working_3-way'!B$2)</f>
        <v/>
      </c>
      <c r="F337" s="6" t="str">
        <f>IF('Log_working_3-way'!D337="","",1/'True_Odds_Calculator_3-way'!N338+1/'True_Odds_Calculator_3-way'!O338+1/'True_Odds_Calculator_3-way'!P338-1)</f>
        <v/>
      </c>
      <c r="H337" s="6" t="str">
        <f>IF('Log_working_3-way'!$D337="","",'True_Odds_Calculator_3-way'!N338/'True_Odds_Calculator_3-way'!A338-1)</f>
        <v/>
      </c>
      <c r="I337" s="6" t="str">
        <f>IF('Log_working_3-way'!$D337="","",'True_Odds_Calculator_3-way'!O338/'True_Odds_Calculator_3-way'!B338-1)</f>
        <v/>
      </c>
      <c r="J337" s="6" t="str">
        <f>IF('Log_working_3-way'!$D337="","",'True_Odds_Calculator_3-way'!P338/'True_Odds_Calculator_3-way'!C338-1)</f>
        <v/>
      </c>
      <c r="K337" s="6" t="str">
        <f>IF('Log_working_3-way'!$D337="","",1/'True_Odds_Calculator_3-way'!A338+1/'True_Odds_Calculator_3-way'!B338+1/'True_Odds_Calculator_3-way'!C338-1)</f>
        <v/>
      </c>
    </row>
    <row r="338" spans="4:11" x14ac:dyDescent="0.25">
      <c r="D338" t="str">
        <f>solve_for_c('True_Odds_Calculator_3-way'!A339,'True_Odds_Calculator_3-way'!B339,'True_Odds_Calculator_3-way'!C339,'Log_working_3-way'!B$1,'Log_working_3-way'!B$2)</f>
        <v/>
      </c>
      <c r="F338" s="6" t="str">
        <f>IF('Log_working_3-way'!D338="","",1/'True_Odds_Calculator_3-way'!N339+1/'True_Odds_Calculator_3-way'!O339+1/'True_Odds_Calculator_3-way'!P339-1)</f>
        <v/>
      </c>
      <c r="H338" s="6" t="str">
        <f>IF('Log_working_3-way'!$D338="","",'True_Odds_Calculator_3-way'!N339/'True_Odds_Calculator_3-way'!A339-1)</f>
        <v/>
      </c>
      <c r="I338" s="6" t="str">
        <f>IF('Log_working_3-way'!$D338="","",'True_Odds_Calculator_3-way'!O339/'True_Odds_Calculator_3-way'!B339-1)</f>
        <v/>
      </c>
      <c r="J338" s="6" t="str">
        <f>IF('Log_working_3-way'!$D338="","",'True_Odds_Calculator_3-way'!P339/'True_Odds_Calculator_3-way'!C339-1)</f>
        <v/>
      </c>
      <c r="K338" s="6" t="str">
        <f>IF('Log_working_3-way'!$D338="","",1/'True_Odds_Calculator_3-way'!A339+1/'True_Odds_Calculator_3-way'!B339+1/'True_Odds_Calculator_3-way'!C339-1)</f>
        <v/>
      </c>
    </row>
    <row r="339" spans="4:11" x14ac:dyDescent="0.25">
      <c r="D339" t="str">
        <f>solve_for_c('True_Odds_Calculator_3-way'!A340,'True_Odds_Calculator_3-way'!B340,'True_Odds_Calculator_3-way'!C340,'Log_working_3-way'!B$1,'Log_working_3-way'!B$2)</f>
        <v/>
      </c>
      <c r="F339" s="6" t="str">
        <f>IF('Log_working_3-way'!D339="","",1/'True_Odds_Calculator_3-way'!N340+1/'True_Odds_Calculator_3-way'!O340+1/'True_Odds_Calculator_3-way'!P340-1)</f>
        <v/>
      </c>
      <c r="H339" s="6" t="str">
        <f>IF('Log_working_3-way'!$D339="","",'True_Odds_Calculator_3-way'!N340/'True_Odds_Calculator_3-way'!A340-1)</f>
        <v/>
      </c>
      <c r="I339" s="6" t="str">
        <f>IF('Log_working_3-way'!$D339="","",'True_Odds_Calculator_3-way'!O340/'True_Odds_Calculator_3-way'!B340-1)</f>
        <v/>
      </c>
      <c r="J339" s="6" t="str">
        <f>IF('Log_working_3-way'!$D339="","",'True_Odds_Calculator_3-way'!P340/'True_Odds_Calculator_3-way'!C340-1)</f>
        <v/>
      </c>
      <c r="K339" s="6" t="str">
        <f>IF('Log_working_3-way'!$D339="","",1/'True_Odds_Calculator_3-way'!A340+1/'True_Odds_Calculator_3-way'!B340+1/'True_Odds_Calculator_3-way'!C340-1)</f>
        <v/>
      </c>
    </row>
    <row r="340" spans="4:11" x14ac:dyDescent="0.25">
      <c r="D340" t="str">
        <f>solve_for_c('True_Odds_Calculator_3-way'!A341,'True_Odds_Calculator_3-way'!B341,'True_Odds_Calculator_3-way'!C341,'Log_working_3-way'!B$1,'Log_working_3-way'!B$2)</f>
        <v/>
      </c>
      <c r="F340" s="6" t="str">
        <f>IF('Log_working_3-way'!D340="","",1/'True_Odds_Calculator_3-way'!N341+1/'True_Odds_Calculator_3-way'!O341+1/'True_Odds_Calculator_3-way'!P341-1)</f>
        <v/>
      </c>
      <c r="H340" s="6" t="str">
        <f>IF('Log_working_3-way'!$D340="","",'True_Odds_Calculator_3-way'!N341/'True_Odds_Calculator_3-way'!A341-1)</f>
        <v/>
      </c>
      <c r="I340" s="6" t="str">
        <f>IF('Log_working_3-way'!$D340="","",'True_Odds_Calculator_3-way'!O341/'True_Odds_Calculator_3-way'!B341-1)</f>
        <v/>
      </c>
      <c r="J340" s="6" t="str">
        <f>IF('Log_working_3-way'!$D340="","",'True_Odds_Calculator_3-way'!P341/'True_Odds_Calculator_3-way'!C341-1)</f>
        <v/>
      </c>
      <c r="K340" s="6" t="str">
        <f>IF('Log_working_3-way'!$D340="","",1/'True_Odds_Calculator_3-way'!A341+1/'True_Odds_Calculator_3-way'!B341+1/'True_Odds_Calculator_3-way'!C341-1)</f>
        <v/>
      </c>
    </row>
    <row r="341" spans="4:11" x14ac:dyDescent="0.25">
      <c r="D341" t="str">
        <f>solve_for_c('True_Odds_Calculator_3-way'!A342,'True_Odds_Calculator_3-way'!B342,'True_Odds_Calculator_3-way'!C342,'Log_working_3-way'!B$1,'Log_working_3-way'!B$2)</f>
        <v/>
      </c>
      <c r="F341" s="6" t="str">
        <f>IF('Log_working_3-way'!D341="","",1/'True_Odds_Calculator_3-way'!N342+1/'True_Odds_Calculator_3-way'!O342+1/'True_Odds_Calculator_3-way'!P342-1)</f>
        <v/>
      </c>
      <c r="H341" s="6" t="str">
        <f>IF('Log_working_3-way'!$D341="","",'True_Odds_Calculator_3-way'!N342/'True_Odds_Calculator_3-way'!A342-1)</f>
        <v/>
      </c>
      <c r="I341" s="6" t="str">
        <f>IF('Log_working_3-way'!$D341="","",'True_Odds_Calculator_3-way'!O342/'True_Odds_Calculator_3-way'!B342-1)</f>
        <v/>
      </c>
      <c r="J341" s="6" t="str">
        <f>IF('Log_working_3-way'!$D341="","",'True_Odds_Calculator_3-way'!P342/'True_Odds_Calculator_3-way'!C342-1)</f>
        <v/>
      </c>
      <c r="K341" s="6" t="str">
        <f>IF('Log_working_3-way'!$D341="","",1/'True_Odds_Calculator_3-way'!A342+1/'True_Odds_Calculator_3-way'!B342+1/'True_Odds_Calculator_3-way'!C342-1)</f>
        <v/>
      </c>
    </row>
    <row r="342" spans="4:11" x14ac:dyDescent="0.25">
      <c r="D342" t="str">
        <f>solve_for_c('True_Odds_Calculator_3-way'!A343,'True_Odds_Calculator_3-way'!B343,'True_Odds_Calculator_3-way'!C343,'Log_working_3-way'!B$1,'Log_working_3-way'!B$2)</f>
        <v/>
      </c>
      <c r="F342" s="6" t="str">
        <f>IF('Log_working_3-way'!D342="","",1/'True_Odds_Calculator_3-way'!N343+1/'True_Odds_Calculator_3-way'!O343+1/'True_Odds_Calculator_3-way'!P343-1)</f>
        <v/>
      </c>
      <c r="H342" s="6" t="str">
        <f>IF('Log_working_3-way'!$D342="","",'True_Odds_Calculator_3-way'!N343/'True_Odds_Calculator_3-way'!A343-1)</f>
        <v/>
      </c>
      <c r="I342" s="6" t="str">
        <f>IF('Log_working_3-way'!$D342="","",'True_Odds_Calculator_3-way'!O343/'True_Odds_Calculator_3-way'!B343-1)</f>
        <v/>
      </c>
      <c r="J342" s="6" t="str">
        <f>IF('Log_working_3-way'!$D342="","",'True_Odds_Calculator_3-way'!P343/'True_Odds_Calculator_3-way'!C343-1)</f>
        <v/>
      </c>
      <c r="K342" s="6" t="str">
        <f>IF('Log_working_3-way'!$D342="","",1/'True_Odds_Calculator_3-way'!A343+1/'True_Odds_Calculator_3-way'!B343+1/'True_Odds_Calculator_3-way'!C343-1)</f>
        <v/>
      </c>
    </row>
    <row r="343" spans="4:11" x14ac:dyDescent="0.25">
      <c r="D343" t="str">
        <f>solve_for_c('True_Odds_Calculator_3-way'!A344,'True_Odds_Calculator_3-way'!B344,'True_Odds_Calculator_3-way'!C344,'Log_working_3-way'!B$1,'Log_working_3-way'!B$2)</f>
        <v/>
      </c>
      <c r="F343" s="6" t="str">
        <f>IF('Log_working_3-way'!D343="","",1/'True_Odds_Calculator_3-way'!N344+1/'True_Odds_Calculator_3-way'!O344+1/'True_Odds_Calculator_3-way'!P344-1)</f>
        <v/>
      </c>
      <c r="H343" s="6" t="str">
        <f>IF('Log_working_3-way'!$D343="","",'True_Odds_Calculator_3-way'!N344/'True_Odds_Calculator_3-way'!A344-1)</f>
        <v/>
      </c>
      <c r="I343" s="6" t="str">
        <f>IF('Log_working_3-way'!$D343="","",'True_Odds_Calculator_3-way'!O344/'True_Odds_Calculator_3-way'!B344-1)</f>
        <v/>
      </c>
      <c r="J343" s="6" t="str">
        <f>IF('Log_working_3-way'!$D343="","",'True_Odds_Calculator_3-way'!P344/'True_Odds_Calculator_3-way'!C344-1)</f>
        <v/>
      </c>
      <c r="K343" s="6" t="str">
        <f>IF('Log_working_3-way'!$D343="","",1/'True_Odds_Calculator_3-way'!A344+1/'True_Odds_Calculator_3-way'!B344+1/'True_Odds_Calculator_3-way'!C344-1)</f>
        <v/>
      </c>
    </row>
    <row r="344" spans="4:11" x14ac:dyDescent="0.25">
      <c r="D344" t="str">
        <f>solve_for_c('True_Odds_Calculator_3-way'!A345,'True_Odds_Calculator_3-way'!B345,'True_Odds_Calculator_3-way'!C345,'Log_working_3-way'!B$1,'Log_working_3-way'!B$2)</f>
        <v/>
      </c>
      <c r="F344" s="6" t="str">
        <f>IF('Log_working_3-way'!D344="","",1/'True_Odds_Calculator_3-way'!N345+1/'True_Odds_Calculator_3-way'!O345+1/'True_Odds_Calculator_3-way'!P345-1)</f>
        <v/>
      </c>
      <c r="H344" s="6" t="str">
        <f>IF('Log_working_3-way'!$D344="","",'True_Odds_Calculator_3-way'!N345/'True_Odds_Calculator_3-way'!A345-1)</f>
        <v/>
      </c>
      <c r="I344" s="6" t="str">
        <f>IF('Log_working_3-way'!$D344="","",'True_Odds_Calculator_3-way'!O345/'True_Odds_Calculator_3-way'!B345-1)</f>
        <v/>
      </c>
      <c r="J344" s="6" t="str">
        <f>IF('Log_working_3-way'!$D344="","",'True_Odds_Calculator_3-way'!P345/'True_Odds_Calculator_3-way'!C345-1)</f>
        <v/>
      </c>
      <c r="K344" s="6" t="str">
        <f>IF('Log_working_3-way'!$D344="","",1/'True_Odds_Calculator_3-way'!A345+1/'True_Odds_Calculator_3-way'!B345+1/'True_Odds_Calculator_3-way'!C345-1)</f>
        <v/>
      </c>
    </row>
    <row r="345" spans="4:11" x14ac:dyDescent="0.25">
      <c r="D345" t="str">
        <f>solve_for_c('True_Odds_Calculator_3-way'!A346,'True_Odds_Calculator_3-way'!B346,'True_Odds_Calculator_3-way'!C346,'Log_working_3-way'!B$1,'Log_working_3-way'!B$2)</f>
        <v/>
      </c>
      <c r="F345" s="6" t="str">
        <f>IF('Log_working_3-way'!D345="","",1/'True_Odds_Calculator_3-way'!N346+1/'True_Odds_Calculator_3-way'!O346+1/'True_Odds_Calculator_3-way'!P346-1)</f>
        <v/>
      </c>
      <c r="H345" s="6" t="str">
        <f>IF('Log_working_3-way'!$D345="","",'True_Odds_Calculator_3-way'!N346/'True_Odds_Calculator_3-way'!A346-1)</f>
        <v/>
      </c>
      <c r="I345" s="6" t="str">
        <f>IF('Log_working_3-way'!$D345="","",'True_Odds_Calculator_3-way'!O346/'True_Odds_Calculator_3-way'!B346-1)</f>
        <v/>
      </c>
      <c r="J345" s="6" t="str">
        <f>IF('Log_working_3-way'!$D345="","",'True_Odds_Calculator_3-way'!P346/'True_Odds_Calculator_3-way'!C346-1)</f>
        <v/>
      </c>
      <c r="K345" s="6" t="str">
        <f>IF('Log_working_3-way'!$D345="","",1/'True_Odds_Calculator_3-way'!A346+1/'True_Odds_Calculator_3-way'!B346+1/'True_Odds_Calculator_3-way'!C346-1)</f>
        <v/>
      </c>
    </row>
    <row r="346" spans="4:11" x14ac:dyDescent="0.25">
      <c r="D346" t="str">
        <f>solve_for_c('True_Odds_Calculator_3-way'!A347,'True_Odds_Calculator_3-way'!B347,'True_Odds_Calculator_3-way'!C347,'Log_working_3-way'!B$1,'Log_working_3-way'!B$2)</f>
        <v/>
      </c>
      <c r="F346" s="6" t="str">
        <f>IF('Log_working_3-way'!D346="","",1/'True_Odds_Calculator_3-way'!N347+1/'True_Odds_Calculator_3-way'!O347+1/'True_Odds_Calculator_3-way'!P347-1)</f>
        <v/>
      </c>
      <c r="H346" s="6" t="str">
        <f>IF('Log_working_3-way'!$D346="","",'True_Odds_Calculator_3-way'!N347/'True_Odds_Calculator_3-way'!A347-1)</f>
        <v/>
      </c>
      <c r="I346" s="6" t="str">
        <f>IF('Log_working_3-way'!$D346="","",'True_Odds_Calculator_3-way'!O347/'True_Odds_Calculator_3-way'!B347-1)</f>
        <v/>
      </c>
      <c r="J346" s="6" t="str">
        <f>IF('Log_working_3-way'!$D346="","",'True_Odds_Calculator_3-way'!P347/'True_Odds_Calculator_3-way'!C347-1)</f>
        <v/>
      </c>
      <c r="K346" s="6" t="str">
        <f>IF('Log_working_3-way'!$D346="","",1/'True_Odds_Calculator_3-way'!A347+1/'True_Odds_Calculator_3-way'!B347+1/'True_Odds_Calculator_3-way'!C347-1)</f>
        <v/>
      </c>
    </row>
    <row r="347" spans="4:11" x14ac:dyDescent="0.25">
      <c r="D347" t="str">
        <f>solve_for_c('True_Odds_Calculator_3-way'!A348,'True_Odds_Calculator_3-way'!B348,'True_Odds_Calculator_3-way'!C348,'Log_working_3-way'!B$1,'Log_working_3-way'!B$2)</f>
        <v/>
      </c>
      <c r="F347" s="6" t="str">
        <f>IF('Log_working_3-way'!D347="","",1/'True_Odds_Calculator_3-way'!N348+1/'True_Odds_Calculator_3-way'!O348+1/'True_Odds_Calculator_3-way'!P348-1)</f>
        <v/>
      </c>
      <c r="H347" s="6" t="str">
        <f>IF('Log_working_3-way'!$D347="","",'True_Odds_Calculator_3-way'!N348/'True_Odds_Calculator_3-way'!A348-1)</f>
        <v/>
      </c>
      <c r="I347" s="6" t="str">
        <f>IF('Log_working_3-way'!$D347="","",'True_Odds_Calculator_3-way'!O348/'True_Odds_Calculator_3-way'!B348-1)</f>
        <v/>
      </c>
      <c r="J347" s="6" t="str">
        <f>IF('Log_working_3-way'!$D347="","",'True_Odds_Calculator_3-way'!P348/'True_Odds_Calculator_3-way'!C348-1)</f>
        <v/>
      </c>
      <c r="K347" s="6" t="str">
        <f>IF('Log_working_3-way'!$D347="","",1/'True_Odds_Calculator_3-way'!A348+1/'True_Odds_Calculator_3-way'!B348+1/'True_Odds_Calculator_3-way'!C348-1)</f>
        <v/>
      </c>
    </row>
    <row r="348" spans="4:11" x14ac:dyDescent="0.25">
      <c r="D348" t="str">
        <f>solve_for_c('True_Odds_Calculator_3-way'!A349,'True_Odds_Calculator_3-way'!B349,'True_Odds_Calculator_3-way'!C349,'Log_working_3-way'!B$1,'Log_working_3-way'!B$2)</f>
        <v/>
      </c>
      <c r="F348" s="6" t="str">
        <f>IF('Log_working_3-way'!D348="","",1/'True_Odds_Calculator_3-way'!N349+1/'True_Odds_Calculator_3-way'!O349+1/'True_Odds_Calculator_3-way'!P349-1)</f>
        <v/>
      </c>
      <c r="H348" s="6" t="str">
        <f>IF('Log_working_3-way'!$D348="","",'True_Odds_Calculator_3-way'!N349/'True_Odds_Calculator_3-way'!A349-1)</f>
        <v/>
      </c>
      <c r="I348" s="6" t="str">
        <f>IF('Log_working_3-way'!$D348="","",'True_Odds_Calculator_3-way'!O349/'True_Odds_Calculator_3-way'!B349-1)</f>
        <v/>
      </c>
      <c r="J348" s="6" t="str">
        <f>IF('Log_working_3-way'!$D348="","",'True_Odds_Calculator_3-way'!P349/'True_Odds_Calculator_3-way'!C349-1)</f>
        <v/>
      </c>
      <c r="K348" s="6" t="str">
        <f>IF('Log_working_3-way'!$D348="","",1/'True_Odds_Calculator_3-way'!A349+1/'True_Odds_Calculator_3-way'!B349+1/'True_Odds_Calculator_3-way'!C349-1)</f>
        <v/>
      </c>
    </row>
    <row r="349" spans="4:11" x14ac:dyDescent="0.25">
      <c r="D349" t="str">
        <f>solve_for_c('True_Odds_Calculator_3-way'!A350,'True_Odds_Calculator_3-way'!B350,'True_Odds_Calculator_3-way'!C350,'Log_working_3-way'!B$1,'Log_working_3-way'!B$2)</f>
        <v/>
      </c>
      <c r="F349" s="6" t="str">
        <f>IF('Log_working_3-way'!D349="","",1/'True_Odds_Calculator_3-way'!N350+1/'True_Odds_Calculator_3-way'!O350+1/'True_Odds_Calculator_3-way'!P350-1)</f>
        <v/>
      </c>
      <c r="H349" s="6" t="str">
        <f>IF('Log_working_3-way'!$D349="","",'True_Odds_Calculator_3-way'!N350/'True_Odds_Calculator_3-way'!A350-1)</f>
        <v/>
      </c>
      <c r="I349" s="6" t="str">
        <f>IF('Log_working_3-way'!$D349="","",'True_Odds_Calculator_3-way'!O350/'True_Odds_Calculator_3-way'!B350-1)</f>
        <v/>
      </c>
      <c r="J349" s="6" t="str">
        <f>IF('Log_working_3-way'!$D349="","",'True_Odds_Calculator_3-way'!P350/'True_Odds_Calculator_3-way'!C350-1)</f>
        <v/>
      </c>
      <c r="K349" s="6" t="str">
        <f>IF('Log_working_3-way'!$D349="","",1/'True_Odds_Calculator_3-way'!A350+1/'True_Odds_Calculator_3-way'!B350+1/'True_Odds_Calculator_3-way'!C350-1)</f>
        <v/>
      </c>
    </row>
    <row r="350" spans="4:11" x14ac:dyDescent="0.25">
      <c r="D350" t="str">
        <f>solve_for_c('True_Odds_Calculator_3-way'!A351,'True_Odds_Calculator_3-way'!B351,'True_Odds_Calculator_3-way'!C351,'Log_working_3-way'!B$1,'Log_working_3-way'!B$2)</f>
        <v/>
      </c>
      <c r="F350" s="6" t="str">
        <f>IF('Log_working_3-way'!D350="","",1/'True_Odds_Calculator_3-way'!N351+1/'True_Odds_Calculator_3-way'!O351+1/'True_Odds_Calculator_3-way'!P351-1)</f>
        <v/>
      </c>
      <c r="H350" s="6" t="str">
        <f>IF('Log_working_3-way'!$D350="","",'True_Odds_Calculator_3-way'!N351/'True_Odds_Calculator_3-way'!A351-1)</f>
        <v/>
      </c>
      <c r="I350" s="6" t="str">
        <f>IF('Log_working_3-way'!$D350="","",'True_Odds_Calculator_3-way'!O351/'True_Odds_Calculator_3-way'!B351-1)</f>
        <v/>
      </c>
      <c r="J350" s="6" t="str">
        <f>IF('Log_working_3-way'!$D350="","",'True_Odds_Calculator_3-way'!P351/'True_Odds_Calculator_3-way'!C351-1)</f>
        <v/>
      </c>
      <c r="K350" s="6" t="str">
        <f>IF('Log_working_3-way'!$D350="","",1/'True_Odds_Calculator_3-way'!A351+1/'True_Odds_Calculator_3-way'!B351+1/'True_Odds_Calculator_3-way'!C351-1)</f>
        <v/>
      </c>
    </row>
    <row r="351" spans="4:11" x14ac:dyDescent="0.25">
      <c r="D351" t="str">
        <f>solve_for_c('True_Odds_Calculator_3-way'!A352,'True_Odds_Calculator_3-way'!B352,'True_Odds_Calculator_3-way'!C352,'Log_working_3-way'!B$1,'Log_working_3-way'!B$2)</f>
        <v/>
      </c>
      <c r="F351" s="6" t="str">
        <f>IF('Log_working_3-way'!D351="","",1/'True_Odds_Calculator_3-way'!N352+1/'True_Odds_Calculator_3-way'!O352+1/'True_Odds_Calculator_3-way'!P352-1)</f>
        <v/>
      </c>
      <c r="H351" s="6" t="str">
        <f>IF('Log_working_3-way'!$D351="","",'True_Odds_Calculator_3-way'!N352/'True_Odds_Calculator_3-way'!A352-1)</f>
        <v/>
      </c>
      <c r="I351" s="6" t="str">
        <f>IF('Log_working_3-way'!$D351="","",'True_Odds_Calculator_3-way'!O352/'True_Odds_Calculator_3-way'!B352-1)</f>
        <v/>
      </c>
      <c r="J351" s="6" t="str">
        <f>IF('Log_working_3-way'!$D351="","",'True_Odds_Calculator_3-way'!P352/'True_Odds_Calculator_3-way'!C352-1)</f>
        <v/>
      </c>
      <c r="K351" s="6" t="str">
        <f>IF('Log_working_3-way'!$D351="","",1/'True_Odds_Calculator_3-way'!A352+1/'True_Odds_Calculator_3-way'!B352+1/'True_Odds_Calculator_3-way'!C352-1)</f>
        <v/>
      </c>
    </row>
    <row r="352" spans="4:11" x14ac:dyDescent="0.25">
      <c r="D352" t="str">
        <f>solve_for_c('True_Odds_Calculator_3-way'!A353,'True_Odds_Calculator_3-way'!B353,'True_Odds_Calculator_3-way'!C353,'Log_working_3-way'!B$1,'Log_working_3-way'!B$2)</f>
        <v/>
      </c>
      <c r="F352" s="6" t="str">
        <f>IF('Log_working_3-way'!D352="","",1/'True_Odds_Calculator_3-way'!N353+1/'True_Odds_Calculator_3-way'!O353+1/'True_Odds_Calculator_3-way'!P353-1)</f>
        <v/>
      </c>
      <c r="H352" s="6" t="str">
        <f>IF('Log_working_3-way'!$D352="","",'True_Odds_Calculator_3-way'!N353/'True_Odds_Calculator_3-way'!A353-1)</f>
        <v/>
      </c>
      <c r="I352" s="6" t="str">
        <f>IF('Log_working_3-way'!$D352="","",'True_Odds_Calculator_3-way'!O353/'True_Odds_Calculator_3-way'!B353-1)</f>
        <v/>
      </c>
      <c r="J352" s="6" t="str">
        <f>IF('Log_working_3-way'!$D352="","",'True_Odds_Calculator_3-way'!P353/'True_Odds_Calculator_3-way'!C353-1)</f>
        <v/>
      </c>
      <c r="K352" s="6" t="str">
        <f>IF('Log_working_3-way'!$D352="","",1/'True_Odds_Calculator_3-way'!A353+1/'True_Odds_Calculator_3-way'!B353+1/'True_Odds_Calculator_3-way'!C353-1)</f>
        <v/>
      </c>
    </row>
    <row r="353" spans="4:11" x14ac:dyDescent="0.25">
      <c r="D353" t="str">
        <f>solve_for_c('True_Odds_Calculator_3-way'!A354,'True_Odds_Calculator_3-way'!B354,'True_Odds_Calculator_3-way'!C354,'Log_working_3-way'!B$1,'Log_working_3-way'!B$2)</f>
        <v/>
      </c>
      <c r="F353" s="6" t="str">
        <f>IF('Log_working_3-way'!D353="","",1/'True_Odds_Calculator_3-way'!N354+1/'True_Odds_Calculator_3-way'!O354+1/'True_Odds_Calculator_3-way'!P354-1)</f>
        <v/>
      </c>
      <c r="H353" s="6" t="str">
        <f>IF('Log_working_3-way'!$D353="","",'True_Odds_Calculator_3-way'!N354/'True_Odds_Calculator_3-way'!A354-1)</f>
        <v/>
      </c>
      <c r="I353" s="6" t="str">
        <f>IF('Log_working_3-way'!$D353="","",'True_Odds_Calculator_3-way'!O354/'True_Odds_Calculator_3-way'!B354-1)</f>
        <v/>
      </c>
      <c r="J353" s="6" t="str">
        <f>IF('Log_working_3-way'!$D353="","",'True_Odds_Calculator_3-way'!P354/'True_Odds_Calculator_3-way'!C354-1)</f>
        <v/>
      </c>
      <c r="K353" s="6" t="str">
        <f>IF('Log_working_3-way'!$D353="","",1/'True_Odds_Calculator_3-way'!A354+1/'True_Odds_Calculator_3-way'!B354+1/'True_Odds_Calculator_3-way'!C354-1)</f>
        <v/>
      </c>
    </row>
    <row r="354" spans="4:11" x14ac:dyDescent="0.25">
      <c r="D354" t="str">
        <f>solve_for_c('True_Odds_Calculator_3-way'!A355,'True_Odds_Calculator_3-way'!B355,'True_Odds_Calculator_3-way'!C355,'Log_working_3-way'!B$1,'Log_working_3-way'!B$2)</f>
        <v/>
      </c>
      <c r="F354" s="6" t="str">
        <f>IF('Log_working_3-way'!D354="","",1/'True_Odds_Calculator_3-way'!N355+1/'True_Odds_Calculator_3-way'!O355+1/'True_Odds_Calculator_3-way'!P355-1)</f>
        <v/>
      </c>
      <c r="H354" s="6" t="str">
        <f>IF('Log_working_3-way'!$D354="","",'True_Odds_Calculator_3-way'!N355/'True_Odds_Calculator_3-way'!A355-1)</f>
        <v/>
      </c>
      <c r="I354" s="6" t="str">
        <f>IF('Log_working_3-way'!$D354="","",'True_Odds_Calculator_3-way'!O355/'True_Odds_Calculator_3-way'!B355-1)</f>
        <v/>
      </c>
      <c r="J354" s="6" t="str">
        <f>IF('Log_working_3-way'!$D354="","",'True_Odds_Calculator_3-way'!P355/'True_Odds_Calculator_3-way'!C355-1)</f>
        <v/>
      </c>
      <c r="K354" s="6" t="str">
        <f>IF('Log_working_3-way'!$D354="","",1/'True_Odds_Calculator_3-way'!A355+1/'True_Odds_Calculator_3-way'!B355+1/'True_Odds_Calculator_3-way'!C355-1)</f>
        <v/>
      </c>
    </row>
    <row r="355" spans="4:11" x14ac:dyDescent="0.25">
      <c r="D355" t="str">
        <f>solve_for_c('True_Odds_Calculator_3-way'!A356,'True_Odds_Calculator_3-way'!B356,'True_Odds_Calculator_3-way'!C356,'Log_working_3-way'!B$1,'Log_working_3-way'!B$2)</f>
        <v/>
      </c>
      <c r="F355" s="6" t="str">
        <f>IF('Log_working_3-way'!D355="","",1/'True_Odds_Calculator_3-way'!N356+1/'True_Odds_Calculator_3-way'!O356+1/'True_Odds_Calculator_3-way'!P356-1)</f>
        <v/>
      </c>
      <c r="H355" s="6" t="str">
        <f>IF('Log_working_3-way'!$D355="","",'True_Odds_Calculator_3-way'!N356/'True_Odds_Calculator_3-way'!A356-1)</f>
        <v/>
      </c>
      <c r="I355" s="6" t="str">
        <f>IF('Log_working_3-way'!$D355="","",'True_Odds_Calculator_3-way'!O356/'True_Odds_Calculator_3-way'!B356-1)</f>
        <v/>
      </c>
      <c r="J355" s="6" t="str">
        <f>IF('Log_working_3-way'!$D355="","",'True_Odds_Calculator_3-way'!P356/'True_Odds_Calculator_3-way'!C356-1)</f>
        <v/>
      </c>
      <c r="K355" s="6" t="str">
        <f>IF('Log_working_3-way'!$D355="","",1/'True_Odds_Calculator_3-way'!A356+1/'True_Odds_Calculator_3-way'!B356+1/'True_Odds_Calculator_3-way'!C356-1)</f>
        <v/>
      </c>
    </row>
    <row r="356" spans="4:11" x14ac:dyDescent="0.25">
      <c r="D356" t="str">
        <f>solve_for_c('True_Odds_Calculator_3-way'!A357,'True_Odds_Calculator_3-way'!B357,'True_Odds_Calculator_3-way'!C357,'Log_working_3-way'!B$1,'Log_working_3-way'!B$2)</f>
        <v/>
      </c>
      <c r="F356" s="6" t="str">
        <f>IF('Log_working_3-way'!D356="","",1/'True_Odds_Calculator_3-way'!N357+1/'True_Odds_Calculator_3-way'!O357+1/'True_Odds_Calculator_3-way'!P357-1)</f>
        <v/>
      </c>
      <c r="H356" s="6" t="str">
        <f>IF('Log_working_3-way'!$D356="","",'True_Odds_Calculator_3-way'!N357/'True_Odds_Calculator_3-way'!A357-1)</f>
        <v/>
      </c>
      <c r="I356" s="6" t="str">
        <f>IF('Log_working_3-way'!$D356="","",'True_Odds_Calculator_3-way'!O357/'True_Odds_Calculator_3-way'!B357-1)</f>
        <v/>
      </c>
      <c r="J356" s="6" t="str">
        <f>IF('Log_working_3-way'!$D356="","",'True_Odds_Calculator_3-way'!P357/'True_Odds_Calculator_3-way'!C357-1)</f>
        <v/>
      </c>
      <c r="K356" s="6" t="str">
        <f>IF('Log_working_3-way'!$D356="","",1/'True_Odds_Calculator_3-way'!A357+1/'True_Odds_Calculator_3-way'!B357+1/'True_Odds_Calculator_3-way'!C357-1)</f>
        <v/>
      </c>
    </row>
    <row r="357" spans="4:11" x14ac:dyDescent="0.25">
      <c r="D357" t="str">
        <f>solve_for_c('True_Odds_Calculator_3-way'!A358,'True_Odds_Calculator_3-way'!B358,'True_Odds_Calculator_3-way'!C358,'Log_working_3-way'!B$1,'Log_working_3-way'!B$2)</f>
        <v/>
      </c>
      <c r="F357" s="6" t="str">
        <f>IF('Log_working_3-way'!D357="","",1/'True_Odds_Calculator_3-way'!N358+1/'True_Odds_Calculator_3-way'!O358+1/'True_Odds_Calculator_3-way'!P358-1)</f>
        <v/>
      </c>
      <c r="H357" s="6" t="str">
        <f>IF('Log_working_3-way'!$D357="","",'True_Odds_Calculator_3-way'!N358/'True_Odds_Calculator_3-way'!A358-1)</f>
        <v/>
      </c>
      <c r="I357" s="6" t="str">
        <f>IF('Log_working_3-way'!$D357="","",'True_Odds_Calculator_3-way'!O358/'True_Odds_Calculator_3-way'!B358-1)</f>
        <v/>
      </c>
      <c r="J357" s="6" t="str">
        <f>IF('Log_working_3-way'!$D357="","",'True_Odds_Calculator_3-way'!P358/'True_Odds_Calculator_3-way'!C358-1)</f>
        <v/>
      </c>
      <c r="K357" s="6" t="str">
        <f>IF('Log_working_3-way'!$D357="","",1/'True_Odds_Calculator_3-way'!A358+1/'True_Odds_Calculator_3-way'!B358+1/'True_Odds_Calculator_3-way'!C358-1)</f>
        <v/>
      </c>
    </row>
    <row r="358" spans="4:11" x14ac:dyDescent="0.25">
      <c r="D358" t="str">
        <f>solve_for_c('True_Odds_Calculator_3-way'!A359,'True_Odds_Calculator_3-way'!B359,'True_Odds_Calculator_3-way'!C359,'Log_working_3-way'!B$1,'Log_working_3-way'!B$2)</f>
        <v/>
      </c>
      <c r="F358" s="6" t="str">
        <f>IF('Log_working_3-way'!D358="","",1/'True_Odds_Calculator_3-way'!N359+1/'True_Odds_Calculator_3-way'!O359+1/'True_Odds_Calculator_3-way'!P359-1)</f>
        <v/>
      </c>
      <c r="H358" s="6" t="str">
        <f>IF('Log_working_3-way'!$D358="","",'True_Odds_Calculator_3-way'!N359/'True_Odds_Calculator_3-way'!A359-1)</f>
        <v/>
      </c>
      <c r="I358" s="6" t="str">
        <f>IF('Log_working_3-way'!$D358="","",'True_Odds_Calculator_3-way'!O359/'True_Odds_Calculator_3-way'!B359-1)</f>
        <v/>
      </c>
      <c r="J358" s="6" t="str">
        <f>IF('Log_working_3-way'!$D358="","",'True_Odds_Calculator_3-way'!P359/'True_Odds_Calculator_3-way'!C359-1)</f>
        <v/>
      </c>
      <c r="K358" s="6" t="str">
        <f>IF('Log_working_3-way'!$D358="","",1/'True_Odds_Calculator_3-way'!A359+1/'True_Odds_Calculator_3-way'!B359+1/'True_Odds_Calculator_3-way'!C359-1)</f>
        <v/>
      </c>
    </row>
    <row r="359" spans="4:11" x14ac:dyDescent="0.25">
      <c r="D359" t="str">
        <f>solve_for_c('True_Odds_Calculator_3-way'!A360,'True_Odds_Calculator_3-way'!B360,'True_Odds_Calculator_3-way'!C360,'Log_working_3-way'!B$1,'Log_working_3-way'!B$2)</f>
        <v/>
      </c>
      <c r="F359" s="6" t="str">
        <f>IF('Log_working_3-way'!D359="","",1/'True_Odds_Calculator_3-way'!N360+1/'True_Odds_Calculator_3-way'!O360+1/'True_Odds_Calculator_3-way'!P360-1)</f>
        <v/>
      </c>
      <c r="H359" s="6" t="str">
        <f>IF('Log_working_3-way'!$D359="","",'True_Odds_Calculator_3-way'!N360/'True_Odds_Calculator_3-way'!A360-1)</f>
        <v/>
      </c>
      <c r="I359" s="6" t="str">
        <f>IF('Log_working_3-way'!$D359="","",'True_Odds_Calculator_3-way'!O360/'True_Odds_Calculator_3-way'!B360-1)</f>
        <v/>
      </c>
      <c r="J359" s="6" t="str">
        <f>IF('Log_working_3-way'!$D359="","",'True_Odds_Calculator_3-way'!P360/'True_Odds_Calculator_3-way'!C360-1)</f>
        <v/>
      </c>
      <c r="K359" s="6" t="str">
        <f>IF('Log_working_3-way'!$D359="","",1/'True_Odds_Calculator_3-way'!A360+1/'True_Odds_Calculator_3-way'!B360+1/'True_Odds_Calculator_3-way'!C360-1)</f>
        <v/>
      </c>
    </row>
    <row r="360" spans="4:11" x14ac:dyDescent="0.25">
      <c r="D360" t="str">
        <f>solve_for_c('True_Odds_Calculator_3-way'!A361,'True_Odds_Calculator_3-way'!B361,'True_Odds_Calculator_3-way'!C361,'Log_working_3-way'!B$1,'Log_working_3-way'!B$2)</f>
        <v/>
      </c>
      <c r="F360" s="6" t="str">
        <f>IF('Log_working_3-way'!D360="","",1/'True_Odds_Calculator_3-way'!N361+1/'True_Odds_Calculator_3-way'!O361+1/'True_Odds_Calculator_3-way'!P361-1)</f>
        <v/>
      </c>
      <c r="H360" s="6" t="str">
        <f>IF('Log_working_3-way'!$D360="","",'True_Odds_Calculator_3-way'!N361/'True_Odds_Calculator_3-way'!A361-1)</f>
        <v/>
      </c>
      <c r="I360" s="6" t="str">
        <f>IF('Log_working_3-way'!$D360="","",'True_Odds_Calculator_3-way'!O361/'True_Odds_Calculator_3-way'!B361-1)</f>
        <v/>
      </c>
      <c r="J360" s="6" t="str">
        <f>IF('Log_working_3-way'!$D360="","",'True_Odds_Calculator_3-way'!P361/'True_Odds_Calculator_3-way'!C361-1)</f>
        <v/>
      </c>
      <c r="K360" s="6" t="str">
        <f>IF('Log_working_3-way'!$D360="","",1/'True_Odds_Calculator_3-way'!A361+1/'True_Odds_Calculator_3-way'!B361+1/'True_Odds_Calculator_3-way'!C361-1)</f>
        <v/>
      </c>
    </row>
    <row r="361" spans="4:11" x14ac:dyDescent="0.25">
      <c r="D361" t="str">
        <f>solve_for_c('True_Odds_Calculator_3-way'!A362,'True_Odds_Calculator_3-way'!B362,'True_Odds_Calculator_3-way'!C362,'Log_working_3-way'!B$1,'Log_working_3-way'!B$2)</f>
        <v/>
      </c>
      <c r="F361" s="6" t="str">
        <f>IF('Log_working_3-way'!D361="","",1/'True_Odds_Calculator_3-way'!N362+1/'True_Odds_Calculator_3-way'!O362+1/'True_Odds_Calculator_3-way'!P362-1)</f>
        <v/>
      </c>
      <c r="H361" s="6" t="str">
        <f>IF('Log_working_3-way'!$D361="","",'True_Odds_Calculator_3-way'!N362/'True_Odds_Calculator_3-way'!A362-1)</f>
        <v/>
      </c>
      <c r="I361" s="6" t="str">
        <f>IF('Log_working_3-way'!$D361="","",'True_Odds_Calculator_3-way'!O362/'True_Odds_Calculator_3-way'!B362-1)</f>
        <v/>
      </c>
      <c r="J361" s="6" t="str">
        <f>IF('Log_working_3-way'!$D361="","",'True_Odds_Calculator_3-way'!P362/'True_Odds_Calculator_3-way'!C362-1)</f>
        <v/>
      </c>
      <c r="K361" s="6" t="str">
        <f>IF('Log_working_3-way'!$D361="","",1/'True_Odds_Calculator_3-way'!A362+1/'True_Odds_Calculator_3-way'!B362+1/'True_Odds_Calculator_3-way'!C362-1)</f>
        <v/>
      </c>
    </row>
    <row r="362" spans="4:11" x14ac:dyDescent="0.25">
      <c r="D362" t="str">
        <f>solve_for_c('True_Odds_Calculator_3-way'!A363,'True_Odds_Calculator_3-way'!B363,'True_Odds_Calculator_3-way'!C363,'Log_working_3-way'!B$1,'Log_working_3-way'!B$2)</f>
        <v/>
      </c>
      <c r="F362" s="6" t="str">
        <f>IF('Log_working_3-way'!D362="","",1/'True_Odds_Calculator_3-way'!N363+1/'True_Odds_Calculator_3-way'!O363+1/'True_Odds_Calculator_3-way'!P363-1)</f>
        <v/>
      </c>
      <c r="H362" s="6" t="str">
        <f>IF('Log_working_3-way'!$D362="","",'True_Odds_Calculator_3-way'!N363/'True_Odds_Calculator_3-way'!A363-1)</f>
        <v/>
      </c>
      <c r="I362" s="6" t="str">
        <f>IF('Log_working_3-way'!$D362="","",'True_Odds_Calculator_3-way'!O363/'True_Odds_Calculator_3-way'!B363-1)</f>
        <v/>
      </c>
      <c r="J362" s="6" t="str">
        <f>IF('Log_working_3-way'!$D362="","",'True_Odds_Calculator_3-way'!P363/'True_Odds_Calculator_3-way'!C363-1)</f>
        <v/>
      </c>
      <c r="K362" s="6" t="str">
        <f>IF('Log_working_3-way'!$D362="","",1/'True_Odds_Calculator_3-way'!A363+1/'True_Odds_Calculator_3-way'!B363+1/'True_Odds_Calculator_3-way'!C363-1)</f>
        <v/>
      </c>
    </row>
    <row r="363" spans="4:11" x14ac:dyDescent="0.25">
      <c r="D363" t="str">
        <f>solve_for_c('True_Odds_Calculator_3-way'!A364,'True_Odds_Calculator_3-way'!B364,'True_Odds_Calculator_3-way'!C364,'Log_working_3-way'!B$1,'Log_working_3-way'!B$2)</f>
        <v/>
      </c>
      <c r="F363" s="6" t="str">
        <f>IF('Log_working_3-way'!D363="","",1/'True_Odds_Calculator_3-way'!N364+1/'True_Odds_Calculator_3-way'!O364+1/'True_Odds_Calculator_3-way'!P364-1)</f>
        <v/>
      </c>
      <c r="H363" s="6" t="str">
        <f>IF('Log_working_3-way'!$D363="","",'True_Odds_Calculator_3-way'!N364/'True_Odds_Calculator_3-way'!A364-1)</f>
        <v/>
      </c>
      <c r="I363" s="6" t="str">
        <f>IF('Log_working_3-way'!$D363="","",'True_Odds_Calculator_3-way'!O364/'True_Odds_Calculator_3-way'!B364-1)</f>
        <v/>
      </c>
      <c r="J363" s="6" t="str">
        <f>IF('Log_working_3-way'!$D363="","",'True_Odds_Calculator_3-way'!P364/'True_Odds_Calculator_3-way'!C364-1)</f>
        <v/>
      </c>
      <c r="K363" s="6" t="str">
        <f>IF('Log_working_3-way'!$D363="","",1/'True_Odds_Calculator_3-way'!A364+1/'True_Odds_Calculator_3-way'!B364+1/'True_Odds_Calculator_3-way'!C364-1)</f>
        <v/>
      </c>
    </row>
    <row r="364" spans="4:11" x14ac:dyDescent="0.25">
      <c r="D364" t="str">
        <f>solve_for_c('True_Odds_Calculator_3-way'!A365,'True_Odds_Calculator_3-way'!B365,'True_Odds_Calculator_3-way'!C365,'Log_working_3-way'!B$1,'Log_working_3-way'!B$2)</f>
        <v/>
      </c>
      <c r="F364" s="6" t="str">
        <f>IF('Log_working_3-way'!D364="","",1/'True_Odds_Calculator_3-way'!N365+1/'True_Odds_Calculator_3-way'!O365+1/'True_Odds_Calculator_3-way'!P365-1)</f>
        <v/>
      </c>
      <c r="H364" s="6" t="str">
        <f>IF('Log_working_3-way'!$D364="","",'True_Odds_Calculator_3-way'!N365/'True_Odds_Calculator_3-way'!A365-1)</f>
        <v/>
      </c>
      <c r="I364" s="6" t="str">
        <f>IF('Log_working_3-way'!$D364="","",'True_Odds_Calculator_3-way'!O365/'True_Odds_Calculator_3-way'!B365-1)</f>
        <v/>
      </c>
      <c r="J364" s="6" t="str">
        <f>IF('Log_working_3-way'!$D364="","",'True_Odds_Calculator_3-way'!P365/'True_Odds_Calculator_3-way'!C365-1)</f>
        <v/>
      </c>
      <c r="K364" s="6" t="str">
        <f>IF('Log_working_3-way'!$D364="","",1/'True_Odds_Calculator_3-way'!A365+1/'True_Odds_Calculator_3-way'!B365+1/'True_Odds_Calculator_3-way'!C365-1)</f>
        <v/>
      </c>
    </row>
    <row r="365" spans="4:11" x14ac:dyDescent="0.25">
      <c r="D365" t="str">
        <f>solve_for_c('True_Odds_Calculator_3-way'!A366,'True_Odds_Calculator_3-way'!B366,'True_Odds_Calculator_3-way'!C366,'Log_working_3-way'!B$1,'Log_working_3-way'!B$2)</f>
        <v/>
      </c>
      <c r="F365" s="6" t="str">
        <f>IF('Log_working_3-way'!D365="","",1/'True_Odds_Calculator_3-way'!N366+1/'True_Odds_Calculator_3-way'!O366+1/'True_Odds_Calculator_3-way'!P366-1)</f>
        <v/>
      </c>
      <c r="H365" s="6" t="str">
        <f>IF('Log_working_3-way'!$D365="","",'True_Odds_Calculator_3-way'!N366/'True_Odds_Calculator_3-way'!A366-1)</f>
        <v/>
      </c>
      <c r="I365" s="6" t="str">
        <f>IF('Log_working_3-way'!$D365="","",'True_Odds_Calculator_3-way'!O366/'True_Odds_Calculator_3-way'!B366-1)</f>
        <v/>
      </c>
      <c r="J365" s="6" t="str">
        <f>IF('Log_working_3-way'!$D365="","",'True_Odds_Calculator_3-way'!P366/'True_Odds_Calculator_3-way'!C366-1)</f>
        <v/>
      </c>
      <c r="K365" s="6" t="str">
        <f>IF('Log_working_3-way'!$D365="","",1/'True_Odds_Calculator_3-way'!A366+1/'True_Odds_Calculator_3-way'!B366+1/'True_Odds_Calculator_3-way'!C366-1)</f>
        <v/>
      </c>
    </row>
    <row r="366" spans="4:11" x14ac:dyDescent="0.25">
      <c r="D366" t="str">
        <f>solve_for_c('True_Odds_Calculator_3-way'!A367,'True_Odds_Calculator_3-way'!B367,'True_Odds_Calculator_3-way'!C367,'Log_working_3-way'!B$1,'Log_working_3-way'!B$2)</f>
        <v/>
      </c>
      <c r="F366" s="6" t="str">
        <f>IF('Log_working_3-way'!D366="","",1/'True_Odds_Calculator_3-way'!N367+1/'True_Odds_Calculator_3-way'!O367+1/'True_Odds_Calculator_3-way'!P367-1)</f>
        <v/>
      </c>
      <c r="H366" s="6" t="str">
        <f>IF('Log_working_3-way'!$D366="","",'True_Odds_Calculator_3-way'!N367/'True_Odds_Calculator_3-way'!A367-1)</f>
        <v/>
      </c>
      <c r="I366" s="6" t="str">
        <f>IF('Log_working_3-way'!$D366="","",'True_Odds_Calculator_3-way'!O367/'True_Odds_Calculator_3-way'!B367-1)</f>
        <v/>
      </c>
      <c r="J366" s="6" t="str">
        <f>IF('Log_working_3-way'!$D366="","",'True_Odds_Calculator_3-way'!P367/'True_Odds_Calculator_3-way'!C367-1)</f>
        <v/>
      </c>
      <c r="K366" s="6" t="str">
        <f>IF('Log_working_3-way'!$D366="","",1/'True_Odds_Calculator_3-way'!A367+1/'True_Odds_Calculator_3-way'!B367+1/'True_Odds_Calculator_3-way'!C367-1)</f>
        <v/>
      </c>
    </row>
    <row r="367" spans="4:11" x14ac:dyDescent="0.25">
      <c r="D367" t="str">
        <f>solve_for_c('True_Odds_Calculator_3-way'!A368,'True_Odds_Calculator_3-way'!B368,'True_Odds_Calculator_3-way'!C368,'Log_working_3-way'!B$1,'Log_working_3-way'!B$2)</f>
        <v/>
      </c>
      <c r="F367" s="6" t="str">
        <f>IF('Log_working_3-way'!D367="","",1/'True_Odds_Calculator_3-way'!N368+1/'True_Odds_Calculator_3-way'!O368+1/'True_Odds_Calculator_3-way'!P368-1)</f>
        <v/>
      </c>
      <c r="H367" s="6" t="str">
        <f>IF('Log_working_3-way'!$D367="","",'True_Odds_Calculator_3-way'!N368/'True_Odds_Calculator_3-way'!A368-1)</f>
        <v/>
      </c>
      <c r="I367" s="6" t="str">
        <f>IF('Log_working_3-way'!$D367="","",'True_Odds_Calculator_3-way'!O368/'True_Odds_Calculator_3-way'!B368-1)</f>
        <v/>
      </c>
      <c r="J367" s="6" t="str">
        <f>IF('Log_working_3-way'!$D367="","",'True_Odds_Calculator_3-way'!P368/'True_Odds_Calculator_3-way'!C368-1)</f>
        <v/>
      </c>
      <c r="K367" s="6" t="str">
        <f>IF('Log_working_3-way'!$D367="","",1/'True_Odds_Calculator_3-way'!A368+1/'True_Odds_Calculator_3-way'!B368+1/'True_Odds_Calculator_3-way'!C368-1)</f>
        <v/>
      </c>
    </row>
    <row r="368" spans="4:11" x14ac:dyDescent="0.25">
      <c r="D368" t="str">
        <f>solve_for_c('True_Odds_Calculator_3-way'!A369,'True_Odds_Calculator_3-way'!B369,'True_Odds_Calculator_3-way'!C369,'Log_working_3-way'!B$1,'Log_working_3-way'!B$2)</f>
        <v/>
      </c>
      <c r="F368" s="6" t="str">
        <f>IF('Log_working_3-way'!D368="","",1/'True_Odds_Calculator_3-way'!N369+1/'True_Odds_Calculator_3-way'!O369+1/'True_Odds_Calculator_3-way'!P369-1)</f>
        <v/>
      </c>
      <c r="H368" s="6" t="str">
        <f>IF('Log_working_3-way'!$D368="","",'True_Odds_Calculator_3-way'!N369/'True_Odds_Calculator_3-way'!A369-1)</f>
        <v/>
      </c>
      <c r="I368" s="6" t="str">
        <f>IF('Log_working_3-way'!$D368="","",'True_Odds_Calculator_3-way'!O369/'True_Odds_Calculator_3-way'!B369-1)</f>
        <v/>
      </c>
      <c r="J368" s="6" t="str">
        <f>IF('Log_working_3-way'!$D368="","",'True_Odds_Calculator_3-way'!P369/'True_Odds_Calculator_3-way'!C369-1)</f>
        <v/>
      </c>
      <c r="K368" s="6" t="str">
        <f>IF('Log_working_3-way'!$D368="","",1/'True_Odds_Calculator_3-way'!A369+1/'True_Odds_Calculator_3-way'!B369+1/'True_Odds_Calculator_3-way'!C369-1)</f>
        <v/>
      </c>
    </row>
    <row r="369" spans="4:11" x14ac:dyDescent="0.25">
      <c r="D369" t="str">
        <f>solve_for_c('True_Odds_Calculator_3-way'!A370,'True_Odds_Calculator_3-way'!B370,'True_Odds_Calculator_3-way'!C370,'Log_working_3-way'!B$1,'Log_working_3-way'!B$2)</f>
        <v/>
      </c>
      <c r="F369" s="6" t="str">
        <f>IF('Log_working_3-way'!D369="","",1/'True_Odds_Calculator_3-way'!N370+1/'True_Odds_Calculator_3-way'!O370+1/'True_Odds_Calculator_3-way'!P370-1)</f>
        <v/>
      </c>
      <c r="H369" s="6" t="str">
        <f>IF('Log_working_3-way'!$D369="","",'True_Odds_Calculator_3-way'!N370/'True_Odds_Calculator_3-way'!A370-1)</f>
        <v/>
      </c>
      <c r="I369" s="6" t="str">
        <f>IF('Log_working_3-way'!$D369="","",'True_Odds_Calculator_3-way'!O370/'True_Odds_Calculator_3-way'!B370-1)</f>
        <v/>
      </c>
      <c r="J369" s="6" t="str">
        <f>IF('Log_working_3-way'!$D369="","",'True_Odds_Calculator_3-way'!P370/'True_Odds_Calculator_3-way'!C370-1)</f>
        <v/>
      </c>
      <c r="K369" s="6" t="str">
        <f>IF('Log_working_3-way'!$D369="","",1/'True_Odds_Calculator_3-way'!A370+1/'True_Odds_Calculator_3-way'!B370+1/'True_Odds_Calculator_3-way'!C370-1)</f>
        <v/>
      </c>
    </row>
    <row r="370" spans="4:11" x14ac:dyDescent="0.25">
      <c r="D370" t="str">
        <f>solve_for_c('True_Odds_Calculator_3-way'!A371,'True_Odds_Calculator_3-way'!B371,'True_Odds_Calculator_3-way'!C371,'Log_working_3-way'!B$1,'Log_working_3-way'!B$2)</f>
        <v/>
      </c>
      <c r="F370" s="6" t="str">
        <f>IF('Log_working_3-way'!D370="","",1/'True_Odds_Calculator_3-way'!N371+1/'True_Odds_Calculator_3-way'!O371+1/'True_Odds_Calculator_3-way'!P371-1)</f>
        <v/>
      </c>
      <c r="H370" s="6" t="str">
        <f>IF('Log_working_3-way'!$D370="","",'True_Odds_Calculator_3-way'!N371/'True_Odds_Calculator_3-way'!A371-1)</f>
        <v/>
      </c>
      <c r="I370" s="6" t="str">
        <f>IF('Log_working_3-way'!$D370="","",'True_Odds_Calculator_3-way'!O371/'True_Odds_Calculator_3-way'!B371-1)</f>
        <v/>
      </c>
      <c r="J370" s="6" t="str">
        <f>IF('Log_working_3-way'!$D370="","",'True_Odds_Calculator_3-way'!P371/'True_Odds_Calculator_3-way'!C371-1)</f>
        <v/>
      </c>
      <c r="K370" s="6" t="str">
        <f>IF('Log_working_3-way'!$D370="","",1/'True_Odds_Calculator_3-way'!A371+1/'True_Odds_Calculator_3-way'!B371+1/'True_Odds_Calculator_3-way'!C371-1)</f>
        <v/>
      </c>
    </row>
    <row r="371" spans="4:11" x14ac:dyDescent="0.25">
      <c r="D371" t="str">
        <f>solve_for_c('True_Odds_Calculator_3-way'!A372,'True_Odds_Calculator_3-way'!B372,'True_Odds_Calculator_3-way'!C372,'Log_working_3-way'!B$1,'Log_working_3-way'!B$2)</f>
        <v/>
      </c>
      <c r="F371" s="6" t="str">
        <f>IF('Log_working_3-way'!D371="","",1/'True_Odds_Calculator_3-way'!N372+1/'True_Odds_Calculator_3-way'!O372+1/'True_Odds_Calculator_3-way'!P372-1)</f>
        <v/>
      </c>
      <c r="H371" s="6" t="str">
        <f>IF('Log_working_3-way'!$D371="","",'True_Odds_Calculator_3-way'!N372/'True_Odds_Calculator_3-way'!A372-1)</f>
        <v/>
      </c>
      <c r="I371" s="6" t="str">
        <f>IF('Log_working_3-way'!$D371="","",'True_Odds_Calculator_3-way'!O372/'True_Odds_Calculator_3-way'!B372-1)</f>
        <v/>
      </c>
      <c r="J371" s="6" t="str">
        <f>IF('Log_working_3-way'!$D371="","",'True_Odds_Calculator_3-way'!P372/'True_Odds_Calculator_3-way'!C372-1)</f>
        <v/>
      </c>
      <c r="K371" s="6" t="str">
        <f>IF('Log_working_3-way'!$D371="","",1/'True_Odds_Calculator_3-way'!A372+1/'True_Odds_Calculator_3-way'!B372+1/'True_Odds_Calculator_3-way'!C372-1)</f>
        <v/>
      </c>
    </row>
    <row r="372" spans="4:11" x14ac:dyDescent="0.25">
      <c r="D372" t="str">
        <f>solve_for_c('True_Odds_Calculator_3-way'!A373,'True_Odds_Calculator_3-way'!B373,'True_Odds_Calculator_3-way'!C373,'Log_working_3-way'!B$1,'Log_working_3-way'!B$2)</f>
        <v/>
      </c>
      <c r="F372" s="6" t="str">
        <f>IF('Log_working_3-way'!D372="","",1/'True_Odds_Calculator_3-way'!N373+1/'True_Odds_Calculator_3-way'!O373+1/'True_Odds_Calculator_3-way'!P373-1)</f>
        <v/>
      </c>
      <c r="H372" s="6" t="str">
        <f>IF('Log_working_3-way'!$D372="","",'True_Odds_Calculator_3-way'!N373/'True_Odds_Calculator_3-way'!A373-1)</f>
        <v/>
      </c>
      <c r="I372" s="6" t="str">
        <f>IF('Log_working_3-way'!$D372="","",'True_Odds_Calculator_3-way'!O373/'True_Odds_Calculator_3-way'!B373-1)</f>
        <v/>
      </c>
      <c r="J372" s="6" t="str">
        <f>IF('Log_working_3-way'!$D372="","",'True_Odds_Calculator_3-way'!P373/'True_Odds_Calculator_3-way'!C373-1)</f>
        <v/>
      </c>
      <c r="K372" s="6" t="str">
        <f>IF('Log_working_3-way'!$D372="","",1/'True_Odds_Calculator_3-way'!A373+1/'True_Odds_Calculator_3-way'!B373+1/'True_Odds_Calculator_3-way'!C373-1)</f>
        <v/>
      </c>
    </row>
    <row r="373" spans="4:11" x14ac:dyDescent="0.25">
      <c r="D373" t="str">
        <f>solve_for_c('True_Odds_Calculator_3-way'!A374,'True_Odds_Calculator_3-way'!B374,'True_Odds_Calculator_3-way'!C374,'Log_working_3-way'!B$1,'Log_working_3-way'!B$2)</f>
        <v/>
      </c>
      <c r="F373" s="6" t="str">
        <f>IF('Log_working_3-way'!D373="","",1/'True_Odds_Calculator_3-way'!N374+1/'True_Odds_Calculator_3-way'!O374+1/'True_Odds_Calculator_3-way'!P374-1)</f>
        <v/>
      </c>
      <c r="H373" s="6" t="str">
        <f>IF('Log_working_3-way'!$D373="","",'True_Odds_Calculator_3-way'!N374/'True_Odds_Calculator_3-way'!A374-1)</f>
        <v/>
      </c>
      <c r="I373" s="6" t="str">
        <f>IF('Log_working_3-way'!$D373="","",'True_Odds_Calculator_3-way'!O374/'True_Odds_Calculator_3-way'!B374-1)</f>
        <v/>
      </c>
      <c r="J373" s="6" t="str">
        <f>IF('Log_working_3-way'!$D373="","",'True_Odds_Calculator_3-way'!P374/'True_Odds_Calculator_3-way'!C374-1)</f>
        <v/>
      </c>
      <c r="K373" s="6" t="str">
        <f>IF('Log_working_3-way'!$D373="","",1/'True_Odds_Calculator_3-way'!A374+1/'True_Odds_Calculator_3-way'!B374+1/'True_Odds_Calculator_3-way'!C374-1)</f>
        <v/>
      </c>
    </row>
    <row r="374" spans="4:11" x14ac:dyDescent="0.25">
      <c r="D374" t="str">
        <f>solve_for_c('True_Odds_Calculator_3-way'!A375,'True_Odds_Calculator_3-way'!B375,'True_Odds_Calculator_3-way'!C375,'Log_working_3-way'!B$1,'Log_working_3-way'!B$2)</f>
        <v/>
      </c>
      <c r="F374" s="6" t="str">
        <f>IF('Log_working_3-way'!D374="","",1/'True_Odds_Calculator_3-way'!N375+1/'True_Odds_Calculator_3-way'!O375+1/'True_Odds_Calculator_3-way'!P375-1)</f>
        <v/>
      </c>
      <c r="H374" s="6" t="str">
        <f>IF('Log_working_3-way'!$D374="","",'True_Odds_Calculator_3-way'!N375/'True_Odds_Calculator_3-way'!A375-1)</f>
        <v/>
      </c>
      <c r="I374" s="6" t="str">
        <f>IF('Log_working_3-way'!$D374="","",'True_Odds_Calculator_3-way'!O375/'True_Odds_Calculator_3-way'!B375-1)</f>
        <v/>
      </c>
      <c r="J374" s="6" t="str">
        <f>IF('Log_working_3-way'!$D374="","",'True_Odds_Calculator_3-way'!P375/'True_Odds_Calculator_3-way'!C375-1)</f>
        <v/>
      </c>
      <c r="K374" s="6" t="str">
        <f>IF('Log_working_3-way'!$D374="","",1/'True_Odds_Calculator_3-way'!A375+1/'True_Odds_Calculator_3-way'!B375+1/'True_Odds_Calculator_3-way'!C375-1)</f>
        <v/>
      </c>
    </row>
    <row r="375" spans="4:11" x14ac:dyDescent="0.25">
      <c r="D375" t="str">
        <f>solve_for_c('True_Odds_Calculator_3-way'!A376,'True_Odds_Calculator_3-way'!B376,'True_Odds_Calculator_3-way'!C376,'Log_working_3-way'!B$1,'Log_working_3-way'!B$2)</f>
        <v/>
      </c>
      <c r="F375" s="6" t="str">
        <f>IF('Log_working_3-way'!D375="","",1/'True_Odds_Calculator_3-way'!N376+1/'True_Odds_Calculator_3-way'!O376+1/'True_Odds_Calculator_3-way'!P376-1)</f>
        <v/>
      </c>
      <c r="H375" s="6" t="str">
        <f>IF('Log_working_3-way'!$D375="","",'True_Odds_Calculator_3-way'!N376/'True_Odds_Calculator_3-way'!A376-1)</f>
        <v/>
      </c>
      <c r="I375" s="6" t="str">
        <f>IF('Log_working_3-way'!$D375="","",'True_Odds_Calculator_3-way'!O376/'True_Odds_Calculator_3-way'!B376-1)</f>
        <v/>
      </c>
      <c r="J375" s="6" t="str">
        <f>IF('Log_working_3-way'!$D375="","",'True_Odds_Calculator_3-way'!P376/'True_Odds_Calculator_3-way'!C376-1)</f>
        <v/>
      </c>
      <c r="K375" s="6" t="str">
        <f>IF('Log_working_3-way'!$D375="","",1/'True_Odds_Calculator_3-way'!A376+1/'True_Odds_Calculator_3-way'!B376+1/'True_Odds_Calculator_3-way'!C376-1)</f>
        <v/>
      </c>
    </row>
    <row r="376" spans="4:11" x14ac:dyDescent="0.25">
      <c r="D376" t="str">
        <f>solve_for_c('True_Odds_Calculator_3-way'!A377,'True_Odds_Calculator_3-way'!B377,'True_Odds_Calculator_3-way'!C377,'Log_working_3-way'!B$1,'Log_working_3-way'!B$2)</f>
        <v/>
      </c>
      <c r="F376" s="6" t="str">
        <f>IF('Log_working_3-way'!D376="","",1/'True_Odds_Calculator_3-way'!N377+1/'True_Odds_Calculator_3-way'!O377+1/'True_Odds_Calculator_3-way'!P377-1)</f>
        <v/>
      </c>
      <c r="H376" s="6" t="str">
        <f>IF('Log_working_3-way'!$D376="","",'True_Odds_Calculator_3-way'!N377/'True_Odds_Calculator_3-way'!A377-1)</f>
        <v/>
      </c>
      <c r="I376" s="6" t="str">
        <f>IF('Log_working_3-way'!$D376="","",'True_Odds_Calculator_3-way'!O377/'True_Odds_Calculator_3-way'!B377-1)</f>
        <v/>
      </c>
      <c r="J376" s="6" t="str">
        <f>IF('Log_working_3-way'!$D376="","",'True_Odds_Calculator_3-way'!P377/'True_Odds_Calculator_3-way'!C377-1)</f>
        <v/>
      </c>
      <c r="K376" s="6" t="str">
        <f>IF('Log_working_3-way'!$D376="","",1/'True_Odds_Calculator_3-way'!A377+1/'True_Odds_Calculator_3-way'!B377+1/'True_Odds_Calculator_3-way'!C377-1)</f>
        <v/>
      </c>
    </row>
    <row r="377" spans="4:11" x14ac:dyDescent="0.25">
      <c r="D377" t="str">
        <f>solve_for_c('True_Odds_Calculator_3-way'!A378,'True_Odds_Calculator_3-way'!B378,'True_Odds_Calculator_3-way'!C378,'Log_working_3-way'!B$1,'Log_working_3-way'!B$2)</f>
        <v/>
      </c>
      <c r="F377" s="6" t="str">
        <f>IF('Log_working_3-way'!D377="","",1/'True_Odds_Calculator_3-way'!N378+1/'True_Odds_Calculator_3-way'!O378+1/'True_Odds_Calculator_3-way'!P378-1)</f>
        <v/>
      </c>
      <c r="H377" s="6" t="str">
        <f>IF('Log_working_3-way'!$D377="","",'True_Odds_Calculator_3-way'!N378/'True_Odds_Calculator_3-way'!A378-1)</f>
        <v/>
      </c>
      <c r="I377" s="6" t="str">
        <f>IF('Log_working_3-way'!$D377="","",'True_Odds_Calculator_3-way'!O378/'True_Odds_Calculator_3-way'!B378-1)</f>
        <v/>
      </c>
      <c r="J377" s="6" t="str">
        <f>IF('Log_working_3-way'!$D377="","",'True_Odds_Calculator_3-way'!P378/'True_Odds_Calculator_3-way'!C378-1)</f>
        <v/>
      </c>
      <c r="K377" s="6" t="str">
        <f>IF('Log_working_3-way'!$D377="","",1/'True_Odds_Calculator_3-way'!A378+1/'True_Odds_Calculator_3-way'!B378+1/'True_Odds_Calculator_3-way'!C378-1)</f>
        <v/>
      </c>
    </row>
    <row r="378" spans="4:11" x14ac:dyDescent="0.25">
      <c r="D378" t="str">
        <f>solve_for_c('True_Odds_Calculator_3-way'!A379,'True_Odds_Calculator_3-way'!B379,'True_Odds_Calculator_3-way'!C379,'Log_working_3-way'!B$1,'Log_working_3-way'!B$2)</f>
        <v/>
      </c>
      <c r="F378" s="6" t="str">
        <f>IF('Log_working_3-way'!D378="","",1/'True_Odds_Calculator_3-way'!N379+1/'True_Odds_Calculator_3-way'!O379+1/'True_Odds_Calculator_3-way'!P379-1)</f>
        <v/>
      </c>
      <c r="H378" s="6" t="str">
        <f>IF('Log_working_3-way'!$D378="","",'True_Odds_Calculator_3-way'!N379/'True_Odds_Calculator_3-way'!A379-1)</f>
        <v/>
      </c>
      <c r="I378" s="6" t="str">
        <f>IF('Log_working_3-way'!$D378="","",'True_Odds_Calculator_3-way'!O379/'True_Odds_Calculator_3-way'!B379-1)</f>
        <v/>
      </c>
      <c r="J378" s="6" t="str">
        <f>IF('Log_working_3-way'!$D378="","",'True_Odds_Calculator_3-way'!P379/'True_Odds_Calculator_3-way'!C379-1)</f>
        <v/>
      </c>
      <c r="K378" s="6" t="str">
        <f>IF('Log_working_3-way'!$D378="","",1/'True_Odds_Calculator_3-way'!A379+1/'True_Odds_Calculator_3-way'!B379+1/'True_Odds_Calculator_3-way'!C379-1)</f>
        <v/>
      </c>
    </row>
    <row r="379" spans="4:11" x14ac:dyDescent="0.25">
      <c r="D379" t="str">
        <f>solve_for_c('True_Odds_Calculator_3-way'!A380,'True_Odds_Calculator_3-way'!B380,'True_Odds_Calculator_3-way'!C380,'Log_working_3-way'!B$1,'Log_working_3-way'!B$2)</f>
        <v/>
      </c>
      <c r="F379" s="6" t="str">
        <f>IF('Log_working_3-way'!D379="","",1/'True_Odds_Calculator_3-way'!N380+1/'True_Odds_Calculator_3-way'!O380+1/'True_Odds_Calculator_3-way'!P380-1)</f>
        <v/>
      </c>
      <c r="H379" s="6" t="str">
        <f>IF('Log_working_3-way'!$D379="","",'True_Odds_Calculator_3-way'!N380/'True_Odds_Calculator_3-way'!A380-1)</f>
        <v/>
      </c>
      <c r="I379" s="6" t="str">
        <f>IF('Log_working_3-way'!$D379="","",'True_Odds_Calculator_3-way'!O380/'True_Odds_Calculator_3-way'!B380-1)</f>
        <v/>
      </c>
      <c r="J379" s="6" t="str">
        <f>IF('Log_working_3-way'!$D379="","",'True_Odds_Calculator_3-way'!P380/'True_Odds_Calculator_3-way'!C380-1)</f>
        <v/>
      </c>
      <c r="K379" s="6" t="str">
        <f>IF('Log_working_3-way'!$D379="","",1/'True_Odds_Calculator_3-way'!A380+1/'True_Odds_Calculator_3-way'!B380+1/'True_Odds_Calculator_3-way'!C380-1)</f>
        <v/>
      </c>
    </row>
    <row r="380" spans="4:11" x14ac:dyDescent="0.25">
      <c r="D380" t="str">
        <f>solve_for_c('True_Odds_Calculator_3-way'!A381,'True_Odds_Calculator_3-way'!B381,'True_Odds_Calculator_3-way'!C381,'Log_working_3-way'!B$1,'Log_working_3-way'!B$2)</f>
        <v/>
      </c>
      <c r="F380" s="6" t="str">
        <f>IF('Log_working_3-way'!D380="","",1/'True_Odds_Calculator_3-way'!N381+1/'True_Odds_Calculator_3-way'!O381+1/'True_Odds_Calculator_3-way'!P381-1)</f>
        <v/>
      </c>
      <c r="H380" s="6" t="str">
        <f>IF('Log_working_3-way'!$D380="","",'True_Odds_Calculator_3-way'!N381/'True_Odds_Calculator_3-way'!A381-1)</f>
        <v/>
      </c>
      <c r="I380" s="6" t="str">
        <f>IF('Log_working_3-way'!$D380="","",'True_Odds_Calculator_3-way'!O381/'True_Odds_Calculator_3-way'!B381-1)</f>
        <v/>
      </c>
      <c r="J380" s="6" t="str">
        <f>IF('Log_working_3-way'!$D380="","",'True_Odds_Calculator_3-way'!P381/'True_Odds_Calculator_3-way'!C381-1)</f>
        <v/>
      </c>
      <c r="K380" s="6" t="str">
        <f>IF('Log_working_3-way'!$D380="","",1/'True_Odds_Calculator_3-way'!A381+1/'True_Odds_Calculator_3-way'!B381+1/'True_Odds_Calculator_3-way'!C381-1)</f>
        <v/>
      </c>
    </row>
    <row r="381" spans="4:11" x14ac:dyDescent="0.25">
      <c r="D381" t="str">
        <f>solve_for_c('True_Odds_Calculator_3-way'!A382,'True_Odds_Calculator_3-way'!B382,'True_Odds_Calculator_3-way'!C382,'Log_working_3-way'!B$1,'Log_working_3-way'!B$2)</f>
        <v/>
      </c>
      <c r="F381" s="6" t="str">
        <f>IF('Log_working_3-way'!D381="","",1/'True_Odds_Calculator_3-way'!N382+1/'True_Odds_Calculator_3-way'!O382+1/'True_Odds_Calculator_3-way'!P382-1)</f>
        <v/>
      </c>
      <c r="H381" s="6" t="str">
        <f>IF('Log_working_3-way'!$D381="","",'True_Odds_Calculator_3-way'!N382/'True_Odds_Calculator_3-way'!A382-1)</f>
        <v/>
      </c>
      <c r="I381" s="6" t="str">
        <f>IF('Log_working_3-way'!$D381="","",'True_Odds_Calculator_3-way'!O382/'True_Odds_Calculator_3-way'!B382-1)</f>
        <v/>
      </c>
      <c r="J381" s="6" t="str">
        <f>IF('Log_working_3-way'!$D381="","",'True_Odds_Calculator_3-way'!P382/'True_Odds_Calculator_3-way'!C382-1)</f>
        <v/>
      </c>
      <c r="K381" s="6" t="str">
        <f>IF('Log_working_3-way'!$D381="","",1/'True_Odds_Calculator_3-way'!A382+1/'True_Odds_Calculator_3-way'!B382+1/'True_Odds_Calculator_3-way'!C382-1)</f>
        <v/>
      </c>
    </row>
    <row r="382" spans="4:11" x14ac:dyDescent="0.25">
      <c r="D382" t="str">
        <f>solve_for_c('True_Odds_Calculator_3-way'!A383,'True_Odds_Calculator_3-way'!B383,'True_Odds_Calculator_3-way'!C383,'Log_working_3-way'!B$1,'Log_working_3-way'!B$2)</f>
        <v/>
      </c>
      <c r="F382" s="6" t="str">
        <f>IF('Log_working_3-way'!D382="","",1/'True_Odds_Calculator_3-way'!N383+1/'True_Odds_Calculator_3-way'!O383+1/'True_Odds_Calculator_3-way'!P383-1)</f>
        <v/>
      </c>
      <c r="H382" s="6" t="str">
        <f>IF('Log_working_3-way'!$D382="","",'True_Odds_Calculator_3-way'!N383/'True_Odds_Calculator_3-way'!A383-1)</f>
        <v/>
      </c>
      <c r="I382" s="6" t="str">
        <f>IF('Log_working_3-way'!$D382="","",'True_Odds_Calculator_3-way'!O383/'True_Odds_Calculator_3-way'!B383-1)</f>
        <v/>
      </c>
      <c r="J382" s="6" t="str">
        <f>IF('Log_working_3-way'!$D382="","",'True_Odds_Calculator_3-way'!P383/'True_Odds_Calculator_3-way'!C383-1)</f>
        <v/>
      </c>
      <c r="K382" s="6" t="str">
        <f>IF('Log_working_3-way'!$D382="","",1/'True_Odds_Calculator_3-way'!A383+1/'True_Odds_Calculator_3-way'!B383+1/'True_Odds_Calculator_3-way'!C383-1)</f>
        <v/>
      </c>
    </row>
    <row r="383" spans="4:11" x14ac:dyDescent="0.25">
      <c r="D383" t="str">
        <f>solve_for_c('True_Odds_Calculator_3-way'!A384,'True_Odds_Calculator_3-way'!B384,'True_Odds_Calculator_3-way'!C384,'Log_working_3-way'!B$1,'Log_working_3-way'!B$2)</f>
        <v/>
      </c>
      <c r="F383" s="6" t="str">
        <f>IF('Log_working_3-way'!D383="","",1/'True_Odds_Calculator_3-way'!N384+1/'True_Odds_Calculator_3-way'!O384+1/'True_Odds_Calculator_3-way'!P384-1)</f>
        <v/>
      </c>
      <c r="H383" s="6" t="str">
        <f>IF('Log_working_3-way'!$D383="","",'True_Odds_Calculator_3-way'!N384/'True_Odds_Calculator_3-way'!A384-1)</f>
        <v/>
      </c>
      <c r="I383" s="6" t="str">
        <f>IF('Log_working_3-way'!$D383="","",'True_Odds_Calculator_3-way'!O384/'True_Odds_Calculator_3-way'!B384-1)</f>
        <v/>
      </c>
      <c r="J383" s="6" t="str">
        <f>IF('Log_working_3-way'!$D383="","",'True_Odds_Calculator_3-way'!P384/'True_Odds_Calculator_3-way'!C384-1)</f>
        <v/>
      </c>
      <c r="K383" s="6" t="str">
        <f>IF('Log_working_3-way'!$D383="","",1/'True_Odds_Calculator_3-way'!A384+1/'True_Odds_Calculator_3-way'!B384+1/'True_Odds_Calculator_3-way'!C384-1)</f>
        <v/>
      </c>
    </row>
    <row r="384" spans="4:11" x14ac:dyDescent="0.25">
      <c r="D384" t="str">
        <f>solve_for_c('True_Odds_Calculator_3-way'!A385,'True_Odds_Calculator_3-way'!B385,'True_Odds_Calculator_3-way'!C385,'Log_working_3-way'!B$1,'Log_working_3-way'!B$2)</f>
        <v/>
      </c>
      <c r="F384" s="6" t="str">
        <f>IF('Log_working_3-way'!D384="","",1/'True_Odds_Calculator_3-way'!N385+1/'True_Odds_Calculator_3-way'!O385+1/'True_Odds_Calculator_3-way'!P385-1)</f>
        <v/>
      </c>
      <c r="H384" s="6" t="str">
        <f>IF('Log_working_3-way'!$D384="","",'True_Odds_Calculator_3-way'!N385/'True_Odds_Calculator_3-way'!A385-1)</f>
        <v/>
      </c>
      <c r="I384" s="6" t="str">
        <f>IF('Log_working_3-way'!$D384="","",'True_Odds_Calculator_3-way'!O385/'True_Odds_Calculator_3-way'!B385-1)</f>
        <v/>
      </c>
      <c r="J384" s="6" t="str">
        <f>IF('Log_working_3-way'!$D384="","",'True_Odds_Calculator_3-way'!P385/'True_Odds_Calculator_3-way'!C385-1)</f>
        <v/>
      </c>
      <c r="K384" s="6" t="str">
        <f>IF('Log_working_3-way'!$D384="","",1/'True_Odds_Calculator_3-way'!A385+1/'True_Odds_Calculator_3-way'!B385+1/'True_Odds_Calculator_3-way'!C385-1)</f>
        <v/>
      </c>
    </row>
    <row r="385" spans="4:11" x14ac:dyDescent="0.25">
      <c r="D385" t="str">
        <f>solve_for_c('True_Odds_Calculator_3-way'!A386,'True_Odds_Calculator_3-way'!B386,'True_Odds_Calculator_3-way'!C386,'Log_working_3-way'!B$1,'Log_working_3-way'!B$2)</f>
        <v/>
      </c>
      <c r="F385" s="6" t="str">
        <f>IF('Log_working_3-way'!D385="","",1/'True_Odds_Calculator_3-way'!N386+1/'True_Odds_Calculator_3-way'!O386+1/'True_Odds_Calculator_3-way'!P386-1)</f>
        <v/>
      </c>
      <c r="H385" s="6" t="str">
        <f>IF('Log_working_3-way'!$D385="","",'True_Odds_Calculator_3-way'!N386/'True_Odds_Calculator_3-way'!A386-1)</f>
        <v/>
      </c>
      <c r="I385" s="6" t="str">
        <f>IF('Log_working_3-way'!$D385="","",'True_Odds_Calculator_3-way'!O386/'True_Odds_Calculator_3-way'!B386-1)</f>
        <v/>
      </c>
      <c r="J385" s="6" t="str">
        <f>IF('Log_working_3-way'!$D385="","",'True_Odds_Calculator_3-way'!P386/'True_Odds_Calculator_3-way'!C386-1)</f>
        <v/>
      </c>
      <c r="K385" s="6" t="str">
        <f>IF('Log_working_3-way'!$D385="","",1/'True_Odds_Calculator_3-way'!A386+1/'True_Odds_Calculator_3-way'!B386+1/'True_Odds_Calculator_3-way'!C386-1)</f>
        <v/>
      </c>
    </row>
    <row r="386" spans="4:11" x14ac:dyDescent="0.25">
      <c r="D386" t="str">
        <f>solve_for_c('True_Odds_Calculator_3-way'!A387,'True_Odds_Calculator_3-way'!B387,'True_Odds_Calculator_3-way'!C387,'Log_working_3-way'!B$1,'Log_working_3-way'!B$2)</f>
        <v/>
      </c>
      <c r="F386" s="6" t="str">
        <f>IF('Log_working_3-way'!D386="","",1/'True_Odds_Calculator_3-way'!N387+1/'True_Odds_Calculator_3-way'!O387+1/'True_Odds_Calculator_3-way'!P387-1)</f>
        <v/>
      </c>
      <c r="H386" s="6" t="str">
        <f>IF('Log_working_3-way'!$D386="","",'True_Odds_Calculator_3-way'!N387/'True_Odds_Calculator_3-way'!A387-1)</f>
        <v/>
      </c>
      <c r="I386" s="6" t="str">
        <f>IF('Log_working_3-way'!$D386="","",'True_Odds_Calculator_3-way'!O387/'True_Odds_Calculator_3-way'!B387-1)</f>
        <v/>
      </c>
      <c r="J386" s="6" t="str">
        <f>IF('Log_working_3-way'!$D386="","",'True_Odds_Calculator_3-way'!P387/'True_Odds_Calculator_3-way'!C387-1)</f>
        <v/>
      </c>
      <c r="K386" s="6" t="str">
        <f>IF('Log_working_3-way'!$D386="","",1/'True_Odds_Calculator_3-way'!A387+1/'True_Odds_Calculator_3-way'!B387+1/'True_Odds_Calculator_3-way'!C387-1)</f>
        <v/>
      </c>
    </row>
    <row r="387" spans="4:11" x14ac:dyDescent="0.25">
      <c r="D387" t="str">
        <f>solve_for_c('True_Odds_Calculator_3-way'!A388,'True_Odds_Calculator_3-way'!B388,'True_Odds_Calculator_3-way'!C388,'Log_working_3-way'!B$1,'Log_working_3-way'!B$2)</f>
        <v/>
      </c>
      <c r="F387" s="6" t="str">
        <f>IF('Log_working_3-way'!D387="","",1/'True_Odds_Calculator_3-way'!N388+1/'True_Odds_Calculator_3-way'!O388+1/'True_Odds_Calculator_3-way'!P388-1)</f>
        <v/>
      </c>
      <c r="H387" s="6" t="str">
        <f>IF('Log_working_3-way'!$D387="","",'True_Odds_Calculator_3-way'!N388/'True_Odds_Calculator_3-way'!A388-1)</f>
        <v/>
      </c>
      <c r="I387" s="6" t="str">
        <f>IF('Log_working_3-way'!$D387="","",'True_Odds_Calculator_3-way'!O388/'True_Odds_Calculator_3-way'!B388-1)</f>
        <v/>
      </c>
      <c r="J387" s="6" t="str">
        <f>IF('Log_working_3-way'!$D387="","",'True_Odds_Calculator_3-way'!P388/'True_Odds_Calculator_3-way'!C388-1)</f>
        <v/>
      </c>
      <c r="K387" s="6" t="str">
        <f>IF('Log_working_3-way'!$D387="","",1/'True_Odds_Calculator_3-way'!A388+1/'True_Odds_Calculator_3-way'!B388+1/'True_Odds_Calculator_3-way'!C388-1)</f>
        <v/>
      </c>
    </row>
    <row r="388" spans="4:11" x14ac:dyDescent="0.25">
      <c r="D388" t="str">
        <f>solve_for_c('True_Odds_Calculator_3-way'!A389,'True_Odds_Calculator_3-way'!B389,'True_Odds_Calculator_3-way'!C389,'Log_working_3-way'!B$1,'Log_working_3-way'!B$2)</f>
        <v/>
      </c>
      <c r="F388" s="6" t="str">
        <f>IF('Log_working_3-way'!D388="","",1/'True_Odds_Calculator_3-way'!N389+1/'True_Odds_Calculator_3-way'!O389+1/'True_Odds_Calculator_3-way'!P389-1)</f>
        <v/>
      </c>
      <c r="H388" s="6" t="str">
        <f>IF('Log_working_3-way'!$D388="","",'True_Odds_Calculator_3-way'!N389/'True_Odds_Calculator_3-way'!A389-1)</f>
        <v/>
      </c>
      <c r="I388" s="6" t="str">
        <f>IF('Log_working_3-way'!$D388="","",'True_Odds_Calculator_3-way'!O389/'True_Odds_Calculator_3-way'!B389-1)</f>
        <v/>
      </c>
      <c r="J388" s="6" t="str">
        <f>IF('Log_working_3-way'!$D388="","",'True_Odds_Calculator_3-way'!P389/'True_Odds_Calculator_3-way'!C389-1)</f>
        <v/>
      </c>
      <c r="K388" s="6" t="str">
        <f>IF('Log_working_3-way'!$D388="","",1/'True_Odds_Calculator_3-way'!A389+1/'True_Odds_Calculator_3-way'!B389+1/'True_Odds_Calculator_3-way'!C389-1)</f>
        <v/>
      </c>
    </row>
    <row r="389" spans="4:11" x14ac:dyDescent="0.25">
      <c r="D389" t="str">
        <f>solve_for_c('True_Odds_Calculator_3-way'!A390,'True_Odds_Calculator_3-way'!B390,'True_Odds_Calculator_3-way'!C390,'Log_working_3-way'!B$1,'Log_working_3-way'!B$2)</f>
        <v/>
      </c>
      <c r="F389" s="6" t="str">
        <f>IF('Log_working_3-way'!D389="","",1/'True_Odds_Calculator_3-way'!N390+1/'True_Odds_Calculator_3-way'!O390+1/'True_Odds_Calculator_3-way'!P390-1)</f>
        <v/>
      </c>
      <c r="H389" s="6" t="str">
        <f>IF('Log_working_3-way'!$D389="","",'True_Odds_Calculator_3-way'!N390/'True_Odds_Calculator_3-way'!A390-1)</f>
        <v/>
      </c>
      <c r="I389" s="6" t="str">
        <f>IF('Log_working_3-way'!$D389="","",'True_Odds_Calculator_3-way'!O390/'True_Odds_Calculator_3-way'!B390-1)</f>
        <v/>
      </c>
      <c r="J389" s="6" t="str">
        <f>IF('Log_working_3-way'!$D389="","",'True_Odds_Calculator_3-way'!P390/'True_Odds_Calculator_3-way'!C390-1)</f>
        <v/>
      </c>
      <c r="K389" s="6" t="str">
        <f>IF('Log_working_3-way'!$D389="","",1/'True_Odds_Calculator_3-way'!A390+1/'True_Odds_Calculator_3-way'!B390+1/'True_Odds_Calculator_3-way'!C390-1)</f>
        <v/>
      </c>
    </row>
    <row r="390" spans="4:11" x14ac:dyDescent="0.25">
      <c r="D390" t="str">
        <f>solve_for_c('True_Odds_Calculator_3-way'!A391,'True_Odds_Calculator_3-way'!B391,'True_Odds_Calculator_3-way'!C391,'Log_working_3-way'!B$1,'Log_working_3-way'!B$2)</f>
        <v/>
      </c>
      <c r="F390" s="6" t="str">
        <f>IF('Log_working_3-way'!D390="","",1/'True_Odds_Calculator_3-way'!N391+1/'True_Odds_Calculator_3-way'!O391+1/'True_Odds_Calculator_3-way'!P391-1)</f>
        <v/>
      </c>
      <c r="H390" s="6" t="str">
        <f>IF('Log_working_3-way'!$D390="","",'True_Odds_Calculator_3-way'!N391/'True_Odds_Calculator_3-way'!A391-1)</f>
        <v/>
      </c>
      <c r="I390" s="6" t="str">
        <f>IF('Log_working_3-way'!$D390="","",'True_Odds_Calculator_3-way'!O391/'True_Odds_Calculator_3-way'!B391-1)</f>
        <v/>
      </c>
      <c r="J390" s="6" t="str">
        <f>IF('Log_working_3-way'!$D390="","",'True_Odds_Calculator_3-way'!P391/'True_Odds_Calculator_3-way'!C391-1)</f>
        <v/>
      </c>
      <c r="K390" s="6" t="str">
        <f>IF('Log_working_3-way'!$D390="","",1/'True_Odds_Calculator_3-way'!A391+1/'True_Odds_Calculator_3-way'!B391+1/'True_Odds_Calculator_3-way'!C391-1)</f>
        <v/>
      </c>
    </row>
    <row r="391" spans="4:11" x14ac:dyDescent="0.25">
      <c r="D391" t="str">
        <f>solve_for_c('True_Odds_Calculator_3-way'!A392,'True_Odds_Calculator_3-way'!B392,'True_Odds_Calculator_3-way'!C392,'Log_working_3-way'!B$1,'Log_working_3-way'!B$2)</f>
        <v/>
      </c>
      <c r="F391" s="6" t="str">
        <f>IF('Log_working_3-way'!D391="","",1/'True_Odds_Calculator_3-way'!N392+1/'True_Odds_Calculator_3-way'!O392+1/'True_Odds_Calculator_3-way'!P392-1)</f>
        <v/>
      </c>
      <c r="H391" s="6" t="str">
        <f>IF('Log_working_3-way'!$D391="","",'True_Odds_Calculator_3-way'!N392/'True_Odds_Calculator_3-way'!A392-1)</f>
        <v/>
      </c>
      <c r="I391" s="6" t="str">
        <f>IF('Log_working_3-way'!$D391="","",'True_Odds_Calculator_3-way'!O392/'True_Odds_Calculator_3-way'!B392-1)</f>
        <v/>
      </c>
      <c r="J391" s="6" t="str">
        <f>IF('Log_working_3-way'!$D391="","",'True_Odds_Calculator_3-way'!P392/'True_Odds_Calculator_3-way'!C392-1)</f>
        <v/>
      </c>
      <c r="K391" s="6" t="str">
        <f>IF('Log_working_3-way'!$D391="","",1/'True_Odds_Calculator_3-way'!A392+1/'True_Odds_Calculator_3-way'!B392+1/'True_Odds_Calculator_3-way'!C392-1)</f>
        <v/>
      </c>
    </row>
    <row r="392" spans="4:11" x14ac:dyDescent="0.25">
      <c r="D392" t="str">
        <f>solve_for_c('True_Odds_Calculator_3-way'!A393,'True_Odds_Calculator_3-way'!B393,'True_Odds_Calculator_3-way'!C393,'Log_working_3-way'!B$1,'Log_working_3-way'!B$2)</f>
        <v/>
      </c>
      <c r="F392" s="6" t="str">
        <f>IF('Log_working_3-way'!D392="","",1/'True_Odds_Calculator_3-way'!N393+1/'True_Odds_Calculator_3-way'!O393+1/'True_Odds_Calculator_3-way'!P393-1)</f>
        <v/>
      </c>
      <c r="H392" s="6" t="str">
        <f>IF('Log_working_3-way'!$D392="","",'True_Odds_Calculator_3-way'!N393/'True_Odds_Calculator_3-way'!A393-1)</f>
        <v/>
      </c>
      <c r="I392" s="6" t="str">
        <f>IF('Log_working_3-way'!$D392="","",'True_Odds_Calculator_3-way'!O393/'True_Odds_Calculator_3-way'!B393-1)</f>
        <v/>
      </c>
      <c r="J392" s="6" t="str">
        <f>IF('Log_working_3-way'!$D392="","",'True_Odds_Calculator_3-way'!P393/'True_Odds_Calculator_3-way'!C393-1)</f>
        <v/>
      </c>
      <c r="K392" s="6" t="str">
        <f>IF('Log_working_3-way'!$D392="","",1/'True_Odds_Calculator_3-way'!A393+1/'True_Odds_Calculator_3-way'!B393+1/'True_Odds_Calculator_3-way'!C393-1)</f>
        <v/>
      </c>
    </row>
    <row r="393" spans="4:11" x14ac:dyDescent="0.25">
      <c r="D393" t="str">
        <f>solve_for_c('True_Odds_Calculator_3-way'!A394,'True_Odds_Calculator_3-way'!B394,'True_Odds_Calculator_3-way'!C394,'Log_working_3-way'!B$1,'Log_working_3-way'!B$2)</f>
        <v/>
      </c>
      <c r="F393" s="6" t="str">
        <f>IF('Log_working_3-way'!D393="","",1/'True_Odds_Calculator_3-way'!N394+1/'True_Odds_Calculator_3-way'!O394+1/'True_Odds_Calculator_3-way'!P394-1)</f>
        <v/>
      </c>
      <c r="H393" s="6" t="str">
        <f>IF('Log_working_3-way'!$D393="","",'True_Odds_Calculator_3-way'!N394/'True_Odds_Calculator_3-way'!A394-1)</f>
        <v/>
      </c>
      <c r="I393" s="6" t="str">
        <f>IF('Log_working_3-way'!$D393="","",'True_Odds_Calculator_3-way'!O394/'True_Odds_Calculator_3-way'!B394-1)</f>
        <v/>
      </c>
      <c r="J393" s="6" t="str">
        <f>IF('Log_working_3-way'!$D393="","",'True_Odds_Calculator_3-way'!P394/'True_Odds_Calculator_3-way'!C394-1)</f>
        <v/>
      </c>
      <c r="K393" s="6" t="str">
        <f>IF('Log_working_3-way'!$D393="","",1/'True_Odds_Calculator_3-way'!A394+1/'True_Odds_Calculator_3-way'!B394+1/'True_Odds_Calculator_3-way'!C394-1)</f>
        <v/>
      </c>
    </row>
    <row r="394" spans="4:11" x14ac:dyDescent="0.25">
      <c r="D394" t="str">
        <f>solve_for_c('True_Odds_Calculator_3-way'!A395,'True_Odds_Calculator_3-way'!B395,'True_Odds_Calculator_3-way'!C395,'Log_working_3-way'!B$1,'Log_working_3-way'!B$2)</f>
        <v/>
      </c>
      <c r="F394" s="6" t="str">
        <f>IF('Log_working_3-way'!D394="","",1/'True_Odds_Calculator_3-way'!N395+1/'True_Odds_Calculator_3-way'!O395+1/'True_Odds_Calculator_3-way'!P395-1)</f>
        <v/>
      </c>
      <c r="H394" s="6" t="str">
        <f>IF('Log_working_3-way'!$D394="","",'True_Odds_Calculator_3-way'!N395/'True_Odds_Calculator_3-way'!A395-1)</f>
        <v/>
      </c>
      <c r="I394" s="6" t="str">
        <f>IF('Log_working_3-way'!$D394="","",'True_Odds_Calculator_3-way'!O395/'True_Odds_Calculator_3-way'!B395-1)</f>
        <v/>
      </c>
      <c r="J394" s="6" t="str">
        <f>IF('Log_working_3-way'!$D394="","",'True_Odds_Calculator_3-way'!P395/'True_Odds_Calculator_3-way'!C395-1)</f>
        <v/>
      </c>
      <c r="K394" s="6" t="str">
        <f>IF('Log_working_3-way'!$D394="","",1/'True_Odds_Calculator_3-way'!A395+1/'True_Odds_Calculator_3-way'!B395+1/'True_Odds_Calculator_3-way'!C395-1)</f>
        <v/>
      </c>
    </row>
    <row r="395" spans="4:11" x14ac:dyDescent="0.25">
      <c r="D395" t="str">
        <f>solve_for_c('True_Odds_Calculator_3-way'!A396,'True_Odds_Calculator_3-way'!B396,'True_Odds_Calculator_3-way'!C396,'Log_working_3-way'!B$1,'Log_working_3-way'!B$2)</f>
        <v/>
      </c>
      <c r="F395" s="6" t="str">
        <f>IF('Log_working_3-way'!D395="","",1/'True_Odds_Calculator_3-way'!N396+1/'True_Odds_Calculator_3-way'!O396+1/'True_Odds_Calculator_3-way'!P396-1)</f>
        <v/>
      </c>
      <c r="H395" s="6" t="str">
        <f>IF('Log_working_3-way'!$D395="","",'True_Odds_Calculator_3-way'!N396/'True_Odds_Calculator_3-way'!A396-1)</f>
        <v/>
      </c>
      <c r="I395" s="6" t="str">
        <f>IF('Log_working_3-way'!$D395="","",'True_Odds_Calculator_3-way'!O396/'True_Odds_Calculator_3-way'!B396-1)</f>
        <v/>
      </c>
      <c r="J395" s="6" t="str">
        <f>IF('Log_working_3-way'!$D395="","",'True_Odds_Calculator_3-way'!P396/'True_Odds_Calculator_3-way'!C396-1)</f>
        <v/>
      </c>
      <c r="K395" s="6" t="str">
        <f>IF('Log_working_3-way'!$D395="","",1/'True_Odds_Calculator_3-way'!A396+1/'True_Odds_Calculator_3-way'!B396+1/'True_Odds_Calculator_3-way'!C396-1)</f>
        <v/>
      </c>
    </row>
    <row r="396" spans="4:11" x14ac:dyDescent="0.25">
      <c r="D396" t="str">
        <f>solve_for_c('True_Odds_Calculator_3-way'!A397,'True_Odds_Calculator_3-way'!B397,'True_Odds_Calculator_3-way'!C397,'Log_working_3-way'!B$1,'Log_working_3-way'!B$2)</f>
        <v/>
      </c>
      <c r="F396" s="6" t="str">
        <f>IF('Log_working_3-way'!D396="","",1/'True_Odds_Calculator_3-way'!N397+1/'True_Odds_Calculator_3-way'!O397+1/'True_Odds_Calculator_3-way'!P397-1)</f>
        <v/>
      </c>
      <c r="H396" s="6" t="str">
        <f>IF('Log_working_3-way'!$D396="","",'True_Odds_Calculator_3-way'!N397/'True_Odds_Calculator_3-way'!A397-1)</f>
        <v/>
      </c>
      <c r="I396" s="6" t="str">
        <f>IF('Log_working_3-way'!$D396="","",'True_Odds_Calculator_3-way'!O397/'True_Odds_Calculator_3-way'!B397-1)</f>
        <v/>
      </c>
      <c r="J396" s="6" t="str">
        <f>IF('Log_working_3-way'!$D396="","",'True_Odds_Calculator_3-way'!P397/'True_Odds_Calculator_3-way'!C397-1)</f>
        <v/>
      </c>
      <c r="K396" s="6" t="str">
        <f>IF('Log_working_3-way'!$D396="","",1/'True_Odds_Calculator_3-way'!A397+1/'True_Odds_Calculator_3-way'!B397+1/'True_Odds_Calculator_3-way'!C397-1)</f>
        <v/>
      </c>
    </row>
    <row r="397" spans="4:11" x14ac:dyDescent="0.25">
      <c r="D397" t="str">
        <f>solve_for_c('True_Odds_Calculator_3-way'!A398,'True_Odds_Calculator_3-way'!B398,'True_Odds_Calculator_3-way'!C398,'Log_working_3-way'!B$1,'Log_working_3-way'!B$2)</f>
        <v/>
      </c>
      <c r="F397" s="6" t="str">
        <f>IF('Log_working_3-way'!D397="","",1/'True_Odds_Calculator_3-way'!N398+1/'True_Odds_Calculator_3-way'!O398+1/'True_Odds_Calculator_3-way'!P398-1)</f>
        <v/>
      </c>
      <c r="H397" s="6" t="str">
        <f>IF('Log_working_3-way'!$D397="","",'True_Odds_Calculator_3-way'!N398/'True_Odds_Calculator_3-way'!A398-1)</f>
        <v/>
      </c>
      <c r="I397" s="6" t="str">
        <f>IF('Log_working_3-way'!$D397="","",'True_Odds_Calculator_3-way'!O398/'True_Odds_Calculator_3-way'!B398-1)</f>
        <v/>
      </c>
      <c r="J397" s="6" t="str">
        <f>IF('Log_working_3-way'!$D397="","",'True_Odds_Calculator_3-way'!P398/'True_Odds_Calculator_3-way'!C398-1)</f>
        <v/>
      </c>
      <c r="K397" s="6" t="str">
        <f>IF('Log_working_3-way'!$D397="","",1/'True_Odds_Calculator_3-way'!A398+1/'True_Odds_Calculator_3-way'!B398+1/'True_Odds_Calculator_3-way'!C398-1)</f>
        <v/>
      </c>
    </row>
    <row r="398" spans="4:11" x14ac:dyDescent="0.25">
      <c r="D398" t="str">
        <f>solve_for_c('True_Odds_Calculator_3-way'!A399,'True_Odds_Calculator_3-way'!B399,'True_Odds_Calculator_3-way'!C399,'Log_working_3-way'!B$1,'Log_working_3-way'!B$2)</f>
        <v/>
      </c>
      <c r="F398" s="6" t="str">
        <f>IF('Log_working_3-way'!D398="","",1/'True_Odds_Calculator_3-way'!N399+1/'True_Odds_Calculator_3-way'!O399+1/'True_Odds_Calculator_3-way'!P399-1)</f>
        <v/>
      </c>
      <c r="H398" s="6" t="str">
        <f>IF('Log_working_3-way'!$D398="","",'True_Odds_Calculator_3-way'!N399/'True_Odds_Calculator_3-way'!A399-1)</f>
        <v/>
      </c>
      <c r="I398" s="6" t="str">
        <f>IF('Log_working_3-way'!$D398="","",'True_Odds_Calculator_3-way'!O399/'True_Odds_Calculator_3-way'!B399-1)</f>
        <v/>
      </c>
      <c r="J398" s="6" t="str">
        <f>IF('Log_working_3-way'!$D398="","",'True_Odds_Calculator_3-way'!P399/'True_Odds_Calculator_3-way'!C399-1)</f>
        <v/>
      </c>
      <c r="K398" s="6" t="str">
        <f>IF('Log_working_3-way'!$D398="","",1/'True_Odds_Calculator_3-way'!A399+1/'True_Odds_Calculator_3-way'!B399+1/'True_Odds_Calculator_3-way'!C399-1)</f>
        <v/>
      </c>
    </row>
    <row r="399" spans="4:11" x14ac:dyDescent="0.25">
      <c r="D399" t="str">
        <f>solve_for_c('True_Odds_Calculator_3-way'!A400,'True_Odds_Calculator_3-way'!B400,'True_Odds_Calculator_3-way'!C400,'Log_working_3-way'!B$1,'Log_working_3-way'!B$2)</f>
        <v/>
      </c>
      <c r="F399" s="6" t="str">
        <f>IF('Log_working_3-way'!D399="","",1/'True_Odds_Calculator_3-way'!N400+1/'True_Odds_Calculator_3-way'!O400+1/'True_Odds_Calculator_3-way'!P400-1)</f>
        <v/>
      </c>
      <c r="H399" s="6" t="str">
        <f>IF('Log_working_3-way'!$D399="","",'True_Odds_Calculator_3-way'!N400/'True_Odds_Calculator_3-way'!A400-1)</f>
        <v/>
      </c>
      <c r="I399" s="6" t="str">
        <f>IF('Log_working_3-way'!$D399="","",'True_Odds_Calculator_3-way'!O400/'True_Odds_Calculator_3-way'!B400-1)</f>
        <v/>
      </c>
      <c r="J399" s="6" t="str">
        <f>IF('Log_working_3-way'!$D399="","",'True_Odds_Calculator_3-way'!P400/'True_Odds_Calculator_3-way'!C400-1)</f>
        <v/>
      </c>
      <c r="K399" s="6" t="str">
        <f>IF('Log_working_3-way'!$D399="","",1/'True_Odds_Calculator_3-way'!A400+1/'True_Odds_Calculator_3-way'!B400+1/'True_Odds_Calculator_3-way'!C400-1)</f>
        <v/>
      </c>
    </row>
    <row r="400" spans="4:11" x14ac:dyDescent="0.25">
      <c r="D400" t="str">
        <f>solve_for_c('True_Odds_Calculator_3-way'!A401,'True_Odds_Calculator_3-way'!B401,'True_Odds_Calculator_3-way'!C401,'Log_working_3-way'!B$1,'Log_working_3-way'!B$2)</f>
        <v/>
      </c>
      <c r="F400" s="6" t="str">
        <f>IF('Log_working_3-way'!D400="","",1/'True_Odds_Calculator_3-way'!N401+1/'True_Odds_Calculator_3-way'!O401+1/'True_Odds_Calculator_3-way'!P401-1)</f>
        <v/>
      </c>
      <c r="H400" s="6" t="str">
        <f>IF('Log_working_3-way'!$D400="","",'True_Odds_Calculator_3-way'!N401/'True_Odds_Calculator_3-way'!A401-1)</f>
        <v/>
      </c>
      <c r="I400" s="6" t="str">
        <f>IF('Log_working_3-way'!$D400="","",'True_Odds_Calculator_3-way'!O401/'True_Odds_Calculator_3-way'!B401-1)</f>
        <v/>
      </c>
      <c r="J400" s="6" t="str">
        <f>IF('Log_working_3-way'!$D400="","",'True_Odds_Calculator_3-way'!P401/'True_Odds_Calculator_3-way'!C401-1)</f>
        <v/>
      </c>
      <c r="K400" s="6" t="str">
        <f>IF('Log_working_3-way'!$D400="","",1/'True_Odds_Calculator_3-way'!A401+1/'True_Odds_Calculator_3-way'!B401+1/'True_Odds_Calculator_3-way'!C401-1)</f>
        <v/>
      </c>
    </row>
    <row r="401" spans="4:11" x14ac:dyDescent="0.25">
      <c r="D401" t="str">
        <f>solve_for_c('True_Odds_Calculator_3-way'!A402,'True_Odds_Calculator_3-way'!B402,'True_Odds_Calculator_3-way'!C402,'Log_working_3-way'!B$1,'Log_working_3-way'!B$2)</f>
        <v/>
      </c>
      <c r="F401" s="6" t="str">
        <f>IF('Log_working_3-way'!D401="","",1/'True_Odds_Calculator_3-way'!N402+1/'True_Odds_Calculator_3-way'!O402+1/'True_Odds_Calculator_3-way'!P402-1)</f>
        <v/>
      </c>
      <c r="H401" s="6" t="str">
        <f>IF('Log_working_3-way'!$D401="","",'True_Odds_Calculator_3-way'!N402/'True_Odds_Calculator_3-way'!A402-1)</f>
        <v/>
      </c>
      <c r="I401" s="6" t="str">
        <f>IF('Log_working_3-way'!$D401="","",'True_Odds_Calculator_3-way'!O402/'True_Odds_Calculator_3-way'!B402-1)</f>
        <v/>
      </c>
      <c r="J401" s="6" t="str">
        <f>IF('Log_working_3-way'!$D401="","",'True_Odds_Calculator_3-way'!P402/'True_Odds_Calculator_3-way'!C402-1)</f>
        <v/>
      </c>
      <c r="K401" s="6" t="str">
        <f>IF('Log_working_3-way'!$D401="","",1/'True_Odds_Calculator_3-way'!A402+1/'True_Odds_Calculator_3-way'!B402+1/'True_Odds_Calculator_3-way'!C402-1)</f>
        <v/>
      </c>
    </row>
    <row r="402" spans="4:11" x14ac:dyDescent="0.25">
      <c r="D402" t="str">
        <f>solve_for_c('True_Odds_Calculator_3-way'!A403,'True_Odds_Calculator_3-way'!B403,'True_Odds_Calculator_3-way'!C403,'Log_working_3-way'!B$1,'Log_working_3-way'!B$2)</f>
        <v/>
      </c>
      <c r="F402" s="6" t="str">
        <f>IF('Log_working_3-way'!D402="","",1/'True_Odds_Calculator_3-way'!N403+1/'True_Odds_Calculator_3-way'!O403+1/'True_Odds_Calculator_3-way'!P403-1)</f>
        <v/>
      </c>
      <c r="H402" s="6" t="str">
        <f>IF('Log_working_3-way'!$D402="","",'True_Odds_Calculator_3-way'!N403/'True_Odds_Calculator_3-way'!A403-1)</f>
        <v/>
      </c>
      <c r="I402" s="6" t="str">
        <f>IF('Log_working_3-way'!$D402="","",'True_Odds_Calculator_3-way'!O403/'True_Odds_Calculator_3-way'!B403-1)</f>
        <v/>
      </c>
      <c r="J402" s="6" t="str">
        <f>IF('Log_working_3-way'!$D402="","",'True_Odds_Calculator_3-way'!P403/'True_Odds_Calculator_3-way'!C403-1)</f>
        <v/>
      </c>
      <c r="K402" s="6" t="str">
        <f>IF('Log_working_3-way'!$D402="","",1/'True_Odds_Calculator_3-way'!A403+1/'True_Odds_Calculator_3-way'!B403+1/'True_Odds_Calculator_3-way'!C403-1)</f>
        <v/>
      </c>
    </row>
    <row r="403" spans="4:11" x14ac:dyDescent="0.25">
      <c r="D403" t="str">
        <f>solve_for_c('True_Odds_Calculator_3-way'!A404,'True_Odds_Calculator_3-way'!B404,'True_Odds_Calculator_3-way'!C404,'Log_working_3-way'!B$1,'Log_working_3-way'!B$2)</f>
        <v/>
      </c>
      <c r="F403" s="6" t="str">
        <f>IF('Log_working_3-way'!D403="","",1/'True_Odds_Calculator_3-way'!N404+1/'True_Odds_Calculator_3-way'!O404+1/'True_Odds_Calculator_3-way'!P404-1)</f>
        <v/>
      </c>
      <c r="H403" s="6" t="str">
        <f>IF('Log_working_3-way'!$D403="","",'True_Odds_Calculator_3-way'!N404/'True_Odds_Calculator_3-way'!A404-1)</f>
        <v/>
      </c>
      <c r="I403" s="6" t="str">
        <f>IF('Log_working_3-way'!$D403="","",'True_Odds_Calculator_3-way'!O404/'True_Odds_Calculator_3-way'!B404-1)</f>
        <v/>
      </c>
      <c r="J403" s="6" t="str">
        <f>IF('Log_working_3-way'!$D403="","",'True_Odds_Calculator_3-way'!P404/'True_Odds_Calculator_3-way'!C404-1)</f>
        <v/>
      </c>
      <c r="K403" s="6" t="str">
        <f>IF('Log_working_3-way'!$D403="","",1/'True_Odds_Calculator_3-way'!A404+1/'True_Odds_Calculator_3-way'!B404+1/'True_Odds_Calculator_3-way'!C404-1)</f>
        <v/>
      </c>
    </row>
    <row r="404" spans="4:11" x14ac:dyDescent="0.25">
      <c r="D404" t="str">
        <f>solve_for_c('True_Odds_Calculator_3-way'!A405,'True_Odds_Calculator_3-way'!B405,'True_Odds_Calculator_3-way'!C405,'Log_working_3-way'!B$1,'Log_working_3-way'!B$2)</f>
        <v/>
      </c>
      <c r="F404" s="6" t="str">
        <f>IF('Log_working_3-way'!D404="","",1/'True_Odds_Calculator_3-way'!N405+1/'True_Odds_Calculator_3-way'!O405+1/'True_Odds_Calculator_3-way'!P405-1)</f>
        <v/>
      </c>
      <c r="H404" s="6" t="str">
        <f>IF('Log_working_3-way'!$D404="","",'True_Odds_Calculator_3-way'!N405/'True_Odds_Calculator_3-way'!A405-1)</f>
        <v/>
      </c>
      <c r="I404" s="6" t="str">
        <f>IF('Log_working_3-way'!$D404="","",'True_Odds_Calculator_3-way'!O405/'True_Odds_Calculator_3-way'!B405-1)</f>
        <v/>
      </c>
      <c r="J404" s="6" t="str">
        <f>IF('Log_working_3-way'!$D404="","",'True_Odds_Calculator_3-way'!P405/'True_Odds_Calculator_3-way'!C405-1)</f>
        <v/>
      </c>
      <c r="K404" s="6" t="str">
        <f>IF('Log_working_3-way'!$D404="","",1/'True_Odds_Calculator_3-way'!A405+1/'True_Odds_Calculator_3-way'!B405+1/'True_Odds_Calculator_3-way'!C405-1)</f>
        <v/>
      </c>
    </row>
    <row r="405" spans="4:11" x14ac:dyDescent="0.25">
      <c r="D405" t="str">
        <f>solve_for_c('True_Odds_Calculator_3-way'!A406,'True_Odds_Calculator_3-way'!B406,'True_Odds_Calculator_3-way'!C406,'Log_working_3-way'!B$1,'Log_working_3-way'!B$2)</f>
        <v/>
      </c>
      <c r="F405" s="6" t="str">
        <f>IF('Log_working_3-way'!D405="","",1/'True_Odds_Calculator_3-way'!N406+1/'True_Odds_Calculator_3-way'!O406+1/'True_Odds_Calculator_3-way'!P406-1)</f>
        <v/>
      </c>
      <c r="H405" s="6" t="str">
        <f>IF('Log_working_3-way'!$D405="","",'True_Odds_Calculator_3-way'!N406/'True_Odds_Calculator_3-way'!A406-1)</f>
        <v/>
      </c>
      <c r="I405" s="6" t="str">
        <f>IF('Log_working_3-way'!$D405="","",'True_Odds_Calculator_3-way'!O406/'True_Odds_Calculator_3-way'!B406-1)</f>
        <v/>
      </c>
      <c r="J405" s="6" t="str">
        <f>IF('Log_working_3-way'!$D405="","",'True_Odds_Calculator_3-way'!P406/'True_Odds_Calculator_3-way'!C406-1)</f>
        <v/>
      </c>
      <c r="K405" s="6" t="str">
        <f>IF('Log_working_3-way'!$D405="","",1/'True_Odds_Calculator_3-way'!A406+1/'True_Odds_Calculator_3-way'!B406+1/'True_Odds_Calculator_3-way'!C406-1)</f>
        <v/>
      </c>
    </row>
    <row r="406" spans="4:11" x14ac:dyDescent="0.25">
      <c r="D406" t="str">
        <f>solve_for_c('True_Odds_Calculator_3-way'!A407,'True_Odds_Calculator_3-way'!B407,'True_Odds_Calculator_3-way'!C407,'Log_working_3-way'!B$1,'Log_working_3-way'!B$2)</f>
        <v/>
      </c>
      <c r="F406" s="6" t="str">
        <f>IF('Log_working_3-way'!D406="","",1/'True_Odds_Calculator_3-way'!N407+1/'True_Odds_Calculator_3-way'!O407+1/'True_Odds_Calculator_3-way'!P407-1)</f>
        <v/>
      </c>
      <c r="H406" s="6" t="str">
        <f>IF('Log_working_3-way'!$D406="","",'True_Odds_Calculator_3-way'!N407/'True_Odds_Calculator_3-way'!A407-1)</f>
        <v/>
      </c>
      <c r="I406" s="6" t="str">
        <f>IF('Log_working_3-way'!$D406="","",'True_Odds_Calculator_3-way'!O407/'True_Odds_Calculator_3-way'!B407-1)</f>
        <v/>
      </c>
      <c r="J406" s="6" t="str">
        <f>IF('Log_working_3-way'!$D406="","",'True_Odds_Calculator_3-way'!P407/'True_Odds_Calculator_3-way'!C407-1)</f>
        <v/>
      </c>
      <c r="K406" s="6" t="str">
        <f>IF('Log_working_3-way'!$D406="","",1/'True_Odds_Calculator_3-way'!A407+1/'True_Odds_Calculator_3-way'!B407+1/'True_Odds_Calculator_3-way'!C407-1)</f>
        <v/>
      </c>
    </row>
    <row r="407" spans="4:11" x14ac:dyDescent="0.25">
      <c r="D407" t="str">
        <f>solve_for_c('True_Odds_Calculator_3-way'!A408,'True_Odds_Calculator_3-way'!B408,'True_Odds_Calculator_3-way'!C408,'Log_working_3-way'!B$1,'Log_working_3-way'!B$2)</f>
        <v/>
      </c>
      <c r="F407" s="6" t="str">
        <f>IF('Log_working_3-way'!D407="","",1/'True_Odds_Calculator_3-way'!N408+1/'True_Odds_Calculator_3-way'!O408+1/'True_Odds_Calculator_3-way'!P408-1)</f>
        <v/>
      </c>
      <c r="H407" s="6" t="str">
        <f>IF('Log_working_3-way'!$D407="","",'True_Odds_Calculator_3-way'!N408/'True_Odds_Calculator_3-way'!A408-1)</f>
        <v/>
      </c>
      <c r="I407" s="6" t="str">
        <f>IF('Log_working_3-way'!$D407="","",'True_Odds_Calculator_3-way'!O408/'True_Odds_Calculator_3-way'!B408-1)</f>
        <v/>
      </c>
      <c r="J407" s="6" t="str">
        <f>IF('Log_working_3-way'!$D407="","",'True_Odds_Calculator_3-way'!P408/'True_Odds_Calculator_3-way'!C408-1)</f>
        <v/>
      </c>
      <c r="K407" s="6" t="str">
        <f>IF('Log_working_3-way'!$D407="","",1/'True_Odds_Calculator_3-way'!A408+1/'True_Odds_Calculator_3-way'!B408+1/'True_Odds_Calculator_3-way'!C408-1)</f>
        <v/>
      </c>
    </row>
    <row r="408" spans="4:11" x14ac:dyDescent="0.25">
      <c r="D408" t="str">
        <f>solve_for_c('True_Odds_Calculator_3-way'!A409,'True_Odds_Calculator_3-way'!B409,'True_Odds_Calculator_3-way'!C409,'Log_working_3-way'!B$1,'Log_working_3-way'!B$2)</f>
        <v/>
      </c>
      <c r="F408" s="6" t="str">
        <f>IF('Log_working_3-way'!D408="","",1/'True_Odds_Calculator_3-way'!N409+1/'True_Odds_Calculator_3-way'!O409+1/'True_Odds_Calculator_3-way'!P409-1)</f>
        <v/>
      </c>
      <c r="H408" s="6" t="str">
        <f>IF('Log_working_3-way'!$D408="","",'True_Odds_Calculator_3-way'!N409/'True_Odds_Calculator_3-way'!A409-1)</f>
        <v/>
      </c>
      <c r="I408" s="6" t="str">
        <f>IF('Log_working_3-way'!$D408="","",'True_Odds_Calculator_3-way'!O409/'True_Odds_Calculator_3-way'!B409-1)</f>
        <v/>
      </c>
      <c r="J408" s="6" t="str">
        <f>IF('Log_working_3-way'!$D408="","",'True_Odds_Calculator_3-way'!P409/'True_Odds_Calculator_3-way'!C409-1)</f>
        <v/>
      </c>
      <c r="K408" s="6" t="str">
        <f>IF('Log_working_3-way'!$D408="","",1/'True_Odds_Calculator_3-way'!A409+1/'True_Odds_Calculator_3-way'!B409+1/'True_Odds_Calculator_3-way'!C409-1)</f>
        <v/>
      </c>
    </row>
    <row r="409" spans="4:11" x14ac:dyDescent="0.25">
      <c r="D409" t="str">
        <f>solve_for_c('True_Odds_Calculator_3-way'!A410,'True_Odds_Calculator_3-way'!B410,'True_Odds_Calculator_3-way'!C410,'Log_working_3-way'!B$1,'Log_working_3-way'!B$2)</f>
        <v/>
      </c>
      <c r="F409" s="6" t="str">
        <f>IF('Log_working_3-way'!D409="","",1/'True_Odds_Calculator_3-way'!N410+1/'True_Odds_Calculator_3-way'!O410+1/'True_Odds_Calculator_3-way'!P410-1)</f>
        <v/>
      </c>
      <c r="H409" s="6" t="str">
        <f>IF('Log_working_3-way'!$D409="","",'True_Odds_Calculator_3-way'!N410/'True_Odds_Calculator_3-way'!A410-1)</f>
        <v/>
      </c>
      <c r="I409" s="6" t="str">
        <f>IF('Log_working_3-way'!$D409="","",'True_Odds_Calculator_3-way'!O410/'True_Odds_Calculator_3-way'!B410-1)</f>
        <v/>
      </c>
      <c r="J409" s="6" t="str">
        <f>IF('Log_working_3-way'!$D409="","",'True_Odds_Calculator_3-way'!P410/'True_Odds_Calculator_3-way'!C410-1)</f>
        <v/>
      </c>
      <c r="K409" s="6" t="str">
        <f>IF('Log_working_3-way'!$D409="","",1/'True_Odds_Calculator_3-way'!A410+1/'True_Odds_Calculator_3-way'!B410+1/'True_Odds_Calculator_3-way'!C410-1)</f>
        <v/>
      </c>
    </row>
    <row r="410" spans="4:11" x14ac:dyDescent="0.25">
      <c r="D410" t="str">
        <f>solve_for_c('True_Odds_Calculator_3-way'!A411,'True_Odds_Calculator_3-way'!B411,'True_Odds_Calculator_3-way'!C411,'Log_working_3-way'!B$1,'Log_working_3-way'!B$2)</f>
        <v/>
      </c>
      <c r="F410" s="6" t="str">
        <f>IF('Log_working_3-way'!D410="","",1/'True_Odds_Calculator_3-way'!N411+1/'True_Odds_Calculator_3-way'!O411+1/'True_Odds_Calculator_3-way'!P411-1)</f>
        <v/>
      </c>
      <c r="H410" s="6" t="str">
        <f>IF('Log_working_3-way'!$D410="","",'True_Odds_Calculator_3-way'!N411/'True_Odds_Calculator_3-way'!A411-1)</f>
        <v/>
      </c>
      <c r="I410" s="6" t="str">
        <f>IF('Log_working_3-way'!$D410="","",'True_Odds_Calculator_3-way'!O411/'True_Odds_Calculator_3-way'!B411-1)</f>
        <v/>
      </c>
      <c r="J410" s="6" t="str">
        <f>IF('Log_working_3-way'!$D410="","",'True_Odds_Calculator_3-way'!P411/'True_Odds_Calculator_3-way'!C411-1)</f>
        <v/>
      </c>
      <c r="K410" s="6" t="str">
        <f>IF('Log_working_3-way'!$D410="","",1/'True_Odds_Calculator_3-way'!A411+1/'True_Odds_Calculator_3-way'!B411+1/'True_Odds_Calculator_3-way'!C411-1)</f>
        <v/>
      </c>
    </row>
    <row r="411" spans="4:11" x14ac:dyDescent="0.25">
      <c r="D411" t="str">
        <f>solve_for_c('True_Odds_Calculator_3-way'!A412,'True_Odds_Calculator_3-way'!B412,'True_Odds_Calculator_3-way'!C412,'Log_working_3-way'!B$1,'Log_working_3-way'!B$2)</f>
        <v/>
      </c>
      <c r="F411" s="6" t="str">
        <f>IF('Log_working_3-way'!D411="","",1/'True_Odds_Calculator_3-way'!N412+1/'True_Odds_Calculator_3-way'!O412+1/'True_Odds_Calculator_3-way'!P412-1)</f>
        <v/>
      </c>
      <c r="H411" s="6" t="str">
        <f>IF('Log_working_3-way'!$D411="","",'True_Odds_Calculator_3-way'!N412/'True_Odds_Calculator_3-way'!A412-1)</f>
        <v/>
      </c>
      <c r="I411" s="6" t="str">
        <f>IF('Log_working_3-way'!$D411="","",'True_Odds_Calculator_3-way'!O412/'True_Odds_Calculator_3-way'!B412-1)</f>
        <v/>
      </c>
      <c r="J411" s="6" t="str">
        <f>IF('Log_working_3-way'!$D411="","",'True_Odds_Calculator_3-way'!P412/'True_Odds_Calculator_3-way'!C412-1)</f>
        <v/>
      </c>
      <c r="K411" s="6" t="str">
        <f>IF('Log_working_3-way'!$D411="","",1/'True_Odds_Calculator_3-way'!A412+1/'True_Odds_Calculator_3-way'!B412+1/'True_Odds_Calculator_3-way'!C412-1)</f>
        <v/>
      </c>
    </row>
    <row r="412" spans="4:11" x14ac:dyDescent="0.25">
      <c r="D412" t="str">
        <f>solve_for_c('True_Odds_Calculator_3-way'!A413,'True_Odds_Calculator_3-way'!B413,'True_Odds_Calculator_3-way'!C413,'Log_working_3-way'!B$1,'Log_working_3-way'!B$2)</f>
        <v/>
      </c>
      <c r="F412" s="6" t="str">
        <f>IF('Log_working_3-way'!D412="","",1/'True_Odds_Calculator_3-way'!N413+1/'True_Odds_Calculator_3-way'!O413+1/'True_Odds_Calculator_3-way'!P413-1)</f>
        <v/>
      </c>
      <c r="H412" s="6" t="str">
        <f>IF('Log_working_3-way'!$D412="","",'True_Odds_Calculator_3-way'!N413/'True_Odds_Calculator_3-way'!A413-1)</f>
        <v/>
      </c>
      <c r="I412" s="6" t="str">
        <f>IF('Log_working_3-way'!$D412="","",'True_Odds_Calculator_3-way'!O413/'True_Odds_Calculator_3-way'!B413-1)</f>
        <v/>
      </c>
      <c r="J412" s="6" t="str">
        <f>IF('Log_working_3-way'!$D412="","",'True_Odds_Calculator_3-way'!P413/'True_Odds_Calculator_3-way'!C413-1)</f>
        <v/>
      </c>
      <c r="K412" s="6" t="str">
        <f>IF('Log_working_3-way'!$D412="","",1/'True_Odds_Calculator_3-way'!A413+1/'True_Odds_Calculator_3-way'!B413+1/'True_Odds_Calculator_3-way'!C413-1)</f>
        <v/>
      </c>
    </row>
    <row r="413" spans="4:11" x14ac:dyDescent="0.25">
      <c r="D413" t="str">
        <f>solve_for_c('True_Odds_Calculator_3-way'!A414,'True_Odds_Calculator_3-way'!B414,'True_Odds_Calculator_3-way'!C414,'Log_working_3-way'!B$1,'Log_working_3-way'!B$2)</f>
        <v/>
      </c>
      <c r="F413" s="6" t="str">
        <f>IF('Log_working_3-way'!D413="","",1/'True_Odds_Calculator_3-way'!N414+1/'True_Odds_Calculator_3-way'!O414+1/'True_Odds_Calculator_3-way'!P414-1)</f>
        <v/>
      </c>
      <c r="H413" s="6" t="str">
        <f>IF('Log_working_3-way'!$D413="","",'True_Odds_Calculator_3-way'!N414/'True_Odds_Calculator_3-way'!A414-1)</f>
        <v/>
      </c>
      <c r="I413" s="6" t="str">
        <f>IF('Log_working_3-way'!$D413="","",'True_Odds_Calculator_3-way'!O414/'True_Odds_Calculator_3-way'!B414-1)</f>
        <v/>
      </c>
      <c r="J413" s="6" t="str">
        <f>IF('Log_working_3-way'!$D413="","",'True_Odds_Calculator_3-way'!P414/'True_Odds_Calculator_3-way'!C414-1)</f>
        <v/>
      </c>
      <c r="K413" s="6" t="str">
        <f>IF('Log_working_3-way'!$D413="","",1/'True_Odds_Calculator_3-way'!A414+1/'True_Odds_Calculator_3-way'!B414+1/'True_Odds_Calculator_3-way'!C414-1)</f>
        <v/>
      </c>
    </row>
    <row r="414" spans="4:11" x14ac:dyDescent="0.25">
      <c r="D414" t="str">
        <f>solve_for_c('True_Odds_Calculator_3-way'!A415,'True_Odds_Calculator_3-way'!B415,'True_Odds_Calculator_3-way'!C415,'Log_working_3-way'!B$1,'Log_working_3-way'!B$2)</f>
        <v/>
      </c>
      <c r="F414" s="6" t="str">
        <f>IF('Log_working_3-way'!D414="","",1/'True_Odds_Calculator_3-way'!N415+1/'True_Odds_Calculator_3-way'!O415+1/'True_Odds_Calculator_3-way'!P415-1)</f>
        <v/>
      </c>
      <c r="H414" s="6" t="str">
        <f>IF('Log_working_3-way'!$D414="","",'True_Odds_Calculator_3-way'!N415/'True_Odds_Calculator_3-way'!A415-1)</f>
        <v/>
      </c>
      <c r="I414" s="6" t="str">
        <f>IF('Log_working_3-way'!$D414="","",'True_Odds_Calculator_3-way'!O415/'True_Odds_Calculator_3-way'!B415-1)</f>
        <v/>
      </c>
      <c r="J414" s="6" t="str">
        <f>IF('Log_working_3-way'!$D414="","",'True_Odds_Calculator_3-way'!P415/'True_Odds_Calculator_3-way'!C415-1)</f>
        <v/>
      </c>
      <c r="K414" s="6" t="str">
        <f>IF('Log_working_3-way'!$D414="","",1/'True_Odds_Calculator_3-way'!A415+1/'True_Odds_Calculator_3-way'!B415+1/'True_Odds_Calculator_3-way'!C415-1)</f>
        <v/>
      </c>
    </row>
    <row r="415" spans="4:11" x14ac:dyDescent="0.25">
      <c r="D415" t="str">
        <f>solve_for_c('True_Odds_Calculator_3-way'!A416,'True_Odds_Calculator_3-way'!B416,'True_Odds_Calculator_3-way'!C416,'Log_working_3-way'!B$1,'Log_working_3-way'!B$2)</f>
        <v/>
      </c>
      <c r="F415" s="6" t="str">
        <f>IF('Log_working_3-way'!D415="","",1/'True_Odds_Calculator_3-way'!N416+1/'True_Odds_Calculator_3-way'!O416+1/'True_Odds_Calculator_3-way'!P416-1)</f>
        <v/>
      </c>
      <c r="H415" s="6" t="str">
        <f>IF('Log_working_3-way'!$D415="","",'True_Odds_Calculator_3-way'!N416/'True_Odds_Calculator_3-way'!A416-1)</f>
        <v/>
      </c>
      <c r="I415" s="6" t="str">
        <f>IF('Log_working_3-way'!$D415="","",'True_Odds_Calculator_3-way'!O416/'True_Odds_Calculator_3-way'!B416-1)</f>
        <v/>
      </c>
      <c r="J415" s="6" t="str">
        <f>IF('Log_working_3-way'!$D415="","",'True_Odds_Calculator_3-way'!P416/'True_Odds_Calculator_3-way'!C416-1)</f>
        <v/>
      </c>
      <c r="K415" s="6" t="str">
        <f>IF('Log_working_3-way'!$D415="","",1/'True_Odds_Calculator_3-way'!A416+1/'True_Odds_Calculator_3-way'!B416+1/'True_Odds_Calculator_3-way'!C416-1)</f>
        <v/>
      </c>
    </row>
    <row r="416" spans="4:11" x14ac:dyDescent="0.25">
      <c r="D416" t="str">
        <f>solve_for_c('True_Odds_Calculator_3-way'!A417,'True_Odds_Calculator_3-way'!B417,'True_Odds_Calculator_3-way'!C417,'Log_working_3-way'!B$1,'Log_working_3-way'!B$2)</f>
        <v/>
      </c>
      <c r="F416" s="6" t="str">
        <f>IF('Log_working_3-way'!D416="","",1/'True_Odds_Calculator_3-way'!N417+1/'True_Odds_Calculator_3-way'!O417+1/'True_Odds_Calculator_3-way'!P417-1)</f>
        <v/>
      </c>
      <c r="H416" s="6" t="str">
        <f>IF('Log_working_3-way'!$D416="","",'True_Odds_Calculator_3-way'!N417/'True_Odds_Calculator_3-way'!A417-1)</f>
        <v/>
      </c>
      <c r="I416" s="6" t="str">
        <f>IF('Log_working_3-way'!$D416="","",'True_Odds_Calculator_3-way'!O417/'True_Odds_Calculator_3-way'!B417-1)</f>
        <v/>
      </c>
      <c r="J416" s="6" t="str">
        <f>IF('Log_working_3-way'!$D416="","",'True_Odds_Calculator_3-way'!P417/'True_Odds_Calculator_3-way'!C417-1)</f>
        <v/>
      </c>
      <c r="K416" s="6" t="str">
        <f>IF('Log_working_3-way'!$D416="","",1/'True_Odds_Calculator_3-way'!A417+1/'True_Odds_Calculator_3-way'!B417+1/'True_Odds_Calculator_3-way'!C417-1)</f>
        <v/>
      </c>
    </row>
    <row r="417" spans="4:11" x14ac:dyDescent="0.25">
      <c r="D417" t="str">
        <f>solve_for_c('True_Odds_Calculator_3-way'!A418,'True_Odds_Calculator_3-way'!B418,'True_Odds_Calculator_3-way'!C418,'Log_working_3-way'!B$1,'Log_working_3-way'!B$2)</f>
        <v/>
      </c>
      <c r="F417" s="6" t="str">
        <f>IF('Log_working_3-way'!D417="","",1/'True_Odds_Calculator_3-way'!N418+1/'True_Odds_Calculator_3-way'!O418+1/'True_Odds_Calculator_3-way'!P418-1)</f>
        <v/>
      </c>
      <c r="H417" s="6" t="str">
        <f>IF('Log_working_3-way'!$D417="","",'True_Odds_Calculator_3-way'!N418/'True_Odds_Calculator_3-way'!A418-1)</f>
        <v/>
      </c>
      <c r="I417" s="6" t="str">
        <f>IF('Log_working_3-way'!$D417="","",'True_Odds_Calculator_3-way'!O418/'True_Odds_Calculator_3-way'!B418-1)</f>
        <v/>
      </c>
      <c r="J417" s="6" t="str">
        <f>IF('Log_working_3-way'!$D417="","",'True_Odds_Calculator_3-way'!P418/'True_Odds_Calculator_3-way'!C418-1)</f>
        <v/>
      </c>
      <c r="K417" s="6" t="str">
        <f>IF('Log_working_3-way'!$D417="","",1/'True_Odds_Calculator_3-way'!A418+1/'True_Odds_Calculator_3-way'!B418+1/'True_Odds_Calculator_3-way'!C418-1)</f>
        <v/>
      </c>
    </row>
    <row r="418" spans="4:11" x14ac:dyDescent="0.25">
      <c r="D418" t="str">
        <f>solve_for_c('True_Odds_Calculator_3-way'!A419,'True_Odds_Calculator_3-way'!B419,'True_Odds_Calculator_3-way'!C419,'Log_working_3-way'!B$1,'Log_working_3-way'!B$2)</f>
        <v/>
      </c>
      <c r="F418" s="6" t="str">
        <f>IF('Log_working_3-way'!D418="","",1/'True_Odds_Calculator_3-way'!N419+1/'True_Odds_Calculator_3-way'!O419+1/'True_Odds_Calculator_3-way'!P419-1)</f>
        <v/>
      </c>
      <c r="H418" s="6" t="str">
        <f>IF('Log_working_3-way'!$D418="","",'True_Odds_Calculator_3-way'!N419/'True_Odds_Calculator_3-way'!A419-1)</f>
        <v/>
      </c>
      <c r="I418" s="6" t="str">
        <f>IF('Log_working_3-way'!$D418="","",'True_Odds_Calculator_3-way'!O419/'True_Odds_Calculator_3-way'!B419-1)</f>
        <v/>
      </c>
      <c r="J418" s="6" t="str">
        <f>IF('Log_working_3-way'!$D418="","",'True_Odds_Calculator_3-way'!P419/'True_Odds_Calculator_3-way'!C419-1)</f>
        <v/>
      </c>
      <c r="K418" s="6" t="str">
        <f>IF('Log_working_3-way'!$D418="","",1/'True_Odds_Calculator_3-way'!A419+1/'True_Odds_Calculator_3-way'!B419+1/'True_Odds_Calculator_3-way'!C419-1)</f>
        <v/>
      </c>
    </row>
    <row r="419" spans="4:11" x14ac:dyDescent="0.25">
      <c r="D419" t="str">
        <f>solve_for_c('True_Odds_Calculator_3-way'!A420,'True_Odds_Calculator_3-way'!B420,'True_Odds_Calculator_3-way'!C420,'Log_working_3-way'!B$1,'Log_working_3-way'!B$2)</f>
        <v/>
      </c>
      <c r="F419" s="6" t="str">
        <f>IF('Log_working_3-way'!D419="","",1/'True_Odds_Calculator_3-way'!N420+1/'True_Odds_Calculator_3-way'!O420+1/'True_Odds_Calculator_3-way'!P420-1)</f>
        <v/>
      </c>
      <c r="H419" s="6" t="str">
        <f>IF('Log_working_3-way'!$D419="","",'True_Odds_Calculator_3-way'!N420/'True_Odds_Calculator_3-way'!A420-1)</f>
        <v/>
      </c>
      <c r="I419" s="6" t="str">
        <f>IF('Log_working_3-way'!$D419="","",'True_Odds_Calculator_3-way'!O420/'True_Odds_Calculator_3-way'!B420-1)</f>
        <v/>
      </c>
      <c r="J419" s="6" t="str">
        <f>IF('Log_working_3-way'!$D419="","",'True_Odds_Calculator_3-way'!P420/'True_Odds_Calculator_3-way'!C420-1)</f>
        <v/>
      </c>
      <c r="K419" s="6" t="str">
        <f>IF('Log_working_3-way'!$D419="","",1/'True_Odds_Calculator_3-way'!A420+1/'True_Odds_Calculator_3-way'!B420+1/'True_Odds_Calculator_3-way'!C420-1)</f>
        <v/>
      </c>
    </row>
    <row r="420" spans="4:11" x14ac:dyDescent="0.25">
      <c r="D420" t="str">
        <f>solve_for_c('True_Odds_Calculator_3-way'!A421,'True_Odds_Calculator_3-way'!B421,'True_Odds_Calculator_3-way'!C421,'Log_working_3-way'!B$1,'Log_working_3-way'!B$2)</f>
        <v/>
      </c>
      <c r="F420" s="6" t="str">
        <f>IF('Log_working_3-way'!D420="","",1/'True_Odds_Calculator_3-way'!N421+1/'True_Odds_Calculator_3-way'!O421+1/'True_Odds_Calculator_3-way'!P421-1)</f>
        <v/>
      </c>
      <c r="H420" s="6" t="str">
        <f>IF('Log_working_3-way'!$D420="","",'True_Odds_Calculator_3-way'!N421/'True_Odds_Calculator_3-way'!A421-1)</f>
        <v/>
      </c>
      <c r="I420" s="6" t="str">
        <f>IF('Log_working_3-way'!$D420="","",'True_Odds_Calculator_3-way'!O421/'True_Odds_Calculator_3-way'!B421-1)</f>
        <v/>
      </c>
      <c r="J420" s="6" t="str">
        <f>IF('Log_working_3-way'!$D420="","",'True_Odds_Calculator_3-way'!P421/'True_Odds_Calculator_3-way'!C421-1)</f>
        <v/>
      </c>
      <c r="K420" s="6" t="str">
        <f>IF('Log_working_3-way'!$D420="","",1/'True_Odds_Calculator_3-way'!A421+1/'True_Odds_Calculator_3-way'!B421+1/'True_Odds_Calculator_3-way'!C421-1)</f>
        <v/>
      </c>
    </row>
    <row r="421" spans="4:11" x14ac:dyDescent="0.25">
      <c r="D421" t="str">
        <f>solve_for_c('True_Odds_Calculator_3-way'!A422,'True_Odds_Calculator_3-way'!B422,'True_Odds_Calculator_3-way'!C422,'Log_working_3-way'!B$1,'Log_working_3-way'!B$2)</f>
        <v/>
      </c>
      <c r="F421" s="6" t="str">
        <f>IF('Log_working_3-way'!D421="","",1/'True_Odds_Calculator_3-way'!N422+1/'True_Odds_Calculator_3-way'!O422+1/'True_Odds_Calculator_3-way'!P422-1)</f>
        <v/>
      </c>
      <c r="H421" s="6" t="str">
        <f>IF('Log_working_3-way'!$D421="","",'True_Odds_Calculator_3-way'!N422/'True_Odds_Calculator_3-way'!A422-1)</f>
        <v/>
      </c>
      <c r="I421" s="6" t="str">
        <f>IF('Log_working_3-way'!$D421="","",'True_Odds_Calculator_3-way'!O422/'True_Odds_Calculator_3-way'!B422-1)</f>
        <v/>
      </c>
      <c r="J421" s="6" t="str">
        <f>IF('Log_working_3-way'!$D421="","",'True_Odds_Calculator_3-way'!P422/'True_Odds_Calculator_3-way'!C422-1)</f>
        <v/>
      </c>
      <c r="K421" s="6" t="str">
        <f>IF('Log_working_3-way'!$D421="","",1/'True_Odds_Calculator_3-way'!A422+1/'True_Odds_Calculator_3-way'!B422+1/'True_Odds_Calculator_3-way'!C422-1)</f>
        <v/>
      </c>
    </row>
    <row r="422" spans="4:11" x14ac:dyDescent="0.25">
      <c r="D422" t="str">
        <f>solve_for_c('True_Odds_Calculator_3-way'!A423,'True_Odds_Calculator_3-way'!B423,'True_Odds_Calculator_3-way'!C423,'Log_working_3-way'!B$1,'Log_working_3-way'!B$2)</f>
        <v/>
      </c>
      <c r="F422" s="6" t="str">
        <f>IF('Log_working_3-way'!D422="","",1/'True_Odds_Calculator_3-way'!N423+1/'True_Odds_Calculator_3-way'!O423+1/'True_Odds_Calculator_3-way'!P423-1)</f>
        <v/>
      </c>
      <c r="H422" s="6" t="str">
        <f>IF('Log_working_3-way'!$D422="","",'True_Odds_Calculator_3-way'!N423/'True_Odds_Calculator_3-way'!A423-1)</f>
        <v/>
      </c>
      <c r="I422" s="6" t="str">
        <f>IF('Log_working_3-way'!$D422="","",'True_Odds_Calculator_3-way'!O423/'True_Odds_Calculator_3-way'!B423-1)</f>
        <v/>
      </c>
      <c r="J422" s="6" t="str">
        <f>IF('Log_working_3-way'!$D422="","",'True_Odds_Calculator_3-way'!P423/'True_Odds_Calculator_3-way'!C423-1)</f>
        <v/>
      </c>
      <c r="K422" s="6" t="str">
        <f>IF('Log_working_3-way'!$D422="","",1/'True_Odds_Calculator_3-way'!A423+1/'True_Odds_Calculator_3-way'!B423+1/'True_Odds_Calculator_3-way'!C423-1)</f>
        <v/>
      </c>
    </row>
    <row r="423" spans="4:11" x14ac:dyDescent="0.25">
      <c r="D423" t="str">
        <f>solve_for_c('True_Odds_Calculator_3-way'!A424,'True_Odds_Calculator_3-way'!B424,'True_Odds_Calculator_3-way'!C424,'Log_working_3-way'!B$1,'Log_working_3-way'!B$2)</f>
        <v/>
      </c>
      <c r="F423" s="6" t="str">
        <f>IF('Log_working_3-way'!D423="","",1/'True_Odds_Calculator_3-way'!N424+1/'True_Odds_Calculator_3-way'!O424+1/'True_Odds_Calculator_3-way'!P424-1)</f>
        <v/>
      </c>
      <c r="H423" s="6" t="str">
        <f>IF('Log_working_3-way'!$D423="","",'True_Odds_Calculator_3-way'!N424/'True_Odds_Calculator_3-way'!A424-1)</f>
        <v/>
      </c>
      <c r="I423" s="6" t="str">
        <f>IF('Log_working_3-way'!$D423="","",'True_Odds_Calculator_3-way'!O424/'True_Odds_Calculator_3-way'!B424-1)</f>
        <v/>
      </c>
      <c r="J423" s="6" t="str">
        <f>IF('Log_working_3-way'!$D423="","",'True_Odds_Calculator_3-way'!P424/'True_Odds_Calculator_3-way'!C424-1)</f>
        <v/>
      </c>
      <c r="K423" s="6" t="str">
        <f>IF('Log_working_3-way'!$D423="","",1/'True_Odds_Calculator_3-way'!A424+1/'True_Odds_Calculator_3-way'!B424+1/'True_Odds_Calculator_3-way'!C424-1)</f>
        <v/>
      </c>
    </row>
    <row r="424" spans="4:11" x14ac:dyDescent="0.25">
      <c r="D424" t="str">
        <f>solve_for_c('True_Odds_Calculator_3-way'!A425,'True_Odds_Calculator_3-way'!B425,'True_Odds_Calculator_3-way'!C425,'Log_working_3-way'!B$1,'Log_working_3-way'!B$2)</f>
        <v/>
      </c>
      <c r="F424" s="6" t="str">
        <f>IF('Log_working_3-way'!D424="","",1/'True_Odds_Calculator_3-way'!N425+1/'True_Odds_Calculator_3-way'!O425+1/'True_Odds_Calculator_3-way'!P425-1)</f>
        <v/>
      </c>
      <c r="H424" s="6" t="str">
        <f>IF('Log_working_3-way'!$D424="","",'True_Odds_Calculator_3-way'!N425/'True_Odds_Calculator_3-way'!A425-1)</f>
        <v/>
      </c>
      <c r="I424" s="6" t="str">
        <f>IF('Log_working_3-way'!$D424="","",'True_Odds_Calculator_3-way'!O425/'True_Odds_Calculator_3-way'!B425-1)</f>
        <v/>
      </c>
      <c r="J424" s="6" t="str">
        <f>IF('Log_working_3-way'!$D424="","",'True_Odds_Calculator_3-way'!P425/'True_Odds_Calculator_3-way'!C425-1)</f>
        <v/>
      </c>
      <c r="K424" s="6" t="str">
        <f>IF('Log_working_3-way'!$D424="","",1/'True_Odds_Calculator_3-way'!A425+1/'True_Odds_Calculator_3-way'!B425+1/'True_Odds_Calculator_3-way'!C425-1)</f>
        <v/>
      </c>
    </row>
    <row r="425" spans="4:11" x14ac:dyDescent="0.25">
      <c r="D425" t="str">
        <f>solve_for_c('True_Odds_Calculator_3-way'!A426,'True_Odds_Calculator_3-way'!B426,'True_Odds_Calculator_3-way'!C426,'Log_working_3-way'!B$1,'Log_working_3-way'!B$2)</f>
        <v/>
      </c>
      <c r="F425" s="6" t="str">
        <f>IF('Log_working_3-way'!D425="","",1/'True_Odds_Calculator_3-way'!N426+1/'True_Odds_Calculator_3-way'!O426+1/'True_Odds_Calculator_3-way'!P426-1)</f>
        <v/>
      </c>
      <c r="H425" s="6" t="str">
        <f>IF('Log_working_3-way'!$D425="","",'True_Odds_Calculator_3-way'!N426/'True_Odds_Calculator_3-way'!A426-1)</f>
        <v/>
      </c>
      <c r="I425" s="6" t="str">
        <f>IF('Log_working_3-way'!$D425="","",'True_Odds_Calculator_3-way'!O426/'True_Odds_Calculator_3-way'!B426-1)</f>
        <v/>
      </c>
      <c r="J425" s="6" t="str">
        <f>IF('Log_working_3-way'!$D425="","",'True_Odds_Calculator_3-way'!P426/'True_Odds_Calculator_3-way'!C426-1)</f>
        <v/>
      </c>
      <c r="K425" s="6" t="str">
        <f>IF('Log_working_3-way'!$D425="","",1/'True_Odds_Calculator_3-way'!A426+1/'True_Odds_Calculator_3-way'!B426+1/'True_Odds_Calculator_3-way'!C426-1)</f>
        <v/>
      </c>
    </row>
    <row r="426" spans="4:11" x14ac:dyDescent="0.25">
      <c r="D426" t="str">
        <f>solve_for_c('True_Odds_Calculator_3-way'!A427,'True_Odds_Calculator_3-way'!B427,'True_Odds_Calculator_3-way'!C427,'Log_working_3-way'!B$1,'Log_working_3-way'!B$2)</f>
        <v/>
      </c>
      <c r="F426" s="6" t="str">
        <f>IF('Log_working_3-way'!D426="","",1/'True_Odds_Calculator_3-way'!N427+1/'True_Odds_Calculator_3-way'!O427+1/'True_Odds_Calculator_3-way'!P427-1)</f>
        <v/>
      </c>
      <c r="H426" s="6" t="str">
        <f>IF('Log_working_3-way'!$D426="","",'True_Odds_Calculator_3-way'!N427/'True_Odds_Calculator_3-way'!A427-1)</f>
        <v/>
      </c>
      <c r="I426" s="6" t="str">
        <f>IF('Log_working_3-way'!$D426="","",'True_Odds_Calculator_3-way'!O427/'True_Odds_Calculator_3-way'!B427-1)</f>
        <v/>
      </c>
      <c r="J426" s="6" t="str">
        <f>IF('Log_working_3-way'!$D426="","",'True_Odds_Calculator_3-way'!P427/'True_Odds_Calculator_3-way'!C427-1)</f>
        <v/>
      </c>
      <c r="K426" s="6" t="str">
        <f>IF('Log_working_3-way'!$D426="","",1/'True_Odds_Calculator_3-way'!A427+1/'True_Odds_Calculator_3-way'!B427+1/'True_Odds_Calculator_3-way'!C427-1)</f>
        <v/>
      </c>
    </row>
    <row r="427" spans="4:11" x14ac:dyDescent="0.25">
      <c r="D427" t="str">
        <f>solve_for_c('True_Odds_Calculator_3-way'!A428,'True_Odds_Calculator_3-way'!B428,'True_Odds_Calculator_3-way'!C428,'Log_working_3-way'!B$1,'Log_working_3-way'!B$2)</f>
        <v/>
      </c>
      <c r="F427" s="6" t="str">
        <f>IF('Log_working_3-way'!D427="","",1/'True_Odds_Calculator_3-way'!N428+1/'True_Odds_Calculator_3-way'!O428+1/'True_Odds_Calculator_3-way'!P428-1)</f>
        <v/>
      </c>
      <c r="H427" s="6" t="str">
        <f>IF('Log_working_3-way'!$D427="","",'True_Odds_Calculator_3-way'!N428/'True_Odds_Calculator_3-way'!A428-1)</f>
        <v/>
      </c>
      <c r="I427" s="6" t="str">
        <f>IF('Log_working_3-way'!$D427="","",'True_Odds_Calculator_3-way'!O428/'True_Odds_Calculator_3-way'!B428-1)</f>
        <v/>
      </c>
      <c r="J427" s="6" t="str">
        <f>IF('Log_working_3-way'!$D427="","",'True_Odds_Calculator_3-way'!P428/'True_Odds_Calculator_3-way'!C428-1)</f>
        <v/>
      </c>
      <c r="K427" s="6" t="str">
        <f>IF('Log_working_3-way'!$D427="","",1/'True_Odds_Calculator_3-way'!A428+1/'True_Odds_Calculator_3-way'!B428+1/'True_Odds_Calculator_3-way'!C428-1)</f>
        <v/>
      </c>
    </row>
    <row r="428" spans="4:11" x14ac:dyDescent="0.25">
      <c r="D428" t="str">
        <f>solve_for_c('True_Odds_Calculator_3-way'!A429,'True_Odds_Calculator_3-way'!B429,'True_Odds_Calculator_3-way'!C429,'Log_working_3-way'!B$1,'Log_working_3-way'!B$2)</f>
        <v/>
      </c>
      <c r="F428" s="6" t="str">
        <f>IF('Log_working_3-way'!D428="","",1/'True_Odds_Calculator_3-way'!N429+1/'True_Odds_Calculator_3-way'!O429+1/'True_Odds_Calculator_3-way'!P429-1)</f>
        <v/>
      </c>
      <c r="H428" s="6" t="str">
        <f>IF('Log_working_3-way'!$D428="","",'True_Odds_Calculator_3-way'!N429/'True_Odds_Calculator_3-way'!A429-1)</f>
        <v/>
      </c>
      <c r="I428" s="6" t="str">
        <f>IF('Log_working_3-way'!$D428="","",'True_Odds_Calculator_3-way'!O429/'True_Odds_Calculator_3-way'!B429-1)</f>
        <v/>
      </c>
      <c r="J428" s="6" t="str">
        <f>IF('Log_working_3-way'!$D428="","",'True_Odds_Calculator_3-way'!P429/'True_Odds_Calculator_3-way'!C429-1)</f>
        <v/>
      </c>
      <c r="K428" s="6" t="str">
        <f>IF('Log_working_3-way'!$D428="","",1/'True_Odds_Calculator_3-way'!A429+1/'True_Odds_Calculator_3-way'!B429+1/'True_Odds_Calculator_3-way'!C429-1)</f>
        <v/>
      </c>
    </row>
    <row r="429" spans="4:11" x14ac:dyDescent="0.25">
      <c r="D429" t="str">
        <f>solve_for_c('True_Odds_Calculator_3-way'!A430,'True_Odds_Calculator_3-way'!B430,'True_Odds_Calculator_3-way'!C430,'Log_working_3-way'!B$1,'Log_working_3-way'!B$2)</f>
        <v/>
      </c>
      <c r="F429" s="6" t="str">
        <f>IF('Log_working_3-way'!D429="","",1/'True_Odds_Calculator_3-way'!N430+1/'True_Odds_Calculator_3-way'!O430+1/'True_Odds_Calculator_3-way'!P430-1)</f>
        <v/>
      </c>
      <c r="H429" s="6" t="str">
        <f>IF('Log_working_3-way'!$D429="","",'True_Odds_Calculator_3-way'!N430/'True_Odds_Calculator_3-way'!A430-1)</f>
        <v/>
      </c>
      <c r="I429" s="6" t="str">
        <f>IF('Log_working_3-way'!$D429="","",'True_Odds_Calculator_3-way'!O430/'True_Odds_Calculator_3-way'!B430-1)</f>
        <v/>
      </c>
      <c r="J429" s="6" t="str">
        <f>IF('Log_working_3-way'!$D429="","",'True_Odds_Calculator_3-way'!P430/'True_Odds_Calculator_3-way'!C430-1)</f>
        <v/>
      </c>
      <c r="K429" s="6" t="str">
        <f>IF('Log_working_3-way'!$D429="","",1/'True_Odds_Calculator_3-way'!A430+1/'True_Odds_Calculator_3-way'!B430+1/'True_Odds_Calculator_3-way'!C430-1)</f>
        <v/>
      </c>
    </row>
    <row r="430" spans="4:11" x14ac:dyDescent="0.25">
      <c r="D430" t="str">
        <f>solve_for_c('True_Odds_Calculator_3-way'!A431,'True_Odds_Calculator_3-way'!B431,'True_Odds_Calculator_3-way'!C431,'Log_working_3-way'!B$1,'Log_working_3-way'!B$2)</f>
        <v/>
      </c>
      <c r="F430" s="6" t="str">
        <f>IF('Log_working_3-way'!D430="","",1/'True_Odds_Calculator_3-way'!N431+1/'True_Odds_Calculator_3-way'!O431+1/'True_Odds_Calculator_3-way'!P431-1)</f>
        <v/>
      </c>
      <c r="H430" s="6" t="str">
        <f>IF('Log_working_3-way'!$D430="","",'True_Odds_Calculator_3-way'!N431/'True_Odds_Calculator_3-way'!A431-1)</f>
        <v/>
      </c>
      <c r="I430" s="6" t="str">
        <f>IF('Log_working_3-way'!$D430="","",'True_Odds_Calculator_3-way'!O431/'True_Odds_Calculator_3-way'!B431-1)</f>
        <v/>
      </c>
      <c r="J430" s="6" t="str">
        <f>IF('Log_working_3-way'!$D430="","",'True_Odds_Calculator_3-way'!P431/'True_Odds_Calculator_3-way'!C431-1)</f>
        <v/>
      </c>
      <c r="K430" s="6" t="str">
        <f>IF('Log_working_3-way'!$D430="","",1/'True_Odds_Calculator_3-way'!A431+1/'True_Odds_Calculator_3-way'!B431+1/'True_Odds_Calculator_3-way'!C431-1)</f>
        <v/>
      </c>
    </row>
    <row r="431" spans="4:11" x14ac:dyDescent="0.25">
      <c r="D431" t="str">
        <f>solve_for_c('True_Odds_Calculator_3-way'!A432,'True_Odds_Calculator_3-way'!B432,'True_Odds_Calculator_3-way'!C432,'Log_working_3-way'!B$1,'Log_working_3-way'!B$2)</f>
        <v/>
      </c>
      <c r="F431" s="6" t="str">
        <f>IF('Log_working_3-way'!D431="","",1/'True_Odds_Calculator_3-way'!N432+1/'True_Odds_Calculator_3-way'!O432+1/'True_Odds_Calculator_3-way'!P432-1)</f>
        <v/>
      </c>
      <c r="H431" s="6" t="str">
        <f>IF('Log_working_3-way'!$D431="","",'True_Odds_Calculator_3-way'!N432/'True_Odds_Calculator_3-way'!A432-1)</f>
        <v/>
      </c>
      <c r="I431" s="6" t="str">
        <f>IF('Log_working_3-way'!$D431="","",'True_Odds_Calculator_3-way'!O432/'True_Odds_Calculator_3-way'!B432-1)</f>
        <v/>
      </c>
      <c r="J431" s="6" t="str">
        <f>IF('Log_working_3-way'!$D431="","",'True_Odds_Calculator_3-way'!P432/'True_Odds_Calculator_3-way'!C432-1)</f>
        <v/>
      </c>
      <c r="K431" s="6" t="str">
        <f>IF('Log_working_3-way'!$D431="","",1/'True_Odds_Calculator_3-way'!A432+1/'True_Odds_Calculator_3-way'!B432+1/'True_Odds_Calculator_3-way'!C432-1)</f>
        <v/>
      </c>
    </row>
    <row r="432" spans="4:11" x14ac:dyDescent="0.25">
      <c r="D432" t="str">
        <f>solve_for_c('True_Odds_Calculator_3-way'!A433,'True_Odds_Calculator_3-way'!B433,'True_Odds_Calculator_3-way'!C433,'Log_working_3-way'!B$1,'Log_working_3-way'!B$2)</f>
        <v/>
      </c>
      <c r="F432" s="6" t="str">
        <f>IF('Log_working_3-way'!D432="","",1/'True_Odds_Calculator_3-way'!N433+1/'True_Odds_Calculator_3-way'!O433+1/'True_Odds_Calculator_3-way'!P433-1)</f>
        <v/>
      </c>
      <c r="H432" s="6" t="str">
        <f>IF('Log_working_3-way'!$D432="","",'True_Odds_Calculator_3-way'!N433/'True_Odds_Calculator_3-way'!A433-1)</f>
        <v/>
      </c>
      <c r="I432" s="6" t="str">
        <f>IF('Log_working_3-way'!$D432="","",'True_Odds_Calculator_3-way'!O433/'True_Odds_Calculator_3-way'!B433-1)</f>
        <v/>
      </c>
      <c r="J432" s="6" t="str">
        <f>IF('Log_working_3-way'!$D432="","",'True_Odds_Calculator_3-way'!P433/'True_Odds_Calculator_3-way'!C433-1)</f>
        <v/>
      </c>
      <c r="K432" s="6" t="str">
        <f>IF('Log_working_3-way'!$D432="","",1/'True_Odds_Calculator_3-way'!A433+1/'True_Odds_Calculator_3-way'!B433+1/'True_Odds_Calculator_3-way'!C433-1)</f>
        <v/>
      </c>
    </row>
    <row r="433" spans="4:11" x14ac:dyDescent="0.25">
      <c r="D433" t="str">
        <f>solve_for_c('True_Odds_Calculator_3-way'!A434,'True_Odds_Calculator_3-way'!B434,'True_Odds_Calculator_3-way'!C434,'Log_working_3-way'!B$1,'Log_working_3-way'!B$2)</f>
        <v/>
      </c>
      <c r="F433" s="6" t="str">
        <f>IF('Log_working_3-way'!D433="","",1/'True_Odds_Calculator_3-way'!N434+1/'True_Odds_Calculator_3-way'!O434+1/'True_Odds_Calculator_3-way'!P434-1)</f>
        <v/>
      </c>
      <c r="H433" s="6" t="str">
        <f>IF('Log_working_3-way'!$D433="","",'True_Odds_Calculator_3-way'!N434/'True_Odds_Calculator_3-way'!A434-1)</f>
        <v/>
      </c>
      <c r="I433" s="6" t="str">
        <f>IF('Log_working_3-way'!$D433="","",'True_Odds_Calculator_3-way'!O434/'True_Odds_Calculator_3-way'!B434-1)</f>
        <v/>
      </c>
      <c r="J433" s="6" t="str">
        <f>IF('Log_working_3-way'!$D433="","",'True_Odds_Calculator_3-way'!P434/'True_Odds_Calculator_3-way'!C434-1)</f>
        <v/>
      </c>
      <c r="K433" s="6" t="str">
        <f>IF('Log_working_3-way'!$D433="","",1/'True_Odds_Calculator_3-way'!A434+1/'True_Odds_Calculator_3-way'!B434+1/'True_Odds_Calculator_3-way'!C434-1)</f>
        <v/>
      </c>
    </row>
    <row r="434" spans="4:11" x14ac:dyDescent="0.25">
      <c r="D434" t="str">
        <f>solve_for_c('True_Odds_Calculator_3-way'!A435,'True_Odds_Calculator_3-way'!B435,'True_Odds_Calculator_3-way'!C435,'Log_working_3-way'!B$1,'Log_working_3-way'!B$2)</f>
        <v/>
      </c>
      <c r="F434" s="6" t="str">
        <f>IF('Log_working_3-way'!D434="","",1/'True_Odds_Calculator_3-way'!N435+1/'True_Odds_Calculator_3-way'!O435+1/'True_Odds_Calculator_3-way'!P435-1)</f>
        <v/>
      </c>
      <c r="H434" s="6" t="str">
        <f>IF('Log_working_3-way'!$D434="","",'True_Odds_Calculator_3-way'!N435/'True_Odds_Calculator_3-way'!A435-1)</f>
        <v/>
      </c>
      <c r="I434" s="6" t="str">
        <f>IF('Log_working_3-way'!$D434="","",'True_Odds_Calculator_3-way'!O435/'True_Odds_Calculator_3-way'!B435-1)</f>
        <v/>
      </c>
      <c r="J434" s="6" t="str">
        <f>IF('Log_working_3-way'!$D434="","",'True_Odds_Calculator_3-way'!P435/'True_Odds_Calculator_3-way'!C435-1)</f>
        <v/>
      </c>
      <c r="K434" s="6" t="str">
        <f>IF('Log_working_3-way'!$D434="","",1/'True_Odds_Calculator_3-way'!A435+1/'True_Odds_Calculator_3-way'!B435+1/'True_Odds_Calculator_3-way'!C435-1)</f>
        <v/>
      </c>
    </row>
    <row r="435" spans="4:11" x14ac:dyDescent="0.25">
      <c r="D435" t="str">
        <f>solve_for_c('True_Odds_Calculator_3-way'!A436,'True_Odds_Calculator_3-way'!B436,'True_Odds_Calculator_3-way'!C436,'Log_working_3-way'!B$1,'Log_working_3-way'!B$2)</f>
        <v/>
      </c>
      <c r="F435" s="6" t="str">
        <f>IF('Log_working_3-way'!D435="","",1/'True_Odds_Calculator_3-way'!N436+1/'True_Odds_Calculator_3-way'!O436+1/'True_Odds_Calculator_3-way'!P436-1)</f>
        <v/>
      </c>
      <c r="H435" s="6" t="str">
        <f>IF('Log_working_3-way'!$D435="","",'True_Odds_Calculator_3-way'!N436/'True_Odds_Calculator_3-way'!A436-1)</f>
        <v/>
      </c>
      <c r="I435" s="6" t="str">
        <f>IF('Log_working_3-way'!$D435="","",'True_Odds_Calculator_3-way'!O436/'True_Odds_Calculator_3-way'!B436-1)</f>
        <v/>
      </c>
      <c r="J435" s="6" t="str">
        <f>IF('Log_working_3-way'!$D435="","",'True_Odds_Calculator_3-way'!P436/'True_Odds_Calculator_3-way'!C436-1)</f>
        <v/>
      </c>
      <c r="K435" s="6" t="str">
        <f>IF('Log_working_3-way'!$D435="","",1/'True_Odds_Calculator_3-way'!A436+1/'True_Odds_Calculator_3-way'!B436+1/'True_Odds_Calculator_3-way'!C436-1)</f>
        <v/>
      </c>
    </row>
    <row r="436" spans="4:11" x14ac:dyDescent="0.25">
      <c r="D436" t="str">
        <f>solve_for_c('True_Odds_Calculator_3-way'!A437,'True_Odds_Calculator_3-way'!B437,'True_Odds_Calculator_3-way'!C437,'Log_working_3-way'!B$1,'Log_working_3-way'!B$2)</f>
        <v/>
      </c>
      <c r="F436" s="6" t="str">
        <f>IF('Log_working_3-way'!D436="","",1/'True_Odds_Calculator_3-way'!N437+1/'True_Odds_Calculator_3-way'!O437+1/'True_Odds_Calculator_3-way'!P437-1)</f>
        <v/>
      </c>
      <c r="H436" s="6" t="str">
        <f>IF('Log_working_3-way'!$D436="","",'True_Odds_Calculator_3-way'!N437/'True_Odds_Calculator_3-way'!A437-1)</f>
        <v/>
      </c>
      <c r="I436" s="6" t="str">
        <f>IF('Log_working_3-way'!$D436="","",'True_Odds_Calculator_3-way'!O437/'True_Odds_Calculator_3-way'!B437-1)</f>
        <v/>
      </c>
      <c r="J436" s="6" t="str">
        <f>IF('Log_working_3-way'!$D436="","",'True_Odds_Calculator_3-way'!P437/'True_Odds_Calculator_3-way'!C437-1)</f>
        <v/>
      </c>
      <c r="K436" s="6" t="str">
        <f>IF('Log_working_3-way'!$D436="","",1/'True_Odds_Calculator_3-way'!A437+1/'True_Odds_Calculator_3-way'!B437+1/'True_Odds_Calculator_3-way'!C437-1)</f>
        <v/>
      </c>
    </row>
    <row r="437" spans="4:11" x14ac:dyDescent="0.25">
      <c r="D437" t="str">
        <f>solve_for_c('True_Odds_Calculator_3-way'!A438,'True_Odds_Calculator_3-way'!B438,'True_Odds_Calculator_3-way'!C438,'Log_working_3-way'!B$1,'Log_working_3-way'!B$2)</f>
        <v/>
      </c>
      <c r="F437" s="6" t="str">
        <f>IF('Log_working_3-way'!D437="","",1/'True_Odds_Calculator_3-way'!N438+1/'True_Odds_Calculator_3-way'!O438+1/'True_Odds_Calculator_3-way'!P438-1)</f>
        <v/>
      </c>
      <c r="H437" s="6" t="str">
        <f>IF('Log_working_3-way'!$D437="","",'True_Odds_Calculator_3-way'!N438/'True_Odds_Calculator_3-way'!A438-1)</f>
        <v/>
      </c>
      <c r="I437" s="6" t="str">
        <f>IF('Log_working_3-way'!$D437="","",'True_Odds_Calculator_3-way'!O438/'True_Odds_Calculator_3-way'!B438-1)</f>
        <v/>
      </c>
      <c r="J437" s="6" t="str">
        <f>IF('Log_working_3-way'!$D437="","",'True_Odds_Calculator_3-way'!P438/'True_Odds_Calculator_3-way'!C438-1)</f>
        <v/>
      </c>
      <c r="K437" s="6" t="str">
        <f>IF('Log_working_3-way'!$D437="","",1/'True_Odds_Calculator_3-way'!A438+1/'True_Odds_Calculator_3-way'!B438+1/'True_Odds_Calculator_3-way'!C438-1)</f>
        <v/>
      </c>
    </row>
    <row r="438" spans="4:11" x14ac:dyDescent="0.25">
      <c r="D438" t="str">
        <f>solve_for_c('True_Odds_Calculator_3-way'!A439,'True_Odds_Calculator_3-way'!B439,'True_Odds_Calculator_3-way'!C439,'Log_working_3-way'!B$1,'Log_working_3-way'!B$2)</f>
        <v/>
      </c>
      <c r="F438" s="6" t="str">
        <f>IF('Log_working_3-way'!D438="","",1/'True_Odds_Calculator_3-way'!N439+1/'True_Odds_Calculator_3-way'!O439+1/'True_Odds_Calculator_3-way'!P439-1)</f>
        <v/>
      </c>
      <c r="H438" s="6" t="str">
        <f>IF('Log_working_3-way'!$D438="","",'True_Odds_Calculator_3-way'!N439/'True_Odds_Calculator_3-way'!A439-1)</f>
        <v/>
      </c>
      <c r="I438" s="6" t="str">
        <f>IF('Log_working_3-way'!$D438="","",'True_Odds_Calculator_3-way'!O439/'True_Odds_Calculator_3-way'!B439-1)</f>
        <v/>
      </c>
      <c r="J438" s="6" t="str">
        <f>IF('Log_working_3-way'!$D438="","",'True_Odds_Calculator_3-way'!P439/'True_Odds_Calculator_3-way'!C439-1)</f>
        <v/>
      </c>
      <c r="K438" s="6" t="str">
        <f>IF('Log_working_3-way'!$D438="","",1/'True_Odds_Calculator_3-way'!A439+1/'True_Odds_Calculator_3-way'!B439+1/'True_Odds_Calculator_3-way'!C439-1)</f>
        <v/>
      </c>
    </row>
    <row r="439" spans="4:11" x14ac:dyDescent="0.25">
      <c r="D439" t="str">
        <f>solve_for_c('True_Odds_Calculator_3-way'!A440,'True_Odds_Calculator_3-way'!B440,'True_Odds_Calculator_3-way'!C440,'Log_working_3-way'!B$1,'Log_working_3-way'!B$2)</f>
        <v/>
      </c>
      <c r="F439" s="6" t="str">
        <f>IF('Log_working_3-way'!D439="","",1/'True_Odds_Calculator_3-way'!N440+1/'True_Odds_Calculator_3-way'!O440+1/'True_Odds_Calculator_3-way'!P440-1)</f>
        <v/>
      </c>
      <c r="H439" s="6" t="str">
        <f>IF('Log_working_3-way'!$D439="","",'True_Odds_Calculator_3-way'!N440/'True_Odds_Calculator_3-way'!A440-1)</f>
        <v/>
      </c>
      <c r="I439" s="6" t="str">
        <f>IF('Log_working_3-way'!$D439="","",'True_Odds_Calculator_3-way'!O440/'True_Odds_Calculator_3-way'!B440-1)</f>
        <v/>
      </c>
      <c r="J439" s="6" t="str">
        <f>IF('Log_working_3-way'!$D439="","",'True_Odds_Calculator_3-way'!P440/'True_Odds_Calculator_3-way'!C440-1)</f>
        <v/>
      </c>
      <c r="K439" s="6" t="str">
        <f>IF('Log_working_3-way'!$D439="","",1/'True_Odds_Calculator_3-way'!A440+1/'True_Odds_Calculator_3-way'!B440+1/'True_Odds_Calculator_3-way'!C440-1)</f>
        <v/>
      </c>
    </row>
    <row r="440" spans="4:11" x14ac:dyDescent="0.25">
      <c r="D440" t="str">
        <f>solve_for_c('True_Odds_Calculator_3-way'!A441,'True_Odds_Calculator_3-way'!B441,'True_Odds_Calculator_3-way'!C441,'Log_working_3-way'!B$1,'Log_working_3-way'!B$2)</f>
        <v/>
      </c>
      <c r="F440" s="6" t="str">
        <f>IF('Log_working_3-way'!D440="","",1/'True_Odds_Calculator_3-way'!N441+1/'True_Odds_Calculator_3-way'!O441+1/'True_Odds_Calculator_3-way'!P441-1)</f>
        <v/>
      </c>
      <c r="H440" s="6" t="str">
        <f>IF('Log_working_3-way'!$D440="","",'True_Odds_Calculator_3-way'!N441/'True_Odds_Calculator_3-way'!A441-1)</f>
        <v/>
      </c>
      <c r="I440" s="6" t="str">
        <f>IF('Log_working_3-way'!$D440="","",'True_Odds_Calculator_3-way'!O441/'True_Odds_Calculator_3-way'!B441-1)</f>
        <v/>
      </c>
      <c r="J440" s="6" t="str">
        <f>IF('Log_working_3-way'!$D440="","",'True_Odds_Calculator_3-way'!P441/'True_Odds_Calculator_3-way'!C441-1)</f>
        <v/>
      </c>
      <c r="K440" s="6" t="str">
        <f>IF('Log_working_3-way'!$D440="","",1/'True_Odds_Calculator_3-way'!A441+1/'True_Odds_Calculator_3-way'!B441+1/'True_Odds_Calculator_3-way'!C441-1)</f>
        <v/>
      </c>
    </row>
    <row r="441" spans="4:11" x14ac:dyDescent="0.25">
      <c r="D441" t="str">
        <f>solve_for_c('True_Odds_Calculator_3-way'!A442,'True_Odds_Calculator_3-way'!B442,'True_Odds_Calculator_3-way'!C442,'Log_working_3-way'!B$1,'Log_working_3-way'!B$2)</f>
        <v/>
      </c>
      <c r="F441" s="6" t="str">
        <f>IF('Log_working_3-way'!D441="","",1/'True_Odds_Calculator_3-way'!N442+1/'True_Odds_Calculator_3-way'!O442+1/'True_Odds_Calculator_3-way'!P442-1)</f>
        <v/>
      </c>
      <c r="H441" s="6" t="str">
        <f>IF('Log_working_3-way'!$D441="","",'True_Odds_Calculator_3-way'!N442/'True_Odds_Calculator_3-way'!A442-1)</f>
        <v/>
      </c>
      <c r="I441" s="6" t="str">
        <f>IF('Log_working_3-way'!$D441="","",'True_Odds_Calculator_3-way'!O442/'True_Odds_Calculator_3-way'!B442-1)</f>
        <v/>
      </c>
      <c r="J441" s="6" t="str">
        <f>IF('Log_working_3-way'!$D441="","",'True_Odds_Calculator_3-way'!P442/'True_Odds_Calculator_3-way'!C442-1)</f>
        <v/>
      </c>
      <c r="K441" s="6" t="str">
        <f>IF('Log_working_3-way'!$D441="","",1/'True_Odds_Calculator_3-way'!A442+1/'True_Odds_Calculator_3-way'!B442+1/'True_Odds_Calculator_3-way'!C442-1)</f>
        <v/>
      </c>
    </row>
    <row r="442" spans="4:11" x14ac:dyDescent="0.25">
      <c r="D442" t="str">
        <f>solve_for_c('True_Odds_Calculator_3-way'!A443,'True_Odds_Calculator_3-way'!B443,'True_Odds_Calculator_3-way'!C443,'Log_working_3-way'!B$1,'Log_working_3-way'!B$2)</f>
        <v/>
      </c>
      <c r="F442" s="6" t="str">
        <f>IF('Log_working_3-way'!D442="","",1/'True_Odds_Calculator_3-way'!N443+1/'True_Odds_Calculator_3-way'!O443+1/'True_Odds_Calculator_3-way'!P443-1)</f>
        <v/>
      </c>
      <c r="H442" s="6" t="str">
        <f>IF('Log_working_3-way'!$D442="","",'True_Odds_Calculator_3-way'!N443/'True_Odds_Calculator_3-way'!A443-1)</f>
        <v/>
      </c>
      <c r="I442" s="6" t="str">
        <f>IF('Log_working_3-way'!$D442="","",'True_Odds_Calculator_3-way'!O443/'True_Odds_Calculator_3-way'!B443-1)</f>
        <v/>
      </c>
      <c r="J442" s="6" t="str">
        <f>IF('Log_working_3-way'!$D442="","",'True_Odds_Calculator_3-way'!P443/'True_Odds_Calculator_3-way'!C443-1)</f>
        <v/>
      </c>
      <c r="K442" s="6" t="str">
        <f>IF('Log_working_3-way'!$D442="","",1/'True_Odds_Calculator_3-way'!A443+1/'True_Odds_Calculator_3-way'!B443+1/'True_Odds_Calculator_3-way'!C443-1)</f>
        <v/>
      </c>
    </row>
    <row r="443" spans="4:11" x14ac:dyDescent="0.25">
      <c r="D443" t="str">
        <f>solve_for_c('True_Odds_Calculator_3-way'!A444,'True_Odds_Calculator_3-way'!B444,'True_Odds_Calculator_3-way'!C444,'Log_working_3-way'!B$1,'Log_working_3-way'!B$2)</f>
        <v/>
      </c>
      <c r="F443" s="6" t="str">
        <f>IF('Log_working_3-way'!D443="","",1/'True_Odds_Calculator_3-way'!N444+1/'True_Odds_Calculator_3-way'!O444+1/'True_Odds_Calculator_3-way'!P444-1)</f>
        <v/>
      </c>
      <c r="H443" s="6" t="str">
        <f>IF('Log_working_3-way'!$D443="","",'True_Odds_Calculator_3-way'!N444/'True_Odds_Calculator_3-way'!A444-1)</f>
        <v/>
      </c>
      <c r="I443" s="6" t="str">
        <f>IF('Log_working_3-way'!$D443="","",'True_Odds_Calculator_3-way'!O444/'True_Odds_Calculator_3-way'!B444-1)</f>
        <v/>
      </c>
      <c r="J443" s="6" t="str">
        <f>IF('Log_working_3-way'!$D443="","",'True_Odds_Calculator_3-way'!P444/'True_Odds_Calculator_3-way'!C444-1)</f>
        <v/>
      </c>
      <c r="K443" s="6" t="str">
        <f>IF('Log_working_3-way'!$D443="","",1/'True_Odds_Calculator_3-way'!A444+1/'True_Odds_Calculator_3-way'!B444+1/'True_Odds_Calculator_3-way'!C444-1)</f>
        <v/>
      </c>
    </row>
    <row r="444" spans="4:11" x14ac:dyDescent="0.25">
      <c r="D444" t="str">
        <f>solve_for_c('True_Odds_Calculator_3-way'!A445,'True_Odds_Calculator_3-way'!B445,'True_Odds_Calculator_3-way'!C445,'Log_working_3-way'!B$1,'Log_working_3-way'!B$2)</f>
        <v/>
      </c>
      <c r="F444" s="6" t="str">
        <f>IF('Log_working_3-way'!D444="","",1/'True_Odds_Calculator_3-way'!N445+1/'True_Odds_Calculator_3-way'!O445+1/'True_Odds_Calculator_3-way'!P445-1)</f>
        <v/>
      </c>
      <c r="H444" s="6" t="str">
        <f>IF('Log_working_3-way'!$D444="","",'True_Odds_Calculator_3-way'!N445/'True_Odds_Calculator_3-way'!A445-1)</f>
        <v/>
      </c>
      <c r="I444" s="6" t="str">
        <f>IF('Log_working_3-way'!$D444="","",'True_Odds_Calculator_3-way'!O445/'True_Odds_Calculator_3-way'!B445-1)</f>
        <v/>
      </c>
      <c r="J444" s="6" t="str">
        <f>IF('Log_working_3-way'!$D444="","",'True_Odds_Calculator_3-way'!P445/'True_Odds_Calculator_3-way'!C445-1)</f>
        <v/>
      </c>
      <c r="K444" s="6" t="str">
        <f>IF('Log_working_3-way'!$D444="","",1/'True_Odds_Calculator_3-way'!A445+1/'True_Odds_Calculator_3-way'!B445+1/'True_Odds_Calculator_3-way'!C445-1)</f>
        <v/>
      </c>
    </row>
    <row r="445" spans="4:11" x14ac:dyDescent="0.25">
      <c r="D445" t="str">
        <f>solve_for_c('True_Odds_Calculator_3-way'!A446,'True_Odds_Calculator_3-way'!B446,'True_Odds_Calculator_3-way'!C446,'Log_working_3-way'!B$1,'Log_working_3-way'!B$2)</f>
        <v/>
      </c>
      <c r="F445" s="6" t="str">
        <f>IF('Log_working_3-way'!D445="","",1/'True_Odds_Calculator_3-way'!N446+1/'True_Odds_Calculator_3-way'!O446+1/'True_Odds_Calculator_3-way'!P446-1)</f>
        <v/>
      </c>
      <c r="H445" s="6" t="str">
        <f>IF('Log_working_3-way'!$D445="","",'True_Odds_Calculator_3-way'!N446/'True_Odds_Calculator_3-way'!A446-1)</f>
        <v/>
      </c>
      <c r="I445" s="6" t="str">
        <f>IF('Log_working_3-way'!$D445="","",'True_Odds_Calculator_3-way'!O446/'True_Odds_Calculator_3-way'!B446-1)</f>
        <v/>
      </c>
      <c r="J445" s="6" t="str">
        <f>IF('Log_working_3-way'!$D445="","",'True_Odds_Calculator_3-way'!P446/'True_Odds_Calculator_3-way'!C446-1)</f>
        <v/>
      </c>
      <c r="K445" s="6" t="str">
        <f>IF('Log_working_3-way'!$D445="","",1/'True_Odds_Calculator_3-way'!A446+1/'True_Odds_Calculator_3-way'!B446+1/'True_Odds_Calculator_3-way'!C446-1)</f>
        <v/>
      </c>
    </row>
    <row r="446" spans="4:11" x14ac:dyDescent="0.25">
      <c r="D446" t="str">
        <f>solve_for_c('True_Odds_Calculator_3-way'!A447,'True_Odds_Calculator_3-way'!B447,'True_Odds_Calculator_3-way'!C447,'Log_working_3-way'!B$1,'Log_working_3-way'!B$2)</f>
        <v/>
      </c>
      <c r="F446" s="6" t="str">
        <f>IF('Log_working_3-way'!D446="","",1/'True_Odds_Calculator_3-way'!N447+1/'True_Odds_Calculator_3-way'!O447+1/'True_Odds_Calculator_3-way'!P447-1)</f>
        <v/>
      </c>
      <c r="H446" s="6" t="str">
        <f>IF('Log_working_3-way'!$D446="","",'True_Odds_Calculator_3-way'!N447/'True_Odds_Calculator_3-way'!A447-1)</f>
        <v/>
      </c>
      <c r="I446" s="6" t="str">
        <f>IF('Log_working_3-way'!$D446="","",'True_Odds_Calculator_3-way'!O447/'True_Odds_Calculator_3-way'!B447-1)</f>
        <v/>
      </c>
      <c r="J446" s="6" t="str">
        <f>IF('Log_working_3-way'!$D446="","",'True_Odds_Calculator_3-way'!P447/'True_Odds_Calculator_3-way'!C447-1)</f>
        <v/>
      </c>
      <c r="K446" s="6" t="str">
        <f>IF('Log_working_3-way'!$D446="","",1/'True_Odds_Calculator_3-way'!A447+1/'True_Odds_Calculator_3-way'!B447+1/'True_Odds_Calculator_3-way'!C447-1)</f>
        <v/>
      </c>
    </row>
    <row r="447" spans="4:11" x14ac:dyDescent="0.25">
      <c r="D447" t="str">
        <f>solve_for_c('True_Odds_Calculator_3-way'!A448,'True_Odds_Calculator_3-way'!B448,'True_Odds_Calculator_3-way'!C448,'Log_working_3-way'!B$1,'Log_working_3-way'!B$2)</f>
        <v/>
      </c>
      <c r="F447" s="6" t="str">
        <f>IF('Log_working_3-way'!D447="","",1/'True_Odds_Calculator_3-way'!N448+1/'True_Odds_Calculator_3-way'!O448+1/'True_Odds_Calculator_3-way'!P448-1)</f>
        <v/>
      </c>
      <c r="H447" s="6" t="str">
        <f>IF('Log_working_3-way'!$D447="","",'True_Odds_Calculator_3-way'!N448/'True_Odds_Calculator_3-way'!A448-1)</f>
        <v/>
      </c>
      <c r="I447" s="6" t="str">
        <f>IF('Log_working_3-way'!$D447="","",'True_Odds_Calculator_3-way'!O448/'True_Odds_Calculator_3-way'!B448-1)</f>
        <v/>
      </c>
      <c r="J447" s="6" t="str">
        <f>IF('Log_working_3-way'!$D447="","",'True_Odds_Calculator_3-way'!P448/'True_Odds_Calculator_3-way'!C448-1)</f>
        <v/>
      </c>
      <c r="K447" s="6" t="str">
        <f>IF('Log_working_3-way'!$D447="","",1/'True_Odds_Calculator_3-way'!A448+1/'True_Odds_Calculator_3-way'!B448+1/'True_Odds_Calculator_3-way'!C448-1)</f>
        <v/>
      </c>
    </row>
    <row r="448" spans="4:11" x14ac:dyDescent="0.25">
      <c r="D448" t="str">
        <f>solve_for_c('True_Odds_Calculator_3-way'!A449,'True_Odds_Calculator_3-way'!B449,'True_Odds_Calculator_3-way'!C449,'Log_working_3-way'!B$1,'Log_working_3-way'!B$2)</f>
        <v/>
      </c>
      <c r="F448" s="6" t="str">
        <f>IF('Log_working_3-way'!D448="","",1/'True_Odds_Calculator_3-way'!N449+1/'True_Odds_Calculator_3-way'!O449+1/'True_Odds_Calculator_3-way'!P449-1)</f>
        <v/>
      </c>
      <c r="H448" s="6" t="str">
        <f>IF('Log_working_3-way'!$D448="","",'True_Odds_Calculator_3-way'!N449/'True_Odds_Calculator_3-way'!A449-1)</f>
        <v/>
      </c>
      <c r="I448" s="6" t="str">
        <f>IF('Log_working_3-way'!$D448="","",'True_Odds_Calculator_3-way'!O449/'True_Odds_Calculator_3-way'!B449-1)</f>
        <v/>
      </c>
      <c r="J448" s="6" t="str">
        <f>IF('Log_working_3-way'!$D448="","",'True_Odds_Calculator_3-way'!P449/'True_Odds_Calculator_3-way'!C449-1)</f>
        <v/>
      </c>
      <c r="K448" s="6" t="str">
        <f>IF('Log_working_3-way'!$D448="","",1/'True_Odds_Calculator_3-way'!A449+1/'True_Odds_Calculator_3-way'!B449+1/'True_Odds_Calculator_3-way'!C449-1)</f>
        <v/>
      </c>
    </row>
    <row r="449" spans="4:11" x14ac:dyDescent="0.25">
      <c r="D449" t="str">
        <f>solve_for_c('True_Odds_Calculator_3-way'!A450,'True_Odds_Calculator_3-way'!B450,'True_Odds_Calculator_3-way'!C450,'Log_working_3-way'!B$1,'Log_working_3-way'!B$2)</f>
        <v/>
      </c>
      <c r="F449" s="6" t="str">
        <f>IF('Log_working_3-way'!D449="","",1/'True_Odds_Calculator_3-way'!N450+1/'True_Odds_Calculator_3-way'!O450+1/'True_Odds_Calculator_3-way'!P450-1)</f>
        <v/>
      </c>
      <c r="H449" s="6" t="str">
        <f>IF('Log_working_3-way'!$D449="","",'True_Odds_Calculator_3-way'!N450/'True_Odds_Calculator_3-way'!A450-1)</f>
        <v/>
      </c>
      <c r="I449" s="6" t="str">
        <f>IF('Log_working_3-way'!$D449="","",'True_Odds_Calculator_3-way'!O450/'True_Odds_Calculator_3-way'!B450-1)</f>
        <v/>
      </c>
      <c r="J449" s="6" t="str">
        <f>IF('Log_working_3-way'!$D449="","",'True_Odds_Calculator_3-way'!P450/'True_Odds_Calculator_3-way'!C450-1)</f>
        <v/>
      </c>
      <c r="K449" s="6" t="str">
        <f>IF('Log_working_3-way'!$D449="","",1/'True_Odds_Calculator_3-way'!A450+1/'True_Odds_Calculator_3-way'!B450+1/'True_Odds_Calculator_3-way'!C450-1)</f>
        <v/>
      </c>
    </row>
    <row r="450" spans="4:11" x14ac:dyDescent="0.25">
      <c r="D450" t="str">
        <f>solve_for_c('True_Odds_Calculator_3-way'!A451,'True_Odds_Calculator_3-way'!B451,'True_Odds_Calculator_3-way'!C451,'Log_working_3-way'!B$1,'Log_working_3-way'!B$2)</f>
        <v/>
      </c>
      <c r="F450" s="6" t="str">
        <f>IF('Log_working_3-way'!D450="","",1/'True_Odds_Calculator_3-way'!N451+1/'True_Odds_Calculator_3-way'!O451+1/'True_Odds_Calculator_3-way'!P451-1)</f>
        <v/>
      </c>
      <c r="H450" s="6" t="str">
        <f>IF('Log_working_3-way'!$D450="","",'True_Odds_Calculator_3-way'!N451/'True_Odds_Calculator_3-way'!A451-1)</f>
        <v/>
      </c>
      <c r="I450" s="6" t="str">
        <f>IF('Log_working_3-way'!$D450="","",'True_Odds_Calculator_3-way'!O451/'True_Odds_Calculator_3-way'!B451-1)</f>
        <v/>
      </c>
      <c r="J450" s="6" t="str">
        <f>IF('Log_working_3-way'!$D450="","",'True_Odds_Calculator_3-way'!P451/'True_Odds_Calculator_3-way'!C451-1)</f>
        <v/>
      </c>
      <c r="K450" s="6" t="str">
        <f>IF('Log_working_3-way'!$D450="","",1/'True_Odds_Calculator_3-way'!A451+1/'True_Odds_Calculator_3-way'!B451+1/'True_Odds_Calculator_3-way'!C451-1)</f>
        <v/>
      </c>
    </row>
    <row r="451" spans="4:11" x14ac:dyDescent="0.25">
      <c r="D451" t="str">
        <f>solve_for_c('True_Odds_Calculator_3-way'!A452,'True_Odds_Calculator_3-way'!B452,'True_Odds_Calculator_3-way'!C452,'Log_working_3-way'!B$1,'Log_working_3-way'!B$2)</f>
        <v/>
      </c>
      <c r="F451" s="6" t="str">
        <f>IF('Log_working_3-way'!D451="","",1/'True_Odds_Calculator_3-way'!N452+1/'True_Odds_Calculator_3-way'!O452+1/'True_Odds_Calculator_3-way'!P452-1)</f>
        <v/>
      </c>
      <c r="H451" s="6" t="str">
        <f>IF('Log_working_3-way'!$D451="","",'True_Odds_Calculator_3-way'!N452/'True_Odds_Calculator_3-way'!A452-1)</f>
        <v/>
      </c>
      <c r="I451" s="6" t="str">
        <f>IF('Log_working_3-way'!$D451="","",'True_Odds_Calculator_3-way'!O452/'True_Odds_Calculator_3-way'!B452-1)</f>
        <v/>
      </c>
      <c r="J451" s="6" t="str">
        <f>IF('Log_working_3-way'!$D451="","",'True_Odds_Calculator_3-way'!P452/'True_Odds_Calculator_3-way'!C452-1)</f>
        <v/>
      </c>
      <c r="K451" s="6" t="str">
        <f>IF('Log_working_3-way'!$D451="","",1/'True_Odds_Calculator_3-way'!A452+1/'True_Odds_Calculator_3-way'!B452+1/'True_Odds_Calculator_3-way'!C452-1)</f>
        <v/>
      </c>
    </row>
    <row r="452" spans="4:11" x14ac:dyDescent="0.25">
      <c r="D452" t="str">
        <f>solve_for_c('True_Odds_Calculator_3-way'!A453,'True_Odds_Calculator_3-way'!B453,'True_Odds_Calculator_3-way'!C453,'Log_working_3-way'!B$1,'Log_working_3-way'!B$2)</f>
        <v/>
      </c>
      <c r="F452" s="6" t="str">
        <f>IF('Log_working_3-way'!D452="","",1/'True_Odds_Calculator_3-way'!N453+1/'True_Odds_Calculator_3-way'!O453+1/'True_Odds_Calculator_3-way'!P453-1)</f>
        <v/>
      </c>
      <c r="H452" s="6" t="str">
        <f>IF('Log_working_3-way'!$D452="","",'True_Odds_Calculator_3-way'!N453/'True_Odds_Calculator_3-way'!A453-1)</f>
        <v/>
      </c>
      <c r="I452" s="6" t="str">
        <f>IF('Log_working_3-way'!$D452="","",'True_Odds_Calculator_3-way'!O453/'True_Odds_Calculator_3-way'!B453-1)</f>
        <v/>
      </c>
      <c r="J452" s="6" t="str">
        <f>IF('Log_working_3-way'!$D452="","",'True_Odds_Calculator_3-way'!P453/'True_Odds_Calculator_3-way'!C453-1)</f>
        <v/>
      </c>
      <c r="K452" s="6" t="str">
        <f>IF('Log_working_3-way'!$D452="","",1/'True_Odds_Calculator_3-way'!A453+1/'True_Odds_Calculator_3-way'!B453+1/'True_Odds_Calculator_3-way'!C453-1)</f>
        <v/>
      </c>
    </row>
    <row r="453" spans="4:11" x14ac:dyDescent="0.25">
      <c r="D453" t="str">
        <f>solve_for_c('True_Odds_Calculator_3-way'!A454,'True_Odds_Calculator_3-way'!B454,'True_Odds_Calculator_3-way'!C454,'Log_working_3-way'!B$1,'Log_working_3-way'!B$2)</f>
        <v/>
      </c>
      <c r="F453" s="6" t="str">
        <f>IF('Log_working_3-way'!D453="","",1/'True_Odds_Calculator_3-way'!N454+1/'True_Odds_Calculator_3-way'!O454+1/'True_Odds_Calculator_3-way'!P454-1)</f>
        <v/>
      </c>
      <c r="H453" s="6" t="str">
        <f>IF('Log_working_3-way'!$D453="","",'True_Odds_Calculator_3-way'!N454/'True_Odds_Calculator_3-way'!A454-1)</f>
        <v/>
      </c>
      <c r="I453" s="6" t="str">
        <f>IF('Log_working_3-way'!$D453="","",'True_Odds_Calculator_3-way'!O454/'True_Odds_Calculator_3-way'!B454-1)</f>
        <v/>
      </c>
      <c r="J453" s="6" t="str">
        <f>IF('Log_working_3-way'!$D453="","",'True_Odds_Calculator_3-way'!P454/'True_Odds_Calculator_3-way'!C454-1)</f>
        <v/>
      </c>
      <c r="K453" s="6" t="str">
        <f>IF('Log_working_3-way'!$D453="","",1/'True_Odds_Calculator_3-way'!A454+1/'True_Odds_Calculator_3-way'!B454+1/'True_Odds_Calculator_3-way'!C454-1)</f>
        <v/>
      </c>
    </row>
    <row r="454" spans="4:11" x14ac:dyDescent="0.25">
      <c r="D454" t="str">
        <f>solve_for_c('True_Odds_Calculator_3-way'!A455,'True_Odds_Calculator_3-way'!B455,'True_Odds_Calculator_3-way'!C455,'Log_working_3-way'!B$1,'Log_working_3-way'!B$2)</f>
        <v/>
      </c>
      <c r="F454" s="6" t="str">
        <f>IF('Log_working_3-way'!D454="","",1/'True_Odds_Calculator_3-way'!N455+1/'True_Odds_Calculator_3-way'!O455+1/'True_Odds_Calculator_3-way'!P455-1)</f>
        <v/>
      </c>
      <c r="H454" s="6" t="str">
        <f>IF('Log_working_3-way'!$D454="","",'True_Odds_Calculator_3-way'!N455/'True_Odds_Calculator_3-way'!A455-1)</f>
        <v/>
      </c>
      <c r="I454" s="6" t="str">
        <f>IF('Log_working_3-way'!$D454="","",'True_Odds_Calculator_3-way'!O455/'True_Odds_Calculator_3-way'!B455-1)</f>
        <v/>
      </c>
      <c r="J454" s="6" t="str">
        <f>IF('Log_working_3-way'!$D454="","",'True_Odds_Calculator_3-way'!P455/'True_Odds_Calculator_3-way'!C455-1)</f>
        <v/>
      </c>
      <c r="K454" s="6" t="str">
        <f>IF('Log_working_3-way'!$D454="","",1/'True_Odds_Calculator_3-way'!A455+1/'True_Odds_Calculator_3-way'!B455+1/'True_Odds_Calculator_3-way'!C455-1)</f>
        <v/>
      </c>
    </row>
    <row r="455" spans="4:11" x14ac:dyDescent="0.25">
      <c r="D455" t="str">
        <f>solve_for_c('True_Odds_Calculator_3-way'!A456,'True_Odds_Calculator_3-way'!B456,'True_Odds_Calculator_3-way'!C456,'Log_working_3-way'!B$1,'Log_working_3-way'!B$2)</f>
        <v/>
      </c>
      <c r="F455" s="6" t="str">
        <f>IF('Log_working_3-way'!D455="","",1/'True_Odds_Calculator_3-way'!N456+1/'True_Odds_Calculator_3-way'!O456+1/'True_Odds_Calculator_3-way'!P456-1)</f>
        <v/>
      </c>
      <c r="H455" s="6" t="str">
        <f>IF('Log_working_3-way'!$D455="","",'True_Odds_Calculator_3-way'!N456/'True_Odds_Calculator_3-way'!A456-1)</f>
        <v/>
      </c>
      <c r="I455" s="6" t="str">
        <f>IF('Log_working_3-way'!$D455="","",'True_Odds_Calculator_3-way'!O456/'True_Odds_Calculator_3-way'!B456-1)</f>
        <v/>
      </c>
      <c r="J455" s="6" t="str">
        <f>IF('Log_working_3-way'!$D455="","",'True_Odds_Calculator_3-way'!P456/'True_Odds_Calculator_3-way'!C456-1)</f>
        <v/>
      </c>
      <c r="K455" s="6" t="str">
        <f>IF('Log_working_3-way'!$D455="","",1/'True_Odds_Calculator_3-way'!A456+1/'True_Odds_Calculator_3-way'!B456+1/'True_Odds_Calculator_3-way'!C456-1)</f>
        <v/>
      </c>
    </row>
    <row r="456" spans="4:11" x14ac:dyDescent="0.25">
      <c r="D456" t="str">
        <f>solve_for_c('True_Odds_Calculator_3-way'!A457,'True_Odds_Calculator_3-way'!B457,'True_Odds_Calculator_3-way'!C457,'Log_working_3-way'!B$1,'Log_working_3-way'!B$2)</f>
        <v/>
      </c>
      <c r="F456" s="6" t="str">
        <f>IF('Log_working_3-way'!D456="","",1/'True_Odds_Calculator_3-way'!N457+1/'True_Odds_Calculator_3-way'!O457+1/'True_Odds_Calculator_3-way'!P457-1)</f>
        <v/>
      </c>
      <c r="H456" s="6" t="str">
        <f>IF('Log_working_3-way'!$D456="","",'True_Odds_Calculator_3-way'!N457/'True_Odds_Calculator_3-way'!A457-1)</f>
        <v/>
      </c>
      <c r="I456" s="6" t="str">
        <f>IF('Log_working_3-way'!$D456="","",'True_Odds_Calculator_3-way'!O457/'True_Odds_Calculator_3-way'!B457-1)</f>
        <v/>
      </c>
      <c r="J456" s="6" t="str">
        <f>IF('Log_working_3-way'!$D456="","",'True_Odds_Calculator_3-way'!P457/'True_Odds_Calculator_3-way'!C457-1)</f>
        <v/>
      </c>
      <c r="K456" s="6" t="str">
        <f>IF('Log_working_3-way'!$D456="","",1/'True_Odds_Calculator_3-way'!A457+1/'True_Odds_Calculator_3-way'!B457+1/'True_Odds_Calculator_3-way'!C457-1)</f>
        <v/>
      </c>
    </row>
    <row r="457" spans="4:11" x14ac:dyDescent="0.25">
      <c r="D457" t="str">
        <f>solve_for_c('True_Odds_Calculator_3-way'!A458,'True_Odds_Calculator_3-way'!B458,'True_Odds_Calculator_3-way'!C458,'Log_working_3-way'!B$1,'Log_working_3-way'!B$2)</f>
        <v/>
      </c>
      <c r="F457" s="6" t="str">
        <f>IF('Log_working_3-way'!D457="","",1/'True_Odds_Calculator_3-way'!N458+1/'True_Odds_Calculator_3-way'!O458+1/'True_Odds_Calculator_3-way'!P458-1)</f>
        <v/>
      </c>
      <c r="H457" s="6" t="str">
        <f>IF('Log_working_3-way'!$D457="","",'True_Odds_Calculator_3-way'!N458/'True_Odds_Calculator_3-way'!A458-1)</f>
        <v/>
      </c>
      <c r="I457" s="6" t="str">
        <f>IF('Log_working_3-way'!$D457="","",'True_Odds_Calculator_3-way'!O458/'True_Odds_Calculator_3-way'!B458-1)</f>
        <v/>
      </c>
      <c r="J457" s="6" t="str">
        <f>IF('Log_working_3-way'!$D457="","",'True_Odds_Calculator_3-way'!P458/'True_Odds_Calculator_3-way'!C458-1)</f>
        <v/>
      </c>
      <c r="K457" s="6" t="str">
        <f>IF('Log_working_3-way'!$D457="","",1/'True_Odds_Calculator_3-way'!A458+1/'True_Odds_Calculator_3-way'!B458+1/'True_Odds_Calculator_3-way'!C458-1)</f>
        <v/>
      </c>
    </row>
    <row r="458" spans="4:11" x14ac:dyDescent="0.25">
      <c r="D458" t="str">
        <f>solve_for_c('True_Odds_Calculator_3-way'!A459,'True_Odds_Calculator_3-way'!B459,'True_Odds_Calculator_3-way'!C459,'Log_working_3-way'!B$1,'Log_working_3-way'!B$2)</f>
        <v/>
      </c>
      <c r="F458" s="6" t="str">
        <f>IF('Log_working_3-way'!D458="","",1/'True_Odds_Calculator_3-way'!N459+1/'True_Odds_Calculator_3-way'!O459+1/'True_Odds_Calculator_3-way'!P459-1)</f>
        <v/>
      </c>
      <c r="H458" s="6" t="str">
        <f>IF('Log_working_3-way'!$D458="","",'True_Odds_Calculator_3-way'!N459/'True_Odds_Calculator_3-way'!A459-1)</f>
        <v/>
      </c>
      <c r="I458" s="6" t="str">
        <f>IF('Log_working_3-way'!$D458="","",'True_Odds_Calculator_3-way'!O459/'True_Odds_Calculator_3-way'!B459-1)</f>
        <v/>
      </c>
      <c r="J458" s="6" t="str">
        <f>IF('Log_working_3-way'!$D458="","",'True_Odds_Calculator_3-way'!P459/'True_Odds_Calculator_3-way'!C459-1)</f>
        <v/>
      </c>
      <c r="K458" s="6" t="str">
        <f>IF('Log_working_3-way'!$D458="","",1/'True_Odds_Calculator_3-way'!A459+1/'True_Odds_Calculator_3-way'!B459+1/'True_Odds_Calculator_3-way'!C459-1)</f>
        <v/>
      </c>
    </row>
    <row r="459" spans="4:11" x14ac:dyDescent="0.25">
      <c r="D459" t="str">
        <f>solve_for_c('True_Odds_Calculator_3-way'!A460,'True_Odds_Calculator_3-way'!B460,'True_Odds_Calculator_3-way'!C460,'Log_working_3-way'!B$1,'Log_working_3-way'!B$2)</f>
        <v/>
      </c>
      <c r="F459" s="6" t="str">
        <f>IF('Log_working_3-way'!D459="","",1/'True_Odds_Calculator_3-way'!N460+1/'True_Odds_Calculator_3-way'!O460+1/'True_Odds_Calculator_3-way'!P460-1)</f>
        <v/>
      </c>
      <c r="H459" s="6" t="str">
        <f>IF('Log_working_3-way'!$D459="","",'True_Odds_Calculator_3-way'!N460/'True_Odds_Calculator_3-way'!A460-1)</f>
        <v/>
      </c>
      <c r="I459" s="6" t="str">
        <f>IF('Log_working_3-way'!$D459="","",'True_Odds_Calculator_3-way'!O460/'True_Odds_Calculator_3-way'!B460-1)</f>
        <v/>
      </c>
      <c r="J459" s="6" t="str">
        <f>IF('Log_working_3-way'!$D459="","",'True_Odds_Calculator_3-way'!P460/'True_Odds_Calculator_3-way'!C460-1)</f>
        <v/>
      </c>
      <c r="K459" s="6" t="str">
        <f>IF('Log_working_3-way'!$D459="","",1/'True_Odds_Calculator_3-way'!A460+1/'True_Odds_Calculator_3-way'!B460+1/'True_Odds_Calculator_3-way'!C460-1)</f>
        <v/>
      </c>
    </row>
    <row r="460" spans="4:11" x14ac:dyDescent="0.25">
      <c r="D460" t="str">
        <f>solve_for_c('True_Odds_Calculator_3-way'!A461,'True_Odds_Calculator_3-way'!B461,'True_Odds_Calculator_3-way'!C461,'Log_working_3-way'!B$1,'Log_working_3-way'!B$2)</f>
        <v/>
      </c>
      <c r="F460" s="6" t="str">
        <f>IF('Log_working_3-way'!D460="","",1/'True_Odds_Calculator_3-way'!N461+1/'True_Odds_Calculator_3-way'!O461+1/'True_Odds_Calculator_3-way'!P461-1)</f>
        <v/>
      </c>
      <c r="H460" s="6" t="str">
        <f>IF('Log_working_3-way'!$D460="","",'True_Odds_Calculator_3-way'!N461/'True_Odds_Calculator_3-way'!A461-1)</f>
        <v/>
      </c>
      <c r="I460" s="6" t="str">
        <f>IF('Log_working_3-way'!$D460="","",'True_Odds_Calculator_3-way'!O461/'True_Odds_Calculator_3-way'!B461-1)</f>
        <v/>
      </c>
      <c r="J460" s="6" t="str">
        <f>IF('Log_working_3-way'!$D460="","",'True_Odds_Calculator_3-way'!P461/'True_Odds_Calculator_3-way'!C461-1)</f>
        <v/>
      </c>
      <c r="K460" s="6" t="str">
        <f>IF('Log_working_3-way'!$D460="","",1/'True_Odds_Calculator_3-way'!A461+1/'True_Odds_Calculator_3-way'!B461+1/'True_Odds_Calculator_3-way'!C461-1)</f>
        <v/>
      </c>
    </row>
    <row r="461" spans="4:11" x14ac:dyDescent="0.25">
      <c r="D461" t="str">
        <f>solve_for_c('True_Odds_Calculator_3-way'!A462,'True_Odds_Calculator_3-way'!B462,'True_Odds_Calculator_3-way'!C462,'Log_working_3-way'!B$1,'Log_working_3-way'!B$2)</f>
        <v/>
      </c>
      <c r="F461" s="6" t="str">
        <f>IF('Log_working_3-way'!D461="","",1/'True_Odds_Calculator_3-way'!N462+1/'True_Odds_Calculator_3-way'!O462+1/'True_Odds_Calculator_3-way'!P462-1)</f>
        <v/>
      </c>
      <c r="H461" s="6" t="str">
        <f>IF('Log_working_3-way'!$D461="","",'True_Odds_Calculator_3-way'!N462/'True_Odds_Calculator_3-way'!A462-1)</f>
        <v/>
      </c>
      <c r="I461" s="6" t="str">
        <f>IF('Log_working_3-way'!$D461="","",'True_Odds_Calculator_3-way'!O462/'True_Odds_Calculator_3-way'!B462-1)</f>
        <v/>
      </c>
      <c r="J461" s="6" t="str">
        <f>IF('Log_working_3-way'!$D461="","",'True_Odds_Calculator_3-way'!P462/'True_Odds_Calculator_3-way'!C462-1)</f>
        <v/>
      </c>
      <c r="K461" s="6" t="str">
        <f>IF('Log_working_3-way'!$D461="","",1/'True_Odds_Calculator_3-way'!A462+1/'True_Odds_Calculator_3-way'!B462+1/'True_Odds_Calculator_3-way'!C462-1)</f>
        <v/>
      </c>
    </row>
    <row r="462" spans="4:11" x14ac:dyDescent="0.25">
      <c r="D462" t="str">
        <f>solve_for_c('True_Odds_Calculator_3-way'!A463,'True_Odds_Calculator_3-way'!B463,'True_Odds_Calculator_3-way'!C463,'Log_working_3-way'!B$1,'Log_working_3-way'!B$2)</f>
        <v/>
      </c>
      <c r="F462" s="6" t="str">
        <f>IF('Log_working_3-way'!D462="","",1/'True_Odds_Calculator_3-way'!N463+1/'True_Odds_Calculator_3-way'!O463+1/'True_Odds_Calculator_3-way'!P463-1)</f>
        <v/>
      </c>
      <c r="H462" s="6" t="str">
        <f>IF('Log_working_3-way'!$D462="","",'True_Odds_Calculator_3-way'!N463/'True_Odds_Calculator_3-way'!A463-1)</f>
        <v/>
      </c>
      <c r="I462" s="6" t="str">
        <f>IF('Log_working_3-way'!$D462="","",'True_Odds_Calculator_3-way'!O463/'True_Odds_Calculator_3-way'!B463-1)</f>
        <v/>
      </c>
      <c r="J462" s="6" t="str">
        <f>IF('Log_working_3-way'!$D462="","",'True_Odds_Calculator_3-way'!P463/'True_Odds_Calculator_3-way'!C463-1)</f>
        <v/>
      </c>
      <c r="K462" s="6" t="str">
        <f>IF('Log_working_3-way'!$D462="","",1/'True_Odds_Calculator_3-way'!A463+1/'True_Odds_Calculator_3-way'!B463+1/'True_Odds_Calculator_3-way'!C463-1)</f>
        <v/>
      </c>
    </row>
    <row r="463" spans="4:11" x14ac:dyDescent="0.25">
      <c r="D463" t="str">
        <f>solve_for_c('True_Odds_Calculator_3-way'!A464,'True_Odds_Calculator_3-way'!B464,'True_Odds_Calculator_3-way'!C464,'Log_working_3-way'!B$1,'Log_working_3-way'!B$2)</f>
        <v/>
      </c>
      <c r="F463" s="6" t="str">
        <f>IF('Log_working_3-way'!D463="","",1/'True_Odds_Calculator_3-way'!N464+1/'True_Odds_Calculator_3-way'!O464+1/'True_Odds_Calculator_3-way'!P464-1)</f>
        <v/>
      </c>
      <c r="H463" s="6" t="str">
        <f>IF('Log_working_3-way'!$D463="","",'True_Odds_Calculator_3-way'!N464/'True_Odds_Calculator_3-way'!A464-1)</f>
        <v/>
      </c>
      <c r="I463" s="6" t="str">
        <f>IF('Log_working_3-way'!$D463="","",'True_Odds_Calculator_3-way'!O464/'True_Odds_Calculator_3-way'!B464-1)</f>
        <v/>
      </c>
      <c r="J463" s="6" t="str">
        <f>IF('Log_working_3-way'!$D463="","",'True_Odds_Calculator_3-way'!P464/'True_Odds_Calculator_3-way'!C464-1)</f>
        <v/>
      </c>
      <c r="K463" s="6" t="str">
        <f>IF('Log_working_3-way'!$D463="","",1/'True_Odds_Calculator_3-way'!A464+1/'True_Odds_Calculator_3-way'!B464+1/'True_Odds_Calculator_3-way'!C464-1)</f>
        <v/>
      </c>
    </row>
    <row r="464" spans="4:11" x14ac:dyDescent="0.25">
      <c r="D464" t="str">
        <f>solve_for_c('True_Odds_Calculator_3-way'!A465,'True_Odds_Calculator_3-way'!B465,'True_Odds_Calculator_3-way'!C465,'Log_working_3-way'!B$1,'Log_working_3-way'!B$2)</f>
        <v/>
      </c>
      <c r="F464" s="6" t="str">
        <f>IF('Log_working_3-way'!D464="","",1/'True_Odds_Calculator_3-way'!N465+1/'True_Odds_Calculator_3-way'!O465+1/'True_Odds_Calculator_3-way'!P465-1)</f>
        <v/>
      </c>
      <c r="H464" s="6" t="str">
        <f>IF('Log_working_3-way'!$D464="","",'True_Odds_Calculator_3-way'!N465/'True_Odds_Calculator_3-way'!A465-1)</f>
        <v/>
      </c>
      <c r="I464" s="6" t="str">
        <f>IF('Log_working_3-way'!$D464="","",'True_Odds_Calculator_3-way'!O465/'True_Odds_Calculator_3-way'!B465-1)</f>
        <v/>
      </c>
      <c r="J464" s="6" t="str">
        <f>IF('Log_working_3-way'!$D464="","",'True_Odds_Calculator_3-way'!P465/'True_Odds_Calculator_3-way'!C465-1)</f>
        <v/>
      </c>
      <c r="K464" s="6" t="str">
        <f>IF('Log_working_3-way'!$D464="","",1/'True_Odds_Calculator_3-way'!A465+1/'True_Odds_Calculator_3-way'!B465+1/'True_Odds_Calculator_3-way'!C465-1)</f>
        <v/>
      </c>
    </row>
    <row r="465" spans="4:11" x14ac:dyDescent="0.25">
      <c r="D465" t="str">
        <f>solve_for_c('True_Odds_Calculator_3-way'!A466,'True_Odds_Calculator_3-way'!B466,'True_Odds_Calculator_3-way'!C466,'Log_working_3-way'!B$1,'Log_working_3-way'!B$2)</f>
        <v/>
      </c>
      <c r="F465" s="6" t="str">
        <f>IF('Log_working_3-way'!D465="","",1/'True_Odds_Calculator_3-way'!N466+1/'True_Odds_Calculator_3-way'!O466+1/'True_Odds_Calculator_3-way'!P466-1)</f>
        <v/>
      </c>
      <c r="H465" s="6" t="str">
        <f>IF('Log_working_3-way'!$D465="","",'True_Odds_Calculator_3-way'!N466/'True_Odds_Calculator_3-way'!A466-1)</f>
        <v/>
      </c>
      <c r="I465" s="6" t="str">
        <f>IF('Log_working_3-way'!$D465="","",'True_Odds_Calculator_3-way'!O466/'True_Odds_Calculator_3-way'!B466-1)</f>
        <v/>
      </c>
      <c r="J465" s="6" t="str">
        <f>IF('Log_working_3-way'!$D465="","",'True_Odds_Calculator_3-way'!P466/'True_Odds_Calculator_3-way'!C466-1)</f>
        <v/>
      </c>
      <c r="K465" s="6" t="str">
        <f>IF('Log_working_3-way'!$D465="","",1/'True_Odds_Calculator_3-way'!A466+1/'True_Odds_Calculator_3-way'!B466+1/'True_Odds_Calculator_3-way'!C466-1)</f>
        <v/>
      </c>
    </row>
    <row r="466" spans="4:11" x14ac:dyDescent="0.25">
      <c r="D466" t="str">
        <f>solve_for_c('True_Odds_Calculator_3-way'!A467,'True_Odds_Calculator_3-way'!B467,'True_Odds_Calculator_3-way'!C467,'Log_working_3-way'!B$1,'Log_working_3-way'!B$2)</f>
        <v/>
      </c>
      <c r="F466" s="6" t="str">
        <f>IF('Log_working_3-way'!D466="","",1/'True_Odds_Calculator_3-way'!N467+1/'True_Odds_Calculator_3-way'!O467+1/'True_Odds_Calculator_3-way'!P467-1)</f>
        <v/>
      </c>
      <c r="H466" s="6" t="str">
        <f>IF('Log_working_3-way'!$D466="","",'True_Odds_Calculator_3-way'!N467/'True_Odds_Calculator_3-way'!A467-1)</f>
        <v/>
      </c>
      <c r="I466" s="6" t="str">
        <f>IF('Log_working_3-way'!$D466="","",'True_Odds_Calculator_3-way'!O467/'True_Odds_Calculator_3-way'!B467-1)</f>
        <v/>
      </c>
      <c r="J466" s="6" t="str">
        <f>IF('Log_working_3-way'!$D466="","",'True_Odds_Calculator_3-way'!P467/'True_Odds_Calculator_3-way'!C467-1)</f>
        <v/>
      </c>
      <c r="K466" s="6" t="str">
        <f>IF('Log_working_3-way'!$D466="","",1/'True_Odds_Calculator_3-way'!A467+1/'True_Odds_Calculator_3-way'!B467+1/'True_Odds_Calculator_3-way'!C467-1)</f>
        <v/>
      </c>
    </row>
    <row r="467" spans="4:11" x14ac:dyDescent="0.25">
      <c r="D467" t="str">
        <f>solve_for_c('True_Odds_Calculator_3-way'!A468,'True_Odds_Calculator_3-way'!B468,'True_Odds_Calculator_3-way'!C468,'Log_working_3-way'!B$1,'Log_working_3-way'!B$2)</f>
        <v/>
      </c>
      <c r="F467" s="6" t="str">
        <f>IF('Log_working_3-way'!D467="","",1/'True_Odds_Calculator_3-way'!N468+1/'True_Odds_Calculator_3-way'!O468+1/'True_Odds_Calculator_3-way'!P468-1)</f>
        <v/>
      </c>
      <c r="H467" s="6" t="str">
        <f>IF('Log_working_3-way'!$D467="","",'True_Odds_Calculator_3-way'!N468/'True_Odds_Calculator_3-way'!A468-1)</f>
        <v/>
      </c>
      <c r="I467" s="6" t="str">
        <f>IF('Log_working_3-way'!$D467="","",'True_Odds_Calculator_3-way'!O468/'True_Odds_Calculator_3-way'!B468-1)</f>
        <v/>
      </c>
      <c r="J467" s="6" t="str">
        <f>IF('Log_working_3-way'!$D467="","",'True_Odds_Calculator_3-way'!P468/'True_Odds_Calculator_3-way'!C468-1)</f>
        <v/>
      </c>
      <c r="K467" s="6" t="str">
        <f>IF('Log_working_3-way'!$D467="","",1/'True_Odds_Calculator_3-way'!A468+1/'True_Odds_Calculator_3-way'!B468+1/'True_Odds_Calculator_3-way'!C468-1)</f>
        <v/>
      </c>
    </row>
    <row r="468" spans="4:11" x14ac:dyDescent="0.25">
      <c r="D468" t="str">
        <f>solve_for_c('True_Odds_Calculator_3-way'!A469,'True_Odds_Calculator_3-way'!B469,'True_Odds_Calculator_3-way'!C469,'Log_working_3-way'!B$1,'Log_working_3-way'!B$2)</f>
        <v/>
      </c>
      <c r="F468" s="6" t="str">
        <f>IF('Log_working_3-way'!D468="","",1/'True_Odds_Calculator_3-way'!N469+1/'True_Odds_Calculator_3-way'!O469+1/'True_Odds_Calculator_3-way'!P469-1)</f>
        <v/>
      </c>
      <c r="H468" s="6" t="str">
        <f>IF('Log_working_3-way'!$D468="","",'True_Odds_Calculator_3-way'!N469/'True_Odds_Calculator_3-way'!A469-1)</f>
        <v/>
      </c>
      <c r="I468" s="6" t="str">
        <f>IF('Log_working_3-way'!$D468="","",'True_Odds_Calculator_3-way'!O469/'True_Odds_Calculator_3-way'!B469-1)</f>
        <v/>
      </c>
      <c r="J468" s="6" t="str">
        <f>IF('Log_working_3-way'!$D468="","",'True_Odds_Calculator_3-way'!P469/'True_Odds_Calculator_3-way'!C469-1)</f>
        <v/>
      </c>
      <c r="K468" s="6" t="str">
        <f>IF('Log_working_3-way'!$D468="","",1/'True_Odds_Calculator_3-way'!A469+1/'True_Odds_Calculator_3-way'!B469+1/'True_Odds_Calculator_3-way'!C469-1)</f>
        <v/>
      </c>
    </row>
    <row r="469" spans="4:11" x14ac:dyDescent="0.25">
      <c r="D469" t="str">
        <f>solve_for_c('True_Odds_Calculator_3-way'!A470,'True_Odds_Calculator_3-way'!B470,'True_Odds_Calculator_3-way'!C470,'Log_working_3-way'!B$1,'Log_working_3-way'!B$2)</f>
        <v/>
      </c>
      <c r="F469" s="6" t="str">
        <f>IF('Log_working_3-way'!D469="","",1/'True_Odds_Calculator_3-way'!N470+1/'True_Odds_Calculator_3-way'!O470+1/'True_Odds_Calculator_3-way'!P470-1)</f>
        <v/>
      </c>
      <c r="H469" s="6" t="str">
        <f>IF('Log_working_3-way'!$D469="","",'True_Odds_Calculator_3-way'!N470/'True_Odds_Calculator_3-way'!A470-1)</f>
        <v/>
      </c>
      <c r="I469" s="6" t="str">
        <f>IF('Log_working_3-way'!$D469="","",'True_Odds_Calculator_3-way'!O470/'True_Odds_Calculator_3-way'!B470-1)</f>
        <v/>
      </c>
      <c r="J469" s="6" t="str">
        <f>IF('Log_working_3-way'!$D469="","",'True_Odds_Calculator_3-way'!P470/'True_Odds_Calculator_3-way'!C470-1)</f>
        <v/>
      </c>
      <c r="K469" s="6" t="str">
        <f>IF('Log_working_3-way'!$D469="","",1/'True_Odds_Calculator_3-way'!A470+1/'True_Odds_Calculator_3-way'!B470+1/'True_Odds_Calculator_3-way'!C470-1)</f>
        <v/>
      </c>
    </row>
    <row r="470" spans="4:11" x14ac:dyDescent="0.25">
      <c r="D470" t="str">
        <f>solve_for_c('True_Odds_Calculator_3-way'!A471,'True_Odds_Calculator_3-way'!B471,'True_Odds_Calculator_3-way'!C471,'Log_working_3-way'!B$1,'Log_working_3-way'!B$2)</f>
        <v/>
      </c>
      <c r="F470" s="6" t="str">
        <f>IF('Log_working_3-way'!D470="","",1/'True_Odds_Calculator_3-way'!N471+1/'True_Odds_Calculator_3-way'!O471+1/'True_Odds_Calculator_3-way'!P471-1)</f>
        <v/>
      </c>
      <c r="H470" s="6" t="str">
        <f>IF('Log_working_3-way'!$D470="","",'True_Odds_Calculator_3-way'!N471/'True_Odds_Calculator_3-way'!A471-1)</f>
        <v/>
      </c>
      <c r="I470" s="6" t="str">
        <f>IF('Log_working_3-way'!$D470="","",'True_Odds_Calculator_3-way'!O471/'True_Odds_Calculator_3-way'!B471-1)</f>
        <v/>
      </c>
      <c r="J470" s="6" t="str">
        <f>IF('Log_working_3-way'!$D470="","",'True_Odds_Calculator_3-way'!P471/'True_Odds_Calculator_3-way'!C471-1)</f>
        <v/>
      </c>
      <c r="K470" s="6" t="str">
        <f>IF('Log_working_3-way'!$D470="","",1/'True_Odds_Calculator_3-way'!A471+1/'True_Odds_Calculator_3-way'!B471+1/'True_Odds_Calculator_3-way'!C471-1)</f>
        <v/>
      </c>
    </row>
    <row r="471" spans="4:11" x14ac:dyDescent="0.25">
      <c r="D471" t="str">
        <f>solve_for_c('True_Odds_Calculator_3-way'!A472,'True_Odds_Calculator_3-way'!B472,'True_Odds_Calculator_3-way'!C472,'Log_working_3-way'!B$1,'Log_working_3-way'!B$2)</f>
        <v/>
      </c>
      <c r="F471" s="6" t="str">
        <f>IF('Log_working_3-way'!D471="","",1/'True_Odds_Calculator_3-way'!N472+1/'True_Odds_Calculator_3-way'!O472+1/'True_Odds_Calculator_3-way'!P472-1)</f>
        <v/>
      </c>
      <c r="H471" s="6" t="str">
        <f>IF('Log_working_3-way'!$D471="","",'True_Odds_Calculator_3-way'!N472/'True_Odds_Calculator_3-way'!A472-1)</f>
        <v/>
      </c>
      <c r="I471" s="6" t="str">
        <f>IF('Log_working_3-way'!$D471="","",'True_Odds_Calculator_3-way'!O472/'True_Odds_Calculator_3-way'!B472-1)</f>
        <v/>
      </c>
      <c r="J471" s="6" t="str">
        <f>IF('Log_working_3-way'!$D471="","",'True_Odds_Calculator_3-way'!P472/'True_Odds_Calculator_3-way'!C472-1)</f>
        <v/>
      </c>
      <c r="K471" s="6" t="str">
        <f>IF('Log_working_3-way'!$D471="","",1/'True_Odds_Calculator_3-way'!A472+1/'True_Odds_Calculator_3-way'!B472+1/'True_Odds_Calculator_3-way'!C472-1)</f>
        <v/>
      </c>
    </row>
    <row r="472" spans="4:11" x14ac:dyDescent="0.25">
      <c r="D472" t="str">
        <f>solve_for_c('True_Odds_Calculator_3-way'!A473,'True_Odds_Calculator_3-way'!B473,'True_Odds_Calculator_3-way'!C473,'Log_working_3-way'!B$1,'Log_working_3-way'!B$2)</f>
        <v/>
      </c>
      <c r="F472" s="6" t="str">
        <f>IF('Log_working_3-way'!D472="","",1/'True_Odds_Calculator_3-way'!N473+1/'True_Odds_Calculator_3-way'!O473+1/'True_Odds_Calculator_3-way'!P473-1)</f>
        <v/>
      </c>
      <c r="H472" s="6" t="str">
        <f>IF('Log_working_3-way'!$D472="","",'True_Odds_Calculator_3-way'!N473/'True_Odds_Calculator_3-way'!A473-1)</f>
        <v/>
      </c>
      <c r="I472" s="6" t="str">
        <f>IF('Log_working_3-way'!$D472="","",'True_Odds_Calculator_3-way'!O473/'True_Odds_Calculator_3-way'!B473-1)</f>
        <v/>
      </c>
      <c r="J472" s="6" t="str">
        <f>IF('Log_working_3-way'!$D472="","",'True_Odds_Calculator_3-way'!P473/'True_Odds_Calculator_3-way'!C473-1)</f>
        <v/>
      </c>
      <c r="K472" s="6" t="str">
        <f>IF('Log_working_3-way'!$D472="","",1/'True_Odds_Calculator_3-way'!A473+1/'True_Odds_Calculator_3-way'!B473+1/'True_Odds_Calculator_3-way'!C473-1)</f>
        <v/>
      </c>
    </row>
    <row r="473" spans="4:11" x14ac:dyDescent="0.25">
      <c r="D473" t="str">
        <f>solve_for_c('True_Odds_Calculator_3-way'!A474,'True_Odds_Calculator_3-way'!B474,'True_Odds_Calculator_3-way'!C474,'Log_working_3-way'!B$1,'Log_working_3-way'!B$2)</f>
        <v/>
      </c>
      <c r="F473" s="6" t="str">
        <f>IF('Log_working_3-way'!D473="","",1/'True_Odds_Calculator_3-way'!N474+1/'True_Odds_Calculator_3-way'!O474+1/'True_Odds_Calculator_3-way'!P474-1)</f>
        <v/>
      </c>
      <c r="H473" s="6" t="str">
        <f>IF('Log_working_3-way'!$D473="","",'True_Odds_Calculator_3-way'!N474/'True_Odds_Calculator_3-way'!A474-1)</f>
        <v/>
      </c>
      <c r="I473" s="6" t="str">
        <f>IF('Log_working_3-way'!$D473="","",'True_Odds_Calculator_3-way'!O474/'True_Odds_Calculator_3-way'!B474-1)</f>
        <v/>
      </c>
      <c r="J473" s="6" t="str">
        <f>IF('Log_working_3-way'!$D473="","",'True_Odds_Calculator_3-way'!P474/'True_Odds_Calculator_3-way'!C474-1)</f>
        <v/>
      </c>
      <c r="K473" s="6" t="str">
        <f>IF('Log_working_3-way'!$D473="","",1/'True_Odds_Calculator_3-way'!A474+1/'True_Odds_Calculator_3-way'!B474+1/'True_Odds_Calculator_3-way'!C474-1)</f>
        <v/>
      </c>
    </row>
    <row r="474" spans="4:11" x14ac:dyDescent="0.25">
      <c r="D474" t="str">
        <f>solve_for_c('True_Odds_Calculator_3-way'!A475,'True_Odds_Calculator_3-way'!B475,'True_Odds_Calculator_3-way'!C475,'Log_working_3-way'!B$1,'Log_working_3-way'!B$2)</f>
        <v/>
      </c>
      <c r="F474" s="6" t="str">
        <f>IF('Log_working_3-way'!D474="","",1/'True_Odds_Calculator_3-way'!N475+1/'True_Odds_Calculator_3-way'!O475+1/'True_Odds_Calculator_3-way'!P475-1)</f>
        <v/>
      </c>
      <c r="H474" s="6" t="str">
        <f>IF('Log_working_3-way'!$D474="","",'True_Odds_Calculator_3-way'!N475/'True_Odds_Calculator_3-way'!A475-1)</f>
        <v/>
      </c>
      <c r="I474" s="6" t="str">
        <f>IF('Log_working_3-way'!$D474="","",'True_Odds_Calculator_3-way'!O475/'True_Odds_Calculator_3-way'!B475-1)</f>
        <v/>
      </c>
      <c r="J474" s="6" t="str">
        <f>IF('Log_working_3-way'!$D474="","",'True_Odds_Calculator_3-way'!P475/'True_Odds_Calculator_3-way'!C475-1)</f>
        <v/>
      </c>
      <c r="K474" s="6" t="str">
        <f>IF('Log_working_3-way'!$D474="","",1/'True_Odds_Calculator_3-way'!A475+1/'True_Odds_Calculator_3-way'!B475+1/'True_Odds_Calculator_3-way'!C475-1)</f>
        <v/>
      </c>
    </row>
    <row r="475" spans="4:11" x14ac:dyDescent="0.25">
      <c r="D475" t="str">
        <f>solve_for_c('True_Odds_Calculator_3-way'!A476,'True_Odds_Calculator_3-way'!B476,'True_Odds_Calculator_3-way'!C476,'Log_working_3-way'!B$1,'Log_working_3-way'!B$2)</f>
        <v/>
      </c>
      <c r="F475" s="6" t="str">
        <f>IF('Log_working_3-way'!D475="","",1/'True_Odds_Calculator_3-way'!N476+1/'True_Odds_Calculator_3-way'!O476+1/'True_Odds_Calculator_3-way'!P476-1)</f>
        <v/>
      </c>
      <c r="H475" s="6" t="str">
        <f>IF('Log_working_3-way'!$D475="","",'True_Odds_Calculator_3-way'!N476/'True_Odds_Calculator_3-way'!A476-1)</f>
        <v/>
      </c>
      <c r="I475" s="6" t="str">
        <f>IF('Log_working_3-way'!$D475="","",'True_Odds_Calculator_3-way'!O476/'True_Odds_Calculator_3-way'!B476-1)</f>
        <v/>
      </c>
      <c r="J475" s="6" t="str">
        <f>IF('Log_working_3-way'!$D475="","",'True_Odds_Calculator_3-way'!P476/'True_Odds_Calculator_3-way'!C476-1)</f>
        <v/>
      </c>
      <c r="K475" s="6" t="str">
        <f>IF('Log_working_3-way'!$D475="","",1/'True_Odds_Calculator_3-way'!A476+1/'True_Odds_Calculator_3-way'!B476+1/'True_Odds_Calculator_3-way'!C476-1)</f>
        <v/>
      </c>
    </row>
    <row r="476" spans="4:11" x14ac:dyDescent="0.25">
      <c r="D476" t="str">
        <f>solve_for_c('True_Odds_Calculator_3-way'!A477,'True_Odds_Calculator_3-way'!B477,'True_Odds_Calculator_3-way'!C477,'Log_working_3-way'!B$1,'Log_working_3-way'!B$2)</f>
        <v/>
      </c>
      <c r="F476" s="6" t="str">
        <f>IF('Log_working_3-way'!D476="","",1/'True_Odds_Calculator_3-way'!N477+1/'True_Odds_Calculator_3-way'!O477+1/'True_Odds_Calculator_3-way'!P477-1)</f>
        <v/>
      </c>
      <c r="H476" s="6" t="str">
        <f>IF('Log_working_3-way'!$D476="","",'True_Odds_Calculator_3-way'!N477/'True_Odds_Calculator_3-way'!A477-1)</f>
        <v/>
      </c>
      <c r="I476" s="6" t="str">
        <f>IF('Log_working_3-way'!$D476="","",'True_Odds_Calculator_3-way'!O477/'True_Odds_Calculator_3-way'!B477-1)</f>
        <v/>
      </c>
      <c r="J476" s="6" t="str">
        <f>IF('Log_working_3-way'!$D476="","",'True_Odds_Calculator_3-way'!P477/'True_Odds_Calculator_3-way'!C477-1)</f>
        <v/>
      </c>
      <c r="K476" s="6" t="str">
        <f>IF('Log_working_3-way'!$D476="","",1/'True_Odds_Calculator_3-way'!A477+1/'True_Odds_Calculator_3-way'!B477+1/'True_Odds_Calculator_3-way'!C477-1)</f>
        <v/>
      </c>
    </row>
    <row r="477" spans="4:11" x14ac:dyDescent="0.25">
      <c r="D477" t="str">
        <f>solve_for_c('True_Odds_Calculator_3-way'!A478,'True_Odds_Calculator_3-way'!B478,'True_Odds_Calculator_3-way'!C478,'Log_working_3-way'!B$1,'Log_working_3-way'!B$2)</f>
        <v/>
      </c>
      <c r="F477" s="6" t="str">
        <f>IF('Log_working_3-way'!D477="","",1/'True_Odds_Calculator_3-way'!N478+1/'True_Odds_Calculator_3-way'!O478+1/'True_Odds_Calculator_3-way'!P478-1)</f>
        <v/>
      </c>
      <c r="H477" s="6" t="str">
        <f>IF('Log_working_3-way'!$D477="","",'True_Odds_Calculator_3-way'!N478/'True_Odds_Calculator_3-way'!A478-1)</f>
        <v/>
      </c>
      <c r="I477" s="6" t="str">
        <f>IF('Log_working_3-way'!$D477="","",'True_Odds_Calculator_3-way'!O478/'True_Odds_Calculator_3-way'!B478-1)</f>
        <v/>
      </c>
      <c r="J477" s="6" t="str">
        <f>IF('Log_working_3-way'!$D477="","",'True_Odds_Calculator_3-way'!P478/'True_Odds_Calculator_3-way'!C478-1)</f>
        <v/>
      </c>
      <c r="K477" s="6" t="str">
        <f>IF('Log_working_3-way'!$D477="","",1/'True_Odds_Calculator_3-way'!A478+1/'True_Odds_Calculator_3-way'!B478+1/'True_Odds_Calculator_3-way'!C478-1)</f>
        <v/>
      </c>
    </row>
    <row r="478" spans="4:11" x14ac:dyDescent="0.25">
      <c r="D478" t="str">
        <f>solve_for_c('True_Odds_Calculator_3-way'!A479,'True_Odds_Calculator_3-way'!B479,'True_Odds_Calculator_3-way'!C479,'Log_working_3-way'!B$1,'Log_working_3-way'!B$2)</f>
        <v/>
      </c>
      <c r="F478" s="6" t="str">
        <f>IF('Log_working_3-way'!D478="","",1/'True_Odds_Calculator_3-way'!N479+1/'True_Odds_Calculator_3-way'!O479+1/'True_Odds_Calculator_3-way'!P479-1)</f>
        <v/>
      </c>
      <c r="H478" s="6" t="str">
        <f>IF('Log_working_3-way'!$D478="","",'True_Odds_Calculator_3-way'!N479/'True_Odds_Calculator_3-way'!A479-1)</f>
        <v/>
      </c>
      <c r="I478" s="6" t="str">
        <f>IF('Log_working_3-way'!$D478="","",'True_Odds_Calculator_3-way'!O479/'True_Odds_Calculator_3-way'!B479-1)</f>
        <v/>
      </c>
      <c r="J478" s="6" t="str">
        <f>IF('Log_working_3-way'!$D478="","",'True_Odds_Calculator_3-way'!P479/'True_Odds_Calculator_3-way'!C479-1)</f>
        <v/>
      </c>
      <c r="K478" s="6" t="str">
        <f>IF('Log_working_3-way'!$D478="","",1/'True_Odds_Calculator_3-way'!A479+1/'True_Odds_Calculator_3-way'!B479+1/'True_Odds_Calculator_3-way'!C479-1)</f>
        <v/>
      </c>
    </row>
    <row r="479" spans="4:11" x14ac:dyDescent="0.25">
      <c r="D479" t="str">
        <f>solve_for_c('True_Odds_Calculator_3-way'!A480,'True_Odds_Calculator_3-way'!B480,'True_Odds_Calculator_3-way'!C480,'Log_working_3-way'!B$1,'Log_working_3-way'!B$2)</f>
        <v/>
      </c>
      <c r="F479" s="6" t="str">
        <f>IF('Log_working_3-way'!D479="","",1/'True_Odds_Calculator_3-way'!N480+1/'True_Odds_Calculator_3-way'!O480+1/'True_Odds_Calculator_3-way'!P480-1)</f>
        <v/>
      </c>
      <c r="H479" s="6" t="str">
        <f>IF('Log_working_3-way'!$D479="","",'True_Odds_Calculator_3-way'!N480/'True_Odds_Calculator_3-way'!A480-1)</f>
        <v/>
      </c>
      <c r="I479" s="6" t="str">
        <f>IF('Log_working_3-way'!$D479="","",'True_Odds_Calculator_3-way'!O480/'True_Odds_Calculator_3-way'!B480-1)</f>
        <v/>
      </c>
      <c r="J479" s="6" t="str">
        <f>IF('Log_working_3-way'!$D479="","",'True_Odds_Calculator_3-way'!P480/'True_Odds_Calculator_3-way'!C480-1)</f>
        <v/>
      </c>
      <c r="K479" s="6" t="str">
        <f>IF('Log_working_3-way'!$D479="","",1/'True_Odds_Calculator_3-way'!A480+1/'True_Odds_Calculator_3-way'!B480+1/'True_Odds_Calculator_3-way'!C480-1)</f>
        <v/>
      </c>
    </row>
    <row r="480" spans="4:11" x14ac:dyDescent="0.25">
      <c r="D480" t="str">
        <f>solve_for_c('True_Odds_Calculator_3-way'!A481,'True_Odds_Calculator_3-way'!B481,'True_Odds_Calculator_3-way'!C481,'Log_working_3-way'!B$1,'Log_working_3-way'!B$2)</f>
        <v/>
      </c>
      <c r="F480" s="6" t="str">
        <f>IF('Log_working_3-way'!D480="","",1/'True_Odds_Calculator_3-way'!N481+1/'True_Odds_Calculator_3-way'!O481+1/'True_Odds_Calculator_3-way'!P481-1)</f>
        <v/>
      </c>
      <c r="H480" s="6" t="str">
        <f>IF('Log_working_3-way'!$D480="","",'True_Odds_Calculator_3-way'!N481/'True_Odds_Calculator_3-way'!A481-1)</f>
        <v/>
      </c>
      <c r="I480" s="6" t="str">
        <f>IF('Log_working_3-way'!$D480="","",'True_Odds_Calculator_3-way'!O481/'True_Odds_Calculator_3-way'!B481-1)</f>
        <v/>
      </c>
      <c r="J480" s="6" t="str">
        <f>IF('Log_working_3-way'!$D480="","",'True_Odds_Calculator_3-way'!P481/'True_Odds_Calculator_3-way'!C481-1)</f>
        <v/>
      </c>
      <c r="K480" s="6" t="str">
        <f>IF('Log_working_3-way'!$D480="","",1/'True_Odds_Calculator_3-way'!A481+1/'True_Odds_Calculator_3-way'!B481+1/'True_Odds_Calculator_3-way'!C481-1)</f>
        <v/>
      </c>
    </row>
    <row r="481" spans="4:11" x14ac:dyDescent="0.25">
      <c r="D481" t="str">
        <f>solve_for_c('True_Odds_Calculator_3-way'!A482,'True_Odds_Calculator_3-way'!B482,'True_Odds_Calculator_3-way'!C482,'Log_working_3-way'!B$1,'Log_working_3-way'!B$2)</f>
        <v/>
      </c>
      <c r="F481" s="6" t="str">
        <f>IF('Log_working_3-way'!D481="","",1/'True_Odds_Calculator_3-way'!N482+1/'True_Odds_Calculator_3-way'!O482+1/'True_Odds_Calculator_3-way'!P482-1)</f>
        <v/>
      </c>
      <c r="H481" s="6" t="str">
        <f>IF('Log_working_3-way'!$D481="","",'True_Odds_Calculator_3-way'!N482/'True_Odds_Calculator_3-way'!A482-1)</f>
        <v/>
      </c>
      <c r="I481" s="6" t="str">
        <f>IF('Log_working_3-way'!$D481="","",'True_Odds_Calculator_3-way'!O482/'True_Odds_Calculator_3-way'!B482-1)</f>
        <v/>
      </c>
      <c r="J481" s="6" t="str">
        <f>IF('Log_working_3-way'!$D481="","",'True_Odds_Calculator_3-way'!P482/'True_Odds_Calculator_3-way'!C482-1)</f>
        <v/>
      </c>
      <c r="K481" s="6" t="str">
        <f>IF('Log_working_3-way'!$D481="","",1/'True_Odds_Calculator_3-way'!A482+1/'True_Odds_Calculator_3-way'!B482+1/'True_Odds_Calculator_3-way'!C482-1)</f>
        <v/>
      </c>
    </row>
    <row r="482" spans="4:11" x14ac:dyDescent="0.25">
      <c r="D482" t="str">
        <f>solve_for_c('True_Odds_Calculator_3-way'!A483,'True_Odds_Calculator_3-way'!B483,'True_Odds_Calculator_3-way'!C483,'Log_working_3-way'!B$1,'Log_working_3-way'!B$2)</f>
        <v/>
      </c>
      <c r="F482" s="6" t="str">
        <f>IF('Log_working_3-way'!D482="","",1/'True_Odds_Calculator_3-way'!N483+1/'True_Odds_Calculator_3-way'!O483+1/'True_Odds_Calculator_3-way'!P483-1)</f>
        <v/>
      </c>
      <c r="H482" s="6" t="str">
        <f>IF('Log_working_3-way'!$D482="","",'True_Odds_Calculator_3-way'!N483/'True_Odds_Calculator_3-way'!A483-1)</f>
        <v/>
      </c>
      <c r="I482" s="6" t="str">
        <f>IF('Log_working_3-way'!$D482="","",'True_Odds_Calculator_3-way'!O483/'True_Odds_Calculator_3-way'!B483-1)</f>
        <v/>
      </c>
      <c r="J482" s="6" t="str">
        <f>IF('Log_working_3-way'!$D482="","",'True_Odds_Calculator_3-way'!P483/'True_Odds_Calculator_3-way'!C483-1)</f>
        <v/>
      </c>
      <c r="K482" s="6" t="str">
        <f>IF('Log_working_3-way'!$D482="","",1/'True_Odds_Calculator_3-way'!A483+1/'True_Odds_Calculator_3-way'!B483+1/'True_Odds_Calculator_3-way'!C483-1)</f>
        <v/>
      </c>
    </row>
    <row r="483" spans="4:11" x14ac:dyDescent="0.25">
      <c r="D483" t="str">
        <f>solve_for_c('True_Odds_Calculator_3-way'!A484,'True_Odds_Calculator_3-way'!B484,'True_Odds_Calculator_3-way'!C484,'Log_working_3-way'!B$1,'Log_working_3-way'!B$2)</f>
        <v/>
      </c>
      <c r="F483" s="6" t="str">
        <f>IF('Log_working_3-way'!D483="","",1/'True_Odds_Calculator_3-way'!N484+1/'True_Odds_Calculator_3-way'!O484+1/'True_Odds_Calculator_3-way'!P484-1)</f>
        <v/>
      </c>
      <c r="H483" s="6" t="str">
        <f>IF('Log_working_3-way'!$D483="","",'True_Odds_Calculator_3-way'!N484/'True_Odds_Calculator_3-way'!A484-1)</f>
        <v/>
      </c>
      <c r="I483" s="6" t="str">
        <f>IF('Log_working_3-way'!$D483="","",'True_Odds_Calculator_3-way'!O484/'True_Odds_Calculator_3-way'!B484-1)</f>
        <v/>
      </c>
      <c r="J483" s="6" t="str">
        <f>IF('Log_working_3-way'!$D483="","",'True_Odds_Calculator_3-way'!P484/'True_Odds_Calculator_3-way'!C484-1)</f>
        <v/>
      </c>
      <c r="K483" s="6" t="str">
        <f>IF('Log_working_3-way'!$D483="","",1/'True_Odds_Calculator_3-way'!A484+1/'True_Odds_Calculator_3-way'!B484+1/'True_Odds_Calculator_3-way'!C484-1)</f>
        <v/>
      </c>
    </row>
    <row r="484" spans="4:11" x14ac:dyDescent="0.25">
      <c r="D484" t="str">
        <f>solve_for_c('True_Odds_Calculator_3-way'!A485,'True_Odds_Calculator_3-way'!B485,'True_Odds_Calculator_3-way'!C485,'Log_working_3-way'!B$1,'Log_working_3-way'!B$2)</f>
        <v/>
      </c>
      <c r="F484" s="6" t="str">
        <f>IF('Log_working_3-way'!D484="","",1/'True_Odds_Calculator_3-way'!N485+1/'True_Odds_Calculator_3-way'!O485+1/'True_Odds_Calculator_3-way'!P485-1)</f>
        <v/>
      </c>
      <c r="H484" s="6" t="str">
        <f>IF('Log_working_3-way'!$D484="","",'True_Odds_Calculator_3-way'!N485/'True_Odds_Calculator_3-way'!A485-1)</f>
        <v/>
      </c>
      <c r="I484" s="6" t="str">
        <f>IF('Log_working_3-way'!$D484="","",'True_Odds_Calculator_3-way'!O485/'True_Odds_Calculator_3-way'!B485-1)</f>
        <v/>
      </c>
      <c r="J484" s="6" t="str">
        <f>IF('Log_working_3-way'!$D484="","",'True_Odds_Calculator_3-way'!P485/'True_Odds_Calculator_3-way'!C485-1)</f>
        <v/>
      </c>
      <c r="K484" s="6" t="str">
        <f>IF('Log_working_3-way'!$D484="","",1/'True_Odds_Calculator_3-way'!A485+1/'True_Odds_Calculator_3-way'!B485+1/'True_Odds_Calculator_3-way'!C485-1)</f>
        <v/>
      </c>
    </row>
    <row r="485" spans="4:11" x14ac:dyDescent="0.25">
      <c r="D485" t="str">
        <f>solve_for_c('True_Odds_Calculator_3-way'!A486,'True_Odds_Calculator_3-way'!B486,'True_Odds_Calculator_3-way'!C486,'Log_working_3-way'!B$1,'Log_working_3-way'!B$2)</f>
        <v/>
      </c>
      <c r="F485" s="6" t="str">
        <f>IF('Log_working_3-way'!D485="","",1/'True_Odds_Calculator_3-way'!N486+1/'True_Odds_Calculator_3-way'!O486+1/'True_Odds_Calculator_3-way'!P486-1)</f>
        <v/>
      </c>
      <c r="H485" s="6" t="str">
        <f>IF('Log_working_3-way'!$D485="","",'True_Odds_Calculator_3-way'!N486/'True_Odds_Calculator_3-way'!A486-1)</f>
        <v/>
      </c>
      <c r="I485" s="6" t="str">
        <f>IF('Log_working_3-way'!$D485="","",'True_Odds_Calculator_3-way'!O486/'True_Odds_Calculator_3-way'!B486-1)</f>
        <v/>
      </c>
      <c r="J485" s="6" t="str">
        <f>IF('Log_working_3-way'!$D485="","",'True_Odds_Calculator_3-way'!P486/'True_Odds_Calculator_3-way'!C486-1)</f>
        <v/>
      </c>
      <c r="K485" s="6" t="str">
        <f>IF('Log_working_3-way'!$D485="","",1/'True_Odds_Calculator_3-way'!A486+1/'True_Odds_Calculator_3-way'!B486+1/'True_Odds_Calculator_3-way'!C486-1)</f>
        <v/>
      </c>
    </row>
    <row r="486" spans="4:11" x14ac:dyDescent="0.25">
      <c r="D486" t="str">
        <f>solve_for_c('True_Odds_Calculator_3-way'!A487,'True_Odds_Calculator_3-way'!B487,'True_Odds_Calculator_3-way'!C487,'Log_working_3-way'!B$1,'Log_working_3-way'!B$2)</f>
        <v/>
      </c>
      <c r="F486" s="6" t="str">
        <f>IF('Log_working_3-way'!D486="","",1/'True_Odds_Calculator_3-way'!N487+1/'True_Odds_Calculator_3-way'!O487+1/'True_Odds_Calculator_3-way'!P487-1)</f>
        <v/>
      </c>
      <c r="H486" s="6" t="str">
        <f>IF('Log_working_3-way'!$D486="","",'True_Odds_Calculator_3-way'!N487/'True_Odds_Calculator_3-way'!A487-1)</f>
        <v/>
      </c>
      <c r="I486" s="6" t="str">
        <f>IF('Log_working_3-way'!$D486="","",'True_Odds_Calculator_3-way'!O487/'True_Odds_Calculator_3-way'!B487-1)</f>
        <v/>
      </c>
      <c r="J486" s="6" t="str">
        <f>IF('Log_working_3-way'!$D486="","",'True_Odds_Calculator_3-way'!P487/'True_Odds_Calculator_3-way'!C487-1)</f>
        <v/>
      </c>
      <c r="K486" s="6" t="str">
        <f>IF('Log_working_3-way'!$D486="","",1/'True_Odds_Calculator_3-way'!A487+1/'True_Odds_Calculator_3-way'!B487+1/'True_Odds_Calculator_3-way'!C487-1)</f>
        <v/>
      </c>
    </row>
    <row r="487" spans="4:11" x14ac:dyDescent="0.25">
      <c r="D487" t="str">
        <f>solve_for_c('True_Odds_Calculator_3-way'!A488,'True_Odds_Calculator_3-way'!B488,'True_Odds_Calculator_3-way'!C488,'Log_working_3-way'!B$1,'Log_working_3-way'!B$2)</f>
        <v/>
      </c>
      <c r="F487" s="6" t="str">
        <f>IF('Log_working_3-way'!D487="","",1/'True_Odds_Calculator_3-way'!N488+1/'True_Odds_Calculator_3-way'!O488+1/'True_Odds_Calculator_3-way'!P488-1)</f>
        <v/>
      </c>
      <c r="H487" s="6" t="str">
        <f>IF('Log_working_3-way'!$D487="","",'True_Odds_Calculator_3-way'!N488/'True_Odds_Calculator_3-way'!A488-1)</f>
        <v/>
      </c>
      <c r="I487" s="6" t="str">
        <f>IF('Log_working_3-way'!$D487="","",'True_Odds_Calculator_3-way'!O488/'True_Odds_Calculator_3-way'!B488-1)</f>
        <v/>
      </c>
      <c r="J487" s="6" t="str">
        <f>IF('Log_working_3-way'!$D487="","",'True_Odds_Calculator_3-way'!P488/'True_Odds_Calculator_3-way'!C488-1)</f>
        <v/>
      </c>
      <c r="K487" s="6" t="str">
        <f>IF('Log_working_3-way'!$D487="","",1/'True_Odds_Calculator_3-way'!A488+1/'True_Odds_Calculator_3-way'!B488+1/'True_Odds_Calculator_3-way'!C488-1)</f>
        <v/>
      </c>
    </row>
    <row r="488" spans="4:11" x14ac:dyDescent="0.25">
      <c r="D488" t="str">
        <f>solve_for_c('True_Odds_Calculator_3-way'!A489,'True_Odds_Calculator_3-way'!B489,'True_Odds_Calculator_3-way'!C489,'Log_working_3-way'!B$1,'Log_working_3-way'!B$2)</f>
        <v/>
      </c>
      <c r="F488" s="6" t="str">
        <f>IF('Log_working_3-way'!D488="","",1/'True_Odds_Calculator_3-way'!N489+1/'True_Odds_Calculator_3-way'!O489+1/'True_Odds_Calculator_3-way'!P489-1)</f>
        <v/>
      </c>
      <c r="H488" s="6" t="str">
        <f>IF('Log_working_3-way'!$D488="","",'True_Odds_Calculator_3-way'!N489/'True_Odds_Calculator_3-way'!A489-1)</f>
        <v/>
      </c>
      <c r="I488" s="6" t="str">
        <f>IF('Log_working_3-way'!$D488="","",'True_Odds_Calculator_3-way'!O489/'True_Odds_Calculator_3-way'!B489-1)</f>
        <v/>
      </c>
      <c r="J488" s="6" t="str">
        <f>IF('Log_working_3-way'!$D488="","",'True_Odds_Calculator_3-way'!P489/'True_Odds_Calculator_3-way'!C489-1)</f>
        <v/>
      </c>
      <c r="K488" s="6" t="str">
        <f>IF('Log_working_3-way'!$D488="","",1/'True_Odds_Calculator_3-way'!A489+1/'True_Odds_Calculator_3-way'!B489+1/'True_Odds_Calculator_3-way'!C489-1)</f>
        <v/>
      </c>
    </row>
    <row r="489" spans="4:11" x14ac:dyDescent="0.25">
      <c r="D489" t="str">
        <f>solve_for_c('True_Odds_Calculator_3-way'!A490,'True_Odds_Calculator_3-way'!B490,'True_Odds_Calculator_3-way'!C490,'Log_working_3-way'!B$1,'Log_working_3-way'!B$2)</f>
        <v/>
      </c>
      <c r="F489" s="6" t="str">
        <f>IF('Log_working_3-way'!D489="","",1/'True_Odds_Calculator_3-way'!N490+1/'True_Odds_Calculator_3-way'!O490+1/'True_Odds_Calculator_3-way'!P490-1)</f>
        <v/>
      </c>
      <c r="H489" s="6" t="str">
        <f>IF('Log_working_3-way'!$D489="","",'True_Odds_Calculator_3-way'!N490/'True_Odds_Calculator_3-way'!A490-1)</f>
        <v/>
      </c>
      <c r="I489" s="6" t="str">
        <f>IF('Log_working_3-way'!$D489="","",'True_Odds_Calculator_3-way'!O490/'True_Odds_Calculator_3-way'!B490-1)</f>
        <v/>
      </c>
      <c r="J489" s="6" t="str">
        <f>IF('Log_working_3-way'!$D489="","",'True_Odds_Calculator_3-way'!P490/'True_Odds_Calculator_3-way'!C490-1)</f>
        <v/>
      </c>
      <c r="K489" s="6" t="str">
        <f>IF('Log_working_3-way'!$D489="","",1/'True_Odds_Calculator_3-way'!A490+1/'True_Odds_Calculator_3-way'!B490+1/'True_Odds_Calculator_3-way'!C490-1)</f>
        <v/>
      </c>
    </row>
    <row r="490" spans="4:11" x14ac:dyDescent="0.25">
      <c r="D490" t="str">
        <f>solve_for_c('True_Odds_Calculator_3-way'!A491,'True_Odds_Calculator_3-way'!B491,'True_Odds_Calculator_3-way'!C491,'Log_working_3-way'!B$1,'Log_working_3-way'!B$2)</f>
        <v/>
      </c>
      <c r="F490" s="6" t="str">
        <f>IF('Log_working_3-way'!D490="","",1/'True_Odds_Calculator_3-way'!N491+1/'True_Odds_Calculator_3-way'!O491+1/'True_Odds_Calculator_3-way'!P491-1)</f>
        <v/>
      </c>
      <c r="H490" s="6" t="str">
        <f>IF('Log_working_3-way'!$D490="","",'True_Odds_Calculator_3-way'!N491/'True_Odds_Calculator_3-way'!A491-1)</f>
        <v/>
      </c>
      <c r="I490" s="6" t="str">
        <f>IF('Log_working_3-way'!$D490="","",'True_Odds_Calculator_3-way'!O491/'True_Odds_Calculator_3-way'!B491-1)</f>
        <v/>
      </c>
      <c r="J490" s="6" t="str">
        <f>IF('Log_working_3-way'!$D490="","",'True_Odds_Calculator_3-way'!P491/'True_Odds_Calculator_3-way'!C491-1)</f>
        <v/>
      </c>
      <c r="K490" s="6" t="str">
        <f>IF('Log_working_3-way'!$D490="","",1/'True_Odds_Calculator_3-way'!A491+1/'True_Odds_Calculator_3-way'!B491+1/'True_Odds_Calculator_3-way'!C491-1)</f>
        <v/>
      </c>
    </row>
    <row r="491" spans="4:11" x14ac:dyDescent="0.25">
      <c r="D491" t="str">
        <f>solve_for_c('True_Odds_Calculator_3-way'!A492,'True_Odds_Calculator_3-way'!B492,'True_Odds_Calculator_3-way'!C492,'Log_working_3-way'!B$1,'Log_working_3-way'!B$2)</f>
        <v/>
      </c>
      <c r="F491" s="6" t="str">
        <f>IF('Log_working_3-way'!D491="","",1/'True_Odds_Calculator_3-way'!N492+1/'True_Odds_Calculator_3-way'!O492+1/'True_Odds_Calculator_3-way'!P492-1)</f>
        <v/>
      </c>
      <c r="H491" s="6" t="str">
        <f>IF('Log_working_3-way'!$D491="","",'True_Odds_Calculator_3-way'!N492/'True_Odds_Calculator_3-way'!A492-1)</f>
        <v/>
      </c>
      <c r="I491" s="6" t="str">
        <f>IF('Log_working_3-way'!$D491="","",'True_Odds_Calculator_3-way'!O492/'True_Odds_Calculator_3-way'!B492-1)</f>
        <v/>
      </c>
      <c r="J491" s="6" t="str">
        <f>IF('Log_working_3-way'!$D491="","",'True_Odds_Calculator_3-way'!P492/'True_Odds_Calculator_3-way'!C492-1)</f>
        <v/>
      </c>
      <c r="K491" s="6" t="str">
        <f>IF('Log_working_3-way'!$D491="","",1/'True_Odds_Calculator_3-way'!A492+1/'True_Odds_Calculator_3-way'!B492+1/'True_Odds_Calculator_3-way'!C492-1)</f>
        <v/>
      </c>
    </row>
    <row r="492" spans="4:11" x14ac:dyDescent="0.25">
      <c r="D492" t="str">
        <f>solve_for_c('True_Odds_Calculator_3-way'!A493,'True_Odds_Calculator_3-way'!B493,'True_Odds_Calculator_3-way'!C493,'Log_working_3-way'!B$1,'Log_working_3-way'!B$2)</f>
        <v/>
      </c>
      <c r="F492" s="6" t="str">
        <f>IF('Log_working_3-way'!D492="","",1/'True_Odds_Calculator_3-way'!N493+1/'True_Odds_Calculator_3-way'!O493+1/'True_Odds_Calculator_3-way'!P493-1)</f>
        <v/>
      </c>
      <c r="H492" s="6" t="str">
        <f>IF('Log_working_3-way'!$D492="","",'True_Odds_Calculator_3-way'!N493/'True_Odds_Calculator_3-way'!A493-1)</f>
        <v/>
      </c>
      <c r="I492" s="6" t="str">
        <f>IF('Log_working_3-way'!$D492="","",'True_Odds_Calculator_3-way'!O493/'True_Odds_Calculator_3-way'!B493-1)</f>
        <v/>
      </c>
      <c r="J492" s="6" t="str">
        <f>IF('Log_working_3-way'!$D492="","",'True_Odds_Calculator_3-way'!P493/'True_Odds_Calculator_3-way'!C493-1)</f>
        <v/>
      </c>
      <c r="K492" s="6" t="str">
        <f>IF('Log_working_3-way'!$D492="","",1/'True_Odds_Calculator_3-way'!A493+1/'True_Odds_Calculator_3-way'!B493+1/'True_Odds_Calculator_3-way'!C493-1)</f>
        <v/>
      </c>
    </row>
    <row r="493" spans="4:11" x14ac:dyDescent="0.25">
      <c r="D493" t="str">
        <f>solve_for_c('True_Odds_Calculator_3-way'!A494,'True_Odds_Calculator_3-way'!B494,'True_Odds_Calculator_3-way'!C494,'Log_working_3-way'!B$1,'Log_working_3-way'!B$2)</f>
        <v/>
      </c>
      <c r="F493" s="6" t="str">
        <f>IF('Log_working_3-way'!D493="","",1/'True_Odds_Calculator_3-way'!N494+1/'True_Odds_Calculator_3-way'!O494+1/'True_Odds_Calculator_3-way'!P494-1)</f>
        <v/>
      </c>
      <c r="H493" s="6" t="str">
        <f>IF('Log_working_3-way'!$D493="","",'True_Odds_Calculator_3-way'!N494/'True_Odds_Calculator_3-way'!A494-1)</f>
        <v/>
      </c>
      <c r="I493" s="6" t="str">
        <f>IF('Log_working_3-way'!$D493="","",'True_Odds_Calculator_3-way'!O494/'True_Odds_Calculator_3-way'!B494-1)</f>
        <v/>
      </c>
      <c r="J493" s="6" t="str">
        <f>IF('Log_working_3-way'!$D493="","",'True_Odds_Calculator_3-way'!P494/'True_Odds_Calculator_3-way'!C494-1)</f>
        <v/>
      </c>
      <c r="K493" s="6" t="str">
        <f>IF('Log_working_3-way'!$D493="","",1/'True_Odds_Calculator_3-way'!A494+1/'True_Odds_Calculator_3-way'!B494+1/'True_Odds_Calculator_3-way'!C494-1)</f>
        <v/>
      </c>
    </row>
    <row r="494" spans="4:11" x14ac:dyDescent="0.25">
      <c r="D494" t="str">
        <f>solve_for_c('True_Odds_Calculator_3-way'!A495,'True_Odds_Calculator_3-way'!B495,'True_Odds_Calculator_3-way'!C495,'Log_working_3-way'!B$1,'Log_working_3-way'!B$2)</f>
        <v/>
      </c>
      <c r="F494" s="6" t="str">
        <f>IF('Log_working_3-way'!D494="","",1/'True_Odds_Calculator_3-way'!N495+1/'True_Odds_Calculator_3-way'!O495+1/'True_Odds_Calculator_3-way'!P495-1)</f>
        <v/>
      </c>
      <c r="H494" s="6" t="str">
        <f>IF('Log_working_3-way'!$D494="","",'True_Odds_Calculator_3-way'!N495/'True_Odds_Calculator_3-way'!A495-1)</f>
        <v/>
      </c>
      <c r="I494" s="6" t="str">
        <f>IF('Log_working_3-way'!$D494="","",'True_Odds_Calculator_3-way'!O495/'True_Odds_Calculator_3-way'!B495-1)</f>
        <v/>
      </c>
      <c r="J494" s="6" t="str">
        <f>IF('Log_working_3-way'!$D494="","",'True_Odds_Calculator_3-way'!P495/'True_Odds_Calculator_3-way'!C495-1)</f>
        <v/>
      </c>
      <c r="K494" s="6" t="str">
        <f>IF('Log_working_3-way'!$D494="","",1/'True_Odds_Calculator_3-way'!A495+1/'True_Odds_Calculator_3-way'!B495+1/'True_Odds_Calculator_3-way'!C495-1)</f>
        <v/>
      </c>
    </row>
    <row r="495" spans="4:11" x14ac:dyDescent="0.25">
      <c r="D495" t="str">
        <f>solve_for_c('True_Odds_Calculator_3-way'!A496,'True_Odds_Calculator_3-way'!B496,'True_Odds_Calculator_3-way'!C496,'Log_working_3-way'!B$1,'Log_working_3-way'!B$2)</f>
        <v/>
      </c>
      <c r="F495" s="6" t="str">
        <f>IF('Log_working_3-way'!D495="","",1/'True_Odds_Calculator_3-way'!N496+1/'True_Odds_Calculator_3-way'!O496+1/'True_Odds_Calculator_3-way'!P496-1)</f>
        <v/>
      </c>
      <c r="H495" s="6" t="str">
        <f>IF('Log_working_3-way'!$D495="","",'True_Odds_Calculator_3-way'!N496/'True_Odds_Calculator_3-way'!A496-1)</f>
        <v/>
      </c>
      <c r="I495" s="6" t="str">
        <f>IF('Log_working_3-way'!$D495="","",'True_Odds_Calculator_3-way'!O496/'True_Odds_Calculator_3-way'!B496-1)</f>
        <v/>
      </c>
      <c r="J495" s="6" t="str">
        <f>IF('Log_working_3-way'!$D495="","",'True_Odds_Calculator_3-way'!P496/'True_Odds_Calculator_3-way'!C496-1)</f>
        <v/>
      </c>
      <c r="K495" s="6" t="str">
        <f>IF('Log_working_3-way'!$D495="","",1/'True_Odds_Calculator_3-way'!A496+1/'True_Odds_Calculator_3-way'!B496+1/'True_Odds_Calculator_3-way'!C496-1)</f>
        <v/>
      </c>
    </row>
    <row r="496" spans="4:11" x14ac:dyDescent="0.25">
      <c r="D496" t="str">
        <f>solve_for_c('True_Odds_Calculator_3-way'!A497,'True_Odds_Calculator_3-way'!B497,'True_Odds_Calculator_3-way'!C497,'Log_working_3-way'!B$1,'Log_working_3-way'!B$2)</f>
        <v/>
      </c>
      <c r="F496" s="6" t="str">
        <f>IF('Log_working_3-way'!D496="","",1/'True_Odds_Calculator_3-way'!N497+1/'True_Odds_Calculator_3-way'!O497+1/'True_Odds_Calculator_3-way'!P497-1)</f>
        <v/>
      </c>
      <c r="H496" s="6" t="str">
        <f>IF('Log_working_3-way'!$D496="","",'True_Odds_Calculator_3-way'!N497/'True_Odds_Calculator_3-way'!A497-1)</f>
        <v/>
      </c>
      <c r="I496" s="6" t="str">
        <f>IF('Log_working_3-way'!$D496="","",'True_Odds_Calculator_3-way'!O497/'True_Odds_Calculator_3-way'!B497-1)</f>
        <v/>
      </c>
      <c r="J496" s="6" t="str">
        <f>IF('Log_working_3-way'!$D496="","",'True_Odds_Calculator_3-way'!P497/'True_Odds_Calculator_3-way'!C497-1)</f>
        <v/>
      </c>
      <c r="K496" s="6" t="str">
        <f>IF('Log_working_3-way'!$D496="","",1/'True_Odds_Calculator_3-way'!A497+1/'True_Odds_Calculator_3-way'!B497+1/'True_Odds_Calculator_3-way'!C497-1)</f>
        <v/>
      </c>
    </row>
    <row r="497" spans="4:11" x14ac:dyDescent="0.25">
      <c r="D497" t="str">
        <f>solve_for_c('True_Odds_Calculator_3-way'!A498,'True_Odds_Calculator_3-way'!B498,'True_Odds_Calculator_3-way'!C498,'Log_working_3-way'!B$1,'Log_working_3-way'!B$2)</f>
        <v/>
      </c>
      <c r="F497" s="6" t="str">
        <f>IF('Log_working_3-way'!D497="","",1/'True_Odds_Calculator_3-way'!N498+1/'True_Odds_Calculator_3-way'!O498+1/'True_Odds_Calculator_3-way'!P498-1)</f>
        <v/>
      </c>
      <c r="H497" s="6" t="str">
        <f>IF('Log_working_3-way'!$D497="","",'True_Odds_Calculator_3-way'!N498/'True_Odds_Calculator_3-way'!A498-1)</f>
        <v/>
      </c>
      <c r="I497" s="6" t="str">
        <f>IF('Log_working_3-way'!$D497="","",'True_Odds_Calculator_3-way'!O498/'True_Odds_Calculator_3-way'!B498-1)</f>
        <v/>
      </c>
      <c r="J497" s="6" t="str">
        <f>IF('Log_working_3-way'!$D497="","",'True_Odds_Calculator_3-way'!P498/'True_Odds_Calculator_3-way'!C498-1)</f>
        <v/>
      </c>
      <c r="K497" s="6" t="str">
        <f>IF('Log_working_3-way'!$D497="","",1/'True_Odds_Calculator_3-way'!A498+1/'True_Odds_Calculator_3-way'!B498+1/'True_Odds_Calculator_3-way'!C498-1)</f>
        <v/>
      </c>
    </row>
    <row r="498" spans="4:11" x14ac:dyDescent="0.25">
      <c r="D498" t="str">
        <f>solve_for_c('True_Odds_Calculator_3-way'!A499,'True_Odds_Calculator_3-way'!B499,'True_Odds_Calculator_3-way'!C499,'Log_working_3-way'!B$1,'Log_working_3-way'!B$2)</f>
        <v/>
      </c>
      <c r="F498" s="6" t="str">
        <f>IF('Log_working_3-way'!D498="","",1/'True_Odds_Calculator_3-way'!N499+1/'True_Odds_Calculator_3-way'!O499+1/'True_Odds_Calculator_3-way'!P499-1)</f>
        <v/>
      </c>
      <c r="H498" s="6" t="str">
        <f>IF('Log_working_3-way'!$D498="","",'True_Odds_Calculator_3-way'!N499/'True_Odds_Calculator_3-way'!A499-1)</f>
        <v/>
      </c>
      <c r="I498" s="6" t="str">
        <f>IF('Log_working_3-way'!$D498="","",'True_Odds_Calculator_3-way'!O499/'True_Odds_Calculator_3-way'!B499-1)</f>
        <v/>
      </c>
      <c r="J498" s="6" t="str">
        <f>IF('Log_working_3-way'!$D498="","",'True_Odds_Calculator_3-way'!P499/'True_Odds_Calculator_3-way'!C499-1)</f>
        <v/>
      </c>
      <c r="K498" s="6" t="str">
        <f>IF('Log_working_3-way'!$D498="","",1/'True_Odds_Calculator_3-way'!A499+1/'True_Odds_Calculator_3-way'!B499+1/'True_Odds_Calculator_3-way'!C499-1)</f>
        <v/>
      </c>
    </row>
    <row r="499" spans="4:11" x14ac:dyDescent="0.25">
      <c r="D499" t="str">
        <f>solve_for_c('True_Odds_Calculator_3-way'!A500,'True_Odds_Calculator_3-way'!B500,'True_Odds_Calculator_3-way'!C500,'Log_working_3-way'!B$1,'Log_working_3-way'!B$2)</f>
        <v/>
      </c>
      <c r="F499" s="6" t="str">
        <f>IF('Log_working_3-way'!D499="","",1/'True_Odds_Calculator_3-way'!N500+1/'True_Odds_Calculator_3-way'!O500+1/'True_Odds_Calculator_3-way'!P500-1)</f>
        <v/>
      </c>
      <c r="H499" s="6" t="str">
        <f>IF('Log_working_3-way'!$D499="","",'True_Odds_Calculator_3-way'!N500/'True_Odds_Calculator_3-way'!A500-1)</f>
        <v/>
      </c>
      <c r="I499" s="6" t="str">
        <f>IF('Log_working_3-way'!$D499="","",'True_Odds_Calculator_3-way'!O500/'True_Odds_Calculator_3-way'!B500-1)</f>
        <v/>
      </c>
      <c r="J499" s="6" t="str">
        <f>IF('Log_working_3-way'!$D499="","",'True_Odds_Calculator_3-way'!P500/'True_Odds_Calculator_3-way'!C500-1)</f>
        <v/>
      </c>
      <c r="K499" s="6" t="str">
        <f>IF('Log_working_3-way'!$D499="","",1/'True_Odds_Calculator_3-way'!A500+1/'True_Odds_Calculator_3-way'!B500+1/'True_Odds_Calculator_3-way'!C500-1)</f>
        <v/>
      </c>
    </row>
    <row r="500" spans="4:11" x14ac:dyDescent="0.25">
      <c r="D500" t="str">
        <f>solve_for_c('True_Odds_Calculator_3-way'!A501,'True_Odds_Calculator_3-way'!B501,'True_Odds_Calculator_3-way'!C501,'Log_working_3-way'!B$1,'Log_working_3-way'!B$2)</f>
        <v/>
      </c>
      <c r="F500" s="6" t="str">
        <f>IF('Log_working_3-way'!D500="","",1/'True_Odds_Calculator_3-way'!N501+1/'True_Odds_Calculator_3-way'!O501+1/'True_Odds_Calculator_3-way'!P501-1)</f>
        <v/>
      </c>
      <c r="H500" s="6" t="str">
        <f>IF('Log_working_3-way'!$D500="","",'True_Odds_Calculator_3-way'!N501/'True_Odds_Calculator_3-way'!A501-1)</f>
        <v/>
      </c>
      <c r="I500" s="6" t="str">
        <f>IF('Log_working_3-way'!$D500="","",'True_Odds_Calculator_3-way'!O501/'True_Odds_Calculator_3-way'!B501-1)</f>
        <v/>
      </c>
      <c r="J500" s="6" t="str">
        <f>IF('Log_working_3-way'!$D500="","",'True_Odds_Calculator_3-way'!P501/'True_Odds_Calculator_3-way'!C501-1)</f>
        <v/>
      </c>
      <c r="K500" s="6" t="str">
        <f>IF('Log_working_3-way'!$D500="","",1/'True_Odds_Calculator_3-way'!A501+1/'True_Odds_Calculator_3-way'!B501+1/'True_Odds_Calculator_3-way'!C501-1)</f>
        <v/>
      </c>
    </row>
    <row r="501" spans="4:11" x14ac:dyDescent="0.25">
      <c r="D501" t="str">
        <f>solve_for_c('True_Odds_Calculator_3-way'!A502,'True_Odds_Calculator_3-way'!B502,'True_Odds_Calculator_3-way'!C502,'Log_working_3-way'!B$1,'Log_working_3-way'!B$2)</f>
        <v/>
      </c>
      <c r="F501" s="6" t="str">
        <f>IF('Log_working_3-way'!D501="","",1/'True_Odds_Calculator_3-way'!N502+1/'True_Odds_Calculator_3-way'!O502+1/'True_Odds_Calculator_3-way'!P502-1)</f>
        <v/>
      </c>
      <c r="H501" s="6" t="str">
        <f>IF('Log_working_3-way'!$D501="","",'True_Odds_Calculator_3-way'!N502/'True_Odds_Calculator_3-way'!A502-1)</f>
        <v/>
      </c>
      <c r="I501" s="6" t="str">
        <f>IF('Log_working_3-way'!$D501="","",'True_Odds_Calculator_3-way'!O502/'True_Odds_Calculator_3-way'!B502-1)</f>
        <v/>
      </c>
      <c r="J501" s="6" t="str">
        <f>IF('Log_working_3-way'!$D501="","",'True_Odds_Calculator_3-way'!P502/'True_Odds_Calculator_3-way'!C502-1)</f>
        <v/>
      </c>
      <c r="K501" s="6" t="str">
        <f>IF('Log_working_3-way'!$D501="","",1/'True_Odds_Calculator_3-way'!A502+1/'True_Odds_Calculator_3-way'!B502+1/'True_Odds_Calculator_3-way'!C502-1)</f>
        <v/>
      </c>
    </row>
    <row r="502" spans="4:11" x14ac:dyDescent="0.25">
      <c r="D502" t="str">
        <f>solve_for_c('True_Odds_Calculator_3-way'!A503,'True_Odds_Calculator_3-way'!B503,'True_Odds_Calculator_3-way'!C503,'Log_working_3-way'!B$1,'Log_working_3-way'!B$2)</f>
        <v/>
      </c>
      <c r="F502" s="6" t="str">
        <f>IF('Log_working_3-way'!D502="","",1/'True_Odds_Calculator_3-way'!N503+1/'True_Odds_Calculator_3-way'!O503+1/'True_Odds_Calculator_3-way'!P503-1)</f>
        <v/>
      </c>
      <c r="H502" s="6" t="str">
        <f>IF('Log_working_3-way'!$D502="","",'True_Odds_Calculator_3-way'!N503/'True_Odds_Calculator_3-way'!A503-1)</f>
        <v/>
      </c>
      <c r="I502" s="6" t="str">
        <f>IF('Log_working_3-way'!$D502="","",'True_Odds_Calculator_3-way'!O503/'True_Odds_Calculator_3-way'!B503-1)</f>
        <v/>
      </c>
      <c r="J502" s="6" t="str">
        <f>IF('Log_working_3-way'!$D502="","",'True_Odds_Calculator_3-way'!P503/'True_Odds_Calculator_3-way'!C503-1)</f>
        <v/>
      </c>
      <c r="K502" s="6" t="str">
        <f>IF('Log_working_3-way'!$D502="","",1/'True_Odds_Calculator_3-way'!A503+1/'True_Odds_Calculator_3-way'!B503+1/'True_Odds_Calculator_3-way'!C503-1)</f>
        <v/>
      </c>
    </row>
    <row r="503" spans="4:11" x14ac:dyDescent="0.25">
      <c r="D503" t="str">
        <f>solve_for_c('True_Odds_Calculator_3-way'!A504,'True_Odds_Calculator_3-way'!B504,'True_Odds_Calculator_3-way'!C504,'Log_working_3-way'!B$1,'Log_working_3-way'!B$2)</f>
        <v/>
      </c>
      <c r="F503" s="6" t="str">
        <f>IF('Log_working_3-way'!D503="","",1/'True_Odds_Calculator_3-way'!N504+1/'True_Odds_Calculator_3-way'!O504+1/'True_Odds_Calculator_3-way'!P504-1)</f>
        <v/>
      </c>
      <c r="H503" s="6" t="str">
        <f>IF('Log_working_3-way'!$D503="","",'True_Odds_Calculator_3-way'!N504/'True_Odds_Calculator_3-way'!A504-1)</f>
        <v/>
      </c>
      <c r="I503" s="6" t="str">
        <f>IF('Log_working_3-way'!$D503="","",'True_Odds_Calculator_3-way'!O504/'True_Odds_Calculator_3-way'!B504-1)</f>
        <v/>
      </c>
      <c r="J503" s="6" t="str">
        <f>IF('Log_working_3-way'!$D503="","",'True_Odds_Calculator_3-way'!P504/'True_Odds_Calculator_3-way'!C504-1)</f>
        <v/>
      </c>
      <c r="K503" s="6" t="str">
        <f>IF('Log_working_3-way'!$D503="","",1/'True_Odds_Calculator_3-way'!A504+1/'True_Odds_Calculator_3-way'!B504+1/'True_Odds_Calculator_3-way'!C504-1)</f>
        <v/>
      </c>
    </row>
    <row r="504" spans="4:11" x14ac:dyDescent="0.25">
      <c r="D504" t="str">
        <f>solve_for_c('True_Odds_Calculator_3-way'!A505,'True_Odds_Calculator_3-way'!B505,'True_Odds_Calculator_3-way'!C505,'Log_working_3-way'!B$1,'Log_working_3-way'!B$2)</f>
        <v/>
      </c>
      <c r="F504" s="6" t="str">
        <f>IF('Log_working_3-way'!D504="","",1/'True_Odds_Calculator_3-way'!N505+1/'True_Odds_Calculator_3-way'!O505+1/'True_Odds_Calculator_3-way'!P505-1)</f>
        <v/>
      </c>
      <c r="H504" s="6" t="str">
        <f>IF('Log_working_3-way'!$D504="","",'True_Odds_Calculator_3-way'!N505/'True_Odds_Calculator_3-way'!A505-1)</f>
        <v/>
      </c>
      <c r="I504" s="6" t="str">
        <f>IF('Log_working_3-way'!$D504="","",'True_Odds_Calculator_3-way'!O505/'True_Odds_Calculator_3-way'!B505-1)</f>
        <v/>
      </c>
      <c r="J504" s="6" t="str">
        <f>IF('Log_working_3-way'!$D504="","",'True_Odds_Calculator_3-way'!P505/'True_Odds_Calculator_3-way'!C505-1)</f>
        <v/>
      </c>
      <c r="K504" s="6" t="str">
        <f>IF('Log_working_3-way'!$D504="","",1/'True_Odds_Calculator_3-way'!A505+1/'True_Odds_Calculator_3-way'!B505+1/'True_Odds_Calculator_3-way'!C505-1)</f>
        <v/>
      </c>
    </row>
    <row r="505" spans="4:11" x14ac:dyDescent="0.25">
      <c r="D505" t="str">
        <f>solve_for_c('True_Odds_Calculator_3-way'!A506,'True_Odds_Calculator_3-way'!B506,'True_Odds_Calculator_3-way'!C506,'Log_working_3-way'!B$1,'Log_working_3-way'!B$2)</f>
        <v/>
      </c>
      <c r="F505" s="6" t="str">
        <f>IF('Log_working_3-way'!D505="","",1/'True_Odds_Calculator_3-way'!N506+1/'True_Odds_Calculator_3-way'!O506+1/'True_Odds_Calculator_3-way'!P506-1)</f>
        <v/>
      </c>
      <c r="H505" s="6" t="str">
        <f>IF('Log_working_3-way'!$D505="","",'True_Odds_Calculator_3-way'!N506/'True_Odds_Calculator_3-way'!A506-1)</f>
        <v/>
      </c>
      <c r="I505" s="6" t="str">
        <f>IF('Log_working_3-way'!$D505="","",'True_Odds_Calculator_3-way'!O506/'True_Odds_Calculator_3-way'!B506-1)</f>
        <v/>
      </c>
      <c r="J505" s="6" t="str">
        <f>IF('Log_working_3-way'!$D505="","",'True_Odds_Calculator_3-way'!P506/'True_Odds_Calculator_3-way'!C506-1)</f>
        <v/>
      </c>
      <c r="K505" s="6" t="str">
        <f>IF('Log_working_3-way'!$D505="","",1/'True_Odds_Calculator_3-way'!A506+1/'True_Odds_Calculator_3-way'!B506+1/'True_Odds_Calculator_3-way'!C506-1)</f>
        <v/>
      </c>
    </row>
    <row r="506" spans="4:11" x14ac:dyDescent="0.25">
      <c r="D506" t="str">
        <f>solve_for_c('True_Odds_Calculator_3-way'!A507,'True_Odds_Calculator_3-way'!B507,'True_Odds_Calculator_3-way'!C507,'Log_working_3-way'!B$1,'Log_working_3-way'!B$2)</f>
        <v/>
      </c>
      <c r="F506" s="6" t="str">
        <f>IF('Log_working_3-way'!D506="","",1/'True_Odds_Calculator_3-way'!N507+1/'True_Odds_Calculator_3-way'!O507+1/'True_Odds_Calculator_3-way'!P507-1)</f>
        <v/>
      </c>
      <c r="H506" s="6" t="str">
        <f>IF('Log_working_3-way'!$D506="","",'True_Odds_Calculator_3-way'!N507/'True_Odds_Calculator_3-way'!A507-1)</f>
        <v/>
      </c>
      <c r="I506" s="6" t="str">
        <f>IF('Log_working_3-way'!$D506="","",'True_Odds_Calculator_3-way'!O507/'True_Odds_Calculator_3-way'!B507-1)</f>
        <v/>
      </c>
      <c r="J506" s="6" t="str">
        <f>IF('Log_working_3-way'!$D506="","",'True_Odds_Calculator_3-way'!P507/'True_Odds_Calculator_3-way'!C507-1)</f>
        <v/>
      </c>
      <c r="K506" s="6" t="str">
        <f>IF('Log_working_3-way'!$D506="","",1/'True_Odds_Calculator_3-way'!A507+1/'True_Odds_Calculator_3-way'!B507+1/'True_Odds_Calculator_3-way'!C507-1)</f>
        <v/>
      </c>
    </row>
    <row r="507" spans="4:11" x14ac:dyDescent="0.25">
      <c r="D507" t="str">
        <f>solve_for_c('True_Odds_Calculator_3-way'!A508,'True_Odds_Calculator_3-way'!B508,'True_Odds_Calculator_3-way'!C508,'Log_working_3-way'!B$1,'Log_working_3-way'!B$2)</f>
        <v/>
      </c>
      <c r="F507" s="6" t="str">
        <f>IF('Log_working_3-way'!D507="","",1/'True_Odds_Calculator_3-way'!N508+1/'True_Odds_Calculator_3-way'!O508+1/'True_Odds_Calculator_3-way'!P508-1)</f>
        <v/>
      </c>
      <c r="H507" s="6" t="str">
        <f>IF('Log_working_3-way'!$D507="","",'True_Odds_Calculator_3-way'!N508/'True_Odds_Calculator_3-way'!A508-1)</f>
        <v/>
      </c>
      <c r="I507" s="6" t="str">
        <f>IF('Log_working_3-way'!$D507="","",'True_Odds_Calculator_3-way'!O508/'True_Odds_Calculator_3-way'!B508-1)</f>
        <v/>
      </c>
      <c r="J507" s="6" t="str">
        <f>IF('Log_working_3-way'!$D507="","",'True_Odds_Calculator_3-way'!P508/'True_Odds_Calculator_3-way'!C508-1)</f>
        <v/>
      </c>
      <c r="K507" s="6" t="str">
        <f>IF('Log_working_3-way'!$D507="","",1/'True_Odds_Calculator_3-way'!A508+1/'True_Odds_Calculator_3-way'!B508+1/'True_Odds_Calculator_3-way'!C508-1)</f>
        <v/>
      </c>
    </row>
    <row r="508" spans="4:11" x14ac:dyDescent="0.25">
      <c r="D508" t="str">
        <f>solve_for_c('True_Odds_Calculator_3-way'!A509,'True_Odds_Calculator_3-way'!B509,'True_Odds_Calculator_3-way'!C509,'Log_working_3-way'!B$1,'Log_working_3-way'!B$2)</f>
        <v/>
      </c>
      <c r="F508" s="6" t="str">
        <f>IF('Log_working_3-way'!D508="","",1/'True_Odds_Calculator_3-way'!N509+1/'True_Odds_Calculator_3-way'!O509+1/'True_Odds_Calculator_3-way'!P509-1)</f>
        <v/>
      </c>
      <c r="H508" s="6" t="str">
        <f>IF('Log_working_3-way'!$D508="","",'True_Odds_Calculator_3-way'!N509/'True_Odds_Calculator_3-way'!A509-1)</f>
        <v/>
      </c>
      <c r="I508" s="6" t="str">
        <f>IF('Log_working_3-way'!$D508="","",'True_Odds_Calculator_3-way'!O509/'True_Odds_Calculator_3-way'!B509-1)</f>
        <v/>
      </c>
      <c r="J508" s="6" t="str">
        <f>IF('Log_working_3-way'!$D508="","",'True_Odds_Calculator_3-way'!P509/'True_Odds_Calculator_3-way'!C509-1)</f>
        <v/>
      </c>
      <c r="K508" s="6" t="str">
        <f>IF('Log_working_3-way'!$D508="","",1/'True_Odds_Calculator_3-way'!A509+1/'True_Odds_Calculator_3-way'!B509+1/'True_Odds_Calculator_3-way'!C509-1)</f>
        <v/>
      </c>
    </row>
    <row r="509" spans="4:11" x14ac:dyDescent="0.25">
      <c r="D509" t="str">
        <f>solve_for_c('True_Odds_Calculator_3-way'!A510,'True_Odds_Calculator_3-way'!B510,'True_Odds_Calculator_3-way'!C510,'Log_working_3-way'!B$1,'Log_working_3-way'!B$2)</f>
        <v/>
      </c>
      <c r="F509" s="6" t="str">
        <f>IF('Log_working_3-way'!D509="","",1/'True_Odds_Calculator_3-way'!N510+1/'True_Odds_Calculator_3-way'!O510+1/'True_Odds_Calculator_3-way'!P510-1)</f>
        <v/>
      </c>
      <c r="H509" s="6" t="str">
        <f>IF('Log_working_3-way'!$D509="","",'True_Odds_Calculator_3-way'!N510/'True_Odds_Calculator_3-way'!A510-1)</f>
        <v/>
      </c>
      <c r="I509" s="6" t="str">
        <f>IF('Log_working_3-way'!$D509="","",'True_Odds_Calculator_3-way'!O510/'True_Odds_Calculator_3-way'!B510-1)</f>
        <v/>
      </c>
      <c r="J509" s="6" t="str">
        <f>IF('Log_working_3-way'!$D509="","",'True_Odds_Calculator_3-way'!P510/'True_Odds_Calculator_3-way'!C510-1)</f>
        <v/>
      </c>
      <c r="K509" s="6" t="str">
        <f>IF('Log_working_3-way'!$D509="","",1/'True_Odds_Calculator_3-way'!A510+1/'True_Odds_Calculator_3-way'!B510+1/'True_Odds_Calculator_3-way'!C510-1)</f>
        <v/>
      </c>
    </row>
    <row r="510" spans="4:11" x14ac:dyDescent="0.25">
      <c r="D510" t="str">
        <f>solve_for_c('True_Odds_Calculator_3-way'!A511,'True_Odds_Calculator_3-way'!B511,'True_Odds_Calculator_3-way'!C511,'Log_working_3-way'!B$1,'Log_working_3-way'!B$2)</f>
        <v/>
      </c>
      <c r="F510" s="6" t="str">
        <f>IF('Log_working_3-way'!D510="","",1/'True_Odds_Calculator_3-way'!N511+1/'True_Odds_Calculator_3-way'!O511+1/'True_Odds_Calculator_3-way'!P511-1)</f>
        <v/>
      </c>
      <c r="H510" s="6" t="str">
        <f>IF('Log_working_3-way'!$D510="","",'True_Odds_Calculator_3-way'!N511/'True_Odds_Calculator_3-way'!A511-1)</f>
        <v/>
      </c>
      <c r="I510" s="6" t="str">
        <f>IF('Log_working_3-way'!$D510="","",'True_Odds_Calculator_3-way'!O511/'True_Odds_Calculator_3-way'!B511-1)</f>
        <v/>
      </c>
      <c r="J510" s="6" t="str">
        <f>IF('Log_working_3-way'!$D510="","",'True_Odds_Calculator_3-way'!P511/'True_Odds_Calculator_3-way'!C511-1)</f>
        <v/>
      </c>
      <c r="K510" s="6" t="str">
        <f>IF('Log_working_3-way'!$D510="","",1/'True_Odds_Calculator_3-way'!A511+1/'True_Odds_Calculator_3-way'!B511+1/'True_Odds_Calculator_3-way'!C511-1)</f>
        <v/>
      </c>
    </row>
    <row r="511" spans="4:11" x14ac:dyDescent="0.25">
      <c r="D511" t="str">
        <f>solve_for_c('True_Odds_Calculator_3-way'!A512,'True_Odds_Calculator_3-way'!B512,'True_Odds_Calculator_3-way'!C512,'Log_working_3-way'!B$1,'Log_working_3-way'!B$2)</f>
        <v/>
      </c>
      <c r="F511" s="6" t="str">
        <f>IF('Log_working_3-way'!D511="","",1/'True_Odds_Calculator_3-way'!N512+1/'True_Odds_Calculator_3-way'!O512+1/'True_Odds_Calculator_3-way'!P512-1)</f>
        <v/>
      </c>
      <c r="H511" s="6" t="str">
        <f>IF('Log_working_3-way'!$D511="","",'True_Odds_Calculator_3-way'!N512/'True_Odds_Calculator_3-way'!A512-1)</f>
        <v/>
      </c>
      <c r="I511" s="6" t="str">
        <f>IF('Log_working_3-way'!$D511="","",'True_Odds_Calculator_3-way'!O512/'True_Odds_Calculator_3-way'!B512-1)</f>
        <v/>
      </c>
      <c r="J511" s="6" t="str">
        <f>IF('Log_working_3-way'!$D511="","",'True_Odds_Calculator_3-way'!P512/'True_Odds_Calculator_3-way'!C512-1)</f>
        <v/>
      </c>
      <c r="K511" s="6" t="str">
        <f>IF('Log_working_3-way'!$D511="","",1/'True_Odds_Calculator_3-way'!A512+1/'True_Odds_Calculator_3-way'!B512+1/'True_Odds_Calculator_3-way'!C512-1)</f>
        <v/>
      </c>
    </row>
    <row r="512" spans="4:11" x14ac:dyDescent="0.25">
      <c r="D512" t="str">
        <f>solve_for_c('True_Odds_Calculator_3-way'!A513,'True_Odds_Calculator_3-way'!B513,'True_Odds_Calculator_3-way'!C513,'Log_working_3-way'!B$1,'Log_working_3-way'!B$2)</f>
        <v/>
      </c>
      <c r="F512" s="6" t="str">
        <f>IF('Log_working_3-way'!D512="","",1/'True_Odds_Calculator_3-way'!N513+1/'True_Odds_Calculator_3-way'!O513+1/'True_Odds_Calculator_3-way'!P513-1)</f>
        <v/>
      </c>
      <c r="H512" s="6" t="str">
        <f>IF('Log_working_3-way'!$D512="","",'True_Odds_Calculator_3-way'!N513/'True_Odds_Calculator_3-way'!A513-1)</f>
        <v/>
      </c>
      <c r="I512" s="6" t="str">
        <f>IF('Log_working_3-way'!$D512="","",'True_Odds_Calculator_3-way'!O513/'True_Odds_Calculator_3-way'!B513-1)</f>
        <v/>
      </c>
      <c r="J512" s="6" t="str">
        <f>IF('Log_working_3-way'!$D512="","",'True_Odds_Calculator_3-way'!P513/'True_Odds_Calculator_3-way'!C513-1)</f>
        <v/>
      </c>
      <c r="K512" s="6" t="str">
        <f>IF('Log_working_3-way'!$D512="","",1/'True_Odds_Calculator_3-way'!A513+1/'True_Odds_Calculator_3-way'!B513+1/'True_Odds_Calculator_3-way'!C513-1)</f>
        <v/>
      </c>
    </row>
    <row r="513" spans="4:11" x14ac:dyDescent="0.25">
      <c r="D513" t="str">
        <f>solve_for_c('True_Odds_Calculator_3-way'!A514,'True_Odds_Calculator_3-way'!B514,'True_Odds_Calculator_3-way'!C514,'Log_working_3-way'!B$1,'Log_working_3-way'!B$2)</f>
        <v/>
      </c>
      <c r="F513" s="6" t="str">
        <f>IF('Log_working_3-way'!D513="","",1/'True_Odds_Calculator_3-way'!N514+1/'True_Odds_Calculator_3-way'!O514+1/'True_Odds_Calculator_3-way'!P514-1)</f>
        <v/>
      </c>
      <c r="H513" s="6" t="str">
        <f>IF('Log_working_3-way'!$D513="","",'True_Odds_Calculator_3-way'!N514/'True_Odds_Calculator_3-way'!A514-1)</f>
        <v/>
      </c>
      <c r="I513" s="6" t="str">
        <f>IF('Log_working_3-way'!$D513="","",'True_Odds_Calculator_3-way'!O514/'True_Odds_Calculator_3-way'!B514-1)</f>
        <v/>
      </c>
      <c r="J513" s="6" t="str">
        <f>IF('Log_working_3-way'!$D513="","",'True_Odds_Calculator_3-way'!P514/'True_Odds_Calculator_3-way'!C514-1)</f>
        <v/>
      </c>
      <c r="K513" s="6" t="str">
        <f>IF('Log_working_3-way'!$D513="","",1/'True_Odds_Calculator_3-way'!A514+1/'True_Odds_Calculator_3-way'!B514+1/'True_Odds_Calculator_3-way'!C514-1)</f>
        <v/>
      </c>
    </row>
    <row r="514" spans="4:11" x14ac:dyDescent="0.25">
      <c r="D514" t="str">
        <f>solve_for_c('True_Odds_Calculator_3-way'!A515,'True_Odds_Calculator_3-way'!B515,'True_Odds_Calculator_3-way'!C515,'Log_working_3-way'!B$1,'Log_working_3-way'!B$2)</f>
        <v/>
      </c>
      <c r="F514" s="6" t="str">
        <f>IF('Log_working_3-way'!D514="","",1/'True_Odds_Calculator_3-way'!N515+1/'True_Odds_Calculator_3-way'!O515+1/'True_Odds_Calculator_3-way'!P515-1)</f>
        <v/>
      </c>
      <c r="H514" s="6" t="str">
        <f>IF('Log_working_3-way'!$D514="","",'True_Odds_Calculator_3-way'!N515/'True_Odds_Calculator_3-way'!A515-1)</f>
        <v/>
      </c>
      <c r="I514" s="6" t="str">
        <f>IF('Log_working_3-way'!$D514="","",'True_Odds_Calculator_3-way'!O515/'True_Odds_Calculator_3-way'!B515-1)</f>
        <v/>
      </c>
      <c r="J514" s="6" t="str">
        <f>IF('Log_working_3-way'!$D514="","",'True_Odds_Calculator_3-way'!P515/'True_Odds_Calculator_3-way'!C515-1)</f>
        <v/>
      </c>
      <c r="K514" s="6" t="str">
        <f>IF('Log_working_3-way'!$D514="","",1/'True_Odds_Calculator_3-way'!A515+1/'True_Odds_Calculator_3-way'!B515+1/'True_Odds_Calculator_3-way'!C515-1)</f>
        <v/>
      </c>
    </row>
    <row r="515" spans="4:11" x14ac:dyDescent="0.25">
      <c r="D515" t="str">
        <f>solve_for_c('True_Odds_Calculator_3-way'!A516,'True_Odds_Calculator_3-way'!B516,'True_Odds_Calculator_3-way'!C516,'Log_working_3-way'!B$1,'Log_working_3-way'!B$2)</f>
        <v/>
      </c>
      <c r="F515" s="6" t="str">
        <f>IF('Log_working_3-way'!D515="","",1/'True_Odds_Calculator_3-way'!N516+1/'True_Odds_Calculator_3-way'!O516+1/'True_Odds_Calculator_3-way'!P516-1)</f>
        <v/>
      </c>
      <c r="H515" s="6" t="str">
        <f>IF('Log_working_3-way'!$D515="","",'True_Odds_Calculator_3-way'!N516/'True_Odds_Calculator_3-way'!A516-1)</f>
        <v/>
      </c>
      <c r="I515" s="6" t="str">
        <f>IF('Log_working_3-way'!$D515="","",'True_Odds_Calculator_3-way'!O516/'True_Odds_Calculator_3-way'!B516-1)</f>
        <v/>
      </c>
      <c r="J515" s="6" t="str">
        <f>IF('Log_working_3-way'!$D515="","",'True_Odds_Calculator_3-way'!P516/'True_Odds_Calculator_3-way'!C516-1)</f>
        <v/>
      </c>
      <c r="K515" s="6" t="str">
        <f>IF('Log_working_3-way'!$D515="","",1/'True_Odds_Calculator_3-way'!A516+1/'True_Odds_Calculator_3-way'!B516+1/'True_Odds_Calculator_3-way'!C516-1)</f>
        <v/>
      </c>
    </row>
    <row r="516" spans="4:11" x14ac:dyDescent="0.25">
      <c r="D516" t="str">
        <f>solve_for_c('True_Odds_Calculator_3-way'!A517,'True_Odds_Calculator_3-way'!B517,'True_Odds_Calculator_3-way'!C517,'Log_working_3-way'!B$1,'Log_working_3-way'!B$2)</f>
        <v/>
      </c>
      <c r="F516" s="6" t="str">
        <f>IF('Log_working_3-way'!D516="","",1/'True_Odds_Calculator_3-way'!N517+1/'True_Odds_Calculator_3-way'!O517+1/'True_Odds_Calculator_3-way'!P517-1)</f>
        <v/>
      </c>
      <c r="H516" s="6" t="str">
        <f>IF('Log_working_3-way'!$D516="","",'True_Odds_Calculator_3-way'!N517/'True_Odds_Calculator_3-way'!A517-1)</f>
        <v/>
      </c>
      <c r="I516" s="6" t="str">
        <f>IF('Log_working_3-way'!$D516="","",'True_Odds_Calculator_3-way'!O517/'True_Odds_Calculator_3-way'!B517-1)</f>
        <v/>
      </c>
      <c r="J516" s="6" t="str">
        <f>IF('Log_working_3-way'!$D516="","",'True_Odds_Calculator_3-way'!P517/'True_Odds_Calculator_3-way'!C517-1)</f>
        <v/>
      </c>
      <c r="K516" s="6" t="str">
        <f>IF('Log_working_3-way'!$D516="","",1/'True_Odds_Calculator_3-way'!A517+1/'True_Odds_Calculator_3-way'!B517+1/'True_Odds_Calculator_3-way'!C517-1)</f>
        <v/>
      </c>
    </row>
    <row r="517" spans="4:11" x14ac:dyDescent="0.25">
      <c r="D517" t="str">
        <f>solve_for_c('True_Odds_Calculator_3-way'!A518,'True_Odds_Calculator_3-way'!B518,'True_Odds_Calculator_3-way'!C518,'Log_working_3-way'!B$1,'Log_working_3-way'!B$2)</f>
        <v/>
      </c>
      <c r="F517" s="6" t="str">
        <f>IF('Log_working_3-way'!D517="","",1/'True_Odds_Calculator_3-way'!N518+1/'True_Odds_Calculator_3-way'!O518+1/'True_Odds_Calculator_3-way'!P518-1)</f>
        <v/>
      </c>
      <c r="H517" s="6" t="str">
        <f>IF('Log_working_3-way'!$D517="","",'True_Odds_Calculator_3-way'!N518/'True_Odds_Calculator_3-way'!A518-1)</f>
        <v/>
      </c>
      <c r="I517" s="6" t="str">
        <f>IF('Log_working_3-way'!$D517="","",'True_Odds_Calculator_3-way'!O518/'True_Odds_Calculator_3-way'!B518-1)</f>
        <v/>
      </c>
      <c r="J517" s="6" t="str">
        <f>IF('Log_working_3-way'!$D517="","",'True_Odds_Calculator_3-way'!P518/'True_Odds_Calculator_3-way'!C518-1)</f>
        <v/>
      </c>
      <c r="K517" s="6" t="str">
        <f>IF('Log_working_3-way'!$D517="","",1/'True_Odds_Calculator_3-way'!A518+1/'True_Odds_Calculator_3-way'!B518+1/'True_Odds_Calculator_3-way'!C518-1)</f>
        <v/>
      </c>
    </row>
    <row r="518" spans="4:11" x14ac:dyDescent="0.25">
      <c r="D518" t="str">
        <f>solve_for_c('True_Odds_Calculator_3-way'!A519,'True_Odds_Calculator_3-way'!B519,'True_Odds_Calculator_3-way'!C519,'Log_working_3-way'!B$1,'Log_working_3-way'!B$2)</f>
        <v/>
      </c>
      <c r="F518" s="6" t="str">
        <f>IF('Log_working_3-way'!D518="","",1/'True_Odds_Calculator_3-way'!N519+1/'True_Odds_Calculator_3-way'!O519+1/'True_Odds_Calculator_3-way'!P519-1)</f>
        <v/>
      </c>
      <c r="H518" s="6" t="str">
        <f>IF('Log_working_3-way'!$D518="","",'True_Odds_Calculator_3-way'!N519/'True_Odds_Calculator_3-way'!A519-1)</f>
        <v/>
      </c>
      <c r="I518" s="6" t="str">
        <f>IF('Log_working_3-way'!$D518="","",'True_Odds_Calculator_3-way'!O519/'True_Odds_Calculator_3-way'!B519-1)</f>
        <v/>
      </c>
      <c r="J518" s="6" t="str">
        <f>IF('Log_working_3-way'!$D518="","",'True_Odds_Calculator_3-way'!P519/'True_Odds_Calculator_3-way'!C519-1)</f>
        <v/>
      </c>
      <c r="K518" s="6" t="str">
        <f>IF('Log_working_3-way'!$D518="","",1/'True_Odds_Calculator_3-way'!A519+1/'True_Odds_Calculator_3-way'!B519+1/'True_Odds_Calculator_3-way'!C519-1)</f>
        <v/>
      </c>
    </row>
    <row r="519" spans="4:11" x14ac:dyDescent="0.25">
      <c r="D519" t="str">
        <f>solve_for_c('True_Odds_Calculator_3-way'!A520,'True_Odds_Calculator_3-way'!B520,'True_Odds_Calculator_3-way'!C520,'Log_working_3-way'!B$1,'Log_working_3-way'!B$2)</f>
        <v/>
      </c>
      <c r="F519" s="6" t="str">
        <f>IF('Log_working_3-way'!D519="","",1/'True_Odds_Calculator_3-way'!N520+1/'True_Odds_Calculator_3-way'!O520+1/'True_Odds_Calculator_3-way'!P520-1)</f>
        <v/>
      </c>
      <c r="H519" s="6" t="str">
        <f>IF('Log_working_3-way'!$D519="","",'True_Odds_Calculator_3-way'!N520/'True_Odds_Calculator_3-way'!A520-1)</f>
        <v/>
      </c>
      <c r="I519" s="6" t="str">
        <f>IF('Log_working_3-way'!$D519="","",'True_Odds_Calculator_3-way'!O520/'True_Odds_Calculator_3-way'!B520-1)</f>
        <v/>
      </c>
      <c r="J519" s="6" t="str">
        <f>IF('Log_working_3-way'!$D519="","",'True_Odds_Calculator_3-way'!P520/'True_Odds_Calculator_3-way'!C520-1)</f>
        <v/>
      </c>
      <c r="K519" s="6" t="str">
        <f>IF('Log_working_3-way'!$D519="","",1/'True_Odds_Calculator_3-way'!A520+1/'True_Odds_Calculator_3-way'!B520+1/'True_Odds_Calculator_3-way'!C520-1)</f>
        <v/>
      </c>
    </row>
    <row r="520" spans="4:11" x14ac:dyDescent="0.25">
      <c r="D520" t="str">
        <f>solve_for_c('True_Odds_Calculator_3-way'!A521,'True_Odds_Calculator_3-way'!B521,'True_Odds_Calculator_3-way'!C521,'Log_working_3-way'!B$1,'Log_working_3-way'!B$2)</f>
        <v/>
      </c>
      <c r="F520" s="6" t="str">
        <f>IF('Log_working_3-way'!D520="","",1/'True_Odds_Calculator_3-way'!N521+1/'True_Odds_Calculator_3-way'!O521+1/'True_Odds_Calculator_3-way'!P521-1)</f>
        <v/>
      </c>
      <c r="H520" s="6" t="str">
        <f>IF('Log_working_3-way'!$D520="","",'True_Odds_Calculator_3-way'!N521/'True_Odds_Calculator_3-way'!A521-1)</f>
        <v/>
      </c>
      <c r="I520" s="6" t="str">
        <f>IF('Log_working_3-way'!$D520="","",'True_Odds_Calculator_3-way'!O521/'True_Odds_Calculator_3-way'!B521-1)</f>
        <v/>
      </c>
      <c r="J520" s="6" t="str">
        <f>IF('Log_working_3-way'!$D520="","",'True_Odds_Calculator_3-way'!P521/'True_Odds_Calculator_3-way'!C521-1)</f>
        <v/>
      </c>
      <c r="K520" s="6" t="str">
        <f>IF('Log_working_3-way'!$D520="","",1/'True_Odds_Calculator_3-way'!A521+1/'True_Odds_Calculator_3-way'!B521+1/'True_Odds_Calculator_3-way'!C521-1)</f>
        <v/>
      </c>
    </row>
    <row r="521" spans="4:11" x14ac:dyDescent="0.25">
      <c r="D521" t="str">
        <f>solve_for_c('True_Odds_Calculator_3-way'!A522,'True_Odds_Calculator_3-way'!B522,'True_Odds_Calculator_3-way'!C522,'Log_working_3-way'!B$1,'Log_working_3-way'!B$2)</f>
        <v/>
      </c>
      <c r="F521" s="6" t="str">
        <f>IF('Log_working_3-way'!D521="","",1/'True_Odds_Calculator_3-way'!N522+1/'True_Odds_Calculator_3-way'!O522+1/'True_Odds_Calculator_3-way'!P522-1)</f>
        <v/>
      </c>
      <c r="H521" s="6" t="str">
        <f>IF('Log_working_3-way'!$D521="","",'True_Odds_Calculator_3-way'!N522/'True_Odds_Calculator_3-way'!A522-1)</f>
        <v/>
      </c>
      <c r="I521" s="6" t="str">
        <f>IF('Log_working_3-way'!$D521="","",'True_Odds_Calculator_3-way'!O522/'True_Odds_Calculator_3-way'!B522-1)</f>
        <v/>
      </c>
      <c r="J521" s="6" t="str">
        <f>IF('Log_working_3-way'!$D521="","",'True_Odds_Calculator_3-way'!P522/'True_Odds_Calculator_3-way'!C522-1)</f>
        <v/>
      </c>
      <c r="K521" s="6" t="str">
        <f>IF('Log_working_3-way'!$D521="","",1/'True_Odds_Calculator_3-way'!A522+1/'True_Odds_Calculator_3-way'!B522+1/'True_Odds_Calculator_3-way'!C522-1)</f>
        <v/>
      </c>
    </row>
    <row r="522" spans="4:11" x14ac:dyDescent="0.25">
      <c r="D522" t="str">
        <f>solve_for_c('True_Odds_Calculator_3-way'!A523,'True_Odds_Calculator_3-way'!B523,'True_Odds_Calculator_3-way'!C523,'Log_working_3-way'!B$1,'Log_working_3-way'!B$2)</f>
        <v/>
      </c>
      <c r="F522" s="6" t="str">
        <f>IF('Log_working_3-way'!D522="","",1/'True_Odds_Calculator_3-way'!N523+1/'True_Odds_Calculator_3-way'!O523+1/'True_Odds_Calculator_3-way'!P523-1)</f>
        <v/>
      </c>
      <c r="H522" s="6" t="str">
        <f>IF('Log_working_3-way'!$D522="","",'True_Odds_Calculator_3-way'!N523/'True_Odds_Calculator_3-way'!A523-1)</f>
        <v/>
      </c>
      <c r="I522" s="6" t="str">
        <f>IF('Log_working_3-way'!$D522="","",'True_Odds_Calculator_3-way'!O523/'True_Odds_Calculator_3-way'!B523-1)</f>
        <v/>
      </c>
      <c r="J522" s="6" t="str">
        <f>IF('Log_working_3-way'!$D522="","",'True_Odds_Calculator_3-way'!P523/'True_Odds_Calculator_3-way'!C523-1)</f>
        <v/>
      </c>
      <c r="K522" s="6" t="str">
        <f>IF('Log_working_3-way'!$D522="","",1/'True_Odds_Calculator_3-way'!A523+1/'True_Odds_Calculator_3-way'!B523+1/'True_Odds_Calculator_3-way'!C523-1)</f>
        <v/>
      </c>
    </row>
    <row r="523" spans="4:11" x14ac:dyDescent="0.25">
      <c r="D523" t="str">
        <f>solve_for_c('True_Odds_Calculator_3-way'!A524,'True_Odds_Calculator_3-way'!B524,'True_Odds_Calculator_3-way'!C524,'Log_working_3-way'!B$1,'Log_working_3-way'!B$2)</f>
        <v/>
      </c>
      <c r="F523" s="6" t="str">
        <f>IF('Log_working_3-way'!D523="","",1/'True_Odds_Calculator_3-way'!N524+1/'True_Odds_Calculator_3-way'!O524+1/'True_Odds_Calculator_3-way'!P524-1)</f>
        <v/>
      </c>
      <c r="H523" s="6" t="str">
        <f>IF('Log_working_3-way'!$D523="","",'True_Odds_Calculator_3-way'!N524/'True_Odds_Calculator_3-way'!A524-1)</f>
        <v/>
      </c>
      <c r="I523" s="6" t="str">
        <f>IF('Log_working_3-way'!$D523="","",'True_Odds_Calculator_3-way'!O524/'True_Odds_Calculator_3-way'!B524-1)</f>
        <v/>
      </c>
      <c r="J523" s="6" t="str">
        <f>IF('Log_working_3-way'!$D523="","",'True_Odds_Calculator_3-way'!P524/'True_Odds_Calculator_3-way'!C524-1)</f>
        <v/>
      </c>
      <c r="K523" s="6" t="str">
        <f>IF('Log_working_3-way'!$D523="","",1/'True_Odds_Calculator_3-way'!A524+1/'True_Odds_Calculator_3-way'!B524+1/'True_Odds_Calculator_3-way'!C524-1)</f>
        <v/>
      </c>
    </row>
    <row r="524" spans="4:11" x14ac:dyDescent="0.25">
      <c r="D524" t="str">
        <f>solve_for_c('True_Odds_Calculator_3-way'!A525,'True_Odds_Calculator_3-way'!B525,'True_Odds_Calculator_3-way'!C525,'Log_working_3-way'!B$1,'Log_working_3-way'!B$2)</f>
        <v/>
      </c>
      <c r="F524" s="6" t="str">
        <f>IF('Log_working_3-way'!D524="","",1/'True_Odds_Calculator_3-way'!N525+1/'True_Odds_Calculator_3-way'!O525+1/'True_Odds_Calculator_3-way'!P525-1)</f>
        <v/>
      </c>
      <c r="H524" s="6" t="str">
        <f>IF('Log_working_3-way'!$D524="","",'True_Odds_Calculator_3-way'!N525/'True_Odds_Calculator_3-way'!A525-1)</f>
        <v/>
      </c>
      <c r="I524" s="6" t="str">
        <f>IF('Log_working_3-way'!$D524="","",'True_Odds_Calculator_3-way'!O525/'True_Odds_Calculator_3-way'!B525-1)</f>
        <v/>
      </c>
      <c r="J524" s="6" t="str">
        <f>IF('Log_working_3-way'!$D524="","",'True_Odds_Calculator_3-way'!P525/'True_Odds_Calculator_3-way'!C525-1)</f>
        <v/>
      </c>
      <c r="K524" s="6" t="str">
        <f>IF('Log_working_3-way'!$D524="","",1/'True_Odds_Calculator_3-way'!A525+1/'True_Odds_Calculator_3-way'!B525+1/'True_Odds_Calculator_3-way'!C525-1)</f>
        <v/>
      </c>
    </row>
    <row r="525" spans="4:11" x14ac:dyDescent="0.25">
      <c r="D525" t="str">
        <f>solve_for_c('True_Odds_Calculator_3-way'!A526,'True_Odds_Calculator_3-way'!B526,'True_Odds_Calculator_3-way'!C526,'Log_working_3-way'!B$1,'Log_working_3-way'!B$2)</f>
        <v/>
      </c>
      <c r="F525" s="6" t="str">
        <f>IF('Log_working_3-way'!D525="","",1/'True_Odds_Calculator_3-way'!N526+1/'True_Odds_Calculator_3-way'!O526+1/'True_Odds_Calculator_3-way'!P526-1)</f>
        <v/>
      </c>
      <c r="H525" s="6" t="str">
        <f>IF('Log_working_3-way'!$D525="","",'True_Odds_Calculator_3-way'!N526/'True_Odds_Calculator_3-way'!A526-1)</f>
        <v/>
      </c>
      <c r="I525" s="6" t="str">
        <f>IF('Log_working_3-way'!$D525="","",'True_Odds_Calculator_3-way'!O526/'True_Odds_Calculator_3-way'!B526-1)</f>
        <v/>
      </c>
      <c r="J525" s="6" t="str">
        <f>IF('Log_working_3-way'!$D525="","",'True_Odds_Calculator_3-way'!P526/'True_Odds_Calculator_3-way'!C526-1)</f>
        <v/>
      </c>
      <c r="K525" s="6" t="str">
        <f>IF('Log_working_3-way'!$D525="","",1/'True_Odds_Calculator_3-way'!A526+1/'True_Odds_Calculator_3-way'!B526+1/'True_Odds_Calculator_3-way'!C526-1)</f>
        <v/>
      </c>
    </row>
    <row r="526" spans="4:11" x14ac:dyDescent="0.25">
      <c r="D526" t="str">
        <f>solve_for_c('True_Odds_Calculator_3-way'!A527,'True_Odds_Calculator_3-way'!B527,'True_Odds_Calculator_3-way'!C527,'Log_working_3-way'!B$1,'Log_working_3-way'!B$2)</f>
        <v/>
      </c>
      <c r="F526" s="6" t="str">
        <f>IF('Log_working_3-way'!D526="","",1/'True_Odds_Calculator_3-way'!N527+1/'True_Odds_Calculator_3-way'!O527+1/'True_Odds_Calculator_3-way'!P527-1)</f>
        <v/>
      </c>
      <c r="H526" s="6" t="str">
        <f>IF('Log_working_3-way'!$D526="","",'True_Odds_Calculator_3-way'!N527/'True_Odds_Calculator_3-way'!A527-1)</f>
        <v/>
      </c>
      <c r="I526" s="6" t="str">
        <f>IF('Log_working_3-way'!$D526="","",'True_Odds_Calculator_3-way'!O527/'True_Odds_Calculator_3-way'!B527-1)</f>
        <v/>
      </c>
      <c r="J526" s="6" t="str">
        <f>IF('Log_working_3-way'!$D526="","",'True_Odds_Calculator_3-way'!P527/'True_Odds_Calculator_3-way'!C527-1)</f>
        <v/>
      </c>
      <c r="K526" s="6" t="str">
        <f>IF('Log_working_3-way'!$D526="","",1/'True_Odds_Calculator_3-way'!A527+1/'True_Odds_Calculator_3-way'!B527+1/'True_Odds_Calculator_3-way'!C527-1)</f>
        <v/>
      </c>
    </row>
    <row r="527" spans="4:11" x14ac:dyDescent="0.25">
      <c r="D527" t="str">
        <f>solve_for_c('True_Odds_Calculator_3-way'!A528,'True_Odds_Calculator_3-way'!B528,'True_Odds_Calculator_3-way'!C528,'Log_working_3-way'!B$1,'Log_working_3-way'!B$2)</f>
        <v/>
      </c>
      <c r="F527" s="6" t="str">
        <f>IF('Log_working_3-way'!D527="","",1/'True_Odds_Calculator_3-way'!N528+1/'True_Odds_Calculator_3-way'!O528+1/'True_Odds_Calculator_3-way'!P528-1)</f>
        <v/>
      </c>
      <c r="H527" s="6" t="str">
        <f>IF('Log_working_3-way'!$D527="","",'True_Odds_Calculator_3-way'!N528/'True_Odds_Calculator_3-way'!A528-1)</f>
        <v/>
      </c>
      <c r="I527" s="6" t="str">
        <f>IF('Log_working_3-way'!$D527="","",'True_Odds_Calculator_3-way'!O528/'True_Odds_Calculator_3-way'!B528-1)</f>
        <v/>
      </c>
      <c r="J527" s="6" t="str">
        <f>IF('Log_working_3-way'!$D527="","",'True_Odds_Calculator_3-way'!P528/'True_Odds_Calculator_3-way'!C528-1)</f>
        <v/>
      </c>
      <c r="K527" s="6" t="str">
        <f>IF('Log_working_3-way'!$D527="","",1/'True_Odds_Calculator_3-way'!A528+1/'True_Odds_Calculator_3-way'!B528+1/'True_Odds_Calculator_3-way'!C528-1)</f>
        <v/>
      </c>
    </row>
    <row r="528" spans="4:11" x14ac:dyDescent="0.25">
      <c r="D528" t="str">
        <f>solve_for_c('True_Odds_Calculator_3-way'!A529,'True_Odds_Calculator_3-way'!B529,'True_Odds_Calculator_3-way'!C529,'Log_working_3-way'!B$1,'Log_working_3-way'!B$2)</f>
        <v/>
      </c>
      <c r="F528" s="6" t="str">
        <f>IF('Log_working_3-way'!D528="","",1/'True_Odds_Calculator_3-way'!N529+1/'True_Odds_Calculator_3-way'!O529+1/'True_Odds_Calculator_3-way'!P529-1)</f>
        <v/>
      </c>
      <c r="H528" s="6" t="str">
        <f>IF('Log_working_3-way'!$D528="","",'True_Odds_Calculator_3-way'!N529/'True_Odds_Calculator_3-way'!A529-1)</f>
        <v/>
      </c>
      <c r="I528" s="6" t="str">
        <f>IF('Log_working_3-way'!$D528="","",'True_Odds_Calculator_3-way'!O529/'True_Odds_Calculator_3-way'!B529-1)</f>
        <v/>
      </c>
      <c r="J528" s="6" t="str">
        <f>IF('Log_working_3-way'!$D528="","",'True_Odds_Calculator_3-way'!P529/'True_Odds_Calculator_3-way'!C529-1)</f>
        <v/>
      </c>
      <c r="K528" s="6" t="str">
        <f>IF('Log_working_3-way'!$D528="","",1/'True_Odds_Calculator_3-way'!A529+1/'True_Odds_Calculator_3-way'!B529+1/'True_Odds_Calculator_3-way'!C529-1)</f>
        <v/>
      </c>
    </row>
    <row r="529" spans="4:11" x14ac:dyDescent="0.25">
      <c r="D529" t="str">
        <f>solve_for_c('True_Odds_Calculator_3-way'!A530,'True_Odds_Calculator_3-way'!B530,'True_Odds_Calculator_3-way'!C530,'Log_working_3-way'!B$1,'Log_working_3-way'!B$2)</f>
        <v/>
      </c>
      <c r="F529" s="6" t="str">
        <f>IF('Log_working_3-way'!D529="","",1/'True_Odds_Calculator_3-way'!N530+1/'True_Odds_Calculator_3-way'!O530+1/'True_Odds_Calculator_3-way'!P530-1)</f>
        <v/>
      </c>
      <c r="H529" s="6" t="str">
        <f>IF('Log_working_3-way'!$D529="","",'True_Odds_Calculator_3-way'!N530/'True_Odds_Calculator_3-way'!A530-1)</f>
        <v/>
      </c>
      <c r="I529" s="6" t="str">
        <f>IF('Log_working_3-way'!$D529="","",'True_Odds_Calculator_3-way'!O530/'True_Odds_Calculator_3-way'!B530-1)</f>
        <v/>
      </c>
      <c r="J529" s="6" t="str">
        <f>IF('Log_working_3-way'!$D529="","",'True_Odds_Calculator_3-way'!P530/'True_Odds_Calculator_3-way'!C530-1)</f>
        <v/>
      </c>
      <c r="K529" s="6" t="str">
        <f>IF('Log_working_3-way'!$D529="","",1/'True_Odds_Calculator_3-way'!A530+1/'True_Odds_Calculator_3-way'!B530+1/'True_Odds_Calculator_3-way'!C530-1)</f>
        <v/>
      </c>
    </row>
    <row r="530" spans="4:11" x14ac:dyDescent="0.25">
      <c r="D530" t="str">
        <f>solve_for_c('True_Odds_Calculator_3-way'!A531,'True_Odds_Calculator_3-way'!B531,'True_Odds_Calculator_3-way'!C531,'Log_working_3-way'!B$1,'Log_working_3-way'!B$2)</f>
        <v/>
      </c>
      <c r="F530" s="6" t="str">
        <f>IF('Log_working_3-way'!D530="","",1/'True_Odds_Calculator_3-way'!N531+1/'True_Odds_Calculator_3-way'!O531+1/'True_Odds_Calculator_3-way'!P531-1)</f>
        <v/>
      </c>
      <c r="H530" s="6" t="str">
        <f>IF('Log_working_3-way'!$D530="","",'True_Odds_Calculator_3-way'!N531/'True_Odds_Calculator_3-way'!A531-1)</f>
        <v/>
      </c>
      <c r="I530" s="6" t="str">
        <f>IF('Log_working_3-way'!$D530="","",'True_Odds_Calculator_3-way'!O531/'True_Odds_Calculator_3-way'!B531-1)</f>
        <v/>
      </c>
      <c r="J530" s="6" t="str">
        <f>IF('Log_working_3-way'!$D530="","",'True_Odds_Calculator_3-way'!P531/'True_Odds_Calculator_3-way'!C531-1)</f>
        <v/>
      </c>
      <c r="K530" s="6" t="str">
        <f>IF('Log_working_3-way'!$D530="","",1/'True_Odds_Calculator_3-way'!A531+1/'True_Odds_Calculator_3-way'!B531+1/'True_Odds_Calculator_3-way'!C531-1)</f>
        <v/>
      </c>
    </row>
    <row r="531" spans="4:11" x14ac:dyDescent="0.25">
      <c r="D531" t="str">
        <f>solve_for_c('True_Odds_Calculator_3-way'!A532,'True_Odds_Calculator_3-way'!B532,'True_Odds_Calculator_3-way'!C532,'Log_working_3-way'!B$1,'Log_working_3-way'!B$2)</f>
        <v/>
      </c>
      <c r="F531" s="6" t="str">
        <f>IF('Log_working_3-way'!D531="","",1/'True_Odds_Calculator_3-way'!N532+1/'True_Odds_Calculator_3-way'!O532+1/'True_Odds_Calculator_3-way'!P532-1)</f>
        <v/>
      </c>
      <c r="H531" s="6" t="str">
        <f>IF('Log_working_3-way'!$D531="","",'True_Odds_Calculator_3-way'!N532/'True_Odds_Calculator_3-way'!A532-1)</f>
        <v/>
      </c>
      <c r="I531" s="6" t="str">
        <f>IF('Log_working_3-way'!$D531="","",'True_Odds_Calculator_3-way'!O532/'True_Odds_Calculator_3-way'!B532-1)</f>
        <v/>
      </c>
      <c r="J531" s="6" t="str">
        <f>IF('Log_working_3-way'!$D531="","",'True_Odds_Calculator_3-way'!P532/'True_Odds_Calculator_3-way'!C532-1)</f>
        <v/>
      </c>
      <c r="K531" s="6" t="str">
        <f>IF('Log_working_3-way'!$D531="","",1/'True_Odds_Calculator_3-way'!A532+1/'True_Odds_Calculator_3-way'!B532+1/'True_Odds_Calculator_3-way'!C532-1)</f>
        <v/>
      </c>
    </row>
    <row r="532" spans="4:11" x14ac:dyDescent="0.25">
      <c r="D532" t="str">
        <f>solve_for_c('True_Odds_Calculator_3-way'!A533,'True_Odds_Calculator_3-way'!B533,'True_Odds_Calculator_3-way'!C533,'Log_working_3-way'!B$1,'Log_working_3-way'!B$2)</f>
        <v/>
      </c>
      <c r="F532" s="6" t="str">
        <f>IF('Log_working_3-way'!D532="","",1/'True_Odds_Calculator_3-way'!N533+1/'True_Odds_Calculator_3-way'!O533+1/'True_Odds_Calculator_3-way'!P533-1)</f>
        <v/>
      </c>
      <c r="H532" s="6" t="str">
        <f>IF('Log_working_3-way'!$D532="","",'True_Odds_Calculator_3-way'!N533/'True_Odds_Calculator_3-way'!A533-1)</f>
        <v/>
      </c>
      <c r="I532" s="6" t="str">
        <f>IF('Log_working_3-way'!$D532="","",'True_Odds_Calculator_3-way'!O533/'True_Odds_Calculator_3-way'!B533-1)</f>
        <v/>
      </c>
      <c r="J532" s="6" t="str">
        <f>IF('Log_working_3-way'!$D532="","",'True_Odds_Calculator_3-way'!P533/'True_Odds_Calculator_3-way'!C533-1)</f>
        <v/>
      </c>
      <c r="K532" s="6" t="str">
        <f>IF('Log_working_3-way'!$D532="","",1/'True_Odds_Calculator_3-way'!A533+1/'True_Odds_Calculator_3-way'!B533+1/'True_Odds_Calculator_3-way'!C533-1)</f>
        <v/>
      </c>
    </row>
    <row r="533" spans="4:11" x14ac:dyDescent="0.25">
      <c r="D533" t="str">
        <f>solve_for_c('True_Odds_Calculator_3-way'!A534,'True_Odds_Calculator_3-way'!B534,'True_Odds_Calculator_3-way'!C534,'Log_working_3-way'!B$1,'Log_working_3-way'!B$2)</f>
        <v/>
      </c>
      <c r="F533" s="6" t="str">
        <f>IF('Log_working_3-way'!D533="","",1/'True_Odds_Calculator_3-way'!N534+1/'True_Odds_Calculator_3-way'!O534+1/'True_Odds_Calculator_3-way'!P534-1)</f>
        <v/>
      </c>
      <c r="H533" s="6" t="str">
        <f>IF('Log_working_3-way'!$D533="","",'True_Odds_Calculator_3-way'!N534/'True_Odds_Calculator_3-way'!A534-1)</f>
        <v/>
      </c>
      <c r="I533" s="6" t="str">
        <f>IF('Log_working_3-way'!$D533="","",'True_Odds_Calculator_3-way'!O534/'True_Odds_Calculator_3-way'!B534-1)</f>
        <v/>
      </c>
      <c r="J533" s="6" t="str">
        <f>IF('Log_working_3-way'!$D533="","",'True_Odds_Calculator_3-way'!P534/'True_Odds_Calculator_3-way'!C534-1)</f>
        <v/>
      </c>
      <c r="K533" s="6" t="str">
        <f>IF('Log_working_3-way'!$D533="","",1/'True_Odds_Calculator_3-way'!A534+1/'True_Odds_Calculator_3-way'!B534+1/'True_Odds_Calculator_3-way'!C534-1)</f>
        <v/>
      </c>
    </row>
    <row r="534" spans="4:11" x14ac:dyDescent="0.25">
      <c r="D534" t="str">
        <f>solve_for_c('True_Odds_Calculator_3-way'!A535,'True_Odds_Calculator_3-way'!B535,'True_Odds_Calculator_3-way'!C535,'Log_working_3-way'!B$1,'Log_working_3-way'!B$2)</f>
        <v/>
      </c>
      <c r="F534" s="6" t="str">
        <f>IF('Log_working_3-way'!D534="","",1/'True_Odds_Calculator_3-way'!N535+1/'True_Odds_Calculator_3-way'!O535+1/'True_Odds_Calculator_3-way'!P535-1)</f>
        <v/>
      </c>
      <c r="H534" s="6" t="str">
        <f>IF('Log_working_3-way'!$D534="","",'True_Odds_Calculator_3-way'!N535/'True_Odds_Calculator_3-way'!A535-1)</f>
        <v/>
      </c>
      <c r="I534" s="6" t="str">
        <f>IF('Log_working_3-way'!$D534="","",'True_Odds_Calculator_3-way'!O535/'True_Odds_Calculator_3-way'!B535-1)</f>
        <v/>
      </c>
      <c r="J534" s="6" t="str">
        <f>IF('Log_working_3-way'!$D534="","",'True_Odds_Calculator_3-way'!P535/'True_Odds_Calculator_3-way'!C535-1)</f>
        <v/>
      </c>
      <c r="K534" s="6" t="str">
        <f>IF('Log_working_3-way'!$D534="","",1/'True_Odds_Calculator_3-way'!A535+1/'True_Odds_Calculator_3-way'!B535+1/'True_Odds_Calculator_3-way'!C535-1)</f>
        <v/>
      </c>
    </row>
    <row r="535" spans="4:11" x14ac:dyDescent="0.25">
      <c r="D535" t="str">
        <f>solve_for_c('True_Odds_Calculator_3-way'!A536,'True_Odds_Calculator_3-way'!B536,'True_Odds_Calculator_3-way'!C536,'Log_working_3-way'!B$1,'Log_working_3-way'!B$2)</f>
        <v/>
      </c>
      <c r="F535" s="6" t="str">
        <f>IF('Log_working_3-way'!D535="","",1/'True_Odds_Calculator_3-way'!N536+1/'True_Odds_Calculator_3-way'!O536+1/'True_Odds_Calculator_3-way'!P536-1)</f>
        <v/>
      </c>
      <c r="H535" s="6" t="str">
        <f>IF('Log_working_3-way'!$D535="","",'True_Odds_Calculator_3-way'!N536/'True_Odds_Calculator_3-way'!A536-1)</f>
        <v/>
      </c>
      <c r="I535" s="6" t="str">
        <f>IF('Log_working_3-way'!$D535="","",'True_Odds_Calculator_3-way'!O536/'True_Odds_Calculator_3-way'!B536-1)</f>
        <v/>
      </c>
      <c r="J535" s="6" t="str">
        <f>IF('Log_working_3-way'!$D535="","",'True_Odds_Calculator_3-way'!P536/'True_Odds_Calculator_3-way'!C536-1)</f>
        <v/>
      </c>
      <c r="K535" s="6" t="str">
        <f>IF('Log_working_3-way'!$D535="","",1/'True_Odds_Calculator_3-way'!A536+1/'True_Odds_Calculator_3-way'!B536+1/'True_Odds_Calculator_3-way'!C536-1)</f>
        <v/>
      </c>
    </row>
    <row r="536" spans="4:11" x14ac:dyDescent="0.25">
      <c r="D536" t="str">
        <f>solve_for_c('True_Odds_Calculator_3-way'!A537,'True_Odds_Calculator_3-way'!B537,'True_Odds_Calculator_3-way'!C537,'Log_working_3-way'!B$1,'Log_working_3-way'!B$2)</f>
        <v/>
      </c>
      <c r="F536" s="6" t="str">
        <f>IF('Log_working_3-way'!D536="","",1/'True_Odds_Calculator_3-way'!N537+1/'True_Odds_Calculator_3-way'!O537+1/'True_Odds_Calculator_3-way'!P537-1)</f>
        <v/>
      </c>
      <c r="H536" s="6" t="str">
        <f>IF('Log_working_3-way'!$D536="","",'True_Odds_Calculator_3-way'!N537/'True_Odds_Calculator_3-way'!A537-1)</f>
        <v/>
      </c>
      <c r="I536" s="6" t="str">
        <f>IF('Log_working_3-way'!$D536="","",'True_Odds_Calculator_3-way'!O537/'True_Odds_Calculator_3-way'!B537-1)</f>
        <v/>
      </c>
      <c r="J536" s="6" t="str">
        <f>IF('Log_working_3-way'!$D536="","",'True_Odds_Calculator_3-way'!P537/'True_Odds_Calculator_3-way'!C537-1)</f>
        <v/>
      </c>
      <c r="K536" s="6" t="str">
        <f>IF('Log_working_3-way'!$D536="","",1/'True_Odds_Calculator_3-way'!A537+1/'True_Odds_Calculator_3-way'!B537+1/'True_Odds_Calculator_3-way'!C537-1)</f>
        <v/>
      </c>
    </row>
    <row r="537" spans="4:11" x14ac:dyDescent="0.25">
      <c r="D537" t="str">
        <f>solve_for_c('True_Odds_Calculator_3-way'!A538,'True_Odds_Calculator_3-way'!B538,'True_Odds_Calculator_3-way'!C538,'Log_working_3-way'!B$1,'Log_working_3-way'!B$2)</f>
        <v/>
      </c>
      <c r="F537" s="6" t="str">
        <f>IF('Log_working_3-way'!D537="","",1/'True_Odds_Calculator_3-way'!N538+1/'True_Odds_Calculator_3-way'!O538+1/'True_Odds_Calculator_3-way'!P538-1)</f>
        <v/>
      </c>
      <c r="H537" s="6" t="str">
        <f>IF('Log_working_3-way'!$D537="","",'True_Odds_Calculator_3-way'!N538/'True_Odds_Calculator_3-way'!A538-1)</f>
        <v/>
      </c>
      <c r="I537" s="6" t="str">
        <f>IF('Log_working_3-way'!$D537="","",'True_Odds_Calculator_3-way'!O538/'True_Odds_Calculator_3-way'!B538-1)</f>
        <v/>
      </c>
      <c r="J537" s="6" t="str">
        <f>IF('Log_working_3-way'!$D537="","",'True_Odds_Calculator_3-way'!P538/'True_Odds_Calculator_3-way'!C538-1)</f>
        <v/>
      </c>
      <c r="K537" s="6" t="str">
        <f>IF('Log_working_3-way'!$D537="","",1/'True_Odds_Calculator_3-way'!A538+1/'True_Odds_Calculator_3-way'!B538+1/'True_Odds_Calculator_3-way'!C538-1)</f>
        <v/>
      </c>
    </row>
    <row r="538" spans="4:11" x14ac:dyDescent="0.25">
      <c r="D538" t="str">
        <f>solve_for_c('True_Odds_Calculator_3-way'!A539,'True_Odds_Calculator_3-way'!B539,'True_Odds_Calculator_3-way'!C539,'Log_working_3-way'!B$1,'Log_working_3-way'!B$2)</f>
        <v/>
      </c>
      <c r="F538" s="6" t="str">
        <f>IF('Log_working_3-way'!D538="","",1/'True_Odds_Calculator_3-way'!N539+1/'True_Odds_Calculator_3-way'!O539+1/'True_Odds_Calculator_3-way'!P539-1)</f>
        <v/>
      </c>
      <c r="H538" s="6" t="str">
        <f>IF('Log_working_3-way'!$D538="","",'True_Odds_Calculator_3-way'!N539/'True_Odds_Calculator_3-way'!A539-1)</f>
        <v/>
      </c>
      <c r="I538" s="6" t="str">
        <f>IF('Log_working_3-way'!$D538="","",'True_Odds_Calculator_3-way'!O539/'True_Odds_Calculator_3-way'!B539-1)</f>
        <v/>
      </c>
      <c r="J538" s="6" t="str">
        <f>IF('Log_working_3-way'!$D538="","",'True_Odds_Calculator_3-way'!P539/'True_Odds_Calculator_3-way'!C539-1)</f>
        <v/>
      </c>
      <c r="K538" s="6" t="str">
        <f>IF('Log_working_3-way'!$D538="","",1/'True_Odds_Calculator_3-way'!A539+1/'True_Odds_Calculator_3-way'!B539+1/'True_Odds_Calculator_3-way'!C539-1)</f>
        <v/>
      </c>
    </row>
    <row r="539" spans="4:11" x14ac:dyDescent="0.25">
      <c r="D539" t="str">
        <f>solve_for_c('True_Odds_Calculator_3-way'!A540,'True_Odds_Calculator_3-way'!B540,'True_Odds_Calculator_3-way'!C540,'Log_working_3-way'!B$1,'Log_working_3-way'!B$2)</f>
        <v/>
      </c>
      <c r="F539" s="6" t="str">
        <f>IF('Log_working_3-way'!D539="","",1/'True_Odds_Calculator_3-way'!N540+1/'True_Odds_Calculator_3-way'!O540+1/'True_Odds_Calculator_3-way'!P540-1)</f>
        <v/>
      </c>
      <c r="H539" s="6" t="str">
        <f>IF('Log_working_3-way'!$D539="","",'True_Odds_Calculator_3-way'!N540/'True_Odds_Calculator_3-way'!A540-1)</f>
        <v/>
      </c>
      <c r="I539" s="6" t="str">
        <f>IF('Log_working_3-way'!$D539="","",'True_Odds_Calculator_3-way'!O540/'True_Odds_Calculator_3-way'!B540-1)</f>
        <v/>
      </c>
      <c r="J539" s="6" t="str">
        <f>IF('Log_working_3-way'!$D539="","",'True_Odds_Calculator_3-way'!P540/'True_Odds_Calculator_3-way'!C540-1)</f>
        <v/>
      </c>
      <c r="K539" s="6" t="str">
        <f>IF('Log_working_3-way'!$D539="","",1/'True_Odds_Calculator_3-way'!A540+1/'True_Odds_Calculator_3-way'!B540+1/'True_Odds_Calculator_3-way'!C540-1)</f>
        <v/>
      </c>
    </row>
    <row r="540" spans="4:11" x14ac:dyDescent="0.25">
      <c r="D540" t="str">
        <f>solve_for_c('True_Odds_Calculator_3-way'!A541,'True_Odds_Calculator_3-way'!B541,'True_Odds_Calculator_3-way'!C541,'Log_working_3-way'!B$1,'Log_working_3-way'!B$2)</f>
        <v/>
      </c>
      <c r="F540" s="6" t="str">
        <f>IF('Log_working_3-way'!D540="","",1/'True_Odds_Calculator_3-way'!N541+1/'True_Odds_Calculator_3-way'!O541+1/'True_Odds_Calculator_3-way'!P541-1)</f>
        <v/>
      </c>
      <c r="H540" s="6" t="str">
        <f>IF('Log_working_3-way'!$D540="","",'True_Odds_Calculator_3-way'!N541/'True_Odds_Calculator_3-way'!A541-1)</f>
        <v/>
      </c>
      <c r="I540" s="6" t="str">
        <f>IF('Log_working_3-way'!$D540="","",'True_Odds_Calculator_3-way'!O541/'True_Odds_Calculator_3-way'!B541-1)</f>
        <v/>
      </c>
      <c r="J540" s="6" t="str">
        <f>IF('Log_working_3-way'!$D540="","",'True_Odds_Calculator_3-way'!P541/'True_Odds_Calculator_3-way'!C541-1)</f>
        <v/>
      </c>
      <c r="K540" s="6" t="str">
        <f>IF('Log_working_3-way'!$D540="","",1/'True_Odds_Calculator_3-way'!A541+1/'True_Odds_Calculator_3-way'!B541+1/'True_Odds_Calculator_3-way'!C541-1)</f>
        <v/>
      </c>
    </row>
    <row r="541" spans="4:11" x14ac:dyDescent="0.25">
      <c r="D541" t="str">
        <f>solve_for_c('True_Odds_Calculator_3-way'!A542,'True_Odds_Calculator_3-way'!B542,'True_Odds_Calculator_3-way'!C542,'Log_working_3-way'!B$1,'Log_working_3-way'!B$2)</f>
        <v/>
      </c>
      <c r="F541" s="6" t="str">
        <f>IF('Log_working_3-way'!D541="","",1/'True_Odds_Calculator_3-way'!N542+1/'True_Odds_Calculator_3-way'!O542+1/'True_Odds_Calculator_3-way'!P542-1)</f>
        <v/>
      </c>
      <c r="H541" s="6" t="str">
        <f>IF('Log_working_3-way'!$D541="","",'True_Odds_Calculator_3-way'!N542/'True_Odds_Calculator_3-way'!A542-1)</f>
        <v/>
      </c>
      <c r="I541" s="6" t="str">
        <f>IF('Log_working_3-way'!$D541="","",'True_Odds_Calculator_3-way'!O542/'True_Odds_Calculator_3-way'!B542-1)</f>
        <v/>
      </c>
      <c r="J541" s="6" t="str">
        <f>IF('Log_working_3-way'!$D541="","",'True_Odds_Calculator_3-way'!P542/'True_Odds_Calculator_3-way'!C542-1)</f>
        <v/>
      </c>
      <c r="K541" s="6" t="str">
        <f>IF('Log_working_3-way'!$D541="","",1/'True_Odds_Calculator_3-way'!A542+1/'True_Odds_Calculator_3-way'!B542+1/'True_Odds_Calculator_3-way'!C542-1)</f>
        <v/>
      </c>
    </row>
    <row r="542" spans="4:11" x14ac:dyDescent="0.25">
      <c r="D542" t="str">
        <f>solve_for_c('True_Odds_Calculator_3-way'!A543,'True_Odds_Calculator_3-way'!B543,'True_Odds_Calculator_3-way'!C543,'Log_working_3-way'!B$1,'Log_working_3-way'!B$2)</f>
        <v/>
      </c>
      <c r="F542" s="6" t="str">
        <f>IF('Log_working_3-way'!D542="","",1/'True_Odds_Calculator_3-way'!N543+1/'True_Odds_Calculator_3-way'!O543+1/'True_Odds_Calculator_3-way'!P543-1)</f>
        <v/>
      </c>
      <c r="H542" s="6" t="str">
        <f>IF('Log_working_3-way'!$D542="","",'True_Odds_Calculator_3-way'!N543/'True_Odds_Calculator_3-way'!A543-1)</f>
        <v/>
      </c>
      <c r="I542" s="6" t="str">
        <f>IF('Log_working_3-way'!$D542="","",'True_Odds_Calculator_3-way'!O543/'True_Odds_Calculator_3-way'!B543-1)</f>
        <v/>
      </c>
      <c r="J542" s="6" t="str">
        <f>IF('Log_working_3-way'!$D542="","",'True_Odds_Calculator_3-way'!P543/'True_Odds_Calculator_3-way'!C543-1)</f>
        <v/>
      </c>
      <c r="K542" s="6" t="str">
        <f>IF('Log_working_3-way'!$D542="","",1/'True_Odds_Calculator_3-way'!A543+1/'True_Odds_Calculator_3-way'!B543+1/'True_Odds_Calculator_3-way'!C543-1)</f>
        <v/>
      </c>
    </row>
    <row r="543" spans="4:11" x14ac:dyDescent="0.25">
      <c r="D543" t="str">
        <f>solve_for_c('True_Odds_Calculator_3-way'!A544,'True_Odds_Calculator_3-way'!B544,'True_Odds_Calculator_3-way'!C544,'Log_working_3-way'!B$1,'Log_working_3-way'!B$2)</f>
        <v/>
      </c>
      <c r="F543" s="6" t="str">
        <f>IF('Log_working_3-way'!D543="","",1/'True_Odds_Calculator_3-way'!N544+1/'True_Odds_Calculator_3-way'!O544+1/'True_Odds_Calculator_3-way'!P544-1)</f>
        <v/>
      </c>
      <c r="H543" s="6" t="str">
        <f>IF('Log_working_3-way'!$D543="","",'True_Odds_Calculator_3-way'!N544/'True_Odds_Calculator_3-way'!A544-1)</f>
        <v/>
      </c>
      <c r="I543" s="6" t="str">
        <f>IF('Log_working_3-way'!$D543="","",'True_Odds_Calculator_3-way'!O544/'True_Odds_Calculator_3-way'!B544-1)</f>
        <v/>
      </c>
      <c r="J543" s="6" t="str">
        <f>IF('Log_working_3-way'!$D543="","",'True_Odds_Calculator_3-way'!P544/'True_Odds_Calculator_3-way'!C544-1)</f>
        <v/>
      </c>
      <c r="K543" s="6" t="str">
        <f>IF('Log_working_3-way'!$D543="","",1/'True_Odds_Calculator_3-way'!A544+1/'True_Odds_Calculator_3-way'!B544+1/'True_Odds_Calculator_3-way'!C544-1)</f>
        <v/>
      </c>
    </row>
    <row r="544" spans="4:11" x14ac:dyDescent="0.25">
      <c r="D544" t="str">
        <f>solve_for_c('True_Odds_Calculator_3-way'!A545,'True_Odds_Calculator_3-way'!B545,'True_Odds_Calculator_3-way'!C545,'Log_working_3-way'!B$1,'Log_working_3-way'!B$2)</f>
        <v/>
      </c>
      <c r="F544" s="6" t="str">
        <f>IF('Log_working_3-way'!D544="","",1/'True_Odds_Calculator_3-way'!N545+1/'True_Odds_Calculator_3-way'!O545+1/'True_Odds_Calculator_3-way'!P545-1)</f>
        <v/>
      </c>
      <c r="H544" s="6" t="str">
        <f>IF('Log_working_3-way'!$D544="","",'True_Odds_Calculator_3-way'!N545/'True_Odds_Calculator_3-way'!A545-1)</f>
        <v/>
      </c>
      <c r="I544" s="6" t="str">
        <f>IF('Log_working_3-way'!$D544="","",'True_Odds_Calculator_3-way'!O545/'True_Odds_Calculator_3-way'!B545-1)</f>
        <v/>
      </c>
      <c r="J544" s="6" t="str">
        <f>IF('Log_working_3-way'!$D544="","",'True_Odds_Calculator_3-way'!P545/'True_Odds_Calculator_3-way'!C545-1)</f>
        <v/>
      </c>
      <c r="K544" s="6" t="str">
        <f>IF('Log_working_3-way'!$D544="","",1/'True_Odds_Calculator_3-way'!A545+1/'True_Odds_Calculator_3-way'!B545+1/'True_Odds_Calculator_3-way'!C545-1)</f>
        <v/>
      </c>
    </row>
    <row r="545" spans="4:11" x14ac:dyDescent="0.25">
      <c r="D545" t="str">
        <f>solve_for_c('True_Odds_Calculator_3-way'!A546,'True_Odds_Calculator_3-way'!B546,'True_Odds_Calculator_3-way'!C546,'Log_working_3-way'!B$1,'Log_working_3-way'!B$2)</f>
        <v/>
      </c>
      <c r="F545" s="6" t="str">
        <f>IF('Log_working_3-way'!D545="","",1/'True_Odds_Calculator_3-way'!N546+1/'True_Odds_Calculator_3-way'!O546+1/'True_Odds_Calculator_3-way'!P546-1)</f>
        <v/>
      </c>
      <c r="H545" s="6" t="str">
        <f>IF('Log_working_3-way'!$D545="","",'True_Odds_Calculator_3-way'!N546/'True_Odds_Calculator_3-way'!A546-1)</f>
        <v/>
      </c>
      <c r="I545" s="6" t="str">
        <f>IF('Log_working_3-way'!$D545="","",'True_Odds_Calculator_3-way'!O546/'True_Odds_Calculator_3-way'!B546-1)</f>
        <v/>
      </c>
      <c r="J545" s="6" t="str">
        <f>IF('Log_working_3-way'!$D545="","",'True_Odds_Calculator_3-way'!P546/'True_Odds_Calculator_3-way'!C546-1)</f>
        <v/>
      </c>
      <c r="K545" s="6" t="str">
        <f>IF('Log_working_3-way'!$D545="","",1/'True_Odds_Calculator_3-way'!A546+1/'True_Odds_Calculator_3-way'!B546+1/'True_Odds_Calculator_3-way'!C546-1)</f>
        <v/>
      </c>
    </row>
    <row r="546" spans="4:11" x14ac:dyDescent="0.25">
      <c r="D546" t="str">
        <f>solve_for_c('True_Odds_Calculator_3-way'!A547,'True_Odds_Calculator_3-way'!B547,'True_Odds_Calculator_3-way'!C547,'Log_working_3-way'!B$1,'Log_working_3-way'!B$2)</f>
        <v/>
      </c>
      <c r="F546" s="6" t="str">
        <f>IF('Log_working_3-way'!D546="","",1/'True_Odds_Calculator_3-way'!N547+1/'True_Odds_Calculator_3-way'!O547+1/'True_Odds_Calculator_3-way'!P547-1)</f>
        <v/>
      </c>
      <c r="H546" s="6" t="str">
        <f>IF('Log_working_3-way'!$D546="","",'True_Odds_Calculator_3-way'!N547/'True_Odds_Calculator_3-way'!A547-1)</f>
        <v/>
      </c>
      <c r="I546" s="6" t="str">
        <f>IF('Log_working_3-way'!$D546="","",'True_Odds_Calculator_3-way'!O547/'True_Odds_Calculator_3-way'!B547-1)</f>
        <v/>
      </c>
      <c r="J546" s="6" t="str">
        <f>IF('Log_working_3-way'!$D546="","",'True_Odds_Calculator_3-way'!P547/'True_Odds_Calculator_3-way'!C547-1)</f>
        <v/>
      </c>
      <c r="K546" s="6" t="str">
        <f>IF('Log_working_3-way'!$D546="","",1/'True_Odds_Calculator_3-way'!A547+1/'True_Odds_Calculator_3-way'!B547+1/'True_Odds_Calculator_3-way'!C547-1)</f>
        <v/>
      </c>
    </row>
    <row r="547" spans="4:11" x14ac:dyDescent="0.25">
      <c r="D547" t="str">
        <f>solve_for_c('True_Odds_Calculator_3-way'!A548,'True_Odds_Calculator_3-way'!B548,'True_Odds_Calculator_3-way'!C548,'Log_working_3-way'!B$1,'Log_working_3-way'!B$2)</f>
        <v/>
      </c>
      <c r="F547" s="6" t="str">
        <f>IF('Log_working_3-way'!D547="","",1/'True_Odds_Calculator_3-way'!N548+1/'True_Odds_Calculator_3-way'!O548+1/'True_Odds_Calculator_3-way'!P548-1)</f>
        <v/>
      </c>
      <c r="H547" s="6" t="str">
        <f>IF('Log_working_3-way'!$D547="","",'True_Odds_Calculator_3-way'!N548/'True_Odds_Calculator_3-way'!A548-1)</f>
        <v/>
      </c>
      <c r="I547" s="6" t="str">
        <f>IF('Log_working_3-way'!$D547="","",'True_Odds_Calculator_3-way'!O548/'True_Odds_Calculator_3-way'!B548-1)</f>
        <v/>
      </c>
      <c r="J547" s="6" t="str">
        <f>IF('Log_working_3-way'!$D547="","",'True_Odds_Calculator_3-way'!P548/'True_Odds_Calculator_3-way'!C548-1)</f>
        <v/>
      </c>
      <c r="K547" s="6" t="str">
        <f>IF('Log_working_3-way'!$D547="","",1/'True_Odds_Calculator_3-way'!A548+1/'True_Odds_Calculator_3-way'!B548+1/'True_Odds_Calculator_3-way'!C548-1)</f>
        <v/>
      </c>
    </row>
    <row r="548" spans="4:11" x14ac:dyDescent="0.25">
      <c r="D548" t="str">
        <f>solve_for_c('True_Odds_Calculator_3-way'!A549,'True_Odds_Calculator_3-way'!B549,'True_Odds_Calculator_3-way'!C549,'Log_working_3-way'!B$1,'Log_working_3-way'!B$2)</f>
        <v/>
      </c>
      <c r="F548" s="6" t="str">
        <f>IF('Log_working_3-way'!D548="","",1/'True_Odds_Calculator_3-way'!N549+1/'True_Odds_Calculator_3-way'!O549+1/'True_Odds_Calculator_3-way'!P549-1)</f>
        <v/>
      </c>
      <c r="H548" s="6" t="str">
        <f>IF('Log_working_3-way'!$D548="","",'True_Odds_Calculator_3-way'!N549/'True_Odds_Calculator_3-way'!A549-1)</f>
        <v/>
      </c>
      <c r="I548" s="6" t="str">
        <f>IF('Log_working_3-way'!$D548="","",'True_Odds_Calculator_3-way'!O549/'True_Odds_Calculator_3-way'!B549-1)</f>
        <v/>
      </c>
      <c r="J548" s="6" t="str">
        <f>IF('Log_working_3-way'!$D548="","",'True_Odds_Calculator_3-way'!P549/'True_Odds_Calculator_3-way'!C549-1)</f>
        <v/>
      </c>
      <c r="K548" s="6" t="str">
        <f>IF('Log_working_3-way'!$D548="","",1/'True_Odds_Calculator_3-way'!A549+1/'True_Odds_Calculator_3-way'!B549+1/'True_Odds_Calculator_3-way'!C549-1)</f>
        <v/>
      </c>
    </row>
    <row r="549" spans="4:11" x14ac:dyDescent="0.25">
      <c r="D549" t="str">
        <f>solve_for_c('True_Odds_Calculator_3-way'!A550,'True_Odds_Calculator_3-way'!B550,'True_Odds_Calculator_3-way'!C550,'Log_working_3-way'!B$1,'Log_working_3-way'!B$2)</f>
        <v/>
      </c>
      <c r="F549" s="6" t="str">
        <f>IF('Log_working_3-way'!D549="","",1/'True_Odds_Calculator_3-way'!N550+1/'True_Odds_Calculator_3-way'!O550+1/'True_Odds_Calculator_3-way'!P550-1)</f>
        <v/>
      </c>
      <c r="H549" s="6" t="str">
        <f>IF('Log_working_3-way'!$D549="","",'True_Odds_Calculator_3-way'!N550/'True_Odds_Calculator_3-way'!A550-1)</f>
        <v/>
      </c>
      <c r="I549" s="6" t="str">
        <f>IF('Log_working_3-way'!$D549="","",'True_Odds_Calculator_3-way'!O550/'True_Odds_Calculator_3-way'!B550-1)</f>
        <v/>
      </c>
      <c r="J549" s="6" t="str">
        <f>IF('Log_working_3-way'!$D549="","",'True_Odds_Calculator_3-way'!P550/'True_Odds_Calculator_3-way'!C550-1)</f>
        <v/>
      </c>
      <c r="K549" s="6" t="str">
        <f>IF('Log_working_3-way'!$D549="","",1/'True_Odds_Calculator_3-way'!A550+1/'True_Odds_Calculator_3-way'!B550+1/'True_Odds_Calculator_3-way'!C550-1)</f>
        <v/>
      </c>
    </row>
    <row r="550" spans="4:11" x14ac:dyDescent="0.25">
      <c r="D550" t="str">
        <f>solve_for_c('True_Odds_Calculator_3-way'!A551,'True_Odds_Calculator_3-way'!B551,'True_Odds_Calculator_3-way'!C551,'Log_working_3-way'!B$1,'Log_working_3-way'!B$2)</f>
        <v/>
      </c>
      <c r="F550" s="6" t="str">
        <f>IF('Log_working_3-way'!D550="","",1/'True_Odds_Calculator_3-way'!N551+1/'True_Odds_Calculator_3-way'!O551+1/'True_Odds_Calculator_3-way'!P551-1)</f>
        <v/>
      </c>
      <c r="H550" s="6" t="str">
        <f>IF('Log_working_3-way'!$D550="","",'True_Odds_Calculator_3-way'!N551/'True_Odds_Calculator_3-way'!A551-1)</f>
        <v/>
      </c>
      <c r="I550" s="6" t="str">
        <f>IF('Log_working_3-way'!$D550="","",'True_Odds_Calculator_3-way'!O551/'True_Odds_Calculator_3-way'!B551-1)</f>
        <v/>
      </c>
      <c r="J550" s="6" t="str">
        <f>IF('Log_working_3-way'!$D550="","",'True_Odds_Calculator_3-way'!P551/'True_Odds_Calculator_3-way'!C551-1)</f>
        <v/>
      </c>
      <c r="K550" s="6" t="str">
        <f>IF('Log_working_3-way'!$D550="","",1/'True_Odds_Calculator_3-way'!A551+1/'True_Odds_Calculator_3-way'!B551+1/'True_Odds_Calculator_3-way'!C551-1)</f>
        <v/>
      </c>
    </row>
    <row r="551" spans="4:11" x14ac:dyDescent="0.25">
      <c r="D551" t="str">
        <f>solve_for_c('True_Odds_Calculator_3-way'!A552,'True_Odds_Calculator_3-way'!B552,'True_Odds_Calculator_3-way'!C552,'Log_working_3-way'!B$1,'Log_working_3-way'!B$2)</f>
        <v/>
      </c>
      <c r="F551" s="6" t="str">
        <f>IF('Log_working_3-way'!D551="","",1/'True_Odds_Calculator_3-way'!N552+1/'True_Odds_Calculator_3-way'!O552+1/'True_Odds_Calculator_3-way'!P552-1)</f>
        <v/>
      </c>
      <c r="H551" s="6" t="str">
        <f>IF('Log_working_3-way'!$D551="","",'True_Odds_Calculator_3-way'!N552/'True_Odds_Calculator_3-way'!A552-1)</f>
        <v/>
      </c>
      <c r="I551" s="6" t="str">
        <f>IF('Log_working_3-way'!$D551="","",'True_Odds_Calculator_3-way'!O552/'True_Odds_Calculator_3-way'!B552-1)</f>
        <v/>
      </c>
      <c r="J551" s="6" t="str">
        <f>IF('Log_working_3-way'!$D551="","",'True_Odds_Calculator_3-way'!P552/'True_Odds_Calculator_3-way'!C552-1)</f>
        <v/>
      </c>
      <c r="K551" s="6" t="str">
        <f>IF('Log_working_3-way'!$D551="","",1/'True_Odds_Calculator_3-way'!A552+1/'True_Odds_Calculator_3-way'!B552+1/'True_Odds_Calculator_3-way'!C552-1)</f>
        <v/>
      </c>
    </row>
    <row r="552" spans="4:11" x14ac:dyDescent="0.25">
      <c r="D552" t="str">
        <f>solve_for_c('True_Odds_Calculator_3-way'!A553,'True_Odds_Calculator_3-way'!B553,'True_Odds_Calculator_3-way'!C553,'Log_working_3-way'!B$1,'Log_working_3-way'!B$2)</f>
        <v/>
      </c>
      <c r="F552" s="6" t="str">
        <f>IF('Log_working_3-way'!D552="","",1/'True_Odds_Calculator_3-way'!N553+1/'True_Odds_Calculator_3-way'!O553+1/'True_Odds_Calculator_3-way'!P553-1)</f>
        <v/>
      </c>
      <c r="H552" s="6" t="str">
        <f>IF('Log_working_3-way'!$D552="","",'True_Odds_Calculator_3-way'!N553/'True_Odds_Calculator_3-way'!A553-1)</f>
        <v/>
      </c>
      <c r="I552" s="6" t="str">
        <f>IF('Log_working_3-way'!$D552="","",'True_Odds_Calculator_3-way'!O553/'True_Odds_Calculator_3-way'!B553-1)</f>
        <v/>
      </c>
      <c r="J552" s="6" t="str">
        <f>IF('Log_working_3-way'!$D552="","",'True_Odds_Calculator_3-way'!P553/'True_Odds_Calculator_3-way'!C553-1)</f>
        <v/>
      </c>
      <c r="K552" s="6" t="str">
        <f>IF('Log_working_3-way'!$D552="","",1/'True_Odds_Calculator_3-way'!A553+1/'True_Odds_Calculator_3-way'!B553+1/'True_Odds_Calculator_3-way'!C553-1)</f>
        <v/>
      </c>
    </row>
    <row r="553" spans="4:11" x14ac:dyDescent="0.25">
      <c r="D553" t="str">
        <f>solve_for_c('True_Odds_Calculator_3-way'!A554,'True_Odds_Calculator_3-way'!B554,'True_Odds_Calculator_3-way'!C554,'Log_working_3-way'!B$1,'Log_working_3-way'!B$2)</f>
        <v/>
      </c>
      <c r="F553" s="6" t="str">
        <f>IF('Log_working_3-way'!D553="","",1/'True_Odds_Calculator_3-way'!N554+1/'True_Odds_Calculator_3-way'!O554+1/'True_Odds_Calculator_3-way'!P554-1)</f>
        <v/>
      </c>
      <c r="H553" s="6" t="str">
        <f>IF('Log_working_3-way'!$D553="","",'True_Odds_Calculator_3-way'!N554/'True_Odds_Calculator_3-way'!A554-1)</f>
        <v/>
      </c>
      <c r="I553" s="6" t="str">
        <f>IF('Log_working_3-way'!$D553="","",'True_Odds_Calculator_3-way'!O554/'True_Odds_Calculator_3-way'!B554-1)</f>
        <v/>
      </c>
      <c r="J553" s="6" t="str">
        <f>IF('Log_working_3-way'!$D553="","",'True_Odds_Calculator_3-way'!P554/'True_Odds_Calculator_3-way'!C554-1)</f>
        <v/>
      </c>
      <c r="K553" s="6" t="str">
        <f>IF('Log_working_3-way'!$D553="","",1/'True_Odds_Calculator_3-way'!A554+1/'True_Odds_Calculator_3-way'!B554+1/'True_Odds_Calculator_3-way'!C554-1)</f>
        <v/>
      </c>
    </row>
    <row r="554" spans="4:11" x14ac:dyDescent="0.25">
      <c r="D554" t="str">
        <f>solve_for_c('True_Odds_Calculator_3-way'!A555,'True_Odds_Calculator_3-way'!B555,'True_Odds_Calculator_3-way'!C555,'Log_working_3-way'!B$1,'Log_working_3-way'!B$2)</f>
        <v/>
      </c>
      <c r="F554" s="6" t="str">
        <f>IF('Log_working_3-way'!D554="","",1/'True_Odds_Calculator_3-way'!N555+1/'True_Odds_Calculator_3-way'!O555+1/'True_Odds_Calculator_3-way'!P555-1)</f>
        <v/>
      </c>
      <c r="H554" s="6" t="str">
        <f>IF('Log_working_3-way'!$D554="","",'True_Odds_Calculator_3-way'!N555/'True_Odds_Calculator_3-way'!A555-1)</f>
        <v/>
      </c>
      <c r="I554" s="6" t="str">
        <f>IF('Log_working_3-way'!$D554="","",'True_Odds_Calculator_3-way'!O555/'True_Odds_Calculator_3-way'!B555-1)</f>
        <v/>
      </c>
      <c r="J554" s="6" t="str">
        <f>IF('Log_working_3-way'!$D554="","",'True_Odds_Calculator_3-way'!P555/'True_Odds_Calculator_3-way'!C555-1)</f>
        <v/>
      </c>
      <c r="K554" s="6" t="str">
        <f>IF('Log_working_3-way'!$D554="","",1/'True_Odds_Calculator_3-way'!A555+1/'True_Odds_Calculator_3-way'!B555+1/'True_Odds_Calculator_3-way'!C555-1)</f>
        <v/>
      </c>
    </row>
    <row r="555" spans="4:11" x14ac:dyDescent="0.25">
      <c r="D555" t="str">
        <f>solve_for_c('True_Odds_Calculator_3-way'!A556,'True_Odds_Calculator_3-way'!B556,'True_Odds_Calculator_3-way'!C556,'Log_working_3-way'!B$1,'Log_working_3-way'!B$2)</f>
        <v/>
      </c>
      <c r="F555" s="6" t="str">
        <f>IF('Log_working_3-way'!D555="","",1/'True_Odds_Calculator_3-way'!N556+1/'True_Odds_Calculator_3-way'!O556+1/'True_Odds_Calculator_3-way'!P556-1)</f>
        <v/>
      </c>
      <c r="H555" s="6" t="str">
        <f>IF('Log_working_3-way'!$D555="","",'True_Odds_Calculator_3-way'!N556/'True_Odds_Calculator_3-way'!A556-1)</f>
        <v/>
      </c>
      <c r="I555" s="6" t="str">
        <f>IF('Log_working_3-way'!$D555="","",'True_Odds_Calculator_3-way'!O556/'True_Odds_Calculator_3-way'!B556-1)</f>
        <v/>
      </c>
      <c r="J555" s="6" t="str">
        <f>IF('Log_working_3-way'!$D555="","",'True_Odds_Calculator_3-way'!P556/'True_Odds_Calculator_3-way'!C556-1)</f>
        <v/>
      </c>
      <c r="K555" s="6" t="str">
        <f>IF('Log_working_3-way'!$D555="","",1/'True_Odds_Calculator_3-way'!A556+1/'True_Odds_Calculator_3-way'!B556+1/'True_Odds_Calculator_3-way'!C556-1)</f>
        <v/>
      </c>
    </row>
    <row r="556" spans="4:11" x14ac:dyDescent="0.25">
      <c r="D556" t="str">
        <f>solve_for_c('True_Odds_Calculator_3-way'!A557,'True_Odds_Calculator_3-way'!B557,'True_Odds_Calculator_3-way'!C557,'Log_working_3-way'!B$1,'Log_working_3-way'!B$2)</f>
        <v/>
      </c>
      <c r="F556" s="6" t="str">
        <f>IF('Log_working_3-way'!D556="","",1/'True_Odds_Calculator_3-way'!N557+1/'True_Odds_Calculator_3-way'!O557+1/'True_Odds_Calculator_3-way'!P557-1)</f>
        <v/>
      </c>
      <c r="H556" s="6" t="str">
        <f>IF('Log_working_3-way'!$D556="","",'True_Odds_Calculator_3-way'!N557/'True_Odds_Calculator_3-way'!A557-1)</f>
        <v/>
      </c>
      <c r="I556" s="6" t="str">
        <f>IF('Log_working_3-way'!$D556="","",'True_Odds_Calculator_3-way'!O557/'True_Odds_Calculator_3-way'!B557-1)</f>
        <v/>
      </c>
      <c r="J556" s="6" t="str">
        <f>IF('Log_working_3-way'!$D556="","",'True_Odds_Calculator_3-way'!P557/'True_Odds_Calculator_3-way'!C557-1)</f>
        <v/>
      </c>
      <c r="K556" s="6" t="str">
        <f>IF('Log_working_3-way'!$D556="","",1/'True_Odds_Calculator_3-way'!A557+1/'True_Odds_Calculator_3-way'!B557+1/'True_Odds_Calculator_3-way'!C557-1)</f>
        <v/>
      </c>
    </row>
    <row r="557" spans="4:11" x14ac:dyDescent="0.25">
      <c r="D557" t="str">
        <f>solve_for_c('True_Odds_Calculator_3-way'!A558,'True_Odds_Calculator_3-way'!B558,'True_Odds_Calculator_3-way'!C558,'Log_working_3-way'!B$1,'Log_working_3-way'!B$2)</f>
        <v/>
      </c>
      <c r="F557" s="6" t="str">
        <f>IF('Log_working_3-way'!D557="","",1/'True_Odds_Calculator_3-way'!N558+1/'True_Odds_Calculator_3-way'!O558+1/'True_Odds_Calculator_3-way'!P558-1)</f>
        <v/>
      </c>
      <c r="H557" s="6" t="str">
        <f>IF('Log_working_3-way'!$D557="","",'True_Odds_Calculator_3-way'!N558/'True_Odds_Calculator_3-way'!A558-1)</f>
        <v/>
      </c>
      <c r="I557" s="6" t="str">
        <f>IF('Log_working_3-way'!$D557="","",'True_Odds_Calculator_3-way'!O558/'True_Odds_Calculator_3-way'!B558-1)</f>
        <v/>
      </c>
      <c r="J557" s="6" t="str">
        <f>IF('Log_working_3-way'!$D557="","",'True_Odds_Calculator_3-way'!P558/'True_Odds_Calculator_3-way'!C558-1)</f>
        <v/>
      </c>
      <c r="K557" s="6" t="str">
        <f>IF('Log_working_3-way'!$D557="","",1/'True_Odds_Calculator_3-way'!A558+1/'True_Odds_Calculator_3-way'!B558+1/'True_Odds_Calculator_3-way'!C558-1)</f>
        <v/>
      </c>
    </row>
    <row r="558" spans="4:11" x14ac:dyDescent="0.25">
      <c r="D558" t="str">
        <f>solve_for_c('True_Odds_Calculator_3-way'!A559,'True_Odds_Calculator_3-way'!B559,'True_Odds_Calculator_3-way'!C559,'Log_working_3-way'!B$1,'Log_working_3-way'!B$2)</f>
        <v/>
      </c>
      <c r="F558" s="6" t="str">
        <f>IF('Log_working_3-way'!D558="","",1/'True_Odds_Calculator_3-way'!N559+1/'True_Odds_Calculator_3-way'!O559+1/'True_Odds_Calculator_3-way'!P559-1)</f>
        <v/>
      </c>
      <c r="H558" s="6" t="str">
        <f>IF('Log_working_3-way'!$D558="","",'True_Odds_Calculator_3-way'!N559/'True_Odds_Calculator_3-way'!A559-1)</f>
        <v/>
      </c>
      <c r="I558" s="6" t="str">
        <f>IF('Log_working_3-way'!$D558="","",'True_Odds_Calculator_3-way'!O559/'True_Odds_Calculator_3-way'!B559-1)</f>
        <v/>
      </c>
      <c r="J558" s="6" t="str">
        <f>IF('Log_working_3-way'!$D558="","",'True_Odds_Calculator_3-way'!P559/'True_Odds_Calculator_3-way'!C559-1)</f>
        <v/>
      </c>
      <c r="K558" s="6" t="str">
        <f>IF('Log_working_3-way'!$D558="","",1/'True_Odds_Calculator_3-way'!A559+1/'True_Odds_Calculator_3-way'!B559+1/'True_Odds_Calculator_3-way'!C559-1)</f>
        <v/>
      </c>
    </row>
    <row r="559" spans="4:11" x14ac:dyDescent="0.25">
      <c r="D559" t="str">
        <f>solve_for_c('True_Odds_Calculator_3-way'!A560,'True_Odds_Calculator_3-way'!B560,'True_Odds_Calculator_3-way'!C560,'Log_working_3-way'!B$1,'Log_working_3-way'!B$2)</f>
        <v/>
      </c>
      <c r="F559" s="6" t="str">
        <f>IF('Log_working_3-way'!D559="","",1/'True_Odds_Calculator_3-way'!N560+1/'True_Odds_Calculator_3-way'!O560+1/'True_Odds_Calculator_3-way'!P560-1)</f>
        <v/>
      </c>
      <c r="H559" s="6" t="str">
        <f>IF('Log_working_3-way'!$D559="","",'True_Odds_Calculator_3-way'!N560/'True_Odds_Calculator_3-way'!A560-1)</f>
        <v/>
      </c>
      <c r="I559" s="6" t="str">
        <f>IF('Log_working_3-way'!$D559="","",'True_Odds_Calculator_3-way'!O560/'True_Odds_Calculator_3-way'!B560-1)</f>
        <v/>
      </c>
      <c r="J559" s="6" t="str">
        <f>IF('Log_working_3-way'!$D559="","",'True_Odds_Calculator_3-way'!P560/'True_Odds_Calculator_3-way'!C560-1)</f>
        <v/>
      </c>
      <c r="K559" s="6" t="str">
        <f>IF('Log_working_3-way'!$D559="","",1/'True_Odds_Calculator_3-way'!A560+1/'True_Odds_Calculator_3-way'!B560+1/'True_Odds_Calculator_3-way'!C560-1)</f>
        <v/>
      </c>
    </row>
    <row r="560" spans="4:11" x14ac:dyDescent="0.25">
      <c r="D560" t="str">
        <f>solve_for_c('True_Odds_Calculator_3-way'!A561,'True_Odds_Calculator_3-way'!B561,'True_Odds_Calculator_3-way'!C561,'Log_working_3-way'!B$1,'Log_working_3-way'!B$2)</f>
        <v/>
      </c>
      <c r="F560" s="6" t="str">
        <f>IF('Log_working_3-way'!D560="","",1/'True_Odds_Calculator_3-way'!N561+1/'True_Odds_Calculator_3-way'!O561+1/'True_Odds_Calculator_3-way'!P561-1)</f>
        <v/>
      </c>
      <c r="H560" s="6" t="str">
        <f>IF('Log_working_3-way'!$D560="","",'True_Odds_Calculator_3-way'!N561/'True_Odds_Calculator_3-way'!A561-1)</f>
        <v/>
      </c>
      <c r="I560" s="6" t="str">
        <f>IF('Log_working_3-way'!$D560="","",'True_Odds_Calculator_3-way'!O561/'True_Odds_Calculator_3-way'!B561-1)</f>
        <v/>
      </c>
      <c r="J560" s="6" t="str">
        <f>IF('Log_working_3-way'!$D560="","",'True_Odds_Calculator_3-way'!P561/'True_Odds_Calculator_3-way'!C561-1)</f>
        <v/>
      </c>
      <c r="K560" s="6" t="str">
        <f>IF('Log_working_3-way'!$D560="","",1/'True_Odds_Calculator_3-way'!A561+1/'True_Odds_Calculator_3-way'!B561+1/'True_Odds_Calculator_3-way'!C561-1)</f>
        <v/>
      </c>
    </row>
    <row r="561" spans="4:11" x14ac:dyDescent="0.25">
      <c r="D561" t="str">
        <f>solve_for_c('True_Odds_Calculator_3-way'!A562,'True_Odds_Calculator_3-way'!B562,'True_Odds_Calculator_3-way'!C562,'Log_working_3-way'!B$1,'Log_working_3-way'!B$2)</f>
        <v/>
      </c>
      <c r="F561" s="6" t="str">
        <f>IF('Log_working_3-way'!D561="","",1/'True_Odds_Calculator_3-way'!N562+1/'True_Odds_Calculator_3-way'!O562+1/'True_Odds_Calculator_3-way'!P562-1)</f>
        <v/>
      </c>
      <c r="H561" s="6" t="str">
        <f>IF('Log_working_3-way'!$D561="","",'True_Odds_Calculator_3-way'!N562/'True_Odds_Calculator_3-way'!A562-1)</f>
        <v/>
      </c>
      <c r="I561" s="6" t="str">
        <f>IF('Log_working_3-way'!$D561="","",'True_Odds_Calculator_3-way'!O562/'True_Odds_Calculator_3-way'!B562-1)</f>
        <v/>
      </c>
      <c r="J561" s="6" t="str">
        <f>IF('Log_working_3-way'!$D561="","",'True_Odds_Calculator_3-way'!P562/'True_Odds_Calculator_3-way'!C562-1)</f>
        <v/>
      </c>
      <c r="K561" s="6" t="str">
        <f>IF('Log_working_3-way'!$D561="","",1/'True_Odds_Calculator_3-way'!A562+1/'True_Odds_Calculator_3-way'!B562+1/'True_Odds_Calculator_3-way'!C562-1)</f>
        <v/>
      </c>
    </row>
    <row r="562" spans="4:11" x14ac:dyDescent="0.25">
      <c r="D562" t="str">
        <f>solve_for_c('True_Odds_Calculator_3-way'!A563,'True_Odds_Calculator_3-way'!B563,'True_Odds_Calculator_3-way'!C563,'Log_working_3-way'!B$1,'Log_working_3-way'!B$2)</f>
        <v/>
      </c>
      <c r="F562" s="6" t="str">
        <f>IF('Log_working_3-way'!D562="","",1/'True_Odds_Calculator_3-way'!N563+1/'True_Odds_Calculator_3-way'!O563+1/'True_Odds_Calculator_3-way'!P563-1)</f>
        <v/>
      </c>
      <c r="H562" s="6" t="str">
        <f>IF('Log_working_3-way'!$D562="","",'True_Odds_Calculator_3-way'!N563/'True_Odds_Calculator_3-way'!A563-1)</f>
        <v/>
      </c>
      <c r="I562" s="6" t="str">
        <f>IF('Log_working_3-way'!$D562="","",'True_Odds_Calculator_3-way'!O563/'True_Odds_Calculator_3-way'!B563-1)</f>
        <v/>
      </c>
      <c r="J562" s="6" t="str">
        <f>IF('Log_working_3-way'!$D562="","",'True_Odds_Calculator_3-way'!P563/'True_Odds_Calculator_3-way'!C563-1)</f>
        <v/>
      </c>
      <c r="K562" s="6" t="str">
        <f>IF('Log_working_3-way'!$D562="","",1/'True_Odds_Calculator_3-way'!A563+1/'True_Odds_Calculator_3-way'!B563+1/'True_Odds_Calculator_3-way'!C563-1)</f>
        <v/>
      </c>
    </row>
    <row r="563" spans="4:11" x14ac:dyDescent="0.25">
      <c r="D563" t="str">
        <f>solve_for_c('True_Odds_Calculator_3-way'!A564,'True_Odds_Calculator_3-way'!B564,'True_Odds_Calculator_3-way'!C564,'Log_working_3-way'!B$1,'Log_working_3-way'!B$2)</f>
        <v/>
      </c>
      <c r="F563" s="6" t="str">
        <f>IF('Log_working_3-way'!D563="","",1/'True_Odds_Calculator_3-way'!N564+1/'True_Odds_Calculator_3-way'!O564+1/'True_Odds_Calculator_3-way'!P564-1)</f>
        <v/>
      </c>
      <c r="H563" s="6" t="str">
        <f>IF('Log_working_3-way'!$D563="","",'True_Odds_Calculator_3-way'!N564/'True_Odds_Calculator_3-way'!A564-1)</f>
        <v/>
      </c>
      <c r="I563" s="6" t="str">
        <f>IF('Log_working_3-way'!$D563="","",'True_Odds_Calculator_3-way'!O564/'True_Odds_Calculator_3-way'!B564-1)</f>
        <v/>
      </c>
      <c r="J563" s="6" t="str">
        <f>IF('Log_working_3-way'!$D563="","",'True_Odds_Calculator_3-way'!P564/'True_Odds_Calculator_3-way'!C564-1)</f>
        <v/>
      </c>
      <c r="K563" s="6" t="str">
        <f>IF('Log_working_3-way'!$D563="","",1/'True_Odds_Calculator_3-way'!A564+1/'True_Odds_Calculator_3-way'!B564+1/'True_Odds_Calculator_3-way'!C564-1)</f>
        <v/>
      </c>
    </row>
    <row r="564" spans="4:11" x14ac:dyDescent="0.25">
      <c r="D564" t="str">
        <f>solve_for_c('True_Odds_Calculator_3-way'!A565,'True_Odds_Calculator_3-way'!B565,'True_Odds_Calculator_3-way'!C565,'Log_working_3-way'!B$1,'Log_working_3-way'!B$2)</f>
        <v/>
      </c>
      <c r="F564" s="6" t="str">
        <f>IF('Log_working_3-way'!D564="","",1/'True_Odds_Calculator_3-way'!N565+1/'True_Odds_Calculator_3-way'!O565+1/'True_Odds_Calculator_3-way'!P565-1)</f>
        <v/>
      </c>
      <c r="H564" s="6" t="str">
        <f>IF('Log_working_3-way'!$D564="","",'True_Odds_Calculator_3-way'!N565/'True_Odds_Calculator_3-way'!A565-1)</f>
        <v/>
      </c>
      <c r="I564" s="6" t="str">
        <f>IF('Log_working_3-way'!$D564="","",'True_Odds_Calculator_3-way'!O565/'True_Odds_Calculator_3-way'!B565-1)</f>
        <v/>
      </c>
      <c r="J564" s="6" t="str">
        <f>IF('Log_working_3-way'!$D564="","",'True_Odds_Calculator_3-way'!P565/'True_Odds_Calculator_3-way'!C565-1)</f>
        <v/>
      </c>
      <c r="K564" s="6" t="str">
        <f>IF('Log_working_3-way'!$D564="","",1/'True_Odds_Calculator_3-way'!A565+1/'True_Odds_Calculator_3-way'!B565+1/'True_Odds_Calculator_3-way'!C565-1)</f>
        <v/>
      </c>
    </row>
    <row r="565" spans="4:11" x14ac:dyDescent="0.25">
      <c r="D565" t="str">
        <f>solve_for_c('True_Odds_Calculator_3-way'!A566,'True_Odds_Calculator_3-way'!B566,'True_Odds_Calculator_3-way'!C566,'Log_working_3-way'!B$1,'Log_working_3-way'!B$2)</f>
        <v/>
      </c>
      <c r="F565" s="6" t="str">
        <f>IF('Log_working_3-way'!D565="","",1/'True_Odds_Calculator_3-way'!N566+1/'True_Odds_Calculator_3-way'!O566+1/'True_Odds_Calculator_3-way'!P566-1)</f>
        <v/>
      </c>
      <c r="H565" s="6" t="str">
        <f>IF('Log_working_3-way'!$D565="","",'True_Odds_Calculator_3-way'!N566/'True_Odds_Calculator_3-way'!A566-1)</f>
        <v/>
      </c>
      <c r="I565" s="6" t="str">
        <f>IF('Log_working_3-way'!$D565="","",'True_Odds_Calculator_3-way'!O566/'True_Odds_Calculator_3-way'!B566-1)</f>
        <v/>
      </c>
      <c r="J565" s="6" t="str">
        <f>IF('Log_working_3-way'!$D565="","",'True_Odds_Calculator_3-way'!P566/'True_Odds_Calculator_3-way'!C566-1)</f>
        <v/>
      </c>
      <c r="K565" s="6" t="str">
        <f>IF('Log_working_3-way'!$D565="","",1/'True_Odds_Calculator_3-way'!A566+1/'True_Odds_Calculator_3-way'!B566+1/'True_Odds_Calculator_3-way'!C566-1)</f>
        <v/>
      </c>
    </row>
    <row r="566" spans="4:11" x14ac:dyDescent="0.25">
      <c r="D566" t="str">
        <f>solve_for_c('True_Odds_Calculator_3-way'!A567,'True_Odds_Calculator_3-way'!B567,'True_Odds_Calculator_3-way'!C567,'Log_working_3-way'!B$1,'Log_working_3-way'!B$2)</f>
        <v/>
      </c>
      <c r="F566" s="6" t="str">
        <f>IF('Log_working_3-way'!D566="","",1/'True_Odds_Calculator_3-way'!N567+1/'True_Odds_Calculator_3-way'!O567+1/'True_Odds_Calculator_3-way'!P567-1)</f>
        <v/>
      </c>
      <c r="H566" s="6" t="str">
        <f>IF('Log_working_3-way'!$D566="","",'True_Odds_Calculator_3-way'!N567/'True_Odds_Calculator_3-way'!A567-1)</f>
        <v/>
      </c>
      <c r="I566" s="6" t="str">
        <f>IF('Log_working_3-way'!$D566="","",'True_Odds_Calculator_3-way'!O567/'True_Odds_Calculator_3-way'!B567-1)</f>
        <v/>
      </c>
      <c r="J566" s="6" t="str">
        <f>IF('Log_working_3-way'!$D566="","",'True_Odds_Calculator_3-way'!P567/'True_Odds_Calculator_3-way'!C567-1)</f>
        <v/>
      </c>
      <c r="K566" s="6" t="str">
        <f>IF('Log_working_3-way'!$D566="","",1/'True_Odds_Calculator_3-way'!A567+1/'True_Odds_Calculator_3-way'!B567+1/'True_Odds_Calculator_3-way'!C567-1)</f>
        <v/>
      </c>
    </row>
    <row r="567" spans="4:11" x14ac:dyDescent="0.25">
      <c r="D567" t="str">
        <f>solve_for_c('True_Odds_Calculator_3-way'!A568,'True_Odds_Calculator_3-way'!B568,'True_Odds_Calculator_3-way'!C568,'Log_working_3-way'!B$1,'Log_working_3-way'!B$2)</f>
        <v/>
      </c>
      <c r="F567" s="6" t="str">
        <f>IF('Log_working_3-way'!D567="","",1/'True_Odds_Calculator_3-way'!N568+1/'True_Odds_Calculator_3-way'!O568+1/'True_Odds_Calculator_3-way'!P568-1)</f>
        <v/>
      </c>
      <c r="H567" s="6" t="str">
        <f>IF('Log_working_3-way'!$D567="","",'True_Odds_Calculator_3-way'!N568/'True_Odds_Calculator_3-way'!A568-1)</f>
        <v/>
      </c>
      <c r="I567" s="6" t="str">
        <f>IF('Log_working_3-way'!$D567="","",'True_Odds_Calculator_3-way'!O568/'True_Odds_Calculator_3-way'!B568-1)</f>
        <v/>
      </c>
      <c r="J567" s="6" t="str">
        <f>IF('Log_working_3-way'!$D567="","",'True_Odds_Calculator_3-way'!P568/'True_Odds_Calculator_3-way'!C568-1)</f>
        <v/>
      </c>
      <c r="K567" s="6" t="str">
        <f>IF('Log_working_3-way'!$D567="","",1/'True_Odds_Calculator_3-way'!A568+1/'True_Odds_Calculator_3-way'!B568+1/'True_Odds_Calculator_3-way'!C568-1)</f>
        <v/>
      </c>
    </row>
    <row r="568" spans="4:11" x14ac:dyDescent="0.25">
      <c r="D568" t="str">
        <f>solve_for_c('True_Odds_Calculator_3-way'!A569,'True_Odds_Calculator_3-way'!B569,'True_Odds_Calculator_3-way'!C569,'Log_working_3-way'!B$1,'Log_working_3-way'!B$2)</f>
        <v/>
      </c>
      <c r="F568" s="6" t="str">
        <f>IF('Log_working_3-way'!D568="","",1/'True_Odds_Calculator_3-way'!N569+1/'True_Odds_Calculator_3-way'!O569+1/'True_Odds_Calculator_3-way'!P569-1)</f>
        <v/>
      </c>
      <c r="H568" s="6" t="str">
        <f>IF('Log_working_3-way'!$D568="","",'True_Odds_Calculator_3-way'!N569/'True_Odds_Calculator_3-way'!A569-1)</f>
        <v/>
      </c>
      <c r="I568" s="6" t="str">
        <f>IF('Log_working_3-way'!$D568="","",'True_Odds_Calculator_3-way'!O569/'True_Odds_Calculator_3-way'!B569-1)</f>
        <v/>
      </c>
      <c r="J568" s="6" t="str">
        <f>IF('Log_working_3-way'!$D568="","",'True_Odds_Calculator_3-way'!P569/'True_Odds_Calculator_3-way'!C569-1)</f>
        <v/>
      </c>
      <c r="K568" s="6" t="str">
        <f>IF('Log_working_3-way'!$D568="","",1/'True_Odds_Calculator_3-way'!A569+1/'True_Odds_Calculator_3-way'!B569+1/'True_Odds_Calculator_3-way'!C569-1)</f>
        <v/>
      </c>
    </row>
    <row r="569" spans="4:11" x14ac:dyDescent="0.25">
      <c r="D569" t="str">
        <f>solve_for_c('True_Odds_Calculator_3-way'!A570,'True_Odds_Calculator_3-way'!B570,'True_Odds_Calculator_3-way'!C570,'Log_working_3-way'!B$1,'Log_working_3-way'!B$2)</f>
        <v/>
      </c>
      <c r="F569" s="6" t="str">
        <f>IF('Log_working_3-way'!D569="","",1/'True_Odds_Calculator_3-way'!N570+1/'True_Odds_Calculator_3-way'!O570+1/'True_Odds_Calculator_3-way'!P570-1)</f>
        <v/>
      </c>
      <c r="H569" s="6" t="str">
        <f>IF('Log_working_3-way'!$D569="","",'True_Odds_Calculator_3-way'!N570/'True_Odds_Calculator_3-way'!A570-1)</f>
        <v/>
      </c>
      <c r="I569" s="6" t="str">
        <f>IF('Log_working_3-way'!$D569="","",'True_Odds_Calculator_3-way'!O570/'True_Odds_Calculator_3-way'!B570-1)</f>
        <v/>
      </c>
      <c r="J569" s="6" t="str">
        <f>IF('Log_working_3-way'!$D569="","",'True_Odds_Calculator_3-way'!P570/'True_Odds_Calculator_3-way'!C570-1)</f>
        <v/>
      </c>
      <c r="K569" s="6" t="str">
        <f>IF('Log_working_3-way'!$D569="","",1/'True_Odds_Calculator_3-way'!A570+1/'True_Odds_Calculator_3-way'!B570+1/'True_Odds_Calculator_3-way'!C570-1)</f>
        <v/>
      </c>
    </row>
    <row r="570" spans="4:11" x14ac:dyDescent="0.25">
      <c r="D570" t="str">
        <f>solve_for_c('True_Odds_Calculator_3-way'!A571,'True_Odds_Calculator_3-way'!B571,'True_Odds_Calculator_3-way'!C571,'Log_working_3-way'!B$1,'Log_working_3-way'!B$2)</f>
        <v/>
      </c>
      <c r="F570" s="6" t="str">
        <f>IF('Log_working_3-way'!D570="","",1/'True_Odds_Calculator_3-way'!N571+1/'True_Odds_Calculator_3-way'!O571+1/'True_Odds_Calculator_3-way'!P571-1)</f>
        <v/>
      </c>
      <c r="H570" s="6" t="str">
        <f>IF('Log_working_3-way'!$D570="","",'True_Odds_Calculator_3-way'!N571/'True_Odds_Calculator_3-way'!A571-1)</f>
        <v/>
      </c>
      <c r="I570" s="6" t="str">
        <f>IF('Log_working_3-way'!$D570="","",'True_Odds_Calculator_3-way'!O571/'True_Odds_Calculator_3-way'!B571-1)</f>
        <v/>
      </c>
      <c r="J570" s="6" t="str">
        <f>IF('Log_working_3-way'!$D570="","",'True_Odds_Calculator_3-way'!P571/'True_Odds_Calculator_3-way'!C571-1)</f>
        <v/>
      </c>
      <c r="K570" s="6" t="str">
        <f>IF('Log_working_3-way'!$D570="","",1/'True_Odds_Calculator_3-way'!A571+1/'True_Odds_Calculator_3-way'!B571+1/'True_Odds_Calculator_3-way'!C571-1)</f>
        <v/>
      </c>
    </row>
    <row r="571" spans="4:11" x14ac:dyDescent="0.25">
      <c r="D571" t="str">
        <f>solve_for_c('True_Odds_Calculator_3-way'!A572,'True_Odds_Calculator_3-way'!B572,'True_Odds_Calculator_3-way'!C572,'Log_working_3-way'!B$1,'Log_working_3-way'!B$2)</f>
        <v/>
      </c>
      <c r="F571" s="6" t="str">
        <f>IF('Log_working_3-way'!D571="","",1/'True_Odds_Calculator_3-way'!N572+1/'True_Odds_Calculator_3-way'!O572+1/'True_Odds_Calculator_3-way'!P572-1)</f>
        <v/>
      </c>
      <c r="H571" s="6" t="str">
        <f>IF('Log_working_3-way'!$D571="","",'True_Odds_Calculator_3-way'!N572/'True_Odds_Calculator_3-way'!A572-1)</f>
        <v/>
      </c>
      <c r="I571" s="6" t="str">
        <f>IF('Log_working_3-way'!$D571="","",'True_Odds_Calculator_3-way'!O572/'True_Odds_Calculator_3-way'!B572-1)</f>
        <v/>
      </c>
      <c r="J571" s="6" t="str">
        <f>IF('Log_working_3-way'!$D571="","",'True_Odds_Calculator_3-way'!P572/'True_Odds_Calculator_3-way'!C572-1)</f>
        <v/>
      </c>
      <c r="K571" s="6" t="str">
        <f>IF('Log_working_3-way'!$D571="","",1/'True_Odds_Calculator_3-way'!A572+1/'True_Odds_Calculator_3-way'!B572+1/'True_Odds_Calculator_3-way'!C572-1)</f>
        <v/>
      </c>
    </row>
    <row r="572" spans="4:11" x14ac:dyDescent="0.25">
      <c r="D572" t="str">
        <f>solve_for_c('True_Odds_Calculator_3-way'!A573,'True_Odds_Calculator_3-way'!B573,'True_Odds_Calculator_3-way'!C573,'Log_working_3-way'!B$1,'Log_working_3-way'!B$2)</f>
        <v/>
      </c>
      <c r="F572" s="6" t="str">
        <f>IF('Log_working_3-way'!D572="","",1/'True_Odds_Calculator_3-way'!N573+1/'True_Odds_Calculator_3-way'!O573+1/'True_Odds_Calculator_3-way'!P573-1)</f>
        <v/>
      </c>
      <c r="H572" s="6" t="str">
        <f>IF('Log_working_3-way'!$D572="","",'True_Odds_Calculator_3-way'!N573/'True_Odds_Calculator_3-way'!A573-1)</f>
        <v/>
      </c>
      <c r="I572" s="6" t="str">
        <f>IF('Log_working_3-way'!$D572="","",'True_Odds_Calculator_3-way'!O573/'True_Odds_Calculator_3-way'!B573-1)</f>
        <v/>
      </c>
      <c r="J572" s="6" t="str">
        <f>IF('Log_working_3-way'!$D572="","",'True_Odds_Calculator_3-way'!P573/'True_Odds_Calculator_3-way'!C573-1)</f>
        <v/>
      </c>
      <c r="K572" s="6" t="str">
        <f>IF('Log_working_3-way'!$D572="","",1/'True_Odds_Calculator_3-way'!A573+1/'True_Odds_Calculator_3-way'!B573+1/'True_Odds_Calculator_3-way'!C573-1)</f>
        <v/>
      </c>
    </row>
    <row r="573" spans="4:11" x14ac:dyDescent="0.25">
      <c r="D573" t="str">
        <f>solve_for_c('True_Odds_Calculator_3-way'!A574,'True_Odds_Calculator_3-way'!B574,'True_Odds_Calculator_3-way'!C574,'Log_working_3-way'!B$1,'Log_working_3-way'!B$2)</f>
        <v/>
      </c>
      <c r="F573" s="6" t="str">
        <f>IF('Log_working_3-way'!D573="","",1/'True_Odds_Calculator_3-way'!N574+1/'True_Odds_Calculator_3-way'!O574+1/'True_Odds_Calculator_3-way'!P574-1)</f>
        <v/>
      </c>
      <c r="H573" s="6" t="str">
        <f>IF('Log_working_3-way'!$D573="","",'True_Odds_Calculator_3-way'!N574/'True_Odds_Calculator_3-way'!A574-1)</f>
        <v/>
      </c>
      <c r="I573" s="6" t="str">
        <f>IF('Log_working_3-way'!$D573="","",'True_Odds_Calculator_3-way'!O574/'True_Odds_Calculator_3-way'!B574-1)</f>
        <v/>
      </c>
      <c r="J573" s="6" t="str">
        <f>IF('Log_working_3-way'!$D573="","",'True_Odds_Calculator_3-way'!P574/'True_Odds_Calculator_3-way'!C574-1)</f>
        <v/>
      </c>
      <c r="K573" s="6" t="str">
        <f>IF('Log_working_3-way'!$D573="","",1/'True_Odds_Calculator_3-way'!A574+1/'True_Odds_Calculator_3-way'!B574+1/'True_Odds_Calculator_3-way'!C574-1)</f>
        <v/>
      </c>
    </row>
    <row r="574" spans="4:11" x14ac:dyDescent="0.25">
      <c r="D574" t="str">
        <f>solve_for_c('True_Odds_Calculator_3-way'!A575,'True_Odds_Calculator_3-way'!B575,'True_Odds_Calculator_3-way'!C575,'Log_working_3-way'!B$1,'Log_working_3-way'!B$2)</f>
        <v/>
      </c>
      <c r="F574" s="6" t="str">
        <f>IF('Log_working_3-way'!D574="","",1/'True_Odds_Calculator_3-way'!N575+1/'True_Odds_Calculator_3-way'!O575+1/'True_Odds_Calculator_3-way'!P575-1)</f>
        <v/>
      </c>
      <c r="H574" s="6" t="str">
        <f>IF('Log_working_3-way'!$D574="","",'True_Odds_Calculator_3-way'!N575/'True_Odds_Calculator_3-way'!A575-1)</f>
        <v/>
      </c>
      <c r="I574" s="6" t="str">
        <f>IF('Log_working_3-way'!$D574="","",'True_Odds_Calculator_3-way'!O575/'True_Odds_Calculator_3-way'!B575-1)</f>
        <v/>
      </c>
      <c r="J574" s="6" t="str">
        <f>IF('Log_working_3-way'!$D574="","",'True_Odds_Calculator_3-way'!P575/'True_Odds_Calculator_3-way'!C575-1)</f>
        <v/>
      </c>
      <c r="K574" s="6" t="str">
        <f>IF('Log_working_3-way'!$D574="","",1/'True_Odds_Calculator_3-way'!A575+1/'True_Odds_Calculator_3-way'!B575+1/'True_Odds_Calculator_3-way'!C575-1)</f>
        <v/>
      </c>
    </row>
    <row r="575" spans="4:11" x14ac:dyDescent="0.25">
      <c r="D575" t="str">
        <f>solve_for_c('True_Odds_Calculator_3-way'!A576,'True_Odds_Calculator_3-way'!B576,'True_Odds_Calculator_3-way'!C576,'Log_working_3-way'!B$1,'Log_working_3-way'!B$2)</f>
        <v/>
      </c>
      <c r="F575" s="6" t="str">
        <f>IF('Log_working_3-way'!D575="","",1/'True_Odds_Calculator_3-way'!N576+1/'True_Odds_Calculator_3-way'!O576+1/'True_Odds_Calculator_3-way'!P576-1)</f>
        <v/>
      </c>
      <c r="H575" s="6" t="str">
        <f>IF('Log_working_3-way'!$D575="","",'True_Odds_Calculator_3-way'!N576/'True_Odds_Calculator_3-way'!A576-1)</f>
        <v/>
      </c>
      <c r="I575" s="6" t="str">
        <f>IF('Log_working_3-way'!$D575="","",'True_Odds_Calculator_3-way'!O576/'True_Odds_Calculator_3-way'!B576-1)</f>
        <v/>
      </c>
      <c r="J575" s="6" t="str">
        <f>IF('Log_working_3-way'!$D575="","",'True_Odds_Calculator_3-way'!P576/'True_Odds_Calculator_3-way'!C576-1)</f>
        <v/>
      </c>
      <c r="K575" s="6" t="str">
        <f>IF('Log_working_3-way'!$D575="","",1/'True_Odds_Calculator_3-way'!A576+1/'True_Odds_Calculator_3-way'!B576+1/'True_Odds_Calculator_3-way'!C576-1)</f>
        <v/>
      </c>
    </row>
    <row r="576" spans="4:11" x14ac:dyDescent="0.25">
      <c r="D576" t="str">
        <f>solve_for_c('True_Odds_Calculator_3-way'!A577,'True_Odds_Calculator_3-way'!B577,'True_Odds_Calculator_3-way'!C577,'Log_working_3-way'!B$1,'Log_working_3-way'!B$2)</f>
        <v/>
      </c>
      <c r="F576" s="6" t="str">
        <f>IF('Log_working_3-way'!D576="","",1/'True_Odds_Calculator_3-way'!N577+1/'True_Odds_Calculator_3-way'!O577+1/'True_Odds_Calculator_3-way'!P577-1)</f>
        <v/>
      </c>
      <c r="H576" s="6" t="str">
        <f>IF('Log_working_3-way'!$D576="","",'True_Odds_Calculator_3-way'!N577/'True_Odds_Calculator_3-way'!A577-1)</f>
        <v/>
      </c>
      <c r="I576" s="6" t="str">
        <f>IF('Log_working_3-way'!$D576="","",'True_Odds_Calculator_3-way'!O577/'True_Odds_Calculator_3-way'!B577-1)</f>
        <v/>
      </c>
      <c r="J576" s="6" t="str">
        <f>IF('Log_working_3-way'!$D576="","",'True_Odds_Calculator_3-way'!P577/'True_Odds_Calculator_3-way'!C577-1)</f>
        <v/>
      </c>
      <c r="K576" s="6" t="str">
        <f>IF('Log_working_3-way'!$D576="","",1/'True_Odds_Calculator_3-way'!A577+1/'True_Odds_Calculator_3-way'!B577+1/'True_Odds_Calculator_3-way'!C577-1)</f>
        <v/>
      </c>
    </row>
    <row r="577" spans="4:11" x14ac:dyDescent="0.25">
      <c r="D577" t="str">
        <f>solve_for_c('True_Odds_Calculator_3-way'!A578,'True_Odds_Calculator_3-way'!B578,'True_Odds_Calculator_3-way'!C578,'Log_working_3-way'!B$1,'Log_working_3-way'!B$2)</f>
        <v/>
      </c>
      <c r="F577" s="6" t="str">
        <f>IF('Log_working_3-way'!D577="","",1/'True_Odds_Calculator_3-way'!N578+1/'True_Odds_Calculator_3-way'!O578+1/'True_Odds_Calculator_3-way'!P578-1)</f>
        <v/>
      </c>
      <c r="H577" s="6" t="str">
        <f>IF('Log_working_3-way'!$D577="","",'True_Odds_Calculator_3-way'!N578/'True_Odds_Calculator_3-way'!A578-1)</f>
        <v/>
      </c>
      <c r="I577" s="6" t="str">
        <f>IF('Log_working_3-way'!$D577="","",'True_Odds_Calculator_3-way'!O578/'True_Odds_Calculator_3-way'!B578-1)</f>
        <v/>
      </c>
      <c r="J577" s="6" t="str">
        <f>IF('Log_working_3-way'!$D577="","",'True_Odds_Calculator_3-way'!P578/'True_Odds_Calculator_3-way'!C578-1)</f>
        <v/>
      </c>
      <c r="K577" s="6" t="str">
        <f>IF('Log_working_3-way'!$D577="","",1/'True_Odds_Calculator_3-way'!A578+1/'True_Odds_Calculator_3-way'!B578+1/'True_Odds_Calculator_3-way'!C578-1)</f>
        <v/>
      </c>
    </row>
    <row r="578" spans="4:11" x14ac:dyDescent="0.25">
      <c r="D578" t="str">
        <f>solve_for_c('True_Odds_Calculator_3-way'!A579,'True_Odds_Calculator_3-way'!B579,'True_Odds_Calculator_3-way'!C579,'Log_working_3-way'!B$1,'Log_working_3-way'!B$2)</f>
        <v/>
      </c>
      <c r="F578" s="6" t="str">
        <f>IF('Log_working_3-way'!D578="","",1/'True_Odds_Calculator_3-way'!N579+1/'True_Odds_Calculator_3-way'!O579+1/'True_Odds_Calculator_3-way'!P579-1)</f>
        <v/>
      </c>
      <c r="H578" s="6" t="str">
        <f>IF('Log_working_3-way'!$D578="","",'True_Odds_Calculator_3-way'!N579/'True_Odds_Calculator_3-way'!A579-1)</f>
        <v/>
      </c>
      <c r="I578" s="6" t="str">
        <f>IF('Log_working_3-way'!$D578="","",'True_Odds_Calculator_3-way'!O579/'True_Odds_Calculator_3-way'!B579-1)</f>
        <v/>
      </c>
      <c r="J578" s="6" t="str">
        <f>IF('Log_working_3-way'!$D578="","",'True_Odds_Calculator_3-way'!P579/'True_Odds_Calculator_3-way'!C579-1)</f>
        <v/>
      </c>
      <c r="K578" s="6" t="str">
        <f>IF('Log_working_3-way'!$D578="","",1/'True_Odds_Calculator_3-way'!A579+1/'True_Odds_Calculator_3-way'!B579+1/'True_Odds_Calculator_3-way'!C579-1)</f>
        <v/>
      </c>
    </row>
    <row r="579" spans="4:11" x14ac:dyDescent="0.25">
      <c r="D579" t="str">
        <f>solve_for_c('True_Odds_Calculator_3-way'!A580,'True_Odds_Calculator_3-way'!B580,'True_Odds_Calculator_3-way'!C580,'Log_working_3-way'!B$1,'Log_working_3-way'!B$2)</f>
        <v/>
      </c>
      <c r="F579" s="6" t="str">
        <f>IF('Log_working_3-way'!D579="","",1/'True_Odds_Calculator_3-way'!N580+1/'True_Odds_Calculator_3-way'!O580+1/'True_Odds_Calculator_3-way'!P580-1)</f>
        <v/>
      </c>
      <c r="H579" s="6" t="str">
        <f>IF('Log_working_3-way'!$D579="","",'True_Odds_Calculator_3-way'!N580/'True_Odds_Calculator_3-way'!A580-1)</f>
        <v/>
      </c>
      <c r="I579" s="6" t="str">
        <f>IF('Log_working_3-way'!$D579="","",'True_Odds_Calculator_3-way'!O580/'True_Odds_Calculator_3-way'!B580-1)</f>
        <v/>
      </c>
      <c r="J579" s="6" t="str">
        <f>IF('Log_working_3-way'!$D579="","",'True_Odds_Calculator_3-way'!P580/'True_Odds_Calculator_3-way'!C580-1)</f>
        <v/>
      </c>
      <c r="K579" s="6" t="str">
        <f>IF('Log_working_3-way'!$D579="","",1/'True_Odds_Calculator_3-way'!A580+1/'True_Odds_Calculator_3-way'!B580+1/'True_Odds_Calculator_3-way'!C580-1)</f>
        <v/>
      </c>
    </row>
    <row r="580" spans="4:11" x14ac:dyDescent="0.25">
      <c r="D580" t="str">
        <f>solve_for_c('True_Odds_Calculator_3-way'!A581,'True_Odds_Calculator_3-way'!B581,'True_Odds_Calculator_3-way'!C581,'Log_working_3-way'!B$1,'Log_working_3-way'!B$2)</f>
        <v/>
      </c>
      <c r="F580" s="6" t="str">
        <f>IF('Log_working_3-way'!D580="","",1/'True_Odds_Calculator_3-way'!N581+1/'True_Odds_Calculator_3-way'!O581+1/'True_Odds_Calculator_3-way'!P581-1)</f>
        <v/>
      </c>
      <c r="H580" s="6" t="str">
        <f>IF('Log_working_3-way'!$D580="","",'True_Odds_Calculator_3-way'!N581/'True_Odds_Calculator_3-way'!A581-1)</f>
        <v/>
      </c>
      <c r="I580" s="6" t="str">
        <f>IF('Log_working_3-way'!$D580="","",'True_Odds_Calculator_3-way'!O581/'True_Odds_Calculator_3-way'!B581-1)</f>
        <v/>
      </c>
      <c r="J580" s="6" t="str">
        <f>IF('Log_working_3-way'!$D580="","",'True_Odds_Calculator_3-way'!P581/'True_Odds_Calculator_3-way'!C581-1)</f>
        <v/>
      </c>
      <c r="K580" s="6" t="str">
        <f>IF('Log_working_3-way'!$D580="","",1/'True_Odds_Calculator_3-way'!A581+1/'True_Odds_Calculator_3-way'!B581+1/'True_Odds_Calculator_3-way'!C581-1)</f>
        <v/>
      </c>
    </row>
    <row r="581" spans="4:11" x14ac:dyDescent="0.25">
      <c r="D581" t="str">
        <f>solve_for_c('True_Odds_Calculator_3-way'!A582,'True_Odds_Calculator_3-way'!B582,'True_Odds_Calculator_3-way'!C582,'Log_working_3-way'!B$1,'Log_working_3-way'!B$2)</f>
        <v/>
      </c>
      <c r="F581" s="6" t="str">
        <f>IF('Log_working_3-way'!D581="","",1/'True_Odds_Calculator_3-way'!N582+1/'True_Odds_Calculator_3-way'!O582+1/'True_Odds_Calculator_3-way'!P582-1)</f>
        <v/>
      </c>
      <c r="H581" s="6" t="str">
        <f>IF('Log_working_3-way'!$D581="","",'True_Odds_Calculator_3-way'!N582/'True_Odds_Calculator_3-way'!A582-1)</f>
        <v/>
      </c>
      <c r="I581" s="6" t="str">
        <f>IF('Log_working_3-way'!$D581="","",'True_Odds_Calculator_3-way'!O582/'True_Odds_Calculator_3-way'!B582-1)</f>
        <v/>
      </c>
      <c r="J581" s="6" t="str">
        <f>IF('Log_working_3-way'!$D581="","",'True_Odds_Calculator_3-way'!P582/'True_Odds_Calculator_3-way'!C582-1)</f>
        <v/>
      </c>
      <c r="K581" s="6" t="str">
        <f>IF('Log_working_3-way'!$D581="","",1/'True_Odds_Calculator_3-way'!A582+1/'True_Odds_Calculator_3-way'!B582+1/'True_Odds_Calculator_3-way'!C582-1)</f>
        <v/>
      </c>
    </row>
    <row r="582" spans="4:11" x14ac:dyDescent="0.25">
      <c r="D582" t="str">
        <f>solve_for_c('True_Odds_Calculator_3-way'!A583,'True_Odds_Calculator_3-way'!B583,'True_Odds_Calculator_3-way'!C583,'Log_working_3-way'!B$1,'Log_working_3-way'!B$2)</f>
        <v/>
      </c>
      <c r="F582" s="6" t="str">
        <f>IF('Log_working_3-way'!D582="","",1/'True_Odds_Calculator_3-way'!N583+1/'True_Odds_Calculator_3-way'!O583+1/'True_Odds_Calculator_3-way'!P583-1)</f>
        <v/>
      </c>
      <c r="H582" s="6" t="str">
        <f>IF('Log_working_3-way'!$D582="","",'True_Odds_Calculator_3-way'!N583/'True_Odds_Calculator_3-way'!A583-1)</f>
        <v/>
      </c>
      <c r="I582" s="6" t="str">
        <f>IF('Log_working_3-way'!$D582="","",'True_Odds_Calculator_3-way'!O583/'True_Odds_Calculator_3-way'!B583-1)</f>
        <v/>
      </c>
      <c r="J582" s="6" t="str">
        <f>IF('Log_working_3-way'!$D582="","",'True_Odds_Calculator_3-way'!P583/'True_Odds_Calculator_3-way'!C583-1)</f>
        <v/>
      </c>
      <c r="K582" s="6" t="str">
        <f>IF('Log_working_3-way'!$D582="","",1/'True_Odds_Calculator_3-way'!A583+1/'True_Odds_Calculator_3-way'!B583+1/'True_Odds_Calculator_3-way'!C583-1)</f>
        <v/>
      </c>
    </row>
    <row r="583" spans="4:11" x14ac:dyDescent="0.25">
      <c r="D583" t="str">
        <f>solve_for_c('True_Odds_Calculator_3-way'!A584,'True_Odds_Calculator_3-way'!B584,'True_Odds_Calculator_3-way'!C584,'Log_working_3-way'!B$1,'Log_working_3-way'!B$2)</f>
        <v/>
      </c>
      <c r="F583" s="6" t="str">
        <f>IF('Log_working_3-way'!D583="","",1/'True_Odds_Calculator_3-way'!N584+1/'True_Odds_Calculator_3-way'!O584+1/'True_Odds_Calculator_3-way'!P584-1)</f>
        <v/>
      </c>
      <c r="H583" s="6" t="str">
        <f>IF('Log_working_3-way'!$D583="","",'True_Odds_Calculator_3-way'!N584/'True_Odds_Calculator_3-way'!A584-1)</f>
        <v/>
      </c>
      <c r="I583" s="6" t="str">
        <f>IF('Log_working_3-way'!$D583="","",'True_Odds_Calculator_3-way'!O584/'True_Odds_Calculator_3-way'!B584-1)</f>
        <v/>
      </c>
      <c r="J583" s="6" t="str">
        <f>IF('Log_working_3-way'!$D583="","",'True_Odds_Calculator_3-way'!P584/'True_Odds_Calculator_3-way'!C584-1)</f>
        <v/>
      </c>
      <c r="K583" s="6" t="str">
        <f>IF('Log_working_3-way'!$D583="","",1/'True_Odds_Calculator_3-way'!A584+1/'True_Odds_Calculator_3-way'!B584+1/'True_Odds_Calculator_3-way'!C584-1)</f>
        <v/>
      </c>
    </row>
    <row r="584" spans="4:11" x14ac:dyDescent="0.25">
      <c r="D584" t="str">
        <f>solve_for_c('True_Odds_Calculator_3-way'!A585,'True_Odds_Calculator_3-way'!B585,'True_Odds_Calculator_3-way'!C585,'Log_working_3-way'!B$1,'Log_working_3-way'!B$2)</f>
        <v/>
      </c>
      <c r="F584" s="6" t="str">
        <f>IF('Log_working_3-way'!D584="","",1/'True_Odds_Calculator_3-way'!N585+1/'True_Odds_Calculator_3-way'!O585+1/'True_Odds_Calculator_3-way'!P585-1)</f>
        <v/>
      </c>
      <c r="H584" s="6" t="str">
        <f>IF('Log_working_3-way'!$D584="","",'True_Odds_Calculator_3-way'!N585/'True_Odds_Calculator_3-way'!A585-1)</f>
        <v/>
      </c>
      <c r="I584" s="6" t="str">
        <f>IF('Log_working_3-way'!$D584="","",'True_Odds_Calculator_3-way'!O585/'True_Odds_Calculator_3-way'!B585-1)</f>
        <v/>
      </c>
      <c r="J584" s="6" t="str">
        <f>IF('Log_working_3-way'!$D584="","",'True_Odds_Calculator_3-way'!P585/'True_Odds_Calculator_3-way'!C585-1)</f>
        <v/>
      </c>
      <c r="K584" s="6" t="str">
        <f>IF('Log_working_3-way'!$D584="","",1/'True_Odds_Calculator_3-way'!A585+1/'True_Odds_Calculator_3-way'!B585+1/'True_Odds_Calculator_3-way'!C585-1)</f>
        <v/>
      </c>
    </row>
    <row r="585" spans="4:11" x14ac:dyDescent="0.25">
      <c r="D585" t="str">
        <f>solve_for_c('True_Odds_Calculator_3-way'!A586,'True_Odds_Calculator_3-way'!B586,'True_Odds_Calculator_3-way'!C586,'Log_working_3-way'!B$1,'Log_working_3-way'!B$2)</f>
        <v/>
      </c>
      <c r="F585" s="6" t="str">
        <f>IF('Log_working_3-way'!D585="","",1/'True_Odds_Calculator_3-way'!N586+1/'True_Odds_Calculator_3-way'!O586+1/'True_Odds_Calculator_3-way'!P586-1)</f>
        <v/>
      </c>
      <c r="H585" s="6" t="str">
        <f>IF('Log_working_3-way'!$D585="","",'True_Odds_Calculator_3-way'!N586/'True_Odds_Calculator_3-way'!A586-1)</f>
        <v/>
      </c>
      <c r="I585" s="6" t="str">
        <f>IF('Log_working_3-way'!$D585="","",'True_Odds_Calculator_3-way'!O586/'True_Odds_Calculator_3-way'!B586-1)</f>
        <v/>
      </c>
      <c r="J585" s="6" t="str">
        <f>IF('Log_working_3-way'!$D585="","",'True_Odds_Calculator_3-way'!P586/'True_Odds_Calculator_3-way'!C586-1)</f>
        <v/>
      </c>
      <c r="K585" s="6" t="str">
        <f>IF('Log_working_3-way'!$D585="","",1/'True_Odds_Calculator_3-way'!A586+1/'True_Odds_Calculator_3-way'!B586+1/'True_Odds_Calculator_3-way'!C586-1)</f>
        <v/>
      </c>
    </row>
    <row r="586" spans="4:11" x14ac:dyDescent="0.25">
      <c r="D586" t="str">
        <f>solve_for_c('True_Odds_Calculator_3-way'!A587,'True_Odds_Calculator_3-way'!B587,'True_Odds_Calculator_3-way'!C587,'Log_working_3-way'!B$1,'Log_working_3-way'!B$2)</f>
        <v/>
      </c>
      <c r="F586" s="6" t="str">
        <f>IF('Log_working_3-way'!D586="","",1/'True_Odds_Calculator_3-way'!N587+1/'True_Odds_Calculator_3-way'!O587+1/'True_Odds_Calculator_3-way'!P587-1)</f>
        <v/>
      </c>
      <c r="H586" s="6" t="str">
        <f>IF('Log_working_3-way'!$D586="","",'True_Odds_Calculator_3-way'!N587/'True_Odds_Calculator_3-way'!A587-1)</f>
        <v/>
      </c>
      <c r="I586" s="6" t="str">
        <f>IF('Log_working_3-way'!$D586="","",'True_Odds_Calculator_3-way'!O587/'True_Odds_Calculator_3-way'!B587-1)</f>
        <v/>
      </c>
      <c r="J586" s="6" t="str">
        <f>IF('Log_working_3-way'!$D586="","",'True_Odds_Calculator_3-way'!P587/'True_Odds_Calculator_3-way'!C587-1)</f>
        <v/>
      </c>
      <c r="K586" s="6" t="str">
        <f>IF('Log_working_3-way'!$D586="","",1/'True_Odds_Calculator_3-way'!A587+1/'True_Odds_Calculator_3-way'!B587+1/'True_Odds_Calculator_3-way'!C587-1)</f>
        <v/>
      </c>
    </row>
    <row r="587" spans="4:11" x14ac:dyDescent="0.25">
      <c r="D587" t="str">
        <f>solve_for_c('True_Odds_Calculator_3-way'!A588,'True_Odds_Calculator_3-way'!B588,'True_Odds_Calculator_3-way'!C588,'Log_working_3-way'!B$1,'Log_working_3-way'!B$2)</f>
        <v/>
      </c>
      <c r="F587" s="6" t="str">
        <f>IF('Log_working_3-way'!D587="","",1/'True_Odds_Calculator_3-way'!N588+1/'True_Odds_Calculator_3-way'!O588+1/'True_Odds_Calculator_3-way'!P588-1)</f>
        <v/>
      </c>
      <c r="H587" s="6" t="str">
        <f>IF('Log_working_3-way'!$D587="","",'True_Odds_Calculator_3-way'!N588/'True_Odds_Calculator_3-way'!A588-1)</f>
        <v/>
      </c>
      <c r="I587" s="6" t="str">
        <f>IF('Log_working_3-way'!$D587="","",'True_Odds_Calculator_3-way'!O588/'True_Odds_Calculator_3-way'!B588-1)</f>
        <v/>
      </c>
      <c r="J587" s="6" t="str">
        <f>IF('Log_working_3-way'!$D587="","",'True_Odds_Calculator_3-way'!P588/'True_Odds_Calculator_3-way'!C588-1)</f>
        <v/>
      </c>
      <c r="K587" s="6" t="str">
        <f>IF('Log_working_3-way'!$D587="","",1/'True_Odds_Calculator_3-way'!A588+1/'True_Odds_Calculator_3-way'!B588+1/'True_Odds_Calculator_3-way'!C588-1)</f>
        <v/>
      </c>
    </row>
    <row r="588" spans="4:11" x14ac:dyDescent="0.25">
      <c r="D588" t="str">
        <f>solve_for_c('True_Odds_Calculator_3-way'!A589,'True_Odds_Calculator_3-way'!B589,'True_Odds_Calculator_3-way'!C589,'Log_working_3-way'!B$1,'Log_working_3-way'!B$2)</f>
        <v/>
      </c>
      <c r="F588" s="6" t="str">
        <f>IF('Log_working_3-way'!D588="","",1/'True_Odds_Calculator_3-way'!N589+1/'True_Odds_Calculator_3-way'!O589+1/'True_Odds_Calculator_3-way'!P589-1)</f>
        <v/>
      </c>
      <c r="H588" s="6" t="str">
        <f>IF('Log_working_3-way'!$D588="","",'True_Odds_Calculator_3-way'!N589/'True_Odds_Calculator_3-way'!A589-1)</f>
        <v/>
      </c>
      <c r="I588" s="6" t="str">
        <f>IF('Log_working_3-way'!$D588="","",'True_Odds_Calculator_3-way'!O589/'True_Odds_Calculator_3-way'!B589-1)</f>
        <v/>
      </c>
      <c r="J588" s="6" t="str">
        <f>IF('Log_working_3-way'!$D588="","",'True_Odds_Calculator_3-way'!P589/'True_Odds_Calculator_3-way'!C589-1)</f>
        <v/>
      </c>
      <c r="K588" s="6" t="str">
        <f>IF('Log_working_3-way'!$D588="","",1/'True_Odds_Calculator_3-way'!A589+1/'True_Odds_Calculator_3-way'!B589+1/'True_Odds_Calculator_3-way'!C589-1)</f>
        <v/>
      </c>
    </row>
    <row r="589" spans="4:11" x14ac:dyDescent="0.25">
      <c r="D589" t="str">
        <f>solve_for_c('True_Odds_Calculator_3-way'!A590,'True_Odds_Calculator_3-way'!B590,'True_Odds_Calculator_3-way'!C590,'Log_working_3-way'!B$1,'Log_working_3-way'!B$2)</f>
        <v/>
      </c>
      <c r="F589" s="6" t="str">
        <f>IF('Log_working_3-way'!D589="","",1/'True_Odds_Calculator_3-way'!N590+1/'True_Odds_Calculator_3-way'!O590+1/'True_Odds_Calculator_3-way'!P590-1)</f>
        <v/>
      </c>
      <c r="H589" s="6" t="str">
        <f>IF('Log_working_3-way'!$D589="","",'True_Odds_Calculator_3-way'!N590/'True_Odds_Calculator_3-way'!A590-1)</f>
        <v/>
      </c>
      <c r="I589" s="6" t="str">
        <f>IF('Log_working_3-way'!$D589="","",'True_Odds_Calculator_3-way'!O590/'True_Odds_Calculator_3-way'!B590-1)</f>
        <v/>
      </c>
      <c r="J589" s="6" t="str">
        <f>IF('Log_working_3-way'!$D589="","",'True_Odds_Calculator_3-way'!P590/'True_Odds_Calculator_3-way'!C590-1)</f>
        <v/>
      </c>
      <c r="K589" s="6" t="str">
        <f>IF('Log_working_3-way'!$D589="","",1/'True_Odds_Calculator_3-way'!A590+1/'True_Odds_Calculator_3-way'!B590+1/'True_Odds_Calculator_3-way'!C590-1)</f>
        <v/>
      </c>
    </row>
    <row r="590" spans="4:11" x14ac:dyDescent="0.25">
      <c r="D590" t="str">
        <f>solve_for_c('True_Odds_Calculator_3-way'!A591,'True_Odds_Calculator_3-way'!B591,'True_Odds_Calculator_3-way'!C591,'Log_working_3-way'!B$1,'Log_working_3-way'!B$2)</f>
        <v/>
      </c>
      <c r="F590" s="6" t="str">
        <f>IF('Log_working_3-way'!D590="","",1/'True_Odds_Calculator_3-way'!N591+1/'True_Odds_Calculator_3-way'!O591+1/'True_Odds_Calculator_3-way'!P591-1)</f>
        <v/>
      </c>
      <c r="H590" s="6" t="str">
        <f>IF('Log_working_3-way'!$D590="","",'True_Odds_Calculator_3-way'!N591/'True_Odds_Calculator_3-way'!A591-1)</f>
        <v/>
      </c>
      <c r="I590" s="6" t="str">
        <f>IF('Log_working_3-way'!$D590="","",'True_Odds_Calculator_3-way'!O591/'True_Odds_Calculator_3-way'!B591-1)</f>
        <v/>
      </c>
      <c r="J590" s="6" t="str">
        <f>IF('Log_working_3-way'!$D590="","",'True_Odds_Calculator_3-way'!P591/'True_Odds_Calculator_3-way'!C591-1)</f>
        <v/>
      </c>
      <c r="K590" s="6" t="str">
        <f>IF('Log_working_3-way'!$D590="","",1/'True_Odds_Calculator_3-way'!A591+1/'True_Odds_Calculator_3-way'!B591+1/'True_Odds_Calculator_3-way'!C591-1)</f>
        <v/>
      </c>
    </row>
    <row r="591" spans="4:11" x14ac:dyDescent="0.25">
      <c r="D591" t="str">
        <f>solve_for_c('True_Odds_Calculator_3-way'!A592,'True_Odds_Calculator_3-way'!B592,'True_Odds_Calculator_3-way'!C592,'Log_working_3-way'!B$1,'Log_working_3-way'!B$2)</f>
        <v/>
      </c>
      <c r="F591" s="6" t="str">
        <f>IF('Log_working_3-way'!D591="","",1/'True_Odds_Calculator_3-way'!N592+1/'True_Odds_Calculator_3-way'!O592+1/'True_Odds_Calculator_3-way'!P592-1)</f>
        <v/>
      </c>
      <c r="H591" s="6" t="str">
        <f>IF('Log_working_3-way'!$D591="","",'True_Odds_Calculator_3-way'!N592/'True_Odds_Calculator_3-way'!A592-1)</f>
        <v/>
      </c>
      <c r="I591" s="6" t="str">
        <f>IF('Log_working_3-way'!$D591="","",'True_Odds_Calculator_3-way'!O592/'True_Odds_Calculator_3-way'!B592-1)</f>
        <v/>
      </c>
      <c r="J591" s="6" t="str">
        <f>IF('Log_working_3-way'!$D591="","",'True_Odds_Calculator_3-way'!P592/'True_Odds_Calculator_3-way'!C592-1)</f>
        <v/>
      </c>
      <c r="K591" s="6" t="str">
        <f>IF('Log_working_3-way'!$D591="","",1/'True_Odds_Calculator_3-way'!A592+1/'True_Odds_Calculator_3-way'!B592+1/'True_Odds_Calculator_3-way'!C592-1)</f>
        <v/>
      </c>
    </row>
    <row r="592" spans="4:11" x14ac:dyDescent="0.25">
      <c r="D592" t="str">
        <f>solve_for_c('True_Odds_Calculator_3-way'!A593,'True_Odds_Calculator_3-way'!B593,'True_Odds_Calculator_3-way'!C593,'Log_working_3-way'!B$1,'Log_working_3-way'!B$2)</f>
        <v/>
      </c>
      <c r="F592" s="6" t="str">
        <f>IF('Log_working_3-way'!D592="","",1/'True_Odds_Calculator_3-way'!N593+1/'True_Odds_Calculator_3-way'!O593+1/'True_Odds_Calculator_3-way'!P593-1)</f>
        <v/>
      </c>
      <c r="H592" s="6" t="str">
        <f>IF('Log_working_3-way'!$D592="","",'True_Odds_Calculator_3-way'!N593/'True_Odds_Calculator_3-way'!A593-1)</f>
        <v/>
      </c>
      <c r="I592" s="6" t="str">
        <f>IF('Log_working_3-way'!$D592="","",'True_Odds_Calculator_3-way'!O593/'True_Odds_Calculator_3-way'!B593-1)</f>
        <v/>
      </c>
      <c r="J592" s="6" t="str">
        <f>IF('Log_working_3-way'!$D592="","",'True_Odds_Calculator_3-way'!P593/'True_Odds_Calculator_3-way'!C593-1)</f>
        <v/>
      </c>
      <c r="K592" s="6" t="str">
        <f>IF('Log_working_3-way'!$D592="","",1/'True_Odds_Calculator_3-way'!A593+1/'True_Odds_Calculator_3-way'!B593+1/'True_Odds_Calculator_3-way'!C593-1)</f>
        <v/>
      </c>
    </row>
    <row r="593" spans="4:11" x14ac:dyDescent="0.25">
      <c r="D593" t="str">
        <f>solve_for_c('True_Odds_Calculator_3-way'!A594,'True_Odds_Calculator_3-way'!B594,'True_Odds_Calculator_3-way'!C594,'Log_working_3-way'!B$1,'Log_working_3-way'!B$2)</f>
        <v/>
      </c>
      <c r="F593" s="6" t="str">
        <f>IF('Log_working_3-way'!D593="","",1/'True_Odds_Calculator_3-way'!N594+1/'True_Odds_Calculator_3-way'!O594+1/'True_Odds_Calculator_3-way'!P594-1)</f>
        <v/>
      </c>
      <c r="H593" s="6" t="str">
        <f>IF('Log_working_3-way'!$D593="","",'True_Odds_Calculator_3-way'!N594/'True_Odds_Calculator_3-way'!A594-1)</f>
        <v/>
      </c>
      <c r="I593" s="6" t="str">
        <f>IF('Log_working_3-way'!$D593="","",'True_Odds_Calculator_3-way'!O594/'True_Odds_Calculator_3-way'!B594-1)</f>
        <v/>
      </c>
      <c r="J593" s="6" t="str">
        <f>IF('Log_working_3-way'!$D593="","",'True_Odds_Calculator_3-way'!P594/'True_Odds_Calculator_3-way'!C594-1)</f>
        <v/>
      </c>
      <c r="K593" s="6" t="str">
        <f>IF('Log_working_3-way'!$D593="","",1/'True_Odds_Calculator_3-way'!A594+1/'True_Odds_Calculator_3-way'!B594+1/'True_Odds_Calculator_3-way'!C594-1)</f>
        <v/>
      </c>
    </row>
    <row r="594" spans="4:11" x14ac:dyDescent="0.25">
      <c r="D594" t="str">
        <f>solve_for_c('True_Odds_Calculator_3-way'!A595,'True_Odds_Calculator_3-way'!B595,'True_Odds_Calculator_3-way'!C595,'Log_working_3-way'!B$1,'Log_working_3-way'!B$2)</f>
        <v/>
      </c>
      <c r="F594" s="6" t="str">
        <f>IF('Log_working_3-way'!D594="","",1/'True_Odds_Calculator_3-way'!N595+1/'True_Odds_Calculator_3-way'!O595+1/'True_Odds_Calculator_3-way'!P595-1)</f>
        <v/>
      </c>
      <c r="H594" s="6" t="str">
        <f>IF('Log_working_3-way'!$D594="","",'True_Odds_Calculator_3-way'!N595/'True_Odds_Calculator_3-way'!A595-1)</f>
        <v/>
      </c>
      <c r="I594" s="6" t="str">
        <f>IF('Log_working_3-way'!$D594="","",'True_Odds_Calculator_3-way'!O595/'True_Odds_Calculator_3-way'!B595-1)</f>
        <v/>
      </c>
      <c r="J594" s="6" t="str">
        <f>IF('Log_working_3-way'!$D594="","",'True_Odds_Calculator_3-way'!P595/'True_Odds_Calculator_3-way'!C595-1)</f>
        <v/>
      </c>
      <c r="K594" s="6" t="str">
        <f>IF('Log_working_3-way'!$D594="","",1/'True_Odds_Calculator_3-way'!A595+1/'True_Odds_Calculator_3-way'!B595+1/'True_Odds_Calculator_3-way'!C595-1)</f>
        <v/>
      </c>
    </row>
    <row r="595" spans="4:11" x14ac:dyDescent="0.25">
      <c r="D595" t="str">
        <f>solve_for_c('True_Odds_Calculator_3-way'!A596,'True_Odds_Calculator_3-way'!B596,'True_Odds_Calculator_3-way'!C596,'Log_working_3-way'!B$1,'Log_working_3-way'!B$2)</f>
        <v/>
      </c>
      <c r="F595" s="6" t="str">
        <f>IF('Log_working_3-way'!D595="","",1/'True_Odds_Calculator_3-way'!N596+1/'True_Odds_Calculator_3-way'!O596+1/'True_Odds_Calculator_3-way'!P596-1)</f>
        <v/>
      </c>
      <c r="H595" s="6" t="str">
        <f>IF('Log_working_3-way'!$D595="","",'True_Odds_Calculator_3-way'!N596/'True_Odds_Calculator_3-way'!A596-1)</f>
        <v/>
      </c>
      <c r="I595" s="6" t="str">
        <f>IF('Log_working_3-way'!$D595="","",'True_Odds_Calculator_3-way'!O596/'True_Odds_Calculator_3-way'!B596-1)</f>
        <v/>
      </c>
      <c r="J595" s="6" t="str">
        <f>IF('Log_working_3-way'!$D595="","",'True_Odds_Calculator_3-way'!P596/'True_Odds_Calculator_3-way'!C596-1)</f>
        <v/>
      </c>
      <c r="K595" s="6" t="str">
        <f>IF('Log_working_3-way'!$D595="","",1/'True_Odds_Calculator_3-way'!A596+1/'True_Odds_Calculator_3-way'!B596+1/'True_Odds_Calculator_3-way'!C596-1)</f>
        <v/>
      </c>
    </row>
    <row r="596" spans="4:11" x14ac:dyDescent="0.25">
      <c r="D596" t="str">
        <f>solve_for_c('True_Odds_Calculator_3-way'!A597,'True_Odds_Calculator_3-way'!B597,'True_Odds_Calculator_3-way'!C597,'Log_working_3-way'!B$1,'Log_working_3-way'!B$2)</f>
        <v/>
      </c>
      <c r="F596" s="6" t="str">
        <f>IF('Log_working_3-way'!D596="","",1/'True_Odds_Calculator_3-way'!N597+1/'True_Odds_Calculator_3-way'!O597+1/'True_Odds_Calculator_3-way'!P597-1)</f>
        <v/>
      </c>
      <c r="H596" s="6" t="str">
        <f>IF('Log_working_3-way'!$D596="","",'True_Odds_Calculator_3-way'!N597/'True_Odds_Calculator_3-way'!A597-1)</f>
        <v/>
      </c>
      <c r="I596" s="6" t="str">
        <f>IF('Log_working_3-way'!$D596="","",'True_Odds_Calculator_3-way'!O597/'True_Odds_Calculator_3-way'!B597-1)</f>
        <v/>
      </c>
      <c r="J596" s="6" t="str">
        <f>IF('Log_working_3-way'!$D596="","",'True_Odds_Calculator_3-way'!P597/'True_Odds_Calculator_3-way'!C597-1)</f>
        <v/>
      </c>
      <c r="K596" s="6" t="str">
        <f>IF('Log_working_3-way'!$D596="","",1/'True_Odds_Calculator_3-way'!A597+1/'True_Odds_Calculator_3-way'!B597+1/'True_Odds_Calculator_3-way'!C597-1)</f>
        <v/>
      </c>
    </row>
    <row r="597" spans="4:11" x14ac:dyDescent="0.25">
      <c r="D597" t="str">
        <f>solve_for_c('True_Odds_Calculator_3-way'!A598,'True_Odds_Calculator_3-way'!B598,'True_Odds_Calculator_3-way'!C598,'Log_working_3-way'!B$1,'Log_working_3-way'!B$2)</f>
        <v/>
      </c>
      <c r="F597" s="6" t="str">
        <f>IF('Log_working_3-way'!D597="","",1/'True_Odds_Calculator_3-way'!N598+1/'True_Odds_Calculator_3-way'!O598+1/'True_Odds_Calculator_3-way'!P598-1)</f>
        <v/>
      </c>
      <c r="H597" s="6" t="str">
        <f>IF('Log_working_3-way'!$D597="","",'True_Odds_Calculator_3-way'!N598/'True_Odds_Calculator_3-way'!A598-1)</f>
        <v/>
      </c>
      <c r="I597" s="6" t="str">
        <f>IF('Log_working_3-way'!$D597="","",'True_Odds_Calculator_3-way'!O598/'True_Odds_Calculator_3-way'!B598-1)</f>
        <v/>
      </c>
      <c r="J597" s="6" t="str">
        <f>IF('Log_working_3-way'!$D597="","",'True_Odds_Calculator_3-way'!P598/'True_Odds_Calculator_3-way'!C598-1)</f>
        <v/>
      </c>
      <c r="K597" s="6" t="str">
        <f>IF('Log_working_3-way'!$D597="","",1/'True_Odds_Calculator_3-way'!A598+1/'True_Odds_Calculator_3-way'!B598+1/'True_Odds_Calculator_3-way'!C598-1)</f>
        <v/>
      </c>
    </row>
    <row r="598" spans="4:11" x14ac:dyDescent="0.25">
      <c r="D598" t="str">
        <f>solve_for_c('True_Odds_Calculator_3-way'!A599,'True_Odds_Calculator_3-way'!B599,'True_Odds_Calculator_3-way'!C599,'Log_working_3-way'!B$1,'Log_working_3-way'!B$2)</f>
        <v/>
      </c>
      <c r="F598" s="6" t="str">
        <f>IF('Log_working_3-way'!D598="","",1/'True_Odds_Calculator_3-way'!N599+1/'True_Odds_Calculator_3-way'!O599+1/'True_Odds_Calculator_3-way'!P599-1)</f>
        <v/>
      </c>
      <c r="H598" s="6" t="str">
        <f>IF('Log_working_3-way'!$D598="","",'True_Odds_Calculator_3-way'!N599/'True_Odds_Calculator_3-way'!A599-1)</f>
        <v/>
      </c>
      <c r="I598" s="6" t="str">
        <f>IF('Log_working_3-way'!$D598="","",'True_Odds_Calculator_3-way'!O599/'True_Odds_Calculator_3-way'!B599-1)</f>
        <v/>
      </c>
      <c r="J598" s="6" t="str">
        <f>IF('Log_working_3-way'!$D598="","",'True_Odds_Calculator_3-way'!P599/'True_Odds_Calculator_3-way'!C599-1)</f>
        <v/>
      </c>
      <c r="K598" s="6" t="str">
        <f>IF('Log_working_3-way'!$D598="","",1/'True_Odds_Calculator_3-way'!A599+1/'True_Odds_Calculator_3-way'!B599+1/'True_Odds_Calculator_3-way'!C599-1)</f>
        <v/>
      </c>
    </row>
    <row r="599" spans="4:11" x14ac:dyDescent="0.25">
      <c r="D599" t="str">
        <f>solve_for_c('True_Odds_Calculator_3-way'!A600,'True_Odds_Calculator_3-way'!B600,'True_Odds_Calculator_3-way'!C600,'Log_working_3-way'!B$1,'Log_working_3-way'!B$2)</f>
        <v/>
      </c>
      <c r="F599" s="6" t="str">
        <f>IF('Log_working_3-way'!D599="","",1/'True_Odds_Calculator_3-way'!N600+1/'True_Odds_Calculator_3-way'!O600+1/'True_Odds_Calculator_3-way'!P600-1)</f>
        <v/>
      </c>
      <c r="H599" s="6" t="str">
        <f>IF('Log_working_3-way'!$D599="","",'True_Odds_Calculator_3-way'!N600/'True_Odds_Calculator_3-way'!A600-1)</f>
        <v/>
      </c>
      <c r="I599" s="6" t="str">
        <f>IF('Log_working_3-way'!$D599="","",'True_Odds_Calculator_3-way'!O600/'True_Odds_Calculator_3-way'!B600-1)</f>
        <v/>
      </c>
      <c r="J599" s="6" t="str">
        <f>IF('Log_working_3-way'!$D599="","",'True_Odds_Calculator_3-way'!P600/'True_Odds_Calculator_3-way'!C600-1)</f>
        <v/>
      </c>
      <c r="K599" s="6" t="str">
        <f>IF('Log_working_3-way'!$D599="","",1/'True_Odds_Calculator_3-way'!A600+1/'True_Odds_Calculator_3-way'!B600+1/'True_Odds_Calculator_3-way'!C600-1)</f>
        <v/>
      </c>
    </row>
    <row r="600" spans="4:11" x14ac:dyDescent="0.25">
      <c r="D600" t="str">
        <f>solve_for_c('True_Odds_Calculator_3-way'!A601,'True_Odds_Calculator_3-way'!B601,'True_Odds_Calculator_3-way'!C601,'Log_working_3-way'!B$1,'Log_working_3-way'!B$2)</f>
        <v/>
      </c>
      <c r="F600" s="6" t="str">
        <f>IF('Log_working_3-way'!D600="","",1/'True_Odds_Calculator_3-way'!N601+1/'True_Odds_Calculator_3-way'!O601+1/'True_Odds_Calculator_3-way'!P601-1)</f>
        <v/>
      </c>
      <c r="H600" s="6" t="str">
        <f>IF('Log_working_3-way'!$D600="","",'True_Odds_Calculator_3-way'!N601/'True_Odds_Calculator_3-way'!A601-1)</f>
        <v/>
      </c>
      <c r="I600" s="6" t="str">
        <f>IF('Log_working_3-way'!$D600="","",'True_Odds_Calculator_3-way'!O601/'True_Odds_Calculator_3-way'!B601-1)</f>
        <v/>
      </c>
      <c r="J600" s="6" t="str">
        <f>IF('Log_working_3-way'!$D600="","",'True_Odds_Calculator_3-way'!P601/'True_Odds_Calculator_3-way'!C601-1)</f>
        <v/>
      </c>
      <c r="K600" s="6" t="str">
        <f>IF('Log_working_3-way'!$D600="","",1/'True_Odds_Calculator_3-way'!A601+1/'True_Odds_Calculator_3-way'!B601+1/'True_Odds_Calculator_3-way'!C601-1)</f>
        <v/>
      </c>
    </row>
    <row r="601" spans="4:11" x14ac:dyDescent="0.25">
      <c r="D601" t="str">
        <f>solve_for_c('True_Odds_Calculator_3-way'!A602,'True_Odds_Calculator_3-way'!B602,'True_Odds_Calculator_3-way'!C602,'Log_working_3-way'!B$1,'Log_working_3-way'!B$2)</f>
        <v/>
      </c>
      <c r="F601" s="6" t="str">
        <f>IF('Log_working_3-way'!D601="","",1/'True_Odds_Calculator_3-way'!N602+1/'True_Odds_Calculator_3-way'!O602+1/'True_Odds_Calculator_3-way'!P602-1)</f>
        <v/>
      </c>
      <c r="H601" s="6" t="str">
        <f>IF('Log_working_3-way'!$D601="","",'True_Odds_Calculator_3-way'!N602/'True_Odds_Calculator_3-way'!A602-1)</f>
        <v/>
      </c>
      <c r="I601" s="6" t="str">
        <f>IF('Log_working_3-way'!$D601="","",'True_Odds_Calculator_3-way'!O602/'True_Odds_Calculator_3-way'!B602-1)</f>
        <v/>
      </c>
      <c r="J601" s="6" t="str">
        <f>IF('Log_working_3-way'!$D601="","",'True_Odds_Calculator_3-way'!P602/'True_Odds_Calculator_3-way'!C602-1)</f>
        <v/>
      </c>
      <c r="K601" s="6" t="str">
        <f>IF('Log_working_3-way'!$D601="","",1/'True_Odds_Calculator_3-way'!A602+1/'True_Odds_Calculator_3-way'!B602+1/'True_Odds_Calculator_3-way'!C602-1)</f>
        <v/>
      </c>
    </row>
    <row r="602" spans="4:11" x14ac:dyDescent="0.25">
      <c r="D602" t="str">
        <f>solve_for_c('True_Odds_Calculator_3-way'!A603,'True_Odds_Calculator_3-way'!B603,'True_Odds_Calculator_3-way'!C603,'Log_working_3-way'!B$1,'Log_working_3-way'!B$2)</f>
        <v/>
      </c>
      <c r="F602" s="6" t="str">
        <f>IF('Log_working_3-way'!D602="","",1/'True_Odds_Calculator_3-way'!N603+1/'True_Odds_Calculator_3-way'!O603+1/'True_Odds_Calculator_3-way'!P603-1)</f>
        <v/>
      </c>
      <c r="H602" s="6" t="str">
        <f>IF('Log_working_3-way'!$D602="","",'True_Odds_Calculator_3-way'!N603/'True_Odds_Calculator_3-way'!A603-1)</f>
        <v/>
      </c>
      <c r="I602" s="6" t="str">
        <f>IF('Log_working_3-way'!$D602="","",'True_Odds_Calculator_3-way'!O603/'True_Odds_Calculator_3-way'!B603-1)</f>
        <v/>
      </c>
      <c r="J602" s="6" t="str">
        <f>IF('Log_working_3-way'!$D602="","",'True_Odds_Calculator_3-way'!P603/'True_Odds_Calculator_3-way'!C603-1)</f>
        <v/>
      </c>
      <c r="K602" s="6" t="str">
        <f>IF('Log_working_3-way'!$D602="","",1/'True_Odds_Calculator_3-way'!A603+1/'True_Odds_Calculator_3-way'!B603+1/'True_Odds_Calculator_3-way'!C603-1)</f>
        <v/>
      </c>
    </row>
    <row r="603" spans="4:11" x14ac:dyDescent="0.25">
      <c r="D603" t="str">
        <f>solve_for_c('True_Odds_Calculator_3-way'!A604,'True_Odds_Calculator_3-way'!B604,'True_Odds_Calculator_3-way'!C604,'Log_working_3-way'!B$1,'Log_working_3-way'!B$2)</f>
        <v/>
      </c>
      <c r="F603" s="6" t="str">
        <f>IF('Log_working_3-way'!D603="","",1/'True_Odds_Calculator_3-way'!N604+1/'True_Odds_Calculator_3-way'!O604+1/'True_Odds_Calculator_3-way'!P604-1)</f>
        <v/>
      </c>
      <c r="H603" s="6" t="str">
        <f>IF('Log_working_3-way'!$D603="","",'True_Odds_Calculator_3-way'!N604/'True_Odds_Calculator_3-way'!A604-1)</f>
        <v/>
      </c>
      <c r="I603" s="6" t="str">
        <f>IF('Log_working_3-way'!$D603="","",'True_Odds_Calculator_3-way'!O604/'True_Odds_Calculator_3-way'!B604-1)</f>
        <v/>
      </c>
      <c r="J603" s="6" t="str">
        <f>IF('Log_working_3-way'!$D603="","",'True_Odds_Calculator_3-way'!P604/'True_Odds_Calculator_3-way'!C604-1)</f>
        <v/>
      </c>
      <c r="K603" s="6" t="str">
        <f>IF('Log_working_3-way'!$D603="","",1/'True_Odds_Calculator_3-way'!A604+1/'True_Odds_Calculator_3-way'!B604+1/'True_Odds_Calculator_3-way'!C604-1)</f>
        <v/>
      </c>
    </row>
    <row r="604" spans="4:11" x14ac:dyDescent="0.25">
      <c r="D604" t="str">
        <f>solve_for_c('True_Odds_Calculator_3-way'!A605,'True_Odds_Calculator_3-way'!B605,'True_Odds_Calculator_3-way'!C605,'Log_working_3-way'!B$1,'Log_working_3-way'!B$2)</f>
        <v/>
      </c>
      <c r="F604" s="6" t="str">
        <f>IF('Log_working_3-way'!D604="","",1/'True_Odds_Calculator_3-way'!N605+1/'True_Odds_Calculator_3-way'!O605+1/'True_Odds_Calculator_3-way'!P605-1)</f>
        <v/>
      </c>
      <c r="H604" s="6" t="str">
        <f>IF('Log_working_3-way'!$D604="","",'True_Odds_Calculator_3-way'!N605/'True_Odds_Calculator_3-way'!A605-1)</f>
        <v/>
      </c>
      <c r="I604" s="6" t="str">
        <f>IF('Log_working_3-way'!$D604="","",'True_Odds_Calculator_3-way'!O605/'True_Odds_Calculator_3-way'!B605-1)</f>
        <v/>
      </c>
      <c r="J604" s="6" t="str">
        <f>IF('Log_working_3-way'!$D604="","",'True_Odds_Calculator_3-way'!P605/'True_Odds_Calculator_3-way'!C605-1)</f>
        <v/>
      </c>
      <c r="K604" s="6" t="str">
        <f>IF('Log_working_3-way'!$D604="","",1/'True_Odds_Calculator_3-way'!A605+1/'True_Odds_Calculator_3-way'!B605+1/'True_Odds_Calculator_3-way'!C605-1)</f>
        <v/>
      </c>
    </row>
    <row r="605" spans="4:11" x14ac:dyDescent="0.25">
      <c r="D605" t="str">
        <f>solve_for_c('True_Odds_Calculator_3-way'!A606,'True_Odds_Calculator_3-way'!B606,'True_Odds_Calculator_3-way'!C606,'Log_working_3-way'!B$1,'Log_working_3-way'!B$2)</f>
        <v/>
      </c>
      <c r="F605" s="6" t="str">
        <f>IF('Log_working_3-way'!D605="","",1/'True_Odds_Calculator_3-way'!N606+1/'True_Odds_Calculator_3-way'!O606+1/'True_Odds_Calculator_3-way'!P606-1)</f>
        <v/>
      </c>
      <c r="H605" s="6" t="str">
        <f>IF('Log_working_3-way'!$D605="","",'True_Odds_Calculator_3-way'!N606/'True_Odds_Calculator_3-way'!A606-1)</f>
        <v/>
      </c>
      <c r="I605" s="6" t="str">
        <f>IF('Log_working_3-way'!$D605="","",'True_Odds_Calculator_3-way'!O606/'True_Odds_Calculator_3-way'!B606-1)</f>
        <v/>
      </c>
      <c r="J605" s="6" t="str">
        <f>IF('Log_working_3-way'!$D605="","",'True_Odds_Calculator_3-way'!P606/'True_Odds_Calculator_3-way'!C606-1)</f>
        <v/>
      </c>
      <c r="K605" s="6" t="str">
        <f>IF('Log_working_3-way'!$D605="","",1/'True_Odds_Calculator_3-way'!A606+1/'True_Odds_Calculator_3-way'!B606+1/'True_Odds_Calculator_3-way'!C606-1)</f>
        <v/>
      </c>
    </row>
    <row r="606" spans="4:11" x14ac:dyDescent="0.25">
      <c r="D606" t="str">
        <f>solve_for_c('True_Odds_Calculator_3-way'!A607,'True_Odds_Calculator_3-way'!B607,'True_Odds_Calculator_3-way'!C607,'Log_working_3-way'!B$1,'Log_working_3-way'!B$2)</f>
        <v/>
      </c>
      <c r="F606" s="6" t="str">
        <f>IF('Log_working_3-way'!D606="","",1/'True_Odds_Calculator_3-way'!N607+1/'True_Odds_Calculator_3-way'!O607+1/'True_Odds_Calculator_3-way'!P607-1)</f>
        <v/>
      </c>
      <c r="H606" s="6" t="str">
        <f>IF('Log_working_3-way'!$D606="","",'True_Odds_Calculator_3-way'!N607/'True_Odds_Calculator_3-way'!A607-1)</f>
        <v/>
      </c>
      <c r="I606" s="6" t="str">
        <f>IF('Log_working_3-way'!$D606="","",'True_Odds_Calculator_3-way'!O607/'True_Odds_Calculator_3-way'!B607-1)</f>
        <v/>
      </c>
      <c r="J606" s="6" t="str">
        <f>IF('Log_working_3-way'!$D606="","",'True_Odds_Calculator_3-way'!P607/'True_Odds_Calculator_3-way'!C607-1)</f>
        <v/>
      </c>
      <c r="K606" s="6" t="str">
        <f>IF('Log_working_3-way'!$D606="","",1/'True_Odds_Calculator_3-way'!A607+1/'True_Odds_Calculator_3-way'!B607+1/'True_Odds_Calculator_3-way'!C607-1)</f>
        <v/>
      </c>
    </row>
    <row r="607" spans="4:11" x14ac:dyDescent="0.25">
      <c r="D607" t="str">
        <f>solve_for_c('True_Odds_Calculator_3-way'!A608,'True_Odds_Calculator_3-way'!B608,'True_Odds_Calculator_3-way'!C608,'Log_working_3-way'!B$1,'Log_working_3-way'!B$2)</f>
        <v/>
      </c>
      <c r="F607" s="6" t="str">
        <f>IF('Log_working_3-way'!D607="","",1/'True_Odds_Calculator_3-way'!N608+1/'True_Odds_Calculator_3-way'!O608+1/'True_Odds_Calculator_3-way'!P608-1)</f>
        <v/>
      </c>
      <c r="H607" s="6" t="str">
        <f>IF('Log_working_3-way'!$D607="","",'True_Odds_Calculator_3-way'!N608/'True_Odds_Calculator_3-way'!A608-1)</f>
        <v/>
      </c>
      <c r="I607" s="6" t="str">
        <f>IF('Log_working_3-way'!$D607="","",'True_Odds_Calculator_3-way'!O608/'True_Odds_Calculator_3-way'!B608-1)</f>
        <v/>
      </c>
      <c r="J607" s="6" t="str">
        <f>IF('Log_working_3-way'!$D607="","",'True_Odds_Calculator_3-way'!P608/'True_Odds_Calculator_3-way'!C608-1)</f>
        <v/>
      </c>
      <c r="K607" s="6" t="str">
        <f>IF('Log_working_3-way'!$D607="","",1/'True_Odds_Calculator_3-way'!A608+1/'True_Odds_Calculator_3-way'!B608+1/'True_Odds_Calculator_3-way'!C608-1)</f>
        <v/>
      </c>
    </row>
    <row r="608" spans="4:11" x14ac:dyDescent="0.25">
      <c r="D608" t="str">
        <f>solve_for_c('True_Odds_Calculator_3-way'!A609,'True_Odds_Calculator_3-way'!B609,'True_Odds_Calculator_3-way'!C609,'Log_working_3-way'!B$1,'Log_working_3-way'!B$2)</f>
        <v/>
      </c>
      <c r="F608" s="6" t="str">
        <f>IF('Log_working_3-way'!D608="","",1/'True_Odds_Calculator_3-way'!N609+1/'True_Odds_Calculator_3-way'!O609+1/'True_Odds_Calculator_3-way'!P609-1)</f>
        <v/>
      </c>
      <c r="H608" s="6" t="str">
        <f>IF('Log_working_3-way'!$D608="","",'True_Odds_Calculator_3-way'!N609/'True_Odds_Calculator_3-way'!A609-1)</f>
        <v/>
      </c>
      <c r="I608" s="6" t="str">
        <f>IF('Log_working_3-way'!$D608="","",'True_Odds_Calculator_3-way'!O609/'True_Odds_Calculator_3-way'!B609-1)</f>
        <v/>
      </c>
      <c r="J608" s="6" t="str">
        <f>IF('Log_working_3-way'!$D608="","",'True_Odds_Calculator_3-way'!P609/'True_Odds_Calculator_3-way'!C609-1)</f>
        <v/>
      </c>
      <c r="K608" s="6" t="str">
        <f>IF('Log_working_3-way'!$D608="","",1/'True_Odds_Calculator_3-way'!A609+1/'True_Odds_Calculator_3-way'!B609+1/'True_Odds_Calculator_3-way'!C609-1)</f>
        <v/>
      </c>
    </row>
    <row r="609" spans="4:11" x14ac:dyDescent="0.25">
      <c r="D609" t="str">
        <f>solve_for_c('True_Odds_Calculator_3-way'!A610,'True_Odds_Calculator_3-way'!B610,'True_Odds_Calculator_3-way'!C610,'Log_working_3-way'!B$1,'Log_working_3-way'!B$2)</f>
        <v/>
      </c>
      <c r="F609" s="6" t="str">
        <f>IF('Log_working_3-way'!D609="","",1/'True_Odds_Calculator_3-way'!N610+1/'True_Odds_Calculator_3-way'!O610+1/'True_Odds_Calculator_3-way'!P610-1)</f>
        <v/>
      </c>
      <c r="H609" s="6" t="str">
        <f>IF('Log_working_3-way'!$D609="","",'True_Odds_Calculator_3-way'!N610/'True_Odds_Calculator_3-way'!A610-1)</f>
        <v/>
      </c>
      <c r="I609" s="6" t="str">
        <f>IF('Log_working_3-way'!$D609="","",'True_Odds_Calculator_3-way'!O610/'True_Odds_Calculator_3-way'!B610-1)</f>
        <v/>
      </c>
      <c r="J609" s="6" t="str">
        <f>IF('Log_working_3-way'!$D609="","",'True_Odds_Calculator_3-way'!P610/'True_Odds_Calculator_3-way'!C610-1)</f>
        <v/>
      </c>
      <c r="K609" s="6" t="str">
        <f>IF('Log_working_3-way'!$D609="","",1/'True_Odds_Calculator_3-way'!A610+1/'True_Odds_Calculator_3-way'!B610+1/'True_Odds_Calculator_3-way'!C610-1)</f>
        <v/>
      </c>
    </row>
    <row r="610" spans="4:11" x14ac:dyDescent="0.25">
      <c r="D610" t="str">
        <f>solve_for_c('True_Odds_Calculator_3-way'!A611,'True_Odds_Calculator_3-way'!B611,'True_Odds_Calculator_3-way'!C611,'Log_working_3-way'!B$1,'Log_working_3-way'!B$2)</f>
        <v/>
      </c>
      <c r="F610" s="6" t="str">
        <f>IF('Log_working_3-way'!D610="","",1/'True_Odds_Calculator_3-way'!N611+1/'True_Odds_Calculator_3-way'!O611+1/'True_Odds_Calculator_3-way'!P611-1)</f>
        <v/>
      </c>
      <c r="H610" s="6" t="str">
        <f>IF('Log_working_3-way'!$D610="","",'True_Odds_Calculator_3-way'!N611/'True_Odds_Calculator_3-way'!A611-1)</f>
        <v/>
      </c>
      <c r="I610" s="6" t="str">
        <f>IF('Log_working_3-way'!$D610="","",'True_Odds_Calculator_3-way'!O611/'True_Odds_Calculator_3-way'!B611-1)</f>
        <v/>
      </c>
      <c r="J610" s="6" t="str">
        <f>IF('Log_working_3-way'!$D610="","",'True_Odds_Calculator_3-way'!P611/'True_Odds_Calculator_3-way'!C611-1)</f>
        <v/>
      </c>
      <c r="K610" s="6" t="str">
        <f>IF('Log_working_3-way'!$D610="","",1/'True_Odds_Calculator_3-way'!A611+1/'True_Odds_Calculator_3-way'!B611+1/'True_Odds_Calculator_3-way'!C611-1)</f>
        <v/>
      </c>
    </row>
    <row r="611" spans="4:11" x14ac:dyDescent="0.25">
      <c r="D611" t="str">
        <f>solve_for_c('True_Odds_Calculator_3-way'!A612,'True_Odds_Calculator_3-way'!B612,'True_Odds_Calculator_3-way'!C612,'Log_working_3-way'!B$1,'Log_working_3-way'!B$2)</f>
        <v/>
      </c>
      <c r="F611" s="6" t="str">
        <f>IF('Log_working_3-way'!D611="","",1/'True_Odds_Calculator_3-way'!N612+1/'True_Odds_Calculator_3-way'!O612+1/'True_Odds_Calculator_3-way'!P612-1)</f>
        <v/>
      </c>
      <c r="H611" s="6" t="str">
        <f>IF('Log_working_3-way'!$D611="","",'True_Odds_Calculator_3-way'!N612/'True_Odds_Calculator_3-way'!A612-1)</f>
        <v/>
      </c>
      <c r="I611" s="6" t="str">
        <f>IF('Log_working_3-way'!$D611="","",'True_Odds_Calculator_3-way'!O612/'True_Odds_Calculator_3-way'!B612-1)</f>
        <v/>
      </c>
      <c r="J611" s="6" t="str">
        <f>IF('Log_working_3-way'!$D611="","",'True_Odds_Calculator_3-way'!P612/'True_Odds_Calculator_3-way'!C612-1)</f>
        <v/>
      </c>
      <c r="K611" s="6" t="str">
        <f>IF('Log_working_3-way'!$D611="","",1/'True_Odds_Calculator_3-way'!A612+1/'True_Odds_Calculator_3-way'!B612+1/'True_Odds_Calculator_3-way'!C612-1)</f>
        <v/>
      </c>
    </row>
    <row r="612" spans="4:11" x14ac:dyDescent="0.25">
      <c r="D612" t="str">
        <f>solve_for_c('True_Odds_Calculator_3-way'!A613,'True_Odds_Calculator_3-way'!B613,'True_Odds_Calculator_3-way'!C613,'Log_working_3-way'!B$1,'Log_working_3-way'!B$2)</f>
        <v/>
      </c>
      <c r="F612" s="6" t="str">
        <f>IF('Log_working_3-way'!D612="","",1/'True_Odds_Calculator_3-way'!N613+1/'True_Odds_Calculator_3-way'!O613+1/'True_Odds_Calculator_3-way'!P613-1)</f>
        <v/>
      </c>
      <c r="H612" s="6" t="str">
        <f>IF('Log_working_3-way'!$D612="","",'True_Odds_Calculator_3-way'!N613/'True_Odds_Calculator_3-way'!A613-1)</f>
        <v/>
      </c>
      <c r="I612" s="6" t="str">
        <f>IF('Log_working_3-way'!$D612="","",'True_Odds_Calculator_3-way'!O613/'True_Odds_Calculator_3-way'!B613-1)</f>
        <v/>
      </c>
      <c r="J612" s="6" t="str">
        <f>IF('Log_working_3-way'!$D612="","",'True_Odds_Calculator_3-way'!P613/'True_Odds_Calculator_3-way'!C613-1)</f>
        <v/>
      </c>
      <c r="K612" s="6" t="str">
        <f>IF('Log_working_3-way'!$D612="","",1/'True_Odds_Calculator_3-way'!A613+1/'True_Odds_Calculator_3-way'!B613+1/'True_Odds_Calculator_3-way'!C613-1)</f>
        <v/>
      </c>
    </row>
    <row r="613" spans="4:11" x14ac:dyDescent="0.25">
      <c r="D613" t="str">
        <f>solve_for_c('True_Odds_Calculator_3-way'!A614,'True_Odds_Calculator_3-way'!B614,'True_Odds_Calculator_3-way'!C614,'Log_working_3-way'!B$1,'Log_working_3-way'!B$2)</f>
        <v/>
      </c>
      <c r="F613" s="6" t="str">
        <f>IF('Log_working_3-way'!D613="","",1/'True_Odds_Calculator_3-way'!N614+1/'True_Odds_Calculator_3-way'!O614+1/'True_Odds_Calculator_3-way'!P614-1)</f>
        <v/>
      </c>
      <c r="H613" s="6" t="str">
        <f>IF('Log_working_3-way'!$D613="","",'True_Odds_Calculator_3-way'!N614/'True_Odds_Calculator_3-way'!A614-1)</f>
        <v/>
      </c>
      <c r="I613" s="6" t="str">
        <f>IF('Log_working_3-way'!$D613="","",'True_Odds_Calculator_3-way'!O614/'True_Odds_Calculator_3-way'!B614-1)</f>
        <v/>
      </c>
      <c r="J613" s="6" t="str">
        <f>IF('Log_working_3-way'!$D613="","",'True_Odds_Calculator_3-way'!P614/'True_Odds_Calculator_3-way'!C614-1)</f>
        <v/>
      </c>
      <c r="K613" s="6" t="str">
        <f>IF('Log_working_3-way'!$D613="","",1/'True_Odds_Calculator_3-way'!A614+1/'True_Odds_Calculator_3-way'!B614+1/'True_Odds_Calculator_3-way'!C614-1)</f>
        <v/>
      </c>
    </row>
    <row r="614" spans="4:11" x14ac:dyDescent="0.25">
      <c r="D614" t="str">
        <f>solve_for_c('True_Odds_Calculator_3-way'!A615,'True_Odds_Calculator_3-way'!B615,'True_Odds_Calculator_3-way'!C615,'Log_working_3-way'!B$1,'Log_working_3-way'!B$2)</f>
        <v/>
      </c>
      <c r="F614" s="6" t="str">
        <f>IF('Log_working_3-way'!D614="","",1/'True_Odds_Calculator_3-way'!N615+1/'True_Odds_Calculator_3-way'!O615+1/'True_Odds_Calculator_3-way'!P615-1)</f>
        <v/>
      </c>
      <c r="H614" s="6" t="str">
        <f>IF('Log_working_3-way'!$D614="","",'True_Odds_Calculator_3-way'!N615/'True_Odds_Calculator_3-way'!A615-1)</f>
        <v/>
      </c>
      <c r="I614" s="6" t="str">
        <f>IF('Log_working_3-way'!$D614="","",'True_Odds_Calculator_3-way'!O615/'True_Odds_Calculator_3-way'!B615-1)</f>
        <v/>
      </c>
      <c r="J614" s="6" t="str">
        <f>IF('Log_working_3-way'!$D614="","",'True_Odds_Calculator_3-way'!P615/'True_Odds_Calculator_3-way'!C615-1)</f>
        <v/>
      </c>
      <c r="K614" s="6" t="str">
        <f>IF('Log_working_3-way'!$D614="","",1/'True_Odds_Calculator_3-way'!A615+1/'True_Odds_Calculator_3-way'!B615+1/'True_Odds_Calculator_3-way'!C615-1)</f>
        <v/>
      </c>
    </row>
    <row r="615" spans="4:11" x14ac:dyDescent="0.25">
      <c r="D615" t="str">
        <f>solve_for_c('True_Odds_Calculator_3-way'!A616,'True_Odds_Calculator_3-way'!B616,'True_Odds_Calculator_3-way'!C616,'Log_working_3-way'!B$1,'Log_working_3-way'!B$2)</f>
        <v/>
      </c>
      <c r="F615" s="6" t="str">
        <f>IF('Log_working_3-way'!D615="","",1/'True_Odds_Calculator_3-way'!N616+1/'True_Odds_Calculator_3-way'!O616+1/'True_Odds_Calculator_3-way'!P616-1)</f>
        <v/>
      </c>
      <c r="H615" s="6" t="str">
        <f>IF('Log_working_3-way'!$D615="","",'True_Odds_Calculator_3-way'!N616/'True_Odds_Calculator_3-way'!A616-1)</f>
        <v/>
      </c>
      <c r="I615" s="6" t="str">
        <f>IF('Log_working_3-way'!$D615="","",'True_Odds_Calculator_3-way'!O616/'True_Odds_Calculator_3-way'!B616-1)</f>
        <v/>
      </c>
      <c r="J615" s="6" t="str">
        <f>IF('Log_working_3-way'!$D615="","",'True_Odds_Calculator_3-way'!P616/'True_Odds_Calculator_3-way'!C616-1)</f>
        <v/>
      </c>
      <c r="K615" s="6" t="str">
        <f>IF('Log_working_3-way'!$D615="","",1/'True_Odds_Calculator_3-way'!A616+1/'True_Odds_Calculator_3-way'!B616+1/'True_Odds_Calculator_3-way'!C616-1)</f>
        <v/>
      </c>
    </row>
    <row r="616" spans="4:11" x14ac:dyDescent="0.25">
      <c r="D616" t="str">
        <f>solve_for_c('True_Odds_Calculator_3-way'!A617,'True_Odds_Calculator_3-way'!B617,'True_Odds_Calculator_3-way'!C617,'Log_working_3-way'!B$1,'Log_working_3-way'!B$2)</f>
        <v/>
      </c>
      <c r="F616" s="6" t="str">
        <f>IF('Log_working_3-way'!D616="","",1/'True_Odds_Calculator_3-way'!N617+1/'True_Odds_Calculator_3-way'!O617+1/'True_Odds_Calculator_3-way'!P617-1)</f>
        <v/>
      </c>
      <c r="H616" s="6" t="str">
        <f>IF('Log_working_3-way'!$D616="","",'True_Odds_Calculator_3-way'!N617/'True_Odds_Calculator_3-way'!A617-1)</f>
        <v/>
      </c>
      <c r="I616" s="6" t="str">
        <f>IF('Log_working_3-way'!$D616="","",'True_Odds_Calculator_3-way'!O617/'True_Odds_Calculator_3-way'!B617-1)</f>
        <v/>
      </c>
      <c r="J616" s="6" t="str">
        <f>IF('Log_working_3-way'!$D616="","",'True_Odds_Calculator_3-way'!P617/'True_Odds_Calculator_3-way'!C617-1)</f>
        <v/>
      </c>
      <c r="K616" s="6" t="str">
        <f>IF('Log_working_3-way'!$D616="","",1/'True_Odds_Calculator_3-way'!A617+1/'True_Odds_Calculator_3-way'!B617+1/'True_Odds_Calculator_3-way'!C617-1)</f>
        <v/>
      </c>
    </row>
    <row r="617" spans="4:11" x14ac:dyDescent="0.25">
      <c r="D617" t="str">
        <f>solve_for_c('True_Odds_Calculator_3-way'!A618,'True_Odds_Calculator_3-way'!B618,'True_Odds_Calculator_3-way'!C618,'Log_working_3-way'!B$1,'Log_working_3-way'!B$2)</f>
        <v/>
      </c>
      <c r="F617" s="6" t="str">
        <f>IF('Log_working_3-way'!D617="","",1/'True_Odds_Calculator_3-way'!N618+1/'True_Odds_Calculator_3-way'!O618+1/'True_Odds_Calculator_3-way'!P618-1)</f>
        <v/>
      </c>
      <c r="H617" s="6" t="str">
        <f>IF('Log_working_3-way'!$D617="","",'True_Odds_Calculator_3-way'!N618/'True_Odds_Calculator_3-way'!A618-1)</f>
        <v/>
      </c>
      <c r="I617" s="6" t="str">
        <f>IF('Log_working_3-way'!$D617="","",'True_Odds_Calculator_3-way'!O618/'True_Odds_Calculator_3-way'!B618-1)</f>
        <v/>
      </c>
      <c r="J617" s="6" t="str">
        <f>IF('Log_working_3-way'!$D617="","",'True_Odds_Calculator_3-way'!P618/'True_Odds_Calculator_3-way'!C618-1)</f>
        <v/>
      </c>
      <c r="K617" s="6" t="str">
        <f>IF('Log_working_3-way'!$D617="","",1/'True_Odds_Calculator_3-way'!A618+1/'True_Odds_Calculator_3-way'!B618+1/'True_Odds_Calculator_3-way'!C618-1)</f>
        <v/>
      </c>
    </row>
    <row r="618" spans="4:11" x14ac:dyDescent="0.25">
      <c r="D618" t="str">
        <f>solve_for_c('True_Odds_Calculator_3-way'!A619,'True_Odds_Calculator_3-way'!B619,'True_Odds_Calculator_3-way'!C619,'Log_working_3-way'!B$1,'Log_working_3-way'!B$2)</f>
        <v/>
      </c>
      <c r="F618" s="6" t="str">
        <f>IF('Log_working_3-way'!D618="","",1/'True_Odds_Calculator_3-way'!N619+1/'True_Odds_Calculator_3-way'!O619+1/'True_Odds_Calculator_3-way'!P619-1)</f>
        <v/>
      </c>
      <c r="H618" s="6" t="str">
        <f>IF('Log_working_3-way'!$D618="","",'True_Odds_Calculator_3-way'!N619/'True_Odds_Calculator_3-way'!A619-1)</f>
        <v/>
      </c>
      <c r="I618" s="6" t="str">
        <f>IF('Log_working_3-way'!$D618="","",'True_Odds_Calculator_3-way'!O619/'True_Odds_Calculator_3-way'!B619-1)</f>
        <v/>
      </c>
      <c r="J618" s="6" t="str">
        <f>IF('Log_working_3-way'!$D618="","",'True_Odds_Calculator_3-way'!P619/'True_Odds_Calculator_3-way'!C619-1)</f>
        <v/>
      </c>
      <c r="K618" s="6" t="str">
        <f>IF('Log_working_3-way'!$D618="","",1/'True_Odds_Calculator_3-way'!A619+1/'True_Odds_Calculator_3-way'!B619+1/'True_Odds_Calculator_3-way'!C619-1)</f>
        <v/>
      </c>
    </row>
    <row r="619" spans="4:11" x14ac:dyDescent="0.25">
      <c r="D619" t="str">
        <f>solve_for_c('True_Odds_Calculator_3-way'!A620,'True_Odds_Calculator_3-way'!B620,'True_Odds_Calculator_3-way'!C620,'Log_working_3-way'!B$1,'Log_working_3-way'!B$2)</f>
        <v/>
      </c>
      <c r="F619" s="6" t="str">
        <f>IF('Log_working_3-way'!D619="","",1/'True_Odds_Calculator_3-way'!N620+1/'True_Odds_Calculator_3-way'!O620+1/'True_Odds_Calculator_3-way'!P620-1)</f>
        <v/>
      </c>
      <c r="H619" s="6" t="str">
        <f>IF('Log_working_3-way'!$D619="","",'True_Odds_Calculator_3-way'!N620/'True_Odds_Calculator_3-way'!A620-1)</f>
        <v/>
      </c>
      <c r="I619" s="6" t="str">
        <f>IF('Log_working_3-way'!$D619="","",'True_Odds_Calculator_3-way'!O620/'True_Odds_Calculator_3-way'!B620-1)</f>
        <v/>
      </c>
      <c r="J619" s="6" t="str">
        <f>IF('Log_working_3-way'!$D619="","",'True_Odds_Calculator_3-way'!P620/'True_Odds_Calculator_3-way'!C620-1)</f>
        <v/>
      </c>
      <c r="K619" s="6" t="str">
        <f>IF('Log_working_3-way'!$D619="","",1/'True_Odds_Calculator_3-way'!A620+1/'True_Odds_Calculator_3-way'!B620+1/'True_Odds_Calculator_3-way'!C620-1)</f>
        <v/>
      </c>
    </row>
    <row r="620" spans="4:11" x14ac:dyDescent="0.25">
      <c r="D620" t="str">
        <f>solve_for_c('True_Odds_Calculator_3-way'!A621,'True_Odds_Calculator_3-way'!B621,'True_Odds_Calculator_3-way'!C621,'Log_working_3-way'!B$1,'Log_working_3-way'!B$2)</f>
        <v/>
      </c>
      <c r="F620" s="6" t="str">
        <f>IF('Log_working_3-way'!D620="","",1/'True_Odds_Calculator_3-way'!N621+1/'True_Odds_Calculator_3-way'!O621+1/'True_Odds_Calculator_3-way'!P621-1)</f>
        <v/>
      </c>
      <c r="H620" s="6" t="str">
        <f>IF('Log_working_3-way'!$D620="","",'True_Odds_Calculator_3-way'!N621/'True_Odds_Calculator_3-way'!A621-1)</f>
        <v/>
      </c>
      <c r="I620" s="6" t="str">
        <f>IF('Log_working_3-way'!$D620="","",'True_Odds_Calculator_3-way'!O621/'True_Odds_Calculator_3-way'!B621-1)</f>
        <v/>
      </c>
      <c r="J620" s="6" t="str">
        <f>IF('Log_working_3-way'!$D620="","",'True_Odds_Calculator_3-way'!P621/'True_Odds_Calculator_3-way'!C621-1)</f>
        <v/>
      </c>
      <c r="K620" s="6" t="str">
        <f>IF('Log_working_3-way'!$D620="","",1/'True_Odds_Calculator_3-way'!A621+1/'True_Odds_Calculator_3-way'!B621+1/'True_Odds_Calculator_3-way'!C621-1)</f>
        <v/>
      </c>
    </row>
    <row r="621" spans="4:11" x14ac:dyDescent="0.25">
      <c r="D621" t="str">
        <f>solve_for_c('True_Odds_Calculator_3-way'!A622,'True_Odds_Calculator_3-way'!B622,'True_Odds_Calculator_3-way'!C622,'Log_working_3-way'!B$1,'Log_working_3-way'!B$2)</f>
        <v/>
      </c>
      <c r="F621" s="6" t="str">
        <f>IF('Log_working_3-way'!D621="","",1/'True_Odds_Calculator_3-way'!N622+1/'True_Odds_Calculator_3-way'!O622+1/'True_Odds_Calculator_3-way'!P622-1)</f>
        <v/>
      </c>
      <c r="H621" s="6" t="str">
        <f>IF('Log_working_3-way'!$D621="","",'True_Odds_Calculator_3-way'!N622/'True_Odds_Calculator_3-way'!A622-1)</f>
        <v/>
      </c>
      <c r="I621" s="6" t="str">
        <f>IF('Log_working_3-way'!$D621="","",'True_Odds_Calculator_3-way'!O622/'True_Odds_Calculator_3-way'!B622-1)</f>
        <v/>
      </c>
      <c r="J621" s="6" t="str">
        <f>IF('Log_working_3-way'!$D621="","",'True_Odds_Calculator_3-way'!P622/'True_Odds_Calculator_3-way'!C622-1)</f>
        <v/>
      </c>
      <c r="K621" s="6" t="str">
        <f>IF('Log_working_3-way'!$D621="","",1/'True_Odds_Calculator_3-way'!A622+1/'True_Odds_Calculator_3-way'!B622+1/'True_Odds_Calculator_3-way'!C622-1)</f>
        <v/>
      </c>
    </row>
    <row r="622" spans="4:11" x14ac:dyDescent="0.25">
      <c r="D622" t="str">
        <f>solve_for_c('True_Odds_Calculator_3-way'!A623,'True_Odds_Calculator_3-way'!B623,'True_Odds_Calculator_3-way'!C623,'Log_working_3-way'!B$1,'Log_working_3-way'!B$2)</f>
        <v/>
      </c>
      <c r="F622" s="6" t="str">
        <f>IF('Log_working_3-way'!D622="","",1/'True_Odds_Calculator_3-way'!N623+1/'True_Odds_Calculator_3-way'!O623+1/'True_Odds_Calculator_3-way'!P623-1)</f>
        <v/>
      </c>
      <c r="H622" s="6" t="str">
        <f>IF('Log_working_3-way'!$D622="","",'True_Odds_Calculator_3-way'!N623/'True_Odds_Calculator_3-way'!A623-1)</f>
        <v/>
      </c>
      <c r="I622" s="6" t="str">
        <f>IF('Log_working_3-way'!$D622="","",'True_Odds_Calculator_3-way'!O623/'True_Odds_Calculator_3-way'!B623-1)</f>
        <v/>
      </c>
      <c r="J622" s="6" t="str">
        <f>IF('Log_working_3-way'!$D622="","",'True_Odds_Calculator_3-way'!P623/'True_Odds_Calculator_3-way'!C623-1)</f>
        <v/>
      </c>
      <c r="K622" s="6" t="str">
        <f>IF('Log_working_3-way'!$D622="","",1/'True_Odds_Calculator_3-way'!A623+1/'True_Odds_Calculator_3-way'!B623+1/'True_Odds_Calculator_3-way'!C623-1)</f>
        <v/>
      </c>
    </row>
    <row r="623" spans="4:11" x14ac:dyDescent="0.25">
      <c r="D623" t="str">
        <f>solve_for_c('True_Odds_Calculator_3-way'!A624,'True_Odds_Calculator_3-way'!B624,'True_Odds_Calculator_3-way'!C624,'Log_working_3-way'!B$1,'Log_working_3-way'!B$2)</f>
        <v/>
      </c>
      <c r="F623" s="6" t="str">
        <f>IF('Log_working_3-way'!D623="","",1/'True_Odds_Calculator_3-way'!N624+1/'True_Odds_Calculator_3-way'!O624+1/'True_Odds_Calculator_3-way'!P624-1)</f>
        <v/>
      </c>
      <c r="H623" s="6" t="str">
        <f>IF('Log_working_3-way'!$D623="","",'True_Odds_Calculator_3-way'!N624/'True_Odds_Calculator_3-way'!A624-1)</f>
        <v/>
      </c>
      <c r="I623" s="6" t="str">
        <f>IF('Log_working_3-way'!$D623="","",'True_Odds_Calculator_3-way'!O624/'True_Odds_Calculator_3-way'!B624-1)</f>
        <v/>
      </c>
      <c r="J623" s="6" t="str">
        <f>IF('Log_working_3-way'!$D623="","",'True_Odds_Calculator_3-way'!P624/'True_Odds_Calculator_3-way'!C624-1)</f>
        <v/>
      </c>
      <c r="K623" s="6" t="str">
        <f>IF('Log_working_3-way'!$D623="","",1/'True_Odds_Calculator_3-way'!A624+1/'True_Odds_Calculator_3-way'!B624+1/'True_Odds_Calculator_3-way'!C624-1)</f>
        <v/>
      </c>
    </row>
    <row r="624" spans="4:11" x14ac:dyDescent="0.25">
      <c r="D624" t="str">
        <f>solve_for_c('True_Odds_Calculator_3-way'!A625,'True_Odds_Calculator_3-way'!B625,'True_Odds_Calculator_3-way'!C625,'Log_working_3-way'!B$1,'Log_working_3-way'!B$2)</f>
        <v/>
      </c>
      <c r="F624" s="6" t="str">
        <f>IF('Log_working_3-way'!D624="","",1/'True_Odds_Calculator_3-way'!N625+1/'True_Odds_Calculator_3-way'!O625+1/'True_Odds_Calculator_3-way'!P625-1)</f>
        <v/>
      </c>
      <c r="H624" s="6" t="str">
        <f>IF('Log_working_3-way'!$D624="","",'True_Odds_Calculator_3-way'!N625/'True_Odds_Calculator_3-way'!A625-1)</f>
        <v/>
      </c>
      <c r="I624" s="6" t="str">
        <f>IF('Log_working_3-way'!$D624="","",'True_Odds_Calculator_3-way'!O625/'True_Odds_Calculator_3-way'!B625-1)</f>
        <v/>
      </c>
      <c r="J624" s="6" t="str">
        <f>IF('Log_working_3-way'!$D624="","",'True_Odds_Calculator_3-way'!P625/'True_Odds_Calculator_3-way'!C625-1)</f>
        <v/>
      </c>
      <c r="K624" s="6" t="str">
        <f>IF('Log_working_3-way'!$D624="","",1/'True_Odds_Calculator_3-way'!A625+1/'True_Odds_Calculator_3-way'!B625+1/'True_Odds_Calculator_3-way'!C625-1)</f>
        <v/>
      </c>
    </row>
    <row r="625" spans="4:11" x14ac:dyDescent="0.25">
      <c r="D625" t="str">
        <f>solve_for_c('True_Odds_Calculator_3-way'!A626,'True_Odds_Calculator_3-way'!B626,'True_Odds_Calculator_3-way'!C626,'Log_working_3-way'!B$1,'Log_working_3-way'!B$2)</f>
        <v/>
      </c>
      <c r="F625" s="6" t="str">
        <f>IF('Log_working_3-way'!D625="","",1/'True_Odds_Calculator_3-way'!N626+1/'True_Odds_Calculator_3-way'!O626+1/'True_Odds_Calculator_3-way'!P626-1)</f>
        <v/>
      </c>
      <c r="H625" s="6" t="str">
        <f>IF('Log_working_3-way'!$D625="","",'True_Odds_Calculator_3-way'!N626/'True_Odds_Calculator_3-way'!A626-1)</f>
        <v/>
      </c>
      <c r="I625" s="6" t="str">
        <f>IF('Log_working_3-way'!$D625="","",'True_Odds_Calculator_3-way'!O626/'True_Odds_Calculator_3-way'!B626-1)</f>
        <v/>
      </c>
      <c r="J625" s="6" t="str">
        <f>IF('Log_working_3-way'!$D625="","",'True_Odds_Calculator_3-way'!P626/'True_Odds_Calculator_3-way'!C626-1)</f>
        <v/>
      </c>
      <c r="K625" s="6" t="str">
        <f>IF('Log_working_3-way'!$D625="","",1/'True_Odds_Calculator_3-way'!A626+1/'True_Odds_Calculator_3-way'!B626+1/'True_Odds_Calculator_3-way'!C626-1)</f>
        <v/>
      </c>
    </row>
    <row r="626" spans="4:11" x14ac:dyDescent="0.25">
      <c r="D626" t="str">
        <f>solve_for_c('True_Odds_Calculator_3-way'!A627,'True_Odds_Calculator_3-way'!B627,'True_Odds_Calculator_3-way'!C627,'Log_working_3-way'!B$1,'Log_working_3-way'!B$2)</f>
        <v/>
      </c>
      <c r="F626" s="6" t="str">
        <f>IF('Log_working_3-way'!D626="","",1/'True_Odds_Calculator_3-way'!N627+1/'True_Odds_Calculator_3-way'!O627+1/'True_Odds_Calculator_3-way'!P627-1)</f>
        <v/>
      </c>
      <c r="H626" s="6" t="str">
        <f>IF('Log_working_3-way'!$D626="","",'True_Odds_Calculator_3-way'!N627/'True_Odds_Calculator_3-way'!A627-1)</f>
        <v/>
      </c>
      <c r="I626" s="6" t="str">
        <f>IF('Log_working_3-way'!$D626="","",'True_Odds_Calculator_3-way'!O627/'True_Odds_Calculator_3-way'!B627-1)</f>
        <v/>
      </c>
      <c r="J626" s="6" t="str">
        <f>IF('Log_working_3-way'!$D626="","",'True_Odds_Calculator_3-way'!P627/'True_Odds_Calculator_3-way'!C627-1)</f>
        <v/>
      </c>
      <c r="K626" s="6" t="str">
        <f>IF('Log_working_3-way'!$D626="","",1/'True_Odds_Calculator_3-way'!A627+1/'True_Odds_Calculator_3-way'!B627+1/'True_Odds_Calculator_3-way'!C627-1)</f>
        <v/>
      </c>
    </row>
    <row r="627" spans="4:11" x14ac:dyDescent="0.25">
      <c r="D627" t="str">
        <f>solve_for_c('True_Odds_Calculator_3-way'!A628,'True_Odds_Calculator_3-way'!B628,'True_Odds_Calculator_3-way'!C628,'Log_working_3-way'!B$1,'Log_working_3-way'!B$2)</f>
        <v/>
      </c>
      <c r="F627" s="6" t="str">
        <f>IF('Log_working_3-way'!D627="","",1/'True_Odds_Calculator_3-way'!N628+1/'True_Odds_Calculator_3-way'!O628+1/'True_Odds_Calculator_3-way'!P628-1)</f>
        <v/>
      </c>
      <c r="H627" s="6" t="str">
        <f>IF('Log_working_3-way'!$D627="","",'True_Odds_Calculator_3-way'!N628/'True_Odds_Calculator_3-way'!A628-1)</f>
        <v/>
      </c>
      <c r="I627" s="6" t="str">
        <f>IF('Log_working_3-way'!$D627="","",'True_Odds_Calculator_3-way'!O628/'True_Odds_Calculator_3-way'!B628-1)</f>
        <v/>
      </c>
      <c r="J627" s="6" t="str">
        <f>IF('Log_working_3-way'!$D627="","",'True_Odds_Calculator_3-way'!P628/'True_Odds_Calculator_3-way'!C628-1)</f>
        <v/>
      </c>
      <c r="K627" s="6" t="str">
        <f>IF('Log_working_3-way'!$D627="","",1/'True_Odds_Calculator_3-way'!A628+1/'True_Odds_Calculator_3-way'!B628+1/'True_Odds_Calculator_3-way'!C628-1)</f>
        <v/>
      </c>
    </row>
    <row r="628" spans="4:11" x14ac:dyDescent="0.25">
      <c r="D628" t="str">
        <f>solve_for_c('True_Odds_Calculator_3-way'!A629,'True_Odds_Calculator_3-way'!B629,'True_Odds_Calculator_3-way'!C629,'Log_working_3-way'!B$1,'Log_working_3-way'!B$2)</f>
        <v/>
      </c>
      <c r="F628" s="6" t="str">
        <f>IF('Log_working_3-way'!D628="","",1/'True_Odds_Calculator_3-way'!N629+1/'True_Odds_Calculator_3-way'!O629+1/'True_Odds_Calculator_3-way'!P629-1)</f>
        <v/>
      </c>
      <c r="H628" s="6" t="str">
        <f>IF('Log_working_3-way'!$D628="","",'True_Odds_Calculator_3-way'!N629/'True_Odds_Calculator_3-way'!A629-1)</f>
        <v/>
      </c>
      <c r="I628" s="6" t="str">
        <f>IF('Log_working_3-way'!$D628="","",'True_Odds_Calculator_3-way'!O629/'True_Odds_Calculator_3-way'!B629-1)</f>
        <v/>
      </c>
      <c r="J628" s="6" t="str">
        <f>IF('Log_working_3-way'!$D628="","",'True_Odds_Calculator_3-way'!P629/'True_Odds_Calculator_3-way'!C629-1)</f>
        <v/>
      </c>
      <c r="K628" s="6" t="str">
        <f>IF('Log_working_3-way'!$D628="","",1/'True_Odds_Calculator_3-way'!A629+1/'True_Odds_Calculator_3-way'!B629+1/'True_Odds_Calculator_3-way'!C629-1)</f>
        <v/>
      </c>
    </row>
    <row r="629" spans="4:11" x14ac:dyDescent="0.25">
      <c r="D629" t="str">
        <f>solve_for_c('True_Odds_Calculator_3-way'!A630,'True_Odds_Calculator_3-way'!B630,'True_Odds_Calculator_3-way'!C630,'Log_working_3-way'!B$1,'Log_working_3-way'!B$2)</f>
        <v/>
      </c>
      <c r="F629" s="6" t="str">
        <f>IF('Log_working_3-way'!D629="","",1/'True_Odds_Calculator_3-way'!N630+1/'True_Odds_Calculator_3-way'!O630+1/'True_Odds_Calculator_3-way'!P630-1)</f>
        <v/>
      </c>
      <c r="H629" s="6" t="str">
        <f>IF('Log_working_3-way'!$D629="","",'True_Odds_Calculator_3-way'!N630/'True_Odds_Calculator_3-way'!A630-1)</f>
        <v/>
      </c>
      <c r="I629" s="6" t="str">
        <f>IF('Log_working_3-way'!$D629="","",'True_Odds_Calculator_3-way'!O630/'True_Odds_Calculator_3-way'!B630-1)</f>
        <v/>
      </c>
      <c r="J629" s="6" t="str">
        <f>IF('Log_working_3-way'!$D629="","",'True_Odds_Calculator_3-way'!P630/'True_Odds_Calculator_3-way'!C630-1)</f>
        <v/>
      </c>
      <c r="K629" s="6" t="str">
        <f>IF('Log_working_3-way'!$D629="","",1/'True_Odds_Calculator_3-way'!A630+1/'True_Odds_Calculator_3-way'!B630+1/'True_Odds_Calculator_3-way'!C630-1)</f>
        <v/>
      </c>
    </row>
    <row r="630" spans="4:11" x14ac:dyDescent="0.25">
      <c r="D630" t="str">
        <f>solve_for_c('True_Odds_Calculator_3-way'!A631,'True_Odds_Calculator_3-way'!B631,'True_Odds_Calculator_3-way'!C631,'Log_working_3-way'!B$1,'Log_working_3-way'!B$2)</f>
        <v/>
      </c>
      <c r="F630" s="6" t="str">
        <f>IF('Log_working_3-way'!D630="","",1/'True_Odds_Calculator_3-way'!N631+1/'True_Odds_Calculator_3-way'!O631+1/'True_Odds_Calculator_3-way'!P631-1)</f>
        <v/>
      </c>
      <c r="H630" s="6" t="str">
        <f>IF('Log_working_3-way'!$D630="","",'True_Odds_Calculator_3-way'!N631/'True_Odds_Calculator_3-way'!A631-1)</f>
        <v/>
      </c>
      <c r="I630" s="6" t="str">
        <f>IF('Log_working_3-way'!$D630="","",'True_Odds_Calculator_3-way'!O631/'True_Odds_Calculator_3-way'!B631-1)</f>
        <v/>
      </c>
      <c r="J630" s="6" t="str">
        <f>IF('Log_working_3-way'!$D630="","",'True_Odds_Calculator_3-way'!P631/'True_Odds_Calculator_3-way'!C631-1)</f>
        <v/>
      </c>
      <c r="K630" s="6" t="str">
        <f>IF('Log_working_3-way'!$D630="","",1/'True_Odds_Calculator_3-way'!A631+1/'True_Odds_Calculator_3-way'!B631+1/'True_Odds_Calculator_3-way'!C631-1)</f>
        <v/>
      </c>
    </row>
    <row r="631" spans="4:11" x14ac:dyDescent="0.25">
      <c r="D631" t="str">
        <f>solve_for_c('True_Odds_Calculator_3-way'!A632,'True_Odds_Calculator_3-way'!B632,'True_Odds_Calculator_3-way'!C632,'Log_working_3-way'!B$1,'Log_working_3-way'!B$2)</f>
        <v/>
      </c>
      <c r="F631" s="6" t="str">
        <f>IF('Log_working_3-way'!D631="","",1/'True_Odds_Calculator_3-way'!N632+1/'True_Odds_Calculator_3-way'!O632+1/'True_Odds_Calculator_3-way'!P632-1)</f>
        <v/>
      </c>
      <c r="H631" s="6" t="str">
        <f>IF('Log_working_3-way'!$D631="","",'True_Odds_Calculator_3-way'!N632/'True_Odds_Calculator_3-way'!A632-1)</f>
        <v/>
      </c>
      <c r="I631" s="6" t="str">
        <f>IF('Log_working_3-way'!$D631="","",'True_Odds_Calculator_3-way'!O632/'True_Odds_Calculator_3-way'!B632-1)</f>
        <v/>
      </c>
      <c r="J631" s="6" t="str">
        <f>IF('Log_working_3-way'!$D631="","",'True_Odds_Calculator_3-way'!P632/'True_Odds_Calculator_3-way'!C632-1)</f>
        <v/>
      </c>
      <c r="K631" s="6" t="str">
        <f>IF('Log_working_3-way'!$D631="","",1/'True_Odds_Calculator_3-way'!A632+1/'True_Odds_Calculator_3-way'!B632+1/'True_Odds_Calculator_3-way'!C632-1)</f>
        <v/>
      </c>
    </row>
    <row r="632" spans="4:11" x14ac:dyDescent="0.25">
      <c r="D632" t="str">
        <f>solve_for_c('True_Odds_Calculator_3-way'!A633,'True_Odds_Calculator_3-way'!B633,'True_Odds_Calculator_3-way'!C633,'Log_working_3-way'!B$1,'Log_working_3-way'!B$2)</f>
        <v/>
      </c>
      <c r="F632" s="6" t="str">
        <f>IF('Log_working_3-way'!D632="","",1/'True_Odds_Calculator_3-way'!N633+1/'True_Odds_Calculator_3-way'!O633+1/'True_Odds_Calculator_3-way'!P633-1)</f>
        <v/>
      </c>
      <c r="H632" s="6" t="str">
        <f>IF('Log_working_3-way'!$D632="","",'True_Odds_Calculator_3-way'!N633/'True_Odds_Calculator_3-way'!A633-1)</f>
        <v/>
      </c>
      <c r="I632" s="6" t="str">
        <f>IF('Log_working_3-way'!$D632="","",'True_Odds_Calculator_3-way'!O633/'True_Odds_Calculator_3-way'!B633-1)</f>
        <v/>
      </c>
      <c r="J632" s="6" t="str">
        <f>IF('Log_working_3-way'!$D632="","",'True_Odds_Calculator_3-way'!P633/'True_Odds_Calculator_3-way'!C633-1)</f>
        <v/>
      </c>
      <c r="K632" s="6" t="str">
        <f>IF('Log_working_3-way'!$D632="","",1/'True_Odds_Calculator_3-way'!A633+1/'True_Odds_Calculator_3-way'!B633+1/'True_Odds_Calculator_3-way'!C633-1)</f>
        <v/>
      </c>
    </row>
    <row r="633" spans="4:11" x14ac:dyDescent="0.25">
      <c r="D633" t="str">
        <f>solve_for_c('True_Odds_Calculator_3-way'!A634,'True_Odds_Calculator_3-way'!B634,'True_Odds_Calculator_3-way'!C634,'Log_working_3-way'!B$1,'Log_working_3-way'!B$2)</f>
        <v/>
      </c>
      <c r="F633" s="6" t="str">
        <f>IF('Log_working_3-way'!D633="","",1/'True_Odds_Calculator_3-way'!N634+1/'True_Odds_Calculator_3-way'!O634+1/'True_Odds_Calculator_3-way'!P634-1)</f>
        <v/>
      </c>
      <c r="H633" s="6" t="str">
        <f>IF('Log_working_3-way'!$D633="","",'True_Odds_Calculator_3-way'!N634/'True_Odds_Calculator_3-way'!A634-1)</f>
        <v/>
      </c>
      <c r="I633" s="6" t="str">
        <f>IF('Log_working_3-way'!$D633="","",'True_Odds_Calculator_3-way'!O634/'True_Odds_Calculator_3-way'!B634-1)</f>
        <v/>
      </c>
      <c r="J633" s="6" t="str">
        <f>IF('Log_working_3-way'!$D633="","",'True_Odds_Calculator_3-way'!P634/'True_Odds_Calculator_3-way'!C634-1)</f>
        <v/>
      </c>
      <c r="K633" s="6" t="str">
        <f>IF('Log_working_3-way'!$D633="","",1/'True_Odds_Calculator_3-way'!A634+1/'True_Odds_Calculator_3-way'!B634+1/'True_Odds_Calculator_3-way'!C634-1)</f>
        <v/>
      </c>
    </row>
    <row r="634" spans="4:11" x14ac:dyDescent="0.25">
      <c r="D634" t="str">
        <f>solve_for_c('True_Odds_Calculator_3-way'!A635,'True_Odds_Calculator_3-way'!B635,'True_Odds_Calculator_3-way'!C635,'Log_working_3-way'!B$1,'Log_working_3-way'!B$2)</f>
        <v/>
      </c>
      <c r="F634" s="6" t="str">
        <f>IF('Log_working_3-way'!D634="","",1/'True_Odds_Calculator_3-way'!N635+1/'True_Odds_Calculator_3-way'!O635+1/'True_Odds_Calculator_3-way'!P635-1)</f>
        <v/>
      </c>
      <c r="H634" s="6" t="str">
        <f>IF('Log_working_3-way'!$D634="","",'True_Odds_Calculator_3-way'!N635/'True_Odds_Calculator_3-way'!A635-1)</f>
        <v/>
      </c>
      <c r="I634" s="6" t="str">
        <f>IF('Log_working_3-way'!$D634="","",'True_Odds_Calculator_3-way'!O635/'True_Odds_Calculator_3-way'!B635-1)</f>
        <v/>
      </c>
      <c r="J634" s="6" t="str">
        <f>IF('Log_working_3-way'!$D634="","",'True_Odds_Calculator_3-way'!P635/'True_Odds_Calculator_3-way'!C635-1)</f>
        <v/>
      </c>
      <c r="K634" s="6" t="str">
        <f>IF('Log_working_3-way'!$D634="","",1/'True_Odds_Calculator_3-way'!A635+1/'True_Odds_Calculator_3-way'!B635+1/'True_Odds_Calculator_3-way'!C635-1)</f>
        <v/>
      </c>
    </row>
    <row r="635" spans="4:11" x14ac:dyDescent="0.25">
      <c r="D635" t="str">
        <f>solve_for_c('True_Odds_Calculator_3-way'!A636,'True_Odds_Calculator_3-way'!B636,'True_Odds_Calculator_3-way'!C636,'Log_working_3-way'!B$1,'Log_working_3-way'!B$2)</f>
        <v/>
      </c>
      <c r="F635" s="6" t="str">
        <f>IF('Log_working_3-way'!D635="","",1/'True_Odds_Calculator_3-way'!N636+1/'True_Odds_Calculator_3-way'!O636+1/'True_Odds_Calculator_3-way'!P636-1)</f>
        <v/>
      </c>
      <c r="H635" s="6" t="str">
        <f>IF('Log_working_3-way'!$D635="","",'True_Odds_Calculator_3-way'!N636/'True_Odds_Calculator_3-way'!A636-1)</f>
        <v/>
      </c>
      <c r="I635" s="6" t="str">
        <f>IF('Log_working_3-way'!$D635="","",'True_Odds_Calculator_3-way'!O636/'True_Odds_Calculator_3-way'!B636-1)</f>
        <v/>
      </c>
      <c r="J635" s="6" t="str">
        <f>IF('Log_working_3-way'!$D635="","",'True_Odds_Calculator_3-way'!P636/'True_Odds_Calculator_3-way'!C636-1)</f>
        <v/>
      </c>
      <c r="K635" s="6" t="str">
        <f>IF('Log_working_3-way'!$D635="","",1/'True_Odds_Calculator_3-way'!A636+1/'True_Odds_Calculator_3-way'!B636+1/'True_Odds_Calculator_3-way'!C636-1)</f>
        <v/>
      </c>
    </row>
    <row r="636" spans="4:11" x14ac:dyDescent="0.25">
      <c r="D636" t="str">
        <f>solve_for_c('True_Odds_Calculator_3-way'!A637,'True_Odds_Calculator_3-way'!B637,'True_Odds_Calculator_3-way'!C637,'Log_working_3-way'!B$1,'Log_working_3-way'!B$2)</f>
        <v/>
      </c>
      <c r="F636" s="6" t="str">
        <f>IF('Log_working_3-way'!D636="","",1/'True_Odds_Calculator_3-way'!N637+1/'True_Odds_Calculator_3-way'!O637+1/'True_Odds_Calculator_3-way'!P637-1)</f>
        <v/>
      </c>
      <c r="H636" s="6" t="str">
        <f>IF('Log_working_3-way'!$D636="","",'True_Odds_Calculator_3-way'!N637/'True_Odds_Calculator_3-way'!A637-1)</f>
        <v/>
      </c>
      <c r="I636" s="6" t="str">
        <f>IF('Log_working_3-way'!$D636="","",'True_Odds_Calculator_3-way'!O637/'True_Odds_Calculator_3-way'!B637-1)</f>
        <v/>
      </c>
      <c r="J636" s="6" t="str">
        <f>IF('Log_working_3-way'!$D636="","",'True_Odds_Calculator_3-way'!P637/'True_Odds_Calculator_3-way'!C637-1)</f>
        <v/>
      </c>
      <c r="K636" s="6" t="str">
        <f>IF('Log_working_3-way'!$D636="","",1/'True_Odds_Calculator_3-way'!A637+1/'True_Odds_Calculator_3-way'!B637+1/'True_Odds_Calculator_3-way'!C637-1)</f>
        <v/>
      </c>
    </row>
    <row r="637" spans="4:11" x14ac:dyDescent="0.25">
      <c r="D637" t="str">
        <f>solve_for_c('True_Odds_Calculator_3-way'!A638,'True_Odds_Calculator_3-way'!B638,'True_Odds_Calculator_3-way'!C638,'Log_working_3-way'!B$1,'Log_working_3-way'!B$2)</f>
        <v/>
      </c>
      <c r="F637" s="6" t="str">
        <f>IF('Log_working_3-way'!D637="","",1/'True_Odds_Calculator_3-way'!N638+1/'True_Odds_Calculator_3-way'!O638+1/'True_Odds_Calculator_3-way'!P638-1)</f>
        <v/>
      </c>
      <c r="H637" s="6" t="str">
        <f>IF('Log_working_3-way'!$D637="","",'True_Odds_Calculator_3-way'!N638/'True_Odds_Calculator_3-way'!A638-1)</f>
        <v/>
      </c>
      <c r="I637" s="6" t="str">
        <f>IF('Log_working_3-way'!$D637="","",'True_Odds_Calculator_3-way'!O638/'True_Odds_Calculator_3-way'!B638-1)</f>
        <v/>
      </c>
      <c r="J637" s="6" t="str">
        <f>IF('Log_working_3-way'!$D637="","",'True_Odds_Calculator_3-way'!P638/'True_Odds_Calculator_3-way'!C638-1)</f>
        <v/>
      </c>
      <c r="K637" s="6" t="str">
        <f>IF('Log_working_3-way'!$D637="","",1/'True_Odds_Calculator_3-way'!A638+1/'True_Odds_Calculator_3-way'!B638+1/'True_Odds_Calculator_3-way'!C638-1)</f>
        <v/>
      </c>
    </row>
    <row r="638" spans="4:11" x14ac:dyDescent="0.25">
      <c r="D638" t="str">
        <f>solve_for_c('True_Odds_Calculator_3-way'!A639,'True_Odds_Calculator_3-way'!B639,'True_Odds_Calculator_3-way'!C639,'Log_working_3-way'!B$1,'Log_working_3-way'!B$2)</f>
        <v/>
      </c>
      <c r="F638" s="6" t="str">
        <f>IF('Log_working_3-way'!D638="","",1/'True_Odds_Calculator_3-way'!N639+1/'True_Odds_Calculator_3-way'!O639+1/'True_Odds_Calculator_3-way'!P639-1)</f>
        <v/>
      </c>
      <c r="H638" s="6" t="str">
        <f>IF('Log_working_3-way'!$D638="","",'True_Odds_Calculator_3-way'!N639/'True_Odds_Calculator_3-way'!A639-1)</f>
        <v/>
      </c>
      <c r="I638" s="6" t="str">
        <f>IF('Log_working_3-way'!$D638="","",'True_Odds_Calculator_3-way'!O639/'True_Odds_Calculator_3-way'!B639-1)</f>
        <v/>
      </c>
      <c r="J638" s="6" t="str">
        <f>IF('Log_working_3-way'!$D638="","",'True_Odds_Calculator_3-way'!P639/'True_Odds_Calculator_3-way'!C639-1)</f>
        <v/>
      </c>
      <c r="K638" s="6" t="str">
        <f>IF('Log_working_3-way'!$D638="","",1/'True_Odds_Calculator_3-way'!A639+1/'True_Odds_Calculator_3-way'!B639+1/'True_Odds_Calculator_3-way'!C639-1)</f>
        <v/>
      </c>
    </row>
    <row r="639" spans="4:11" x14ac:dyDescent="0.25">
      <c r="D639" t="str">
        <f>solve_for_c('True_Odds_Calculator_3-way'!A640,'True_Odds_Calculator_3-way'!B640,'True_Odds_Calculator_3-way'!C640,'Log_working_3-way'!B$1,'Log_working_3-way'!B$2)</f>
        <v/>
      </c>
      <c r="F639" s="6" t="str">
        <f>IF('Log_working_3-way'!D639="","",1/'True_Odds_Calculator_3-way'!N640+1/'True_Odds_Calculator_3-way'!O640+1/'True_Odds_Calculator_3-way'!P640-1)</f>
        <v/>
      </c>
      <c r="H639" s="6" t="str">
        <f>IF('Log_working_3-way'!$D639="","",'True_Odds_Calculator_3-way'!N640/'True_Odds_Calculator_3-way'!A640-1)</f>
        <v/>
      </c>
      <c r="I639" s="6" t="str">
        <f>IF('Log_working_3-way'!$D639="","",'True_Odds_Calculator_3-way'!O640/'True_Odds_Calculator_3-way'!B640-1)</f>
        <v/>
      </c>
      <c r="J639" s="6" t="str">
        <f>IF('Log_working_3-way'!$D639="","",'True_Odds_Calculator_3-way'!P640/'True_Odds_Calculator_3-way'!C640-1)</f>
        <v/>
      </c>
      <c r="K639" s="6" t="str">
        <f>IF('Log_working_3-way'!$D639="","",1/'True_Odds_Calculator_3-way'!A640+1/'True_Odds_Calculator_3-way'!B640+1/'True_Odds_Calculator_3-way'!C640-1)</f>
        <v/>
      </c>
    </row>
    <row r="640" spans="4:11" x14ac:dyDescent="0.25">
      <c r="D640" t="str">
        <f>solve_for_c('True_Odds_Calculator_3-way'!A641,'True_Odds_Calculator_3-way'!B641,'True_Odds_Calculator_3-way'!C641,'Log_working_3-way'!B$1,'Log_working_3-way'!B$2)</f>
        <v/>
      </c>
      <c r="F640" s="6" t="str">
        <f>IF('Log_working_3-way'!D640="","",1/'True_Odds_Calculator_3-way'!N641+1/'True_Odds_Calculator_3-way'!O641+1/'True_Odds_Calculator_3-way'!P641-1)</f>
        <v/>
      </c>
      <c r="H640" s="6" t="str">
        <f>IF('Log_working_3-way'!$D640="","",'True_Odds_Calculator_3-way'!N641/'True_Odds_Calculator_3-way'!A641-1)</f>
        <v/>
      </c>
      <c r="I640" s="6" t="str">
        <f>IF('Log_working_3-way'!$D640="","",'True_Odds_Calculator_3-way'!O641/'True_Odds_Calculator_3-way'!B641-1)</f>
        <v/>
      </c>
      <c r="J640" s="6" t="str">
        <f>IF('Log_working_3-way'!$D640="","",'True_Odds_Calculator_3-way'!P641/'True_Odds_Calculator_3-way'!C641-1)</f>
        <v/>
      </c>
      <c r="K640" s="6" t="str">
        <f>IF('Log_working_3-way'!$D640="","",1/'True_Odds_Calculator_3-way'!A641+1/'True_Odds_Calculator_3-way'!B641+1/'True_Odds_Calculator_3-way'!C641-1)</f>
        <v/>
      </c>
    </row>
    <row r="641" spans="4:11" x14ac:dyDescent="0.25">
      <c r="D641" t="str">
        <f>solve_for_c('True_Odds_Calculator_3-way'!A642,'True_Odds_Calculator_3-way'!B642,'True_Odds_Calculator_3-way'!C642,'Log_working_3-way'!B$1,'Log_working_3-way'!B$2)</f>
        <v/>
      </c>
      <c r="F641" s="6" t="str">
        <f>IF('Log_working_3-way'!D641="","",1/'True_Odds_Calculator_3-way'!N642+1/'True_Odds_Calculator_3-way'!O642+1/'True_Odds_Calculator_3-way'!P642-1)</f>
        <v/>
      </c>
      <c r="H641" s="6" t="str">
        <f>IF('Log_working_3-way'!$D641="","",'True_Odds_Calculator_3-way'!N642/'True_Odds_Calculator_3-way'!A642-1)</f>
        <v/>
      </c>
      <c r="I641" s="6" t="str">
        <f>IF('Log_working_3-way'!$D641="","",'True_Odds_Calculator_3-way'!O642/'True_Odds_Calculator_3-way'!B642-1)</f>
        <v/>
      </c>
      <c r="J641" s="6" t="str">
        <f>IF('Log_working_3-way'!$D641="","",'True_Odds_Calculator_3-way'!P642/'True_Odds_Calculator_3-way'!C642-1)</f>
        <v/>
      </c>
      <c r="K641" s="6" t="str">
        <f>IF('Log_working_3-way'!$D641="","",1/'True_Odds_Calculator_3-way'!A642+1/'True_Odds_Calculator_3-way'!B642+1/'True_Odds_Calculator_3-way'!C642-1)</f>
        <v/>
      </c>
    </row>
    <row r="642" spans="4:11" x14ac:dyDescent="0.25">
      <c r="D642" t="str">
        <f>solve_for_c('True_Odds_Calculator_3-way'!A643,'True_Odds_Calculator_3-way'!B643,'True_Odds_Calculator_3-way'!C643,'Log_working_3-way'!B$1,'Log_working_3-way'!B$2)</f>
        <v/>
      </c>
      <c r="F642" s="6" t="str">
        <f>IF('Log_working_3-way'!D642="","",1/'True_Odds_Calculator_3-way'!N643+1/'True_Odds_Calculator_3-way'!O643+1/'True_Odds_Calculator_3-way'!P643-1)</f>
        <v/>
      </c>
      <c r="H642" s="6" t="str">
        <f>IF('Log_working_3-way'!$D642="","",'True_Odds_Calculator_3-way'!N643/'True_Odds_Calculator_3-way'!A643-1)</f>
        <v/>
      </c>
      <c r="I642" s="6" t="str">
        <f>IF('Log_working_3-way'!$D642="","",'True_Odds_Calculator_3-way'!O643/'True_Odds_Calculator_3-way'!B643-1)</f>
        <v/>
      </c>
      <c r="J642" s="6" t="str">
        <f>IF('Log_working_3-way'!$D642="","",'True_Odds_Calculator_3-way'!P643/'True_Odds_Calculator_3-way'!C643-1)</f>
        <v/>
      </c>
      <c r="K642" s="6" t="str">
        <f>IF('Log_working_3-way'!$D642="","",1/'True_Odds_Calculator_3-way'!A643+1/'True_Odds_Calculator_3-way'!B643+1/'True_Odds_Calculator_3-way'!C643-1)</f>
        <v/>
      </c>
    </row>
    <row r="643" spans="4:11" x14ac:dyDescent="0.25">
      <c r="D643" t="str">
        <f>solve_for_c('True_Odds_Calculator_3-way'!A644,'True_Odds_Calculator_3-way'!B644,'True_Odds_Calculator_3-way'!C644,'Log_working_3-way'!B$1,'Log_working_3-way'!B$2)</f>
        <v/>
      </c>
      <c r="F643" s="6" t="str">
        <f>IF('Log_working_3-way'!D643="","",1/'True_Odds_Calculator_3-way'!N644+1/'True_Odds_Calculator_3-way'!O644+1/'True_Odds_Calculator_3-way'!P644-1)</f>
        <v/>
      </c>
      <c r="H643" s="6" t="str">
        <f>IF('Log_working_3-way'!$D643="","",'True_Odds_Calculator_3-way'!N644/'True_Odds_Calculator_3-way'!A644-1)</f>
        <v/>
      </c>
      <c r="I643" s="6" t="str">
        <f>IF('Log_working_3-way'!$D643="","",'True_Odds_Calculator_3-way'!O644/'True_Odds_Calculator_3-way'!B644-1)</f>
        <v/>
      </c>
      <c r="J643" s="6" t="str">
        <f>IF('Log_working_3-way'!$D643="","",'True_Odds_Calculator_3-way'!P644/'True_Odds_Calculator_3-way'!C644-1)</f>
        <v/>
      </c>
      <c r="K643" s="6" t="str">
        <f>IF('Log_working_3-way'!$D643="","",1/'True_Odds_Calculator_3-way'!A644+1/'True_Odds_Calculator_3-way'!B644+1/'True_Odds_Calculator_3-way'!C644-1)</f>
        <v/>
      </c>
    </row>
    <row r="644" spans="4:11" x14ac:dyDescent="0.25">
      <c r="D644" t="str">
        <f>solve_for_c('True_Odds_Calculator_3-way'!A645,'True_Odds_Calculator_3-way'!B645,'True_Odds_Calculator_3-way'!C645,'Log_working_3-way'!B$1,'Log_working_3-way'!B$2)</f>
        <v/>
      </c>
      <c r="F644" s="6" t="str">
        <f>IF('Log_working_3-way'!D644="","",1/'True_Odds_Calculator_3-way'!N645+1/'True_Odds_Calculator_3-way'!O645+1/'True_Odds_Calculator_3-way'!P645-1)</f>
        <v/>
      </c>
      <c r="H644" s="6" t="str">
        <f>IF('Log_working_3-way'!$D644="","",'True_Odds_Calculator_3-way'!N645/'True_Odds_Calculator_3-way'!A645-1)</f>
        <v/>
      </c>
      <c r="I644" s="6" t="str">
        <f>IF('Log_working_3-way'!$D644="","",'True_Odds_Calculator_3-way'!O645/'True_Odds_Calculator_3-way'!B645-1)</f>
        <v/>
      </c>
      <c r="J644" s="6" t="str">
        <f>IF('Log_working_3-way'!$D644="","",'True_Odds_Calculator_3-way'!P645/'True_Odds_Calculator_3-way'!C645-1)</f>
        <v/>
      </c>
      <c r="K644" s="6" t="str">
        <f>IF('Log_working_3-way'!$D644="","",1/'True_Odds_Calculator_3-way'!A645+1/'True_Odds_Calculator_3-way'!B645+1/'True_Odds_Calculator_3-way'!C645-1)</f>
        <v/>
      </c>
    </row>
    <row r="645" spans="4:11" x14ac:dyDescent="0.25">
      <c r="D645" t="str">
        <f>solve_for_c('True_Odds_Calculator_3-way'!A646,'True_Odds_Calculator_3-way'!B646,'True_Odds_Calculator_3-way'!C646,'Log_working_3-way'!B$1,'Log_working_3-way'!B$2)</f>
        <v/>
      </c>
      <c r="F645" s="6" t="str">
        <f>IF('Log_working_3-way'!D645="","",1/'True_Odds_Calculator_3-way'!N646+1/'True_Odds_Calculator_3-way'!O646+1/'True_Odds_Calculator_3-way'!P646-1)</f>
        <v/>
      </c>
      <c r="H645" s="6" t="str">
        <f>IF('Log_working_3-way'!$D645="","",'True_Odds_Calculator_3-way'!N646/'True_Odds_Calculator_3-way'!A646-1)</f>
        <v/>
      </c>
      <c r="I645" s="6" t="str">
        <f>IF('Log_working_3-way'!$D645="","",'True_Odds_Calculator_3-way'!O646/'True_Odds_Calculator_3-way'!B646-1)</f>
        <v/>
      </c>
      <c r="J645" s="6" t="str">
        <f>IF('Log_working_3-way'!$D645="","",'True_Odds_Calculator_3-way'!P646/'True_Odds_Calculator_3-way'!C646-1)</f>
        <v/>
      </c>
      <c r="K645" s="6" t="str">
        <f>IF('Log_working_3-way'!$D645="","",1/'True_Odds_Calculator_3-way'!A646+1/'True_Odds_Calculator_3-way'!B646+1/'True_Odds_Calculator_3-way'!C646-1)</f>
        <v/>
      </c>
    </row>
    <row r="646" spans="4:11" x14ac:dyDescent="0.25">
      <c r="D646" t="str">
        <f>solve_for_c('True_Odds_Calculator_3-way'!A647,'True_Odds_Calculator_3-way'!B647,'True_Odds_Calculator_3-way'!C647,'Log_working_3-way'!B$1,'Log_working_3-way'!B$2)</f>
        <v/>
      </c>
      <c r="F646" s="6" t="str">
        <f>IF('Log_working_3-way'!D646="","",1/'True_Odds_Calculator_3-way'!N647+1/'True_Odds_Calculator_3-way'!O647+1/'True_Odds_Calculator_3-way'!P647-1)</f>
        <v/>
      </c>
      <c r="H646" s="6" t="str">
        <f>IF('Log_working_3-way'!$D646="","",'True_Odds_Calculator_3-way'!N647/'True_Odds_Calculator_3-way'!A647-1)</f>
        <v/>
      </c>
      <c r="I646" s="6" t="str">
        <f>IF('Log_working_3-way'!$D646="","",'True_Odds_Calculator_3-way'!O647/'True_Odds_Calculator_3-way'!B647-1)</f>
        <v/>
      </c>
      <c r="J646" s="6" t="str">
        <f>IF('Log_working_3-way'!$D646="","",'True_Odds_Calculator_3-way'!P647/'True_Odds_Calculator_3-way'!C647-1)</f>
        <v/>
      </c>
      <c r="K646" s="6" t="str">
        <f>IF('Log_working_3-way'!$D646="","",1/'True_Odds_Calculator_3-way'!A647+1/'True_Odds_Calculator_3-way'!B647+1/'True_Odds_Calculator_3-way'!C647-1)</f>
        <v/>
      </c>
    </row>
    <row r="647" spans="4:11" x14ac:dyDescent="0.25">
      <c r="D647" t="str">
        <f>solve_for_c('True_Odds_Calculator_3-way'!A648,'True_Odds_Calculator_3-way'!B648,'True_Odds_Calculator_3-way'!C648,'Log_working_3-way'!B$1,'Log_working_3-way'!B$2)</f>
        <v/>
      </c>
      <c r="F647" s="6" t="str">
        <f>IF('Log_working_3-way'!D647="","",1/'True_Odds_Calculator_3-way'!N648+1/'True_Odds_Calculator_3-way'!O648+1/'True_Odds_Calculator_3-way'!P648-1)</f>
        <v/>
      </c>
      <c r="H647" s="6" t="str">
        <f>IF('Log_working_3-way'!$D647="","",'True_Odds_Calculator_3-way'!N648/'True_Odds_Calculator_3-way'!A648-1)</f>
        <v/>
      </c>
      <c r="I647" s="6" t="str">
        <f>IF('Log_working_3-way'!$D647="","",'True_Odds_Calculator_3-way'!O648/'True_Odds_Calculator_3-way'!B648-1)</f>
        <v/>
      </c>
      <c r="J647" s="6" t="str">
        <f>IF('Log_working_3-way'!$D647="","",'True_Odds_Calculator_3-way'!P648/'True_Odds_Calculator_3-way'!C648-1)</f>
        <v/>
      </c>
      <c r="K647" s="6" t="str">
        <f>IF('Log_working_3-way'!$D647="","",1/'True_Odds_Calculator_3-way'!A648+1/'True_Odds_Calculator_3-way'!B648+1/'True_Odds_Calculator_3-way'!C648-1)</f>
        <v/>
      </c>
    </row>
    <row r="648" spans="4:11" x14ac:dyDescent="0.25">
      <c r="D648" t="str">
        <f>solve_for_c('True_Odds_Calculator_3-way'!A649,'True_Odds_Calculator_3-way'!B649,'True_Odds_Calculator_3-way'!C649,'Log_working_3-way'!B$1,'Log_working_3-way'!B$2)</f>
        <v/>
      </c>
      <c r="F648" s="6" t="str">
        <f>IF('Log_working_3-way'!D648="","",1/'True_Odds_Calculator_3-way'!N649+1/'True_Odds_Calculator_3-way'!O649+1/'True_Odds_Calculator_3-way'!P649-1)</f>
        <v/>
      </c>
      <c r="H648" s="6" t="str">
        <f>IF('Log_working_3-way'!$D648="","",'True_Odds_Calculator_3-way'!N649/'True_Odds_Calculator_3-way'!A649-1)</f>
        <v/>
      </c>
      <c r="I648" s="6" t="str">
        <f>IF('Log_working_3-way'!$D648="","",'True_Odds_Calculator_3-way'!O649/'True_Odds_Calculator_3-way'!B649-1)</f>
        <v/>
      </c>
      <c r="J648" s="6" t="str">
        <f>IF('Log_working_3-way'!$D648="","",'True_Odds_Calculator_3-way'!P649/'True_Odds_Calculator_3-way'!C649-1)</f>
        <v/>
      </c>
      <c r="K648" s="6" t="str">
        <f>IF('Log_working_3-way'!$D648="","",1/'True_Odds_Calculator_3-way'!A649+1/'True_Odds_Calculator_3-way'!B649+1/'True_Odds_Calculator_3-way'!C649-1)</f>
        <v/>
      </c>
    </row>
    <row r="649" spans="4:11" x14ac:dyDescent="0.25">
      <c r="D649" t="str">
        <f>solve_for_c('True_Odds_Calculator_3-way'!A650,'True_Odds_Calculator_3-way'!B650,'True_Odds_Calculator_3-way'!C650,'Log_working_3-way'!B$1,'Log_working_3-way'!B$2)</f>
        <v/>
      </c>
      <c r="F649" s="6" t="str">
        <f>IF('Log_working_3-way'!D649="","",1/'True_Odds_Calculator_3-way'!N650+1/'True_Odds_Calculator_3-way'!O650+1/'True_Odds_Calculator_3-way'!P650-1)</f>
        <v/>
      </c>
      <c r="H649" s="6" t="str">
        <f>IF('Log_working_3-way'!$D649="","",'True_Odds_Calculator_3-way'!N650/'True_Odds_Calculator_3-way'!A650-1)</f>
        <v/>
      </c>
      <c r="I649" s="6" t="str">
        <f>IF('Log_working_3-way'!$D649="","",'True_Odds_Calculator_3-way'!O650/'True_Odds_Calculator_3-way'!B650-1)</f>
        <v/>
      </c>
      <c r="J649" s="6" t="str">
        <f>IF('Log_working_3-way'!$D649="","",'True_Odds_Calculator_3-way'!P650/'True_Odds_Calculator_3-way'!C650-1)</f>
        <v/>
      </c>
      <c r="K649" s="6" t="str">
        <f>IF('Log_working_3-way'!$D649="","",1/'True_Odds_Calculator_3-way'!A650+1/'True_Odds_Calculator_3-way'!B650+1/'True_Odds_Calculator_3-way'!C650-1)</f>
        <v/>
      </c>
    </row>
    <row r="650" spans="4:11" x14ac:dyDescent="0.25">
      <c r="D650" t="str">
        <f>solve_for_c('True_Odds_Calculator_3-way'!A651,'True_Odds_Calculator_3-way'!B651,'True_Odds_Calculator_3-way'!C651,'Log_working_3-way'!B$1,'Log_working_3-way'!B$2)</f>
        <v/>
      </c>
      <c r="F650" s="6" t="str">
        <f>IF('Log_working_3-way'!D650="","",1/'True_Odds_Calculator_3-way'!N651+1/'True_Odds_Calculator_3-way'!O651+1/'True_Odds_Calculator_3-way'!P651-1)</f>
        <v/>
      </c>
      <c r="H650" s="6" t="str">
        <f>IF('Log_working_3-way'!$D650="","",'True_Odds_Calculator_3-way'!N651/'True_Odds_Calculator_3-way'!A651-1)</f>
        <v/>
      </c>
      <c r="I650" s="6" t="str">
        <f>IF('Log_working_3-way'!$D650="","",'True_Odds_Calculator_3-way'!O651/'True_Odds_Calculator_3-way'!B651-1)</f>
        <v/>
      </c>
      <c r="J650" s="6" t="str">
        <f>IF('Log_working_3-way'!$D650="","",'True_Odds_Calculator_3-way'!P651/'True_Odds_Calculator_3-way'!C651-1)</f>
        <v/>
      </c>
      <c r="K650" s="6" t="str">
        <f>IF('Log_working_3-way'!$D650="","",1/'True_Odds_Calculator_3-way'!A651+1/'True_Odds_Calculator_3-way'!B651+1/'True_Odds_Calculator_3-way'!C651-1)</f>
        <v/>
      </c>
    </row>
    <row r="651" spans="4:11" x14ac:dyDescent="0.25">
      <c r="D651" t="str">
        <f>solve_for_c('True_Odds_Calculator_3-way'!A652,'True_Odds_Calculator_3-way'!B652,'True_Odds_Calculator_3-way'!C652,'Log_working_3-way'!B$1,'Log_working_3-way'!B$2)</f>
        <v/>
      </c>
      <c r="F651" s="6" t="str">
        <f>IF('Log_working_3-way'!D651="","",1/'True_Odds_Calculator_3-way'!N652+1/'True_Odds_Calculator_3-way'!O652+1/'True_Odds_Calculator_3-way'!P652-1)</f>
        <v/>
      </c>
      <c r="H651" s="6" t="str">
        <f>IF('Log_working_3-way'!$D651="","",'True_Odds_Calculator_3-way'!N652/'True_Odds_Calculator_3-way'!A652-1)</f>
        <v/>
      </c>
      <c r="I651" s="6" t="str">
        <f>IF('Log_working_3-way'!$D651="","",'True_Odds_Calculator_3-way'!O652/'True_Odds_Calculator_3-way'!B652-1)</f>
        <v/>
      </c>
      <c r="J651" s="6" t="str">
        <f>IF('Log_working_3-way'!$D651="","",'True_Odds_Calculator_3-way'!P652/'True_Odds_Calculator_3-way'!C652-1)</f>
        <v/>
      </c>
      <c r="K651" s="6" t="str">
        <f>IF('Log_working_3-way'!$D651="","",1/'True_Odds_Calculator_3-way'!A652+1/'True_Odds_Calculator_3-way'!B652+1/'True_Odds_Calculator_3-way'!C652-1)</f>
        <v/>
      </c>
    </row>
    <row r="652" spans="4:11" x14ac:dyDescent="0.25">
      <c r="D652" t="str">
        <f>solve_for_c('True_Odds_Calculator_3-way'!A653,'True_Odds_Calculator_3-way'!B653,'True_Odds_Calculator_3-way'!C653,'Log_working_3-way'!B$1,'Log_working_3-way'!B$2)</f>
        <v/>
      </c>
      <c r="F652" s="6" t="str">
        <f>IF('Log_working_3-way'!D652="","",1/'True_Odds_Calculator_3-way'!N653+1/'True_Odds_Calculator_3-way'!O653+1/'True_Odds_Calculator_3-way'!P653-1)</f>
        <v/>
      </c>
      <c r="H652" s="6" t="str">
        <f>IF('Log_working_3-way'!$D652="","",'True_Odds_Calculator_3-way'!N653/'True_Odds_Calculator_3-way'!A653-1)</f>
        <v/>
      </c>
      <c r="I652" s="6" t="str">
        <f>IF('Log_working_3-way'!$D652="","",'True_Odds_Calculator_3-way'!O653/'True_Odds_Calculator_3-way'!B653-1)</f>
        <v/>
      </c>
      <c r="J652" s="6" t="str">
        <f>IF('Log_working_3-way'!$D652="","",'True_Odds_Calculator_3-way'!P653/'True_Odds_Calculator_3-way'!C653-1)</f>
        <v/>
      </c>
      <c r="K652" s="6" t="str">
        <f>IF('Log_working_3-way'!$D652="","",1/'True_Odds_Calculator_3-way'!A653+1/'True_Odds_Calculator_3-way'!B653+1/'True_Odds_Calculator_3-way'!C653-1)</f>
        <v/>
      </c>
    </row>
    <row r="653" spans="4:11" x14ac:dyDescent="0.25">
      <c r="D653" t="str">
        <f>solve_for_c('True_Odds_Calculator_3-way'!A654,'True_Odds_Calculator_3-way'!B654,'True_Odds_Calculator_3-way'!C654,'Log_working_3-way'!B$1,'Log_working_3-way'!B$2)</f>
        <v/>
      </c>
      <c r="F653" s="6" t="str">
        <f>IF('Log_working_3-way'!D653="","",1/'True_Odds_Calculator_3-way'!N654+1/'True_Odds_Calculator_3-way'!O654+1/'True_Odds_Calculator_3-way'!P654-1)</f>
        <v/>
      </c>
      <c r="H653" s="6" t="str">
        <f>IF('Log_working_3-way'!$D653="","",'True_Odds_Calculator_3-way'!N654/'True_Odds_Calculator_3-way'!A654-1)</f>
        <v/>
      </c>
      <c r="I653" s="6" t="str">
        <f>IF('Log_working_3-way'!$D653="","",'True_Odds_Calculator_3-way'!O654/'True_Odds_Calculator_3-way'!B654-1)</f>
        <v/>
      </c>
      <c r="J653" s="6" t="str">
        <f>IF('Log_working_3-way'!$D653="","",'True_Odds_Calculator_3-way'!P654/'True_Odds_Calculator_3-way'!C654-1)</f>
        <v/>
      </c>
      <c r="K653" s="6" t="str">
        <f>IF('Log_working_3-way'!$D653="","",1/'True_Odds_Calculator_3-way'!A654+1/'True_Odds_Calculator_3-way'!B654+1/'True_Odds_Calculator_3-way'!C654-1)</f>
        <v/>
      </c>
    </row>
    <row r="654" spans="4:11" x14ac:dyDescent="0.25">
      <c r="D654" t="str">
        <f>solve_for_c('True_Odds_Calculator_3-way'!A655,'True_Odds_Calculator_3-way'!B655,'True_Odds_Calculator_3-way'!C655,'Log_working_3-way'!B$1,'Log_working_3-way'!B$2)</f>
        <v/>
      </c>
      <c r="F654" s="6" t="str">
        <f>IF('Log_working_3-way'!D654="","",1/'True_Odds_Calculator_3-way'!N655+1/'True_Odds_Calculator_3-way'!O655+1/'True_Odds_Calculator_3-way'!P655-1)</f>
        <v/>
      </c>
      <c r="H654" s="6" t="str">
        <f>IF('Log_working_3-way'!$D654="","",'True_Odds_Calculator_3-way'!N655/'True_Odds_Calculator_3-way'!A655-1)</f>
        <v/>
      </c>
      <c r="I654" s="6" t="str">
        <f>IF('Log_working_3-way'!$D654="","",'True_Odds_Calculator_3-way'!O655/'True_Odds_Calculator_3-way'!B655-1)</f>
        <v/>
      </c>
      <c r="J654" s="6" t="str">
        <f>IF('Log_working_3-way'!$D654="","",'True_Odds_Calculator_3-way'!P655/'True_Odds_Calculator_3-way'!C655-1)</f>
        <v/>
      </c>
      <c r="K654" s="6" t="str">
        <f>IF('Log_working_3-way'!$D654="","",1/'True_Odds_Calculator_3-way'!A655+1/'True_Odds_Calculator_3-way'!B655+1/'True_Odds_Calculator_3-way'!C655-1)</f>
        <v/>
      </c>
    </row>
    <row r="655" spans="4:11" x14ac:dyDescent="0.25">
      <c r="D655" t="str">
        <f>solve_for_c('True_Odds_Calculator_3-way'!A656,'True_Odds_Calculator_3-way'!B656,'True_Odds_Calculator_3-way'!C656,'Log_working_3-way'!B$1,'Log_working_3-way'!B$2)</f>
        <v/>
      </c>
      <c r="F655" s="6" t="str">
        <f>IF('Log_working_3-way'!D655="","",1/'True_Odds_Calculator_3-way'!N656+1/'True_Odds_Calculator_3-way'!O656+1/'True_Odds_Calculator_3-way'!P656-1)</f>
        <v/>
      </c>
      <c r="H655" s="6" t="str">
        <f>IF('Log_working_3-way'!$D655="","",'True_Odds_Calculator_3-way'!N656/'True_Odds_Calculator_3-way'!A656-1)</f>
        <v/>
      </c>
      <c r="I655" s="6" t="str">
        <f>IF('Log_working_3-way'!$D655="","",'True_Odds_Calculator_3-way'!O656/'True_Odds_Calculator_3-way'!B656-1)</f>
        <v/>
      </c>
      <c r="J655" s="6" t="str">
        <f>IF('Log_working_3-way'!$D655="","",'True_Odds_Calculator_3-way'!P656/'True_Odds_Calculator_3-way'!C656-1)</f>
        <v/>
      </c>
      <c r="K655" s="6" t="str">
        <f>IF('Log_working_3-way'!$D655="","",1/'True_Odds_Calculator_3-way'!A656+1/'True_Odds_Calculator_3-way'!B656+1/'True_Odds_Calculator_3-way'!C656-1)</f>
        <v/>
      </c>
    </row>
    <row r="656" spans="4:11" x14ac:dyDescent="0.25">
      <c r="D656" t="str">
        <f>solve_for_c('True_Odds_Calculator_3-way'!A657,'True_Odds_Calculator_3-way'!B657,'True_Odds_Calculator_3-way'!C657,'Log_working_3-way'!B$1,'Log_working_3-way'!B$2)</f>
        <v/>
      </c>
      <c r="F656" s="6" t="str">
        <f>IF('Log_working_3-way'!D656="","",1/'True_Odds_Calculator_3-way'!N657+1/'True_Odds_Calculator_3-way'!O657+1/'True_Odds_Calculator_3-way'!P657-1)</f>
        <v/>
      </c>
      <c r="H656" s="6" t="str">
        <f>IF('Log_working_3-way'!$D656="","",'True_Odds_Calculator_3-way'!N657/'True_Odds_Calculator_3-way'!A657-1)</f>
        <v/>
      </c>
      <c r="I656" s="6" t="str">
        <f>IF('Log_working_3-way'!$D656="","",'True_Odds_Calculator_3-way'!O657/'True_Odds_Calculator_3-way'!B657-1)</f>
        <v/>
      </c>
      <c r="J656" s="6" t="str">
        <f>IF('Log_working_3-way'!$D656="","",'True_Odds_Calculator_3-way'!P657/'True_Odds_Calculator_3-way'!C657-1)</f>
        <v/>
      </c>
      <c r="K656" s="6" t="str">
        <f>IF('Log_working_3-way'!$D656="","",1/'True_Odds_Calculator_3-way'!A657+1/'True_Odds_Calculator_3-way'!B657+1/'True_Odds_Calculator_3-way'!C657-1)</f>
        <v/>
      </c>
    </row>
    <row r="657" spans="4:11" x14ac:dyDescent="0.25">
      <c r="D657" t="str">
        <f>solve_for_c('True_Odds_Calculator_3-way'!A658,'True_Odds_Calculator_3-way'!B658,'True_Odds_Calculator_3-way'!C658,'Log_working_3-way'!B$1,'Log_working_3-way'!B$2)</f>
        <v/>
      </c>
      <c r="F657" s="6" t="str">
        <f>IF('Log_working_3-way'!D657="","",1/'True_Odds_Calculator_3-way'!N658+1/'True_Odds_Calculator_3-way'!O658+1/'True_Odds_Calculator_3-way'!P658-1)</f>
        <v/>
      </c>
      <c r="H657" s="6" t="str">
        <f>IF('Log_working_3-way'!$D657="","",'True_Odds_Calculator_3-way'!N658/'True_Odds_Calculator_3-way'!A658-1)</f>
        <v/>
      </c>
      <c r="I657" s="6" t="str">
        <f>IF('Log_working_3-way'!$D657="","",'True_Odds_Calculator_3-way'!O658/'True_Odds_Calculator_3-way'!B658-1)</f>
        <v/>
      </c>
      <c r="J657" s="6" t="str">
        <f>IF('Log_working_3-way'!$D657="","",'True_Odds_Calculator_3-way'!P658/'True_Odds_Calculator_3-way'!C658-1)</f>
        <v/>
      </c>
      <c r="K657" s="6" t="str">
        <f>IF('Log_working_3-way'!$D657="","",1/'True_Odds_Calculator_3-way'!A658+1/'True_Odds_Calculator_3-way'!B658+1/'True_Odds_Calculator_3-way'!C658-1)</f>
        <v/>
      </c>
    </row>
    <row r="658" spans="4:11" x14ac:dyDescent="0.25">
      <c r="D658" t="str">
        <f>solve_for_c('True_Odds_Calculator_3-way'!A659,'True_Odds_Calculator_3-way'!B659,'True_Odds_Calculator_3-way'!C659,'Log_working_3-way'!B$1,'Log_working_3-way'!B$2)</f>
        <v/>
      </c>
      <c r="F658" s="6" t="str">
        <f>IF('Log_working_3-way'!D658="","",1/'True_Odds_Calculator_3-way'!N659+1/'True_Odds_Calculator_3-way'!O659+1/'True_Odds_Calculator_3-way'!P659-1)</f>
        <v/>
      </c>
      <c r="H658" s="6" t="str">
        <f>IF('Log_working_3-way'!$D658="","",'True_Odds_Calculator_3-way'!N659/'True_Odds_Calculator_3-way'!A659-1)</f>
        <v/>
      </c>
      <c r="I658" s="6" t="str">
        <f>IF('Log_working_3-way'!$D658="","",'True_Odds_Calculator_3-way'!O659/'True_Odds_Calculator_3-way'!B659-1)</f>
        <v/>
      </c>
      <c r="J658" s="6" t="str">
        <f>IF('Log_working_3-way'!$D658="","",'True_Odds_Calculator_3-way'!P659/'True_Odds_Calculator_3-way'!C659-1)</f>
        <v/>
      </c>
      <c r="K658" s="6" t="str">
        <f>IF('Log_working_3-way'!$D658="","",1/'True_Odds_Calculator_3-way'!A659+1/'True_Odds_Calculator_3-way'!B659+1/'True_Odds_Calculator_3-way'!C659-1)</f>
        <v/>
      </c>
    </row>
    <row r="659" spans="4:11" x14ac:dyDescent="0.25">
      <c r="D659" t="str">
        <f>solve_for_c('True_Odds_Calculator_3-way'!A660,'True_Odds_Calculator_3-way'!B660,'True_Odds_Calculator_3-way'!C660,'Log_working_3-way'!B$1,'Log_working_3-way'!B$2)</f>
        <v/>
      </c>
      <c r="F659" s="6" t="str">
        <f>IF('Log_working_3-way'!D659="","",1/'True_Odds_Calculator_3-way'!N660+1/'True_Odds_Calculator_3-way'!O660+1/'True_Odds_Calculator_3-way'!P660-1)</f>
        <v/>
      </c>
      <c r="H659" s="6" t="str">
        <f>IF('Log_working_3-way'!$D659="","",'True_Odds_Calculator_3-way'!N660/'True_Odds_Calculator_3-way'!A660-1)</f>
        <v/>
      </c>
      <c r="I659" s="6" t="str">
        <f>IF('Log_working_3-way'!$D659="","",'True_Odds_Calculator_3-way'!O660/'True_Odds_Calculator_3-way'!B660-1)</f>
        <v/>
      </c>
      <c r="J659" s="6" t="str">
        <f>IF('Log_working_3-way'!$D659="","",'True_Odds_Calculator_3-way'!P660/'True_Odds_Calculator_3-way'!C660-1)</f>
        <v/>
      </c>
      <c r="K659" s="6" t="str">
        <f>IF('Log_working_3-way'!$D659="","",1/'True_Odds_Calculator_3-way'!A660+1/'True_Odds_Calculator_3-way'!B660+1/'True_Odds_Calculator_3-way'!C660-1)</f>
        <v/>
      </c>
    </row>
    <row r="660" spans="4:11" x14ac:dyDescent="0.25">
      <c r="D660" t="str">
        <f>solve_for_c('True_Odds_Calculator_3-way'!A661,'True_Odds_Calculator_3-way'!B661,'True_Odds_Calculator_3-way'!C661,'Log_working_3-way'!B$1,'Log_working_3-way'!B$2)</f>
        <v/>
      </c>
      <c r="F660" s="6" t="str">
        <f>IF('Log_working_3-way'!D660="","",1/'True_Odds_Calculator_3-way'!N661+1/'True_Odds_Calculator_3-way'!O661+1/'True_Odds_Calculator_3-way'!P661-1)</f>
        <v/>
      </c>
      <c r="H660" s="6" t="str">
        <f>IF('Log_working_3-way'!$D660="","",'True_Odds_Calculator_3-way'!N661/'True_Odds_Calculator_3-way'!A661-1)</f>
        <v/>
      </c>
      <c r="I660" s="6" t="str">
        <f>IF('Log_working_3-way'!$D660="","",'True_Odds_Calculator_3-way'!O661/'True_Odds_Calculator_3-way'!B661-1)</f>
        <v/>
      </c>
      <c r="J660" s="6" t="str">
        <f>IF('Log_working_3-way'!$D660="","",'True_Odds_Calculator_3-way'!P661/'True_Odds_Calculator_3-way'!C661-1)</f>
        <v/>
      </c>
      <c r="K660" s="6" t="str">
        <f>IF('Log_working_3-way'!$D660="","",1/'True_Odds_Calculator_3-way'!A661+1/'True_Odds_Calculator_3-way'!B661+1/'True_Odds_Calculator_3-way'!C661-1)</f>
        <v/>
      </c>
    </row>
    <row r="661" spans="4:11" x14ac:dyDescent="0.25">
      <c r="D661" t="str">
        <f>solve_for_c('True_Odds_Calculator_3-way'!A662,'True_Odds_Calculator_3-way'!B662,'True_Odds_Calculator_3-way'!C662,'Log_working_3-way'!B$1,'Log_working_3-way'!B$2)</f>
        <v/>
      </c>
      <c r="F661" s="6" t="str">
        <f>IF('Log_working_3-way'!D661="","",1/'True_Odds_Calculator_3-way'!N662+1/'True_Odds_Calculator_3-way'!O662+1/'True_Odds_Calculator_3-way'!P662-1)</f>
        <v/>
      </c>
      <c r="H661" s="6" t="str">
        <f>IF('Log_working_3-way'!$D661="","",'True_Odds_Calculator_3-way'!N662/'True_Odds_Calculator_3-way'!A662-1)</f>
        <v/>
      </c>
      <c r="I661" s="6" t="str">
        <f>IF('Log_working_3-way'!$D661="","",'True_Odds_Calculator_3-way'!O662/'True_Odds_Calculator_3-way'!B662-1)</f>
        <v/>
      </c>
      <c r="J661" s="6" t="str">
        <f>IF('Log_working_3-way'!$D661="","",'True_Odds_Calculator_3-way'!P662/'True_Odds_Calculator_3-way'!C662-1)</f>
        <v/>
      </c>
      <c r="K661" s="6" t="str">
        <f>IF('Log_working_3-way'!$D661="","",1/'True_Odds_Calculator_3-way'!A662+1/'True_Odds_Calculator_3-way'!B662+1/'True_Odds_Calculator_3-way'!C662-1)</f>
        <v/>
      </c>
    </row>
    <row r="662" spans="4:11" x14ac:dyDescent="0.25">
      <c r="D662" t="str">
        <f>solve_for_c('True_Odds_Calculator_3-way'!A663,'True_Odds_Calculator_3-way'!B663,'True_Odds_Calculator_3-way'!C663,'Log_working_3-way'!B$1,'Log_working_3-way'!B$2)</f>
        <v/>
      </c>
      <c r="F662" s="6" t="str">
        <f>IF('Log_working_3-way'!D662="","",1/'True_Odds_Calculator_3-way'!N663+1/'True_Odds_Calculator_3-way'!O663+1/'True_Odds_Calculator_3-way'!P663-1)</f>
        <v/>
      </c>
      <c r="H662" s="6" t="str">
        <f>IF('Log_working_3-way'!$D662="","",'True_Odds_Calculator_3-way'!N663/'True_Odds_Calculator_3-way'!A663-1)</f>
        <v/>
      </c>
      <c r="I662" s="6" t="str">
        <f>IF('Log_working_3-way'!$D662="","",'True_Odds_Calculator_3-way'!O663/'True_Odds_Calculator_3-way'!B663-1)</f>
        <v/>
      </c>
      <c r="J662" s="6" t="str">
        <f>IF('Log_working_3-way'!$D662="","",'True_Odds_Calculator_3-way'!P663/'True_Odds_Calculator_3-way'!C663-1)</f>
        <v/>
      </c>
      <c r="K662" s="6" t="str">
        <f>IF('Log_working_3-way'!$D662="","",1/'True_Odds_Calculator_3-way'!A663+1/'True_Odds_Calculator_3-way'!B663+1/'True_Odds_Calculator_3-way'!C663-1)</f>
        <v/>
      </c>
    </row>
    <row r="663" spans="4:11" x14ac:dyDescent="0.25">
      <c r="D663" t="str">
        <f>solve_for_c('True_Odds_Calculator_3-way'!A664,'True_Odds_Calculator_3-way'!B664,'True_Odds_Calculator_3-way'!C664,'Log_working_3-way'!B$1,'Log_working_3-way'!B$2)</f>
        <v/>
      </c>
      <c r="F663" s="6" t="str">
        <f>IF('Log_working_3-way'!D663="","",1/'True_Odds_Calculator_3-way'!N664+1/'True_Odds_Calculator_3-way'!O664+1/'True_Odds_Calculator_3-way'!P664-1)</f>
        <v/>
      </c>
      <c r="H663" s="6" t="str">
        <f>IF('Log_working_3-way'!$D663="","",'True_Odds_Calculator_3-way'!N664/'True_Odds_Calculator_3-way'!A664-1)</f>
        <v/>
      </c>
      <c r="I663" s="6" t="str">
        <f>IF('Log_working_3-way'!$D663="","",'True_Odds_Calculator_3-way'!O664/'True_Odds_Calculator_3-way'!B664-1)</f>
        <v/>
      </c>
      <c r="J663" s="6" t="str">
        <f>IF('Log_working_3-way'!$D663="","",'True_Odds_Calculator_3-way'!P664/'True_Odds_Calculator_3-way'!C664-1)</f>
        <v/>
      </c>
      <c r="K663" s="6" t="str">
        <f>IF('Log_working_3-way'!$D663="","",1/'True_Odds_Calculator_3-way'!A664+1/'True_Odds_Calculator_3-way'!B664+1/'True_Odds_Calculator_3-way'!C664-1)</f>
        <v/>
      </c>
    </row>
    <row r="664" spans="4:11" x14ac:dyDescent="0.25">
      <c r="D664" t="str">
        <f>solve_for_c('True_Odds_Calculator_3-way'!A665,'True_Odds_Calculator_3-way'!B665,'True_Odds_Calculator_3-way'!C665,'Log_working_3-way'!B$1,'Log_working_3-way'!B$2)</f>
        <v/>
      </c>
      <c r="F664" s="6" t="str">
        <f>IF('Log_working_3-way'!D664="","",1/'True_Odds_Calculator_3-way'!N665+1/'True_Odds_Calculator_3-way'!O665+1/'True_Odds_Calculator_3-way'!P665-1)</f>
        <v/>
      </c>
      <c r="H664" s="6" t="str">
        <f>IF('Log_working_3-way'!$D664="","",'True_Odds_Calculator_3-way'!N665/'True_Odds_Calculator_3-way'!A665-1)</f>
        <v/>
      </c>
      <c r="I664" s="6" t="str">
        <f>IF('Log_working_3-way'!$D664="","",'True_Odds_Calculator_3-way'!O665/'True_Odds_Calculator_3-way'!B665-1)</f>
        <v/>
      </c>
      <c r="J664" s="6" t="str">
        <f>IF('Log_working_3-way'!$D664="","",'True_Odds_Calculator_3-way'!P665/'True_Odds_Calculator_3-way'!C665-1)</f>
        <v/>
      </c>
      <c r="K664" s="6" t="str">
        <f>IF('Log_working_3-way'!$D664="","",1/'True_Odds_Calculator_3-way'!A665+1/'True_Odds_Calculator_3-way'!B665+1/'True_Odds_Calculator_3-way'!C665-1)</f>
        <v/>
      </c>
    </row>
    <row r="665" spans="4:11" x14ac:dyDescent="0.25">
      <c r="D665" t="str">
        <f>solve_for_c('True_Odds_Calculator_3-way'!A666,'True_Odds_Calculator_3-way'!B666,'True_Odds_Calculator_3-way'!C666,'Log_working_3-way'!B$1,'Log_working_3-way'!B$2)</f>
        <v/>
      </c>
      <c r="F665" s="6" t="str">
        <f>IF('Log_working_3-way'!D665="","",1/'True_Odds_Calculator_3-way'!N666+1/'True_Odds_Calculator_3-way'!O666+1/'True_Odds_Calculator_3-way'!P666-1)</f>
        <v/>
      </c>
      <c r="H665" s="6" t="str">
        <f>IF('Log_working_3-way'!$D665="","",'True_Odds_Calculator_3-way'!N666/'True_Odds_Calculator_3-way'!A666-1)</f>
        <v/>
      </c>
      <c r="I665" s="6" t="str">
        <f>IF('Log_working_3-way'!$D665="","",'True_Odds_Calculator_3-way'!O666/'True_Odds_Calculator_3-way'!B666-1)</f>
        <v/>
      </c>
      <c r="J665" s="6" t="str">
        <f>IF('Log_working_3-way'!$D665="","",'True_Odds_Calculator_3-way'!P666/'True_Odds_Calculator_3-way'!C666-1)</f>
        <v/>
      </c>
      <c r="K665" s="6" t="str">
        <f>IF('Log_working_3-way'!$D665="","",1/'True_Odds_Calculator_3-way'!A666+1/'True_Odds_Calculator_3-way'!B666+1/'True_Odds_Calculator_3-way'!C666-1)</f>
        <v/>
      </c>
    </row>
    <row r="666" spans="4:11" x14ac:dyDescent="0.25">
      <c r="D666" t="str">
        <f>solve_for_c('True_Odds_Calculator_3-way'!A667,'True_Odds_Calculator_3-way'!B667,'True_Odds_Calculator_3-way'!C667,'Log_working_3-way'!B$1,'Log_working_3-way'!B$2)</f>
        <v/>
      </c>
      <c r="F666" s="6" t="str">
        <f>IF('Log_working_3-way'!D666="","",1/'True_Odds_Calculator_3-way'!N667+1/'True_Odds_Calculator_3-way'!O667+1/'True_Odds_Calculator_3-way'!P667-1)</f>
        <v/>
      </c>
      <c r="H666" s="6" t="str">
        <f>IF('Log_working_3-way'!$D666="","",'True_Odds_Calculator_3-way'!N667/'True_Odds_Calculator_3-way'!A667-1)</f>
        <v/>
      </c>
      <c r="I666" s="6" t="str">
        <f>IF('Log_working_3-way'!$D666="","",'True_Odds_Calculator_3-way'!O667/'True_Odds_Calculator_3-way'!B667-1)</f>
        <v/>
      </c>
      <c r="J666" s="6" t="str">
        <f>IF('Log_working_3-way'!$D666="","",'True_Odds_Calculator_3-way'!P667/'True_Odds_Calculator_3-way'!C667-1)</f>
        <v/>
      </c>
      <c r="K666" s="6" t="str">
        <f>IF('Log_working_3-way'!$D666="","",1/'True_Odds_Calculator_3-way'!A667+1/'True_Odds_Calculator_3-way'!B667+1/'True_Odds_Calculator_3-way'!C667-1)</f>
        <v/>
      </c>
    </row>
    <row r="667" spans="4:11" x14ac:dyDescent="0.25">
      <c r="D667" t="str">
        <f>solve_for_c('True_Odds_Calculator_3-way'!A668,'True_Odds_Calculator_3-way'!B668,'True_Odds_Calculator_3-way'!C668,'Log_working_3-way'!B$1,'Log_working_3-way'!B$2)</f>
        <v/>
      </c>
      <c r="F667" s="6" t="str">
        <f>IF('Log_working_3-way'!D667="","",1/'True_Odds_Calculator_3-way'!N668+1/'True_Odds_Calculator_3-way'!O668+1/'True_Odds_Calculator_3-way'!P668-1)</f>
        <v/>
      </c>
      <c r="H667" s="6" t="str">
        <f>IF('Log_working_3-way'!$D667="","",'True_Odds_Calculator_3-way'!N668/'True_Odds_Calculator_3-way'!A668-1)</f>
        <v/>
      </c>
      <c r="I667" s="6" t="str">
        <f>IF('Log_working_3-way'!$D667="","",'True_Odds_Calculator_3-way'!O668/'True_Odds_Calculator_3-way'!B668-1)</f>
        <v/>
      </c>
      <c r="J667" s="6" t="str">
        <f>IF('Log_working_3-way'!$D667="","",'True_Odds_Calculator_3-way'!P668/'True_Odds_Calculator_3-way'!C668-1)</f>
        <v/>
      </c>
      <c r="K667" s="6" t="str">
        <f>IF('Log_working_3-way'!$D667="","",1/'True_Odds_Calculator_3-way'!A668+1/'True_Odds_Calculator_3-way'!B668+1/'True_Odds_Calculator_3-way'!C668-1)</f>
        <v/>
      </c>
    </row>
    <row r="668" spans="4:11" x14ac:dyDescent="0.25">
      <c r="D668" t="str">
        <f>solve_for_c('True_Odds_Calculator_3-way'!A669,'True_Odds_Calculator_3-way'!B669,'True_Odds_Calculator_3-way'!C669,'Log_working_3-way'!B$1,'Log_working_3-way'!B$2)</f>
        <v/>
      </c>
      <c r="F668" s="6" t="str">
        <f>IF('Log_working_3-way'!D668="","",1/'True_Odds_Calculator_3-way'!N669+1/'True_Odds_Calculator_3-way'!O669+1/'True_Odds_Calculator_3-way'!P669-1)</f>
        <v/>
      </c>
      <c r="H668" s="6" t="str">
        <f>IF('Log_working_3-way'!$D668="","",'True_Odds_Calculator_3-way'!N669/'True_Odds_Calculator_3-way'!A669-1)</f>
        <v/>
      </c>
      <c r="I668" s="6" t="str">
        <f>IF('Log_working_3-way'!$D668="","",'True_Odds_Calculator_3-way'!O669/'True_Odds_Calculator_3-way'!B669-1)</f>
        <v/>
      </c>
      <c r="J668" s="6" t="str">
        <f>IF('Log_working_3-way'!$D668="","",'True_Odds_Calculator_3-way'!P669/'True_Odds_Calculator_3-way'!C669-1)</f>
        <v/>
      </c>
      <c r="K668" s="6" t="str">
        <f>IF('Log_working_3-way'!$D668="","",1/'True_Odds_Calculator_3-way'!A669+1/'True_Odds_Calculator_3-way'!B669+1/'True_Odds_Calculator_3-way'!C669-1)</f>
        <v/>
      </c>
    </row>
    <row r="669" spans="4:11" x14ac:dyDescent="0.25">
      <c r="D669" t="str">
        <f>solve_for_c('True_Odds_Calculator_3-way'!A670,'True_Odds_Calculator_3-way'!B670,'True_Odds_Calculator_3-way'!C670,'Log_working_3-way'!B$1,'Log_working_3-way'!B$2)</f>
        <v/>
      </c>
      <c r="F669" s="6" t="str">
        <f>IF('Log_working_3-way'!D669="","",1/'True_Odds_Calculator_3-way'!N670+1/'True_Odds_Calculator_3-way'!O670+1/'True_Odds_Calculator_3-way'!P670-1)</f>
        <v/>
      </c>
      <c r="H669" s="6" t="str">
        <f>IF('Log_working_3-way'!$D669="","",'True_Odds_Calculator_3-way'!N670/'True_Odds_Calculator_3-way'!A670-1)</f>
        <v/>
      </c>
      <c r="I669" s="6" t="str">
        <f>IF('Log_working_3-way'!$D669="","",'True_Odds_Calculator_3-way'!O670/'True_Odds_Calculator_3-way'!B670-1)</f>
        <v/>
      </c>
      <c r="J669" s="6" t="str">
        <f>IF('Log_working_3-way'!$D669="","",'True_Odds_Calculator_3-way'!P670/'True_Odds_Calculator_3-way'!C670-1)</f>
        <v/>
      </c>
      <c r="K669" s="6" t="str">
        <f>IF('Log_working_3-way'!$D669="","",1/'True_Odds_Calculator_3-way'!A670+1/'True_Odds_Calculator_3-way'!B670+1/'True_Odds_Calculator_3-way'!C670-1)</f>
        <v/>
      </c>
    </row>
    <row r="670" spans="4:11" x14ac:dyDescent="0.25">
      <c r="D670" t="str">
        <f>solve_for_c('True_Odds_Calculator_3-way'!A671,'True_Odds_Calculator_3-way'!B671,'True_Odds_Calculator_3-way'!C671,'Log_working_3-way'!B$1,'Log_working_3-way'!B$2)</f>
        <v/>
      </c>
      <c r="F670" s="6" t="str">
        <f>IF('Log_working_3-way'!D670="","",1/'True_Odds_Calculator_3-way'!N671+1/'True_Odds_Calculator_3-way'!O671+1/'True_Odds_Calculator_3-way'!P671-1)</f>
        <v/>
      </c>
      <c r="H670" s="6" t="str">
        <f>IF('Log_working_3-way'!$D670="","",'True_Odds_Calculator_3-way'!N671/'True_Odds_Calculator_3-way'!A671-1)</f>
        <v/>
      </c>
      <c r="I670" s="6" t="str">
        <f>IF('Log_working_3-way'!$D670="","",'True_Odds_Calculator_3-way'!O671/'True_Odds_Calculator_3-way'!B671-1)</f>
        <v/>
      </c>
      <c r="J670" s="6" t="str">
        <f>IF('Log_working_3-way'!$D670="","",'True_Odds_Calculator_3-way'!P671/'True_Odds_Calculator_3-way'!C671-1)</f>
        <v/>
      </c>
      <c r="K670" s="6" t="str">
        <f>IF('Log_working_3-way'!$D670="","",1/'True_Odds_Calculator_3-way'!A671+1/'True_Odds_Calculator_3-way'!B671+1/'True_Odds_Calculator_3-way'!C671-1)</f>
        <v/>
      </c>
    </row>
    <row r="671" spans="4:11" x14ac:dyDescent="0.25">
      <c r="D671" t="str">
        <f>solve_for_c('True_Odds_Calculator_3-way'!A672,'True_Odds_Calculator_3-way'!B672,'True_Odds_Calculator_3-way'!C672,'Log_working_3-way'!B$1,'Log_working_3-way'!B$2)</f>
        <v/>
      </c>
      <c r="F671" s="6" t="str">
        <f>IF('Log_working_3-way'!D671="","",1/'True_Odds_Calculator_3-way'!N672+1/'True_Odds_Calculator_3-way'!O672+1/'True_Odds_Calculator_3-way'!P672-1)</f>
        <v/>
      </c>
      <c r="H671" s="6" t="str">
        <f>IF('Log_working_3-way'!$D671="","",'True_Odds_Calculator_3-way'!N672/'True_Odds_Calculator_3-way'!A672-1)</f>
        <v/>
      </c>
      <c r="I671" s="6" t="str">
        <f>IF('Log_working_3-way'!$D671="","",'True_Odds_Calculator_3-way'!O672/'True_Odds_Calculator_3-way'!B672-1)</f>
        <v/>
      </c>
      <c r="J671" s="6" t="str">
        <f>IF('Log_working_3-way'!$D671="","",'True_Odds_Calculator_3-way'!P672/'True_Odds_Calculator_3-way'!C672-1)</f>
        <v/>
      </c>
      <c r="K671" s="6" t="str">
        <f>IF('Log_working_3-way'!$D671="","",1/'True_Odds_Calculator_3-way'!A672+1/'True_Odds_Calculator_3-way'!B672+1/'True_Odds_Calculator_3-way'!C672-1)</f>
        <v/>
      </c>
    </row>
    <row r="672" spans="4:11" x14ac:dyDescent="0.25">
      <c r="D672" t="str">
        <f>solve_for_c('True_Odds_Calculator_3-way'!A673,'True_Odds_Calculator_3-way'!B673,'True_Odds_Calculator_3-way'!C673,'Log_working_3-way'!B$1,'Log_working_3-way'!B$2)</f>
        <v/>
      </c>
      <c r="F672" s="6" t="str">
        <f>IF('Log_working_3-way'!D672="","",1/'True_Odds_Calculator_3-way'!N673+1/'True_Odds_Calculator_3-way'!O673+1/'True_Odds_Calculator_3-way'!P673-1)</f>
        <v/>
      </c>
      <c r="H672" s="6" t="str">
        <f>IF('Log_working_3-way'!$D672="","",'True_Odds_Calculator_3-way'!N673/'True_Odds_Calculator_3-way'!A673-1)</f>
        <v/>
      </c>
      <c r="I672" s="6" t="str">
        <f>IF('Log_working_3-way'!$D672="","",'True_Odds_Calculator_3-way'!O673/'True_Odds_Calculator_3-way'!B673-1)</f>
        <v/>
      </c>
      <c r="J672" s="6" t="str">
        <f>IF('Log_working_3-way'!$D672="","",'True_Odds_Calculator_3-way'!P673/'True_Odds_Calculator_3-way'!C673-1)</f>
        <v/>
      </c>
      <c r="K672" s="6" t="str">
        <f>IF('Log_working_3-way'!$D672="","",1/'True_Odds_Calculator_3-way'!A673+1/'True_Odds_Calculator_3-way'!B673+1/'True_Odds_Calculator_3-way'!C673-1)</f>
        <v/>
      </c>
    </row>
    <row r="673" spans="4:11" x14ac:dyDescent="0.25">
      <c r="D673" t="str">
        <f>solve_for_c('True_Odds_Calculator_3-way'!A674,'True_Odds_Calculator_3-way'!B674,'True_Odds_Calculator_3-way'!C674,'Log_working_3-way'!B$1,'Log_working_3-way'!B$2)</f>
        <v/>
      </c>
      <c r="F673" s="6" t="str">
        <f>IF('Log_working_3-way'!D673="","",1/'True_Odds_Calculator_3-way'!N674+1/'True_Odds_Calculator_3-way'!O674+1/'True_Odds_Calculator_3-way'!P674-1)</f>
        <v/>
      </c>
      <c r="H673" s="6" t="str">
        <f>IF('Log_working_3-way'!$D673="","",'True_Odds_Calculator_3-way'!N674/'True_Odds_Calculator_3-way'!A674-1)</f>
        <v/>
      </c>
      <c r="I673" s="6" t="str">
        <f>IF('Log_working_3-way'!$D673="","",'True_Odds_Calculator_3-way'!O674/'True_Odds_Calculator_3-way'!B674-1)</f>
        <v/>
      </c>
      <c r="J673" s="6" t="str">
        <f>IF('Log_working_3-way'!$D673="","",'True_Odds_Calculator_3-way'!P674/'True_Odds_Calculator_3-way'!C674-1)</f>
        <v/>
      </c>
      <c r="K673" s="6" t="str">
        <f>IF('Log_working_3-way'!$D673="","",1/'True_Odds_Calculator_3-way'!A674+1/'True_Odds_Calculator_3-way'!B674+1/'True_Odds_Calculator_3-way'!C674-1)</f>
        <v/>
      </c>
    </row>
    <row r="674" spans="4:11" x14ac:dyDescent="0.25">
      <c r="D674" t="str">
        <f>solve_for_c('True_Odds_Calculator_3-way'!A675,'True_Odds_Calculator_3-way'!B675,'True_Odds_Calculator_3-way'!C675,'Log_working_3-way'!B$1,'Log_working_3-way'!B$2)</f>
        <v/>
      </c>
      <c r="F674" s="6" t="str">
        <f>IF('Log_working_3-way'!D674="","",1/'True_Odds_Calculator_3-way'!N675+1/'True_Odds_Calculator_3-way'!O675+1/'True_Odds_Calculator_3-way'!P675-1)</f>
        <v/>
      </c>
      <c r="H674" s="6" t="str">
        <f>IF('Log_working_3-way'!$D674="","",'True_Odds_Calculator_3-way'!N675/'True_Odds_Calculator_3-way'!A675-1)</f>
        <v/>
      </c>
      <c r="I674" s="6" t="str">
        <f>IF('Log_working_3-way'!$D674="","",'True_Odds_Calculator_3-way'!O675/'True_Odds_Calculator_3-way'!B675-1)</f>
        <v/>
      </c>
      <c r="J674" s="6" t="str">
        <f>IF('Log_working_3-way'!$D674="","",'True_Odds_Calculator_3-way'!P675/'True_Odds_Calculator_3-way'!C675-1)</f>
        <v/>
      </c>
      <c r="K674" s="6" t="str">
        <f>IF('Log_working_3-way'!$D674="","",1/'True_Odds_Calculator_3-way'!A675+1/'True_Odds_Calculator_3-way'!B675+1/'True_Odds_Calculator_3-way'!C675-1)</f>
        <v/>
      </c>
    </row>
    <row r="675" spans="4:11" x14ac:dyDescent="0.25">
      <c r="D675" t="str">
        <f>solve_for_c('True_Odds_Calculator_3-way'!A676,'True_Odds_Calculator_3-way'!B676,'True_Odds_Calculator_3-way'!C676,'Log_working_3-way'!B$1,'Log_working_3-way'!B$2)</f>
        <v/>
      </c>
      <c r="F675" s="6" t="str">
        <f>IF('Log_working_3-way'!D675="","",1/'True_Odds_Calculator_3-way'!N676+1/'True_Odds_Calculator_3-way'!O676+1/'True_Odds_Calculator_3-way'!P676-1)</f>
        <v/>
      </c>
      <c r="H675" s="6" t="str">
        <f>IF('Log_working_3-way'!$D675="","",'True_Odds_Calculator_3-way'!N676/'True_Odds_Calculator_3-way'!A676-1)</f>
        <v/>
      </c>
      <c r="I675" s="6" t="str">
        <f>IF('Log_working_3-way'!$D675="","",'True_Odds_Calculator_3-way'!O676/'True_Odds_Calculator_3-way'!B676-1)</f>
        <v/>
      </c>
      <c r="J675" s="6" t="str">
        <f>IF('Log_working_3-way'!$D675="","",'True_Odds_Calculator_3-way'!P676/'True_Odds_Calculator_3-way'!C676-1)</f>
        <v/>
      </c>
      <c r="K675" s="6" t="str">
        <f>IF('Log_working_3-way'!$D675="","",1/'True_Odds_Calculator_3-way'!A676+1/'True_Odds_Calculator_3-way'!B676+1/'True_Odds_Calculator_3-way'!C676-1)</f>
        <v/>
      </c>
    </row>
    <row r="676" spans="4:11" x14ac:dyDescent="0.25">
      <c r="D676" t="str">
        <f>solve_for_c('True_Odds_Calculator_3-way'!A677,'True_Odds_Calculator_3-way'!B677,'True_Odds_Calculator_3-way'!C677,'Log_working_3-way'!B$1,'Log_working_3-way'!B$2)</f>
        <v/>
      </c>
      <c r="F676" s="6" t="str">
        <f>IF('Log_working_3-way'!D676="","",1/'True_Odds_Calculator_3-way'!N677+1/'True_Odds_Calculator_3-way'!O677+1/'True_Odds_Calculator_3-way'!P677-1)</f>
        <v/>
      </c>
      <c r="H676" s="6" t="str">
        <f>IF('Log_working_3-way'!$D676="","",'True_Odds_Calculator_3-way'!N677/'True_Odds_Calculator_3-way'!A677-1)</f>
        <v/>
      </c>
      <c r="I676" s="6" t="str">
        <f>IF('Log_working_3-way'!$D676="","",'True_Odds_Calculator_3-way'!O677/'True_Odds_Calculator_3-way'!B677-1)</f>
        <v/>
      </c>
      <c r="J676" s="6" t="str">
        <f>IF('Log_working_3-way'!$D676="","",'True_Odds_Calculator_3-way'!P677/'True_Odds_Calculator_3-way'!C677-1)</f>
        <v/>
      </c>
      <c r="K676" s="6" t="str">
        <f>IF('Log_working_3-way'!$D676="","",1/'True_Odds_Calculator_3-way'!A677+1/'True_Odds_Calculator_3-way'!B677+1/'True_Odds_Calculator_3-way'!C677-1)</f>
        <v/>
      </c>
    </row>
    <row r="677" spans="4:11" x14ac:dyDescent="0.25">
      <c r="D677" t="str">
        <f>solve_for_c('True_Odds_Calculator_3-way'!A678,'True_Odds_Calculator_3-way'!B678,'True_Odds_Calculator_3-way'!C678,'Log_working_3-way'!B$1,'Log_working_3-way'!B$2)</f>
        <v/>
      </c>
      <c r="F677" s="6" t="str">
        <f>IF('Log_working_3-way'!D677="","",1/'True_Odds_Calculator_3-way'!N678+1/'True_Odds_Calculator_3-way'!O678+1/'True_Odds_Calculator_3-way'!P678-1)</f>
        <v/>
      </c>
      <c r="H677" s="6" t="str">
        <f>IF('Log_working_3-way'!$D677="","",'True_Odds_Calculator_3-way'!N678/'True_Odds_Calculator_3-way'!A678-1)</f>
        <v/>
      </c>
      <c r="I677" s="6" t="str">
        <f>IF('Log_working_3-way'!$D677="","",'True_Odds_Calculator_3-way'!O678/'True_Odds_Calculator_3-way'!B678-1)</f>
        <v/>
      </c>
      <c r="J677" s="6" t="str">
        <f>IF('Log_working_3-way'!$D677="","",'True_Odds_Calculator_3-way'!P678/'True_Odds_Calculator_3-way'!C678-1)</f>
        <v/>
      </c>
      <c r="K677" s="6" t="str">
        <f>IF('Log_working_3-way'!$D677="","",1/'True_Odds_Calculator_3-way'!A678+1/'True_Odds_Calculator_3-way'!B678+1/'True_Odds_Calculator_3-way'!C678-1)</f>
        <v/>
      </c>
    </row>
    <row r="678" spans="4:11" x14ac:dyDescent="0.25">
      <c r="D678" t="str">
        <f>solve_for_c('True_Odds_Calculator_3-way'!A679,'True_Odds_Calculator_3-way'!B679,'True_Odds_Calculator_3-way'!C679,'Log_working_3-way'!B$1,'Log_working_3-way'!B$2)</f>
        <v/>
      </c>
      <c r="F678" s="6" t="str">
        <f>IF('Log_working_3-way'!D678="","",1/'True_Odds_Calculator_3-way'!N679+1/'True_Odds_Calculator_3-way'!O679+1/'True_Odds_Calculator_3-way'!P679-1)</f>
        <v/>
      </c>
      <c r="H678" s="6" t="str">
        <f>IF('Log_working_3-way'!$D678="","",'True_Odds_Calculator_3-way'!N679/'True_Odds_Calculator_3-way'!A679-1)</f>
        <v/>
      </c>
      <c r="I678" s="6" t="str">
        <f>IF('Log_working_3-way'!$D678="","",'True_Odds_Calculator_3-way'!O679/'True_Odds_Calculator_3-way'!B679-1)</f>
        <v/>
      </c>
      <c r="J678" s="6" t="str">
        <f>IF('Log_working_3-way'!$D678="","",'True_Odds_Calculator_3-way'!P679/'True_Odds_Calculator_3-way'!C679-1)</f>
        <v/>
      </c>
      <c r="K678" s="6" t="str">
        <f>IF('Log_working_3-way'!$D678="","",1/'True_Odds_Calculator_3-way'!A679+1/'True_Odds_Calculator_3-way'!B679+1/'True_Odds_Calculator_3-way'!C679-1)</f>
        <v/>
      </c>
    </row>
    <row r="679" spans="4:11" x14ac:dyDescent="0.25">
      <c r="D679" t="str">
        <f>solve_for_c('True_Odds_Calculator_3-way'!A680,'True_Odds_Calculator_3-way'!B680,'True_Odds_Calculator_3-way'!C680,'Log_working_3-way'!B$1,'Log_working_3-way'!B$2)</f>
        <v/>
      </c>
      <c r="F679" s="6" t="str">
        <f>IF('Log_working_3-way'!D679="","",1/'True_Odds_Calculator_3-way'!N680+1/'True_Odds_Calculator_3-way'!O680+1/'True_Odds_Calculator_3-way'!P680-1)</f>
        <v/>
      </c>
      <c r="H679" s="6" t="str">
        <f>IF('Log_working_3-way'!$D679="","",'True_Odds_Calculator_3-way'!N680/'True_Odds_Calculator_3-way'!A680-1)</f>
        <v/>
      </c>
      <c r="I679" s="6" t="str">
        <f>IF('Log_working_3-way'!$D679="","",'True_Odds_Calculator_3-way'!O680/'True_Odds_Calculator_3-way'!B680-1)</f>
        <v/>
      </c>
      <c r="J679" s="6" t="str">
        <f>IF('Log_working_3-way'!$D679="","",'True_Odds_Calculator_3-way'!P680/'True_Odds_Calculator_3-way'!C680-1)</f>
        <v/>
      </c>
      <c r="K679" s="6" t="str">
        <f>IF('Log_working_3-way'!$D679="","",1/'True_Odds_Calculator_3-way'!A680+1/'True_Odds_Calculator_3-way'!B680+1/'True_Odds_Calculator_3-way'!C680-1)</f>
        <v/>
      </c>
    </row>
    <row r="680" spans="4:11" x14ac:dyDescent="0.25">
      <c r="D680" t="str">
        <f>solve_for_c('True_Odds_Calculator_3-way'!A681,'True_Odds_Calculator_3-way'!B681,'True_Odds_Calculator_3-way'!C681,'Log_working_3-way'!B$1,'Log_working_3-way'!B$2)</f>
        <v/>
      </c>
      <c r="F680" s="6" t="str">
        <f>IF('Log_working_3-way'!D680="","",1/'True_Odds_Calculator_3-way'!N681+1/'True_Odds_Calculator_3-way'!O681+1/'True_Odds_Calculator_3-way'!P681-1)</f>
        <v/>
      </c>
      <c r="H680" s="6" t="str">
        <f>IF('Log_working_3-way'!$D680="","",'True_Odds_Calculator_3-way'!N681/'True_Odds_Calculator_3-way'!A681-1)</f>
        <v/>
      </c>
      <c r="I680" s="6" t="str">
        <f>IF('Log_working_3-way'!$D680="","",'True_Odds_Calculator_3-way'!O681/'True_Odds_Calculator_3-way'!B681-1)</f>
        <v/>
      </c>
      <c r="J680" s="6" t="str">
        <f>IF('Log_working_3-way'!$D680="","",'True_Odds_Calculator_3-way'!P681/'True_Odds_Calculator_3-way'!C681-1)</f>
        <v/>
      </c>
      <c r="K680" s="6" t="str">
        <f>IF('Log_working_3-way'!$D680="","",1/'True_Odds_Calculator_3-way'!A681+1/'True_Odds_Calculator_3-way'!B681+1/'True_Odds_Calculator_3-way'!C681-1)</f>
        <v/>
      </c>
    </row>
    <row r="681" spans="4:11" x14ac:dyDescent="0.25">
      <c r="D681" t="str">
        <f>solve_for_c('True_Odds_Calculator_3-way'!A682,'True_Odds_Calculator_3-way'!B682,'True_Odds_Calculator_3-way'!C682,'Log_working_3-way'!B$1,'Log_working_3-way'!B$2)</f>
        <v/>
      </c>
      <c r="F681" s="6" t="str">
        <f>IF('Log_working_3-way'!D681="","",1/'True_Odds_Calculator_3-way'!N682+1/'True_Odds_Calculator_3-way'!O682+1/'True_Odds_Calculator_3-way'!P682-1)</f>
        <v/>
      </c>
      <c r="H681" s="6" t="str">
        <f>IF('Log_working_3-way'!$D681="","",'True_Odds_Calculator_3-way'!N682/'True_Odds_Calculator_3-way'!A682-1)</f>
        <v/>
      </c>
      <c r="I681" s="6" t="str">
        <f>IF('Log_working_3-way'!$D681="","",'True_Odds_Calculator_3-way'!O682/'True_Odds_Calculator_3-way'!B682-1)</f>
        <v/>
      </c>
      <c r="J681" s="6" t="str">
        <f>IF('Log_working_3-way'!$D681="","",'True_Odds_Calculator_3-way'!P682/'True_Odds_Calculator_3-way'!C682-1)</f>
        <v/>
      </c>
      <c r="K681" s="6" t="str">
        <f>IF('Log_working_3-way'!$D681="","",1/'True_Odds_Calculator_3-way'!A682+1/'True_Odds_Calculator_3-way'!B682+1/'True_Odds_Calculator_3-way'!C682-1)</f>
        <v/>
      </c>
    </row>
    <row r="682" spans="4:11" x14ac:dyDescent="0.25">
      <c r="D682" t="str">
        <f>solve_for_c('True_Odds_Calculator_3-way'!A683,'True_Odds_Calculator_3-way'!B683,'True_Odds_Calculator_3-way'!C683,'Log_working_3-way'!B$1,'Log_working_3-way'!B$2)</f>
        <v/>
      </c>
      <c r="F682" s="6" t="str">
        <f>IF('Log_working_3-way'!D682="","",1/'True_Odds_Calculator_3-way'!N683+1/'True_Odds_Calculator_3-way'!O683+1/'True_Odds_Calculator_3-way'!P683-1)</f>
        <v/>
      </c>
      <c r="H682" s="6" t="str">
        <f>IF('Log_working_3-way'!$D682="","",'True_Odds_Calculator_3-way'!N683/'True_Odds_Calculator_3-way'!A683-1)</f>
        <v/>
      </c>
      <c r="I682" s="6" t="str">
        <f>IF('Log_working_3-way'!$D682="","",'True_Odds_Calculator_3-way'!O683/'True_Odds_Calculator_3-way'!B683-1)</f>
        <v/>
      </c>
      <c r="J682" s="6" t="str">
        <f>IF('Log_working_3-way'!$D682="","",'True_Odds_Calculator_3-way'!P683/'True_Odds_Calculator_3-way'!C683-1)</f>
        <v/>
      </c>
      <c r="K682" s="6" t="str">
        <f>IF('Log_working_3-way'!$D682="","",1/'True_Odds_Calculator_3-way'!A683+1/'True_Odds_Calculator_3-way'!B683+1/'True_Odds_Calculator_3-way'!C683-1)</f>
        <v/>
      </c>
    </row>
    <row r="683" spans="4:11" x14ac:dyDescent="0.25">
      <c r="D683" t="str">
        <f>solve_for_c('True_Odds_Calculator_3-way'!A684,'True_Odds_Calculator_3-way'!B684,'True_Odds_Calculator_3-way'!C684,'Log_working_3-way'!B$1,'Log_working_3-way'!B$2)</f>
        <v/>
      </c>
      <c r="F683" s="6" t="str">
        <f>IF('Log_working_3-way'!D683="","",1/'True_Odds_Calculator_3-way'!N684+1/'True_Odds_Calculator_3-way'!O684+1/'True_Odds_Calculator_3-way'!P684-1)</f>
        <v/>
      </c>
      <c r="H683" s="6" t="str">
        <f>IF('Log_working_3-way'!$D683="","",'True_Odds_Calculator_3-way'!N684/'True_Odds_Calculator_3-way'!A684-1)</f>
        <v/>
      </c>
      <c r="I683" s="6" t="str">
        <f>IF('Log_working_3-way'!$D683="","",'True_Odds_Calculator_3-way'!O684/'True_Odds_Calculator_3-way'!B684-1)</f>
        <v/>
      </c>
      <c r="J683" s="6" t="str">
        <f>IF('Log_working_3-way'!$D683="","",'True_Odds_Calculator_3-way'!P684/'True_Odds_Calculator_3-way'!C684-1)</f>
        <v/>
      </c>
      <c r="K683" s="6" t="str">
        <f>IF('Log_working_3-way'!$D683="","",1/'True_Odds_Calculator_3-way'!A684+1/'True_Odds_Calculator_3-way'!B684+1/'True_Odds_Calculator_3-way'!C684-1)</f>
        <v/>
      </c>
    </row>
    <row r="684" spans="4:11" x14ac:dyDescent="0.25">
      <c r="D684" t="str">
        <f>solve_for_c('True_Odds_Calculator_3-way'!A685,'True_Odds_Calculator_3-way'!B685,'True_Odds_Calculator_3-way'!C685,'Log_working_3-way'!B$1,'Log_working_3-way'!B$2)</f>
        <v/>
      </c>
      <c r="F684" s="6" t="str">
        <f>IF('Log_working_3-way'!D684="","",1/'True_Odds_Calculator_3-way'!N685+1/'True_Odds_Calculator_3-way'!O685+1/'True_Odds_Calculator_3-way'!P685-1)</f>
        <v/>
      </c>
      <c r="H684" s="6" t="str">
        <f>IF('Log_working_3-way'!$D684="","",'True_Odds_Calculator_3-way'!N685/'True_Odds_Calculator_3-way'!A685-1)</f>
        <v/>
      </c>
      <c r="I684" s="6" t="str">
        <f>IF('Log_working_3-way'!$D684="","",'True_Odds_Calculator_3-way'!O685/'True_Odds_Calculator_3-way'!B685-1)</f>
        <v/>
      </c>
      <c r="J684" s="6" t="str">
        <f>IF('Log_working_3-way'!$D684="","",'True_Odds_Calculator_3-way'!P685/'True_Odds_Calculator_3-way'!C685-1)</f>
        <v/>
      </c>
      <c r="K684" s="6" t="str">
        <f>IF('Log_working_3-way'!$D684="","",1/'True_Odds_Calculator_3-way'!A685+1/'True_Odds_Calculator_3-way'!B685+1/'True_Odds_Calculator_3-way'!C685-1)</f>
        <v/>
      </c>
    </row>
    <row r="685" spans="4:11" x14ac:dyDescent="0.25">
      <c r="D685" t="str">
        <f>solve_for_c('True_Odds_Calculator_3-way'!A686,'True_Odds_Calculator_3-way'!B686,'True_Odds_Calculator_3-way'!C686,'Log_working_3-way'!B$1,'Log_working_3-way'!B$2)</f>
        <v/>
      </c>
      <c r="F685" s="6" t="str">
        <f>IF('Log_working_3-way'!D685="","",1/'True_Odds_Calculator_3-way'!N686+1/'True_Odds_Calculator_3-way'!O686+1/'True_Odds_Calculator_3-way'!P686-1)</f>
        <v/>
      </c>
      <c r="H685" s="6" t="str">
        <f>IF('Log_working_3-way'!$D685="","",'True_Odds_Calculator_3-way'!N686/'True_Odds_Calculator_3-way'!A686-1)</f>
        <v/>
      </c>
      <c r="I685" s="6" t="str">
        <f>IF('Log_working_3-way'!$D685="","",'True_Odds_Calculator_3-way'!O686/'True_Odds_Calculator_3-way'!B686-1)</f>
        <v/>
      </c>
      <c r="J685" s="6" t="str">
        <f>IF('Log_working_3-way'!$D685="","",'True_Odds_Calculator_3-way'!P686/'True_Odds_Calculator_3-way'!C686-1)</f>
        <v/>
      </c>
      <c r="K685" s="6" t="str">
        <f>IF('Log_working_3-way'!$D685="","",1/'True_Odds_Calculator_3-way'!A686+1/'True_Odds_Calculator_3-way'!B686+1/'True_Odds_Calculator_3-way'!C686-1)</f>
        <v/>
      </c>
    </row>
    <row r="686" spans="4:11" x14ac:dyDescent="0.25">
      <c r="D686" t="str">
        <f>solve_for_c('True_Odds_Calculator_3-way'!A687,'True_Odds_Calculator_3-way'!B687,'True_Odds_Calculator_3-way'!C687,'Log_working_3-way'!B$1,'Log_working_3-way'!B$2)</f>
        <v/>
      </c>
      <c r="F686" s="6" t="str">
        <f>IF('Log_working_3-way'!D686="","",1/'True_Odds_Calculator_3-way'!N687+1/'True_Odds_Calculator_3-way'!O687+1/'True_Odds_Calculator_3-way'!P687-1)</f>
        <v/>
      </c>
      <c r="H686" s="6" t="str">
        <f>IF('Log_working_3-way'!$D686="","",'True_Odds_Calculator_3-way'!N687/'True_Odds_Calculator_3-way'!A687-1)</f>
        <v/>
      </c>
      <c r="I686" s="6" t="str">
        <f>IF('Log_working_3-way'!$D686="","",'True_Odds_Calculator_3-way'!O687/'True_Odds_Calculator_3-way'!B687-1)</f>
        <v/>
      </c>
      <c r="J686" s="6" t="str">
        <f>IF('Log_working_3-way'!$D686="","",'True_Odds_Calculator_3-way'!P687/'True_Odds_Calculator_3-way'!C687-1)</f>
        <v/>
      </c>
      <c r="K686" s="6" t="str">
        <f>IF('Log_working_3-way'!$D686="","",1/'True_Odds_Calculator_3-way'!A687+1/'True_Odds_Calculator_3-way'!B687+1/'True_Odds_Calculator_3-way'!C687-1)</f>
        <v/>
      </c>
    </row>
    <row r="687" spans="4:11" x14ac:dyDescent="0.25">
      <c r="D687" t="str">
        <f>solve_for_c('True_Odds_Calculator_3-way'!A688,'True_Odds_Calculator_3-way'!B688,'True_Odds_Calculator_3-way'!C688,'Log_working_3-way'!B$1,'Log_working_3-way'!B$2)</f>
        <v/>
      </c>
      <c r="F687" s="6" t="str">
        <f>IF('Log_working_3-way'!D687="","",1/'True_Odds_Calculator_3-way'!N688+1/'True_Odds_Calculator_3-way'!O688+1/'True_Odds_Calculator_3-way'!P688-1)</f>
        <v/>
      </c>
      <c r="H687" s="6" t="str">
        <f>IF('Log_working_3-way'!$D687="","",'True_Odds_Calculator_3-way'!N688/'True_Odds_Calculator_3-way'!A688-1)</f>
        <v/>
      </c>
      <c r="I687" s="6" t="str">
        <f>IF('Log_working_3-way'!$D687="","",'True_Odds_Calculator_3-way'!O688/'True_Odds_Calculator_3-way'!B688-1)</f>
        <v/>
      </c>
      <c r="J687" s="6" t="str">
        <f>IF('Log_working_3-way'!$D687="","",'True_Odds_Calculator_3-way'!P688/'True_Odds_Calculator_3-way'!C688-1)</f>
        <v/>
      </c>
      <c r="K687" s="6" t="str">
        <f>IF('Log_working_3-way'!$D687="","",1/'True_Odds_Calculator_3-way'!A688+1/'True_Odds_Calculator_3-way'!B688+1/'True_Odds_Calculator_3-way'!C688-1)</f>
        <v/>
      </c>
    </row>
    <row r="688" spans="4:11" x14ac:dyDescent="0.25">
      <c r="D688" t="str">
        <f>solve_for_c('True_Odds_Calculator_3-way'!A689,'True_Odds_Calculator_3-way'!B689,'True_Odds_Calculator_3-way'!C689,'Log_working_3-way'!B$1,'Log_working_3-way'!B$2)</f>
        <v/>
      </c>
      <c r="F688" s="6" t="str">
        <f>IF('Log_working_3-way'!D688="","",1/'True_Odds_Calculator_3-way'!N689+1/'True_Odds_Calculator_3-way'!O689+1/'True_Odds_Calculator_3-way'!P689-1)</f>
        <v/>
      </c>
      <c r="H688" s="6" t="str">
        <f>IF('Log_working_3-way'!$D688="","",'True_Odds_Calculator_3-way'!N689/'True_Odds_Calculator_3-way'!A689-1)</f>
        <v/>
      </c>
      <c r="I688" s="6" t="str">
        <f>IF('Log_working_3-way'!$D688="","",'True_Odds_Calculator_3-way'!O689/'True_Odds_Calculator_3-way'!B689-1)</f>
        <v/>
      </c>
      <c r="J688" s="6" t="str">
        <f>IF('Log_working_3-way'!$D688="","",'True_Odds_Calculator_3-way'!P689/'True_Odds_Calculator_3-way'!C689-1)</f>
        <v/>
      </c>
      <c r="K688" s="6" t="str">
        <f>IF('Log_working_3-way'!$D688="","",1/'True_Odds_Calculator_3-way'!A689+1/'True_Odds_Calculator_3-way'!B689+1/'True_Odds_Calculator_3-way'!C689-1)</f>
        <v/>
      </c>
    </row>
    <row r="689" spans="4:11" x14ac:dyDescent="0.25">
      <c r="D689" t="str">
        <f>solve_for_c('True_Odds_Calculator_3-way'!A690,'True_Odds_Calculator_3-way'!B690,'True_Odds_Calculator_3-way'!C690,'Log_working_3-way'!B$1,'Log_working_3-way'!B$2)</f>
        <v/>
      </c>
      <c r="F689" s="6" t="str">
        <f>IF('Log_working_3-way'!D689="","",1/'True_Odds_Calculator_3-way'!N690+1/'True_Odds_Calculator_3-way'!O690+1/'True_Odds_Calculator_3-way'!P690-1)</f>
        <v/>
      </c>
      <c r="H689" s="6" t="str">
        <f>IF('Log_working_3-way'!$D689="","",'True_Odds_Calculator_3-way'!N690/'True_Odds_Calculator_3-way'!A690-1)</f>
        <v/>
      </c>
      <c r="I689" s="6" t="str">
        <f>IF('Log_working_3-way'!$D689="","",'True_Odds_Calculator_3-way'!O690/'True_Odds_Calculator_3-way'!B690-1)</f>
        <v/>
      </c>
      <c r="J689" s="6" t="str">
        <f>IF('Log_working_3-way'!$D689="","",'True_Odds_Calculator_3-way'!P690/'True_Odds_Calculator_3-way'!C690-1)</f>
        <v/>
      </c>
      <c r="K689" s="6" t="str">
        <f>IF('Log_working_3-way'!$D689="","",1/'True_Odds_Calculator_3-way'!A690+1/'True_Odds_Calculator_3-way'!B690+1/'True_Odds_Calculator_3-way'!C690-1)</f>
        <v/>
      </c>
    </row>
    <row r="690" spans="4:11" x14ac:dyDescent="0.25">
      <c r="D690" t="str">
        <f>solve_for_c('True_Odds_Calculator_3-way'!A691,'True_Odds_Calculator_3-way'!B691,'True_Odds_Calculator_3-way'!C691,'Log_working_3-way'!B$1,'Log_working_3-way'!B$2)</f>
        <v/>
      </c>
      <c r="F690" s="6" t="str">
        <f>IF('Log_working_3-way'!D690="","",1/'True_Odds_Calculator_3-way'!N691+1/'True_Odds_Calculator_3-way'!O691+1/'True_Odds_Calculator_3-way'!P691-1)</f>
        <v/>
      </c>
      <c r="H690" s="6" t="str">
        <f>IF('Log_working_3-way'!$D690="","",'True_Odds_Calculator_3-way'!N691/'True_Odds_Calculator_3-way'!A691-1)</f>
        <v/>
      </c>
      <c r="I690" s="6" t="str">
        <f>IF('Log_working_3-way'!$D690="","",'True_Odds_Calculator_3-way'!O691/'True_Odds_Calculator_3-way'!B691-1)</f>
        <v/>
      </c>
      <c r="J690" s="6" t="str">
        <f>IF('Log_working_3-way'!$D690="","",'True_Odds_Calculator_3-way'!P691/'True_Odds_Calculator_3-way'!C691-1)</f>
        <v/>
      </c>
      <c r="K690" s="6" t="str">
        <f>IF('Log_working_3-way'!$D690="","",1/'True_Odds_Calculator_3-way'!A691+1/'True_Odds_Calculator_3-way'!B691+1/'True_Odds_Calculator_3-way'!C691-1)</f>
        <v/>
      </c>
    </row>
    <row r="691" spans="4:11" x14ac:dyDescent="0.25">
      <c r="D691" t="str">
        <f>solve_for_c('True_Odds_Calculator_3-way'!A692,'True_Odds_Calculator_3-way'!B692,'True_Odds_Calculator_3-way'!C692,'Log_working_3-way'!B$1,'Log_working_3-way'!B$2)</f>
        <v/>
      </c>
      <c r="F691" s="6" t="str">
        <f>IF('Log_working_3-way'!D691="","",1/'True_Odds_Calculator_3-way'!N692+1/'True_Odds_Calculator_3-way'!O692+1/'True_Odds_Calculator_3-way'!P692-1)</f>
        <v/>
      </c>
      <c r="H691" s="6" t="str">
        <f>IF('Log_working_3-way'!$D691="","",'True_Odds_Calculator_3-way'!N692/'True_Odds_Calculator_3-way'!A692-1)</f>
        <v/>
      </c>
      <c r="I691" s="6" t="str">
        <f>IF('Log_working_3-way'!$D691="","",'True_Odds_Calculator_3-way'!O692/'True_Odds_Calculator_3-way'!B692-1)</f>
        <v/>
      </c>
      <c r="J691" s="6" t="str">
        <f>IF('Log_working_3-way'!$D691="","",'True_Odds_Calculator_3-way'!P692/'True_Odds_Calculator_3-way'!C692-1)</f>
        <v/>
      </c>
      <c r="K691" s="6" t="str">
        <f>IF('Log_working_3-way'!$D691="","",1/'True_Odds_Calculator_3-way'!A692+1/'True_Odds_Calculator_3-way'!B692+1/'True_Odds_Calculator_3-way'!C692-1)</f>
        <v/>
      </c>
    </row>
    <row r="692" spans="4:11" x14ac:dyDescent="0.25">
      <c r="D692" t="str">
        <f>solve_for_c('True_Odds_Calculator_3-way'!A693,'True_Odds_Calculator_3-way'!B693,'True_Odds_Calculator_3-way'!C693,'Log_working_3-way'!B$1,'Log_working_3-way'!B$2)</f>
        <v/>
      </c>
      <c r="F692" s="6" t="str">
        <f>IF('Log_working_3-way'!D692="","",1/'True_Odds_Calculator_3-way'!N693+1/'True_Odds_Calculator_3-way'!O693+1/'True_Odds_Calculator_3-way'!P693-1)</f>
        <v/>
      </c>
      <c r="H692" s="6" t="str">
        <f>IF('Log_working_3-way'!$D692="","",'True_Odds_Calculator_3-way'!N693/'True_Odds_Calculator_3-way'!A693-1)</f>
        <v/>
      </c>
      <c r="I692" s="6" t="str">
        <f>IF('Log_working_3-way'!$D692="","",'True_Odds_Calculator_3-way'!O693/'True_Odds_Calculator_3-way'!B693-1)</f>
        <v/>
      </c>
      <c r="J692" s="6" t="str">
        <f>IF('Log_working_3-way'!$D692="","",'True_Odds_Calculator_3-way'!P693/'True_Odds_Calculator_3-way'!C693-1)</f>
        <v/>
      </c>
      <c r="K692" s="6" t="str">
        <f>IF('Log_working_3-way'!$D692="","",1/'True_Odds_Calculator_3-way'!A693+1/'True_Odds_Calculator_3-way'!B693+1/'True_Odds_Calculator_3-way'!C693-1)</f>
        <v/>
      </c>
    </row>
    <row r="693" spans="4:11" x14ac:dyDescent="0.25">
      <c r="D693" t="str">
        <f>solve_for_c('True_Odds_Calculator_3-way'!A694,'True_Odds_Calculator_3-way'!B694,'True_Odds_Calculator_3-way'!C694,'Log_working_3-way'!B$1,'Log_working_3-way'!B$2)</f>
        <v/>
      </c>
      <c r="F693" s="6" t="str">
        <f>IF('Log_working_3-way'!D693="","",1/'True_Odds_Calculator_3-way'!N694+1/'True_Odds_Calculator_3-way'!O694+1/'True_Odds_Calculator_3-way'!P694-1)</f>
        <v/>
      </c>
      <c r="H693" s="6" t="str">
        <f>IF('Log_working_3-way'!$D693="","",'True_Odds_Calculator_3-way'!N694/'True_Odds_Calculator_3-way'!A694-1)</f>
        <v/>
      </c>
      <c r="I693" s="6" t="str">
        <f>IF('Log_working_3-way'!$D693="","",'True_Odds_Calculator_3-way'!O694/'True_Odds_Calculator_3-way'!B694-1)</f>
        <v/>
      </c>
      <c r="J693" s="6" t="str">
        <f>IF('Log_working_3-way'!$D693="","",'True_Odds_Calculator_3-way'!P694/'True_Odds_Calculator_3-way'!C694-1)</f>
        <v/>
      </c>
      <c r="K693" s="6" t="str">
        <f>IF('Log_working_3-way'!$D693="","",1/'True_Odds_Calculator_3-way'!A694+1/'True_Odds_Calculator_3-way'!B694+1/'True_Odds_Calculator_3-way'!C694-1)</f>
        <v/>
      </c>
    </row>
    <row r="694" spans="4:11" x14ac:dyDescent="0.25">
      <c r="D694" t="str">
        <f>solve_for_c('True_Odds_Calculator_3-way'!A695,'True_Odds_Calculator_3-way'!B695,'True_Odds_Calculator_3-way'!C695,'Log_working_3-way'!B$1,'Log_working_3-way'!B$2)</f>
        <v/>
      </c>
      <c r="F694" s="6" t="str">
        <f>IF('Log_working_3-way'!D694="","",1/'True_Odds_Calculator_3-way'!N695+1/'True_Odds_Calculator_3-way'!O695+1/'True_Odds_Calculator_3-way'!P695-1)</f>
        <v/>
      </c>
      <c r="H694" s="6" t="str">
        <f>IF('Log_working_3-way'!$D694="","",'True_Odds_Calculator_3-way'!N695/'True_Odds_Calculator_3-way'!A695-1)</f>
        <v/>
      </c>
      <c r="I694" s="6" t="str">
        <f>IF('Log_working_3-way'!$D694="","",'True_Odds_Calculator_3-way'!O695/'True_Odds_Calculator_3-way'!B695-1)</f>
        <v/>
      </c>
      <c r="J694" s="6" t="str">
        <f>IF('Log_working_3-way'!$D694="","",'True_Odds_Calculator_3-way'!P695/'True_Odds_Calculator_3-way'!C695-1)</f>
        <v/>
      </c>
      <c r="K694" s="6" t="str">
        <f>IF('Log_working_3-way'!$D694="","",1/'True_Odds_Calculator_3-way'!A695+1/'True_Odds_Calculator_3-way'!B695+1/'True_Odds_Calculator_3-way'!C695-1)</f>
        <v/>
      </c>
    </row>
    <row r="695" spans="4:11" x14ac:dyDescent="0.25">
      <c r="D695" t="str">
        <f>solve_for_c('True_Odds_Calculator_3-way'!A696,'True_Odds_Calculator_3-way'!B696,'True_Odds_Calculator_3-way'!C696,'Log_working_3-way'!B$1,'Log_working_3-way'!B$2)</f>
        <v/>
      </c>
      <c r="F695" s="6" t="str">
        <f>IF('Log_working_3-way'!D695="","",1/'True_Odds_Calculator_3-way'!N696+1/'True_Odds_Calculator_3-way'!O696+1/'True_Odds_Calculator_3-way'!P696-1)</f>
        <v/>
      </c>
      <c r="H695" s="6" t="str">
        <f>IF('Log_working_3-way'!$D695="","",'True_Odds_Calculator_3-way'!N696/'True_Odds_Calculator_3-way'!A696-1)</f>
        <v/>
      </c>
      <c r="I695" s="6" t="str">
        <f>IF('Log_working_3-way'!$D695="","",'True_Odds_Calculator_3-way'!O696/'True_Odds_Calculator_3-way'!B696-1)</f>
        <v/>
      </c>
      <c r="J695" s="6" t="str">
        <f>IF('Log_working_3-way'!$D695="","",'True_Odds_Calculator_3-way'!P696/'True_Odds_Calculator_3-way'!C696-1)</f>
        <v/>
      </c>
      <c r="K695" s="6" t="str">
        <f>IF('Log_working_3-way'!$D695="","",1/'True_Odds_Calculator_3-way'!A696+1/'True_Odds_Calculator_3-way'!B696+1/'True_Odds_Calculator_3-way'!C696-1)</f>
        <v/>
      </c>
    </row>
    <row r="696" spans="4:11" x14ac:dyDescent="0.25">
      <c r="D696" t="str">
        <f>solve_for_c('True_Odds_Calculator_3-way'!A697,'True_Odds_Calculator_3-way'!B697,'True_Odds_Calculator_3-way'!C697,'Log_working_3-way'!B$1,'Log_working_3-way'!B$2)</f>
        <v/>
      </c>
      <c r="F696" s="6" t="str">
        <f>IF('Log_working_3-way'!D696="","",1/'True_Odds_Calculator_3-way'!N697+1/'True_Odds_Calculator_3-way'!O697+1/'True_Odds_Calculator_3-way'!P697-1)</f>
        <v/>
      </c>
      <c r="H696" s="6" t="str">
        <f>IF('Log_working_3-way'!$D696="","",'True_Odds_Calculator_3-way'!N697/'True_Odds_Calculator_3-way'!A697-1)</f>
        <v/>
      </c>
      <c r="I696" s="6" t="str">
        <f>IF('Log_working_3-way'!$D696="","",'True_Odds_Calculator_3-way'!O697/'True_Odds_Calculator_3-way'!B697-1)</f>
        <v/>
      </c>
      <c r="J696" s="6" t="str">
        <f>IF('Log_working_3-way'!$D696="","",'True_Odds_Calculator_3-way'!P697/'True_Odds_Calculator_3-way'!C697-1)</f>
        <v/>
      </c>
      <c r="K696" s="6" t="str">
        <f>IF('Log_working_3-way'!$D696="","",1/'True_Odds_Calculator_3-way'!A697+1/'True_Odds_Calculator_3-way'!B697+1/'True_Odds_Calculator_3-way'!C697-1)</f>
        <v/>
      </c>
    </row>
    <row r="697" spans="4:11" x14ac:dyDescent="0.25">
      <c r="D697" t="str">
        <f>solve_for_c('True_Odds_Calculator_3-way'!A698,'True_Odds_Calculator_3-way'!B698,'True_Odds_Calculator_3-way'!C698,'Log_working_3-way'!B$1,'Log_working_3-way'!B$2)</f>
        <v/>
      </c>
      <c r="F697" s="6" t="str">
        <f>IF('Log_working_3-way'!D697="","",1/'True_Odds_Calculator_3-way'!N698+1/'True_Odds_Calculator_3-way'!O698+1/'True_Odds_Calculator_3-way'!P698-1)</f>
        <v/>
      </c>
      <c r="H697" s="6" t="str">
        <f>IF('Log_working_3-way'!$D697="","",'True_Odds_Calculator_3-way'!N698/'True_Odds_Calculator_3-way'!A698-1)</f>
        <v/>
      </c>
      <c r="I697" s="6" t="str">
        <f>IF('Log_working_3-way'!$D697="","",'True_Odds_Calculator_3-way'!O698/'True_Odds_Calculator_3-way'!B698-1)</f>
        <v/>
      </c>
      <c r="J697" s="6" t="str">
        <f>IF('Log_working_3-way'!$D697="","",'True_Odds_Calculator_3-way'!P698/'True_Odds_Calculator_3-way'!C698-1)</f>
        <v/>
      </c>
      <c r="K697" s="6" t="str">
        <f>IF('Log_working_3-way'!$D697="","",1/'True_Odds_Calculator_3-way'!A698+1/'True_Odds_Calculator_3-way'!B698+1/'True_Odds_Calculator_3-way'!C698-1)</f>
        <v/>
      </c>
    </row>
    <row r="698" spans="4:11" x14ac:dyDescent="0.25">
      <c r="D698" t="str">
        <f>solve_for_c('True_Odds_Calculator_3-way'!A699,'True_Odds_Calculator_3-way'!B699,'True_Odds_Calculator_3-way'!C699,'Log_working_3-way'!B$1,'Log_working_3-way'!B$2)</f>
        <v/>
      </c>
      <c r="F698" s="6" t="str">
        <f>IF('Log_working_3-way'!D698="","",1/'True_Odds_Calculator_3-way'!N699+1/'True_Odds_Calculator_3-way'!O699+1/'True_Odds_Calculator_3-way'!P699-1)</f>
        <v/>
      </c>
      <c r="H698" s="6" t="str">
        <f>IF('Log_working_3-way'!$D698="","",'True_Odds_Calculator_3-way'!N699/'True_Odds_Calculator_3-way'!A699-1)</f>
        <v/>
      </c>
      <c r="I698" s="6" t="str">
        <f>IF('Log_working_3-way'!$D698="","",'True_Odds_Calculator_3-way'!O699/'True_Odds_Calculator_3-way'!B699-1)</f>
        <v/>
      </c>
      <c r="J698" s="6" t="str">
        <f>IF('Log_working_3-way'!$D698="","",'True_Odds_Calculator_3-way'!P699/'True_Odds_Calculator_3-way'!C699-1)</f>
        <v/>
      </c>
      <c r="K698" s="6" t="str">
        <f>IF('Log_working_3-way'!$D698="","",1/'True_Odds_Calculator_3-way'!A699+1/'True_Odds_Calculator_3-way'!B699+1/'True_Odds_Calculator_3-way'!C699-1)</f>
        <v/>
      </c>
    </row>
    <row r="699" spans="4:11" x14ac:dyDescent="0.25">
      <c r="D699" t="str">
        <f>solve_for_c('True_Odds_Calculator_3-way'!A700,'True_Odds_Calculator_3-way'!B700,'True_Odds_Calculator_3-way'!C700,'Log_working_3-way'!B$1,'Log_working_3-way'!B$2)</f>
        <v/>
      </c>
      <c r="F699" s="6" t="str">
        <f>IF('Log_working_3-way'!D699="","",1/'True_Odds_Calculator_3-way'!N700+1/'True_Odds_Calculator_3-way'!O700+1/'True_Odds_Calculator_3-way'!P700-1)</f>
        <v/>
      </c>
      <c r="H699" s="6" t="str">
        <f>IF('Log_working_3-way'!$D699="","",'True_Odds_Calculator_3-way'!N700/'True_Odds_Calculator_3-way'!A700-1)</f>
        <v/>
      </c>
      <c r="I699" s="6" t="str">
        <f>IF('Log_working_3-way'!$D699="","",'True_Odds_Calculator_3-way'!O700/'True_Odds_Calculator_3-way'!B700-1)</f>
        <v/>
      </c>
      <c r="J699" s="6" t="str">
        <f>IF('Log_working_3-way'!$D699="","",'True_Odds_Calculator_3-way'!P700/'True_Odds_Calculator_3-way'!C700-1)</f>
        <v/>
      </c>
      <c r="K699" s="6" t="str">
        <f>IF('Log_working_3-way'!$D699="","",1/'True_Odds_Calculator_3-way'!A700+1/'True_Odds_Calculator_3-way'!B700+1/'True_Odds_Calculator_3-way'!C700-1)</f>
        <v/>
      </c>
    </row>
    <row r="700" spans="4:11" x14ac:dyDescent="0.25">
      <c r="D700" t="str">
        <f>solve_for_c('True_Odds_Calculator_3-way'!A701,'True_Odds_Calculator_3-way'!B701,'True_Odds_Calculator_3-way'!C701,'Log_working_3-way'!B$1,'Log_working_3-way'!B$2)</f>
        <v/>
      </c>
      <c r="F700" s="6" t="str">
        <f>IF('Log_working_3-way'!D700="","",1/'True_Odds_Calculator_3-way'!N701+1/'True_Odds_Calculator_3-way'!O701+1/'True_Odds_Calculator_3-way'!P701-1)</f>
        <v/>
      </c>
      <c r="H700" s="6" t="str">
        <f>IF('Log_working_3-way'!$D700="","",'True_Odds_Calculator_3-way'!N701/'True_Odds_Calculator_3-way'!A701-1)</f>
        <v/>
      </c>
      <c r="I700" s="6" t="str">
        <f>IF('Log_working_3-way'!$D700="","",'True_Odds_Calculator_3-way'!O701/'True_Odds_Calculator_3-way'!B701-1)</f>
        <v/>
      </c>
      <c r="J700" s="6" t="str">
        <f>IF('Log_working_3-way'!$D700="","",'True_Odds_Calculator_3-way'!P701/'True_Odds_Calculator_3-way'!C701-1)</f>
        <v/>
      </c>
      <c r="K700" s="6" t="str">
        <f>IF('Log_working_3-way'!$D700="","",1/'True_Odds_Calculator_3-way'!A701+1/'True_Odds_Calculator_3-way'!B701+1/'True_Odds_Calculator_3-way'!C701-1)</f>
        <v/>
      </c>
    </row>
    <row r="701" spans="4:11" x14ac:dyDescent="0.25">
      <c r="D701" t="str">
        <f>solve_for_c('True_Odds_Calculator_3-way'!A702,'True_Odds_Calculator_3-way'!B702,'True_Odds_Calculator_3-way'!C702,'Log_working_3-way'!B$1,'Log_working_3-way'!B$2)</f>
        <v/>
      </c>
      <c r="F701" s="6" t="str">
        <f>IF('Log_working_3-way'!D701="","",1/'True_Odds_Calculator_3-way'!N702+1/'True_Odds_Calculator_3-way'!O702+1/'True_Odds_Calculator_3-way'!P702-1)</f>
        <v/>
      </c>
      <c r="H701" s="6" t="str">
        <f>IF('Log_working_3-way'!$D701="","",'True_Odds_Calculator_3-way'!N702/'True_Odds_Calculator_3-way'!A702-1)</f>
        <v/>
      </c>
      <c r="I701" s="6" t="str">
        <f>IF('Log_working_3-way'!$D701="","",'True_Odds_Calculator_3-way'!O702/'True_Odds_Calculator_3-way'!B702-1)</f>
        <v/>
      </c>
      <c r="J701" s="6" t="str">
        <f>IF('Log_working_3-way'!$D701="","",'True_Odds_Calculator_3-way'!P702/'True_Odds_Calculator_3-way'!C702-1)</f>
        <v/>
      </c>
      <c r="K701" s="6" t="str">
        <f>IF('Log_working_3-way'!$D701="","",1/'True_Odds_Calculator_3-way'!A702+1/'True_Odds_Calculator_3-way'!B702+1/'True_Odds_Calculator_3-way'!C702-1)</f>
        <v/>
      </c>
    </row>
    <row r="702" spans="4:11" x14ac:dyDescent="0.25">
      <c r="D702" t="str">
        <f>solve_for_c('True_Odds_Calculator_3-way'!A703,'True_Odds_Calculator_3-way'!B703,'True_Odds_Calculator_3-way'!C703,'Log_working_3-way'!B$1,'Log_working_3-way'!B$2)</f>
        <v/>
      </c>
      <c r="F702" s="6" t="str">
        <f>IF('Log_working_3-way'!D702="","",1/'True_Odds_Calculator_3-way'!N703+1/'True_Odds_Calculator_3-way'!O703+1/'True_Odds_Calculator_3-way'!P703-1)</f>
        <v/>
      </c>
      <c r="H702" s="6" t="str">
        <f>IF('Log_working_3-way'!$D702="","",'True_Odds_Calculator_3-way'!N703/'True_Odds_Calculator_3-way'!A703-1)</f>
        <v/>
      </c>
      <c r="I702" s="6" t="str">
        <f>IF('Log_working_3-way'!$D702="","",'True_Odds_Calculator_3-way'!O703/'True_Odds_Calculator_3-way'!B703-1)</f>
        <v/>
      </c>
      <c r="J702" s="6" t="str">
        <f>IF('Log_working_3-way'!$D702="","",'True_Odds_Calculator_3-way'!P703/'True_Odds_Calculator_3-way'!C703-1)</f>
        <v/>
      </c>
      <c r="K702" s="6" t="str">
        <f>IF('Log_working_3-way'!$D702="","",1/'True_Odds_Calculator_3-way'!A703+1/'True_Odds_Calculator_3-way'!B703+1/'True_Odds_Calculator_3-way'!C703-1)</f>
        <v/>
      </c>
    </row>
    <row r="703" spans="4:11" x14ac:dyDescent="0.25">
      <c r="D703" t="str">
        <f>solve_for_c('True_Odds_Calculator_3-way'!A704,'True_Odds_Calculator_3-way'!B704,'True_Odds_Calculator_3-way'!C704,'Log_working_3-way'!B$1,'Log_working_3-way'!B$2)</f>
        <v/>
      </c>
      <c r="F703" s="6" t="str">
        <f>IF('Log_working_3-way'!D703="","",1/'True_Odds_Calculator_3-way'!N704+1/'True_Odds_Calculator_3-way'!O704+1/'True_Odds_Calculator_3-way'!P704-1)</f>
        <v/>
      </c>
      <c r="H703" s="6" t="str">
        <f>IF('Log_working_3-way'!$D703="","",'True_Odds_Calculator_3-way'!N704/'True_Odds_Calculator_3-way'!A704-1)</f>
        <v/>
      </c>
      <c r="I703" s="6" t="str">
        <f>IF('Log_working_3-way'!$D703="","",'True_Odds_Calculator_3-way'!O704/'True_Odds_Calculator_3-way'!B704-1)</f>
        <v/>
      </c>
      <c r="J703" s="6" t="str">
        <f>IF('Log_working_3-way'!$D703="","",'True_Odds_Calculator_3-way'!P704/'True_Odds_Calculator_3-way'!C704-1)</f>
        <v/>
      </c>
      <c r="K703" s="6" t="str">
        <f>IF('Log_working_3-way'!$D703="","",1/'True_Odds_Calculator_3-way'!A704+1/'True_Odds_Calculator_3-way'!B704+1/'True_Odds_Calculator_3-way'!C704-1)</f>
        <v/>
      </c>
    </row>
    <row r="704" spans="4:11" x14ac:dyDescent="0.25">
      <c r="D704" t="str">
        <f>solve_for_c('True_Odds_Calculator_3-way'!A705,'True_Odds_Calculator_3-way'!B705,'True_Odds_Calculator_3-way'!C705,'Log_working_3-way'!B$1,'Log_working_3-way'!B$2)</f>
        <v/>
      </c>
      <c r="F704" s="6" t="str">
        <f>IF('Log_working_3-way'!D704="","",1/'True_Odds_Calculator_3-way'!N705+1/'True_Odds_Calculator_3-way'!O705+1/'True_Odds_Calculator_3-way'!P705-1)</f>
        <v/>
      </c>
      <c r="H704" s="6" t="str">
        <f>IF('Log_working_3-way'!$D704="","",'True_Odds_Calculator_3-way'!N705/'True_Odds_Calculator_3-way'!A705-1)</f>
        <v/>
      </c>
      <c r="I704" s="6" t="str">
        <f>IF('Log_working_3-way'!$D704="","",'True_Odds_Calculator_3-way'!O705/'True_Odds_Calculator_3-way'!B705-1)</f>
        <v/>
      </c>
      <c r="J704" s="6" t="str">
        <f>IF('Log_working_3-way'!$D704="","",'True_Odds_Calculator_3-way'!P705/'True_Odds_Calculator_3-way'!C705-1)</f>
        <v/>
      </c>
      <c r="K704" s="6" t="str">
        <f>IF('Log_working_3-way'!$D704="","",1/'True_Odds_Calculator_3-way'!A705+1/'True_Odds_Calculator_3-way'!B705+1/'True_Odds_Calculator_3-way'!C705-1)</f>
        <v/>
      </c>
    </row>
    <row r="705" spans="4:11" x14ac:dyDescent="0.25">
      <c r="D705" t="str">
        <f>solve_for_c('True_Odds_Calculator_3-way'!A706,'True_Odds_Calculator_3-way'!B706,'True_Odds_Calculator_3-way'!C706,'Log_working_3-way'!B$1,'Log_working_3-way'!B$2)</f>
        <v/>
      </c>
      <c r="F705" s="6" t="str">
        <f>IF('Log_working_3-way'!D705="","",1/'True_Odds_Calculator_3-way'!N706+1/'True_Odds_Calculator_3-way'!O706+1/'True_Odds_Calculator_3-way'!P706-1)</f>
        <v/>
      </c>
      <c r="H705" s="6" t="str">
        <f>IF('Log_working_3-way'!$D705="","",'True_Odds_Calculator_3-way'!N706/'True_Odds_Calculator_3-way'!A706-1)</f>
        <v/>
      </c>
      <c r="I705" s="6" t="str">
        <f>IF('Log_working_3-way'!$D705="","",'True_Odds_Calculator_3-way'!O706/'True_Odds_Calculator_3-way'!B706-1)</f>
        <v/>
      </c>
      <c r="J705" s="6" t="str">
        <f>IF('Log_working_3-way'!$D705="","",'True_Odds_Calculator_3-way'!P706/'True_Odds_Calculator_3-way'!C706-1)</f>
        <v/>
      </c>
      <c r="K705" s="6" t="str">
        <f>IF('Log_working_3-way'!$D705="","",1/'True_Odds_Calculator_3-way'!A706+1/'True_Odds_Calculator_3-way'!B706+1/'True_Odds_Calculator_3-way'!C706-1)</f>
        <v/>
      </c>
    </row>
    <row r="706" spans="4:11" x14ac:dyDescent="0.25">
      <c r="D706" t="str">
        <f>solve_for_c('True_Odds_Calculator_3-way'!A707,'True_Odds_Calculator_3-way'!B707,'True_Odds_Calculator_3-way'!C707,'Log_working_3-way'!B$1,'Log_working_3-way'!B$2)</f>
        <v/>
      </c>
      <c r="F706" s="6" t="str">
        <f>IF('Log_working_3-way'!D706="","",1/'True_Odds_Calculator_3-way'!N707+1/'True_Odds_Calculator_3-way'!O707+1/'True_Odds_Calculator_3-way'!P707-1)</f>
        <v/>
      </c>
      <c r="H706" s="6" t="str">
        <f>IF('Log_working_3-way'!$D706="","",'True_Odds_Calculator_3-way'!N707/'True_Odds_Calculator_3-way'!A707-1)</f>
        <v/>
      </c>
      <c r="I706" s="6" t="str">
        <f>IF('Log_working_3-way'!$D706="","",'True_Odds_Calculator_3-way'!O707/'True_Odds_Calculator_3-way'!B707-1)</f>
        <v/>
      </c>
      <c r="J706" s="6" t="str">
        <f>IF('Log_working_3-way'!$D706="","",'True_Odds_Calculator_3-way'!P707/'True_Odds_Calculator_3-way'!C707-1)</f>
        <v/>
      </c>
      <c r="K706" s="6" t="str">
        <f>IF('Log_working_3-way'!$D706="","",1/'True_Odds_Calculator_3-way'!A707+1/'True_Odds_Calculator_3-way'!B707+1/'True_Odds_Calculator_3-way'!C707-1)</f>
        <v/>
      </c>
    </row>
    <row r="707" spans="4:11" x14ac:dyDescent="0.25">
      <c r="D707" t="str">
        <f>solve_for_c('True_Odds_Calculator_3-way'!A708,'True_Odds_Calculator_3-way'!B708,'True_Odds_Calculator_3-way'!C708,'Log_working_3-way'!B$1,'Log_working_3-way'!B$2)</f>
        <v/>
      </c>
      <c r="F707" s="6" t="str">
        <f>IF('Log_working_3-way'!D707="","",1/'True_Odds_Calculator_3-way'!N708+1/'True_Odds_Calculator_3-way'!O708+1/'True_Odds_Calculator_3-way'!P708-1)</f>
        <v/>
      </c>
      <c r="H707" s="6" t="str">
        <f>IF('Log_working_3-way'!$D707="","",'True_Odds_Calculator_3-way'!N708/'True_Odds_Calculator_3-way'!A708-1)</f>
        <v/>
      </c>
      <c r="I707" s="6" t="str">
        <f>IF('Log_working_3-way'!$D707="","",'True_Odds_Calculator_3-way'!O708/'True_Odds_Calculator_3-way'!B708-1)</f>
        <v/>
      </c>
      <c r="J707" s="6" t="str">
        <f>IF('Log_working_3-way'!$D707="","",'True_Odds_Calculator_3-way'!P708/'True_Odds_Calculator_3-way'!C708-1)</f>
        <v/>
      </c>
      <c r="K707" s="6" t="str">
        <f>IF('Log_working_3-way'!$D707="","",1/'True_Odds_Calculator_3-way'!A708+1/'True_Odds_Calculator_3-way'!B708+1/'True_Odds_Calculator_3-way'!C708-1)</f>
        <v/>
      </c>
    </row>
    <row r="708" spans="4:11" x14ac:dyDescent="0.25">
      <c r="D708" t="str">
        <f>solve_for_c('True_Odds_Calculator_3-way'!A709,'True_Odds_Calculator_3-way'!B709,'True_Odds_Calculator_3-way'!C709,'Log_working_3-way'!B$1,'Log_working_3-way'!B$2)</f>
        <v/>
      </c>
      <c r="F708" s="6" t="str">
        <f>IF('Log_working_3-way'!D708="","",1/'True_Odds_Calculator_3-way'!N709+1/'True_Odds_Calculator_3-way'!O709+1/'True_Odds_Calculator_3-way'!P709-1)</f>
        <v/>
      </c>
      <c r="H708" s="6" t="str">
        <f>IF('Log_working_3-way'!$D708="","",'True_Odds_Calculator_3-way'!N709/'True_Odds_Calculator_3-way'!A709-1)</f>
        <v/>
      </c>
      <c r="I708" s="6" t="str">
        <f>IF('Log_working_3-way'!$D708="","",'True_Odds_Calculator_3-way'!O709/'True_Odds_Calculator_3-way'!B709-1)</f>
        <v/>
      </c>
      <c r="J708" s="6" t="str">
        <f>IF('Log_working_3-way'!$D708="","",'True_Odds_Calculator_3-way'!P709/'True_Odds_Calculator_3-way'!C709-1)</f>
        <v/>
      </c>
      <c r="K708" s="6" t="str">
        <f>IF('Log_working_3-way'!$D708="","",1/'True_Odds_Calculator_3-way'!A709+1/'True_Odds_Calculator_3-way'!B709+1/'True_Odds_Calculator_3-way'!C709-1)</f>
        <v/>
      </c>
    </row>
    <row r="709" spans="4:11" x14ac:dyDescent="0.25">
      <c r="D709" t="str">
        <f>solve_for_c('True_Odds_Calculator_3-way'!A710,'True_Odds_Calculator_3-way'!B710,'True_Odds_Calculator_3-way'!C710,'Log_working_3-way'!B$1,'Log_working_3-way'!B$2)</f>
        <v/>
      </c>
      <c r="F709" s="6" t="str">
        <f>IF('Log_working_3-way'!D709="","",1/'True_Odds_Calculator_3-way'!N710+1/'True_Odds_Calculator_3-way'!O710+1/'True_Odds_Calculator_3-way'!P710-1)</f>
        <v/>
      </c>
      <c r="H709" s="6" t="str">
        <f>IF('Log_working_3-way'!$D709="","",'True_Odds_Calculator_3-way'!N710/'True_Odds_Calculator_3-way'!A710-1)</f>
        <v/>
      </c>
      <c r="I709" s="6" t="str">
        <f>IF('Log_working_3-way'!$D709="","",'True_Odds_Calculator_3-way'!O710/'True_Odds_Calculator_3-way'!B710-1)</f>
        <v/>
      </c>
      <c r="J709" s="6" t="str">
        <f>IF('Log_working_3-way'!$D709="","",'True_Odds_Calculator_3-way'!P710/'True_Odds_Calculator_3-way'!C710-1)</f>
        <v/>
      </c>
      <c r="K709" s="6" t="str">
        <f>IF('Log_working_3-way'!$D709="","",1/'True_Odds_Calculator_3-way'!A710+1/'True_Odds_Calculator_3-way'!B710+1/'True_Odds_Calculator_3-way'!C710-1)</f>
        <v/>
      </c>
    </row>
    <row r="710" spans="4:11" x14ac:dyDescent="0.25">
      <c r="D710" t="str">
        <f>solve_for_c('True_Odds_Calculator_3-way'!A711,'True_Odds_Calculator_3-way'!B711,'True_Odds_Calculator_3-way'!C711,'Log_working_3-way'!B$1,'Log_working_3-way'!B$2)</f>
        <v/>
      </c>
      <c r="F710" s="6" t="str">
        <f>IF('Log_working_3-way'!D710="","",1/'True_Odds_Calculator_3-way'!N711+1/'True_Odds_Calculator_3-way'!O711+1/'True_Odds_Calculator_3-way'!P711-1)</f>
        <v/>
      </c>
      <c r="H710" s="6" t="str">
        <f>IF('Log_working_3-way'!$D710="","",'True_Odds_Calculator_3-way'!N711/'True_Odds_Calculator_3-way'!A711-1)</f>
        <v/>
      </c>
      <c r="I710" s="6" t="str">
        <f>IF('Log_working_3-way'!$D710="","",'True_Odds_Calculator_3-way'!O711/'True_Odds_Calculator_3-way'!B711-1)</f>
        <v/>
      </c>
      <c r="J710" s="6" t="str">
        <f>IF('Log_working_3-way'!$D710="","",'True_Odds_Calculator_3-way'!P711/'True_Odds_Calculator_3-way'!C711-1)</f>
        <v/>
      </c>
      <c r="K710" s="6" t="str">
        <f>IF('Log_working_3-way'!$D710="","",1/'True_Odds_Calculator_3-way'!A711+1/'True_Odds_Calculator_3-way'!B711+1/'True_Odds_Calculator_3-way'!C711-1)</f>
        <v/>
      </c>
    </row>
    <row r="711" spans="4:11" x14ac:dyDescent="0.25">
      <c r="D711" t="str">
        <f>solve_for_c('True_Odds_Calculator_3-way'!A712,'True_Odds_Calculator_3-way'!B712,'True_Odds_Calculator_3-way'!C712,'Log_working_3-way'!B$1,'Log_working_3-way'!B$2)</f>
        <v/>
      </c>
      <c r="F711" s="6" t="str">
        <f>IF('Log_working_3-way'!D711="","",1/'True_Odds_Calculator_3-way'!N712+1/'True_Odds_Calculator_3-way'!O712+1/'True_Odds_Calculator_3-way'!P712-1)</f>
        <v/>
      </c>
      <c r="H711" s="6" t="str">
        <f>IF('Log_working_3-way'!$D711="","",'True_Odds_Calculator_3-way'!N712/'True_Odds_Calculator_3-way'!A712-1)</f>
        <v/>
      </c>
      <c r="I711" s="6" t="str">
        <f>IF('Log_working_3-way'!$D711="","",'True_Odds_Calculator_3-way'!O712/'True_Odds_Calculator_3-way'!B712-1)</f>
        <v/>
      </c>
      <c r="J711" s="6" t="str">
        <f>IF('Log_working_3-way'!$D711="","",'True_Odds_Calculator_3-way'!P712/'True_Odds_Calculator_3-way'!C712-1)</f>
        <v/>
      </c>
      <c r="K711" s="6" t="str">
        <f>IF('Log_working_3-way'!$D711="","",1/'True_Odds_Calculator_3-way'!A712+1/'True_Odds_Calculator_3-way'!B712+1/'True_Odds_Calculator_3-way'!C712-1)</f>
        <v/>
      </c>
    </row>
    <row r="712" spans="4:11" x14ac:dyDescent="0.25">
      <c r="D712" t="str">
        <f>solve_for_c('True_Odds_Calculator_3-way'!A713,'True_Odds_Calculator_3-way'!B713,'True_Odds_Calculator_3-way'!C713,'Log_working_3-way'!B$1,'Log_working_3-way'!B$2)</f>
        <v/>
      </c>
      <c r="F712" s="6" t="str">
        <f>IF('Log_working_3-way'!D712="","",1/'True_Odds_Calculator_3-way'!N713+1/'True_Odds_Calculator_3-way'!O713+1/'True_Odds_Calculator_3-way'!P713-1)</f>
        <v/>
      </c>
      <c r="H712" s="6" t="str">
        <f>IF('Log_working_3-way'!$D712="","",'True_Odds_Calculator_3-way'!N713/'True_Odds_Calculator_3-way'!A713-1)</f>
        <v/>
      </c>
      <c r="I712" s="6" t="str">
        <f>IF('Log_working_3-way'!$D712="","",'True_Odds_Calculator_3-way'!O713/'True_Odds_Calculator_3-way'!B713-1)</f>
        <v/>
      </c>
      <c r="J712" s="6" t="str">
        <f>IF('Log_working_3-way'!$D712="","",'True_Odds_Calculator_3-way'!P713/'True_Odds_Calculator_3-way'!C713-1)</f>
        <v/>
      </c>
      <c r="K712" s="6" t="str">
        <f>IF('Log_working_3-way'!$D712="","",1/'True_Odds_Calculator_3-way'!A713+1/'True_Odds_Calculator_3-way'!B713+1/'True_Odds_Calculator_3-way'!C713-1)</f>
        <v/>
      </c>
    </row>
    <row r="713" spans="4:11" x14ac:dyDescent="0.25">
      <c r="D713" t="str">
        <f>solve_for_c('True_Odds_Calculator_3-way'!A714,'True_Odds_Calculator_3-way'!B714,'True_Odds_Calculator_3-way'!C714,'Log_working_3-way'!B$1,'Log_working_3-way'!B$2)</f>
        <v/>
      </c>
      <c r="F713" s="6" t="str">
        <f>IF('Log_working_3-way'!D713="","",1/'True_Odds_Calculator_3-way'!N714+1/'True_Odds_Calculator_3-way'!O714+1/'True_Odds_Calculator_3-way'!P714-1)</f>
        <v/>
      </c>
      <c r="H713" s="6" t="str">
        <f>IF('Log_working_3-way'!$D713="","",'True_Odds_Calculator_3-way'!N714/'True_Odds_Calculator_3-way'!A714-1)</f>
        <v/>
      </c>
      <c r="I713" s="6" t="str">
        <f>IF('Log_working_3-way'!$D713="","",'True_Odds_Calculator_3-way'!O714/'True_Odds_Calculator_3-way'!B714-1)</f>
        <v/>
      </c>
      <c r="J713" s="6" t="str">
        <f>IF('Log_working_3-way'!$D713="","",'True_Odds_Calculator_3-way'!P714/'True_Odds_Calculator_3-way'!C714-1)</f>
        <v/>
      </c>
      <c r="K713" s="6" t="str">
        <f>IF('Log_working_3-way'!$D713="","",1/'True_Odds_Calculator_3-way'!A714+1/'True_Odds_Calculator_3-way'!B714+1/'True_Odds_Calculator_3-way'!C714-1)</f>
        <v/>
      </c>
    </row>
    <row r="714" spans="4:11" x14ac:dyDescent="0.25">
      <c r="D714" t="str">
        <f>solve_for_c('True_Odds_Calculator_3-way'!A715,'True_Odds_Calculator_3-way'!B715,'True_Odds_Calculator_3-way'!C715,'Log_working_3-way'!B$1,'Log_working_3-way'!B$2)</f>
        <v/>
      </c>
      <c r="F714" s="6" t="str">
        <f>IF('Log_working_3-way'!D714="","",1/'True_Odds_Calculator_3-way'!N715+1/'True_Odds_Calculator_3-way'!O715+1/'True_Odds_Calculator_3-way'!P715-1)</f>
        <v/>
      </c>
      <c r="H714" s="6" t="str">
        <f>IF('Log_working_3-way'!$D714="","",'True_Odds_Calculator_3-way'!N715/'True_Odds_Calculator_3-way'!A715-1)</f>
        <v/>
      </c>
      <c r="I714" s="6" t="str">
        <f>IF('Log_working_3-way'!$D714="","",'True_Odds_Calculator_3-way'!O715/'True_Odds_Calculator_3-way'!B715-1)</f>
        <v/>
      </c>
      <c r="J714" s="6" t="str">
        <f>IF('Log_working_3-way'!$D714="","",'True_Odds_Calculator_3-way'!P715/'True_Odds_Calculator_3-way'!C715-1)</f>
        <v/>
      </c>
      <c r="K714" s="6" t="str">
        <f>IF('Log_working_3-way'!$D714="","",1/'True_Odds_Calculator_3-way'!A715+1/'True_Odds_Calculator_3-way'!B715+1/'True_Odds_Calculator_3-way'!C715-1)</f>
        <v/>
      </c>
    </row>
    <row r="715" spans="4:11" x14ac:dyDescent="0.25">
      <c r="D715" t="str">
        <f>solve_for_c('True_Odds_Calculator_3-way'!A716,'True_Odds_Calculator_3-way'!B716,'True_Odds_Calculator_3-way'!C716,'Log_working_3-way'!B$1,'Log_working_3-way'!B$2)</f>
        <v/>
      </c>
      <c r="F715" s="6" t="str">
        <f>IF('Log_working_3-way'!D715="","",1/'True_Odds_Calculator_3-way'!N716+1/'True_Odds_Calculator_3-way'!O716+1/'True_Odds_Calculator_3-way'!P716-1)</f>
        <v/>
      </c>
      <c r="H715" s="6" t="str">
        <f>IF('Log_working_3-way'!$D715="","",'True_Odds_Calculator_3-way'!N716/'True_Odds_Calculator_3-way'!A716-1)</f>
        <v/>
      </c>
      <c r="I715" s="6" t="str">
        <f>IF('Log_working_3-way'!$D715="","",'True_Odds_Calculator_3-way'!O716/'True_Odds_Calculator_3-way'!B716-1)</f>
        <v/>
      </c>
      <c r="J715" s="6" t="str">
        <f>IF('Log_working_3-way'!$D715="","",'True_Odds_Calculator_3-way'!P716/'True_Odds_Calculator_3-way'!C716-1)</f>
        <v/>
      </c>
      <c r="K715" s="6" t="str">
        <f>IF('Log_working_3-way'!$D715="","",1/'True_Odds_Calculator_3-way'!A716+1/'True_Odds_Calculator_3-way'!B716+1/'True_Odds_Calculator_3-way'!C716-1)</f>
        <v/>
      </c>
    </row>
    <row r="716" spans="4:11" x14ac:dyDescent="0.25">
      <c r="D716" t="str">
        <f>solve_for_c('True_Odds_Calculator_3-way'!A717,'True_Odds_Calculator_3-way'!B717,'True_Odds_Calculator_3-way'!C717,'Log_working_3-way'!B$1,'Log_working_3-way'!B$2)</f>
        <v/>
      </c>
      <c r="F716" s="6" t="str">
        <f>IF('Log_working_3-way'!D716="","",1/'True_Odds_Calculator_3-way'!N717+1/'True_Odds_Calculator_3-way'!O717+1/'True_Odds_Calculator_3-way'!P717-1)</f>
        <v/>
      </c>
      <c r="H716" s="6" t="str">
        <f>IF('Log_working_3-way'!$D716="","",'True_Odds_Calculator_3-way'!N717/'True_Odds_Calculator_3-way'!A717-1)</f>
        <v/>
      </c>
      <c r="I716" s="6" t="str">
        <f>IF('Log_working_3-way'!$D716="","",'True_Odds_Calculator_3-way'!O717/'True_Odds_Calculator_3-way'!B717-1)</f>
        <v/>
      </c>
      <c r="J716" s="6" t="str">
        <f>IF('Log_working_3-way'!$D716="","",'True_Odds_Calculator_3-way'!P717/'True_Odds_Calculator_3-way'!C717-1)</f>
        <v/>
      </c>
      <c r="K716" s="6" t="str">
        <f>IF('Log_working_3-way'!$D716="","",1/'True_Odds_Calculator_3-way'!A717+1/'True_Odds_Calculator_3-way'!B717+1/'True_Odds_Calculator_3-way'!C717-1)</f>
        <v/>
      </c>
    </row>
    <row r="717" spans="4:11" x14ac:dyDescent="0.25">
      <c r="D717" t="str">
        <f>solve_for_c('True_Odds_Calculator_3-way'!A718,'True_Odds_Calculator_3-way'!B718,'True_Odds_Calculator_3-way'!C718,'Log_working_3-way'!B$1,'Log_working_3-way'!B$2)</f>
        <v/>
      </c>
      <c r="F717" s="6" t="str">
        <f>IF('Log_working_3-way'!D717="","",1/'True_Odds_Calculator_3-way'!N718+1/'True_Odds_Calculator_3-way'!O718+1/'True_Odds_Calculator_3-way'!P718-1)</f>
        <v/>
      </c>
      <c r="H717" s="6" t="str">
        <f>IF('Log_working_3-way'!$D717="","",'True_Odds_Calculator_3-way'!N718/'True_Odds_Calculator_3-way'!A718-1)</f>
        <v/>
      </c>
      <c r="I717" s="6" t="str">
        <f>IF('Log_working_3-way'!$D717="","",'True_Odds_Calculator_3-way'!O718/'True_Odds_Calculator_3-way'!B718-1)</f>
        <v/>
      </c>
      <c r="J717" s="6" t="str">
        <f>IF('Log_working_3-way'!$D717="","",'True_Odds_Calculator_3-way'!P718/'True_Odds_Calculator_3-way'!C718-1)</f>
        <v/>
      </c>
      <c r="K717" s="6" t="str">
        <f>IF('Log_working_3-way'!$D717="","",1/'True_Odds_Calculator_3-way'!A718+1/'True_Odds_Calculator_3-way'!B718+1/'True_Odds_Calculator_3-way'!C718-1)</f>
        <v/>
      </c>
    </row>
    <row r="718" spans="4:11" x14ac:dyDescent="0.25">
      <c r="D718" t="str">
        <f>solve_for_c('True_Odds_Calculator_3-way'!A719,'True_Odds_Calculator_3-way'!B719,'True_Odds_Calculator_3-way'!C719,'Log_working_3-way'!B$1,'Log_working_3-way'!B$2)</f>
        <v/>
      </c>
      <c r="F718" s="6" t="str">
        <f>IF('Log_working_3-way'!D718="","",1/'True_Odds_Calculator_3-way'!N719+1/'True_Odds_Calculator_3-way'!O719+1/'True_Odds_Calculator_3-way'!P719-1)</f>
        <v/>
      </c>
      <c r="H718" s="6" t="str">
        <f>IF('Log_working_3-way'!$D718="","",'True_Odds_Calculator_3-way'!N719/'True_Odds_Calculator_3-way'!A719-1)</f>
        <v/>
      </c>
      <c r="I718" s="6" t="str">
        <f>IF('Log_working_3-way'!$D718="","",'True_Odds_Calculator_3-way'!O719/'True_Odds_Calculator_3-way'!B719-1)</f>
        <v/>
      </c>
      <c r="J718" s="6" t="str">
        <f>IF('Log_working_3-way'!$D718="","",'True_Odds_Calculator_3-way'!P719/'True_Odds_Calculator_3-way'!C719-1)</f>
        <v/>
      </c>
      <c r="K718" s="6" t="str">
        <f>IF('Log_working_3-way'!$D718="","",1/'True_Odds_Calculator_3-way'!A719+1/'True_Odds_Calculator_3-way'!B719+1/'True_Odds_Calculator_3-way'!C719-1)</f>
        <v/>
      </c>
    </row>
    <row r="719" spans="4:11" x14ac:dyDescent="0.25">
      <c r="D719" t="str">
        <f>solve_for_c('True_Odds_Calculator_3-way'!A720,'True_Odds_Calculator_3-way'!B720,'True_Odds_Calculator_3-way'!C720,'Log_working_3-way'!B$1,'Log_working_3-way'!B$2)</f>
        <v/>
      </c>
      <c r="F719" s="6" t="str">
        <f>IF('Log_working_3-way'!D719="","",1/'True_Odds_Calculator_3-way'!N720+1/'True_Odds_Calculator_3-way'!O720+1/'True_Odds_Calculator_3-way'!P720-1)</f>
        <v/>
      </c>
      <c r="H719" s="6" t="str">
        <f>IF('Log_working_3-way'!$D719="","",'True_Odds_Calculator_3-way'!N720/'True_Odds_Calculator_3-way'!A720-1)</f>
        <v/>
      </c>
      <c r="I719" s="6" t="str">
        <f>IF('Log_working_3-way'!$D719="","",'True_Odds_Calculator_3-way'!O720/'True_Odds_Calculator_3-way'!B720-1)</f>
        <v/>
      </c>
      <c r="J719" s="6" t="str">
        <f>IF('Log_working_3-way'!$D719="","",'True_Odds_Calculator_3-way'!P720/'True_Odds_Calculator_3-way'!C720-1)</f>
        <v/>
      </c>
      <c r="K719" s="6" t="str">
        <f>IF('Log_working_3-way'!$D719="","",1/'True_Odds_Calculator_3-way'!A720+1/'True_Odds_Calculator_3-way'!B720+1/'True_Odds_Calculator_3-way'!C720-1)</f>
        <v/>
      </c>
    </row>
    <row r="720" spans="4:11" x14ac:dyDescent="0.25">
      <c r="D720" t="str">
        <f>solve_for_c('True_Odds_Calculator_3-way'!A721,'True_Odds_Calculator_3-way'!B721,'True_Odds_Calculator_3-way'!C721,'Log_working_3-way'!B$1,'Log_working_3-way'!B$2)</f>
        <v/>
      </c>
      <c r="F720" s="6" t="str">
        <f>IF('Log_working_3-way'!D720="","",1/'True_Odds_Calculator_3-way'!N721+1/'True_Odds_Calculator_3-way'!O721+1/'True_Odds_Calculator_3-way'!P721-1)</f>
        <v/>
      </c>
      <c r="H720" s="6" t="str">
        <f>IF('Log_working_3-way'!$D720="","",'True_Odds_Calculator_3-way'!N721/'True_Odds_Calculator_3-way'!A721-1)</f>
        <v/>
      </c>
      <c r="I720" s="6" t="str">
        <f>IF('Log_working_3-way'!$D720="","",'True_Odds_Calculator_3-way'!O721/'True_Odds_Calculator_3-way'!B721-1)</f>
        <v/>
      </c>
      <c r="J720" s="6" t="str">
        <f>IF('Log_working_3-way'!$D720="","",'True_Odds_Calculator_3-way'!P721/'True_Odds_Calculator_3-way'!C721-1)</f>
        <v/>
      </c>
      <c r="K720" s="6" t="str">
        <f>IF('Log_working_3-way'!$D720="","",1/'True_Odds_Calculator_3-way'!A721+1/'True_Odds_Calculator_3-way'!B721+1/'True_Odds_Calculator_3-way'!C721-1)</f>
        <v/>
      </c>
    </row>
    <row r="721" spans="4:11" x14ac:dyDescent="0.25">
      <c r="D721" t="str">
        <f>solve_for_c('True_Odds_Calculator_3-way'!A722,'True_Odds_Calculator_3-way'!B722,'True_Odds_Calculator_3-way'!C722,'Log_working_3-way'!B$1,'Log_working_3-way'!B$2)</f>
        <v/>
      </c>
      <c r="F721" s="6" t="str">
        <f>IF('Log_working_3-way'!D721="","",1/'True_Odds_Calculator_3-way'!N722+1/'True_Odds_Calculator_3-way'!O722+1/'True_Odds_Calculator_3-way'!P722-1)</f>
        <v/>
      </c>
      <c r="H721" s="6" t="str">
        <f>IF('Log_working_3-way'!$D721="","",'True_Odds_Calculator_3-way'!N722/'True_Odds_Calculator_3-way'!A722-1)</f>
        <v/>
      </c>
      <c r="I721" s="6" t="str">
        <f>IF('Log_working_3-way'!$D721="","",'True_Odds_Calculator_3-way'!O722/'True_Odds_Calculator_3-way'!B722-1)</f>
        <v/>
      </c>
      <c r="J721" s="6" t="str">
        <f>IF('Log_working_3-way'!$D721="","",'True_Odds_Calculator_3-way'!P722/'True_Odds_Calculator_3-way'!C722-1)</f>
        <v/>
      </c>
      <c r="K721" s="6" t="str">
        <f>IF('Log_working_3-way'!$D721="","",1/'True_Odds_Calculator_3-way'!A722+1/'True_Odds_Calculator_3-way'!B722+1/'True_Odds_Calculator_3-way'!C722-1)</f>
        <v/>
      </c>
    </row>
    <row r="722" spans="4:11" x14ac:dyDescent="0.25">
      <c r="D722" t="str">
        <f>solve_for_c('True_Odds_Calculator_3-way'!A723,'True_Odds_Calculator_3-way'!B723,'True_Odds_Calculator_3-way'!C723,'Log_working_3-way'!B$1,'Log_working_3-way'!B$2)</f>
        <v/>
      </c>
      <c r="F722" s="6" t="str">
        <f>IF('Log_working_3-way'!D722="","",1/'True_Odds_Calculator_3-way'!N723+1/'True_Odds_Calculator_3-way'!O723+1/'True_Odds_Calculator_3-way'!P723-1)</f>
        <v/>
      </c>
      <c r="H722" s="6" t="str">
        <f>IF('Log_working_3-way'!$D722="","",'True_Odds_Calculator_3-way'!N723/'True_Odds_Calculator_3-way'!A723-1)</f>
        <v/>
      </c>
      <c r="I722" s="6" t="str">
        <f>IF('Log_working_3-way'!$D722="","",'True_Odds_Calculator_3-way'!O723/'True_Odds_Calculator_3-way'!B723-1)</f>
        <v/>
      </c>
      <c r="J722" s="6" t="str">
        <f>IF('Log_working_3-way'!$D722="","",'True_Odds_Calculator_3-way'!P723/'True_Odds_Calculator_3-way'!C723-1)</f>
        <v/>
      </c>
      <c r="K722" s="6" t="str">
        <f>IF('Log_working_3-way'!$D722="","",1/'True_Odds_Calculator_3-way'!A723+1/'True_Odds_Calculator_3-way'!B723+1/'True_Odds_Calculator_3-way'!C723-1)</f>
        <v/>
      </c>
    </row>
    <row r="723" spans="4:11" x14ac:dyDescent="0.25">
      <c r="D723" t="str">
        <f>solve_for_c('True_Odds_Calculator_3-way'!A724,'True_Odds_Calculator_3-way'!B724,'True_Odds_Calculator_3-way'!C724,'Log_working_3-way'!B$1,'Log_working_3-way'!B$2)</f>
        <v/>
      </c>
      <c r="F723" s="6" t="str">
        <f>IF('Log_working_3-way'!D723="","",1/'True_Odds_Calculator_3-way'!N724+1/'True_Odds_Calculator_3-way'!O724+1/'True_Odds_Calculator_3-way'!P724-1)</f>
        <v/>
      </c>
      <c r="H723" s="6" t="str">
        <f>IF('Log_working_3-way'!$D723="","",'True_Odds_Calculator_3-way'!N724/'True_Odds_Calculator_3-way'!A724-1)</f>
        <v/>
      </c>
      <c r="I723" s="6" t="str">
        <f>IF('Log_working_3-way'!$D723="","",'True_Odds_Calculator_3-way'!O724/'True_Odds_Calculator_3-way'!B724-1)</f>
        <v/>
      </c>
      <c r="J723" s="6" t="str">
        <f>IF('Log_working_3-way'!$D723="","",'True_Odds_Calculator_3-way'!P724/'True_Odds_Calculator_3-way'!C724-1)</f>
        <v/>
      </c>
      <c r="K723" s="6" t="str">
        <f>IF('Log_working_3-way'!$D723="","",1/'True_Odds_Calculator_3-way'!A724+1/'True_Odds_Calculator_3-way'!B724+1/'True_Odds_Calculator_3-way'!C724-1)</f>
        <v/>
      </c>
    </row>
    <row r="724" spans="4:11" x14ac:dyDescent="0.25">
      <c r="D724" t="str">
        <f>solve_for_c('True_Odds_Calculator_3-way'!A725,'True_Odds_Calculator_3-way'!B725,'True_Odds_Calculator_3-way'!C725,'Log_working_3-way'!B$1,'Log_working_3-way'!B$2)</f>
        <v/>
      </c>
      <c r="F724" s="6" t="str">
        <f>IF('Log_working_3-way'!D724="","",1/'True_Odds_Calculator_3-way'!N725+1/'True_Odds_Calculator_3-way'!O725+1/'True_Odds_Calculator_3-way'!P725-1)</f>
        <v/>
      </c>
      <c r="H724" s="6" t="str">
        <f>IF('Log_working_3-way'!$D724="","",'True_Odds_Calculator_3-way'!N725/'True_Odds_Calculator_3-way'!A725-1)</f>
        <v/>
      </c>
      <c r="I724" s="6" t="str">
        <f>IF('Log_working_3-way'!$D724="","",'True_Odds_Calculator_3-way'!O725/'True_Odds_Calculator_3-way'!B725-1)</f>
        <v/>
      </c>
      <c r="J724" s="6" t="str">
        <f>IF('Log_working_3-way'!$D724="","",'True_Odds_Calculator_3-way'!P725/'True_Odds_Calculator_3-way'!C725-1)</f>
        <v/>
      </c>
      <c r="K724" s="6" t="str">
        <f>IF('Log_working_3-way'!$D724="","",1/'True_Odds_Calculator_3-way'!A725+1/'True_Odds_Calculator_3-way'!B725+1/'True_Odds_Calculator_3-way'!C725-1)</f>
        <v/>
      </c>
    </row>
    <row r="725" spans="4:11" x14ac:dyDescent="0.25">
      <c r="D725" t="str">
        <f>solve_for_c('True_Odds_Calculator_3-way'!A726,'True_Odds_Calculator_3-way'!B726,'True_Odds_Calculator_3-way'!C726,'Log_working_3-way'!B$1,'Log_working_3-way'!B$2)</f>
        <v/>
      </c>
      <c r="F725" s="6" t="str">
        <f>IF('Log_working_3-way'!D725="","",1/'True_Odds_Calculator_3-way'!N726+1/'True_Odds_Calculator_3-way'!O726+1/'True_Odds_Calculator_3-way'!P726-1)</f>
        <v/>
      </c>
      <c r="H725" s="6" t="str">
        <f>IF('Log_working_3-way'!$D725="","",'True_Odds_Calculator_3-way'!N726/'True_Odds_Calculator_3-way'!A726-1)</f>
        <v/>
      </c>
      <c r="I725" s="6" t="str">
        <f>IF('Log_working_3-way'!$D725="","",'True_Odds_Calculator_3-way'!O726/'True_Odds_Calculator_3-way'!B726-1)</f>
        <v/>
      </c>
      <c r="J725" s="6" t="str">
        <f>IF('Log_working_3-way'!$D725="","",'True_Odds_Calculator_3-way'!P726/'True_Odds_Calculator_3-way'!C726-1)</f>
        <v/>
      </c>
      <c r="K725" s="6" t="str">
        <f>IF('Log_working_3-way'!$D725="","",1/'True_Odds_Calculator_3-way'!A726+1/'True_Odds_Calculator_3-way'!B726+1/'True_Odds_Calculator_3-way'!C726-1)</f>
        <v/>
      </c>
    </row>
    <row r="726" spans="4:11" x14ac:dyDescent="0.25">
      <c r="D726" t="str">
        <f>solve_for_c('True_Odds_Calculator_3-way'!A727,'True_Odds_Calculator_3-way'!B727,'True_Odds_Calculator_3-way'!C727,'Log_working_3-way'!B$1,'Log_working_3-way'!B$2)</f>
        <v/>
      </c>
      <c r="F726" s="6" t="str">
        <f>IF('Log_working_3-way'!D726="","",1/'True_Odds_Calculator_3-way'!N727+1/'True_Odds_Calculator_3-way'!O727+1/'True_Odds_Calculator_3-way'!P727-1)</f>
        <v/>
      </c>
      <c r="H726" s="6" t="str">
        <f>IF('Log_working_3-way'!$D726="","",'True_Odds_Calculator_3-way'!N727/'True_Odds_Calculator_3-way'!A727-1)</f>
        <v/>
      </c>
      <c r="I726" s="6" t="str">
        <f>IF('Log_working_3-way'!$D726="","",'True_Odds_Calculator_3-way'!O727/'True_Odds_Calculator_3-way'!B727-1)</f>
        <v/>
      </c>
      <c r="J726" s="6" t="str">
        <f>IF('Log_working_3-way'!$D726="","",'True_Odds_Calculator_3-way'!P727/'True_Odds_Calculator_3-way'!C727-1)</f>
        <v/>
      </c>
      <c r="K726" s="6" t="str">
        <f>IF('Log_working_3-way'!$D726="","",1/'True_Odds_Calculator_3-way'!A727+1/'True_Odds_Calculator_3-way'!B727+1/'True_Odds_Calculator_3-way'!C727-1)</f>
        <v/>
      </c>
    </row>
    <row r="727" spans="4:11" x14ac:dyDescent="0.25">
      <c r="D727" t="str">
        <f>solve_for_c('True_Odds_Calculator_3-way'!A728,'True_Odds_Calculator_3-way'!B728,'True_Odds_Calculator_3-way'!C728,'Log_working_3-way'!B$1,'Log_working_3-way'!B$2)</f>
        <v/>
      </c>
      <c r="F727" s="6" t="str">
        <f>IF('Log_working_3-way'!D727="","",1/'True_Odds_Calculator_3-way'!N728+1/'True_Odds_Calculator_3-way'!O728+1/'True_Odds_Calculator_3-way'!P728-1)</f>
        <v/>
      </c>
      <c r="H727" s="6" t="str">
        <f>IF('Log_working_3-way'!$D727="","",'True_Odds_Calculator_3-way'!N728/'True_Odds_Calculator_3-way'!A728-1)</f>
        <v/>
      </c>
      <c r="I727" s="6" t="str">
        <f>IF('Log_working_3-way'!$D727="","",'True_Odds_Calculator_3-way'!O728/'True_Odds_Calculator_3-way'!B728-1)</f>
        <v/>
      </c>
      <c r="J727" s="6" t="str">
        <f>IF('Log_working_3-way'!$D727="","",'True_Odds_Calculator_3-way'!P728/'True_Odds_Calculator_3-way'!C728-1)</f>
        <v/>
      </c>
      <c r="K727" s="6" t="str">
        <f>IF('Log_working_3-way'!$D727="","",1/'True_Odds_Calculator_3-way'!A728+1/'True_Odds_Calculator_3-way'!B728+1/'True_Odds_Calculator_3-way'!C728-1)</f>
        <v/>
      </c>
    </row>
    <row r="728" spans="4:11" x14ac:dyDescent="0.25">
      <c r="D728" t="str">
        <f>solve_for_c('True_Odds_Calculator_3-way'!A729,'True_Odds_Calculator_3-way'!B729,'True_Odds_Calculator_3-way'!C729,'Log_working_3-way'!B$1,'Log_working_3-way'!B$2)</f>
        <v/>
      </c>
      <c r="F728" s="6" t="str">
        <f>IF('Log_working_3-way'!D728="","",1/'True_Odds_Calculator_3-way'!N729+1/'True_Odds_Calculator_3-way'!O729+1/'True_Odds_Calculator_3-way'!P729-1)</f>
        <v/>
      </c>
      <c r="H728" s="6" t="str">
        <f>IF('Log_working_3-way'!$D728="","",'True_Odds_Calculator_3-way'!N729/'True_Odds_Calculator_3-way'!A729-1)</f>
        <v/>
      </c>
      <c r="I728" s="6" t="str">
        <f>IF('Log_working_3-way'!$D728="","",'True_Odds_Calculator_3-way'!O729/'True_Odds_Calculator_3-way'!B729-1)</f>
        <v/>
      </c>
      <c r="J728" s="6" t="str">
        <f>IF('Log_working_3-way'!$D728="","",'True_Odds_Calculator_3-way'!P729/'True_Odds_Calculator_3-way'!C729-1)</f>
        <v/>
      </c>
      <c r="K728" s="6" t="str">
        <f>IF('Log_working_3-way'!$D728="","",1/'True_Odds_Calculator_3-way'!A729+1/'True_Odds_Calculator_3-way'!B729+1/'True_Odds_Calculator_3-way'!C729-1)</f>
        <v/>
      </c>
    </row>
    <row r="729" spans="4:11" x14ac:dyDescent="0.25">
      <c r="D729" t="str">
        <f>solve_for_c('True_Odds_Calculator_3-way'!A730,'True_Odds_Calculator_3-way'!B730,'True_Odds_Calculator_3-way'!C730,'Log_working_3-way'!B$1,'Log_working_3-way'!B$2)</f>
        <v/>
      </c>
      <c r="F729" s="6" t="str">
        <f>IF('Log_working_3-way'!D729="","",1/'True_Odds_Calculator_3-way'!N730+1/'True_Odds_Calculator_3-way'!O730+1/'True_Odds_Calculator_3-way'!P730-1)</f>
        <v/>
      </c>
      <c r="H729" s="6" t="str">
        <f>IF('Log_working_3-way'!$D729="","",'True_Odds_Calculator_3-way'!N730/'True_Odds_Calculator_3-way'!A730-1)</f>
        <v/>
      </c>
      <c r="I729" s="6" t="str">
        <f>IF('Log_working_3-way'!$D729="","",'True_Odds_Calculator_3-way'!O730/'True_Odds_Calculator_3-way'!B730-1)</f>
        <v/>
      </c>
      <c r="J729" s="6" t="str">
        <f>IF('Log_working_3-way'!$D729="","",'True_Odds_Calculator_3-way'!P730/'True_Odds_Calculator_3-way'!C730-1)</f>
        <v/>
      </c>
      <c r="K729" s="6" t="str">
        <f>IF('Log_working_3-way'!$D729="","",1/'True_Odds_Calculator_3-way'!A730+1/'True_Odds_Calculator_3-way'!B730+1/'True_Odds_Calculator_3-way'!C730-1)</f>
        <v/>
      </c>
    </row>
    <row r="730" spans="4:11" x14ac:dyDescent="0.25">
      <c r="D730" t="str">
        <f>solve_for_c('True_Odds_Calculator_3-way'!A731,'True_Odds_Calculator_3-way'!B731,'True_Odds_Calculator_3-way'!C731,'Log_working_3-way'!B$1,'Log_working_3-way'!B$2)</f>
        <v/>
      </c>
      <c r="F730" s="6" t="str">
        <f>IF('Log_working_3-way'!D730="","",1/'True_Odds_Calculator_3-way'!N731+1/'True_Odds_Calculator_3-way'!O731+1/'True_Odds_Calculator_3-way'!P731-1)</f>
        <v/>
      </c>
      <c r="H730" s="6" t="str">
        <f>IF('Log_working_3-way'!$D730="","",'True_Odds_Calculator_3-way'!N731/'True_Odds_Calculator_3-way'!A731-1)</f>
        <v/>
      </c>
      <c r="I730" s="6" t="str">
        <f>IF('Log_working_3-way'!$D730="","",'True_Odds_Calculator_3-way'!O731/'True_Odds_Calculator_3-way'!B731-1)</f>
        <v/>
      </c>
      <c r="J730" s="6" t="str">
        <f>IF('Log_working_3-way'!$D730="","",'True_Odds_Calculator_3-way'!P731/'True_Odds_Calculator_3-way'!C731-1)</f>
        <v/>
      </c>
      <c r="K730" s="6" t="str">
        <f>IF('Log_working_3-way'!$D730="","",1/'True_Odds_Calculator_3-way'!A731+1/'True_Odds_Calculator_3-way'!B731+1/'True_Odds_Calculator_3-way'!C731-1)</f>
        <v/>
      </c>
    </row>
    <row r="731" spans="4:11" x14ac:dyDescent="0.25">
      <c r="D731" t="str">
        <f>solve_for_c('True_Odds_Calculator_3-way'!A732,'True_Odds_Calculator_3-way'!B732,'True_Odds_Calculator_3-way'!C732,'Log_working_3-way'!B$1,'Log_working_3-way'!B$2)</f>
        <v/>
      </c>
      <c r="F731" s="6" t="str">
        <f>IF('Log_working_3-way'!D731="","",1/'True_Odds_Calculator_3-way'!N732+1/'True_Odds_Calculator_3-way'!O732+1/'True_Odds_Calculator_3-way'!P732-1)</f>
        <v/>
      </c>
      <c r="H731" s="6" t="str">
        <f>IF('Log_working_3-way'!$D731="","",'True_Odds_Calculator_3-way'!N732/'True_Odds_Calculator_3-way'!A732-1)</f>
        <v/>
      </c>
      <c r="I731" s="6" t="str">
        <f>IF('Log_working_3-way'!$D731="","",'True_Odds_Calculator_3-way'!O732/'True_Odds_Calculator_3-way'!B732-1)</f>
        <v/>
      </c>
      <c r="J731" s="6" t="str">
        <f>IF('Log_working_3-way'!$D731="","",'True_Odds_Calculator_3-way'!P732/'True_Odds_Calculator_3-way'!C732-1)</f>
        <v/>
      </c>
      <c r="K731" s="6" t="str">
        <f>IF('Log_working_3-way'!$D731="","",1/'True_Odds_Calculator_3-way'!A732+1/'True_Odds_Calculator_3-way'!B732+1/'True_Odds_Calculator_3-way'!C732-1)</f>
        <v/>
      </c>
    </row>
    <row r="732" spans="4:11" x14ac:dyDescent="0.25">
      <c r="D732" t="str">
        <f>solve_for_c('True_Odds_Calculator_3-way'!A733,'True_Odds_Calculator_3-way'!B733,'True_Odds_Calculator_3-way'!C733,'Log_working_3-way'!B$1,'Log_working_3-way'!B$2)</f>
        <v/>
      </c>
      <c r="F732" s="6" t="str">
        <f>IF('Log_working_3-way'!D732="","",1/'True_Odds_Calculator_3-way'!N733+1/'True_Odds_Calculator_3-way'!O733+1/'True_Odds_Calculator_3-way'!P733-1)</f>
        <v/>
      </c>
      <c r="H732" s="6" t="str">
        <f>IF('Log_working_3-way'!$D732="","",'True_Odds_Calculator_3-way'!N733/'True_Odds_Calculator_3-way'!A733-1)</f>
        <v/>
      </c>
      <c r="I732" s="6" t="str">
        <f>IF('Log_working_3-way'!$D732="","",'True_Odds_Calculator_3-way'!O733/'True_Odds_Calculator_3-way'!B733-1)</f>
        <v/>
      </c>
      <c r="J732" s="6" t="str">
        <f>IF('Log_working_3-way'!$D732="","",'True_Odds_Calculator_3-way'!P733/'True_Odds_Calculator_3-way'!C733-1)</f>
        <v/>
      </c>
      <c r="K732" s="6" t="str">
        <f>IF('Log_working_3-way'!$D732="","",1/'True_Odds_Calculator_3-way'!A733+1/'True_Odds_Calculator_3-way'!B733+1/'True_Odds_Calculator_3-way'!C733-1)</f>
        <v/>
      </c>
    </row>
    <row r="733" spans="4:11" x14ac:dyDescent="0.25">
      <c r="D733" t="str">
        <f>solve_for_c('True_Odds_Calculator_3-way'!A734,'True_Odds_Calculator_3-way'!B734,'True_Odds_Calculator_3-way'!C734,'Log_working_3-way'!B$1,'Log_working_3-way'!B$2)</f>
        <v/>
      </c>
      <c r="F733" s="6" t="str">
        <f>IF('Log_working_3-way'!D733="","",1/'True_Odds_Calculator_3-way'!N734+1/'True_Odds_Calculator_3-way'!O734+1/'True_Odds_Calculator_3-way'!P734-1)</f>
        <v/>
      </c>
      <c r="H733" s="6" t="str">
        <f>IF('Log_working_3-way'!$D733="","",'True_Odds_Calculator_3-way'!N734/'True_Odds_Calculator_3-way'!A734-1)</f>
        <v/>
      </c>
      <c r="I733" s="6" t="str">
        <f>IF('Log_working_3-way'!$D733="","",'True_Odds_Calculator_3-way'!O734/'True_Odds_Calculator_3-way'!B734-1)</f>
        <v/>
      </c>
      <c r="J733" s="6" t="str">
        <f>IF('Log_working_3-way'!$D733="","",'True_Odds_Calculator_3-way'!P734/'True_Odds_Calculator_3-way'!C734-1)</f>
        <v/>
      </c>
      <c r="K733" s="6" t="str">
        <f>IF('Log_working_3-way'!$D733="","",1/'True_Odds_Calculator_3-way'!A734+1/'True_Odds_Calculator_3-way'!B734+1/'True_Odds_Calculator_3-way'!C734-1)</f>
        <v/>
      </c>
    </row>
    <row r="734" spans="4:11" x14ac:dyDescent="0.25">
      <c r="D734" t="str">
        <f>solve_for_c('True_Odds_Calculator_3-way'!A735,'True_Odds_Calculator_3-way'!B735,'True_Odds_Calculator_3-way'!C735,'Log_working_3-way'!B$1,'Log_working_3-way'!B$2)</f>
        <v/>
      </c>
      <c r="F734" s="6" t="str">
        <f>IF('Log_working_3-way'!D734="","",1/'True_Odds_Calculator_3-way'!N735+1/'True_Odds_Calculator_3-way'!O735+1/'True_Odds_Calculator_3-way'!P735-1)</f>
        <v/>
      </c>
      <c r="H734" s="6" t="str">
        <f>IF('Log_working_3-way'!$D734="","",'True_Odds_Calculator_3-way'!N735/'True_Odds_Calculator_3-way'!A735-1)</f>
        <v/>
      </c>
      <c r="I734" s="6" t="str">
        <f>IF('Log_working_3-way'!$D734="","",'True_Odds_Calculator_3-way'!O735/'True_Odds_Calculator_3-way'!B735-1)</f>
        <v/>
      </c>
      <c r="J734" s="6" t="str">
        <f>IF('Log_working_3-way'!$D734="","",'True_Odds_Calculator_3-way'!P735/'True_Odds_Calculator_3-way'!C735-1)</f>
        <v/>
      </c>
      <c r="K734" s="6" t="str">
        <f>IF('Log_working_3-way'!$D734="","",1/'True_Odds_Calculator_3-way'!A735+1/'True_Odds_Calculator_3-way'!B735+1/'True_Odds_Calculator_3-way'!C735-1)</f>
        <v/>
      </c>
    </row>
    <row r="735" spans="4:11" x14ac:dyDescent="0.25">
      <c r="D735" t="str">
        <f>solve_for_c('True_Odds_Calculator_3-way'!A736,'True_Odds_Calculator_3-way'!B736,'True_Odds_Calculator_3-way'!C736,'Log_working_3-way'!B$1,'Log_working_3-way'!B$2)</f>
        <v/>
      </c>
      <c r="F735" s="6" t="str">
        <f>IF('Log_working_3-way'!D735="","",1/'True_Odds_Calculator_3-way'!N736+1/'True_Odds_Calculator_3-way'!O736+1/'True_Odds_Calculator_3-way'!P736-1)</f>
        <v/>
      </c>
      <c r="H735" s="6" t="str">
        <f>IF('Log_working_3-way'!$D735="","",'True_Odds_Calculator_3-way'!N736/'True_Odds_Calculator_3-way'!A736-1)</f>
        <v/>
      </c>
      <c r="I735" s="6" t="str">
        <f>IF('Log_working_3-way'!$D735="","",'True_Odds_Calculator_3-way'!O736/'True_Odds_Calculator_3-way'!B736-1)</f>
        <v/>
      </c>
      <c r="J735" s="6" t="str">
        <f>IF('Log_working_3-way'!$D735="","",'True_Odds_Calculator_3-way'!P736/'True_Odds_Calculator_3-way'!C736-1)</f>
        <v/>
      </c>
      <c r="K735" s="6" t="str">
        <f>IF('Log_working_3-way'!$D735="","",1/'True_Odds_Calculator_3-way'!A736+1/'True_Odds_Calculator_3-way'!B736+1/'True_Odds_Calculator_3-way'!C736-1)</f>
        <v/>
      </c>
    </row>
    <row r="736" spans="4:11" x14ac:dyDescent="0.25">
      <c r="D736" t="str">
        <f>solve_for_c('True_Odds_Calculator_3-way'!A737,'True_Odds_Calculator_3-way'!B737,'True_Odds_Calculator_3-way'!C737,'Log_working_3-way'!B$1,'Log_working_3-way'!B$2)</f>
        <v/>
      </c>
      <c r="F736" s="6" t="str">
        <f>IF('Log_working_3-way'!D736="","",1/'True_Odds_Calculator_3-way'!N737+1/'True_Odds_Calculator_3-way'!O737+1/'True_Odds_Calculator_3-way'!P737-1)</f>
        <v/>
      </c>
      <c r="H736" s="6" t="str">
        <f>IF('Log_working_3-way'!$D736="","",'True_Odds_Calculator_3-way'!N737/'True_Odds_Calculator_3-way'!A737-1)</f>
        <v/>
      </c>
      <c r="I736" s="6" t="str">
        <f>IF('Log_working_3-way'!$D736="","",'True_Odds_Calculator_3-way'!O737/'True_Odds_Calculator_3-way'!B737-1)</f>
        <v/>
      </c>
      <c r="J736" s="6" t="str">
        <f>IF('Log_working_3-way'!$D736="","",'True_Odds_Calculator_3-way'!P737/'True_Odds_Calculator_3-way'!C737-1)</f>
        <v/>
      </c>
      <c r="K736" s="6" t="str">
        <f>IF('Log_working_3-way'!$D736="","",1/'True_Odds_Calculator_3-way'!A737+1/'True_Odds_Calculator_3-way'!B737+1/'True_Odds_Calculator_3-way'!C737-1)</f>
        <v/>
      </c>
    </row>
    <row r="737" spans="4:11" x14ac:dyDescent="0.25">
      <c r="D737" t="str">
        <f>solve_for_c('True_Odds_Calculator_3-way'!A738,'True_Odds_Calculator_3-way'!B738,'True_Odds_Calculator_3-way'!C738,'Log_working_3-way'!B$1,'Log_working_3-way'!B$2)</f>
        <v/>
      </c>
      <c r="F737" s="6" t="str">
        <f>IF('Log_working_3-way'!D737="","",1/'True_Odds_Calculator_3-way'!N738+1/'True_Odds_Calculator_3-way'!O738+1/'True_Odds_Calculator_3-way'!P738-1)</f>
        <v/>
      </c>
      <c r="H737" s="6" t="str">
        <f>IF('Log_working_3-way'!$D737="","",'True_Odds_Calculator_3-way'!N738/'True_Odds_Calculator_3-way'!A738-1)</f>
        <v/>
      </c>
      <c r="I737" s="6" t="str">
        <f>IF('Log_working_3-way'!$D737="","",'True_Odds_Calculator_3-way'!O738/'True_Odds_Calculator_3-way'!B738-1)</f>
        <v/>
      </c>
      <c r="J737" s="6" t="str">
        <f>IF('Log_working_3-way'!$D737="","",'True_Odds_Calculator_3-way'!P738/'True_Odds_Calculator_3-way'!C738-1)</f>
        <v/>
      </c>
      <c r="K737" s="6" t="str">
        <f>IF('Log_working_3-way'!$D737="","",1/'True_Odds_Calculator_3-way'!A738+1/'True_Odds_Calculator_3-way'!B738+1/'True_Odds_Calculator_3-way'!C738-1)</f>
        <v/>
      </c>
    </row>
    <row r="738" spans="4:11" x14ac:dyDescent="0.25">
      <c r="D738" t="str">
        <f>solve_for_c('True_Odds_Calculator_3-way'!A739,'True_Odds_Calculator_3-way'!B739,'True_Odds_Calculator_3-way'!C739,'Log_working_3-way'!B$1,'Log_working_3-way'!B$2)</f>
        <v/>
      </c>
      <c r="F738" s="6" t="str">
        <f>IF('Log_working_3-way'!D738="","",1/'True_Odds_Calculator_3-way'!N739+1/'True_Odds_Calculator_3-way'!O739+1/'True_Odds_Calculator_3-way'!P739-1)</f>
        <v/>
      </c>
      <c r="H738" s="6" t="str">
        <f>IF('Log_working_3-way'!$D738="","",'True_Odds_Calculator_3-way'!N739/'True_Odds_Calculator_3-way'!A739-1)</f>
        <v/>
      </c>
      <c r="I738" s="6" t="str">
        <f>IF('Log_working_3-way'!$D738="","",'True_Odds_Calculator_3-way'!O739/'True_Odds_Calculator_3-way'!B739-1)</f>
        <v/>
      </c>
      <c r="J738" s="6" t="str">
        <f>IF('Log_working_3-way'!$D738="","",'True_Odds_Calculator_3-way'!P739/'True_Odds_Calculator_3-way'!C739-1)</f>
        <v/>
      </c>
      <c r="K738" s="6" t="str">
        <f>IF('Log_working_3-way'!$D738="","",1/'True_Odds_Calculator_3-way'!A739+1/'True_Odds_Calculator_3-way'!B739+1/'True_Odds_Calculator_3-way'!C739-1)</f>
        <v/>
      </c>
    </row>
    <row r="739" spans="4:11" x14ac:dyDescent="0.25">
      <c r="D739" t="str">
        <f>solve_for_c('True_Odds_Calculator_3-way'!A740,'True_Odds_Calculator_3-way'!B740,'True_Odds_Calculator_3-way'!C740,'Log_working_3-way'!B$1,'Log_working_3-way'!B$2)</f>
        <v/>
      </c>
      <c r="F739" s="6" t="str">
        <f>IF('Log_working_3-way'!D739="","",1/'True_Odds_Calculator_3-way'!N740+1/'True_Odds_Calculator_3-way'!O740+1/'True_Odds_Calculator_3-way'!P740-1)</f>
        <v/>
      </c>
      <c r="H739" s="6" t="str">
        <f>IF('Log_working_3-way'!$D739="","",'True_Odds_Calculator_3-way'!N740/'True_Odds_Calculator_3-way'!A740-1)</f>
        <v/>
      </c>
      <c r="I739" s="6" t="str">
        <f>IF('Log_working_3-way'!$D739="","",'True_Odds_Calculator_3-way'!O740/'True_Odds_Calculator_3-way'!B740-1)</f>
        <v/>
      </c>
      <c r="J739" s="6" t="str">
        <f>IF('Log_working_3-way'!$D739="","",'True_Odds_Calculator_3-way'!P740/'True_Odds_Calculator_3-way'!C740-1)</f>
        <v/>
      </c>
      <c r="K739" s="6" t="str">
        <f>IF('Log_working_3-way'!$D739="","",1/'True_Odds_Calculator_3-way'!A740+1/'True_Odds_Calculator_3-way'!B740+1/'True_Odds_Calculator_3-way'!C740-1)</f>
        <v/>
      </c>
    </row>
    <row r="740" spans="4:11" x14ac:dyDescent="0.25">
      <c r="D740" t="str">
        <f>solve_for_c('True_Odds_Calculator_3-way'!A741,'True_Odds_Calculator_3-way'!B741,'True_Odds_Calculator_3-way'!C741,'Log_working_3-way'!B$1,'Log_working_3-way'!B$2)</f>
        <v/>
      </c>
      <c r="F740" s="6" t="str">
        <f>IF('Log_working_3-way'!D740="","",1/'True_Odds_Calculator_3-way'!N741+1/'True_Odds_Calculator_3-way'!O741+1/'True_Odds_Calculator_3-way'!P741-1)</f>
        <v/>
      </c>
      <c r="H740" s="6" t="str">
        <f>IF('Log_working_3-way'!$D740="","",'True_Odds_Calculator_3-way'!N741/'True_Odds_Calculator_3-way'!A741-1)</f>
        <v/>
      </c>
      <c r="I740" s="6" t="str">
        <f>IF('Log_working_3-way'!$D740="","",'True_Odds_Calculator_3-way'!O741/'True_Odds_Calculator_3-way'!B741-1)</f>
        <v/>
      </c>
      <c r="J740" s="6" t="str">
        <f>IF('Log_working_3-way'!$D740="","",'True_Odds_Calculator_3-way'!P741/'True_Odds_Calculator_3-way'!C741-1)</f>
        <v/>
      </c>
      <c r="K740" s="6" t="str">
        <f>IF('Log_working_3-way'!$D740="","",1/'True_Odds_Calculator_3-way'!A741+1/'True_Odds_Calculator_3-way'!B741+1/'True_Odds_Calculator_3-way'!C741-1)</f>
        <v/>
      </c>
    </row>
    <row r="741" spans="4:11" x14ac:dyDescent="0.25">
      <c r="D741" t="str">
        <f>solve_for_c('True_Odds_Calculator_3-way'!A742,'True_Odds_Calculator_3-way'!B742,'True_Odds_Calculator_3-way'!C742,'Log_working_3-way'!B$1,'Log_working_3-way'!B$2)</f>
        <v/>
      </c>
      <c r="F741" s="6" t="str">
        <f>IF('Log_working_3-way'!D741="","",1/'True_Odds_Calculator_3-way'!N742+1/'True_Odds_Calculator_3-way'!O742+1/'True_Odds_Calculator_3-way'!P742-1)</f>
        <v/>
      </c>
      <c r="H741" s="6" t="str">
        <f>IF('Log_working_3-way'!$D741="","",'True_Odds_Calculator_3-way'!N742/'True_Odds_Calculator_3-way'!A742-1)</f>
        <v/>
      </c>
      <c r="I741" s="6" t="str">
        <f>IF('Log_working_3-way'!$D741="","",'True_Odds_Calculator_3-way'!O742/'True_Odds_Calculator_3-way'!B742-1)</f>
        <v/>
      </c>
      <c r="J741" s="6" t="str">
        <f>IF('Log_working_3-way'!$D741="","",'True_Odds_Calculator_3-way'!P742/'True_Odds_Calculator_3-way'!C742-1)</f>
        <v/>
      </c>
      <c r="K741" s="6" t="str">
        <f>IF('Log_working_3-way'!$D741="","",1/'True_Odds_Calculator_3-way'!A742+1/'True_Odds_Calculator_3-way'!B742+1/'True_Odds_Calculator_3-way'!C742-1)</f>
        <v/>
      </c>
    </row>
    <row r="742" spans="4:11" x14ac:dyDescent="0.25">
      <c r="D742" t="str">
        <f>solve_for_c('True_Odds_Calculator_3-way'!A743,'True_Odds_Calculator_3-way'!B743,'True_Odds_Calculator_3-way'!C743,'Log_working_3-way'!B$1,'Log_working_3-way'!B$2)</f>
        <v/>
      </c>
      <c r="F742" s="6" t="str">
        <f>IF('Log_working_3-way'!D742="","",1/'True_Odds_Calculator_3-way'!N743+1/'True_Odds_Calculator_3-way'!O743+1/'True_Odds_Calculator_3-way'!P743-1)</f>
        <v/>
      </c>
      <c r="H742" s="6" t="str">
        <f>IF('Log_working_3-way'!$D742="","",'True_Odds_Calculator_3-way'!N743/'True_Odds_Calculator_3-way'!A743-1)</f>
        <v/>
      </c>
      <c r="I742" s="6" t="str">
        <f>IF('Log_working_3-way'!$D742="","",'True_Odds_Calculator_3-way'!O743/'True_Odds_Calculator_3-way'!B743-1)</f>
        <v/>
      </c>
      <c r="J742" s="6" t="str">
        <f>IF('Log_working_3-way'!$D742="","",'True_Odds_Calculator_3-way'!P743/'True_Odds_Calculator_3-way'!C743-1)</f>
        <v/>
      </c>
      <c r="K742" s="6" t="str">
        <f>IF('Log_working_3-way'!$D742="","",1/'True_Odds_Calculator_3-way'!A743+1/'True_Odds_Calculator_3-way'!B743+1/'True_Odds_Calculator_3-way'!C743-1)</f>
        <v/>
      </c>
    </row>
    <row r="743" spans="4:11" x14ac:dyDescent="0.25">
      <c r="D743" t="str">
        <f>solve_for_c('True_Odds_Calculator_3-way'!A744,'True_Odds_Calculator_3-way'!B744,'True_Odds_Calculator_3-way'!C744,'Log_working_3-way'!B$1,'Log_working_3-way'!B$2)</f>
        <v/>
      </c>
      <c r="F743" s="6" t="str">
        <f>IF('Log_working_3-way'!D743="","",1/'True_Odds_Calculator_3-way'!N744+1/'True_Odds_Calculator_3-way'!O744+1/'True_Odds_Calculator_3-way'!P744-1)</f>
        <v/>
      </c>
      <c r="H743" s="6" t="str">
        <f>IF('Log_working_3-way'!$D743="","",'True_Odds_Calculator_3-way'!N744/'True_Odds_Calculator_3-way'!A744-1)</f>
        <v/>
      </c>
      <c r="I743" s="6" t="str">
        <f>IF('Log_working_3-way'!$D743="","",'True_Odds_Calculator_3-way'!O744/'True_Odds_Calculator_3-way'!B744-1)</f>
        <v/>
      </c>
      <c r="J743" s="6" t="str">
        <f>IF('Log_working_3-way'!$D743="","",'True_Odds_Calculator_3-way'!P744/'True_Odds_Calculator_3-way'!C744-1)</f>
        <v/>
      </c>
      <c r="K743" s="6" t="str">
        <f>IF('Log_working_3-way'!$D743="","",1/'True_Odds_Calculator_3-way'!A744+1/'True_Odds_Calculator_3-way'!B744+1/'True_Odds_Calculator_3-way'!C744-1)</f>
        <v/>
      </c>
    </row>
    <row r="744" spans="4:11" x14ac:dyDescent="0.25">
      <c r="D744" t="str">
        <f>solve_for_c('True_Odds_Calculator_3-way'!A745,'True_Odds_Calculator_3-way'!B745,'True_Odds_Calculator_3-way'!C745,'Log_working_3-way'!B$1,'Log_working_3-way'!B$2)</f>
        <v/>
      </c>
      <c r="F744" s="6" t="str">
        <f>IF('Log_working_3-way'!D744="","",1/'True_Odds_Calculator_3-way'!N745+1/'True_Odds_Calculator_3-way'!O745+1/'True_Odds_Calculator_3-way'!P745-1)</f>
        <v/>
      </c>
      <c r="H744" s="6" t="str">
        <f>IF('Log_working_3-way'!$D744="","",'True_Odds_Calculator_3-way'!N745/'True_Odds_Calculator_3-way'!A745-1)</f>
        <v/>
      </c>
      <c r="I744" s="6" t="str">
        <f>IF('Log_working_3-way'!$D744="","",'True_Odds_Calculator_3-way'!O745/'True_Odds_Calculator_3-way'!B745-1)</f>
        <v/>
      </c>
      <c r="J744" s="6" t="str">
        <f>IF('Log_working_3-way'!$D744="","",'True_Odds_Calculator_3-way'!P745/'True_Odds_Calculator_3-way'!C745-1)</f>
        <v/>
      </c>
      <c r="K744" s="6" t="str">
        <f>IF('Log_working_3-way'!$D744="","",1/'True_Odds_Calculator_3-way'!A745+1/'True_Odds_Calculator_3-way'!B745+1/'True_Odds_Calculator_3-way'!C745-1)</f>
        <v/>
      </c>
    </row>
    <row r="745" spans="4:11" x14ac:dyDescent="0.25">
      <c r="D745" t="str">
        <f>solve_for_c('True_Odds_Calculator_3-way'!A746,'True_Odds_Calculator_3-way'!B746,'True_Odds_Calculator_3-way'!C746,'Log_working_3-way'!B$1,'Log_working_3-way'!B$2)</f>
        <v/>
      </c>
      <c r="F745" s="6" t="str">
        <f>IF('Log_working_3-way'!D745="","",1/'True_Odds_Calculator_3-way'!N746+1/'True_Odds_Calculator_3-way'!O746+1/'True_Odds_Calculator_3-way'!P746-1)</f>
        <v/>
      </c>
      <c r="H745" s="6" t="str">
        <f>IF('Log_working_3-way'!$D745="","",'True_Odds_Calculator_3-way'!N746/'True_Odds_Calculator_3-way'!A746-1)</f>
        <v/>
      </c>
      <c r="I745" s="6" t="str">
        <f>IF('Log_working_3-way'!$D745="","",'True_Odds_Calculator_3-way'!O746/'True_Odds_Calculator_3-way'!B746-1)</f>
        <v/>
      </c>
      <c r="J745" s="6" t="str">
        <f>IF('Log_working_3-way'!$D745="","",'True_Odds_Calculator_3-way'!P746/'True_Odds_Calculator_3-way'!C746-1)</f>
        <v/>
      </c>
      <c r="K745" s="6" t="str">
        <f>IF('Log_working_3-way'!$D745="","",1/'True_Odds_Calculator_3-way'!A746+1/'True_Odds_Calculator_3-way'!B746+1/'True_Odds_Calculator_3-way'!C746-1)</f>
        <v/>
      </c>
    </row>
    <row r="746" spans="4:11" x14ac:dyDescent="0.25">
      <c r="D746" t="str">
        <f>solve_for_c('True_Odds_Calculator_3-way'!A747,'True_Odds_Calculator_3-way'!B747,'True_Odds_Calculator_3-way'!C747,'Log_working_3-way'!B$1,'Log_working_3-way'!B$2)</f>
        <v/>
      </c>
      <c r="F746" s="6" t="str">
        <f>IF('Log_working_3-way'!D746="","",1/'True_Odds_Calculator_3-way'!N747+1/'True_Odds_Calculator_3-way'!O747+1/'True_Odds_Calculator_3-way'!P747-1)</f>
        <v/>
      </c>
      <c r="H746" s="6" t="str">
        <f>IF('Log_working_3-way'!$D746="","",'True_Odds_Calculator_3-way'!N747/'True_Odds_Calculator_3-way'!A747-1)</f>
        <v/>
      </c>
      <c r="I746" s="6" t="str">
        <f>IF('Log_working_3-way'!$D746="","",'True_Odds_Calculator_3-way'!O747/'True_Odds_Calculator_3-way'!B747-1)</f>
        <v/>
      </c>
      <c r="J746" s="6" t="str">
        <f>IF('Log_working_3-way'!$D746="","",'True_Odds_Calculator_3-way'!P747/'True_Odds_Calculator_3-way'!C747-1)</f>
        <v/>
      </c>
      <c r="K746" s="6" t="str">
        <f>IF('Log_working_3-way'!$D746="","",1/'True_Odds_Calculator_3-way'!A747+1/'True_Odds_Calculator_3-way'!B747+1/'True_Odds_Calculator_3-way'!C747-1)</f>
        <v/>
      </c>
    </row>
    <row r="747" spans="4:11" x14ac:dyDescent="0.25">
      <c r="D747" t="str">
        <f>solve_for_c('True_Odds_Calculator_3-way'!A748,'True_Odds_Calculator_3-way'!B748,'True_Odds_Calculator_3-way'!C748,'Log_working_3-way'!B$1,'Log_working_3-way'!B$2)</f>
        <v/>
      </c>
      <c r="F747" s="6" t="str">
        <f>IF('Log_working_3-way'!D747="","",1/'True_Odds_Calculator_3-way'!N748+1/'True_Odds_Calculator_3-way'!O748+1/'True_Odds_Calculator_3-way'!P748-1)</f>
        <v/>
      </c>
      <c r="H747" s="6" t="str">
        <f>IF('Log_working_3-way'!$D747="","",'True_Odds_Calculator_3-way'!N748/'True_Odds_Calculator_3-way'!A748-1)</f>
        <v/>
      </c>
      <c r="I747" s="6" t="str">
        <f>IF('Log_working_3-way'!$D747="","",'True_Odds_Calculator_3-way'!O748/'True_Odds_Calculator_3-way'!B748-1)</f>
        <v/>
      </c>
      <c r="J747" s="6" t="str">
        <f>IF('Log_working_3-way'!$D747="","",'True_Odds_Calculator_3-way'!P748/'True_Odds_Calculator_3-way'!C748-1)</f>
        <v/>
      </c>
      <c r="K747" s="6" t="str">
        <f>IF('Log_working_3-way'!$D747="","",1/'True_Odds_Calculator_3-way'!A748+1/'True_Odds_Calculator_3-way'!B748+1/'True_Odds_Calculator_3-way'!C748-1)</f>
        <v/>
      </c>
    </row>
    <row r="748" spans="4:11" x14ac:dyDescent="0.25">
      <c r="D748" t="str">
        <f>solve_for_c('True_Odds_Calculator_3-way'!A749,'True_Odds_Calculator_3-way'!B749,'True_Odds_Calculator_3-way'!C749,'Log_working_3-way'!B$1,'Log_working_3-way'!B$2)</f>
        <v/>
      </c>
      <c r="F748" s="6" t="str">
        <f>IF('Log_working_3-way'!D748="","",1/'True_Odds_Calculator_3-way'!N749+1/'True_Odds_Calculator_3-way'!O749+1/'True_Odds_Calculator_3-way'!P749-1)</f>
        <v/>
      </c>
      <c r="H748" s="6" t="str">
        <f>IF('Log_working_3-way'!$D748="","",'True_Odds_Calculator_3-way'!N749/'True_Odds_Calculator_3-way'!A749-1)</f>
        <v/>
      </c>
      <c r="I748" s="6" t="str">
        <f>IF('Log_working_3-way'!$D748="","",'True_Odds_Calculator_3-way'!O749/'True_Odds_Calculator_3-way'!B749-1)</f>
        <v/>
      </c>
      <c r="J748" s="6" t="str">
        <f>IF('Log_working_3-way'!$D748="","",'True_Odds_Calculator_3-way'!P749/'True_Odds_Calculator_3-way'!C749-1)</f>
        <v/>
      </c>
      <c r="K748" s="6" t="str">
        <f>IF('Log_working_3-way'!$D748="","",1/'True_Odds_Calculator_3-way'!A749+1/'True_Odds_Calculator_3-way'!B749+1/'True_Odds_Calculator_3-way'!C749-1)</f>
        <v/>
      </c>
    </row>
    <row r="749" spans="4:11" x14ac:dyDescent="0.25">
      <c r="D749" t="str">
        <f>solve_for_c('True_Odds_Calculator_3-way'!A750,'True_Odds_Calculator_3-way'!B750,'True_Odds_Calculator_3-way'!C750,'Log_working_3-way'!B$1,'Log_working_3-way'!B$2)</f>
        <v/>
      </c>
      <c r="F749" s="6" t="str">
        <f>IF('Log_working_3-way'!D749="","",1/'True_Odds_Calculator_3-way'!N750+1/'True_Odds_Calculator_3-way'!O750+1/'True_Odds_Calculator_3-way'!P750-1)</f>
        <v/>
      </c>
      <c r="H749" s="6" t="str">
        <f>IF('Log_working_3-way'!$D749="","",'True_Odds_Calculator_3-way'!N750/'True_Odds_Calculator_3-way'!A750-1)</f>
        <v/>
      </c>
      <c r="I749" s="6" t="str">
        <f>IF('Log_working_3-way'!$D749="","",'True_Odds_Calculator_3-way'!O750/'True_Odds_Calculator_3-way'!B750-1)</f>
        <v/>
      </c>
      <c r="J749" s="6" t="str">
        <f>IF('Log_working_3-way'!$D749="","",'True_Odds_Calculator_3-way'!P750/'True_Odds_Calculator_3-way'!C750-1)</f>
        <v/>
      </c>
      <c r="K749" s="6" t="str">
        <f>IF('Log_working_3-way'!$D749="","",1/'True_Odds_Calculator_3-way'!A750+1/'True_Odds_Calculator_3-way'!B750+1/'True_Odds_Calculator_3-way'!C750-1)</f>
        <v/>
      </c>
    </row>
    <row r="750" spans="4:11" x14ac:dyDescent="0.25">
      <c r="D750" t="str">
        <f>solve_for_c('True_Odds_Calculator_3-way'!A751,'True_Odds_Calculator_3-way'!B751,'True_Odds_Calculator_3-way'!C751,'Log_working_3-way'!B$1,'Log_working_3-way'!B$2)</f>
        <v/>
      </c>
      <c r="F750" s="6" t="str">
        <f>IF('Log_working_3-way'!D750="","",1/'True_Odds_Calculator_3-way'!N751+1/'True_Odds_Calculator_3-way'!O751+1/'True_Odds_Calculator_3-way'!P751-1)</f>
        <v/>
      </c>
      <c r="H750" s="6" t="str">
        <f>IF('Log_working_3-way'!$D750="","",'True_Odds_Calculator_3-way'!N751/'True_Odds_Calculator_3-way'!A751-1)</f>
        <v/>
      </c>
      <c r="I750" s="6" t="str">
        <f>IF('Log_working_3-way'!$D750="","",'True_Odds_Calculator_3-way'!O751/'True_Odds_Calculator_3-way'!B751-1)</f>
        <v/>
      </c>
      <c r="J750" s="6" t="str">
        <f>IF('Log_working_3-way'!$D750="","",'True_Odds_Calculator_3-way'!P751/'True_Odds_Calculator_3-way'!C751-1)</f>
        <v/>
      </c>
      <c r="K750" s="6" t="str">
        <f>IF('Log_working_3-way'!$D750="","",1/'True_Odds_Calculator_3-way'!A751+1/'True_Odds_Calculator_3-way'!B751+1/'True_Odds_Calculator_3-way'!C751-1)</f>
        <v/>
      </c>
    </row>
    <row r="751" spans="4:11" x14ac:dyDescent="0.25">
      <c r="D751" t="str">
        <f>solve_for_c('True_Odds_Calculator_3-way'!A752,'True_Odds_Calculator_3-way'!B752,'True_Odds_Calculator_3-way'!C752,'Log_working_3-way'!B$1,'Log_working_3-way'!B$2)</f>
        <v/>
      </c>
      <c r="F751" s="6" t="str">
        <f>IF('Log_working_3-way'!D751="","",1/'True_Odds_Calculator_3-way'!N752+1/'True_Odds_Calculator_3-way'!O752+1/'True_Odds_Calculator_3-way'!P752-1)</f>
        <v/>
      </c>
      <c r="H751" s="6" t="str">
        <f>IF('Log_working_3-way'!$D751="","",'True_Odds_Calculator_3-way'!N752/'True_Odds_Calculator_3-way'!A752-1)</f>
        <v/>
      </c>
      <c r="I751" s="6" t="str">
        <f>IF('Log_working_3-way'!$D751="","",'True_Odds_Calculator_3-way'!O752/'True_Odds_Calculator_3-way'!B752-1)</f>
        <v/>
      </c>
      <c r="J751" s="6" t="str">
        <f>IF('Log_working_3-way'!$D751="","",'True_Odds_Calculator_3-way'!P752/'True_Odds_Calculator_3-way'!C752-1)</f>
        <v/>
      </c>
      <c r="K751" s="6" t="str">
        <f>IF('Log_working_3-way'!$D751="","",1/'True_Odds_Calculator_3-way'!A752+1/'True_Odds_Calculator_3-way'!B752+1/'True_Odds_Calculator_3-way'!C752-1)</f>
        <v/>
      </c>
    </row>
    <row r="752" spans="4:11" x14ac:dyDescent="0.25">
      <c r="D752" t="str">
        <f>solve_for_c('True_Odds_Calculator_3-way'!A753,'True_Odds_Calculator_3-way'!B753,'True_Odds_Calculator_3-way'!C753,'Log_working_3-way'!B$1,'Log_working_3-way'!B$2)</f>
        <v/>
      </c>
      <c r="F752" s="6" t="str">
        <f>IF('Log_working_3-way'!D752="","",1/'True_Odds_Calculator_3-way'!N753+1/'True_Odds_Calculator_3-way'!O753+1/'True_Odds_Calculator_3-way'!P753-1)</f>
        <v/>
      </c>
      <c r="H752" s="6" t="str">
        <f>IF('Log_working_3-way'!$D752="","",'True_Odds_Calculator_3-way'!N753/'True_Odds_Calculator_3-way'!A753-1)</f>
        <v/>
      </c>
      <c r="I752" s="6" t="str">
        <f>IF('Log_working_3-way'!$D752="","",'True_Odds_Calculator_3-way'!O753/'True_Odds_Calculator_3-way'!B753-1)</f>
        <v/>
      </c>
      <c r="J752" s="6" t="str">
        <f>IF('Log_working_3-way'!$D752="","",'True_Odds_Calculator_3-way'!P753/'True_Odds_Calculator_3-way'!C753-1)</f>
        <v/>
      </c>
      <c r="K752" s="6" t="str">
        <f>IF('Log_working_3-way'!$D752="","",1/'True_Odds_Calculator_3-way'!A753+1/'True_Odds_Calculator_3-way'!B753+1/'True_Odds_Calculator_3-way'!C753-1)</f>
        <v/>
      </c>
    </row>
    <row r="753" spans="4:11" x14ac:dyDescent="0.25">
      <c r="D753" t="str">
        <f>solve_for_c('True_Odds_Calculator_3-way'!A754,'True_Odds_Calculator_3-way'!B754,'True_Odds_Calculator_3-way'!C754,'Log_working_3-way'!B$1,'Log_working_3-way'!B$2)</f>
        <v/>
      </c>
      <c r="F753" s="6" t="str">
        <f>IF('Log_working_3-way'!D753="","",1/'True_Odds_Calculator_3-way'!N754+1/'True_Odds_Calculator_3-way'!O754+1/'True_Odds_Calculator_3-way'!P754-1)</f>
        <v/>
      </c>
      <c r="H753" s="6" t="str">
        <f>IF('Log_working_3-way'!$D753="","",'True_Odds_Calculator_3-way'!N754/'True_Odds_Calculator_3-way'!A754-1)</f>
        <v/>
      </c>
      <c r="I753" s="6" t="str">
        <f>IF('Log_working_3-way'!$D753="","",'True_Odds_Calculator_3-way'!O754/'True_Odds_Calculator_3-way'!B754-1)</f>
        <v/>
      </c>
      <c r="J753" s="6" t="str">
        <f>IF('Log_working_3-way'!$D753="","",'True_Odds_Calculator_3-way'!P754/'True_Odds_Calculator_3-way'!C754-1)</f>
        <v/>
      </c>
      <c r="K753" s="6" t="str">
        <f>IF('Log_working_3-way'!$D753="","",1/'True_Odds_Calculator_3-way'!A754+1/'True_Odds_Calculator_3-way'!B754+1/'True_Odds_Calculator_3-way'!C754-1)</f>
        <v/>
      </c>
    </row>
    <row r="754" spans="4:11" x14ac:dyDescent="0.25">
      <c r="D754" t="str">
        <f>solve_for_c('True_Odds_Calculator_3-way'!A755,'True_Odds_Calculator_3-way'!B755,'True_Odds_Calculator_3-way'!C755,'Log_working_3-way'!B$1,'Log_working_3-way'!B$2)</f>
        <v/>
      </c>
      <c r="F754" s="6" t="str">
        <f>IF('Log_working_3-way'!D754="","",1/'True_Odds_Calculator_3-way'!N755+1/'True_Odds_Calculator_3-way'!O755+1/'True_Odds_Calculator_3-way'!P755-1)</f>
        <v/>
      </c>
      <c r="H754" s="6" t="str">
        <f>IF('Log_working_3-way'!$D754="","",'True_Odds_Calculator_3-way'!N755/'True_Odds_Calculator_3-way'!A755-1)</f>
        <v/>
      </c>
      <c r="I754" s="6" t="str">
        <f>IF('Log_working_3-way'!$D754="","",'True_Odds_Calculator_3-way'!O755/'True_Odds_Calculator_3-way'!B755-1)</f>
        <v/>
      </c>
      <c r="J754" s="6" t="str">
        <f>IF('Log_working_3-way'!$D754="","",'True_Odds_Calculator_3-way'!P755/'True_Odds_Calculator_3-way'!C755-1)</f>
        <v/>
      </c>
      <c r="K754" s="6" t="str">
        <f>IF('Log_working_3-way'!$D754="","",1/'True_Odds_Calculator_3-way'!A755+1/'True_Odds_Calculator_3-way'!B755+1/'True_Odds_Calculator_3-way'!C755-1)</f>
        <v/>
      </c>
    </row>
    <row r="755" spans="4:11" x14ac:dyDescent="0.25">
      <c r="D755" t="str">
        <f>solve_for_c('True_Odds_Calculator_3-way'!A756,'True_Odds_Calculator_3-way'!B756,'True_Odds_Calculator_3-way'!C756,'Log_working_3-way'!B$1,'Log_working_3-way'!B$2)</f>
        <v/>
      </c>
      <c r="F755" s="6" t="str">
        <f>IF('Log_working_3-way'!D755="","",1/'True_Odds_Calculator_3-way'!N756+1/'True_Odds_Calculator_3-way'!O756+1/'True_Odds_Calculator_3-way'!P756-1)</f>
        <v/>
      </c>
      <c r="H755" s="6" t="str">
        <f>IF('Log_working_3-way'!$D755="","",'True_Odds_Calculator_3-way'!N756/'True_Odds_Calculator_3-way'!A756-1)</f>
        <v/>
      </c>
      <c r="I755" s="6" t="str">
        <f>IF('Log_working_3-way'!$D755="","",'True_Odds_Calculator_3-way'!O756/'True_Odds_Calculator_3-way'!B756-1)</f>
        <v/>
      </c>
      <c r="J755" s="6" t="str">
        <f>IF('Log_working_3-way'!$D755="","",'True_Odds_Calculator_3-way'!P756/'True_Odds_Calculator_3-way'!C756-1)</f>
        <v/>
      </c>
      <c r="K755" s="6" t="str">
        <f>IF('Log_working_3-way'!$D755="","",1/'True_Odds_Calculator_3-way'!A756+1/'True_Odds_Calculator_3-way'!B756+1/'True_Odds_Calculator_3-way'!C756-1)</f>
        <v/>
      </c>
    </row>
    <row r="756" spans="4:11" x14ac:dyDescent="0.25">
      <c r="D756" t="str">
        <f>solve_for_c('True_Odds_Calculator_3-way'!A757,'True_Odds_Calculator_3-way'!B757,'True_Odds_Calculator_3-way'!C757,'Log_working_3-way'!B$1,'Log_working_3-way'!B$2)</f>
        <v/>
      </c>
      <c r="F756" s="6" t="str">
        <f>IF('Log_working_3-way'!D756="","",1/'True_Odds_Calculator_3-way'!N757+1/'True_Odds_Calculator_3-way'!O757+1/'True_Odds_Calculator_3-way'!P757-1)</f>
        <v/>
      </c>
      <c r="H756" s="6" t="str">
        <f>IF('Log_working_3-way'!$D756="","",'True_Odds_Calculator_3-way'!N757/'True_Odds_Calculator_3-way'!A757-1)</f>
        <v/>
      </c>
      <c r="I756" s="6" t="str">
        <f>IF('Log_working_3-way'!$D756="","",'True_Odds_Calculator_3-way'!O757/'True_Odds_Calculator_3-way'!B757-1)</f>
        <v/>
      </c>
      <c r="J756" s="6" t="str">
        <f>IF('Log_working_3-way'!$D756="","",'True_Odds_Calculator_3-way'!P757/'True_Odds_Calculator_3-way'!C757-1)</f>
        <v/>
      </c>
      <c r="K756" s="6" t="str">
        <f>IF('Log_working_3-way'!$D756="","",1/'True_Odds_Calculator_3-way'!A757+1/'True_Odds_Calculator_3-way'!B757+1/'True_Odds_Calculator_3-way'!C757-1)</f>
        <v/>
      </c>
    </row>
    <row r="757" spans="4:11" x14ac:dyDescent="0.25">
      <c r="D757" t="str">
        <f>solve_for_c('True_Odds_Calculator_3-way'!A758,'True_Odds_Calculator_3-way'!B758,'True_Odds_Calculator_3-way'!C758,'Log_working_3-way'!B$1,'Log_working_3-way'!B$2)</f>
        <v/>
      </c>
      <c r="F757" s="6" t="str">
        <f>IF('Log_working_3-way'!D757="","",1/'True_Odds_Calculator_3-way'!N758+1/'True_Odds_Calculator_3-way'!O758+1/'True_Odds_Calculator_3-way'!P758-1)</f>
        <v/>
      </c>
      <c r="H757" s="6" t="str">
        <f>IF('Log_working_3-way'!$D757="","",'True_Odds_Calculator_3-way'!N758/'True_Odds_Calculator_3-way'!A758-1)</f>
        <v/>
      </c>
      <c r="I757" s="6" t="str">
        <f>IF('Log_working_3-way'!$D757="","",'True_Odds_Calculator_3-way'!O758/'True_Odds_Calculator_3-way'!B758-1)</f>
        <v/>
      </c>
      <c r="J757" s="6" t="str">
        <f>IF('Log_working_3-way'!$D757="","",'True_Odds_Calculator_3-way'!P758/'True_Odds_Calculator_3-way'!C758-1)</f>
        <v/>
      </c>
      <c r="K757" s="6" t="str">
        <f>IF('Log_working_3-way'!$D757="","",1/'True_Odds_Calculator_3-way'!A758+1/'True_Odds_Calculator_3-way'!B758+1/'True_Odds_Calculator_3-way'!C758-1)</f>
        <v/>
      </c>
    </row>
    <row r="758" spans="4:11" x14ac:dyDescent="0.25">
      <c r="D758" t="str">
        <f>solve_for_c('True_Odds_Calculator_3-way'!A759,'True_Odds_Calculator_3-way'!B759,'True_Odds_Calculator_3-way'!C759,'Log_working_3-way'!B$1,'Log_working_3-way'!B$2)</f>
        <v/>
      </c>
      <c r="F758" s="6" t="str">
        <f>IF('Log_working_3-way'!D758="","",1/'True_Odds_Calculator_3-way'!N759+1/'True_Odds_Calculator_3-way'!O759+1/'True_Odds_Calculator_3-way'!P759-1)</f>
        <v/>
      </c>
      <c r="H758" s="6" t="str">
        <f>IF('Log_working_3-way'!$D758="","",'True_Odds_Calculator_3-way'!N759/'True_Odds_Calculator_3-way'!A759-1)</f>
        <v/>
      </c>
      <c r="I758" s="6" t="str">
        <f>IF('Log_working_3-way'!$D758="","",'True_Odds_Calculator_3-way'!O759/'True_Odds_Calculator_3-way'!B759-1)</f>
        <v/>
      </c>
      <c r="J758" s="6" t="str">
        <f>IF('Log_working_3-way'!$D758="","",'True_Odds_Calculator_3-way'!P759/'True_Odds_Calculator_3-way'!C759-1)</f>
        <v/>
      </c>
      <c r="K758" s="6" t="str">
        <f>IF('Log_working_3-way'!$D758="","",1/'True_Odds_Calculator_3-way'!A759+1/'True_Odds_Calculator_3-way'!B759+1/'True_Odds_Calculator_3-way'!C759-1)</f>
        <v/>
      </c>
    </row>
    <row r="759" spans="4:11" x14ac:dyDescent="0.25">
      <c r="D759" t="str">
        <f>solve_for_c('True_Odds_Calculator_3-way'!A760,'True_Odds_Calculator_3-way'!B760,'True_Odds_Calculator_3-way'!C760,'Log_working_3-way'!B$1,'Log_working_3-way'!B$2)</f>
        <v/>
      </c>
      <c r="F759" s="6" t="str">
        <f>IF('Log_working_3-way'!D759="","",1/'True_Odds_Calculator_3-way'!N760+1/'True_Odds_Calculator_3-way'!O760+1/'True_Odds_Calculator_3-way'!P760-1)</f>
        <v/>
      </c>
      <c r="H759" s="6" t="str">
        <f>IF('Log_working_3-way'!$D759="","",'True_Odds_Calculator_3-way'!N760/'True_Odds_Calculator_3-way'!A760-1)</f>
        <v/>
      </c>
      <c r="I759" s="6" t="str">
        <f>IF('Log_working_3-way'!$D759="","",'True_Odds_Calculator_3-way'!O760/'True_Odds_Calculator_3-way'!B760-1)</f>
        <v/>
      </c>
      <c r="J759" s="6" t="str">
        <f>IF('Log_working_3-way'!$D759="","",'True_Odds_Calculator_3-way'!P760/'True_Odds_Calculator_3-way'!C760-1)</f>
        <v/>
      </c>
      <c r="K759" s="6" t="str">
        <f>IF('Log_working_3-way'!$D759="","",1/'True_Odds_Calculator_3-way'!A760+1/'True_Odds_Calculator_3-way'!B760+1/'True_Odds_Calculator_3-way'!C760-1)</f>
        <v/>
      </c>
    </row>
    <row r="760" spans="4:11" x14ac:dyDescent="0.25">
      <c r="D760" t="str">
        <f>solve_for_c('True_Odds_Calculator_3-way'!A761,'True_Odds_Calculator_3-way'!B761,'True_Odds_Calculator_3-way'!C761,'Log_working_3-way'!B$1,'Log_working_3-way'!B$2)</f>
        <v/>
      </c>
      <c r="F760" s="6" t="str">
        <f>IF('Log_working_3-way'!D760="","",1/'True_Odds_Calculator_3-way'!N761+1/'True_Odds_Calculator_3-way'!O761+1/'True_Odds_Calculator_3-way'!P761-1)</f>
        <v/>
      </c>
      <c r="H760" s="6" t="str">
        <f>IF('Log_working_3-way'!$D760="","",'True_Odds_Calculator_3-way'!N761/'True_Odds_Calculator_3-way'!A761-1)</f>
        <v/>
      </c>
      <c r="I760" s="6" t="str">
        <f>IF('Log_working_3-way'!$D760="","",'True_Odds_Calculator_3-way'!O761/'True_Odds_Calculator_3-way'!B761-1)</f>
        <v/>
      </c>
      <c r="J760" s="6" t="str">
        <f>IF('Log_working_3-way'!$D760="","",'True_Odds_Calculator_3-way'!P761/'True_Odds_Calculator_3-way'!C761-1)</f>
        <v/>
      </c>
      <c r="K760" s="6" t="str">
        <f>IF('Log_working_3-way'!$D760="","",1/'True_Odds_Calculator_3-way'!A761+1/'True_Odds_Calculator_3-way'!B761+1/'True_Odds_Calculator_3-way'!C761-1)</f>
        <v/>
      </c>
    </row>
    <row r="761" spans="4:11" x14ac:dyDescent="0.25">
      <c r="D761" t="str">
        <f>solve_for_c('True_Odds_Calculator_3-way'!A762,'True_Odds_Calculator_3-way'!B762,'True_Odds_Calculator_3-way'!C762,'Log_working_3-way'!B$1,'Log_working_3-way'!B$2)</f>
        <v/>
      </c>
      <c r="F761" s="6" t="str">
        <f>IF('Log_working_3-way'!D761="","",1/'True_Odds_Calculator_3-way'!N762+1/'True_Odds_Calculator_3-way'!O762+1/'True_Odds_Calculator_3-way'!P762-1)</f>
        <v/>
      </c>
      <c r="H761" s="6" t="str">
        <f>IF('Log_working_3-way'!$D761="","",'True_Odds_Calculator_3-way'!N762/'True_Odds_Calculator_3-way'!A762-1)</f>
        <v/>
      </c>
      <c r="I761" s="6" t="str">
        <f>IF('Log_working_3-way'!$D761="","",'True_Odds_Calculator_3-way'!O762/'True_Odds_Calculator_3-way'!B762-1)</f>
        <v/>
      </c>
      <c r="J761" s="6" t="str">
        <f>IF('Log_working_3-way'!$D761="","",'True_Odds_Calculator_3-way'!P762/'True_Odds_Calculator_3-way'!C762-1)</f>
        <v/>
      </c>
      <c r="K761" s="6" t="str">
        <f>IF('Log_working_3-way'!$D761="","",1/'True_Odds_Calculator_3-way'!A762+1/'True_Odds_Calculator_3-way'!B762+1/'True_Odds_Calculator_3-way'!C762-1)</f>
        <v/>
      </c>
    </row>
    <row r="762" spans="4:11" x14ac:dyDescent="0.25">
      <c r="D762" t="str">
        <f>solve_for_c('True_Odds_Calculator_3-way'!A763,'True_Odds_Calculator_3-way'!B763,'True_Odds_Calculator_3-way'!C763,'Log_working_3-way'!B$1,'Log_working_3-way'!B$2)</f>
        <v/>
      </c>
      <c r="F762" s="6" t="str">
        <f>IF('Log_working_3-way'!D762="","",1/'True_Odds_Calculator_3-way'!N763+1/'True_Odds_Calculator_3-way'!O763+1/'True_Odds_Calculator_3-way'!P763-1)</f>
        <v/>
      </c>
      <c r="H762" s="6" t="str">
        <f>IF('Log_working_3-way'!$D762="","",'True_Odds_Calculator_3-way'!N763/'True_Odds_Calculator_3-way'!A763-1)</f>
        <v/>
      </c>
      <c r="I762" s="6" t="str">
        <f>IF('Log_working_3-way'!$D762="","",'True_Odds_Calculator_3-way'!O763/'True_Odds_Calculator_3-way'!B763-1)</f>
        <v/>
      </c>
      <c r="J762" s="6" t="str">
        <f>IF('Log_working_3-way'!$D762="","",'True_Odds_Calculator_3-way'!P763/'True_Odds_Calculator_3-way'!C763-1)</f>
        <v/>
      </c>
      <c r="K762" s="6" t="str">
        <f>IF('Log_working_3-way'!$D762="","",1/'True_Odds_Calculator_3-way'!A763+1/'True_Odds_Calculator_3-way'!B763+1/'True_Odds_Calculator_3-way'!C763-1)</f>
        <v/>
      </c>
    </row>
    <row r="763" spans="4:11" x14ac:dyDescent="0.25">
      <c r="D763" t="str">
        <f>solve_for_c('True_Odds_Calculator_3-way'!A764,'True_Odds_Calculator_3-way'!B764,'True_Odds_Calculator_3-way'!C764,'Log_working_3-way'!B$1,'Log_working_3-way'!B$2)</f>
        <v/>
      </c>
      <c r="F763" s="6" t="str">
        <f>IF('Log_working_3-way'!D763="","",1/'True_Odds_Calculator_3-way'!N764+1/'True_Odds_Calculator_3-way'!O764+1/'True_Odds_Calculator_3-way'!P764-1)</f>
        <v/>
      </c>
      <c r="H763" s="6" t="str">
        <f>IF('Log_working_3-way'!$D763="","",'True_Odds_Calculator_3-way'!N764/'True_Odds_Calculator_3-way'!A764-1)</f>
        <v/>
      </c>
      <c r="I763" s="6" t="str">
        <f>IF('Log_working_3-way'!$D763="","",'True_Odds_Calculator_3-way'!O764/'True_Odds_Calculator_3-way'!B764-1)</f>
        <v/>
      </c>
      <c r="J763" s="6" t="str">
        <f>IF('Log_working_3-way'!$D763="","",'True_Odds_Calculator_3-way'!P764/'True_Odds_Calculator_3-way'!C764-1)</f>
        <v/>
      </c>
      <c r="K763" s="6" t="str">
        <f>IF('Log_working_3-way'!$D763="","",1/'True_Odds_Calculator_3-way'!A764+1/'True_Odds_Calculator_3-way'!B764+1/'True_Odds_Calculator_3-way'!C764-1)</f>
        <v/>
      </c>
    </row>
    <row r="764" spans="4:11" x14ac:dyDescent="0.25">
      <c r="D764" t="str">
        <f>solve_for_c('True_Odds_Calculator_3-way'!A765,'True_Odds_Calculator_3-way'!B765,'True_Odds_Calculator_3-way'!C765,'Log_working_3-way'!B$1,'Log_working_3-way'!B$2)</f>
        <v/>
      </c>
      <c r="F764" s="6" t="str">
        <f>IF('Log_working_3-way'!D764="","",1/'True_Odds_Calculator_3-way'!N765+1/'True_Odds_Calculator_3-way'!O765+1/'True_Odds_Calculator_3-way'!P765-1)</f>
        <v/>
      </c>
      <c r="H764" s="6" t="str">
        <f>IF('Log_working_3-way'!$D764="","",'True_Odds_Calculator_3-way'!N765/'True_Odds_Calculator_3-way'!A765-1)</f>
        <v/>
      </c>
      <c r="I764" s="6" t="str">
        <f>IF('Log_working_3-way'!$D764="","",'True_Odds_Calculator_3-way'!O765/'True_Odds_Calculator_3-way'!B765-1)</f>
        <v/>
      </c>
      <c r="J764" s="6" t="str">
        <f>IF('Log_working_3-way'!$D764="","",'True_Odds_Calculator_3-way'!P765/'True_Odds_Calculator_3-way'!C765-1)</f>
        <v/>
      </c>
      <c r="K764" s="6" t="str">
        <f>IF('Log_working_3-way'!$D764="","",1/'True_Odds_Calculator_3-way'!A765+1/'True_Odds_Calculator_3-way'!B765+1/'True_Odds_Calculator_3-way'!C765-1)</f>
        <v/>
      </c>
    </row>
    <row r="765" spans="4:11" x14ac:dyDescent="0.25">
      <c r="D765" t="str">
        <f>solve_for_c('True_Odds_Calculator_3-way'!A766,'True_Odds_Calculator_3-way'!B766,'True_Odds_Calculator_3-way'!C766,'Log_working_3-way'!B$1,'Log_working_3-way'!B$2)</f>
        <v/>
      </c>
      <c r="F765" s="6" t="str">
        <f>IF('Log_working_3-way'!D765="","",1/'True_Odds_Calculator_3-way'!N766+1/'True_Odds_Calculator_3-way'!O766+1/'True_Odds_Calculator_3-way'!P766-1)</f>
        <v/>
      </c>
      <c r="H765" s="6" t="str">
        <f>IF('Log_working_3-way'!$D765="","",'True_Odds_Calculator_3-way'!N766/'True_Odds_Calculator_3-way'!A766-1)</f>
        <v/>
      </c>
      <c r="I765" s="6" t="str">
        <f>IF('Log_working_3-way'!$D765="","",'True_Odds_Calculator_3-way'!O766/'True_Odds_Calculator_3-way'!B766-1)</f>
        <v/>
      </c>
      <c r="J765" s="6" t="str">
        <f>IF('Log_working_3-way'!$D765="","",'True_Odds_Calculator_3-way'!P766/'True_Odds_Calculator_3-way'!C766-1)</f>
        <v/>
      </c>
      <c r="K765" s="6" t="str">
        <f>IF('Log_working_3-way'!$D765="","",1/'True_Odds_Calculator_3-way'!A766+1/'True_Odds_Calculator_3-way'!B766+1/'True_Odds_Calculator_3-way'!C766-1)</f>
        <v/>
      </c>
    </row>
    <row r="766" spans="4:11" x14ac:dyDescent="0.25">
      <c r="D766" t="str">
        <f>solve_for_c('True_Odds_Calculator_3-way'!A767,'True_Odds_Calculator_3-way'!B767,'True_Odds_Calculator_3-way'!C767,'Log_working_3-way'!B$1,'Log_working_3-way'!B$2)</f>
        <v/>
      </c>
      <c r="F766" s="6" t="str">
        <f>IF('Log_working_3-way'!D766="","",1/'True_Odds_Calculator_3-way'!N767+1/'True_Odds_Calculator_3-way'!O767+1/'True_Odds_Calculator_3-way'!P767-1)</f>
        <v/>
      </c>
      <c r="H766" s="6" t="str">
        <f>IF('Log_working_3-way'!$D766="","",'True_Odds_Calculator_3-way'!N767/'True_Odds_Calculator_3-way'!A767-1)</f>
        <v/>
      </c>
      <c r="I766" s="6" t="str">
        <f>IF('Log_working_3-way'!$D766="","",'True_Odds_Calculator_3-way'!O767/'True_Odds_Calculator_3-way'!B767-1)</f>
        <v/>
      </c>
      <c r="J766" s="6" t="str">
        <f>IF('Log_working_3-way'!$D766="","",'True_Odds_Calculator_3-way'!P767/'True_Odds_Calculator_3-way'!C767-1)</f>
        <v/>
      </c>
      <c r="K766" s="6" t="str">
        <f>IF('Log_working_3-way'!$D766="","",1/'True_Odds_Calculator_3-way'!A767+1/'True_Odds_Calculator_3-way'!B767+1/'True_Odds_Calculator_3-way'!C767-1)</f>
        <v/>
      </c>
    </row>
    <row r="767" spans="4:11" x14ac:dyDescent="0.25">
      <c r="D767" t="str">
        <f>solve_for_c('True_Odds_Calculator_3-way'!A768,'True_Odds_Calculator_3-way'!B768,'True_Odds_Calculator_3-way'!C768,'Log_working_3-way'!B$1,'Log_working_3-way'!B$2)</f>
        <v/>
      </c>
      <c r="F767" s="6" t="str">
        <f>IF('Log_working_3-way'!D767="","",1/'True_Odds_Calculator_3-way'!N768+1/'True_Odds_Calculator_3-way'!O768+1/'True_Odds_Calculator_3-way'!P768-1)</f>
        <v/>
      </c>
      <c r="H767" s="6" t="str">
        <f>IF('Log_working_3-way'!$D767="","",'True_Odds_Calculator_3-way'!N768/'True_Odds_Calculator_3-way'!A768-1)</f>
        <v/>
      </c>
      <c r="I767" s="6" t="str">
        <f>IF('Log_working_3-way'!$D767="","",'True_Odds_Calculator_3-way'!O768/'True_Odds_Calculator_3-way'!B768-1)</f>
        <v/>
      </c>
      <c r="J767" s="6" t="str">
        <f>IF('Log_working_3-way'!$D767="","",'True_Odds_Calculator_3-way'!P768/'True_Odds_Calculator_3-way'!C768-1)</f>
        <v/>
      </c>
      <c r="K767" s="6" t="str">
        <f>IF('Log_working_3-way'!$D767="","",1/'True_Odds_Calculator_3-way'!A768+1/'True_Odds_Calculator_3-way'!B768+1/'True_Odds_Calculator_3-way'!C768-1)</f>
        <v/>
      </c>
    </row>
    <row r="768" spans="4:11" x14ac:dyDescent="0.25">
      <c r="D768" t="str">
        <f>solve_for_c('True_Odds_Calculator_3-way'!A769,'True_Odds_Calculator_3-way'!B769,'True_Odds_Calculator_3-way'!C769,'Log_working_3-way'!B$1,'Log_working_3-way'!B$2)</f>
        <v/>
      </c>
      <c r="F768" s="6" t="str">
        <f>IF('Log_working_3-way'!D768="","",1/'True_Odds_Calculator_3-way'!N769+1/'True_Odds_Calculator_3-way'!O769+1/'True_Odds_Calculator_3-way'!P769-1)</f>
        <v/>
      </c>
      <c r="H768" s="6" t="str">
        <f>IF('Log_working_3-way'!$D768="","",'True_Odds_Calculator_3-way'!N769/'True_Odds_Calculator_3-way'!A769-1)</f>
        <v/>
      </c>
      <c r="I768" s="6" t="str">
        <f>IF('Log_working_3-way'!$D768="","",'True_Odds_Calculator_3-way'!O769/'True_Odds_Calculator_3-way'!B769-1)</f>
        <v/>
      </c>
      <c r="J768" s="6" t="str">
        <f>IF('Log_working_3-way'!$D768="","",'True_Odds_Calculator_3-way'!P769/'True_Odds_Calculator_3-way'!C769-1)</f>
        <v/>
      </c>
      <c r="K768" s="6" t="str">
        <f>IF('Log_working_3-way'!$D768="","",1/'True_Odds_Calculator_3-way'!A769+1/'True_Odds_Calculator_3-way'!B769+1/'True_Odds_Calculator_3-way'!C769-1)</f>
        <v/>
      </c>
    </row>
    <row r="769" spans="4:11" x14ac:dyDescent="0.25">
      <c r="D769" t="str">
        <f>solve_for_c('True_Odds_Calculator_3-way'!A770,'True_Odds_Calculator_3-way'!B770,'True_Odds_Calculator_3-way'!C770,'Log_working_3-way'!B$1,'Log_working_3-way'!B$2)</f>
        <v/>
      </c>
      <c r="F769" s="6" t="str">
        <f>IF('Log_working_3-way'!D769="","",1/'True_Odds_Calculator_3-way'!N770+1/'True_Odds_Calculator_3-way'!O770+1/'True_Odds_Calculator_3-way'!P770-1)</f>
        <v/>
      </c>
      <c r="H769" s="6" t="str">
        <f>IF('Log_working_3-way'!$D769="","",'True_Odds_Calculator_3-way'!N770/'True_Odds_Calculator_3-way'!A770-1)</f>
        <v/>
      </c>
      <c r="I769" s="6" t="str">
        <f>IF('Log_working_3-way'!$D769="","",'True_Odds_Calculator_3-way'!O770/'True_Odds_Calculator_3-way'!B770-1)</f>
        <v/>
      </c>
      <c r="J769" s="6" t="str">
        <f>IF('Log_working_3-way'!$D769="","",'True_Odds_Calculator_3-way'!P770/'True_Odds_Calculator_3-way'!C770-1)</f>
        <v/>
      </c>
      <c r="K769" s="6" t="str">
        <f>IF('Log_working_3-way'!$D769="","",1/'True_Odds_Calculator_3-way'!A770+1/'True_Odds_Calculator_3-way'!B770+1/'True_Odds_Calculator_3-way'!C770-1)</f>
        <v/>
      </c>
    </row>
    <row r="770" spans="4:11" x14ac:dyDescent="0.25">
      <c r="D770" t="str">
        <f>solve_for_c('True_Odds_Calculator_3-way'!A771,'True_Odds_Calculator_3-way'!B771,'True_Odds_Calculator_3-way'!C771,'Log_working_3-way'!B$1,'Log_working_3-way'!B$2)</f>
        <v/>
      </c>
      <c r="F770" s="6" t="str">
        <f>IF('Log_working_3-way'!D770="","",1/'True_Odds_Calculator_3-way'!N771+1/'True_Odds_Calculator_3-way'!O771+1/'True_Odds_Calculator_3-way'!P771-1)</f>
        <v/>
      </c>
      <c r="H770" s="6" t="str">
        <f>IF('Log_working_3-way'!$D770="","",'True_Odds_Calculator_3-way'!N771/'True_Odds_Calculator_3-way'!A771-1)</f>
        <v/>
      </c>
      <c r="I770" s="6" t="str">
        <f>IF('Log_working_3-way'!$D770="","",'True_Odds_Calculator_3-way'!O771/'True_Odds_Calculator_3-way'!B771-1)</f>
        <v/>
      </c>
      <c r="J770" s="6" t="str">
        <f>IF('Log_working_3-way'!$D770="","",'True_Odds_Calculator_3-way'!P771/'True_Odds_Calculator_3-way'!C771-1)</f>
        <v/>
      </c>
      <c r="K770" s="6" t="str">
        <f>IF('Log_working_3-way'!$D770="","",1/'True_Odds_Calculator_3-way'!A771+1/'True_Odds_Calculator_3-way'!B771+1/'True_Odds_Calculator_3-way'!C771-1)</f>
        <v/>
      </c>
    </row>
    <row r="771" spans="4:11" x14ac:dyDescent="0.25">
      <c r="D771" t="str">
        <f>solve_for_c('True_Odds_Calculator_3-way'!A772,'True_Odds_Calculator_3-way'!B772,'True_Odds_Calculator_3-way'!C772,'Log_working_3-way'!B$1,'Log_working_3-way'!B$2)</f>
        <v/>
      </c>
      <c r="F771" s="6" t="str">
        <f>IF('Log_working_3-way'!D771="","",1/'True_Odds_Calculator_3-way'!N772+1/'True_Odds_Calculator_3-way'!O772+1/'True_Odds_Calculator_3-way'!P772-1)</f>
        <v/>
      </c>
      <c r="H771" s="6" t="str">
        <f>IF('Log_working_3-way'!$D771="","",'True_Odds_Calculator_3-way'!N772/'True_Odds_Calculator_3-way'!A772-1)</f>
        <v/>
      </c>
      <c r="I771" s="6" t="str">
        <f>IF('Log_working_3-way'!$D771="","",'True_Odds_Calculator_3-way'!O772/'True_Odds_Calculator_3-way'!B772-1)</f>
        <v/>
      </c>
      <c r="J771" s="6" t="str">
        <f>IF('Log_working_3-way'!$D771="","",'True_Odds_Calculator_3-way'!P772/'True_Odds_Calculator_3-way'!C772-1)</f>
        <v/>
      </c>
      <c r="K771" s="6" t="str">
        <f>IF('Log_working_3-way'!$D771="","",1/'True_Odds_Calculator_3-way'!A772+1/'True_Odds_Calculator_3-way'!B772+1/'True_Odds_Calculator_3-way'!C772-1)</f>
        <v/>
      </c>
    </row>
    <row r="772" spans="4:11" x14ac:dyDescent="0.25">
      <c r="D772" t="str">
        <f>solve_for_c('True_Odds_Calculator_3-way'!A773,'True_Odds_Calculator_3-way'!B773,'True_Odds_Calculator_3-way'!C773,'Log_working_3-way'!B$1,'Log_working_3-way'!B$2)</f>
        <v/>
      </c>
      <c r="F772" s="6" t="str">
        <f>IF('Log_working_3-way'!D772="","",1/'True_Odds_Calculator_3-way'!N773+1/'True_Odds_Calculator_3-way'!O773+1/'True_Odds_Calculator_3-way'!P773-1)</f>
        <v/>
      </c>
      <c r="H772" s="6" t="str">
        <f>IF('Log_working_3-way'!$D772="","",'True_Odds_Calculator_3-way'!N773/'True_Odds_Calculator_3-way'!A773-1)</f>
        <v/>
      </c>
      <c r="I772" s="6" t="str">
        <f>IF('Log_working_3-way'!$D772="","",'True_Odds_Calculator_3-way'!O773/'True_Odds_Calculator_3-way'!B773-1)</f>
        <v/>
      </c>
      <c r="J772" s="6" t="str">
        <f>IF('Log_working_3-way'!$D772="","",'True_Odds_Calculator_3-way'!P773/'True_Odds_Calculator_3-way'!C773-1)</f>
        <v/>
      </c>
      <c r="K772" s="6" t="str">
        <f>IF('Log_working_3-way'!$D772="","",1/'True_Odds_Calculator_3-way'!A773+1/'True_Odds_Calculator_3-way'!B773+1/'True_Odds_Calculator_3-way'!C773-1)</f>
        <v/>
      </c>
    </row>
    <row r="773" spans="4:11" x14ac:dyDescent="0.25">
      <c r="D773" t="str">
        <f>solve_for_c('True_Odds_Calculator_3-way'!A774,'True_Odds_Calculator_3-way'!B774,'True_Odds_Calculator_3-way'!C774,'Log_working_3-way'!B$1,'Log_working_3-way'!B$2)</f>
        <v/>
      </c>
      <c r="F773" s="6" t="str">
        <f>IF('Log_working_3-way'!D773="","",1/'True_Odds_Calculator_3-way'!N774+1/'True_Odds_Calculator_3-way'!O774+1/'True_Odds_Calculator_3-way'!P774-1)</f>
        <v/>
      </c>
      <c r="H773" s="6" t="str">
        <f>IF('Log_working_3-way'!$D773="","",'True_Odds_Calculator_3-way'!N774/'True_Odds_Calculator_3-way'!A774-1)</f>
        <v/>
      </c>
      <c r="I773" s="6" t="str">
        <f>IF('Log_working_3-way'!$D773="","",'True_Odds_Calculator_3-way'!O774/'True_Odds_Calculator_3-way'!B774-1)</f>
        <v/>
      </c>
      <c r="J773" s="6" t="str">
        <f>IF('Log_working_3-way'!$D773="","",'True_Odds_Calculator_3-way'!P774/'True_Odds_Calculator_3-way'!C774-1)</f>
        <v/>
      </c>
      <c r="K773" s="6" t="str">
        <f>IF('Log_working_3-way'!$D773="","",1/'True_Odds_Calculator_3-way'!A774+1/'True_Odds_Calculator_3-way'!B774+1/'True_Odds_Calculator_3-way'!C774-1)</f>
        <v/>
      </c>
    </row>
    <row r="774" spans="4:11" x14ac:dyDescent="0.25">
      <c r="D774" t="str">
        <f>solve_for_c('True_Odds_Calculator_3-way'!A775,'True_Odds_Calculator_3-way'!B775,'True_Odds_Calculator_3-way'!C775,'Log_working_3-way'!B$1,'Log_working_3-way'!B$2)</f>
        <v/>
      </c>
      <c r="F774" s="6" t="str">
        <f>IF('Log_working_3-way'!D774="","",1/'True_Odds_Calculator_3-way'!N775+1/'True_Odds_Calculator_3-way'!O775+1/'True_Odds_Calculator_3-way'!P775-1)</f>
        <v/>
      </c>
      <c r="H774" s="6" t="str">
        <f>IF('Log_working_3-way'!$D774="","",'True_Odds_Calculator_3-way'!N775/'True_Odds_Calculator_3-way'!A775-1)</f>
        <v/>
      </c>
      <c r="I774" s="6" t="str">
        <f>IF('Log_working_3-way'!$D774="","",'True_Odds_Calculator_3-way'!O775/'True_Odds_Calculator_3-way'!B775-1)</f>
        <v/>
      </c>
      <c r="J774" s="6" t="str">
        <f>IF('Log_working_3-way'!$D774="","",'True_Odds_Calculator_3-way'!P775/'True_Odds_Calculator_3-way'!C775-1)</f>
        <v/>
      </c>
      <c r="K774" s="6" t="str">
        <f>IF('Log_working_3-way'!$D774="","",1/'True_Odds_Calculator_3-way'!A775+1/'True_Odds_Calculator_3-way'!B775+1/'True_Odds_Calculator_3-way'!C775-1)</f>
        <v/>
      </c>
    </row>
    <row r="775" spans="4:11" x14ac:dyDescent="0.25">
      <c r="D775" t="str">
        <f>solve_for_c('True_Odds_Calculator_3-way'!A776,'True_Odds_Calculator_3-way'!B776,'True_Odds_Calculator_3-way'!C776,'Log_working_3-way'!B$1,'Log_working_3-way'!B$2)</f>
        <v/>
      </c>
      <c r="F775" s="6" t="str">
        <f>IF('Log_working_3-way'!D775="","",1/'True_Odds_Calculator_3-way'!N776+1/'True_Odds_Calculator_3-way'!O776+1/'True_Odds_Calculator_3-way'!P776-1)</f>
        <v/>
      </c>
      <c r="H775" s="6" t="str">
        <f>IF('Log_working_3-way'!$D775="","",'True_Odds_Calculator_3-way'!N776/'True_Odds_Calculator_3-way'!A776-1)</f>
        <v/>
      </c>
      <c r="I775" s="6" t="str">
        <f>IF('Log_working_3-way'!$D775="","",'True_Odds_Calculator_3-way'!O776/'True_Odds_Calculator_3-way'!B776-1)</f>
        <v/>
      </c>
      <c r="J775" s="6" t="str">
        <f>IF('Log_working_3-way'!$D775="","",'True_Odds_Calculator_3-way'!P776/'True_Odds_Calculator_3-way'!C776-1)</f>
        <v/>
      </c>
      <c r="K775" s="6" t="str">
        <f>IF('Log_working_3-way'!$D775="","",1/'True_Odds_Calculator_3-way'!A776+1/'True_Odds_Calculator_3-way'!B776+1/'True_Odds_Calculator_3-way'!C776-1)</f>
        <v/>
      </c>
    </row>
    <row r="776" spans="4:11" x14ac:dyDescent="0.25">
      <c r="D776" t="str">
        <f>solve_for_c('True_Odds_Calculator_3-way'!A777,'True_Odds_Calculator_3-way'!B777,'True_Odds_Calculator_3-way'!C777,'Log_working_3-way'!B$1,'Log_working_3-way'!B$2)</f>
        <v/>
      </c>
      <c r="F776" s="6" t="str">
        <f>IF('Log_working_3-way'!D776="","",1/'True_Odds_Calculator_3-way'!N777+1/'True_Odds_Calculator_3-way'!O777+1/'True_Odds_Calculator_3-way'!P777-1)</f>
        <v/>
      </c>
      <c r="H776" s="6" t="str">
        <f>IF('Log_working_3-way'!$D776="","",'True_Odds_Calculator_3-way'!N777/'True_Odds_Calculator_3-way'!A777-1)</f>
        <v/>
      </c>
      <c r="I776" s="6" t="str">
        <f>IF('Log_working_3-way'!$D776="","",'True_Odds_Calculator_3-way'!O777/'True_Odds_Calculator_3-way'!B777-1)</f>
        <v/>
      </c>
      <c r="J776" s="6" t="str">
        <f>IF('Log_working_3-way'!$D776="","",'True_Odds_Calculator_3-way'!P777/'True_Odds_Calculator_3-way'!C777-1)</f>
        <v/>
      </c>
      <c r="K776" s="6" t="str">
        <f>IF('Log_working_3-way'!$D776="","",1/'True_Odds_Calculator_3-way'!A777+1/'True_Odds_Calculator_3-way'!B777+1/'True_Odds_Calculator_3-way'!C777-1)</f>
        <v/>
      </c>
    </row>
    <row r="777" spans="4:11" x14ac:dyDescent="0.25">
      <c r="D777" t="str">
        <f>solve_for_c('True_Odds_Calculator_3-way'!A778,'True_Odds_Calculator_3-way'!B778,'True_Odds_Calculator_3-way'!C778,'Log_working_3-way'!B$1,'Log_working_3-way'!B$2)</f>
        <v/>
      </c>
      <c r="F777" s="6" t="str">
        <f>IF('Log_working_3-way'!D777="","",1/'True_Odds_Calculator_3-way'!N778+1/'True_Odds_Calculator_3-way'!O778+1/'True_Odds_Calculator_3-way'!P778-1)</f>
        <v/>
      </c>
      <c r="H777" s="6" t="str">
        <f>IF('Log_working_3-way'!$D777="","",'True_Odds_Calculator_3-way'!N778/'True_Odds_Calculator_3-way'!A778-1)</f>
        <v/>
      </c>
      <c r="I777" s="6" t="str">
        <f>IF('Log_working_3-way'!$D777="","",'True_Odds_Calculator_3-way'!O778/'True_Odds_Calculator_3-way'!B778-1)</f>
        <v/>
      </c>
      <c r="J777" s="6" t="str">
        <f>IF('Log_working_3-way'!$D777="","",'True_Odds_Calculator_3-way'!P778/'True_Odds_Calculator_3-way'!C778-1)</f>
        <v/>
      </c>
      <c r="K777" s="6" t="str">
        <f>IF('Log_working_3-way'!$D777="","",1/'True_Odds_Calculator_3-way'!A778+1/'True_Odds_Calculator_3-way'!B778+1/'True_Odds_Calculator_3-way'!C778-1)</f>
        <v/>
      </c>
    </row>
    <row r="778" spans="4:11" x14ac:dyDescent="0.25">
      <c r="D778" t="str">
        <f>solve_for_c('True_Odds_Calculator_3-way'!A779,'True_Odds_Calculator_3-way'!B779,'True_Odds_Calculator_3-way'!C779,'Log_working_3-way'!B$1,'Log_working_3-way'!B$2)</f>
        <v/>
      </c>
      <c r="F778" s="6" t="str">
        <f>IF('Log_working_3-way'!D778="","",1/'True_Odds_Calculator_3-way'!N779+1/'True_Odds_Calculator_3-way'!O779+1/'True_Odds_Calculator_3-way'!P779-1)</f>
        <v/>
      </c>
      <c r="H778" s="6" t="str">
        <f>IF('Log_working_3-way'!$D778="","",'True_Odds_Calculator_3-way'!N779/'True_Odds_Calculator_3-way'!A779-1)</f>
        <v/>
      </c>
      <c r="I778" s="6" t="str">
        <f>IF('Log_working_3-way'!$D778="","",'True_Odds_Calculator_3-way'!O779/'True_Odds_Calculator_3-way'!B779-1)</f>
        <v/>
      </c>
      <c r="J778" s="6" t="str">
        <f>IF('Log_working_3-way'!$D778="","",'True_Odds_Calculator_3-way'!P779/'True_Odds_Calculator_3-way'!C779-1)</f>
        <v/>
      </c>
      <c r="K778" s="6" t="str">
        <f>IF('Log_working_3-way'!$D778="","",1/'True_Odds_Calculator_3-way'!A779+1/'True_Odds_Calculator_3-way'!B779+1/'True_Odds_Calculator_3-way'!C779-1)</f>
        <v/>
      </c>
    </row>
    <row r="779" spans="4:11" x14ac:dyDescent="0.25">
      <c r="D779" t="str">
        <f>solve_for_c('True_Odds_Calculator_3-way'!A780,'True_Odds_Calculator_3-way'!B780,'True_Odds_Calculator_3-way'!C780,'Log_working_3-way'!B$1,'Log_working_3-way'!B$2)</f>
        <v/>
      </c>
      <c r="F779" s="6" t="str">
        <f>IF('Log_working_3-way'!D779="","",1/'True_Odds_Calculator_3-way'!N780+1/'True_Odds_Calculator_3-way'!O780+1/'True_Odds_Calculator_3-way'!P780-1)</f>
        <v/>
      </c>
      <c r="H779" s="6" t="str">
        <f>IF('Log_working_3-way'!$D779="","",'True_Odds_Calculator_3-way'!N780/'True_Odds_Calculator_3-way'!A780-1)</f>
        <v/>
      </c>
      <c r="I779" s="6" t="str">
        <f>IF('Log_working_3-way'!$D779="","",'True_Odds_Calculator_3-way'!O780/'True_Odds_Calculator_3-way'!B780-1)</f>
        <v/>
      </c>
      <c r="J779" s="6" t="str">
        <f>IF('Log_working_3-way'!$D779="","",'True_Odds_Calculator_3-way'!P780/'True_Odds_Calculator_3-way'!C780-1)</f>
        <v/>
      </c>
      <c r="K779" s="6" t="str">
        <f>IF('Log_working_3-way'!$D779="","",1/'True_Odds_Calculator_3-way'!A780+1/'True_Odds_Calculator_3-way'!B780+1/'True_Odds_Calculator_3-way'!C780-1)</f>
        <v/>
      </c>
    </row>
    <row r="780" spans="4:11" x14ac:dyDescent="0.25">
      <c r="D780" t="str">
        <f>solve_for_c('True_Odds_Calculator_3-way'!A781,'True_Odds_Calculator_3-way'!B781,'True_Odds_Calculator_3-way'!C781,'Log_working_3-way'!B$1,'Log_working_3-way'!B$2)</f>
        <v/>
      </c>
      <c r="F780" s="6" t="str">
        <f>IF('Log_working_3-way'!D780="","",1/'True_Odds_Calculator_3-way'!N781+1/'True_Odds_Calculator_3-way'!O781+1/'True_Odds_Calculator_3-way'!P781-1)</f>
        <v/>
      </c>
      <c r="H780" s="6" t="str">
        <f>IF('Log_working_3-way'!$D780="","",'True_Odds_Calculator_3-way'!N781/'True_Odds_Calculator_3-way'!A781-1)</f>
        <v/>
      </c>
      <c r="I780" s="6" t="str">
        <f>IF('Log_working_3-way'!$D780="","",'True_Odds_Calculator_3-way'!O781/'True_Odds_Calculator_3-way'!B781-1)</f>
        <v/>
      </c>
      <c r="J780" s="6" t="str">
        <f>IF('Log_working_3-way'!$D780="","",'True_Odds_Calculator_3-way'!P781/'True_Odds_Calculator_3-way'!C781-1)</f>
        <v/>
      </c>
      <c r="K780" s="6" t="str">
        <f>IF('Log_working_3-way'!$D780="","",1/'True_Odds_Calculator_3-way'!A781+1/'True_Odds_Calculator_3-way'!B781+1/'True_Odds_Calculator_3-way'!C781-1)</f>
        <v/>
      </c>
    </row>
    <row r="781" spans="4:11" x14ac:dyDescent="0.25">
      <c r="D781" t="str">
        <f>solve_for_c('True_Odds_Calculator_3-way'!A782,'True_Odds_Calculator_3-way'!B782,'True_Odds_Calculator_3-way'!C782,'Log_working_3-way'!B$1,'Log_working_3-way'!B$2)</f>
        <v/>
      </c>
      <c r="F781" s="6" t="str">
        <f>IF('Log_working_3-way'!D781="","",1/'True_Odds_Calculator_3-way'!N782+1/'True_Odds_Calculator_3-way'!O782+1/'True_Odds_Calculator_3-way'!P782-1)</f>
        <v/>
      </c>
      <c r="H781" s="6" t="str">
        <f>IF('Log_working_3-way'!$D781="","",'True_Odds_Calculator_3-way'!N782/'True_Odds_Calculator_3-way'!A782-1)</f>
        <v/>
      </c>
      <c r="I781" s="6" t="str">
        <f>IF('Log_working_3-way'!$D781="","",'True_Odds_Calculator_3-way'!O782/'True_Odds_Calculator_3-way'!B782-1)</f>
        <v/>
      </c>
      <c r="J781" s="6" t="str">
        <f>IF('Log_working_3-way'!$D781="","",'True_Odds_Calculator_3-way'!P782/'True_Odds_Calculator_3-way'!C782-1)</f>
        <v/>
      </c>
      <c r="K781" s="6" t="str">
        <f>IF('Log_working_3-way'!$D781="","",1/'True_Odds_Calculator_3-way'!A782+1/'True_Odds_Calculator_3-way'!B782+1/'True_Odds_Calculator_3-way'!C782-1)</f>
        <v/>
      </c>
    </row>
    <row r="782" spans="4:11" x14ac:dyDescent="0.25">
      <c r="D782" t="str">
        <f>solve_for_c('True_Odds_Calculator_3-way'!A783,'True_Odds_Calculator_3-way'!B783,'True_Odds_Calculator_3-way'!C783,'Log_working_3-way'!B$1,'Log_working_3-way'!B$2)</f>
        <v/>
      </c>
      <c r="F782" s="6" t="str">
        <f>IF('Log_working_3-way'!D782="","",1/'True_Odds_Calculator_3-way'!N783+1/'True_Odds_Calculator_3-way'!O783+1/'True_Odds_Calculator_3-way'!P783-1)</f>
        <v/>
      </c>
      <c r="H782" s="6" t="str">
        <f>IF('Log_working_3-way'!$D782="","",'True_Odds_Calculator_3-way'!N783/'True_Odds_Calculator_3-way'!A783-1)</f>
        <v/>
      </c>
      <c r="I782" s="6" t="str">
        <f>IF('Log_working_3-way'!$D782="","",'True_Odds_Calculator_3-way'!O783/'True_Odds_Calculator_3-way'!B783-1)</f>
        <v/>
      </c>
      <c r="J782" s="6" t="str">
        <f>IF('Log_working_3-way'!$D782="","",'True_Odds_Calculator_3-way'!P783/'True_Odds_Calculator_3-way'!C783-1)</f>
        <v/>
      </c>
      <c r="K782" s="6" t="str">
        <f>IF('Log_working_3-way'!$D782="","",1/'True_Odds_Calculator_3-way'!A783+1/'True_Odds_Calculator_3-way'!B783+1/'True_Odds_Calculator_3-way'!C783-1)</f>
        <v/>
      </c>
    </row>
    <row r="783" spans="4:11" x14ac:dyDescent="0.25">
      <c r="D783" t="str">
        <f>solve_for_c('True_Odds_Calculator_3-way'!A784,'True_Odds_Calculator_3-way'!B784,'True_Odds_Calculator_3-way'!C784,'Log_working_3-way'!B$1,'Log_working_3-way'!B$2)</f>
        <v/>
      </c>
      <c r="F783" s="6" t="str">
        <f>IF('Log_working_3-way'!D783="","",1/'True_Odds_Calculator_3-way'!N784+1/'True_Odds_Calculator_3-way'!O784+1/'True_Odds_Calculator_3-way'!P784-1)</f>
        <v/>
      </c>
      <c r="H783" s="6" t="str">
        <f>IF('Log_working_3-way'!$D783="","",'True_Odds_Calculator_3-way'!N784/'True_Odds_Calculator_3-way'!A784-1)</f>
        <v/>
      </c>
      <c r="I783" s="6" t="str">
        <f>IF('Log_working_3-way'!$D783="","",'True_Odds_Calculator_3-way'!O784/'True_Odds_Calculator_3-way'!B784-1)</f>
        <v/>
      </c>
      <c r="J783" s="6" t="str">
        <f>IF('Log_working_3-way'!$D783="","",'True_Odds_Calculator_3-way'!P784/'True_Odds_Calculator_3-way'!C784-1)</f>
        <v/>
      </c>
      <c r="K783" s="6" t="str">
        <f>IF('Log_working_3-way'!$D783="","",1/'True_Odds_Calculator_3-way'!A784+1/'True_Odds_Calculator_3-way'!B784+1/'True_Odds_Calculator_3-way'!C784-1)</f>
        <v/>
      </c>
    </row>
    <row r="784" spans="4:11" x14ac:dyDescent="0.25">
      <c r="D784" t="str">
        <f>solve_for_c('True_Odds_Calculator_3-way'!A785,'True_Odds_Calculator_3-way'!B785,'True_Odds_Calculator_3-way'!C785,'Log_working_3-way'!B$1,'Log_working_3-way'!B$2)</f>
        <v/>
      </c>
      <c r="F784" s="6" t="str">
        <f>IF('Log_working_3-way'!D784="","",1/'True_Odds_Calculator_3-way'!N785+1/'True_Odds_Calculator_3-way'!O785+1/'True_Odds_Calculator_3-way'!P785-1)</f>
        <v/>
      </c>
      <c r="H784" s="6" t="str">
        <f>IF('Log_working_3-way'!$D784="","",'True_Odds_Calculator_3-way'!N785/'True_Odds_Calculator_3-way'!A785-1)</f>
        <v/>
      </c>
      <c r="I784" s="6" t="str">
        <f>IF('Log_working_3-way'!$D784="","",'True_Odds_Calculator_3-way'!O785/'True_Odds_Calculator_3-way'!B785-1)</f>
        <v/>
      </c>
      <c r="J784" s="6" t="str">
        <f>IF('Log_working_3-way'!$D784="","",'True_Odds_Calculator_3-way'!P785/'True_Odds_Calculator_3-way'!C785-1)</f>
        <v/>
      </c>
      <c r="K784" s="6" t="str">
        <f>IF('Log_working_3-way'!$D784="","",1/'True_Odds_Calculator_3-way'!A785+1/'True_Odds_Calculator_3-way'!B785+1/'True_Odds_Calculator_3-way'!C785-1)</f>
        <v/>
      </c>
    </row>
    <row r="785" spans="4:11" x14ac:dyDescent="0.25">
      <c r="D785" t="str">
        <f>solve_for_c('True_Odds_Calculator_3-way'!A786,'True_Odds_Calculator_3-way'!B786,'True_Odds_Calculator_3-way'!C786,'Log_working_3-way'!B$1,'Log_working_3-way'!B$2)</f>
        <v/>
      </c>
      <c r="F785" s="6" t="str">
        <f>IF('Log_working_3-way'!D785="","",1/'True_Odds_Calculator_3-way'!N786+1/'True_Odds_Calculator_3-way'!O786+1/'True_Odds_Calculator_3-way'!P786-1)</f>
        <v/>
      </c>
      <c r="H785" s="6" t="str">
        <f>IF('Log_working_3-way'!$D785="","",'True_Odds_Calculator_3-way'!N786/'True_Odds_Calculator_3-way'!A786-1)</f>
        <v/>
      </c>
      <c r="I785" s="6" t="str">
        <f>IF('Log_working_3-way'!$D785="","",'True_Odds_Calculator_3-way'!O786/'True_Odds_Calculator_3-way'!B786-1)</f>
        <v/>
      </c>
      <c r="J785" s="6" t="str">
        <f>IF('Log_working_3-way'!$D785="","",'True_Odds_Calculator_3-way'!P786/'True_Odds_Calculator_3-way'!C786-1)</f>
        <v/>
      </c>
      <c r="K785" s="6" t="str">
        <f>IF('Log_working_3-way'!$D785="","",1/'True_Odds_Calculator_3-way'!A786+1/'True_Odds_Calculator_3-way'!B786+1/'True_Odds_Calculator_3-way'!C786-1)</f>
        <v/>
      </c>
    </row>
    <row r="786" spans="4:11" x14ac:dyDescent="0.25">
      <c r="D786" t="str">
        <f>solve_for_c('True_Odds_Calculator_3-way'!A787,'True_Odds_Calculator_3-way'!B787,'True_Odds_Calculator_3-way'!C787,'Log_working_3-way'!B$1,'Log_working_3-way'!B$2)</f>
        <v/>
      </c>
      <c r="F786" s="6" t="str">
        <f>IF('Log_working_3-way'!D786="","",1/'True_Odds_Calculator_3-way'!N787+1/'True_Odds_Calculator_3-way'!O787+1/'True_Odds_Calculator_3-way'!P787-1)</f>
        <v/>
      </c>
      <c r="H786" s="6" t="str">
        <f>IF('Log_working_3-way'!$D786="","",'True_Odds_Calculator_3-way'!N787/'True_Odds_Calculator_3-way'!A787-1)</f>
        <v/>
      </c>
      <c r="I786" s="6" t="str">
        <f>IF('Log_working_3-way'!$D786="","",'True_Odds_Calculator_3-way'!O787/'True_Odds_Calculator_3-way'!B787-1)</f>
        <v/>
      </c>
      <c r="J786" s="6" t="str">
        <f>IF('Log_working_3-way'!$D786="","",'True_Odds_Calculator_3-way'!P787/'True_Odds_Calculator_3-way'!C787-1)</f>
        <v/>
      </c>
      <c r="K786" s="6" t="str">
        <f>IF('Log_working_3-way'!$D786="","",1/'True_Odds_Calculator_3-way'!A787+1/'True_Odds_Calculator_3-way'!B787+1/'True_Odds_Calculator_3-way'!C787-1)</f>
        <v/>
      </c>
    </row>
    <row r="787" spans="4:11" x14ac:dyDescent="0.25">
      <c r="D787" t="str">
        <f>solve_for_c('True_Odds_Calculator_3-way'!A788,'True_Odds_Calculator_3-way'!B788,'True_Odds_Calculator_3-way'!C788,'Log_working_3-way'!B$1,'Log_working_3-way'!B$2)</f>
        <v/>
      </c>
      <c r="F787" s="6" t="str">
        <f>IF('Log_working_3-way'!D787="","",1/'True_Odds_Calculator_3-way'!N788+1/'True_Odds_Calculator_3-way'!O788+1/'True_Odds_Calculator_3-way'!P788-1)</f>
        <v/>
      </c>
      <c r="H787" s="6" t="str">
        <f>IF('Log_working_3-way'!$D787="","",'True_Odds_Calculator_3-way'!N788/'True_Odds_Calculator_3-way'!A788-1)</f>
        <v/>
      </c>
      <c r="I787" s="6" t="str">
        <f>IF('Log_working_3-way'!$D787="","",'True_Odds_Calculator_3-way'!O788/'True_Odds_Calculator_3-way'!B788-1)</f>
        <v/>
      </c>
      <c r="J787" s="6" t="str">
        <f>IF('Log_working_3-way'!$D787="","",'True_Odds_Calculator_3-way'!P788/'True_Odds_Calculator_3-way'!C788-1)</f>
        <v/>
      </c>
      <c r="K787" s="6" t="str">
        <f>IF('Log_working_3-way'!$D787="","",1/'True_Odds_Calculator_3-way'!A788+1/'True_Odds_Calculator_3-way'!B788+1/'True_Odds_Calculator_3-way'!C788-1)</f>
        <v/>
      </c>
    </row>
    <row r="788" spans="4:11" x14ac:dyDescent="0.25">
      <c r="D788" t="str">
        <f>solve_for_c('True_Odds_Calculator_3-way'!A789,'True_Odds_Calculator_3-way'!B789,'True_Odds_Calculator_3-way'!C789,'Log_working_3-way'!B$1,'Log_working_3-way'!B$2)</f>
        <v/>
      </c>
      <c r="F788" s="6" t="str">
        <f>IF('Log_working_3-way'!D788="","",1/'True_Odds_Calculator_3-way'!N789+1/'True_Odds_Calculator_3-way'!O789+1/'True_Odds_Calculator_3-way'!P789-1)</f>
        <v/>
      </c>
      <c r="H788" s="6" t="str">
        <f>IF('Log_working_3-way'!$D788="","",'True_Odds_Calculator_3-way'!N789/'True_Odds_Calculator_3-way'!A789-1)</f>
        <v/>
      </c>
      <c r="I788" s="6" t="str">
        <f>IF('Log_working_3-way'!$D788="","",'True_Odds_Calculator_3-way'!O789/'True_Odds_Calculator_3-way'!B789-1)</f>
        <v/>
      </c>
      <c r="J788" s="6" t="str">
        <f>IF('Log_working_3-way'!$D788="","",'True_Odds_Calculator_3-way'!P789/'True_Odds_Calculator_3-way'!C789-1)</f>
        <v/>
      </c>
      <c r="K788" s="6" t="str">
        <f>IF('Log_working_3-way'!$D788="","",1/'True_Odds_Calculator_3-way'!A789+1/'True_Odds_Calculator_3-way'!B789+1/'True_Odds_Calculator_3-way'!C789-1)</f>
        <v/>
      </c>
    </row>
    <row r="789" spans="4:11" x14ac:dyDescent="0.25">
      <c r="D789" t="str">
        <f>solve_for_c('True_Odds_Calculator_3-way'!A790,'True_Odds_Calculator_3-way'!B790,'True_Odds_Calculator_3-way'!C790,'Log_working_3-way'!B$1,'Log_working_3-way'!B$2)</f>
        <v/>
      </c>
      <c r="F789" s="6" t="str">
        <f>IF('Log_working_3-way'!D789="","",1/'True_Odds_Calculator_3-way'!N790+1/'True_Odds_Calculator_3-way'!O790+1/'True_Odds_Calculator_3-way'!P790-1)</f>
        <v/>
      </c>
      <c r="H789" s="6" t="str">
        <f>IF('Log_working_3-way'!$D789="","",'True_Odds_Calculator_3-way'!N790/'True_Odds_Calculator_3-way'!A790-1)</f>
        <v/>
      </c>
      <c r="I789" s="6" t="str">
        <f>IF('Log_working_3-way'!$D789="","",'True_Odds_Calculator_3-way'!O790/'True_Odds_Calculator_3-way'!B790-1)</f>
        <v/>
      </c>
      <c r="J789" s="6" t="str">
        <f>IF('Log_working_3-way'!$D789="","",'True_Odds_Calculator_3-way'!P790/'True_Odds_Calculator_3-way'!C790-1)</f>
        <v/>
      </c>
      <c r="K789" s="6" t="str">
        <f>IF('Log_working_3-way'!$D789="","",1/'True_Odds_Calculator_3-way'!A790+1/'True_Odds_Calculator_3-way'!B790+1/'True_Odds_Calculator_3-way'!C790-1)</f>
        <v/>
      </c>
    </row>
    <row r="790" spans="4:11" x14ac:dyDescent="0.25">
      <c r="D790" t="str">
        <f>solve_for_c('True_Odds_Calculator_3-way'!A791,'True_Odds_Calculator_3-way'!B791,'True_Odds_Calculator_3-way'!C791,'Log_working_3-way'!B$1,'Log_working_3-way'!B$2)</f>
        <v/>
      </c>
      <c r="F790" s="6" t="str">
        <f>IF('Log_working_3-way'!D790="","",1/'True_Odds_Calculator_3-way'!N791+1/'True_Odds_Calculator_3-way'!O791+1/'True_Odds_Calculator_3-way'!P791-1)</f>
        <v/>
      </c>
      <c r="H790" s="6" t="str">
        <f>IF('Log_working_3-way'!$D790="","",'True_Odds_Calculator_3-way'!N791/'True_Odds_Calculator_3-way'!A791-1)</f>
        <v/>
      </c>
      <c r="I790" s="6" t="str">
        <f>IF('Log_working_3-way'!$D790="","",'True_Odds_Calculator_3-way'!O791/'True_Odds_Calculator_3-way'!B791-1)</f>
        <v/>
      </c>
      <c r="J790" s="6" t="str">
        <f>IF('Log_working_3-way'!$D790="","",'True_Odds_Calculator_3-way'!P791/'True_Odds_Calculator_3-way'!C791-1)</f>
        <v/>
      </c>
      <c r="K790" s="6" t="str">
        <f>IF('Log_working_3-way'!$D790="","",1/'True_Odds_Calculator_3-way'!A791+1/'True_Odds_Calculator_3-way'!B791+1/'True_Odds_Calculator_3-way'!C791-1)</f>
        <v/>
      </c>
    </row>
    <row r="791" spans="4:11" x14ac:dyDescent="0.25">
      <c r="D791" t="str">
        <f>solve_for_c('True_Odds_Calculator_3-way'!A792,'True_Odds_Calculator_3-way'!B792,'True_Odds_Calculator_3-way'!C792,'Log_working_3-way'!B$1,'Log_working_3-way'!B$2)</f>
        <v/>
      </c>
      <c r="F791" s="6" t="str">
        <f>IF('Log_working_3-way'!D791="","",1/'True_Odds_Calculator_3-way'!N792+1/'True_Odds_Calculator_3-way'!O792+1/'True_Odds_Calculator_3-way'!P792-1)</f>
        <v/>
      </c>
      <c r="H791" s="6" t="str">
        <f>IF('Log_working_3-way'!$D791="","",'True_Odds_Calculator_3-way'!N792/'True_Odds_Calculator_3-way'!A792-1)</f>
        <v/>
      </c>
      <c r="I791" s="6" t="str">
        <f>IF('Log_working_3-way'!$D791="","",'True_Odds_Calculator_3-way'!O792/'True_Odds_Calculator_3-way'!B792-1)</f>
        <v/>
      </c>
      <c r="J791" s="6" t="str">
        <f>IF('Log_working_3-way'!$D791="","",'True_Odds_Calculator_3-way'!P792/'True_Odds_Calculator_3-way'!C792-1)</f>
        <v/>
      </c>
      <c r="K791" s="6" t="str">
        <f>IF('Log_working_3-way'!$D791="","",1/'True_Odds_Calculator_3-way'!A792+1/'True_Odds_Calculator_3-way'!B792+1/'True_Odds_Calculator_3-way'!C792-1)</f>
        <v/>
      </c>
    </row>
    <row r="792" spans="4:11" x14ac:dyDescent="0.25">
      <c r="D792" t="str">
        <f>solve_for_c('True_Odds_Calculator_3-way'!A793,'True_Odds_Calculator_3-way'!B793,'True_Odds_Calculator_3-way'!C793,'Log_working_3-way'!B$1,'Log_working_3-way'!B$2)</f>
        <v/>
      </c>
      <c r="F792" s="6" t="str">
        <f>IF('Log_working_3-way'!D792="","",1/'True_Odds_Calculator_3-way'!N793+1/'True_Odds_Calculator_3-way'!O793+1/'True_Odds_Calculator_3-way'!P793-1)</f>
        <v/>
      </c>
      <c r="H792" s="6" t="str">
        <f>IF('Log_working_3-way'!$D792="","",'True_Odds_Calculator_3-way'!N793/'True_Odds_Calculator_3-way'!A793-1)</f>
        <v/>
      </c>
      <c r="I792" s="6" t="str">
        <f>IF('Log_working_3-way'!$D792="","",'True_Odds_Calculator_3-way'!O793/'True_Odds_Calculator_3-way'!B793-1)</f>
        <v/>
      </c>
      <c r="J792" s="6" t="str">
        <f>IF('Log_working_3-way'!$D792="","",'True_Odds_Calculator_3-way'!P793/'True_Odds_Calculator_3-way'!C793-1)</f>
        <v/>
      </c>
      <c r="K792" s="6" t="str">
        <f>IF('Log_working_3-way'!$D792="","",1/'True_Odds_Calculator_3-way'!A793+1/'True_Odds_Calculator_3-way'!B793+1/'True_Odds_Calculator_3-way'!C793-1)</f>
        <v/>
      </c>
    </row>
    <row r="793" spans="4:11" x14ac:dyDescent="0.25">
      <c r="D793" t="str">
        <f>solve_for_c('True_Odds_Calculator_3-way'!A794,'True_Odds_Calculator_3-way'!B794,'True_Odds_Calculator_3-way'!C794,'Log_working_3-way'!B$1,'Log_working_3-way'!B$2)</f>
        <v/>
      </c>
      <c r="F793" s="6" t="str">
        <f>IF('Log_working_3-way'!D793="","",1/'True_Odds_Calculator_3-way'!N794+1/'True_Odds_Calculator_3-way'!O794+1/'True_Odds_Calculator_3-way'!P794-1)</f>
        <v/>
      </c>
      <c r="H793" s="6" t="str">
        <f>IF('Log_working_3-way'!$D793="","",'True_Odds_Calculator_3-way'!N794/'True_Odds_Calculator_3-way'!A794-1)</f>
        <v/>
      </c>
      <c r="I793" s="6" t="str">
        <f>IF('Log_working_3-way'!$D793="","",'True_Odds_Calculator_3-way'!O794/'True_Odds_Calculator_3-way'!B794-1)</f>
        <v/>
      </c>
      <c r="J793" s="6" t="str">
        <f>IF('Log_working_3-way'!$D793="","",'True_Odds_Calculator_3-way'!P794/'True_Odds_Calculator_3-way'!C794-1)</f>
        <v/>
      </c>
      <c r="K793" s="6" t="str">
        <f>IF('Log_working_3-way'!$D793="","",1/'True_Odds_Calculator_3-way'!A794+1/'True_Odds_Calculator_3-way'!B794+1/'True_Odds_Calculator_3-way'!C794-1)</f>
        <v/>
      </c>
    </row>
    <row r="794" spans="4:11" x14ac:dyDescent="0.25">
      <c r="D794" t="str">
        <f>solve_for_c('True_Odds_Calculator_3-way'!A795,'True_Odds_Calculator_3-way'!B795,'True_Odds_Calculator_3-way'!C795,'Log_working_3-way'!B$1,'Log_working_3-way'!B$2)</f>
        <v/>
      </c>
      <c r="F794" s="6" t="str">
        <f>IF('Log_working_3-way'!D794="","",1/'True_Odds_Calculator_3-way'!N795+1/'True_Odds_Calculator_3-way'!O795+1/'True_Odds_Calculator_3-way'!P795-1)</f>
        <v/>
      </c>
      <c r="H794" s="6" t="str">
        <f>IF('Log_working_3-way'!$D794="","",'True_Odds_Calculator_3-way'!N795/'True_Odds_Calculator_3-way'!A795-1)</f>
        <v/>
      </c>
      <c r="I794" s="6" t="str">
        <f>IF('Log_working_3-way'!$D794="","",'True_Odds_Calculator_3-way'!O795/'True_Odds_Calculator_3-way'!B795-1)</f>
        <v/>
      </c>
      <c r="J794" s="6" t="str">
        <f>IF('Log_working_3-way'!$D794="","",'True_Odds_Calculator_3-way'!P795/'True_Odds_Calculator_3-way'!C795-1)</f>
        <v/>
      </c>
      <c r="K794" s="6" t="str">
        <f>IF('Log_working_3-way'!$D794="","",1/'True_Odds_Calculator_3-way'!A795+1/'True_Odds_Calculator_3-way'!B795+1/'True_Odds_Calculator_3-way'!C795-1)</f>
        <v/>
      </c>
    </row>
    <row r="795" spans="4:11" x14ac:dyDescent="0.25">
      <c r="D795" t="str">
        <f>solve_for_c('True_Odds_Calculator_3-way'!A796,'True_Odds_Calculator_3-way'!B796,'True_Odds_Calculator_3-way'!C796,'Log_working_3-way'!B$1,'Log_working_3-way'!B$2)</f>
        <v/>
      </c>
      <c r="F795" s="6" t="str">
        <f>IF('Log_working_3-way'!D795="","",1/'True_Odds_Calculator_3-way'!N796+1/'True_Odds_Calculator_3-way'!O796+1/'True_Odds_Calculator_3-way'!P796-1)</f>
        <v/>
      </c>
      <c r="H795" s="6" t="str">
        <f>IF('Log_working_3-way'!$D795="","",'True_Odds_Calculator_3-way'!N796/'True_Odds_Calculator_3-way'!A796-1)</f>
        <v/>
      </c>
      <c r="I795" s="6" t="str">
        <f>IF('Log_working_3-way'!$D795="","",'True_Odds_Calculator_3-way'!O796/'True_Odds_Calculator_3-way'!B796-1)</f>
        <v/>
      </c>
      <c r="J795" s="6" t="str">
        <f>IF('Log_working_3-way'!$D795="","",'True_Odds_Calculator_3-way'!P796/'True_Odds_Calculator_3-way'!C796-1)</f>
        <v/>
      </c>
      <c r="K795" s="6" t="str">
        <f>IF('Log_working_3-way'!$D795="","",1/'True_Odds_Calculator_3-way'!A796+1/'True_Odds_Calculator_3-way'!B796+1/'True_Odds_Calculator_3-way'!C796-1)</f>
        <v/>
      </c>
    </row>
    <row r="796" spans="4:11" x14ac:dyDescent="0.25">
      <c r="D796" t="str">
        <f>solve_for_c('True_Odds_Calculator_3-way'!A797,'True_Odds_Calculator_3-way'!B797,'True_Odds_Calculator_3-way'!C797,'Log_working_3-way'!B$1,'Log_working_3-way'!B$2)</f>
        <v/>
      </c>
      <c r="F796" s="6" t="str">
        <f>IF('Log_working_3-way'!D796="","",1/'True_Odds_Calculator_3-way'!N797+1/'True_Odds_Calculator_3-way'!O797+1/'True_Odds_Calculator_3-way'!P797-1)</f>
        <v/>
      </c>
      <c r="H796" s="6" t="str">
        <f>IF('Log_working_3-way'!$D796="","",'True_Odds_Calculator_3-way'!N797/'True_Odds_Calculator_3-way'!A797-1)</f>
        <v/>
      </c>
      <c r="I796" s="6" t="str">
        <f>IF('Log_working_3-way'!$D796="","",'True_Odds_Calculator_3-way'!O797/'True_Odds_Calculator_3-way'!B797-1)</f>
        <v/>
      </c>
      <c r="J796" s="6" t="str">
        <f>IF('Log_working_3-way'!$D796="","",'True_Odds_Calculator_3-way'!P797/'True_Odds_Calculator_3-way'!C797-1)</f>
        <v/>
      </c>
      <c r="K796" s="6" t="str">
        <f>IF('Log_working_3-way'!$D796="","",1/'True_Odds_Calculator_3-way'!A797+1/'True_Odds_Calculator_3-way'!B797+1/'True_Odds_Calculator_3-way'!C797-1)</f>
        <v/>
      </c>
    </row>
    <row r="797" spans="4:11" x14ac:dyDescent="0.25">
      <c r="D797" t="str">
        <f>solve_for_c('True_Odds_Calculator_3-way'!A798,'True_Odds_Calculator_3-way'!B798,'True_Odds_Calculator_3-way'!C798,'Log_working_3-way'!B$1,'Log_working_3-way'!B$2)</f>
        <v/>
      </c>
      <c r="F797" s="6" t="str">
        <f>IF('Log_working_3-way'!D797="","",1/'True_Odds_Calculator_3-way'!N798+1/'True_Odds_Calculator_3-way'!O798+1/'True_Odds_Calculator_3-way'!P798-1)</f>
        <v/>
      </c>
      <c r="H797" s="6" t="str">
        <f>IF('Log_working_3-way'!$D797="","",'True_Odds_Calculator_3-way'!N798/'True_Odds_Calculator_3-way'!A798-1)</f>
        <v/>
      </c>
      <c r="I797" s="6" t="str">
        <f>IF('Log_working_3-way'!$D797="","",'True_Odds_Calculator_3-way'!O798/'True_Odds_Calculator_3-way'!B798-1)</f>
        <v/>
      </c>
      <c r="J797" s="6" t="str">
        <f>IF('Log_working_3-way'!$D797="","",'True_Odds_Calculator_3-way'!P798/'True_Odds_Calculator_3-way'!C798-1)</f>
        <v/>
      </c>
      <c r="K797" s="6" t="str">
        <f>IF('Log_working_3-way'!$D797="","",1/'True_Odds_Calculator_3-way'!A798+1/'True_Odds_Calculator_3-way'!B798+1/'True_Odds_Calculator_3-way'!C798-1)</f>
        <v/>
      </c>
    </row>
    <row r="798" spans="4:11" x14ac:dyDescent="0.25">
      <c r="D798" t="str">
        <f>solve_for_c('True_Odds_Calculator_3-way'!A799,'True_Odds_Calculator_3-way'!B799,'True_Odds_Calculator_3-way'!C799,'Log_working_3-way'!B$1,'Log_working_3-way'!B$2)</f>
        <v/>
      </c>
      <c r="F798" s="6" t="str">
        <f>IF('Log_working_3-way'!D798="","",1/'True_Odds_Calculator_3-way'!N799+1/'True_Odds_Calculator_3-way'!O799+1/'True_Odds_Calculator_3-way'!P799-1)</f>
        <v/>
      </c>
      <c r="H798" s="6" t="str">
        <f>IF('Log_working_3-way'!$D798="","",'True_Odds_Calculator_3-way'!N799/'True_Odds_Calculator_3-way'!A799-1)</f>
        <v/>
      </c>
      <c r="I798" s="6" t="str">
        <f>IF('Log_working_3-way'!$D798="","",'True_Odds_Calculator_3-way'!O799/'True_Odds_Calculator_3-way'!B799-1)</f>
        <v/>
      </c>
      <c r="J798" s="6" t="str">
        <f>IF('Log_working_3-way'!$D798="","",'True_Odds_Calculator_3-way'!P799/'True_Odds_Calculator_3-way'!C799-1)</f>
        <v/>
      </c>
      <c r="K798" s="6" t="str">
        <f>IF('Log_working_3-way'!$D798="","",1/'True_Odds_Calculator_3-way'!A799+1/'True_Odds_Calculator_3-way'!B799+1/'True_Odds_Calculator_3-way'!C799-1)</f>
        <v/>
      </c>
    </row>
    <row r="799" spans="4:11" x14ac:dyDescent="0.25">
      <c r="D799" t="str">
        <f>solve_for_c('True_Odds_Calculator_3-way'!A800,'True_Odds_Calculator_3-way'!B800,'True_Odds_Calculator_3-way'!C800,'Log_working_3-way'!B$1,'Log_working_3-way'!B$2)</f>
        <v/>
      </c>
      <c r="F799" s="6" t="str">
        <f>IF('Log_working_3-way'!D799="","",1/'True_Odds_Calculator_3-way'!N800+1/'True_Odds_Calculator_3-way'!O800+1/'True_Odds_Calculator_3-way'!P800-1)</f>
        <v/>
      </c>
      <c r="H799" s="6" t="str">
        <f>IF('Log_working_3-way'!$D799="","",'True_Odds_Calculator_3-way'!N800/'True_Odds_Calculator_3-way'!A800-1)</f>
        <v/>
      </c>
      <c r="I799" s="6" t="str">
        <f>IF('Log_working_3-way'!$D799="","",'True_Odds_Calculator_3-way'!O800/'True_Odds_Calculator_3-way'!B800-1)</f>
        <v/>
      </c>
      <c r="J799" s="6" t="str">
        <f>IF('Log_working_3-way'!$D799="","",'True_Odds_Calculator_3-way'!P800/'True_Odds_Calculator_3-way'!C800-1)</f>
        <v/>
      </c>
      <c r="K799" s="6" t="str">
        <f>IF('Log_working_3-way'!$D799="","",1/'True_Odds_Calculator_3-way'!A800+1/'True_Odds_Calculator_3-way'!B800+1/'True_Odds_Calculator_3-way'!C800-1)</f>
        <v/>
      </c>
    </row>
    <row r="800" spans="4:11" x14ac:dyDescent="0.25">
      <c r="D800" t="str">
        <f>solve_for_c('True_Odds_Calculator_3-way'!A801,'True_Odds_Calculator_3-way'!B801,'True_Odds_Calculator_3-way'!C801,'Log_working_3-way'!B$1,'Log_working_3-way'!B$2)</f>
        <v/>
      </c>
      <c r="F800" s="6" t="str">
        <f>IF('Log_working_3-way'!D800="","",1/'True_Odds_Calculator_3-way'!N801+1/'True_Odds_Calculator_3-way'!O801+1/'True_Odds_Calculator_3-way'!P801-1)</f>
        <v/>
      </c>
      <c r="H800" s="6" t="str">
        <f>IF('Log_working_3-way'!$D800="","",'True_Odds_Calculator_3-way'!N801/'True_Odds_Calculator_3-way'!A801-1)</f>
        <v/>
      </c>
      <c r="I800" s="6" t="str">
        <f>IF('Log_working_3-way'!$D800="","",'True_Odds_Calculator_3-way'!O801/'True_Odds_Calculator_3-way'!B801-1)</f>
        <v/>
      </c>
      <c r="J800" s="6" t="str">
        <f>IF('Log_working_3-way'!$D800="","",'True_Odds_Calculator_3-way'!P801/'True_Odds_Calculator_3-way'!C801-1)</f>
        <v/>
      </c>
      <c r="K800" s="6" t="str">
        <f>IF('Log_working_3-way'!$D800="","",1/'True_Odds_Calculator_3-way'!A801+1/'True_Odds_Calculator_3-way'!B801+1/'True_Odds_Calculator_3-way'!C801-1)</f>
        <v/>
      </c>
    </row>
    <row r="801" spans="4:11" x14ac:dyDescent="0.25">
      <c r="D801" t="str">
        <f>solve_for_c('True_Odds_Calculator_3-way'!A802,'True_Odds_Calculator_3-way'!B802,'True_Odds_Calculator_3-way'!C802,'Log_working_3-way'!B$1,'Log_working_3-way'!B$2)</f>
        <v/>
      </c>
      <c r="F801" s="6" t="str">
        <f>IF('Log_working_3-way'!D801="","",1/'True_Odds_Calculator_3-way'!N802+1/'True_Odds_Calculator_3-way'!O802+1/'True_Odds_Calculator_3-way'!P802-1)</f>
        <v/>
      </c>
      <c r="H801" s="6" t="str">
        <f>IF('Log_working_3-way'!$D801="","",'True_Odds_Calculator_3-way'!N802/'True_Odds_Calculator_3-way'!A802-1)</f>
        <v/>
      </c>
      <c r="I801" s="6" t="str">
        <f>IF('Log_working_3-way'!$D801="","",'True_Odds_Calculator_3-way'!O802/'True_Odds_Calculator_3-way'!B802-1)</f>
        <v/>
      </c>
      <c r="J801" s="6" t="str">
        <f>IF('Log_working_3-way'!$D801="","",'True_Odds_Calculator_3-way'!P802/'True_Odds_Calculator_3-way'!C802-1)</f>
        <v/>
      </c>
      <c r="K801" s="6" t="str">
        <f>IF('Log_working_3-way'!$D801="","",1/'True_Odds_Calculator_3-way'!A802+1/'True_Odds_Calculator_3-way'!B802+1/'True_Odds_Calculator_3-way'!C802-1)</f>
        <v/>
      </c>
    </row>
    <row r="802" spans="4:11" x14ac:dyDescent="0.25">
      <c r="D802" t="str">
        <f>solve_for_c('True_Odds_Calculator_3-way'!A803,'True_Odds_Calculator_3-way'!B803,'True_Odds_Calculator_3-way'!C803,'Log_working_3-way'!B$1,'Log_working_3-way'!B$2)</f>
        <v/>
      </c>
      <c r="F802" s="6" t="str">
        <f>IF('Log_working_3-way'!D802="","",1/'True_Odds_Calculator_3-way'!N803+1/'True_Odds_Calculator_3-way'!O803+1/'True_Odds_Calculator_3-way'!P803-1)</f>
        <v/>
      </c>
      <c r="H802" s="6" t="str">
        <f>IF('Log_working_3-way'!$D802="","",'True_Odds_Calculator_3-way'!N803/'True_Odds_Calculator_3-way'!A803-1)</f>
        <v/>
      </c>
      <c r="I802" s="6" t="str">
        <f>IF('Log_working_3-way'!$D802="","",'True_Odds_Calculator_3-way'!O803/'True_Odds_Calculator_3-way'!B803-1)</f>
        <v/>
      </c>
      <c r="J802" s="6" t="str">
        <f>IF('Log_working_3-way'!$D802="","",'True_Odds_Calculator_3-way'!P803/'True_Odds_Calculator_3-way'!C803-1)</f>
        <v/>
      </c>
      <c r="K802" s="6" t="str">
        <f>IF('Log_working_3-way'!$D802="","",1/'True_Odds_Calculator_3-way'!A803+1/'True_Odds_Calculator_3-way'!B803+1/'True_Odds_Calculator_3-way'!C803-1)</f>
        <v/>
      </c>
    </row>
    <row r="803" spans="4:11" x14ac:dyDescent="0.25">
      <c r="D803" t="str">
        <f>solve_for_c('True_Odds_Calculator_3-way'!A804,'True_Odds_Calculator_3-way'!B804,'True_Odds_Calculator_3-way'!C804,'Log_working_3-way'!B$1,'Log_working_3-way'!B$2)</f>
        <v/>
      </c>
      <c r="F803" s="6" t="str">
        <f>IF('Log_working_3-way'!D803="","",1/'True_Odds_Calculator_3-way'!N804+1/'True_Odds_Calculator_3-way'!O804+1/'True_Odds_Calculator_3-way'!P804-1)</f>
        <v/>
      </c>
      <c r="H803" s="6" t="str">
        <f>IF('Log_working_3-way'!$D803="","",'True_Odds_Calculator_3-way'!N804/'True_Odds_Calculator_3-way'!A804-1)</f>
        <v/>
      </c>
      <c r="I803" s="6" t="str">
        <f>IF('Log_working_3-way'!$D803="","",'True_Odds_Calculator_3-way'!O804/'True_Odds_Calculator_3-way'!B804-1)</f>
        <v/>
      </c>
      <c r="J803" s="6" t="str">
        <f>IF('Log_working_3-way'!$D803="","",'True_Odds_Calculator_3-way'!P804/'True_Odds_Calculator_3-way'!C804-1)</f>
        <v/>
      </c>
      <c r="K803" s="6" t="str">
        <f>IF('Log_working_3-way'!$D803="","",1/'True_Odds_Calculator_3-way'!A804+1/'True_Odds_Calculator_3-way'!B804+1/'True_Odds_Calculator_3-way'!C804-1)</f>
        <v/>
      </c>
    </row>
    <row r="804" spans="4:11" x14ac:dyDescent="0.25">
      <c r="D804" t="str">
        <f>solve_for_c('True_Odds_Calculator_3-way'!A805,'True_Odds_Calculator_3-way'!B805,'True_Odds_Calculator_3-way'!C805,'Log_working_3-way'!B$1,'Log_working_3-way'!B$2)</f>
        <v/>
      </c>
      <c r="F804" s="6" t="str">
        <f>IF('Log_working_3-way'!D804="","",1/'True_Odds_Calculator_3-way'!N805+1/'True_Odds_Calculator_3-way'!O805+1/'True_Odds_Calculator_3-way'!P805-1)</f>
        <v/>
      </c>
      <c r="H804" s="6" t="str">
        <f>IF('Log_working_3-way'!$D804="","",'True_Odds_Calculator_3-way'!N805/'True_Odds_Calculator_3-way'!A805-1)</f>
        <v/>
      </c>
      <c r="I804" s="6" t="str">
        <f>IF('Log_working_3-way'!$D804="","",'True_Odds_Calculator_3-way'!O805/'True_Odds_Calculator_3-way'!B805-1)</f>
        <v/>
      </c>
      <c r="J804" s="6" t="str">
        <f>IF('Log_working_3-way'!$D804="","",'True_Odds_Calculator_3-way'!P805/'True_Odds_Calculator_3-way'!C805-1)</f>
        <v/>
      </c>
      <c r="K804" s="6" t="str">
        <f>IF('Log_working_3-way'!$D804="","",1/'True_Odds_Calculator_3-way'!A805+1/'True_Odds_Calculator_3-way'!B805+1/'True_Odds_Calculator_3-way'!C805-1)</f>
        <v/>
      </c>
    </row>
    <row r="805" spans="4:11" x14ac:dyDescent="0.25">
      <c r="D805" t="str">
        <f>solve_for_c('True_Odds_Calculator_3-way'!A806,'True_Odds_Calculator_3-way'!B806,'True_Odds_Calculator_3-way'!C806,'Log_working_3-way'!B$1,'Log_working_3-way'!B$2)</f>
        <v/>
      </c>
      <c r="F805" s="6" t="str">
        <f>IF('Log_working_3-way'!D805="","",1/'True_Odds_Calculator_3-way'!N806+1/'True_Odds_Calculator_3-way'!O806+1/'True_Odds_Calculator_3-way'!P806-1)</f>
        <v/>
      </c>
      <c r="H805" s="6" t="str">
        <f>IF('Log_working_3-way'!$D805="","",'True_Odds_Calculator_3-way'!N806/'True_Odds_Calculator_3-way'!A806-1)</f>
        <v/>
      </c>
      <c r="I805" s="6" t="str">
        <f>IF('Log_working_3-way'!$D805="","",'True_Odds_Calculator_3-way'!O806/'True_Odds_Calculator_3-way'!B806-1)</f>
        <v/>
      </c>
      <c r="J805" s="6" t="str">
        <f>IF('Log_working_3-way'!$D805="","",'True_Odds_Calculator_3-way'!P806/'True_Odds_Calculator_3-way'!C806-1)</f>
        <v/>
      </c>
      <c r="K805" s="6" t="str">
        <f>IF('Log_working_3-way'!$D805="","",1/'True_Odds_Calculator_3-way'!A806+1/'True_Odds_Calculator_3-way'!B806+1/'True_Odds_Calculator_3-way'!C806-1)</f>
        <v/>
      </c>
    </row>
    <row r="806" spans="4:11" x14ac:dyDescent="0.25">
      <c r="D806" t="str">
        <f>solve_for_c('True_Odds_Calculator_3-way'!A807,'True_Odds_Calculator_3-way'!B807,'True_Odds_Calculator_3-way'!C807,'Log_working_3-way'!B$1,'Log_working_3-way'!B$2)</f>
        <v/>
      </c>
      <c r="F806" s="6" t="str">
        <f>IF('Log_working_3-way'!D806="","",1/'True_Odds_Calculator_3-way'!N807+1/'True_Odds_Calculator_3-way'!O807+1/'True_Odds_Calculator_3-way'!P807-1)</f>
        <v/>
      </c>
      <c r="H806" s="6" t="str">
        <f>IF('Log_working_3-way'!$D806="","",'True_Odds_Calculator_3-way'!N807/'True_Odds_Calculator_3-way'!A807-1)</f>
        <v/>
      </c>
      <c r="I806" s="6" t="str">
        <f>IF('Log_working_3-way'!$D806="","",'True_Odds_Calculator_3-way'!O807/'True_Odds_Calculator_3-way'!B807-1)</f>
        <v/>
      </c>
      <c r="J806" s="6" t="str">
        <f>IF('Log_working_3-way'!$D806="","",'True_Odds_Calculator_3-way'!P807/'True_Odds_Calculator_3-way'!C807-1)</f>
        <v/>
      </c>
      <c r="K806" s="6" t="str">
        <f>IF('Log_working_3-way'!$D806="","",1/'True_Odds_Calculator_3-way'!A807+1/'True_Odds_Calculator_3-way'!B807+1/'True_Odds_Calculator_3-way'!C807-1)</f>
        <v/>
      </c>
    </row>
    <row r="807" spans="4:11" x14ac:dyDescent="0.25">
      <c r="D807" t="str">
        <f>solve_for_c('True_Odds_Calculator_3-way'!A808,'True_Odds_Calculator_3-way'!B808,'True_Odds_Calculator_3-way'!C808,'Log_working_3-way'!B$1,'Log_working_3-way'!B$2)</f>
        <v/>
      </c>
      <c r="F807" s="6" t="str">
        <f>IF('Log_working_3-way'!D807="","",1/'True_Odds_Calculator_3-way'!N808+1/'True_Odds_Calculator_3-way'!O808+1/'True_Odds_Calculator_3-way'!P808-1)</f>
        <v/>
      </c>
      <c r="H807" s="6" t="str">
        <f>IF('Log_working_3-way'!$D807="","",'True_Odds_Calculator_3-way'!N808/'True_Odds_Calculator_3-way'!A808-1)</f>
        <v/>
      </c>
      <c r="I807" s="6" t="str">
        <f>IF('Log_working_3-way'!$D807="","",'True_Odds_Calculator_3-way'!O808/'True_Odds_Calculator_3-way'!B808-1)</f>
        <v/>
      </c>
      <c r="J807" s="6" t="str">
        <f>IF('Log_working_3-way'!$D807="","",'True_Odds_Calculator_3-way'!P808/'True_Odds_Calculator_3-way'!C808-1)</f>
        <v/>
      </c>
      <c r="K807" s="6" t="str">
        <f>IF('Log_working_3-way'!$D807="","",1/'True_Odds_Calculator_3-way'!A808+1/'True_Odds_Calculator_3-way'!B808+1/'True_Odds_Calculator_3-way'!C808-1)</f>
        <v/>
      </c>
    </row>
    <row r="808" spans="4:11" x14ac:dyDescent="0.25">
      <c r="D808" t="str">
        <f>solve_for_c('True_Odds_Calculator_3-way'!A809,'True_Odds_Calculator_3-way'!B809,'True_Odds_Calculator_3-way'!C809,'Log_working_3-way'!B$1,'Log_working_3-way'!B$2)</f>
        <v/>
      </c>
      <c r="F808" s="6" t="str">
        <f>IF('Log_working_3-way'!D808="","",1/'True_Odds_Calculator_3-way'!N809+1/'True_Odds_Calculator_3-way'!O809+1/'True_Odds_Calculator_3-way'!P809-1)</f>
        <v/>
      </c>
      <c r="H808" s="6" t="str">
        <f>IF('Log_working_3-way'!$D808="","",'True_Odds_Calculator_3-way'!N809/'True_Odds_Calculator_3-way'!A809-1)</f>
        <v/>
      </c>
      <c r="I808" s="6" t="str">
        <f>IF('Log_working_3-way'!$D808="","",'True_Odds_Calculator_3-way'!O809/'True_Odds_Calculator_3-way'!B809-1)</f>
        <v/>
      </c>
      <c r="J808" s="6" t="str">
        <f>IF('Log_working_3-way'!$D808="","",'True_Odds_Calculator_3-way'!P809/'True_Odds_Calculator_3-way'!C809-1)</f>
        <v/>
      </c>
      <c r="K808" s="6" t="str">
        <f>IF('Log_working_3-way'!$D808="","",1/'True_Odds_Calculator_3-way'!A809+1/'True_Odds_Calculator_3-way'!B809+1/'True_Odds_Calculator_3-way'!C809-1)</f>
        <v/>
      </c>
    </row>
    <row r="809" spans="4:11" x14ac:dyDescent="0.25">
      <c r="D809" t="str">
        <f>solve_for_c('True_Odds_Calculator_3-way'!A810,'True_Odds_Calculator_3-way'!B810,'True_Odds_Calculator_3-way'!C810,'Log_working_3-way'!B$1,'Log_working_3-way'!B$2)</f>
        <v/>
      </c>
      <c r="F809" s="6" t="str">
        <f>IF('Log_working_3-way'!D809="","",1/'True_Odds_Calculator_3-way'!N810+1/'True_Odds_Calculator_3-way'!O810+1/'True_Odds_Calculator_3-way'!P810-1)</f>
        <v/>
      </c>
      <c r="H809" s="6" t="str">
        <f>IF('Log_working_3-way'!$D809="","",'True_Odds_Calculator_3-way'!N810/'True_Odds_Calculator_3-way'!A810-1)</f>
        <v/>
      </c>
      <c r="I809" s="6" t="str">
        <f>IF('Log_working_3-way'!$D809="","",'True_Odds_Calculator_3-way'!O810/'True_Odds_Calculator_3-way'!B810-1)</f>
        <v/>
      </c>
      <c r="J809" s="6" t="str">
        <f>IF('Log_working_3-way'!$D809="","",'True_Odds_Calculator_3-way'!P810/'True_Odds_Calculator_3-way'!C810-1)</f>
        <v/>
      </c>
      <c r="K809" s="6" t="str">
        <f>IF('Log_working_3-way'!$D809="","",1/'True_Odds_Calculator_3-way'!A810+1/'True_Odds_Calculator_3-way'!B810+1/'True_Odds_Calculator_3-way'!C810-1)</f>
        <v/>
      </c>
    </row>
    <row r="810" spans="4:11" x14ac:dyDescent="0.25">
      <c r="D810" t="str">
        <f>solve_for_c('True_Odds_Calculator_3-way'!A811,'True_Odds_Calculator_3-way'!B811,'True_Odds_Calculator_3-way'!C811,'Log_working_3-way'!B$1,'Log_working_3-way'!B$2)</f>
        <v/>
      </c>
      <c r="F810" s="6" t="str">
        <f>IF('Log_working_3-way'!D810="","",1/'True_Odds_Calculator_3-way'!N811+1/'True_Odds_Calculator_3-way'!O811+1/'True_Odds_Calculator_3-way'!P811-1)</f>
        <v/>
      </c>
      <c r="H810" s="6" t="str">
        <f>IF('Log_working_3-way'!$D810="","",'True_Odds_Calculator_3-way'!N811/'True_Odds_Calculator_3-way'!A811-1)</f>
        <v/>
      </c>
      <c r="I810" s="6" t="str">
        <f>IF('Log_working_3-way'!$D810="","",'True_Odds_Calculator_3-way'!O811/'True_Odds_Calculator_3-way'!B811-1)</f>
        <v/>
      </c>
      <c r="J810" s="6" t="str">
        <f>IF('Log_working_3-way'!$D810="","",'True_Odds_Calculator_3-way'!P811/'True_Odds_Calculator_3-way'!C811-1)</f>
        <v/>
      </c>
      <c r="K810" s="6" t="str">
        <f>IF('Log_working_3-way'!$D810="","",1/'True_Odds_Calculator_3-way'!A811+1/'True_Odds_Calculator_3-way'!B811+1/'True_Odds_Calculator_3-way'!C811-1)</f>
        <v/>
      </c>
    </row>
    <row r="811" spans="4:11" x14ac:dyDescent="0.25">
      <c r="D811" t="str">
        <f>solve_for_c('True_Odds_Calculator_3-way'!A812,'True_Odds_Calculator_3-way'!B812,'True_Odds_Calculator_3-way'!C812,'Log_working_3-way'!B$1,'Log_working_3-way'!B$2)</f>
        <v/>
      </c>
      <c r="F811" s="6" t="str">
        <f>IF('Log_working_3-way'!D811="","",1/'True_Odds_Calculator_3-way'!N812+1/'True_Odds_Calculator_3-way'!O812+1/'True_Odds_Calculator_3-way'!P812-1)</f>
        <v/>
      </c>
      <c r="H811" s="6" t="str">
        <f>IF('Log_working_3-way'!$D811="","",'True_Odds_Calculator_3-way'!N812/'True_Odds_Calculator_3-way'!A812-1)</f>
        <v/>
      </c>
      <c r="I811" s="6" t="str">
        <f>IF('Log_working_3-way'!$D811="","",'True_Odds_Calculator_3-way'!O812/'True_Odds_Calculator_3-way'!B812-1)</f>
        <v/>
      </c>
      <c r="J811" s="6" t="str">
        <f>IF('Log_working_3-way'!$D811="","",'True_Odds_Calculator_3-way'!P812/'True_Odds_Calculator_3-way'!C812-1)</f>
        <v/>
      </c>
      <c r="K811" s="6" t="str">
        <f>IF('Log_working_3-way'!$D811="","",1/'True_Odds_Calculator_3-way'!A812+1/'True_Odds_Calculator_3-way'!B812+1/'True_Odds_Calculator_3-way'!C812-1)</f>
        <v/>
      </c>
    </row>
    <row r="812" spans="4:11" x14ac:dyDescent="0.25">
      <c r="D812" t="str">
        <f>solve_for_c('True_Odds_Calculator_3-way'!A813,'True_Odds_Calculator_3-way'!B813,'True_Odds_Calculator_3-way'!C813,'Log_working_3-way'!B$1,'Log_working_3-way'!B$2)</f>
        <v/>
      </c>
      <c r="F812" s="6" t="str">
        <f>IF('Log_working_3-way'!D812="","",1/'True_Odds_Calculator_3-way'!N813+1/'True_Odds_Calculator_3-way'!O813+1/'True_Odds_Calculator_3-way'!P813-1)</f>
        <v/>
      </c>
      <c r="H812" s="6" t="str">
        <f>IF('Log_working_3-way'!$D812="","",'True_Odds_Calculator_3-way'!N813/'True_Odds_Calculator_3-way'!A813-1)</f>
        <v/>
      </c>
      <c r="I812" s="6" t="str">
        <f>IF('Log_working_3-way'!$D812="","",'True_Odds_Calculator_3-way'!O813/'True_Odds_Calculator_3-way'!B813-1)</f>
        <v/>
      </c>
      <c r="J812" s="6" t="str">
        <f>IF('Log_working_3-way'!$D812="","",'True_Odds_Calculator_3-way'!P813/'True_Odds_Calculator_3-way'!C813-1)</f>
        <v/>
      </c>
      <c r="K812" s="6" t="str">
        <f>IF('Log_working_3-way'!$D812="","",1/'True_Odds_Calculator_3-way'!A813+1/'True_Odds_Calculator_3-way'!B813+1/'True_Odds_Calculator_3-way'!C813-1)</f>
        <v/>
      </c>
    </row>
    <row r="813" spans="4:11" x14ac:dyDescent="0.25">
      <c r="D813" t="str">
        <f>solve_for_c('True_Odds_Calculator_3-way'!A814,'True_Odds_Calculator_3-way'!B814,'True_Odds_Calculator_3-way'!C814,'Log_working_3-way'!B$1,'Log_working_3-way'!B$2)</f>
        <v/>
      </c>
      <c r="F813" s="6" t="str">
        <f>IF('Log_working_3-way'!D813="","",1/'True_Odds_Calculator_3-way'!N814+1/'True_Odds_Calculator_3-way'!O814+1/'True_Odds_Calculator_3-way'!P814-1)</f>
        <v/>
      </c>
      <c r="H813" s="6" t="str">
        <f>IF('Log_working_3-way'!$D813="","",'True_Odds_Calculator_3-way'!N814/'True_Odds_Calculator_3-way'!A814-1)</f>
        <v/>
      </c>
      <c r="I813" s="6" t="str">
        <f>IF('Log_working_3-way'!$D813="","",'True_Odds_Calculator_3-way'!O814/'True_Odds_Calculator_3-way'!B814-1)</f>
        <v/>
      </c>
      <c r="J813" s="6" t="str">
        <f>IF('Log_working_3-way'!$D813="","",'True_Odds_Calculator_3-way'!P814/'True_Odds_Calculator_3-way'!C814-1)</f>
        <v/>
      </c>
      <c r="K813" s="6" t="str">
        <f>IF('Log_working_3-way'!$D813="","",1/'True_Odds_Calculator_3-way'!A814+1/'True_Odds_Calculator_3-way'!B814+1/'True_Odds_Calculator_3-way'!C814-1)</f>
        <v/>
      </c>
    </row>
    <row r="814" spans="4:11" x14ac:dyDescent="0.25">
      <c r="D814" t="str">
        <f>solve_for_c('True_Odds_Calculator_3-way'!A815,'True_Odds_Calculator_3-way'!B815,'True_Odds_Calculator_3-way'!C815,'Log_working_3-way'!B$1,'Log_working_3-way'!B$2)</f>
        <v/>
      </c>
      <c r="F814" s="6" t="str">
        <f>IF('Log_working_3-way'!D814="","",1/'True_Odds_Calculator_3-way'!N815+1/'True_Odds_Calculator_3-way'!O815+1/'True_Odds_Calculator_3-way'!P815-1)</f>
        <v/>
      </c>
      <c r="H814" s="6" t="str">
        <f>IF('Log_working_3-way'!$D814="","",'True_Odds_Calculator_3-way'!N815/'True_Odds_Calculator_3-way'!A815-1)</f>
        <v/>
      </c>
      <c r="I814" s="6" t="str">
        <f>IF('Log_working_3-way'!$D814="","",'True_Odds_Calculator_3-way'!O815/'True_Odds_Calculator_3-way'!B815-1)</f>
        <v/>
      </c>
      <c r="J814" s="6" t="str">
        <f>IF('Log_working_3-way'!$D814="","",'True_Odds_Calculator_3-way'!P815/'True_Odds_Calculator_3-way'!C815-1)</f>
        <v/>
      </c>
      <c r="K814" s="6" t="str">
        <f>IF('Log_working_3-way'!$D814="","",1/'True_Odds_Calculator_3-way'!A815+1/'True_Odds_Calculator_3-way'!B815+1/'True_Odds_Calculator_3-way'!C815-1)</f>
        <v/>
      </c>
    </row>
    <row r="815" spans="4:11" x14ac:dyDescent="0.25">
      <c r="D815" t="str">
        <f>solve_for_c('True_Odds_Calculator_3-way'!A816,'True_Odds_Calculator_3-way'!B816,'True_Odds_Calculator_3-way'!C816,'Log_working_3-way'!B$1,'Log_working_3-way'!B$2)</f>
        <v/>
      </c>
      <c r="F815" s="6" t="str">
        <f>IF('Log_working_3-way'!D815="","",1/'True_Odds_Calculator_3-way'!N816+1/'True_Odds_Calculator_3-way'!O816+1/'True_Odds_Calculator_3-way'!P816-1)</f>
        <v/>
      </c>
      <c r="H815" s="6" t="str">
        <f>IF('Log_working_3-way'!$D815="","",'True_Odds_Calculator_3-way'!N816/'True_Odds_Calculator_3-way'!A816-1)</f>
        <v/>
      </c>
      <c r="I815" s="6" t="str">
        <f>IF('Log_working_3-way'!$D815="","",'True_Odds_Calculator_3-way'!O816/'True_Odds_Calculator_3-way'!B816-1)</f>
        <v/>
      </c>
      <c r="J815" s="6" t="str">
        <f>IF('Log_working_3-way'!$D815="","",'True_Odds_Calculator_3-way'!P816/'True_Odds_Calculator_3-way'!C816-1)</f>
        <v/>
      </c>
      <c r="K815" s="6" t="str">
        <f>IF('Log_working_3-way'!$D815="","",1/'True_Odds_Calculator_3-way'!A816+1/'True_Odds_Calculator_3-way'!B816+1/'True_Odds_Calculator_3-way'!C816-1)</f>
        <v/>
      </c>
    </row>
    <row r="816" spans="4:11" x14ac:dyDescent="0.25">
      <c r="D816" t="str">
        <f>solve_for_c('True_Odds_Calculator_3-way'!A817,'True_Odds_Calculator_3-way'!B817,'True_Odds_Calculator_3-way'!C817,'Log_working_3-way'!B$1,'Log_working_3-way'!B$2)</f>
        <v/>
      </c>
      <c r="F816" s="6" t="str">
        <f>IF('Log_working_3-way'!D816="","",1/'True_Odds_Calculator_3-way'!N817+1/'True_Odds_Calculator_3-way'!O817+1/'True_Odds_Calculator_3-way'!P817-1)</f>
        <v/>
      </c>
      <c r="H816" s="6" t="str">
        <f>IF('Log_working_3-way'!$D816="","",'True_Odds_Calculator_3-way'!N817/'True_Odds_Calculator_3-way'!A817-1)</f>
        <v/>
      </c>
      <c r="I816" s="6" t="str">
        <f>IF('Log_working_3-way'!$D816="","",'True_Odds_Calculator_3-way'!O817/'True_Odds_Calculator_3-way'!B817-1)</f>
        <v/>
      </c>
      <c r="J816" s="6" t="str">
        <f>IF('Log_working_3-way'!$D816="","",'True_Odds_Calculator_3-way'!P817/'True_Odds_Calculator_3-way'!C817-1)</f>
        <v/>
      </c>
      <c r="K816" s="6" t="str">
        <f>IF('Log_working_3-way'!$D816="","",1/'True_Odds_Calculator_3-way'!A817+1/'True_Odds_Calculator_3-way'!B817+1/'True_Odds_Calculator_3-way'!C817-1)</f>
        <v/>
      </c>
    </row>
    <row r="817" spans="4:11" x14ac:dyDescent="0.25">
      <c r="D817" t="str">
        <f>solve_for_c('True_Odds_Calculator_3-way'!A818,'True_Odds_Calculator_3-way'!B818,'True_Odds_Calculator_3-way'!C818,'Log_working_3-way'!B$1,'Log_working_3-way'!B$2)</f>
        <v/>
      </c>
      <c r="F817" s="6" t="str">
        <f>IF('Log_working_3-way'!D817="","",1/'True_Odds_Calculator_3-way'!N818+1/'True_Odds_Calculator_3-way'!O818+1/'True_Odds_Calculator_3-way'!P818-1)</f>
        <v/>
      </c>
      <c r="H817" s="6" t="str">
        <f>IF('Log_working_3-way'!$D817="","",'True_Odds_Calculator_3-way'!N818/'True_Odds_Calculator_3-way'!A818-1)</f>
        <v/>
      </c>
      <c r="I817" s="6" t="str">
        <f>IF('Log_working_3-way'!$D817="","",'True_Odds_Calculator_3-way'!O818/'True_Odds_Calculator_3-way'!B818-1)</f>
        <v/>
      </c>
      <c r="J817" s="6" t="str">
        <f>IF('Log_working_3-way'!$D817="","",'True_Odds_Calculator_3-way'!P818/'True_Odds_Calculator_3-way'!C818-1)</f>
        <v/>
      </c>
      <c r="K817" s="6" t="str">
        <f>IF('Log_working_3-way'!$D817="","",1/'True_Odds_Calculator_3-way'!A818+1/'True_Odds_Calculator_3-way'!B818+1/'True_Odds_Calculator_3-way'!C818-1)</f>
        <v/>
      </c>
    </row>
    <row r="818" spans="4:11" x14ac:dyDescent="0.25">
      <c r="D818" t="str">
        <f>solve_for_c('True_Odds_Calculator_3-way'!A819,'True_Odds_Calculator_3-way'!B819,'True_Odds_Calculator_3-way'!C819,'Log_working_3-way'!B$1,'Log_working_3-way'!B$2)</f>
        <v/>
      </c>
      <c r="F818" s="6" t="str">
        <f>IF('Log_working_3-way'!D818="","",1/'True_Odds_Calculator_3-way'!N819+1/'True_Odds_Calculator_3-way'!O819+1/'True_Odds_Calculator_3-way'!P819-1)</f>
        <v/>
      </c>
      <c r="H818" s="6" t="str">
        <f>IF('Log_working_3-way'!$D818="","",'True_Odds_Calculator_3-way'!N819/'True_Odds_Calculator_3-way'!A819-1)</f>
        <v/>
      </c>
      <c r="I818" s="6" t="str">
        <f>IF('Log_working_3-way'!$D818="","",'True_Odds_Calculator_3-way'!O819/'True_Odds_Calculator_3-way'!B819-1)</f>
        <v/>
      </c>
      <c r="J818" s="6" t="str">
        <f>IF('Log_working_3-way'!$D818="","",'True_Odds_Calculator_3-way'!P819/'True_Odds_Calculator_3-way'!C819-1)</f>
        <v/>
      </c>
      <c r="K818" s="6" t="str">
        <f>IF('Log_working_3-way'!$D818="","",1/'True_Odds_Calculator_3-way'!A819+1/'True_Odds_Calculator_3-way'!B819+1/'True_Odds_Calculator_3-way'!C819-1)</f>
        <v/>
      </c>
    </row>
    <row r="819" spans="4:11" x14ac:dyDescent="0.25">
      <c r="D819" t="str">
        <f>solve_for_c('True_Odds_Calculator_3-way'!A820,'True_Odds_Calculator_3-way'!B820,'True_Odds_Calculator_3-way'!C820,'Log_working_3-way'!B$1,'Log_working_3-way'!B$2)</f>
        <v/>
      </c>
      <c r="F819" s="6" t="str">
        <f>IF('Log_working_3-way'!D819="","",1/'True_Odds_Calculator_3-way'!N820+1/'True_Odds_Calculator_3-way'!O820+1/'True_Odds_Calculator_3-way'!P820-1)</f>
        <v/>
      </c>
      <c r="H819" s="6" t="str">
        <f>IF('Log_working_3-way'!$D819="","",'True_Odds_Calculator_3-way'!N820/'True_Odds_Calculator_3-way'!A820-1)</f>
        <v/>
      </c>
      <c r="I819" s="6" t="str">
        <f>IF('Log_working_3-way'!$D819="","",'True_Odds_Calculator_3-way'!O820/'True_Odds_Calculator_3-way'!B820-1)</f>
        <v/>
      </c>
      <c r="J819" s="6" t="str">
        <f>IF('Log_working_3-way'!$D819="","",'True_Odds_Calculator_3-way'!P820/'True_Odds_Calculator_3-way'!C820-1)</f>
        <v/>
      </c>
      <c r="K819" s="6" t="str">
        <f>IF('Log_working_3-way'!$D819="","",1/'True_Odds_Calculator_3-way'!A820+1/'True_Odds_Calculator_3-way'!B820+1/'True_Odds_Calculator_3-way'!C820-1)</f>
        <v/>
      </c>
    </row>
    <row r="820" spans="4:11" x14ac:dyDescent="0.25">
      <c r="D820" t="str">
        <f>solve_for_c('True_Odds_Calculator_3-way'!A821,'True_Odds_Calculator_3-way'!B821,'True_Odds_Calculator_3-way'!C821,'Log_working_3-way'!B$1,'Log_working_3-way'!B$2)</f>
        <v/>
      </c>
      <c r="F820" s="6" t="str">
        <f>IF('Log_working_3-way'!D820="","",1/'True_Odds_Calculator_3-way'!N821+1/'True_Odds_Calculator_3-way'!O821+1/'True_Odds_Calculator_3-way'!P821-1)</f>
        <v/>
      </c>
      <c r="H820" s="6" t="str">
        <f>IF('Log_working_3-way'!$D820="","",'True_Odds_Calculator_3-way'!N821/'True_Odds_Calculator_3-way'!A821-1)</f>
        <v/>
      </c>
      <c r="I820" s="6" t="str">
        <f>IF('Log_working_3-way'!$D820="","",'True_Odds_Calculator_3-way'!O821/'True_Odds_Calculator_3-way'!B821-1)</f>
        <v/>
      </c>
      <c r="J820" s="6" t="str">
        <f>IF('Log_working_3-way'!$D820="","",'True_Odds_Calculator_3-way'!P821/'True_Odds_Calculator_3-way'!C821-1)</f>
        <v/>
      </c>
      <c r="K820" s="6" t="str">
        <f>IF('Log_working_3-way'!$D820="","",1/'True_Odds_Calculator_3-way'!A821+1/'True_Odds_Calculator_3-way'!B821+1/'True_Odds_Calculator_3-way'!C821-1)</f>
        <v/>
      </c>
    </row>
    <row r="821" spans="4:11" x14ac:dyDescent="0.25">
      <c r="D821" t="str">
        <f>solve_for_c('True_Odds_Calculator_3-way'!A822,'True_Odds_Calculator_3-way'!B822,'True_Odds_Calculator_3-way'!C822,'Log_working_3-way'!B$1,'Log_working_3-way'!B$2)</f>
        <v/>
      </c>
      <c r="F821" s="6" t="str">
        <f>IF('Log_working_3-way'!D821="","",1/'True_Odds_Calculator_3-way'!N822+1/'True_Odds_Calculator_3-way'!O822+1/'True_Odds_Calculator_3-way'!P822-1)</f>
        <v/>
      </c>
      <c r="H821" s="6" t="str">
        <f>IF('Log_working_3-way'!$D821="","",'True_Odds_Calculator_3-way'!N822/'True_Odds_Calculator_3-way'!A822-1)</f>
        <v/>
      </c>
      <c r="I821" s="6" t="str">
        <f>IF('Log_working_3-way'!$D821="","",'True_Odds_Calculator_3-way'!O822/'True_Odds_Calculator_3-way'!B822-1)</f>
        <v/>
      </c>
      <c r="J821" s="6" t="str">
        <f>IF('Log_working_3-way'!$D821="","",'True_Odds_Calculator_3-way'!P822/'True_Odds_Calculator_3-way'!C822-1)</f>
        <v/>
      </c>
      <c r="K821" s="6" t="str">
        <f>IF('Log_working_3-way'!$D821="","",1/'True_Odds_Calculator_3-way'!A822+1/'True_Odds_Calculator_3-way'!B822+1/'True_Odds_Calculator_3-way'!C822-1)</f>
        <v/>
      </c>
    </row>
    <row r="822" spans="4:11" x14ac:dyDescent="0.25">
      <c r="D822" t="str">
        <f>solve_for_c('True_Odds_Calculator_3-way'!A823,'True_Odds_Calculator_3-way'!B823,'True_Odds_Calculator_3-way'!C823,'Log_working_3-way'!B$1,'Log_working_3-way'!B$2)</f>
        <v/>
      </c>
      <c r="F822" s="6" t="str">
        <f>IF('Log_working_3-way'!D822="","",1/'True_Odds_Calculator_3-way'!N823+1/'True_Odds_Calculator_3-way'!O823+1/'True_Odds_Calculator_3-way'!P823-1)</f>
        <v/>
      </c>
      <c r="H822" s="6" t="str">
        <f>IF('Log_working_3-way'!$D822="","",'True_Odds_Calculator_3-way'!N823/'True_Odds_Calculator_3-way'!A823-1)</f>
        <v/>
      </c>
      <c r="I822" s="6" t="str">
        <f>IF('Log_working_3-way'!$D822="","",'True_Odds_Calculator_3-way'!O823/'True_Odds_Calculator_3-way'!B823-1)</f>
        <v/>
      </c>
      <c r="J822" s="6" t="str">
        <f>IF('Log_working_3-way'!$D822="","",'True_Odds_Calculator_3-way'!P823/'True_Odds_Calculator_3-way'!C823-1)</f>
        <v/>
      </c>
      <c r="K822" s="6" t="str">
        <f>IF('Log_working_3-way'!$D822="","",1/'True_Odds_Calculator_3-way'!A823+1/'True_Odds_Calculator_3-way'!B823+1/'True_Odds_Calculator_3-way'!C823-1)</f>
        <v/>
      </c>
    </row>
    <row r="823" spans="4:11" x14ac:dyDescent="0.25">
      <c r="D823" t="str">
        <f>solve_for_c('True_Odds_Calculator_3-way'!A824,'True_Odds_Calculator_3-way'!B824,'True_Odds_Calculator_3-way'!C824,'Log_working_3-way'!B$1,'Log_working_3-way'!B$2)</f>
        <v/>
      </c>
      <c r="F823" s="6" t="str">
        <f>IF('Log_working_3-way'!D823="","",1/'True_Odds_Calculator_3-way'!N824+1/'True_Odds_Calculator_3-way'!O824+1/'True_Odds_Calculator_3-way'!P824-1)</f>
        <v/>
      </c>
      <c r="H823" s="6" t="str">
        <f>IF('Log_working_3-way'!$D823="","",'True_Odds_Calculator_3-way'!N824/'True_Odds_Calculator_3-way'!A824-1)</f>
        <v/>
      </c>
      <c r="I823" s="6" t="str">
        <f>IF('Log_working_3-way'!$D823="","",'True_Odds_Calculator_3-way'!O824/'True_Odds_Calculator_3-way'!B824-1)</f>
        <v/>
      </c>
      <c r="J823" s="6" t="str">
        <f>IF('Log_working_3-way'!$D823="","",'True_Odds_Calculator_3-way'!P824/'True_Odds_Calculator_3-way'!C824-1)</f>
        <v/>
      </c>
      <c r="K823" s="6" t="str">
        <f>IF('Log_working_3-way'!$D823="","",1/'True_Odds_Calculator_3-way'!A824+1/'True_Odds_Calculator_3-way'!B824+1/'True_Odds_Calculator_3-way'!C824-1)</f>
        <v/>
      </c>
    </row>
    <row r="824" spans="4:11" x14ac:dyDescent="0.25">
      <c r="D824" t="str">
        <f>solve_for_c('True_Odds_Calculator_3-way'!A825,'True_Odds_Calculator_3-way'!B825,'True_Odds_Calculator_3-way'!C825,'Log_working_3-way'!B$1,'Log_working_3-way'!B$2)</f>
        <v/>
      </c>
      <c r="F824" s="6" t="str">
        <f>IF('Log_working_3-way'!D824="","",1/'True_Odds_Calculator_3-way'!N825+1/'True_Odds_Calculator_3-way'!O825+1/'True_Odds_Calculator_3-way'!P825-1)</f>
        <v/>
      </c>
      <c r="H824" s="6" t="str">
        <f>IF('Log_working_3-way'!$D824="","",'True_Odds_Calculator_3-way'!N825/'True_Odds_Calculator_3-way'!A825-1)</f>
        <v/>
      </c>
      <c r="I824" s="6" t="str">
        <f>IF('Log_working_3-way'!$D824="","",'True_Odds_Calculator_3-way'!O825/'True_Odds_Calculator_3-way'!B825-1)</f>
        <v/>
      </c>
      <c r="J824" s="6" t="str">
        <f>IF('Log_working_3-way'!$D824="","",'True_Odds_Calculator_3-way'!P825/'True_Odds_Calculator_3-way'!C825-1)</f>
        <v/>
      </c>
      <c r="K824" s="6" t="str">
        <f>IF('Log_working_3-way'!$D824="","",1/'True_Odds_Calculator_3-way'!A825+1/'True_Odds_Calculator_3-way'!B825+1/'True_Odds_Calculator_3-way'!C825-1)</f>
        <v/>
      </c>
    </row>
    <row r="825" spans="4:11" x14ac:dyDescent="0.25">
      <c r="D825" t="str">
        <f>solve_for_c('True_Odds_Calculator_3-way'!A826,'True_Odds_Calculator_3-way'!B826,'True_Odds_Calculator_3-way'!C826,'Log_working_3-way'!B$1,'Log_working_3-way'!B$2)</f>
        <v/>
      </c>
      <c r="F825" s="6" t="str">
        <f>IF('Log_working_3-way'!D825="","",1/'True_Odds_Calculator_3-way'!N826+1/'True_Odds_Calculator_3-way'!O826+1/'True_Odds_Calculator_3-way'!P826-1)</f>
        <v/>
      </c>
      <c r="H825" s="6" t="str">
        <f>IF('Log_working_3-way'!$D825="","",'True_Odds_Calculator_3-way'!N826/'True_Odds_Calculator_3-way'!A826-1)</f>
        <v/>
      </c>
      <c r="I825" s="6" t="str">
        <f>IF('Log_working_3-way'!$D825="","",'True_Odds_Calculator_3-way'!O826/'True_Odds_Calculator_3-way'!B826-1)</f>
        <v/>
      </c>
      <c r="J825" s="6" t="str">
        <f>IF('Log_working_3-way'!$D825="","",'True_Odds_Calculator_3-way'!P826/'True_Odds_Calculator_3-way'!C826-1)</f>
        <v/>
      </c>
      <c r="K825" s="6" t="str">
        <f>IF('Log_working_3-way'!$D825="","",1/'True_Odds_Calculator_3-way'!A826+1/'True_Odds_Calculator_3-way'!B826+1/'True_Odds_Calculator_3-way'!C826-1)</f>
        <v/>
      </c>
    </row>
    <row r="826" spans="4:11" x14ac:dyDescent="0.25">
      <c r="D826" t="str">
        <f>solve_for_c('True_Odds_Calculator_3-way'!A827,'True_Odds_Calculator_3-way'!B827,'True_Odds_Calculator_3-way'!C827,'Log_working_3-way'!B$1,'Log_working_3-way'!B$2)</f>
        <v/>
      </c>
      <c r="F826" s="6" t="str">
        <f>IF('Log_working_3-way'!D826="","",1/'True_Odds_Calculator_3-way'!N827+1/'True_Odds_Calculator_3-way'!O827+1/'True_Odds_Calculator_3-way'!P827-1)</f>
        <v/>
      </c>
      <c r="H826" s="6" t="str">
        <f>IF('Log_working_3-way'!$D826="","",'True_Odds_Calculator_3-way'!N827/'True_Odds_Calculator_3-way'!A827-1)</f>
        <v/>
      </c>
      <c r="I826" s="6" t="str">
        <f>IF('Log_working_3-way'!$D826="","",'True_Odds_Calculator_3-way'!O827/'True_Odds_Calculator_3-way'!B827-1)</f>
        <v/>
      </c>
      <c r="J826" s="6" t="str">
        <f>IF('Log_working_3-way'!$D826="","",'True_Odds_Calculator_3-way'!P827/'True_Odds_Calculator_3-way'!C827-1)</f>
        <v/>
      </c>
      <c r="K826" s="6" t="str">
        <f>IF('Log_working_3-way'!$D826="","",1/'True_Odds_Calculator_3-way'!A827+1/'True_Odds_Calculator_3-way'!B827+1/'True_Odds_Calculator_3-way'!C827-1)</f>
        <v/>
      </c>
    </row>
    <row r="827" spans="4:11" x14ac:dyDescent="0.25">
      <c r="D827" t="str">
        <f>solve_for_c('True_Odds_Calculator_3-way'!A828,'True_Odds_Calculator_3-way'!B828,'True_Odds_Calculator_3-way'!C828,'Log_working_3-way'!B$1,'Log_working_3-way'!B$2)</f>
        <v/>
      </c>
      <c r="F827" s="6" t="str">
        <f>IF('Log_working_3-way'!D827="","",1/'True_Odds_Calculator_3-way'!N828+1/'True_Odds_Calculator_3-way'!O828+1/'True_Odds_Calculator_3-way'!P828-1)</f>
        <v/>
      </c>
      <c r="H827" s="6" t="str">
        <f>IF('Log_working_3-way'!$D827="","",'True_Odds_Calculator_3-way'!N828/'True_Odds_Calculator_3-way'!A828-1)</f>
        <v/>
      </c>
      <c r="I827" s="6" t="str">
        <f>IF('Log_working_3-way'!$D827="","",'True_Odds_Calculator_3-way'!O828/'True_Odds_Calculator_3-way'!B828-1)</f>
        <v/>
      </c>
      <c r="J827" s="6" t="str">
        <f>IF('Log_working_3-way'!$D827="","",'True_Odds_Calculator_3-way'!P828/'True_Odds_Calculator_3-way'!C828-1)</f>
        <v/>
      </c>
      <c r="K827" s="6" t="str">
        <f>IF('Log_working_3-way'!$D827="","",1/'True_Odds_Calculator_3-way'!A828+1/'True_Odds_Calculator_3-way'!B828+1/'True_Odds_Calculator_3-way'!C828-1)</f>
        <v/>
      </c>
    </row>
    <row r="828" spans="4:11" x14ac:dyDescent="0.25">
      <c r="D828" t="str">
        <f>solve_for_c('True_Odds_Calculator_3-way'!A829,'True_Odds_Calculator_3-way'!B829,'True_Odds_Calculator_3-way'!C829,'Log_working_3-way'!B$1,'Log_working_3-way'!B$2)</f>
        <v/>
      </c>
      <c r="F828" s="6" t="str">
        <f>IF('Log_working_3-way'!D828="","",1/'True_Odds_Calculator_3-way'!N829+1/'True_Odds_Calculator_3-way'!O829+1/'True_Odds_Calculator_3-way'!P829-1)</f>
        <v/>
      </c>
      <c r="H828" s="6" t="str">
        <f>IF('Log_working_3-way'!$D828="","",'True_Odds_Calculator_3-way'!N829/'True_Odds_Calculator_3-way'!A829-1)</f>
        <v/>
      </c>
      <c r="I828" s="6" t="str">
        <f>IF('Log_working_3-way'!$D828="","",'True_Odds_Calculator_3-way'!O829/'True_Odds_Calculator_3-way'!B829-1)</f>
        <v/>
      </c>
      <c r="J828" s="6" t="str">
        <f>IF('Log_working_3-way'!$D828="","",'True_Odds_Calculator_3-way'!P829/'True_Odds_Calculator_3-way'!C829-1)</f>
        <v/>
      </c>
      <c r="K828" s="6" t="str">
        <f>IF('Log_working_3-way'!$D828="","",1/'True_Odds_Calculator_3-way'!A829+1/'True_Odds_Calculator_3-way'!B829+1/'True_Odds_Calculator_3-way'!C829-1)</f>
        <v/>
      </c>
    </row>
    <row r="829" spans="4:11" x14ac:dyDescent="0.25">
      <c r="D829" t="str">
        <f>solve_for_c('True_Odds_Calculator_3-way'!A830,'True_Odds_Calculator_3-way'!B830,'True_Odds_Calculator_3-way'!C830,'Log_working_3-way'!B$1,'Log_working_3-way'!B$2)</f>
        <v/>
      </c>
      <c r="F829" s="6" t="str">
        <f>IF('Log_working_3-way'!D829="","",1/'True_Odds_Calculator_3-way'!N830+1/'True_Odds_Calculator_3-way'!O830+1/'True_Odds_Calculator_3-way'!P830-1)</f>
        <v/>
      </c>
      <c r="H829" s="6" t="str">
        <f>IF('Log_working_3-way'!$D829="","",'True_Odds_Calculator_3-way'!N830/'True_Odds_Calculator_3-way'!A830-1)</f>
        <v/>
      </c>
      <c r="I829" s="6" t="str">
        <f>IF('Log_working_3-way'!$D829="","",'True_Odds_Calculator_3-way'!O830/'True_Odds_Calculator_3-way'!B830-1)</f>
        <v/>
      </c>
      <c r="J829" s="6" t="str">
        <f>IF('Log_working_3-way'!$D829="","",'True_Odds_Calculator_3-way'!P830/'True_Odds_Calculator_3-way'!C830-1)</f>
        <v/>
      </c>
      <c r="K829" s="6" t="str">
        <f>IF('Log_working_3-way'!$D829="","",1/'True_Odds_Calculator_3-way'!A830+1/'True_Odds_Calculator_3-way'!B830+1/'True_Odds_Calculator_3-way'!C830-1)</f>
        <v/>
      </c>
    </row>
    <row r="830" spans="4:11" x14ac:dyDescent="0.25">
      <c r="D830" t="str">
        <f>solve_for_c('True_Odds_Calculator_3-way'!A831,'True_Odds_Calculator_3-way'!B831,'True_Odds_Calculator_3-way'!C831,'Log_working_3-way'!B$1,'Log_working_3-way'!B$2)</f>
        <v/>
      </c>
      <c r="F830" s="6" t="str">
        <f>IF('Log_working_3-way'!D830="","",1/'True_Odds_Calculator_3-way'!N831+1/'True_Odds_Calculator_3-way'!O831+1/'True_Odds_Calculator_3-way'!P831-1)</f>
        <v/>
      </c>
      <c r="H830" s="6" t="str">
        <f>IF('Log_working_3-way'!$D830="","",'True_Odds_Calculator_3-way'!N831/'True_Odds_Calculator_3-way'!A831-1)</f>
        <v/>
      </c>
      <c r="I830" s="6" t="str">
        <f>IF('Log_working_3-way'!$D830="","",'True_Odds_Calculator_3-way'!O831/'True_Odds_Calculator_3-way'!B831-1)</f>
        <v/>
      </c>
      <c r="J830" s="6" t="str">
        <f>IF('Log_working_3-way'!$D830="","",'True_Odds_Calculator_3-way'!P831/'True_Odds_Calculator_3-way'!C831-1)</f>
        <v/>
      </c>
      <c r="K830" s="6" t="str">
        <f>IF('Log_working_3-way'!$D830="","",1/'True_Odds_Calculator_3-way'!A831+1/'True_Odds_Calculator_3-way'!B831+1/'True_Odds_Calculator_3-way'!C831-1)</f>
        <v/>
      </c>
    </row>
    <row r="831" spans="4:11" x14ac:dyDescent="0.25">
      <c r="D831" t="str">
        <f>solve_for_c('True_Odds_Calculator_3-way'!A832,'True_Odds_Calculator_3-way'!B832,'True_Odds_Calculator_3-way'!C832,'Log_working_3-way'!B$1,'Log_working_3-way'!B$2)</f>
        <v/>
      </c>
      <c r="F831" s="6" t="str">
        <f>IF('Log_working_3-way'!D831="","",1/'True_Odds_Calculator_3-way'!N832+1/'True_Odds_Calculator_3-way'!O832+1/'True_Odds_Calculator_3-way'!P832-1)</f>
        <v/>
      </c>
      <c r="H831" s="6" t="str">
        <f>IF('Log_working_3-way'!$D831="","",'True_Odds_Calculator_3-way'!N832/'True_Odds_Calculator_3-way'!A832-1)</f>
        <v/>
      </c>
      <c r="I831" s="6" t="str">
        <f>IF('Log_working_3-way'!$D831="","",'True_Odds_Calculator_3-way'!O832/'True_Odds_Calculator_3-way'!B832-1)</f>
        <v/>
      </c>
      <c r="J831" s="6" t="str">
        <f>IF('Log_working_3-way'!$D831="","",'True_Odds_Calculator_3-way'!P832/'True_Odds_Calculator_3-way'!C832-1)</f>
        <v/>
      </c>
      <c r="K831" s="6" t="str">
        <f>IF('Log_working_3-way'!$D831="","",1/'True_Odds_Calculator_3-way'!A832+1/'True_Odds_Calculator_3-way'!B832+1/'True_Odds_Calculator_3-way'!C832-1)</f>
        <v/>
      </c>
    </row>
    <row r="832" spans="4:11" x14ac:dyDescent="0.25">
      <c r="D832" t="str">
        <f>solve_for_c('True_Odds_Calculator_3-way'!A833,'True_Odds_Calculator_3-way'!B833,'True_Odds_Calculator_3-way'!C833,'Log_working_3-way'!B$1,'Log_working_3-way'!B$2)</f>
        <v/>
      </c>
      <c r="F832" s="6" t="str">
        <f>IF('Log_working_3-way'!D832="","",1/'True_Odds_Calculator_3-way'!N833+1/'True_Odds_Calculator_3-way'!O833+1/'True_Odds_Calculator_3-way'!P833-1)</f>
        <v/>
      </c>
      <c r="H832" s="6" t="str">
        <f>IF('Log_working_3-way'!$D832="","",'True_Odds_Calculator_3-way'!N833/'True_Odds_Calculator_3-way'!A833-1)</f>
        <v/>
      </c>
      <c r="I832" s="6" t="str">
        <f>IF('Log_working_3-way'!$D832="","",'True_Odds_Calculator_3-way'!O833/'True_Odds_Calculator_3-way'!B833-1)</f>
        <v/>
      </c>
      <c r="J832" s="6" t="str">
        <f>IF('Log_working_3-way'!$D832="","",'True_Odds_Calculator_3-way'!P833/'True_Odds_Calculator_3-way'!C833-1)</f>
        <v/>
      </c>
      <c r="K832" s="6" t="str">
        <f>IF('Log_working_3-way'!$D832="","",1/'True_Odds_Calculator_3-way'!A833+1/'True_Odds_Calculator_3-way'!B833+1/'True_Odds_Calculator_3-way'!C833-1)</f>
        <v/>
      </c>
    </row>
    <row r="833" spans="4:11" x14ac:dyDescent="0.25">
      <c r="D833" t="str">
        <f>solve_for_c('True_Odds_Calculator_3-way'!A834,'True_Odds_Calculator_3-way'!B834,'True_Odds_Calculator_3-way'!C834,'Log_working_3-way'!B$1,'Log_working_3-way'!B$2)</f>
        <v/>
      </c>
      <c r="F833" s="6" t="str">
        <f>IF('Log_working_3-way'!D833="","",1/'True_Odds_Calculator_3-way'!N834+1/'True_Odds_Calculator_3-way'!O834+1/'True_Odds_Calculator_3-way'!P834-1)</f>
        <v/>
      </c>
      <c r="H833" s="6" t="str">
        <f>IF('Log_working_3-way'!$D833="","",'True_Odds_Calculator_3-way'!N834/'True_Odds_Calculator_3-way'!A834-1)</f>
        <v/>
      </c>
      <c r="I833" s="6" t="str">
        <f>IF('Log_working_3-way'!$D833="","",'True_Odds_Calculator_3-way'!O834/'True_Odds_Calculator_3-way'!B834-1)</f>
        <v/>
      </c>
      <c r="J833" s="6" t="str">
        <f>IF('Log_working_3-way'!$D833="","",'True_Odds_Calculator_3-way'!P834/'True_Odds_Calculator_3-way'!C834-1)</f>
        <v/>
      </c>
      <c r="K833" s="6" t="str">
        <f>IF('Log_working_3-way'!$D833="","",1/'True_Odds_Calculator_3-way'!A834+1/'True_Odds_Calculator_3-way'!B834+1/'True_Odds_Calculator_3-way'!C834-1)</f>
        <v/>
      </c>
    </row>
    <row r="834" spans="4:11" x14ac:dyDescent="0.25">
      <c r="D834" t="str">
        <f>solve_for_c('True_Odds_Calculator_3-way'!A835,'True_Odds_Calculator_3-way'!B835,'True_Odds_Calculator_3-way'!C835,'Log_working_3-way'!B$1,'Log_working_3-way'!B$2)</f>
        <v/>
      </c>
      <c r="F834" s="6" t="str">
        <f>IF('Log_working_3-way'!D834="","",1/'True_Odds_Calculator_3-way'!N835+1/'True_Odds_Calculator_3-way'!O835+1/'True_Odds_Calculator_3-way'!P835-1)</f>
        <v/>
      </c>
      <c r="H834" s="6" t="str">
        <f>IF('Log_working_3-way'!$D834="","",'True_Odds_Calculator_3-way'!N835/'True_Odds_Calculator_3-way'!A835-1)</f>
        <v/>
      </c>
      <c r="I834" s="6" t="str">
        <f>IF('Log_working_3-way'!$D834="","",'True_Odds_Calculator_3-way'!O835/'True_Odds_Calculator_3-way'!B835-1)</f>
        <v/>
      </c>
      <c r="J834" s="6" t="str">
        <f>IF('Log_working_3-way'!$D834="","",'True_Odds_Calculator_3-way'!P835/'True_Odds_Calculator_3-way'!C835-1)</f>
        <v/>
      </c>
      <c r="K834" s="6" t="str">
        <f>IF('Log_working_3-way'!$D834="","",1/'True_Odds_Calculator_3-way'!A835+1/'True_Odds_Calculator_3-way'!B835+1/'True_Odds_Calculator_3-way'!C835-1)</f>
        <v/>
      </c>
    </row>
    <row r="835" spans="4:11" x14ac:dyDescent="0.25">
      <c r="D835" t="str">
        <f>solve_for_c('True_Odds_Calculator_3-way'!A836,'True_Odds_Calculator_3-way'!B836,'True_Odds_Calculator_3-way'!C836,'Log_working_3-way'!B$1,'Log_working_3-way'!B$2)</f>
        <v/>
      </c>
      <c r="F835" s="6" t="str">
        <f>IF('Log_working_3-way'!D835="","",1/'True_Odds_Calculator_3-way'!N836+1/'True_Odds_Calculator_3-way'!O836+1/'True_Odds_Calculator_3-way'!P836-1)</f>
        <v/>
      </c>
      <c r="H835" s="6" t="str">
        <f>IF('Log_working_3-way'!$D835="","",'True_Odds_Calculator_3-way'!N836/'True_Odds_Calculator_3-way'!A836-1)</f>
        <v/>
      </c>
      <c r="I835" s="6" t="str">
        <f>IF('Log_working_3-way'!$D835="","",'True_Odds_Calculator_3-way'!O836/'True_Odds_Calculator_3-way'!B836-1)</f>
        <v/>
      </c>
      <c r="J835" s="6" t="str">
        <f>IF('Log_working_3-way'!$D835="","",'True_Odds_Calculator_3-way'!P836/'True_Odds_Calculator_3-way'!C836-1)</f>
        <v/>
      </c>
      <c r="K835" s="6" t="str">
        <f>IF('Log_working_3-way'!$D835="","",1/'True_Odds_Calculator_3-way'!A836+1/'True_Odds_Calculator_3-way'!B836+1/'True_Odds_Calculator_3-way'!C836-1)</f>
        <v/>
      </c>
    </row>
    <row r="836" spans="4:11" x14ac:dyDescent="0.25">
      <c r="D836" t="str">
        <f>solve_for_c('True_Odds_Calculator_3-way'!A837,'True_Odds_Calculator_3-way'!B837,'True_Odds_Calculator_3-way'!C837,'Log_working_3-way'!B$1,'Log_working_3-way'!B$2)</f>
        <v/>
      </c>
      <c r="F836" s="6" t="str">
        <f>IF('Log_working_3-way'!D836="","",1/'True_Odds_Calculator_3-way'!N837+1/'True_Odds_Calculator_3-way'!O837+1/'True_Odds_Calculator_3-way'!P837-1)</f>
        <v/>
      </c>
      <c r="H836" s="6" t="str">
        <f>IF('Log_working_3-way'!$D836="","",'True_Odds_Calculator_3-way'!N837/'True_Odds_Calculator_3-way'!A837-1)</f>
        <v/>
      </c>
      <c r="I836" s="6" t="str">
        <f>IF('Log_working_3-way'!$D836="","",'True_Odds_Calculator_3-way'!O837/'True_Odds_Calculator_3-way'!B837-1)</f>
        <v/>
      </c>
      <c r="J836" s="6" t="str">
        <f>IF('Log_working_3-way'!$D836="","",'True_Odds_Calculator_3-way'!P837/'True_Odds_Calculator_3-way'!C837-1)</f>
        <v/>
      </c>
      <c r="K836" s="6" t="str">
        <f>IF('Log_working_3-way'!$D836="","",1/'True_Odds_Calculator_3-way'!A837+1/'True_Odds_Calculator_3-way'!B837+1/'True_Odds_Calculator_3-way'!C837-1)</f>
        <v/>
      </c>
    </row>
    <row r="837" spans="4:11" x14ac:dyDescent="0.25">
      <c r="D837" t="str">
        <f>solve_for_c('True_Odds_Calculator_3-way'!A838,'True_Odds_Calculator_3-way'!B838,'True_Odds_Calculator_3-way'!C838,'Log_working_3-way'!B$1,'Log_working_3-way'!B$2)</f>
        <v/>
      </c>
      <c r="F837" s="6" t="str">
        <f>IF('Log_working_3-way'!D837="","",1/'True_Odds_Calculator_3-way'!N838+1/'True_Odds_Calculator_3-way'!O838+1/'True_Odds_Calculator_3-way'!P838-1)</f>
        <v/>
      </c>
      <c r="H837" s="6" t="str">
        <f>IF('Log_working_3-way'!$D837="","",'True_Odds_Calculator_3-way'!N838/'True_Odds_Calculator_3-way'!A838-1)</f>
        <v/>
      </c>
      <c r="I837" s="6" t="str">
        <f>IF('Log_working_3-way'!$D837="","",'True_Odds_Calculator_3-way'!O838/'True_Odds_Calculator_3-way'!B838-1)</f>
        <v/>
      </c>
      <c r="J837" s="6" t="str">
        <f>IF('Log_working_3-way'!$D837="","",'True_Odds_Calculator_3-way'!P838/'True_Odds_Calculator_3-way'!C838-1)</f>
        <v/>
      </c>
      <c r="K837" s="6" t="str">
        <f>IF('Log_working_3-way'!$D837="","",1/'True_Odds_Calculator_3-way'!A838+1/'True_Odds_Calculator_3-way'!B838+1/'True_Odds_Calculator_3-way'!C838-1)</f>
        <v/>
      </c>
    </row>
    <row r="838" spans="4:11" x14ac:dyDescent="0.25">
      <c r="D838" t="str">
        <f>solve_for_c('True_Odds_Calculator_3-way'!A839,'True_Odds_Calculator_3-way'!B839,'True_Odds_Calculator_3-way'!C839,'Log_working_3-way'!B$1,'Log_working_3-way'!B$2)</f>
        <v/>
      </c>
      <c r="F838" s="6" t="str">
        <f>IF('Log_working_3-way'!D838="","",1/'True_Odds_Calculator_3-way'!N839+1/'True_Odds_Calculator_3-way'!O839+1/'True_Odds_Calculator_3-way'!P839-1)</f>
        <v/>
      </c>
      <c r="H838" s="6" t="str">
        <f>IF('Log_working_3-way'!$D838="","",'True_Odds_Calculator_3-way'!N839/'True_Odds_Calculator_3-way'!A839-1)</f>
        <v/>
      </c>
      <c r="I838" s="6" t="str">
        <f>IF('Log_working_3-way'!$D838="","",'True_Odds_Calculator_3-way'!O839/'True_Odds_Calculator_3-way'!B839-1)</f>
        <v/>
      </c>
      <c r="J838" s="6" t="str">
        <f>IF('Log_working_3-way'!$D838="","",'True_Odds_Calculator_3-way'!P839/'True_Odds_Calculator_3-way'!C839-1)</f>
        <v/>
      </c>
      <c r="K838" s="6" t="str">
        <f>IF('Log_working_3-way'!$D838="","",1/'True_Odds_Calculator_3-way'!A839+1/'True_Odds_Calculator_3-way'!B839+1/'True_Odds_Calculator_3-way'!C839-1)</f>
        <v/>
      </c>
    </row>
    <row r="839" spans="4:11" x14ac:dyDescent="0.25">
      <c r="D839" t="str">
        <f>solve_for_c('True_Odds_Calculator_3-way'!A840,'True_Odds_Calculator_3-way'!B840,'True_Odds_Calculator_3-way'!C840,'Log_working_3-way'!B$1,'Log_working_3-way'!B$2)</f>
        <v/>
      </c>
      <c r="F839" s="6" t="str">
        <f>IF('Log_working_3-way'!D839="","",1/'True_Odds_Calculator_3-way'!N840+1/'True_Odds_Calculator_3-way'!O840+1/'True_Odds_Calculator_3-way'!P840-1)</f>
        <v/>
      </c>
      <c r="H839" s="6" t="str">
        <f>IF('Log_working_3-way'!$D839="","",'True_Odds_Calculator_3-way'!N840/'True_Odds_Calculator_3-way'!A840-1)</f>
        <v/>
      </c>
      <c r="I839" s="6" t="str">
        <f>IF('Log_working_3-way'!$D839="","",'True_Odds_Calculator_3-way'!O840/'True_Odds_Calculator_3-way'!B840-1)</f>
        <v/>
      </c>
      <c r="J839" s="6" t="str">
        <f>IF('Log_working_3-way'!$D839="","",'True_Odds_Calculator_3-way'!P840/'True_Odds_Calculator_3-way'!C840-1)</f>
        <v/>
      </c>
      <c r="K839" s="6" t="str">
        <f>IF('Log_working_3-way'!$D839="","",1/'True_Odds_Calculator_3-way'!A840+1/'True_Odds_Calculator_3-way'!B840+1/'True_Odds_Calculator_3-way'!C840-1)</f>
        <v/>
      </c>
    </row>
    <row r="840" spans="4:11" x14ac:dyDescent="0.25">
      <c r="D840" t="str">
        <f>solve_for_c('True_Odds_Calculator_3-way'!A841,'True_Odds_Calculator_3-way'!B841,'True_Odds_Calculator_3-way'!C841,'Log_working_3-way'!B$1,'Log_working_3-way'!B$2)</f>
        <v/>
      </c>
      <c r="F840" s="6" t="str">
        <f>IF('Log_working_3-way'!D840="","",1/'True_Odds_Calculator_3-way'!N841+1/'True_Odds_Calculator_3-way'!O841+1/'True_Odds_Calculator_3-way'!P841-1)</f>
        <v/>
      </c>
      <c r="H840" s="6" t="str">
        <f>IF('Log_working_3-way'!$D840="","",'True_Odds_Calculator_3-way'!N841/'True_Odds_Calculator_3-way'!A841-1)</f>
        <v/>
      </c>
      <c r="I840" s="6" t="str">
        <f>IF('Log_working_3-way'!$D840="","",'True_Odds_Calculator_3-way'!O841/'True_Odds_Calculator_3-way'!B841-1)</f>
        <v/>
      </c>
      <c r="J840" s="6" t="str">
        <f>IF('Log_working_3-way'!$D840="","",'True_Odds_Calculator_3-way'!P841/'True_Odds_Calculator_3-way'!C841-1)</f>
        <v/>
      </c>
      <c r="K840" s="6" t="str">
        <f>IF('Log_working_3-way'!$D840="","",1/'True_Odds_Calculator_3-way'!A841+1/'True_Odds_Calculator_3-way'!B841+1/'True_Odds_Calculator_3-way'!C841-1)</f>
        <v/>
      </c>
    </row>
    <row r="841" spans="4:11" x14ac:dyDescent="0.25">
      <c r="D841" t="str">
        <f>solve_for_c('True_Odds_Calculator_3-way'!A842,'True_Odds_Calculator_3-way'!B842,'True_Odds_Calculator_3-way'!C842,'Log_working_3-way'!B$1,'Log_working_3-way'!B$2)</f>
        <v/>
      </c>
      <c r="F841" s="6" t="str">
        <f>IF('Log_working_3-way'!D841="","",1/'True_Odds_Calculator_3-way'!N842+1/'True_Odds_Calculator_3-way'!O842+1/'True_Odds_Calculator_3-way'!P842-1)</f>
        <v/>
      </c>
      <c r="H841" s="6" t="str">
        <f>IF('Log_working_3-way'!$D841="","",'True_Odds_Calculator_3-way'!N842/'True_Odds_Calculator_3-way'!A842-1)</f>
        <v/>
      </c>
      <c r="I841" s="6" t="str">
        <f>IF('Log_working_3-way'!$D841="","",'True_Odds_Calculator_3-way'!O842/'True_Odds_Calculator_3-way'!B842-1)</f>
        <v/>
      </c>
      <c r="J841" s="6" t="str">
        <f>IF('Log_working_3-way'!$D841="","",'True_Odds_Calculator_3-way'!P842/'True_Odds_Calculator_3-way'!C842-1)</f>
        <v/>
      </c>
      <c r="K841" s="6" t="str">
        <f>IF('Log_working_3-way'!$D841="","",1/'True_Odds_Calculator_3-way'!A842+1/'True_Odds_Calculator_3-way'!B842+1/'True_Odds_Calculator_3-way'!C842-1)</f>
        <v/>
      </c>
    </row>
    <row r="842" spans="4:11" x14ac:dyDescent="0.25">
      <c r="D842" t="str">
        <f>solve_for_c('True_Odds_Calculator_3-way'!A843,'True_Odds_Calculator_3-way'!B843,'True_Odds_Calculator_3-way'!C843,'Log_working_3-way'!B$1,'Log_working_3-way'!B$2)</f>
        <v/>
      </c>
      <c r="F842" s="6" t="str">
        <f>IF('Log_working_3-way'!D842="","",1/'True_Odds_Calculator_3-way'!N843+1/'True_Odds_Calculator_3-way'!O843+1/'True_Odds_Calculator_3-way'!P843-1)</f>
        <v/>
      </c>
      <c r="H842" s="6" t="str">
        <f>IF('Log_working_3-way'!$D842="","",'True_Odds_Calculator_3-way'!N843/'True_Odds_Calculator_3-way'!A843-1)</f>
        <v/>
      </c>
      <c r="I842" s="6" t="str">
        <f>IF('Log_working_3-way'!$D842="","",'True_Odds_Calculator_3-way'!O843/'True_Odds_Calculator_3-way'!B843-1)</f>
        <v/>
      </c>
      <c r="J842" s="6" t="str">
        <f>IF('Log_working_3-way'!$D842="","",'True_Odds_Calculator_3-way'!P843/'True_Odds_Calculator_3-way'!C843-1)</f>
        <v/>
      </c>
      <c r="K842" s="6" t="str">
        <f>IF('Log_working_3-way'!$D842="","",1/'True_Odds_Calculator_3-way'!A843+1/'True_Odds_Calculator_3-way'!B843+1/'True_Odds_Calculator_3-way'!C843-1)</f>
        <v/>
      </c>
    </row>
    <row r="843" spans="4:11" x14ac:dyDescent="0.25">
      <c r="D843" t="str">
        <f>solve_for_c('True_Odds_Calculator_3-way'!A844,'True_Odds_Calculator_3-way'!B844,'True_Odds_Calculator_3-way'!C844,'Log_working_3-way'!B$1,'Log_working_3-way'!B$2)</f>
        <v/>
      </c>
      <c r="F843" s="6" t="str">
        <f>IF('Log_working_3-way'!D843="","",1/'True_Odds_Calculator_3-way'!N844+1/'True_Odds_Calculator_3-way'!O844+1/'True_Odds_Calculator_3-way'!P844-1)</f>
        <v/>
      </c>
      <c r="H843" s="6" t="str">
        <f>IF('Log_working_3-way'!$D843="","",'True_Odds_Calculator_3-way'!N844/'True_Odds_Calculator_3-way'!A844-1)</f>
        <v/>
      </c>
      <c r="I843" s="6" t="str">
        <f>IF('Log_working_3-way'!$D843="","",'True_Odds_Calculator_3-way'!O844/'True_Odds_Calculator_3-way'!B844-1)</f>
        <v/>
      </c>
      <c r="J843" s="6" t="str">
        <f>IF('Log_working_3-way'!$D843="","",'True_Odds_Calculator_3-way'!P844/'True_Odds_Calculator_3-way'!C844-1)</f>
        <v/>
      </c>
      <c r="K843" s="6" t="str">
        <f>IF('Log_working_3-way'!$D843="","",1/'True_Odds_Calculator_3-way'!A844+1/'True_Odds_Calculator_3-way'!B844+1/'True_Odds_Calculator_3-way'!C844-1)</f>
        <v/>
      </c>
    </row>
    <row r="844" spans="4:11" x14ac:dyDescent="0.25">
      <c r="D844" t="str">
        <f>solve_for_c('True_Odds_Calculator_3-way'!A845,'True_Odds_Calculator_3-way'!B845,'True_Odds_Calculator_3-way'!C845,'Log_working_3-way'!B$1,'Log_working_3-way'!B$2)</f>
        <v/>
      </c>
      <c r="F844" s="6" t="str">
        <f>IF('Log_working_3-way'!D844="","",1/'True_Odds_Calculator_3-way'!N845+1/'True_Odds_Calculator_3-way'!O845+1/'True_Odds_Calculator_3-way'!P845-1)</f>
        <v/>
      </c>
      <c r="H844" s="6" t="str">
        <f>IF('Log_working_3-way'!$D844="","",'True_Odds_Calculator_3-way'!N845/'True_Odds_Calculator_3-way'!A845-1)</f>
        <v/>
      </c>
      <c r="I844" s="6" t="str">
        <f>IF('Log_working_3-way'!$D844="","",'True_Odds_Calculator_3-way'!O845/'True_Odds_Calculator_3-way'!B845-1)</f>
        <v/>
      </c>
      <c r="J844" s="6" t="str">
        <f>IF('Log_working_3-way'!$D844="","",'True_Odds_Calculator_3-way'!P845/'True_Odds_Calculator_3-way'!C845-1)</f>
        <v/>
      </c>
      <c r="K844" s="6" t="str">
        <f>IF('Log_working_3-way'!$D844="","",1/'True_Odds_Calculator_3-way'!A845+1/'True_Odds_Calculator_3-way'!B845+1/'True_Odds_Calculator_3-way'!C845-1)</f>
        <v/>
      </c>
    </row>
    <row r="845" spans="4:11" x14ac:dyDescent="0.25">
      <c r="D845" t="str">
        <f>solve_for_c('True_Odds_Calculator_3-way'!A846,'True_Odds_Calculator_3-way'!B846,'True_Odds_Calculator_3-way'!C846,'Log_working_3-way'!B$1,'Log_working_3-way'!B$2)</f>
        <v/>
      </c>
      <c r="F845" s="6" t="str">
        <f>IF('Log_working_3-way'!D845="","",1/'True_Odds_Calculator_3-way'!N846+1/'True_Odds_Calculator_3-way'!O846+1/'True_Odds_Calculator_3-way'!P846-1)</f>
        <v/>
      </c>
      <c r="H845" s="6" t="str">
        <f>IF('Log_working_3-way'!$D845="","",'True_Odds_Calculator_3-way'!N846/'True_Odds_Calculator_3-way'!A846-1)</f>
        <v/>
      </c>
      <c r="I845" s="6" t="str">
        <f>IF('Log_working_3-way'!$D845="","",'True_Odds_Calculator_3-way'!O846/'True_Odds_Calculator_3-way'!B846-1)</f>
        <v/>
      </c>
      <c r="J845" s="6" t="str">
        <f>IF('Log_working_3-way'!$D845="","",'True_Odds_Calculator_3-way'!P846/'True_Odds_Calculator_3-way'!C846-1)</f>
        <v/>
      </c>
      <c r="K845" s="6" t="str">
        <f>IF('Log_working_3-way'!$D845="","",1/'True_Odds_Calculator_3-way'!A846+1/'True_Odds_Calculator_3-way'!B846+1/'True_Odds_Calculator_3-way'!C846-1)</f>
        <v/>
      </c>
    </row>
    <row r="846" spans="4:11" x14ac:dyDescent="0.25">
      <c r="D846" t="str">
        <f>solve_for_c('True_Odds_Calculator_3-way'!A847,'True_Odds_Calculator_3-way'!B847,'True_Odds_Calculator_3-way'!C847,'Log_working_3-way'!B$1,'Log_working_3-way'!B$2)</f>
        <v/>
      </c>
      <c r="F846" s="6" t="str">
        <f>IF('Log_working_3-way'!D846="","",1/'True_Odds_Calculator_3-way'!N847+1/'True_Odds_Calculator_3-way'!O847+1/'True_Odds_Calculator_3-way'!P847-1)</f>
        <v/>
      </c>
      <c r="H846" s="6" t="str">
        <f>IF('Log_working_3-way'!$D846="","",'True_Odds_Calculator_3-way'!N847/'True_Odds_Calculator_3-way'!A847-1)</f>
        <v/>
      </c>
      <c r="I846" s="6" t="str">
        <f>IF('Log_working_3-way'!$D846="","",'True_Odds_Calculator_3-way'!O847/'True_Odds_Calculator_3-way'!B847-1)</f>
        <v/>
      </c>
      <c r="J846" s="6" t="str">
        <f>IF('Log_working_3-way'!$D846="","",'True_Odds_Calculator_3-way'!P847/'True_Odds_Calculator_3-way'!C847-1)</f>
        <v/>
      </c>
      <c r="K846" s="6" t="str">
        <f>IF('Log_working_3-way'!$D846="","",1/'True_Odds_Calculator_3-way'!A847+1/'True_Odds_Calculator_3-way'!B847+1/'True_Odds_Calculator_3-way'!C847-1)</f>
        <v/>
      </c>
    </row>
    <row r="847" spans="4:11" x14ac:dyDescent="0.25">
      <c r="D847" t="str">
        <f>solve_for_c('True_Odds_Calculator_3-way'!A848,'True_Odds_Calculator_3-way'!B848,'True_Odds_Calculator_3-way'!C848,'Log_working_3-way'!B$1,'Log_working_3-way'!B$2)</f>
        <v/>
      </c>
      <c r="F847" s="6" t="str">
        <f>IF('Log_working_3-way'!D847="","",1/'True_Odds_Calculator_3-way'!N848+1/'True_Odds_Calculator_3-way'!O848+1/'True_Odds_Calculator_3-way'!P848-1)</f>
        <v/>
      </c>
      <c r="H847" s="6" t="str">
        <f>IF('Log_working_3-way'!$D847="","",'True_Odds_Calculator_3-way'!N848/'True_Odds_Calculator_3-way'!A848-1)</f>
        <v/>
      </c>
      <c r="I847" s="6" t="str">
        <f>IF('Log_working_3-way'!$D847="","",'True_Odds_Calculator_3-way'!O848/'True_Odds_Calculator_3-way'!B848-1)</f>
        <v/>
      </c>
      <c r="J847" s="6" t="str">
        <f>IF('Log_working_3-way'!$D847="","",'True_Odds_Calculator_3-way'!P848/'True_Odds_Calculator_3-way'!C848-1)</f>
        <v/>
      </c>
      <c r="K847" s="6" t="str">
        <f>IF('Log_working_3-way'!$D847="","",1/'True_Odds_Calculator_3-way'!A848+1/'True_Odds_Calculator_3-way'!B848+1/'True_Odds_Calculator_3-way'!C848-1)</f>
        <v/>
      </c>
    </row>
    <row r="848" spans="4:11" x14ac:dyDescent="0.25">
      <c r="D848" t="str">
        <f>solve_for_c('True_Odds_Calculator_3-way'!A849,'True_Odds_Calculator_3-way'!B849,'True_Odds_Calculator_3-way'!C849,'Log_working_3-way'!B$1,'Log_working_3-way'!B$2)</f>
        <v/>
      </c>
      <c r="F848" s="6" t="str">
        <f>IF('Log_working_3-way'!D848="","",1/'True_Odds_Calculator_3-way'!N849+1/'True_Odds_Calculator_3-way'!O849+1/'True_Odds_Calculator_3-way'!P849-1)</f>
        <v/>
      </c>
      <c r="H848" s="6" t="str">
        <f>IF('Log_working_3-way'!$D848="","",'True_Odds_Calculator_3-way'!N849/'True_Odds_Calculator_3-way'!A849-1)</f>
        <v/>
      </c>
      <c r="I848" s="6" t="str">
        <f>IF('Log_working_3-way'!$D848="","",'True_Odds_Calculator_3-way'!O849/'True_Odds_Calculator_3-way'!B849-1)</f>
        <v/>
      </c>
      <c r="J848" s="6" t="str">
        <f>IF('Log_working_3-way'!$D848="","",'True_Odds_Calculator_3-way'!P849/'True_Odds_Calculator_3-way'!C849-1)</f>
        <v/>
      </c>
      <c r="K848" s="6" t="str">
        <f>IF('Log_working_3-way'!$D848="","",1/'True_Odds_Calculator_3-way'!A849+1/'True_Odds_Calculator_3-way'!B849+1/'True_Odds_Calculator_3-way'!C849-1)</f>
        <v/>
      </c>
    </row>
    <row r="849" spans="4:11" x14ac:dyDescent="0.25">
      <c r="D849" t="str">
        <f>solve_for_c('True_Odds_Calculator_3-way'!A850,'True_Odds_Calculator_3-way'!B850,'True_Odds_Calculator_3-way'!C850,'Log_working_3-way'!B$1,'Log_working_3-way'!B$2)</f>
        <v/>
      </c>
      <c r="F849" s="6" t="str">
        <f>IF('Log_working_3-way'!D849="","",1/'True_Odds_Calculator_3-way'!N850+1/'True_Odds_Calculator_3-way'!O850+1/'True_Odds_Calculator_3-way'!P850-1)</f>
        <v/>
      </c>
      <c r="H849" s="6" t="str">
        <f>IF('Log_working_3-way'!$D849="","",'True_Odds_Calculator_3-way'!N850/'True_Odds_Calculator_3-way'!A850-1)</f>
        <v/>
      </c>
      <c r="I849" s="6" t="str">
        <f>IF('Log_working_3-way'!$D849="","",'True_Odds_Calculator_3-way'!O850/'True_Odds_Calculator_3-way'!B850-1)</f>
        <v/>
      </c>
      <c r="J849" s="6" t="str">
        <f>IF('Log_working_3-way'!$D849="","",'True_Odds_Calculator_3-way'!P850/'True_Odds_Calculator_3-way'!C850-1)</f>
        <v/>
      </c>
      <c r="K849" s="6" t="str">
        <f>IF('Log_working_3-way'!$D849="","",1/'True_Odds_Calculator_3-way'!A850+1/'True_Odds_Calculator_3-way'!B850+1/'True_Odds_Calculator_3-way'!C850-1)</f>
        <v/>
      </c>
    </row>
    <row r="850" spans="4:11" x14ac:dyDescent="0.25">
      <c r="D850" t="str">
        <f>solve_for_c('True_Odds_Calculator_3-way'!A851,'True_Odds_Calculator_3-way'!B851,'True_Odds_Calculator_3-way'!C851,'Log_working_3-way'!B$1,'Log_working_3-way'!B$2)</f>
        <v/>
      </c>
      <c r="F850" s="6" t="str">
        <f>IF('Log_working_3-way'!D850="","",1/'True_Odds_Calculator_3-way'!N851+1/'True_Odds_Calculator_3-way'!O851+1/'True_Odds_Calculator_3-way'!P851-1)</f>
        <v/>
      </c>
      <c r="H850" s="6" t="str">
        <f>IF('Log_working_3-way'!$D850="","",'True_Odds_Calculator_3-way'!N851/'True_Odds_Calculator_3-way'!A851-1)</f>
        <v/>
      </c>
      <c r="I850" s="6" t="str">
        <f>IF('Log_working_3-way'!$D850="","",'True_Odds_Calculator_3-way'!O851/'True_Odds_Calculator_3-way'!B851-1)</f>
        <v/>
      </c>
      <c r="J850" s="6" t="str">
        <f>IF('Log_working_3-way'!$D850="","",'True_Odds_Calculator_3-way'!P851/'True_Odds_Calculator_3-way'!C851-1)</f>
        <v/>
      </c>
      <c r="K850" s="6" t="str">
        <f>IF('Log_working_3-way'!$D850="","",1/'True_Odds_Calculator_3-way'!A851+1/'True_Odds_Calculator_3-way'!B851+1/'True_Odds_Calculator_3-way'!C851-1)</f>
        <v/>
      </c>
    </row>
    <row r="851" spans="4:11" x14ac:dyDescent="0.25">
      <c r="D851" t="str">
        <f>solve_for_c('True_Odds_Calculator_3-way'!A852,'True_Odds_Calculator_3-way'!B852,'True_Odds_Calculator_3-way'!C852,'Log_working_3-way'!B$1,'Log_working_3-way'!B$2)</f>
        <v/>
      </c>
      <c r="F851" s="6" t="str">
        <f>IF('Log_working_3-way'!D851="","",1/'True_Odds_Calculator_3-way'!N852+1/'True_Odds_Calculator_3-way'!O852+1/'True_Odds_Calculator_3-way'!P852-1)</f>
        <v/>
      </c>
      <c r="H851" s="6" t="str">
        <f>IF('Log_working_3-way'!$D851="","",'True_Odds_Calculator_3-way'!N852/'True_Odds_Calculator_3-way'!A852-1)</f>
        <v/>
      </c>
      <c r="I851" s="6" t="str">
        <f>IF('Log_working_3-way'!$D851="","",'True_Odds_Calculator_3-way'!O852/'True_Odds_Calculator_3-way'!B852-1)</f>
        <v/>
      </c>
      <c r="J851" s="6" t="str">
        <f>IF('Log_working_3-way'!$D851="","",'True_Odds_Calculator_3-way'!P852/'True_Odds_Calculator_3-way'!C852-1)</f>
        <v/>
      </c>
      <c r="K851" s="6" t="str">
        <f>IF('Log_working_3-way'!$D851="","",1/'True_Odds_Calculator_3-way'!A852+1/'True_Odds_Calculator_3-way'!B852+1/'True_Odds_Calculator_3-way'!C852-1)</f>
        <v/>
      </c>
    </row>
    <row r="852" spans="4:11" x14ac:dyDescent="0.25">
      <c r="D852" t="str">
        <f>solve_for_c('True_Odds_Calculator_3-way'!A853,'True_Odds_Calculator_3-way'!B853,'True_Odds_Calculator_3-way'!C853,'Log_working_3-way'!B$1,'Log_working_3-way'!B$2)</f>
        <v/>
      </c>
      <c r="F852" s="6" t="str">
        <f>IF('Log_working_3-way'!D852="","",1/'True_Odds_Calculator_3-way'!N853+1/'True_Odds_Calculator_3-way'!O853+1/'True_Odds_Calculator_3-way'!P853-1)</f>
        <v/>
      </c>
      <c r="H852" s="6" t="str">
        <f>IF('Log_working_3-way'!$D852="","",'True_Odds_Calculator_3-way'!N853/'True_Odds_Calculator_3-way'!A853-1)</f>
        <v/>
      </c>
      <c r="I852" s="6" t="str">
        <f>IF('Log_working_3-way'!$D852="","",'True_Odds_Calculator_3-way'!O853/'True_Odds_Calculator_3-way'!B853-1)</f>
        <v/>
      </c>
      <c r="J852" s="6" t="str">
        <f>IF('Log_working_3-way'!$D852="","",'True_Odds_Calculator_3-way'!P853/'True_Odds_Calculator_3-way'!C853-1)</f>
        <v/>
      </c>
      <c r="K852" s="6" t="str">
        <f>IF('Log_working_3-way'!$D852="","",1/'True_Odds_Calculator_3-way'!A853+1/'True_Odds_Calculator_3-way'!B853+1/'True_Odds_Calculator_3-way'!C853-1)</f>
        <v/>
      </c>
    </row>
    <row r="853" spans="4:11" x14ac:dyDescent="0.25">
      <c r="D853" t="str">
        <f>solve_for_c('True_Odds_Calculator_3-way'!A854,'True_Odds_Calculator_3-way'!B854,'True_Odds_Calculator_3-way'!C854,'Log_working_3-way'!B$1,'Log_working_3-way'!B$2)</f>
        <v/>
      </c>
      <c r="F853" s="6" t="str">
        <f>IF('Log_working_3-way'!D853="","",1/'True_Odds_Calculator_3-way'!N854+1/'True_Odds_Calculator_3-way'!O854+1/'True_Odds_Calculator_3-way'!P854-1)</f>
        <v/>
      </c>
      <c r="H853" s="6" t="str">
        <f>IF('Log_working_3-way'!$D853="","",'True_Odds_Calculator_3-way'!N854/'True_Odds_Calculator_3-way'!A854-1)</f>
        <v/>
      </c>
      <c r="I853" s="6" t="str">
        <f>IF('Log_working_3-way'!$D853="","",'True_Odds_Calculator_3-way'!O854/'True_Odds_Calculator_3-way'!B854-1)</f>
        <v/>
      </c>
      <c r="J853" s="6" t="str">
        <f>IF('Log_working_3-way'!$D853="","",'True_Odds_Calculator_3-way'!P854/'True_Odds_Calculator_3-way'!C854-1)</f>
        <v/>
      </c>
      <c r="K853" s="6" t="str">
        <f>IF('Log_working_3-way'!$D853="","",1/'True_Odds_Calculator_3-way'!A854+1/'True_Odds_Calculator_3-way'!B854+1/'True_Odds_Calculator_3-way'!C854-1)</f>
        <v/>
      </c>
    </row>
    <row r="854" spans="4:11" x14ac:dyDescent="0.25">
      <c r="D854" t="str">
        <f>solve_for_c('True_Odds_Calculator_3-way'!A855,'True_Odds_Calculator_3-way'!B855,'True_Odds_Calculator_3-way'!C855,'Log_working_3-way'!B$1,'Log_working_3-way'!B$2)</f>
        <v/>
      </c>
      <c r="F854" s="6" t="str">
        <f>IF('Log_working_3-way'!D854="","",1/'True_Odds_Calculator_3-way'!N855+1/'True_Odds_Calculator_3-way'!O855+1/'True_Odds_Calculator_3-way'!P855-1)</f>
        <v/>
      </c>
      <c r="H854" s="6" t="str">
        <f>IF('Log_working_3-way'!$D854="","",'True_Odds_Calculator_3-way'!N855/'True_Odds_Calculator_3-way'!A855-1)</f>
        <v/>
      </c>
      <c r="I854" s="6" t="str">
        <f>IF('Log_working_3-way'!$D854="","",'True_Odds_Calculator_3-way'!O855/'True_Odds_Calculator_3-way'!B855-1)</f>
        <v/>
      </c>
      <c r="J854" s="6" t="str">
        <f>IF('Log_working_3-way'!$D854="","",'True_Odds_Calculator_3-way'!P855/'True_Odds_Calculator_3-way'!C855-1)</f>
        <v/>
      </c>
      <c r="K854" s="6" t="str">
        <f>IF('Log_working_3-way'!$D854="","",1/'True_Odds_Calculator_3-way'!A855+1/'True_Odds_Calculator_3-way'!B855+1/'True_Odds_Calculator_3-way'!C855-1)</f>
        <v/>
      </c>
    </row>
    <row r="855" spans="4:11" x14ac:dyDescent="0.25">
      <c r="D855" t="str">
        <f>solve_for_c('True_Odds_Calculator_3-way'!A856,'True_Odds_Calculator_3-way'!B856,'True_Odds_Calculator_3-way'!C856,'Log_working_3-way'!B$1,'Log_working_3-way'!B$2)</f>
        <v/>
      </c>
      <c r="F855" s="6" t="str">
        <f>IF('Log_working_3-way'!D855="","",1/'True_Odds_Calculator_3-way'!N856+1/'True_Odds_Calculator_3-way'!O856+1/'True_Odds_Calculator_3-way'!P856-1)</f>
        <v/>
      </c>
      <c r="H855" s="6" t="str">
        <f>IF('Log_working_3-way'!$D855="","",'True_Odds_Calculator_3-way'!N856/'True_Odds_Calculator_3-way'!A856-1)</f>
        <v/>
      </c>
      <c r="I855" s="6" t="str">
        <f>IF('Log_working_3-way'!$D855="","",'True_Odds_Calculator_3-way'!O856/'True_Odds_Calculator_3-way'!B856-1)</f>
        <v/>
      </c>
      <c r="J855" s="6" t="str">
        <f>IF('Log_working_3-way'!$D855="","",'True_Odds_Calculator_3-way'!P856/'True_Odds_Calculator_3-way'!C856-1)</f>
        <v/>
      </c>
      <c r="K855" s="6" t="str">
        <f>IF('Log_working_3-way'!$D855="","",1/'True_Odds_Calculator_3-way'!A856+1/'True_Odds_Calculator_3-way'!B856+1/'True_Odds_Calculator_3-way'!C856-1)</f>
        <v/>
      </c>
    </row>
    <row r="856" spans="4:11" x14ac:dyDescent="0.25">
      <c r="D856" t="str">
        <f>solve_for_c('True_Odds_Calculator_3-way'!A857,'True_Odds_Calculator_3-way'!B857,'True_Odds_Calculator_3-way'!C857,'Log_working_3-way'!B$1,'Log_working_3-way'!B$2)</f>
        <v/>
      </c>
      <c r="F856" s="6" t="str">
        <f>IF('Log_working_3-way'!D856="","",1/'True_Odds_Calculator_3-way'!N857+1/'True_Odds_Calculator_3-way'!O857+1/'True_Odds_Calculator_3-way'!P857-1)</f>
        <v/>
      </c>
      <c r="H856" s="6" t="str">
        <f>IF('Log_working_3-way'!$D856="","",'True_Odds_Calculator_3-way'!N857/'True_Odds_Calculator_3-way'!A857-1)</f>
        <v/>
      </c>
      <c r="I856" s="6" t="str">
        <f>IF('Log_working_3-way'!$D856="","",'True_Odds_Calculator_3-way'!O857/'True_Odds_Calculator_3-way'!B857-1)</f>
        <v/>
      </c>
      <c r="J856" s="6" t="str">
        <f>IF('Log_working_3-way'!$D856="","",'True_Odds_Calculator_3-way'!P857/'True_Odds_Calculator_3-way'!C857-1)</f>
        <v/>
      </c>
      <c r="K856" s="6" t="str">
        <f>IF('Log_working_3-way'!$D856="","",1/'True_Odds_Calculator_3-way'!A857+1/'True_Odds_Calculator_3-way'!B857+1/'True_Odds_Calculator_3-way'!C857-1)</f>
        <v/>
      </c>
    </row>
    <row r="857" spans="4:11" x14ac:dyDescent="0.25">
      <c r="D857" t="str">
        <f>solve_for_c('True_Odds_Calculator_3-way'!A858,'True_Odds_Calculator_3-way'!B858,'True_Odds_Calculator_3-way'!C858,'Log_working_3-way'!B$1,'Log_working_3-way'!B$2)</f>
        <v/>
      </c>
      <c r="F857" s="6" t="str">
        <f>IF('Log_working_3-way'!D857="","",1/'True_Odds_Calculator_3-way'!N858+1/'True_Odds_Calculator_3-way'!O858+1/'True_Odds_Calculator_3-way'!P858-1)</f>
        <v/>
      </c>
      <c r="H857" s="6" t="str">
        <f>IF('Log_working_3-way'!$D857="","",'True_Odds_Calculator_3-way'!N858/'True_Odds_Calculator_3-way'!A858-1)</f>
        <v/>
      </c>
      <c r="I857" s="6" t="str">
        <f>IF('Log_working_3-way'!$D857="","",'True_Odds_Calculator_3-way'!O858/'True_Odds_Calculator_3-way'!B858-1)</f>
        <v/>
      </c>
      <c r="J857" s="6" t="str">
        <f>IF('Log_working_3-way'!$D857="","",'True_Odds_Calculator_3-way'!P858/'True_Odds_Calculator_3-way'!C858-1)</f>
        <v/>
      </c>
      <c r="K857" s="6" t="str">
        <f>IF('Log_working_3-way'!$D857="","",1/'True_Odds_Calculator_3-way'!A858+1/'True_Odds_Calculator_3-way'!B858+1/'True_Odds_Calculator_3-way'!C858-1)</f>
        <v/>
      </c>
    </row>
    <row r="858" spans="4:11" x14ac:dyDescent="0.25">
      <c r="D858" t="str">
        <f>solve_for_c('True_Odds_Calculator_3-way'!A859,'True_Odds_Calculator_3-way'!B859,'True_Odds_Calculator_3-way'!C859,'Log_working_3-way'!B$1,'Log_working_3-way'!B$2)</f>
        <v/>
      </c>
      <c r="F858" s="6" t="str">
        <f>IF('Log_working_3-way'!D858="","",1/'True_Odds_Calculator_3-way'!N859+1/'True_Odds_Calculator_3-way'!O859+1/'True_Odds_Calculator_3-way'!P859-1)</f>
        <v/>
      </c>
      <c r="H858" s="6" t="str">
        <f>IF('Log_working_3-way'!$D858="","",'True_Odds_Calculator_3-way'!N859/'True_Odds_Calculator_3-way'!A859-1)</f>
        <v/>
      </c>
      <c r="I858" s="6" t="str">
        <f>IF('Log_working_3-way'!$D858="","",'True_Odds_Calculator_3-way'!O859/'True_Odds_Calculator_3-way'!B859-1)</f>
        <v/>
      </c>
      <c r="J858" s="6" t="str">
        <f>IF('Log_working_3-way'!$D858="","",'True_Odds_Calculator_3-way'!P859/'True_Odds_Calculator_3-way'!C859-1)</f>
        <v/>
      </c>
      <c r="K858" s="6" t="str">
        <f>IF('Log_working_3-way'!$D858="","",1/'True_Odds_Calculator_3-way'!A859+1/'True_Odds_Calculator_3-way'!B859+1/'True_Odds_Calculator_3-way'!C859-1)</f>
        <v/>
      </c>
    </row>
    <row r="859" spans="4:11" x14ac:dyDescent="0.25">
      <c r="D859" t="str">
        <f>solve_for_c('True_Odds_Calculator_3-way'!A860,'True_Odds_Calculator_3-way'!B860,'True_Odds_Calculator_3-way'!C860,'Log_working_3-way'!B$1,'Log_working_3-way'!B$2)</f>
        <v/>
      </c>
      <c r="F859" s="6" t="str">
        <f>IF('Log_working_3-way'!D859="","",1/'True_Odds_Calculator_3-way'!N860+1/'True_Odds_Calculator_3-way'!O860+1/'True_Odds_Calculator_3-way'!P860-1)</f>
        <v/>
      </c>
      <c r="H859" s="6" t="str">
        <f>IF('Log_working_3-way'!$D859="","",'True_Odds_Calculator_3-way'!N860/'True_Odds_Calculator_3-way'!A860-1)</f>
        <v/>
      </c>
      <c r="I859" s="6" t="str">
        <f>IF('Log_working_3-way'!$D859="","",'True_Odds_Calculator_3-way'!O860/'True_Odds_Calculator_3-way'!B860-1)</f>
        <v/>
      </c>
      <c r="J859" s="6" t="str">
        <f>IF('Log_working_3-way'!$D859="","",'True_Odds_Calculator_3-way'!P860/'True_Odds_Calculator_3-way'!C860-1)</f>
        <v/>
      </c>
      <c r="K859" s="6" t="str">
        <f>IF('Log_working_3-way'!$D859="","",1/'True_Odds_Calculator_3-way'!A860+1/'True_Odds_Calculator_3-way'!B860+1/'True_Odds_Calculator_3-way'!C860-1)</f>
        <v/>
      </c>
    </row>
    <row r="860" spans="4:11" x14ac:dyDescent="0.25">
      <c r="D860" t="str">
        <f>solve_for_c('True_Odds_Calculator_3-way'!A861,'True_Odds_Calculator_3-way'!B861,'True_Odds_Calculator_3-way'!C861,'Log_working_3-way'!B$1,'Log_working_3-way'!B$2)</f>
        <v/>
      </c>
      <c r="F860" s="6" t="str">
        <f>IF('Log_working_3-way'!D860="","",1/'True_Odds_Calculator_3-way'!N861+1/'True_Odds_Calculator_3-way'!O861+1/'True_Odds_Calculator_3-way'!P861-1)</f>
        <v/>
      </c>
      <c r="H860" s="6" t="str">
        <f>IF('Log_working_3-way'!$D860="","",'True_Odds_Calculator_3-way'!N861/'True_Odds_Calculator_3-way'!A861-1)</f>
        <v/>
      </c>
      <c r="I860" s="6" t="str">
        <f>IF('Log_working_3-way'!$D860="","",'True_Odds_Calculator_3-way'!O861/'True_Odds_Calculator_3-way'!B861-1)</f>
        <v/>
      </c>
      <c r="J860" s="6" t="str">
        <f>IF('Log_working_3-way'!$D860="","",'True_Odds_Calculator_3-way'!P861/'True_Odds_Calculator_3-way'!C861-1)</f>
        <v/>
      </c>
      <c r="K860" s="6" t="str">
        <f>IF('Log_working_3-way'!$D860="","",1/'True_Odds_Calculator_3-way'!A861+1/'True_Odds_Calculator_3-way'!B861+1/'True_Odds_Calculator_3-way'!C861-1)</f>
        <v/>
      </c>
    </row>
    <row r="861" spans="4:11" x14ac:dyDescent="0.25">
      <c r="D861" t="str">
        <f>solve_for_c('True_Odds_Calculator_3-way'!A862,'True_Odds_Calculator_3-way'!B862,'True_Odds_Calculator_3-way'!C862,'Log_working_3-way'!B$1,'Log_working_3-way'!B$2)</f>
        <v/>
      </c>
      <c r="F861" s="6" t="str">
        <f>IF('Log_working_3-way'!D861="","",1/'True_Odds_Calculator_3-way'!N862+1/'True_Odds_Calculator_3-way'!O862+1/'True_Odds_Calculator_3-way'!P862-1)</f>
        <v/>
      </c>
      <c r="H861" s="6" t="str">
        <f>IF('Log_working_3-way'!$D861="","",'True_Odds_Calculator_3-way'!N862/'True_Odds_Calculator_3-way'!A862-1)</f>
        <v/>
      </c>
      <c r="I861" s="6" t="str">
        <f>IF('Log_working_3-way'!$D861="","",'True_Odds_Calculator_3-way'!O862/'True_Odds_Calculator_3-way'!B862-1)</f>
        <v/>
      </c>
      <c r="J861" s="6" t="str">
        <f>IF('Log_working_3-way'!$D861="","",'True_Odds_Calculator_3-way'!P862/'True_Odds_Calculator_3-way'!C862-1)</f>
        <v/>
      </c>
      <c r="K861" s="6" t="str">
        <f>IF('Log_working_3-way'!$D861="","",1/'True_Odds_Calculator_3-way'!A862+1/'True_Odds_Calculator_3-way'!B862+1/'True_Odds_Calculator_3-way'!C862-1)</f>
        <v/>
      </c>
    </row>
    <row r="862" spans="4:11" x14ac:dyDescent="0.25">
      <c r="D862" t="str">
        <f>solve_for_c('True_Odds_Calculator_3-way'!A863,'True_Odds_Calculator_3-way'!B863,'True_Odds_Calculator_3-way'!C863,'Log_working_3-way'!B$1,'Log_working_3-way'!B$2)</f>
        <v/>
      </c>
      <c r="F862" s="6" t="str">
        <f>IF('Log_working_3-way'!D862="","",1/'True_Odds_Calculator_3-way'!N863+1/'True_Odds_Calculator_3-way'!O863+1/'True_Odds_Calculator_3-way'!P863-1)</f>
        <v/>
      </c>
      <c r="H862" s="6" t="str">
        <f>IF('Log_working_3-way'!$D862="","",'True_Odds_Calculator_3-way'!N863/'True_Odds_Calculator_3-way'!A863-1)</f>
        <v/>
      </c>
      <c r="I862" s="6" t="str">
        <f>IF('Log_working_3-way'!$D862="","",'True_Odds_Calculator_3-way'!O863/'True_Odds_Calculator_3-way'!B863-1)</f>
        <v/>
      </c>
      <c r="J862" s="6" t="str">
        <f>IF('Log_working_3-way'!$D862="","",'True_Odds_Calculator_3-way'!P863/'True_Odds_Calculator_3-way'!C863-1)</f>
        <v/>
      </c>
      <c r="K862" s="6" t="str">
        <f>IF('Log_working_3-way'!$D862="","",1/'True_Odds_Calculator_3-way'!A863+1/'True_Odds_Calculator_3-way'!B863+1/'True_Odds_Calculator_3-way'!C863-1)</f>
        <v/>
      </c>
    </row>
    <row r="863" spans="4:11" x14ac:dyDescent="0.25">
      <c r="D863" t="str">
        <f>solve_for_c('True_Odds_Calculator_3-way'!A864,'True_Odds_Calculator_3-way'!B864,'True_Odds_Calculator_3-way'!C864,'Log_working_3-way'!B$1,'Log_working_3-way'!B$2)</f>
        <v/>
      </c>
      <c r="F863" s="6" t="str">
        <f>IF('Log_working_3-way'!D863="","",1/'True_Odds_Calculator_3-way'!N864+1/'True_Odds_Calculator_3-way'!O864+1/'True_Odds_Calculator_3-way'!P864-1)</f>
        <v/>
      </c>
      <c r="H863" s="6" t="str">
        <f>IF('Log_working_3-way'!$D863="","",'True_Odds_Calculator_3-way'!N864/'True_Odds_Calculator_3-way'!A864-1)</f>
        <v/>
      </c>
      <c r="I863" s="6" t="str">
        <f>IF('Log_working_3-way'!$D863="","",'True_Odds_Calculator_3-way'!O864/'True_Odds_Calculator_3-way'!B864-1)</f>
        <v/>
      </c>
      <c r="J863" s="6" t="str">
        <f>IF('Log_working_3-way'!$D863="","",'True_Odds_Calculator_3-way'!P864/'True_Odds_Calculator_3-way'!C864-1)</f>
        <v/>
      </c>
      <c r="K863" s="6" t="str">
        <f>IF('Log_working_3-way'!$D863="","",1/'True_Odds_Calculator_3-way'!A864+1/'True_Odds_Calculator_3-way'!B864+1/'True_Odds_Calculator_3-way'!C864-1)</f>
        <v/>
      </c>
    </row>
    <row r="864" spans="4:11" x14ac:dyDescent="0.25">
      <c r="D864" t="str">
        <f>solve_for_c('True_Odds_Calculator_3-way'!A865,'True_Odds_Calculator_3-way'!B865,'True_Odds_Calculator_3-way'!C865,'Log_working_3-way'!B$1,'Log_working_3-way'!B$2)</f>
        <v/>
      </c>
      <c r="F864" s="6" t="str">
        <f>IF('Log_working_3-way'!D864="","",1/'True_Odds_Calculator_3-way'!N865+1/'True_Odds_Calculator_3-way'!O865+1/'True_Odds_Calculator_3-way'!P865-1)</f>
        <v/>
      </c>
      <c r="H864" s="6" t="str">
        <f>IF('Log_working_3-way'!$D864="","",'True_Odds_Calculator_3-way'!N865/'True_Odds_Calculator_3-way'!A865-1)</f>
        <v/>
      </c>
      <c r="I864" s="6" t="str">
        <f>IF('Log_working_3-way'!$D864="","",'True_Odds_Calculator_3-way'!O865/'True_Odds_Calculator_3-way'!B865-1)</f>
        <v/>
      </c>
      <c r="J864" s="6" t="str">
        <f>IF('Log_working_3-way'!$D864="","",'True_Odds_Calculator_3-way'!P865/'True_Odds_Calculator_3-way'!C865-1)</f>
        <v/>
      </c>
      <c r="K864" s="6" t="str">
        <f>IF('Log_working_3-way'!$D864="","",1/'True_Odds_Calculator_3-way'!A865+1/'True_Odds_Calculator_3-way'!B865+1/'True_Odds_Calculator_3-way'!C865-1)</f>
        <v/>
      </c>
    </row>
    <row r="865" spans="4:11" x14ac:dyDescent="0.25">
      <c r="D865" t="str">
        <f>solve_for_c('True_Odds_Calculator_3-way'!A866,'True_Odds_Calculator_3-way'!B866,'True_Odds_Calculator_3-way'!C866,'Log_working_3-way'!B$1,'Log_working_3-way'!B$2)</f>
        <v/>
      </c>
      <c r="F865" s="6" t="str">
        <f>IF('Log_working_3-way'!D865="","",1/'True_Odds_Calculator_3-way'!N866+1/'True_Odds_Calculator_3-way'!O866+1/'True_Odds_Calculator_3-way'!P866-1)</f>
        <v/>
      </c>
      <c r="H865" s="6" t="str">
        <f>IF('Log_working_3-way'!$D865="","",'True_Odds_Calculator_3-way'!N866/'True_Odds_Calculator_3-way'!A866-1)</f>
        <v/>
      </c>
      <c r="I865" s="6" t="str">
        <f>IF('Log_working_3-way'!$D865="","",'True_Odds_Calculator_3-way'!O866/'True_Odds_Calculator_3-way'!B866-1)</f>
        <v/>
      </c>
      <c r="J865" s="6" t="str">
        <f>IF('Log_working_3-way'!$D865="","",'True_Odds_Calculator_3-way'!P866/'True_Odds_Calculator_3-way'!C866-1)</f>
        <v/>
      </c>
      <c r="K865" s="6" t="str">
        <f>IF('Log_working_3-way'!$D865="","",1/'True_Odds_Calculator_3-way'!A866+1/'True_Odds_Calculator_3-way'!B866+1/'True_Odds_Calculator_3-way'!C866-1)</f>
        <v/>
      </c>
    </row>
    <row r="866" spans="4:11" x14ac:dyDescent="0.25">
      <c r="D866" t="str">
        <f>solve_for_c('True_Odds_Calculator_3-way'!A867,'True_Odds_Calculator_3-way'!B867,'True_Odds_Calculator_3-way'!C867,'Log_working_3-way'!B$1,'Log_working_3-way'!B$2)</f>
        <v/>
      </c>
      <c r="F866" s="6" t="str">
        <f>IF('Log_working_3-way'!D866="","",1/'True_Odds_Calculator_3-way'!N867+1/'True_Odds_Calculator_3-way'!O867+1/'True_Odds_Calculator_3-way'!P867-1)</f>
        <v/>
      </c>
      <c r="H866" s="6" t="str">
        <f>IF('Log_working_3-way'!$D866="","",'True_Odds_Calculator_3-way'!N867/'True_Odds_Calculator_3-way'!A867-1)</f>
        <v/>
      </c>
      <c r="I866" s="6" t="str">
        <f>IF('Log_working_3-way'!$D866="","",'True_Odds_Calculator_3-way'!O867/'True_Odds_Calculator_3-way'!B867-1)</f>
        <v/>
      </c>
      <c r="J866" s="6" t="str">
        <f>IF('Log_working_3-way'!$D866="","",'True_Odds_Calculator_3-way'!P867/'True_Odds_Calculator_3-way'!C867-1)</f>
        <v/>
      </c>
      <c r="K866" s="6" t="str">
        <f>IF('Log_working_3-way'!$D866="","",1/'True_Odds_Calculator_3-way'!A867+1/'True_Odds_Calculator_3-way'!B867+1/'True_Odds_Calculator_3-way'!C867-1)</f>
        <v/>
      </c>
    </row>
    <row r="867" spans="4:11" x14ac:dyDescent="0.25">
      <c r="D867" t="str">
        <f>solve_for_c('True_Odds_Calculator_3-way'!A868,'True_Odds_Calculator_3-way'!B868,'True_Odds_Calculator_3-way'!C868,'Log_working_3-way'!B$1,'Log_working_3-way'!B$2)</f>
        <v/>
      </c>
      <c r="F867" s="6" t="str">
        <f>IF('Log_working_3-way'!D867="","",1/'True_Odds_Calculator_3-way'!N868+1/'True_Odds_Calculator_3-way'!O868+1/'True_Odds_Calculator_3-way'!P868-1)</f>
        <v/>
      </c>
      <c r="H867" s="6" t="str">
        <f>IF('Log_working_3-way'!$D867="","",'True_Odds_Calculator_3-way'!N868/'True_Odds_Calculator_3-way'!A868-1)</f>
        <v/>
      </c>
      <c r="I867" s="6" t="str">
        <f>IF('Log_working_3-way'!$D867="","",'True_Odds_Calculator_3-way'!O868/'True_Odds_Calculator_3-way'!B868-1)</f>
        <v/>
      </c>
      <c r="J867" s="6" t="str">
        <f>IF('Log_working_3-way'!$D867="","",'True_Odds_Calculator_3-way'!P868/'True_Odds_Calculator_3-way'!C868-1)</f>
        <v/>
      </c>
      <c r="K867" s="6" t="str">
        <f>IF('Log_working_3-way'!$D867="","",1/'True_Odds_Calculator_3-way'!A868+1/'True_Odds_Calculator_3-way'!B868+1/'True_Odds_Calculator_3-way'!C868-1)</f>
        <v/>
      </c>
    </row>
    <row r="868" spans="4:11" x14ac:dyDescent="0.25">
      <c r="D868" t="str">
        <f>solve_for_c('True_Odds_Calculator_3-way'!A869,'True_Odds_Calculator_3-way'!B869,'True_Odds_Calculator_3-way'!C869,'Log_working_3-way'!B$1,'Log_working_3-way'!B$2)</f>
        <v/>
      </c>
      <c r="F868" s="6" t="str">
        <f>IF('Log_working_3-way'!D868="","",1/'True_Odds_Calculator_3-way'!N869+1/'True_Odds_Calculator_3-way'!O869+1/'True_Odds_Calculator_3-way'!P869-1)</f>
        <v/>
      </c>
      <c r="H868" s="6" t="str">
        <f>IF('Log_working_3-way'!$D868="","",'True_Odds_Calculator_3-way'!N869/'True_Odds_Calculator_3-way'!A869-1)</f>
        <v/>
      </c>
      <c r="I868" s="6" t="str">
        <f>IF('Log_working_3-way'!$D868="","",'True_Odds_Calculator_3-way'!O869/'True_Odds_Calculator_3-way'!B869-1)</f>
        <v/>
      </c>
      <c r="J868" s="6" t="str">
        <f>IF('Log_working_3-way'!$D868="","",'True_Odds_Calculator_3-way'!P869/'True_Odds_Calculator_3-way'!C869-1)</f>
        <v/>
      </c>
      <c r="K868" s="6" t="str">
        <f>IF('Log_working_3-way'!$D868="","",1/'True_Odds_Calculator_3-way'!A869+1/'True_Odds_Calculator_3-way'!B869+1/'True_Odds_Calculator_3-way'!C869-1)</f>
        <v/>
      </c>
    </row>
    <row r="869" spans="4:11" x14ac:dyDescent="0.25">
      <c r="D869" t="str">
        <f>solve_for_c('True_Odds_Calculator_3-way'!A870,'True_Odds_Calculator_3-way'!B870,'True_Odds_Calculator_3-way'!C870,'Log_working_3-way'!B$1,'Log_working_3-way'!B$2)</f>
        <v/>
      </c>
      <c r="F869" s="6" t="str">
        <f>IF('Log_working_3-way'!D869="","",1/'True_Odds_Calculator_3-way'!N870+1/'True_Odds_Calculator_3-way'!O870+1/'True_Odds_Calculator_3-way'!P870-1)</f>
        <v/>
      </c>
      <c r="H869" s="6" t="str">
        <f>IF('Log_working_3-way'!$D869="","",'True_Odds_Calculator_3-way'!N870/'True_Odds_Calculator_3-way'!A870-1)</f>
        <v/>
      </c>
      <c r="I869" s="6" t="str">
        <f>IF('Log_working_3-way'!$D869="","",'True_Odds_Calculator_3-way'!O870/'True_Odds_Calculator_3-way'!B870-1)</f>
        <v/>
      </c>
      <c r="J869" s="6" t="str">
        <f>IF('Log_working_3-way'!$D869="","",'True_Odds_Calculator_3-way'!P870/'True_Odds_Calculator_3-way'!C870-1)</f>
        <v/>
      </c>
      <c r="K869" s="6" t="str">
        <f>IF('Log_working_3-way'!$D869="","",1/'True_Odds_Calculator_3-way'!A870+1/'True_Odds_Calculator_3-way'!B870+1/'True_Odds_Calculator_3-way'!C870-1)</f>
        <v/>
      </c>
    </row>
    <row r="870" spans="4:11" x14ac:dyDescent="0.25">
      <c r="D870" t="str">
        <f>solve_for_c('True_Odds_Calculator_3-way'!A871,'True_Odds_Calculator_3-way'!B871,'True_Odds_Calculator_3-way'!C871,'Log_working_3-way'!B$1,'Log_working_3-way'!B$2)</f>
        <v/>
      </c>
      <c r="F870" s="6" t="str">
        <f>IF('Log_working_3-way'!D870="","",1/'True_Odds_Calculator_3-way'!N871+1/'True_Odds_Calculator_3-way'!O871+1/'True_Odds_Calculator_3-way'!P871-1)</f>
        <v/>
      </c>
      <c r="H870" s="6" t="str">
        <f>IF('Log_working_3-way'!$D870="","",'True_Odds_Calculator_3-way'!N871/'True_Odds_Calculator_3-way'!A871-1)</f>
        <v/>
      </c>
      <c r="I870" s="6" t="str">
        <f>IF('Log_working_3-way'!$D870="","",'True_Odds_Calculator_3-way'!O871/'True_Odds_Calculator_3-way'!B871-1)</f>
        <v/>
      </c>
      <c r="J870" s="6" t="str">
        <f>IF('Log_working_3-way'!$D870="","",'True_Odds_Calculator_3-way'!P871/'True_Odds_Calculator_3-way'!C871-1)</f>
        <v/>
      </c>
      <c r="K870" s="6" t="str">
        <f>IF('Log_working_3-way'!$D870="","",1/'True_Odds_Calculator_3-way'!A871+1/'True_Odds_Calculator_3-way'!B871+1/'True_Odds_Calculator_3-way'!C871-1)</f>
        <v/>
      </c>
    </row>
    <row r="871" spans="4:11" x14ac:dyDescent="0.25">
      <c r="D871" t="str">
        <f>solve_for_c('True_Odds_Calculator_3-way'!A872,'True_Odds_Calculator_3-way'!B872,'True_Odds_Calculator_3-way'!C872,'Log_working_3-way'!B$1,'Log_working_3-way'!B$2)</f>
        <v/>
      </c>
      <c r="F871" s="6" t="str">
        <f>IF('Log_working_3-way'!D871="","",1/'True_Odds_Calculator_3-way'!N872+1/'True_Odds_Calculator_3-way'!O872+1/'True_Odds_Calculator_3-way'!P872-1)</f>
        <v/>
      </c>
      <c r="H871" s="6" t="str">
        <f>IF('Log_working_3-way'!$D871="","",'True_Odds_Calculator_3-way'!N872/'True_Odds_Calculator_3-way'!A872-1)</f>
        <v/>
      </c>
      <c r="I871" s="6" t="str">
        <f>IF('Log_working_3-way'!$D871="","",'True_Odds_Calculator_3-way'!O872/'True_Odds_Calculator_3-way'!B872-1)</f>
        <v/>
      </c>
      <c r="J871" s="6" t="str">
        <f>IF('Log_working_3-way'!$D871="","",'True_Odds_Calculator_3-way'!P872/'True_Odds_Calculator_3-way'!C872-1)</f>
        <v/>
      </c>
      <c r="K871" s="6" t="str">
        <f>IF('Log_working_3-way'!$D871="","",1/'True_Odds_Calculator_3-way'!A872+1/'True_Odds_Calculator_3-way'!B872+1/'True_Odds_Calculator_3-way'!C872-1)</f>
        <v/>
      </c>
    </row>
    <row r="872" spans="4:11" x14ac:dyDescent="0.25">
      <c r="D872" t="str">
        <f>solve_for_c('True_Odds_Calculator_3-way'!A873,'True_Odds_Calculator_3-way'!B873,'True_Odds_Calculator_3-way'!C873,'Log_working_3-way'!B$1,'Log_working_3-way'!B$2)</f>
        <v/>
      </c>
      <c r="F872" s="6" t="str">
        <f>IF('Log_working_3-way'!D872="","",1/'True_Odds_Calculator_3-way'!N873+1/'True_Odds_Calculator_3-way'!O873+1/'True_Odds_Calculator_3-way'!P873-1)</f>
        <v/>
      </c>
      <c r="H872" s="6" t="str">
        <f>IF('Log_working_3-way'!$D872="","",'True_Odds_Calculator_3-way'!N873/'True_Odds_Calculator_3-way'!A873-1)</f>
        <v/>
      </c>
      <c r="I872" s="6" t="str">
        <f>IF('Log_working_3-way'!$D872="","",'True_Odds_Calculator_3-way'!O873/'True_Odds_Calculator_3-way'!B873-1)</f>
        <v/>
      </c>
      <c r="J872" s="6" t="str">
        <f>IF('Log_working_3-way'!$D872="","",'True_Odds_Calculator_3-way'!P873/'True_Odds_Calculator_3-way'!C873-1)</f>
        <v/>
      </c>
      <c r="K872" s="6" t="str">
        <f>IF('Log_working_3-way'!$D872="","",1/'True_Odds_Calculator_3-way'!A873+1/'True_Odds_Calculator_3-way'!B873+1/'True_Odds_Calculator_3-way'!C873-1)</f>
        <v/>
      </c>
    </row>
    <row r="873" spans="4:11" x14ac:dyDescent="0.25">
      <c r="D873" t="str">
        <f>solve_for_c('True_Odds_Calculator_3-way'!A874,'True_Odds_Calculator_3-way'!B874,'True_Odds_Calculator_3-way'!C874,'Log_working_3-way'!B$1,'Log_working_3-way'!B$2)</f>
        <v/>
      </c>
      <c r="F873" s="6" t="str">
        <f>IF('Log_working_3-way'!D873="","",1/'True_Odds_Calculator_3-way'!N874+1/'True_Odds_Calculator_3-way'!O874+1/'True_Odds_Calculator_3-way'!P874-1)</f>
        <v/>
      </c>
      <c r="H873" s="6" t="str">
        <f>IF('Log_working_3-way'!$D873="","",'True_Odds_Calculator_3-way'!N874/'True_Odds_Calculator_3-way'!A874-1)</f>
        <v/>
      </c>
      <c r="I873" s="6" t="str">
        <f>IF('Log_working_3-way'!$D873="","",'True_Odds_Calculator_3-way'!O874/'True_Odds_Calculator_3-way'!B874-1)</f>
        <v/>
      </c>
      <c r="J873" s="6" t="str">
        <f>IF('Log_working_3-way'!$D873="","",'True_Odds_Calculator_3-way'!P874/'True_Odds_Calculator_3-way'!C874-1)</f>
        <v/>
      </c>
      <c r="K873" s="6" t="str">
        <f>IF('Log_working_3-way'!$D873="","",1/'True_Odds_Calculator_3-way'!A874+1/'True_Odds_Calculator_3-way'!B874+1/'True_Odds_Calculator_3-way'!C874-1)</f>
        <v/>
      </c>
    </row>
    <row r="874" spans="4:11" x14ac:dyDescent="0.25">
      <c r="D874" t="str">
        <f>solve_for_c('True_Odds_Calculator_3-way'!A875,'True_Odds_Calculator_3-way'!B875,'True_Odds_Calculator_3-way'!C875,'Log_working_3-way'!B$1,'Log_working_3-way'!B$2)</f>
        <v/>
      </c>
      <c r="F874" s="6" t="str">
        <f>IF('Log_working_3-way'!D874="","",1/'True_Odds_Calculator_3-way'!N875+1/'True_Odds_Calculator_3-way'!O875+1/'True_Odds_Calculator_3-way'!P875-1)</f>
        <v/>
      </c>
      <c r="H874" s="6" t="str">
        <f>IF('Log_working_3-way'!$D874="","",'True_Odds_Calculator_3-way'!N875/'True_Odds_Calculator_3-way'!A875-1)</f>
        <v/>
      </c>
      <c r="I874" s="6" t="str">
        <f>IF('Log_working_3-way'!$D874="","",'True_Odds_Calculator_3-way'!O875/'True_Odds_Calculator_3-way'!B875-1)</f>
        <v/>
      </c>
      <c r="J874" s="6" t="str">
        <f>IF('Log_working_3-way'!$D874="","",'True_Odds_Calculator_3-way'!P875/'True_Odds_Calculator_3-way'!C875-1)</f>
        <v/>
      </c>
      <c r="K874" s="6" t="str">
        <f>IF('Log_working_3-way'!$D874="","",1/'True_Odds_Calculator_3-way'!A875+1/'True_Odds_Calculator_3-way'!B875+1/'True_Odds_Calculator_3-way'!C875-1)</f>
        <v/>
      </c>
    </row>
    <row r="875" spans="4:11" x14ac:dyDescent="0.25">
      <c r="D875" t="str">
        <f>solve_for_c('True_Odds_Calculator_3-way'!A876,'True_Odds_Calculator_3-way'!B876,'True_Odds_Calculator_3-way'!C876,'Log_working_3-way'!B$1,'Log_working_3-way'!B$2)</f>
        <v/>
      </c>
      <c r="F875" s="6" t="str">
        <f>IF('Log_working_3-way'!D875="","",1/'True_Odds_Calculator_3-way'!N876+1/'True_Odds_Calculator_3-way'!O876+1/'True_Odds_Calculator_3-way'!P876-1)</f>
        <v/>
      </c>
      <c r="H875" s="6" t="str">
        <f>IF('Log_working_3-way'!$D875="","",'True_Odds_Calculator_3-way'!N876/'True_Odds_Calculator_3-way'!A876-1)</f>
        <v/>
      </c>
      <c r="I875" s="6" t="str">
        <f>IF('Log_working_3-way'!$D875="","",'True_Odds_Calculator_3-way'!O876/'True_Odds_Calculator_3-way'!B876-1)</f>
        <v/>
      </c>
      <c r="J875" s="6" t="str">
        <f>IF('Log_working_3-way'!$D875="","",'True_Odds_Calculator_3-way'!P876/'True_Odds_Calculator_3-way'!C876-1)</f>
        <v/>
      </c>
      <c r="K875" s="6" t="str">
        <f>IF('Log_working_3-way'!$D875="","",1/'True_Odds_Calculator_3-way'!A876+1/'True_Odds_Calculator_3-way'!B876+1/'True_Odds_Calculator_3-way'!C876-1)</f>
        <v/>
      </c>
    </row>
    <row r="876" spans="4:11" x14ac:dyDescent="0.25">
      <c r="D876" t="str">
        <f>solve_for_c('True_Odds_Calculator_3-way'!A877,'True_Odds_Calculator_3-way'!B877,'True_Odds_Calculator_3-way'!C877,'Log_working_3-way'!B$1,'Log_working_3-way'!B$2)</f>
        <v/>
      </c>
      <c r="F876" s="6" t="str">
        <f>IF('Log_working_3-way'!D876="","",1/'True_Odds_Calculator_3-way'!N877+1/'True_Odds_Calculator_3-way'!O877+1/'True_Odds_Calculator_3-way'!P877-1)</f>
        <v/>
      </c>
      <c r="H876" s="6" t="str">
        <f>IF('Log_working_3-way'!$D876="","",'True_Odds_Calculator_3-way'!N877/'True_Odds_Calculator_3-way'!A877-1)</f>
        <v/>
      </c>
      <c r="I876" s="6" t="str">
        <f>IF('Log_working_3-way'!$D876="","",'True_Odds_Calculator_3-way'!O877/'True_Odds_Calculator_3-way'!B877-1)</f>
        <v/>
      </c>
      <c r="J876" s="6" t="str">
        <f>IF('Log_working_3-way'!$D876="","",'True_Odds_Calculator_3-way'!P877/'True_Odds_Calculator_3-way'!C877-1)</f>
        <v/>
      </c>
      <c r="K876" s="6" t="str">
        <f>IF('Log_working_3-way'!$D876="","",1/'True_Odds_Calculator_3-way'!A877+1/'True_Odds_Calculator_3-way'!B877+1/'True_Odds_Calculator_3-way'!C877-1)</f>
        <v/>
      </c>
    </row>
    <row r="877" spans="4:11" x14ac:dyDescent="0.25">
      <c r="D877" t="str">
        <f>solve_for_c('True_Odds_Calculator_3-way'!A878,'True_Odds_Calculator_3-way'!B878,'True_Odds_Calculator_3-way'!C878,'Log_working_3-way'!B$1,'Log_working_3-way'!B$2)</f>
        <v/>
      </c>
      <c r="F877" s="6" t="str">
        <f>IF('Log_working_3-way'!D877="","",1/'True_Odds_Calculator_3-way'!N878+1/'True_Odds_Calculator_3-way'!O878+1/'True_Odds_Calculator_3-way'!P878-1)</f>
        <v/>
      </c>
      <c r="H877" s="6" t="str">
        <f>IF('Log_working_3-way'!$D877="","",'True_Odds_Calculator_3-way'!N878/'True_Odds_Calculator_3-way'!A878-1)</f>
        <v/>
      </c>
      <c r="I877" s="6" t="str">
        <f>IF('Log_working_3-way'!$D877="","",'True_Odds_Calculator_3-way'!O878/'True_Odds_Calculator_3-way'!B878-1)</f>
        <v/>
      </c>
      <c r="J877" s="6" t="str">
        <f>IF('Log_working_3-way'!$D877="","",'True_Odds_Calculator_3-way'!P878/'True_Odds_Calculator_3-way'!C878-1)</f>
        <v/>
      </c>
      <c r="K877" s="6" t="str">
        <f>IF('Log_working_3-way'!$D877="","",1/'True_Odds_Calculator_3-way'!A878+1/'True_Odds_Calculator_3-way'!B878+1/'True_Odds_Calculator_3-way'!C878-1)</f>
        <v/>
      </c>
    </row>
    <row r="878" spans="4:11" x14ac:dyDescent="0.25">
      <c r="D878" t="str">
        <f>solve_for_c('True_Odds_Calculator_3-way'!A879,'True_Odds_Calculator_3-way'!B879,'True_Odds_Calculator_3-way'!C879,'Log_working_3-way'!B$1,'Log_working_3-way'!B$2)</f>
        <v/>
      </c>
      <c r="F878" s="6" t="str">
        <f>IF('Log_working_3-way'!D878="","",1/'True_Odds_Calculator_3-way'!N879+1/'True_Odds_Calculator_3-way'!O879+1/'True_Odds_Calculator_3-way'!P879-1)</f>
        <v/>
      </c>
      <c r="H878" s="6" t="str">
        <f>IF('Log_working_3-way'!$D878="","",'True_Odds_Calculator_3-way'!N879/'True_Odds_Calculator_3-way'!A879-1)</f>
        <v/>
      </c>
      <c r="I878" s="6" t="str">
        <f>IF('Log_working_3-way'!$D878="","",'True_Odds_Calculator_3-way'!O879/'True_Odds_Calculator_3-way'!B879-1)</f>
        <v/>
      </c>
      <c r="J878" s="6" t="str">
        <f>IF('Log_working_3-way'!$D878="","",'True_Odds_Calculator_3-way'!P879/'True_Odds_Calculator_3-way'!C879-1)</f>
        <v/>
      </c>
      <c r="K878" s="6" t="str">
        <f>IF('Log_working_3-way'!$D878="","",1/'True_Odds_Calculator_3-way'!A879+1/'True_Odds_Calculator_3-way'!B879+1/'True_Odds_Calculator_3-way'!C879-1)</f>
        <v/>
      </c>
    </row>
    <row r="879" spans="4:11" x14ac:dyDescent="0.25">
      <c r="D879" t="str">
        <f>solve_for_c('True_Odds_Calculator_3-way'!A880,'True_Odds_Calculator_3-way'!B880,'True_Odds_Calculator_3-way'!C880,'Log_working_3-way'!B$1,'Log_working_3-way'!B$2)</f>
        <v/>
      </c>
      <c r="F879" s="6" t="str">
        <f>IF('Log_working_3-way'!D879="","",1/'True_Odds_Calculator_3-way'!N880+1/'True_Odds_Calculator_3-way'!O880+1/'True_Odds_Calculator_3-way'!P880-1)</f>
        <v/>
      </c>
      <c r="H879" s="6" t="str">
        <f>IF('Log_working_3-way'!$D879="","",'True_Odds_Calculator_3-way'!N880/'True_Odds_Calculator_3-way'!A880-1)</f>
        <v/>
      </c>
      <c r="I879" s="6" t="str">
        <f>IF('Log_working_3-way'!$D879="","",'True_Odds_Calculator_3-way'!O880/'True_Odds_Calculator_3-way'!B880-1)</f>
        <v/>
      </c>
      <c r="J879" s="6" t="str">
        <f>IF('Log_working_3-way'!$D879="","",'True_Odds_Calculator_3-way'!P880/'True_Odds_Calculator_3-way'!C880-1)</f>
        <v/>
      </c>
      <c r="K879" s="6" t="str">
        <f>IF('Log_working_3-way'!$D879="","",1/'True_Odds_Calculator_3-way'!A880+1/'True_Odds_Calculator_3-way'!B880+1/'True_Odds_Calculator_3-way'!C880-1)</f>
        <v/>
      </c>
    </row>
    <row r="880" spans="4:11" x14ac:dyDescent="0.25">
      <c r="D880" t="str">
        <f>solve_for_c('True_Odds_Calculator_3-way'!A881,'True_Odds_Calculator_3-way'!B881,'True_Odds_Calculator_3-way'!C881,'Log_working_3-way'!B$1,'Log_working_3-way'!B$2)</f>
        <v/>
      </c>
      <c r="F880" s="6" t="str">
        <f>IF('Log_working_3-way'!D880="","",1/'True_Odds_Calculator_3-way'!N881+1/'True_Odds_Calculator_3-way'!O881+1/'True_Odds_Calculator_3-way'!P881-1)</f>
        <v/>
      </c>
      <c r="H880" s="6" t="str">
        <f>IF('Log_working_3-way'!$D880="","",'True_Odds_Calculator_3-way'!N881/'True_Odds_Calculator_3-way'!A881-1)</f>
        <v/>
      </c>
      <c r="I880" s="6" t="str">
        <f>IF('Log_working_3-way'!$D880="","",'True_Odds_Calculator_3-way'!O881/'True_Odds_Calculator_3-way'!B881-1)</f>
        <v/>
      </c>
      <c r="J880" s="6" t="str">
        <f>IF('Log_working_3-way'!$D880="","",'True_Odds_Calculator_3-way'!P881/'True_Odds_Calculator_3-way'!C881-1)</f>
        <v/>
      </c>
      <c r="K880" s="6" t="str">
        <f>IF('Log_working_3-way'!$D880="","",1/'True_Odds_Calculator_3-way'!A881+1/'True_Odds_Calculator_3-way'!B881+1/'True_Odds_Calculator_3-way'!C881-1)</f>
        <v/>
      </c>
    </row>
    <row r="881" spans="4:11" x14ac:dyDescent="0.25">
      <c r="D881" t="str">
        <f>solve_for_c('True_Odds_Calculator_3-way'!A882,'True_Odds_Calculator_3-way'!B882,'True_Odds_Calculator_3-way'!C882,'Log_working_3-way'!B$1,'Log_working_3-way'!B$2)</f>
        <v/>
      </c>
      <c r="F881" s="6" t="str">
        <f>IF('Log_working_3-way'!D881="","",1/'True_Odds_Calculator_3-way'!N882+1/'True_Odds_Calculator_3-way'!O882+1/'True_Odds_Calculator_3-way'!P882-1)</f>
        <v/>
      </c>
      <c r="H881" s="6" t="str">
        <f>IF('Log_working_3-way'!$D881="","",'True_Odds_Calculator_3-way'!N882/'True_Odds_Calculator_3-way'!A882-1)</f>
        <v/>
      </c>
      <c r="I881" s="6" t="str">
        <f>IF('Log_working_3-way'!$D881="","",'True_Odds_Calculator_3-way'!O882/'True_Odds_Calculator_3-way'!B882-1)</f>
        <v/>
      </c>
      <c r="J881" s="6" t="str">
        <f>IF('Log_working_3-way'!$D881="","",'True_Odds_Calculator_3-way'!P882/'True_Odds_Calculator_3-way'!C882-1)</f>
        <v/>
      </c>
      <c r="K881" s="6" t="str">
        <f>IF('Log_working_3-way'!$D881="","",1/'True_Odds_Calculator_3-way'!A882+1/'True_Odds_Calculator_3-way'!B882+1/'True_Odds_Calculator_3-way'!C882-1)</f>
        <v/>
      </c>
    </row>
    <row r="882" spans="4:11" x14ac:dyDescent="0.25">
      <c r="D882" t="str">
        <f>solve_for_c('True_Odds_Calculator_3-way'!A883,'True_Odds_Calculator_3-way'!B883,'True_Odds_Calculator_3-way'!C883,'Log_working_3-way'!B$1,'Log_working_3-way'!B$2)</f>
        <v/>
      </c>
      <c r="F882" s="6" t="str">
        <f>IF('Log_working_3-way'!D882="","",1/'True_Odds_Calculator_3-way'!N883+1/'True_Odds_Calculator_3-way'!O883+1/'True_Odds_Calculator_3-way'!P883-1)</f>
        <v/>
      </c>
      <c r="H882" s="6" t="str">
        <f>IF('Log_working_3-way'!$D882="","",'True_Odds_Calculator_3-way'!N883/'True_Odds_Calculator_3-way'!A883-1)</f>
        <v/>
      </c>
      <c r="I882" s="6" t="str">
        <f>IF('Log_working_3-way'!$D882="","",'True_Odds_Calculator_3-way'!O883/'True_Odds_Calculator_3-way'!B883-1)</f>
        <v/>
      </c>
      <c r="J882" s="6" t="str">
        <f>IF('Log_working_3-way'!$D882="","",'True_Odds_Calculator_3-way'!P883/'True_Odds_Calculator_3-way'!C883-1)</f>
        <v/>
      </c>
      <c r="K882" s="6" t="str">
        <f>IF('Log_working_3-way'!$D882="","",1/'True_Odds_Calculator_3-way'!A883+1/'True_Odds_Calculator_3-way'!B883+1/'True_Odds_Calculator_3-way'!C883-1)</f>
        <v/>
      </c>
    </row>
    <row r="883" spans="4:11" x14ac:dyDescent="0.25">
      <c r="D883" t="str">
        <f>solve_for_c('True_Odds_Calculator_3-way'!A884,'True_Odds_Calculator_3-way'!B884,'True_Odds_Calculator_3-way'!C884,'Log_working_3-way'!B$1,'Log_working_3-way'!B$2)</f>
        <v/>
      </c>
      <c r="F883" s="6" t="str">
        <f>IF('Log_working_3-way'!D883="","",1/'True_Odds_Calculator_3-way'!N884+1/'True_Odds_Calculator_3-way'!O884+1/'True_Odds_Calculator_3-way'!P884-1)</f>
        <v/>
      </c>
      <c r="H883" s="6" t="str">
        <f>IF('Log_working_3-way'!$D883="","",'True_Odds_Calculator_3-way'!N884/'True_Odds_Calculator_3-way'!A884-1)</f>
        <v/>
      </c>
      <c r="I883" s="6" t="str">
        <f>IF('Log_working_3-way'!$D883="","",'True_Odds_Calculator_3-way'!O884/'True_Odds_Calculator_3-way'!B884-1)</f>
        <v/>
      </c>
      <c r="J883" s="6" t="str">
        <f>IF('Log_working_3-way'!$D883="","",'True_Odds_Calculator_3-way'!P884/'True_Odds_Calculator_3-way'!C884-1)</f>
        <v/>
      </c>
      <c r="K883" s="6" t="str">
        <f>IF('Log_working_3-way'!$D883="","",1/'True_Odds_Calculator_3-way'!A884+1/'True_Odds_Calculator_3-way'!B884+1/'True_Odds_Calculator_3-way'!C884-1)</f>
        <v/>
      </c>
    </row>
    <row r="884" spans="4:11" x14ac:dyDescent="0.25">
      <c r="D884" t="str">
        <f>solve_for_c('True_Odds_Calculator_3-way'!A885,'True_Odds_Calculator_3-way'!B885,'True_Odds_Calculator_3-way'!C885,'Log_working_3-way'!B$1,'Log_working_3-way'!B$2)</f>
        <v/>
      </c>
      <c r="F884" s="6" t="str">
        <f>IF('Log_working_3-way'!D884="","",1/'True_Odds_Calculator_3-way'!N885+1/'True_Odds_Calculator_3-way'!O885+1/'True_Odds_Calculator_3-way'!P885-1)</f>
        <v/>
      </c>
      <c r="H884" s="6" t="str">
        <f>IF('Log_working_3-way'!$D884="","",'True_Odds_Calculator_3-way'!N885/'True_Odds_Calculator_3-way'!A885-1)</f>
        <v/>
      </c>
      <c r="I884" s="6" t="str">
        <f>IF('Log_working_3-way'!$D884="","",'True_Odds_Calculator_3-way'!O885/'True_Odds_Calculator_3-way'!B885-1)</f>
        <v/>
      </c>
      <c r="J884" s="6" t="str">
        <f>IF('Log_working_3-way'!$D884="","",'True_Odds_Calculator_3-way'!P885/'True_Odds_Calculator_3-way'!C885-1)</f>
        <v/>
      </c>
      <c r="K884" s="6" t="str">
        <f>IF('Log_working_3-way'!$D884="","",1/'True_Odds_Calculator_3-way'!A885+1/'True_Odds_Calculator_3-way'!B885+1/'True_Odds_Calculator_3-way'!C885-1)</f>
        <v/>
      </c>
    </row>
    <row r="885" spans="4:11" x14ac:dyDescent="0.25">
      <c r="D885" t="str">
        <f>solve_for_c('True_Odds_Calculator_3-way'!A886,'True_Odds_Calculator_3-way'!B886,'True_Odds_Calculator_3-way'!C886,'Log_working_3-way'!B$1,'Log_working_3-way'!B$2)</f>
        <v/>
      </c>
      <c r="F885" s="6" t="str">
        <f>IF('Log_working_3-way'!D885="","",1/'True_Odds_Calculator_3-way'!N886+1/'True_Odds_Calculator_3-way'!O886+1/'True_Odds_Calculator_3-way'!P886-1)</f>
        <v/>
      </c>
      <c r="H885" s="6" t="str">
        <f>IF('Log_working_3-way'!$D885="","",'True_Odds_Calculator_3-way'!N886/'True_Odds_Calculator_3-way'!A886-1)</f>
        <v/>
      </c>
      <c r="I885" s="6" t="str">
        <f>IF('Log_working_3-way'!$D885="","",'True_Odds_Calculator_3-way'!O886/'True_Odds_Calculator_3-way'!B886-1)</f>
        <v/>
      </c>
      <c r="J885" s="6" t="str">
        <f>IF('Log_working_3-way'!$D885="","",'True_Odds_Calculator_3-way'!P886/'True_Odds_Calculator_3-way'!C886-1)</f>
        <v/>
      </c>
      <c r="K885" s="6" t="str">
        <f>IF('Log_working_3-way'!$D885="","",1/'True_Odds_Calculator_3-way'!A886+1/'True_Odds_Calculator_3-way'!B886+1/'True_Odds_Calculator_3-way'!C886-1)</f>
        <v/>
      </c>
    </row>
    <row r="886" spans="4:11" x14ac:dyDescent="0.25">
      <c r="D886" t="str">
        <f>solve_for_c('True_Odds_Calculator_3-way'!A887,'True_Odds_Calculator_3-way'!B887,'True_Odds_Calculator_3-way'!C887,'Log_working_3-way'!B$1,'Log_working_3-way'!B$2)</f>
        <v/>
      </c>
      <c r="F886" s="6" t="str">
        <f>IF('Log_working_3-way'!D886="","",1/'True_Odds_Calculator_3-way'!N887+1/'True_Odds_Calculator_3-way'!O887+1/'True_Odds_Calculator_3-way'!P887-1)</f>
        <v/>
      </c>
      <c r="H886" s="6" t="str">
        <f>IF('Log_working_3-way'!$D886="","",'True_Odds_Calculator_3-way'!N887/'True_Odds_Calculator_3-way'!A887-1)</f>
        <v/>
      </c>
      <c r="I886" s="6" t="str">
        <f>IF('Log_working_3-way'!$D886="","",'True_Odds_Calculator_3-way'!O887/'True_Odds_Calculator_3-way'!B887-1)</f>
        <v/>
      </c>
      <c r="J886" s="6" t="str">
        <f>IF('Log_working_3-way'!$D886="","",'True_Odds_Calculator_3-way'!P887/'True_Odds_Calculator_3-way'!C887-1)</f>
        <v/>
      </c>
      <c r="K886" s="6" t="str">
        <f>IF('Log_working_3-way'!$D886="","",1/'True_Odds_Calculator_3-way'!A887+1/'True_Odds_Calculator_3-way'!B887+1/'True_Odds_Calculator_3-way'!C887-1)</f>
        <v/>
      </c>
    </row>
    <row r="887" spans="4:11" x14ac:dyDescent="0.25">
      <c r="D887" t="str">
        <f>solve_for_c('True_Odds_Calculator_3-way'!A888,'True_Odds_Calculator_3-way'!B888,'True_Odds_Calculator_3-way'!C888,'Log_working_3-way'!B$1,'Log_working_3-way'!B$2)</f>
        <v/>
      </c>
      <c r="F887" s="6" t="str">
        <f>IF('Log_working_3-way'!D887="","",1/'True_Odds_Calculator_3-way'!N888+1/'True_Odds_Calculator_3-way'!O888+1/'True_Odds_Calculator_3-way'!P888-1)</f>
        <v/>
      </c>
      <c r="H887" s="6" t="str">
        <f>IF('Log_working_3-way'!$D887="","",'True_Odds_Calculator_3-way'!N888/'True_Odds_Calculator_3-way'!A888-1)</f>
        <v/>
      </c>
      <c r="I887" s="6" t="str">
        <f>IF('Log_working_3-way'!$D887="","",'True_Odds_Calculator_3-way'!O888/'True_Odds_Calculator_3-way'!B888-1)</f>
        <v/>
      </c>
      <c r="J887" s="6" t="str">
        <f>IF('Log_working_3-way'!$D887="","",'True_Odds_Calculator_3-way'!P888/'True_Odds_Calculator_3-way'!C888-1)</f>
        <v/>
      </c>
      <c r="K887" s="6" t="str">
        <f>IF('Log_working_3-way'!$D887="","",1/'True_Odds_Calculator_3-way'!A888+1/'True_Odds_Calculator_3-way'!B888+1/'True_Odds_Calculator_3-way'!C888-1)</f>
        <v/>
      </c>
    </row>
    <row r="888" spans="4:11" x14ac:dyDescent="0.25">
      <c r="D888" t="str">
        <f>solve_for_c('True_Odds_Calculator_3-way'!A889,'True_Odds_Calculator_3-way'!B889,'True_Odds_Calculator_3-way'!C889,'Log_working_3-way'!B$1,'Log_working_3-way'!B$2)</f>
        <v/>
      </c>
      <c r="F888" s="6" t="str">
        <f>IF('Log_working_3-way'!D888="","",1/'True_Odds_Calculator_3-way'!N889+1/'True_Odds_Calculator_3-way'!O889+1/'True_Odds_Calculator_3-way'!P889-1)</f>
        <v/>
      </c>
      <c r="H888" s="6" t="str">
        <f>IF('Log_working_3-way'!$D888="","",'True_Odds_Calculator_3-way'!N889/'True_Odds_Calculator_3-way'!A889-1)</f>
        <v/>
      </c>
      <c r="I888" s="6" t="str">
        <f>IF('Log_working_3-way'!$D888="","",'True_Odds_Calculator_3-way'!O889/'True_Odds_Calculator_3-way'!B889-1)</f>
        <v/>
      </c>
      <c r="J888" s="6" t="str">
        <f>IF('Log_working_3-way'!$D888="","",'True_Odds_Calculator_3-way'!P889/'True_Odds_Calculator_3-way'!C889-1)</f>
        <v/>
      </c>
      <c r="K888" s="6" t="str">
        <f>IF('Log_working_3-way'!$D888="","",1/'True_Odds_Calculator_3-way'!A889+1/'True_Odds_Calculator_3-way'!B889+1/'True_Odds_Calculator_3-way'!C889-1)</f>
        <v/>
      </c>
    </row>
    <row r="889" spans="4:11" x14ac:dyDescent="0.25">
      <c r="D889" t="str">
        <f>solve_for_c('True_Odds_Calculator_3-way'!A890,'True_Odds_Calculator_3-way'!B890,'True_Odds_Calculator_3-way'!C890,'Log_working_3-way'!B$1,'Log_working_3-way'!B$2)</f>
        <v/>
      </c>
      <c r="F889" s="6" t="str">
        <f>IF('Log_working_3-way'!D889="","",1/'True_Odds_Calculator_3-way'!N890+1/'True_Odds_Calculator_3-way'!O890+1/'True_Odds_Calculator_3-way'!P890-1)</f>
        <v/>
      </c>
      <c r="H889" s="6" t="str">
        <f>IF('Log_working_3-way'!$D889="","",'True_Odds_Calculator_3-way'!N890/'True_Odds_Calculator_3-way'!A890-1)</f>
        <v/>
      </c>
      <c r="I889" s="6" t="str">
        <f>IF('Log_working_3-way'!$D889="","",'True_Odds_Calculator_3-way'!O890/'True_Odds_Calculator_3-way'!B890-1)</f>
        <v/>
      </c>
      <c r="J889" s="6" t="str">
        <f>IF('Log_working_3-way'!$D889="","",'True_Odds_Calculator_3-way'!P890/'True_Odds_Calculator_3-way'!C890-1)</f>
        <v/>
      </c>
      <c r="K889" s="6" t="str">
        <f>IF('Log_working_3-way'!$D889="","",1/'True_Odds_Calculator_3-way'!A890+1/'True_Odds_Calculator_3-way'!B890+1/'True_Odds_Calculator_3-way'!C890-1)</f>
        <v/>
      </c>
    </row>
    <row r="890" spans="4:11" x14ac:dyDescent="0.25">
      <c r="D890" t="str">
        <f>solve_for_c('True_Odds_Calculator_3-way'!A891,'True_Odds_Calculator_3-way'!B891,'True_Odds_Calculator_3-way'!C891,'Log_working_3-way'!B$1,'Log_working_3-way'!B$2)</f>
        <v/>
      </c>
      <c r="F890" s="6" t="str">
        <f>IF('Log_working_3-way'!D890="","",1/'True_Odds_Calculator_3-way'!N891+1/'True_Odds_Calculator_3-way'!O891+1/'True_Odds_Calculator_3-way'!P891-1)</f>
        <v/>
      </c>
      <c r="H890" s="6" t="str">
        <f>IF('Log_working_3-way'!$D890="","",'True_Odds_Calculator_3-way'!N891/'True_Odds_Calculator_3-way'!A891-1)</f>
        <v/>
      </c>
      <c r="I890" s="6" t="str">
        <f>IF('Log_working_3-way'!$D890="","",'True_Odds_Calculator_3-way'!O891/'True_Odds_Calculator_3-way'!B891-1)</f>
        <v/>
      </c>
      <c r="J890" s="6" t="str">
        <f>IF('Log_working_3-way'!$D890="","",'True_Odds_Calculator_3-way'!P891/'True_Odds_Calculator_3-way'!C891-1)</f>
        <v/>
      </c>
      <c r="K890" s="6" t="str">
        <f>IF('Log_working_3-way'!$D890="","",1/'True_Odds_Calculator_3-way'!A891+1/'True_Odds_Calculator_3-way'!B891+1/'True_Odds_Calculator_3-way'!C891-1)</f>
        <v/>
      </c>
    </row>
    <row r="891" spans="4:11" x14ac:dyDescent="0.25">
      <c r="D891" t="str">
        <f>solve_for_c('True_Odds_Calculator_3-way'!A892,'True_Odds_Calculator_3-way'!B892,'True_Odds_Calculator_3-way'!C892,'Log_working_3-way'!B$1,'Log_working_3-way'!B$2)</f>
        <v/>
      </c>
      <c r="F891" s="6" t="str">
        <f>IF('Log_working_3-way'!D891="","",1/'True_Odds_Calculator_3-way'!N892+1/'True_Odds_Calculator_3-way'!O892+1/'True_Odds_Calculator_3-way'!P892-1)</f>
        <v/>
      </c>
      <c r="H891" s="6" t="str">
        <f>IF('Log_working_3-way'!$D891="","",'True_Odds_Calculator_3-way'!N892/'True_Odds_Calculator_3-way'!A892-1)</f>
        <v/>
      </c>
      <c r="I891" s="6" t="str">
        <f>IF('Log_working_3-way'!$D891="","",'True_Odds_Calculator_3-way'!O892/'True_Odds_Calculator_3-way'!B892-1)</f>
        <v/>
      </c>
      <c r="J891" s="6" t="str">
        <f>IF('Log_working_3-way'!$D891="","",'True_Odds_Calculator_3-way'!P892/'True_Odds_Calculator_3-way'!C892-1)</f>
        <v/>
      </c>
      <c r="K891" s="6" t="str">
        <f>IF('Log_working_3-way'!$D891="","",1/'True_Odds_Calculator_3-way'!A892+1/'True_Odds_Calculator_3-way'!B892+1/'True_Odds_Calculator_3-way'!C892-1)</f>
        <v/>
      </c>
    </row>
    <row r="892" spans="4:11" x14ac:dyDescent="0.25">
      <c r="D892" t="str">
        <f>solve_for_c('True_Odds_Calculator_3-way'!A893,'True_Odds_Calculator_3-way'!B893,'True_Odds_Calculator_3-way'!C893,'Log_working_3-way'!B$1,'Log_working_3-way'!B$2)</f>
        <v/>
      </c>
      <c r="F892" s="6" t="str">
        <f>IF('Log_working_3-way'!D892="","",1/'True_Odds_Calculator_3-way'!N893+1/'True_Odds_Calculator_3-way'!O893+1/'True_Odds_Calculator_3-way'!P893-1)</f>
        <v/>
      </c>
      <c r="H892" s="6" t="str">
        <f>IF('Log_working_3-way'!$D892="","",'True_Odds_Calculator_3-way'!N893/'True_Odds_Calculator_3-way'!A893-1)</f>
        <v/>
      </c>
      <c r="I892" s="6" t="str">
        <f>IF('Log_working_3-way'!$D892="","",'True_Odds_Calculator_3-way'!O893/'True_Odds_Calculator_3-way'!B893-1)</f>
        <v/>
      </c>
      <c r="J892" s="6" t="str">
        <f>IF('Log_working_3-way'!$D892="","",'True_Odds_Calculator_3-way'!P893/'True_Odds_Calculator_3-way'!C893-1)</f>
        <v/>
      </c>
      <c r="K892" s="6" t="str">
        <f>IF('Log_working_3-way'!$D892="","",1/'True_Odds_Calculator_3-way'!A893+1/'True_Odds_Calculator_3-way'!B893+1/'True_Odds_Calculator_3-way'!C893-1)</f>
        <v/>
      </c>
    </row>
    <row r="893" spans="4:11" x14ac:dyDescent="0.25">
      <c r="D893" t="str">
        <f>solve_for_c('True_Odds_Calculator_3-way'!A894,'True_Odds_Calculator_3-way'!B894,'True_Odds_Calculator_3-way'!C894,'Log_working_3-way'!B$1,'Log_working_3-way'!B$2)</f>
        <v/>
      </c>
      <c r="F893" s="6" t="str">
        <f>IF('Log_working_3-way'!D893="","",1/'True_Odds_Calculator_3-way'!N894+1/'True_Odds_Calculator_3-way'!O894+1/'True_Odds_Calculator_3-way'!P894-1)</f>
        <v/>
      </c>
      <c r="H893" s="6" t="str">
        <f>IF('Log_working_3-way'!$D893="","",'True_Odds_Calculator_3-way'!N894/'True_Odds_Calculator_3-way'!A894-1)</f>
        <v/>
      </c>
      <c r="I893" s="6" t="str">
        <f>IF('Log_working_3-way'!$D893="","",'True_Odds_Calculator_3-way'!O894/'True_Odds_Calculator_3-way'!B894-1)</f>
        <v/>
      </c>
      <c r="J893" s="6" t="str">
        <f>IF('Log_working_3-way'!$D893="","",'True_Odds_Calculator_3-way'!P894/'True_Odds_Calculator_3-way'!C894-1)</f>
        <v/>
      </c>
      <c r="K893" s="6" t="str">
        <f>IF('Log_working_3-way'!$D893="","",1/'True_Odds_Calculator_3-way'!A894+1/'True_Odds_Calculator_3-way'!B894+1/'True_Odds_Calculator_3-way'!C894-1)</f>
        <v/>
      </c>
    </row>
    <row r="894" spans="4:11" x14ac:dyDescent="0.25">
      <c r="D894" t="str">
        <f>solve_for_c('True_Odds_Calculator_3-way'!A895,'True_Odds_Calculator_3-way'!B895,'True_Odds_Calculator_3-way'!C895,'Log_working_3-way'!B$1,'Log_working_3-way'!B$2)</f>
        <v/>
      </c>
      <c r="F894" s="6" t="str">
        <f>IF('Log_working_3-way'!D894="","",1/'True_Odds_Calculator_3-way'!N895+1/'True_Odds_Calculator_3-way'!O895+1/'True_Odds_Calculator_3-way'!P895-1)</f>
        <v/>
      </c>
      <c r="H894" s="6" t="str">
        <f>IF('Log_working_3-way'!$D894="","",'True_Odds_Calculator_3-way'!N895/'True_Odds_Calculator_3-way'!A895-1)</f>
        <v/>
      </c>
      <c r="I894" s="6" t="str">
        <f>IF('Log_working_3-way'!$D894="","",'True_Odds_Calculator_3-way'!O895/'True_Odds_Calculator_3-way'!B895-1)</f>
        <v/>
      </c>
      <c r="J894" s="6" t="str">
        <f>IF('Log_working_3-way'!$D894="","",'True_Odds_Calculator_3-way'!P895/'True_Odds_Calculator_3-way'!C895-1)</f>
        <v/>
      </c>
      <c r="K894" s="6" t="str">
        <f>IF('Log_working_3-way'!$D894="","",1/'True_Odds_Calculator_3-way'!A895+1/'True_Odds_Calculator_3-way'!B895+1/'True_Odds_Calculator_3-way'!C895-1)</f>
        <v/>
      </c>
    </row>
    <row r="895" spans="4:11" x14ac:dyDescent="0.25">
      <c r="D895" t="str">
        <f>solve_for_c('True_Odds_Calculator_3-way'!A896,'True_Odds_Calculator_3-way'!B896,'True_Odds_Calculator_3-way'!C896,'Log_working_3-way'!B$1,'Log_working_3-way'!B$2)</f>
        <v/>
      </c>
      <c r="F895" s="6" t="str">
        <f>IF('Log_working_3-way'!D895="","",1/'True_Odds_Calculator_3-way'!N896+1/'True_Odds_Calculator_3-way'!O896+1/'True_Odds_Calculator_3-way'!P896-1)</f>
        <v/>
      </c>
      <c r="H895" s="6" t="str">
        <f>IF('Log_working_3-way'!$D895="","",'True_Odds_Calculator_3-way'!N896/'True_Odds_Calculator_3-way'!A896-1)</f>
        <v/>
      </c>
      <c r="I895" s="6" t="str">
        <f>IF('Log_working_3-way'!$D895="","",'True_Odds_Calculator_3-way'!O896/'True_Odds_Calculator_3-way'!B896-1)</f>
        <v/>
      </c>
      <c r="J895" s="6" t="str">
        <f>IF('Log_working_3-way'!$D895="","",'True_Odds_Calculator_3-way'!P896/'True_Odds_Calculator_3-way'!C896-1)</f>
        <v/>
      </c>
      <c r="K895" s="6" t="str">
        <f>IF('Log_working_3-way'!$D895="","",1/'True_Odds_Calculator_3-way'!A896+1/'True_Odds_Calculator_3-way'!B896+1/'True_Odds_Calculator_3-way'!C896-1)</f>
        <v/>
      </c>
    </row>
    <row r="896" spans="4:11" x14ac:dyDescent="0.25">
      <c r="D896" t="str">
        <f>solve_for_c('True_Odds_Calculator_3-way'!A897,'True_Odds_Calculator_3-way'!B897,'True_Odds_Calculator_3-way'!C897,'Log_working_3-way'!B$1,'Log_working_3-way'!B$2)</f>
        <v/>
      </c>
      <c r="F896" s="6" t="str">
        <f>IF('Log_working_3-way'!D896="","",1/'True_Odds_Calculator_3-way'!N897+1/'True_Odds_Calculator_3-way'!O897+1/'True_Odds_Calculator_3-way'!P897-1)</f>
        <v/>
      </c>
      <c r="H896" s="6" t="str">
        <f>IF('Log_working_3-way'!$D896="","",'True_Odds_Calculator_3-way'!N897/'True_Odds_Calculator_3-way'!A897-1)</f>
        <v/>
      </c>
      <c r="I896" s="6" t="str">
        <f>IF('Log_working_3-way'!$D896="","",'True_Odds_Calculator_3-way'!O897/'True_Odds_Calculator_3-way'!B897-1)</f>
        <v/>
      </c>
      <c r="J896" s="6" t="str">
        <f>IF('Log_working_3-way'!$D896="","",'True_Odds_Calculator_3-way'!P897/'True_Odds_Calculator_3-way'!C897-1)</f>
        <v/>
      </c>
      <c r="K896" s="6" t="str">
        <f>IF('Log_working_3-way'!$D896="","",1/'True_Odds_Calculator_3-way'!A897+1/'True_Odds_Calculator_3-way'!B897+1/'True_Odds_Calculator_3-way'!C897-1)</f>
        <v/>
      </c>
    </row>
    <row r="897" spans="4:11" x14ac:dyDescent="0.25">
      <c r="D897" t="str">
        <f>solve_for_c('True_Odds_Calculator_3-way'!A898,'True_Odds_Calculator_3-way'!B898,'True_Odds_Calculator_3-way'!C898,'Log_working_3-way'!B$1,'Log_working_3-way'!B$2)</f>
        <v/>
      </c>
      <c r="F897" s="6" t="str">
        <f>IF('Log_working_3-way'!D897="","",1/'True_Odds_Calculator_3-way'!N898+1/'True_Odds_Calculator_3-way'!O898+1/'True_Odds_Calculator_3-way'!P898-1)</f>
        <v/>
      </c>
      <c r="H897" s="6" t="str">
        <f>IF('Log_working_3-way'!$D897="","",'True_Odds_Calculator_3-way'!N898/'True_Odds_Calculator_3-way'!A898-1)</f>
        <v/>
      </c>
      <c r="I897" s="6" t="str">
        <f>IF('Log_working_3-way'!$D897="","",'True_Odds_Calculator_3-way'!O898/'True_Odds_Calculator_3-way'!B898-1)</f>
        <v/>
      </c>
      <c r="J897" s="6" t="str">
        <f>IF('Log_working_3-way'!$D897="","",'True_Odds_Calculator_3-way'!P898/'True_Odds_Calculator_3-way'!C898-1)</f>
        <v/>
      </c>
      <c r="K897" s="6" t="str">
        <f>IF('Log_working_3-way'!$D897="","",1/'True_Odds_Calculator_3-way'!A898+1/'True_Odds_Calculator_3-way'!B898+1/'True_Odds_Calculator_3-way'!C898-1)</f>
        <v/>
      </c>
    </row>
    <row r="898" spans="4:11" x14ac:dyDescent="0.25">
      <c r="D898" t="str">
        <f>solve_for_c('True_Odds_Calculator_3-way'!A899,'True_Odds_Calculator_3-way'!B899,'True_Odds_Calculator_3-way'!C899,'Log_working_3-way'!B$1,'Log_working_3-way'!B$2)</f>
        <v/>
      </c>
      <c r="F898" s="6" t="str">
        <f>IF('Log_working_3-way'!D898="","",1/'True_Odds_Calculator_3-way'!N899+1/'True_Odds_Calculator_3-way'!O899+1/'True_Odds_Calculator_3-way'!P899-1)</f>
        <v/>
      </c>
      <c r="H898" s="6" t="str">
        <f>IF('Log_working_3-way'!$D898="","",'True_Odds_Calculator_3-way'!N899/'True_Odds_Calculator_3-way'!A899-1)</f>
        <v/>
      </c>
      <c r="I898" s="6" t="str">
        <f>IF('Log_working_3-way'!$D898="","",'True_Odds_Calculator_3-way'!O899/'True_Odds_Calculator_3-way'!B899-1)</f>
        <v/>
      </c>
      <c r="J898" s="6" t="str">
        <f>IF('Log_working_3-way'!$D898="","",'True_Odds_Calculator_3-way'!P899/'True_Odds_Calculator_3-way'!C899-1)</f>
        <v/>
      </c>
      <c r="K898" s="6" t="str">
        <f>IF('Log_working_3-way'!$D898="","",1/'True_Odds_Calculator_3-way'!A899+1/'True_Odds_Calculator_3-way'!B899+1/'True_Odds_Calculator_3-way'!C899-1)</f>
        <v/>
      </c>
    </row>
    <row r="899" spans="4:11" x14ac:dyDescent="0.25">
      <c r="D899" t="str">
        <f>solve_for_c('True_Odds_Calculator_3-way'!A900,'True_Odds_Calculator_3-way'!B900,'True_Odds_Calculator_3-way'!C900,'Log_working_3-way'!B$1,'Log_working_3-way'!B$2)</f>
        <v/>
      </c>
      <c r="F899" s="6" t="str">
        <f>IF('Log_working_3-way'!D899="","",1/'True_Odds_Calculator_3-way'!N900+1/'True_Odds_Calculator_3-way'!O900+1/'True_Odds_Calculator_3-way'!P900-1)</f>
        <v/>
      </c>
      <c r="H899" s="6" t="str">
        <f>IF('Log_working_3-way'!$D899="","",'True_Odds_Calculator_3-way'!N900/'True_Odds_Calculator_3-way'!A900-1)</f>
        <v/>
      </c>
      <c r="I899" s="6" t="str">
        <f>IF('Log_working_3-way'!$D899="","",'True_Odds_Calculator_3-way'!O900/'True_Odds_Calculator_3-way'!B900-1)</f>
        <v/>
      </c>
      <c r="J899" s="6" t="str">
        <f>IF('Log_working_3-way'!$D899="","",'True_Odds_Calculator_3-way'!P900/'True_Odds_Calculator_3-way'!C900-1)</f>
        <v/>
      </c>
      <c r="K899" s="6" t="str">
        <f>IF('Log_working_3-way'!$D899="","",1/'True_Odds_Calculator_3-way'!A900+1/'True_Odds_Calculator_3-way'!B900+1/'True_Odds_Calculator_3-way'!C900-1)</f>
        <v/>
      </c>
    </row>
    <row r="900" spans="4:11" x14ac:dyDescent="0.25">
      <c r="D900" t="str">
        <f>solve_for_c('True_Odds_Calculator_3-way'!A901,'True_Odds_Calculator_3-way'!B901,'True_Odds_Calculator_3-way'!C901,'Log_working_3-way'!B$1,'Log_working_3-way'!B$2)</f>
        <v/>
      </c>
      <c r="F900" s="6" t="str">
        <f>IF('Log_working_3-way'!D900="","",1/'True_Odds_Calculator_3-way'!N901+1/'True_Odds_Calculator_3-way'!O901+1/'True_Odds_Calculator_3-way'!P901-1)</f>
        <v/>
      </c>
      <c r="H900" s="6" t="str">
        <f>IF('Log_working_3-way'!$D900="","",'True_Odds_Calculator_3-way'!N901/'True_Odds_Calculator_3-way'!A901-1)</f>
        <v/>
      </c>
      <c r="I900" s="6" t="str">
        <f>IF('Log_working_3-way'!$D900="","",'True_Odds_Calculator_3-way'!O901/'True_Odds_Calculator_3-way'!B901-1)</f>
        <v/>
      </c>
      <c r="J900" s="6" t="str">
        <f>IF('Log_working_3-way'!$D900="","",'True_Odds_Calculator_3-way'!P901/'True_Odds_Calculator_3-way'!C901-1)</f>
        <v/>
      </c>
      <c r="K900" s="6" t="str">
        <f>IF('Log_working_3-way'!$D900="","",1/'True_Odds_Calculator_3-way'!A901+1/'True_Odds_Calculator_3-way'!B901+1/'True_Odds_Calculator_3-way'!C901-1)</f>
        <v/>
      </c>
    </row>
    <row r="901" spans="4:11" x14ac:dyDescent="0.25">
      <c r="D901" t="str">
        <f>solve_for_c('True_Odds_Calculator_3-way'!A902,'True_Odds_Calculator_3-way'!B902,'True_Odds_Calculator_3-way'!C902,'Log_working_3-way'!B$1,'Log_working_3-way'!B$2)</f>
        <v/>
      </c>
      <c r="F901" s="6" t="str">
        <f>IF('Log_working_3-way'!D901="","",1/'True_Odds_Calculator_3-way'!N902+1/'True_Odds_Calculator_3-way'!O902+1/'True_Odds_Calculator_3-way'!P902-1)</f>
        <v/>
      </c>
      <c r="H901" s="6" t="str">
        <f>IF('Log_working_3-way'!$D901="","",'True_Odds_Calculator_3-way'!N902/'True_Odds_Calculator_3-way'!A902-1)</f>
        <v/>
      </c>
      <c r="I901" s="6" t="str">
        <f>IF('Log_working_3-way'!$D901="","",'True_Odds_Calculator_3-way'!O902/'True_Odds_Calculator_3-way'!B902-1)</f>
        <v/>
      </c>
      <c r="J901" s="6" t="str">
        <f>IF('Log_working_3-way'!$D901="","",'True_Odds_Calculator_3-way'!P902/'True_Odds_Calculator_3-way'!C902-1)</f>
        <v/>
      </c>
      <c r="K901" s="6" t="str">
        <f>IF('Log_working_3-way'!$D901="","",1/'True_Odds_Calculator_3-way'!A902+1/'True_Odds_Calculator_3-way'!B902+1/'True_Odds_Calculator_3-way'!C902-1)</f>
        <v/>
      </c>
    </row>
    <row r="902" spans="4:11" x14ac:dyDescent="0.25">
      <c r="D902" t="str">
        <f>solve_for_c('True_Odds_Calculator_3-way'!A903,'True_Odds_Calculator_3-way'!B903,'True_Odds_Calculator_3-way'!C903,'Log_working_3-way'!B$1,'Log_working_3-way'!B$2)</f>
        <v/>
      </c>
      <c r="F902" s="6" t="str">
        <f>IF('Log_working_3-way'!D902="","",1/'True_Odds_Calculator_3-way'!N903+1/'True_Odds_Calculator_3-way'!O903+1/'True_Odds_Calculator_3-way'!P903-1)</f>
        <v/>
      </c>
      <c r="H902" s="6" t="str">
        <f>IF('Log_working_3-way'!$D902="","",'True_Odds_Calculator_3-way'!N903/'True_Odds_Calculator_3-way'!A903-1)</f>
        <v/>
      </c>
      <c r="I902" s="6" t="str">
        <f>IF('Log_working_3-way'!$D902="","",'True_Odds_Calculator_3-way'!O903/'True_Odds_Calculator_3-way'!B903-1)</f>
        <v/>
      </c>
      <c r="J902" s="6" t="str">
        <f>IF('Log_working_3-way'!$D902="","",'True_Odds_Calculator_3-way'!P903/'True_Odds_Calculator_3-way'!C903-1)</f>
        <v/>
      </c>
      <c r="K902" s="6" t="str">
        <f>IF('Log_working_3-way'!$D902="","",1/'True_Odds_Calculator_3-way'!A903+1/'True_Odds_Calculator_3-way'!B903+1/'True_Odds_Calculator_3-way'!C903-1)</f>
        <v/>
      </c>
    </row>
    <row r="903" spans="4:11" x14ac:dyDescent="0.25">
      <c r="D903" t="str">
        <f>solve_for_c('True_Odds_Calculator_3-way'!A904,'True_Odds_Calculator_3-way'!B904,'True_Odds_Calculator_3-way'!C904,'Log_working_3-way'!B$1,'Log_working_3-way'!B$2)</f>
        <v/>
      </c>
      <c r="F903" s="6" t="str">
        <f>IF('Log_working_3-way'!D903="","",1/'True_Odds_Calculator_3-way'!N904+1/'True_Odds_Calculator_3-way'!O904+1/'True_Odds_Calculator_3-way'!P904-1)</f>
        <v/>
      </c>
      <c r="H903" s="6" t="str">
        <f>IF('Log_working_3-way'!$D903="","",'True_Odds_Calculator_3-way'!N904/'True_Odds_Calculator_3-way'!A904-1)</f>
        <v/>
      </c>
      <c r="I903" s="6" t="str">
        <f>IF('Log_working_3-way'!$D903="","",'True_Odds_Calculator_3-way'!O904/'True_Odds_Calculator_3-way'!B904-1)</f>
        <v/>
      </c>
      <c r="J903" s="6" t="str">
        <f>IF('Log_working_3-way'!$D903="","",'True_Odds_Calculator_3-way'!P904/'True_Odds_Calculator_3-way'!C904-1)</f>
        <v/>
      </c>
      <c r="K903" s="6" t="str">
        <f>IF('Log_working_3-way'!$D903="","",1/'True_Odds_Calculator_3-way'!A904+1/'True_Odds_Calculator_3-way'!B904+1/'True_Odds_Calculator_3-way'!C904-1)</f>
        <v/>
      </c>
    </row>
    <row r="904" spans="4:11" x14ac:dyDescent="0.25">
      <c r="D904" t="str">
        <f>solve_for_c('True_Odds_Calculator_3-way'!A905,'True_Odds_Calculator_3-way'!B905,'True_Odds_Calculator_3-way'!C905,'Log_working_3-way'!B$1,'Log_working_3-way'!B$2)</f>
        <v/>
      </c>
      <c r="F904" s="6" t="str">
        <f>IF('Log_working_3-way'!D904="","",1/'True_Odds_Calculator_3-way'!N905+1/'True_Odds_Calculator_3-way'!O905+1/'True_Odds_Calculator_3-way'!P905-1)</f>
        <v/>
      </c>
      <c r="H904" s="6" t="str">
        <f>IF('Log_working_3-way'!$D904="","",'True_Odds_Calculator_3-way'!N905/'True_Odds_Calculator_3-way'!A905-1)</f>
        <v/>
      </c>
      <c r="I904" s="6" t="str">
        <f>IF('Log_working_3-way'!$D904="","",'True_Odds_Calculator_3-way'!O905/'True_Odds_Calculator_3-way'!B905-1)</f>
        <v/>
      </c>
      <c r="J904" s="6" t="str">
        <f>IF('Log_working_3-way'!$D904="","",'True_Odds_Calculator_3-way'!P905/'True_Odds_Calculator_3-way'!C905-1)</f>
        <v/>
      </c>
      <c r="K904" s="6" t="str">
        <f>IF('Log_working_3-way'!$D904="","",1/'True_Odds_Calculator_3-way'!A905+1/'True_Odds_Calculator_3-way'!B905+1/'True_Odds_Calculator_3-way'!C905-1)</f>
        <v/>
      </c>
    </row>
    <row r="905" spans="4:11" x14ac:dyDescent="0.25">
      <c r="D905" t="str">
        <f>solve_for_c('True_Odds_Calculator_3-way'!A906,'True_Odds_Calculator_3-way'!B906,'True_Odds_Calculator_3-way'!C906,'Log_working_3-way'!B$1,'Log_working_3-way'!B$2)</f>
        <v/>
      </c>
      <c r="F905" s="6" t="str">
        <f>IF('Log_working_3-way'!D905="","",1/'True_Odds_Calculator_3-way'!N906+1/'True_Odds_Calculator_3-way'!O906+1/'True_Odds_Calculator_3-way'!P906-1)</f>
        <v/>
      </c>
      <c r="H905" s="6" t="str">
        <f>IF('Log_working_3-way'!$D905="","",'True_Odds_Calculator_3-way'!N906/'True_Odds_Calculator_3-way'!A906-1)</f>
        <v/>
      </c>
      <c r="I905" s="6" t="str">
        <f>IF('Log_working_3-way'!$D905="","",'True_Odds_Calculator_3-way'!O906/'True_Odds_Calculator_3-way'!B906-1)</f>
        <v/>
      </c>
      <c r="J905" s="6" t="str">
        <f>IF('Log_working_3-way'!$D905="","",'True_Odds_Calculator_3-way'!P906/'True_Odds_Calculator_3-way'!C906-1)</f>
        <v/>
      </c>
      <c r="K905" s="6" t="str">
        <f>IF('Log_working_3-way'!$D905="","",1/'True_Odds_Calculator_3-way'!A906+1/'True_Odds_Calculator_3-way'!B906+1/'True_Odds_Calculator_3-way'!C906-1)</f>
        <v/>
      </c>
    </row>
    <row r="906" spans="4:11" x14ac:dyDescent="0.25">
      <c r="D906" t="str">
        <f>solve_for_c('True_Odds_Calculator_3-way'!A907,'True_Odds_Calculator_3-way'!B907,'True_Odds_Calculator_3-way'!C907,'Log_working_3-way'!B$1,'Log_working_3-way'!B$2)</f>
        <v/>
      </c>
      <c r="F906" s="6" t="str">
        <f>IF('Log_working_3-way'!D906="","",1/'True_Odds_Calculator_3-way'!N907+1/'True_Odds_Calculator_3-way'!O907+1/'True_Odds_Calculator_3-way'!P907-1)</f>
        <v/>
      </c>
      <c r="H906" s="6" t="str">
        <f>IF('Log_working_3-way'!$D906="","",'True_Odds_Calculator_3-way'!N907/'True_Odds_Calculator_3-way'!A907-1)</f>
        <v/>
      </c>
      <c r="I906" s="6" t="str">
        <f>IF('Log_working_3-way'!$D906="","",'True_Odds_Calculator_3-way'!O907/'True_Odds_Calculator_3-way'!B907-1)</f>
        <v/>
      </c>
      <c r="J906" s="6" t="str">
        <f>IF('Log_working_3-way'!$D906="","",'True_Odds_Calculator_3-way'!P907/'True_Odds_Calculator_3-way'!C907-1)</f>
        <v/>
      </c>
      <c r="K906" s="6" t="str">
        <f>IF('Log_working_3-way'!$D906="","",1/'True_Odds_Calculator_3-way'!A907+1/'True_Odds_Calculator_3-way'!B907+1/'True_Odds_Calculator_3-way'!C907-1)</f>
        <v/>
      </c>
    </row>
    <row r="907" spans="4:11" x14ac:dyDescent="0.25">
      <c r="D907" t="str">
        <f>solve_for_c('True_Odds_Calculator_3-way'!A908,'True_Odds_Calculator_3-way'!B908,'True_Odds_Calculator_3-way'!C908,'Log_working_3-way'!B$1,'Log_working_3-way'!B$2)</f>
        <v/>
      </c>
      <c r="F907" s="6" t="str">
        <f>IF('Log_working_3-way'!D907="","",1/'True_Odds_Calculator_3-way'!N908+1/'True_Odds_Calculator_3-way'!O908+1/'True_Odds_Calculator_3-way'!P908-1)</f>
        <v/>
      </c>
      <c r="H907" s="6" t="str">
        <f>IF('Log_working_3-way'!$D907="","",'True_Odds_Calculator_3-way'!N908/'True_Odds_Calculator_3-way'!A908-1)</f>
        <v/>
      </c>
      <c r="I907" s="6" t="str">
        <f>IF('Log_working_3-way'!$D907="","",'True_Odds_Calculator_3-way'!O908/'True_Odds_Calculator_3-way'!B908-1)</f>
        <v/>
      </c>
      <c r="J907" s="6" t="str">
        <f>IF('Log_working_3-way'!$D907="","",'True_Odds_Calculator_3-way'!P908/'True_Odds_Calculator_3-way'!C908-1)</f>
        <v/>
      </c>
      <c r="K907" s="6" t="str">
        <f>IF('Log_working_3-way'!$D907="","",1/'True_Odds_Calculator_3-way'!A908+1/'True_Odds_Calculator_3-way'!B908+1/'True_Odds_Calculator_3-way'!C908-1)</f>
        <v/>
      </c>
    </row>
    <row r="908" spans="4:11" x14ac:dyDescent="0.25">
      <c r="D908" t="str">
        <f>solve_for_c('True_Odds_Calculator_3-way'!A909,'True_Odds_Calculator_3-way'!B909,'True_Odds_Calculator_3-way'!C909,'Log_working_3-way'!B$1,'Log_working_3-way'!B$2)</f>
        <v/>
      </c>
      <c r="F908" s="6" t="str">
        <f>IF('Log_working_3-way'!D908="","",1/'True_Odds_Calculator_3-way'!N909+1/'True_Odds_Calculator_3-way'!O909+1/'True_Odds_Calculator_3-way'!P909-1)</f>
        <v/>
      </c>
      <c r="H908" s="6" t="str">
        <f>IF('Log_working_3-way'!$D908="","",'True_Odds_Calculator_3-way'!N909/'True_Odds_Calculator_3-way'!A909-1)</f>
        <v/>
      </c>
      <c r="I908" s="6" t="str">
        <f>IF('Log_working_3-way'!$D908="","",'True_Odds_Calculator_3-way'!O909/'True_Odds_Calculator_3-way'!B909-1)</f>
        <v/>
      </c>
      <c r="J908" s="6" t="str">
        <f>IF('Log_working_3-way'!$D908="","",'True_Odds_Calculator_3-way'!P909/'True_Odds_Calculator_3-way'!C909-1)</f>
        <v/>
      </c>
      <c r="K908" s="6" t="str">
        <f>IF('Log_working_3-way'!$D908="","",1/'True_Odds_Calculator_3-way'!A909+1/'True_Odds_Calculator_3-way'!B909+1/'True_Odds_Calculator_3-way'!C909-1)</f>
        <v/>
      </c>
    </row>
    <row r="909" spans="4:11" x14ac:dyDescent="0.25">
      <c r="D909" t="str">
        <f>solve_for_c('True_Odds_Calculator_3-way'!A910,'True_Odds_Calculator_3-way'!B910,'True_Odds_Calculator_3-way'!C910,'Log_working_3-way'!B$1,'Log_working_3-way'!B$2)</f>
        <v/>
      </c>
      <c r="F909" s="6" t="str">
        <f>IF('Log_working_3-way'!D909="","",1/'True_Odds_Calculator_3-way'!N910+1/'True_Odds_Calculator_3-way'!O910+1/'True_Odds_Calculator_3-way'!P910-1)</f>
        <v/>
      </c>
      <c r="H909" s="6" t="str">
        <f>IF('Log_working_3-way'!$D909="","",'True_Odds_Calculator_3-way'!N910/'True_Odds_Calculator_3-way'!A910-1)</f>
        <v/>
      </c>
      <c r="I909" s="6" t="str">
        <f>IF('Log_working_3-way'!$D909="","",'True_Odds_Calculator_3-way'!O910/'True_Odds_Calculator_3-way'!B910-1)</f>
        <v/>
      </c>
      <c r="J909" s="6" t="str">
        <f>IF('Log_working_3-way'!$D909="","",'True_Odds_Calculator_3-way'!P910/'True_Odds_Calculator_3-way'!C910-1)</f>
        <v/>
      </c>
      <c r="K909" s="6" t="str">
        <f>IF('Log_working_3-way'!$D909="","",1/'True_Odds_Calculator_3-way'!A910+1/'True_Odds_Calculator_3-way'!B910+1/'True_Odds_Calculator_3-way'!C910-1)</f>
        <v/>
      </c>
    </row>
    <row r="910" spans="4:11" x14ac:dyDescent="0.25">
      <c r="D910" t="str">
        <f>solve_for_c('True_Odds_Calculator_3-way'!A911,'True_Odds_Calculator_3-way'!B911,'True_Odds_Calculator_3-way'!C911,'Log_working_3-way'!B$1,'Log_working_3-way'!B$2)</f>
        <v/>
      </c>
      <c r="F910" s="6" t="str">
        <f>IF('Log_working_3-way'!D910="","",1/'True_Odds_Calculator_3-way'!N911+1/'True_Odds_Calculator_3-way'!O911+1/'True_Odds_Calculator_3-way'!P911-1)</f>
        <v/>
      </c>
      <c r="H910" s="6" t="str">
        <f>IF('Log_working_3-way'!$D910="","",'True_Odds_Calculator_3-way'!N911/'True_Odds_Calculator_3-way'!A911-1)</f>
        <v/>
      </c>
      <c r="I910" s="6" t="str">
        <f>IF('Log_working_3-way'!$D910="","",'True_Odds_Calculator_3-way'!O911/'True_Odds_Calculator_3-way'!B911-1)</f>
        <v/>
      </c>
      <c r="J910" s="6" t="str">
        <f>IF('Log_working_3-way'!$D910="","",'True_Odds_Calculator_3-way'!P911/'True_Odds_Calculator_3-way'!C911-1)</f>
        <v/>
      </c>
      <c r="K910" s="6" t="str">
        <f>IF('Log_working_3-way'!$D910="","",1/'True_Odds_Calculator_3-way'!A911+1/'True_Odds_Calculator_3-way'!B911+1/'True_Odds_Calculator_3-way'!C911-1)</f>
        <v/>
      </c>
    </row>
    <row r="911" spans="4:11" x14ac:dyDescent="0.25">
      <c r="D911" t="str">
        <f>solve_for_c('True_Odds_Calculator_3-way'!A912,'True_Odds_Calculator_3-way'!B912,'True_Odds_Calculator_3-way'!C912,'Log_working_3-way'!B$1,'Log_working_3-way'!B$2)</f>
        <v/>
      </c>
      <c r="F911" s="6" t="str">
        <f>IF('Log_working_3-way'!D911="","",1/'True_Odds_Calculator_3-way'!N912+1/'True_Odds_Calculator_3-way'!O912+1/'True_Odds_Calculator_3-way'!P912-1)</f>
        <v/>
      </c>
      <c r="H911" s="6" t="str">
        <f>IF('Log_working_3-way'!$D911="","",'True_Odds_Calculator_3-way'!N912/'True_Odds_Calculator_3-way'!A912-1)</f>
        <v/>
      </c>
      <c r="I911" s="6" t="str">
        <f>IF('Log_working_3-way'!$D911="","",'True_Odds_Calculator_3-way'!O912/'True_Odds_Calculator_3-way'!B912-1)</f>
        <v/>
      </c>
      <c r="J911" s="6" t="str">
        <f>IF('Log_working_3-way'!$D911="","",'True_Odds_Calculator_3-way'!P912/'True_Odds_Calculator_3-way'!C912-1)</f>
        <v/>
      </c>
      <c r="K911" s="6" t="str">
        <f>IF('Log_working_3-way'!$D911="","",1/'True_Odds_Calculator_3-way'!A912+1/'True_Odds_Calculator_3-way'!B912+1/'True_Odds_Calculator_3-way'!C912-1)</f>
        <v/>
      </c>
    </row>
    <row r="912" spans="4:11" x14ac:dyDescent="0.25">
      <c r="D912" t="str">
        <f>solve_for_c('True_Odds_Calculator_3-way'!A913,'True_Odds_Calculator_3-way'!B913,'True_Odds_Calculator_3-way'!C913,'Log_working_3-way'!B$1,'Log_working_3-way'!B$2)</f>
        <v/>
      </c>
      <c r="F912" s="6" t="str">
        <f>IF('Log_working_3-way'!D912="","",1/'True_Odds_Calculator_3-way'!N913+1/'True_Odds_Calculator_3-way'!O913+1/'True_Odds_Calculator_3-way'!P913-1)</f>
        <v/>
      </c>
      <c r="H912" s="6" t="str">
        <f>IF('Log_working_3-way'!$D912="","",'True_Odds_Calculator_3-way'!N913/'True_Odds_Calculator_3-way'!A913-1)</f>
        <v/>
      </c>
      <c r="I912" s="6" t="str">
        <f>IF('Log_working_3-way'!$D912="","",'True_Odds_Calculator_3-way'!O913/'True_Odds_Calculator_3-way'!B913-1)</f>
        <v/>
      </c>
      <c r="J912" s="6" t="str">
        <f>IF('Log_working_3-way'!$D912="","",'True_Odds_Calculator_3-way'!P913/'True_Odds_Calculator_3-way'!C913-1)</f>
        <v/>
      </c>
      <c r="K912" s="6" t="str">
        <f>IF('Log_working_3-way'!$D912="","",1/'True_Odds_Calculator_3-way'!A913+1/'True_Odds_Calculator_3-way'!B913+1/'True_Odds_Calculator_3-way'!C913-1)</f>
        <v/>
      </c>
    </row>
    <row r="913" spans="4:11" x14ac:dyDescent="0.25">
      <c r="D913" t="str">
        <f>solve_for_c('True_Odds_Calculator_3-way'!A914,'True_Odds_Calculator_3-way'!B914,'True_Odds_Calculator_3-way'!C914,'Log_working_3-way'!B$1,'Log_working_3-way'!B$2)</f>
        <v/>
      </c>
      <c r="F913" s="6" t="str">
        <f>IF('Log_working_3-way'!D913="","",1/'True_Odds_Calculator_3-way'!N914+1/'True_Odds_Calculator_3-way'!O914+1/'True_Odds_Calculator_3-way'!P914-1)</f>
        <v/>
      </c>
      <c r="H913" s="6" t="str">
        <f>IF('Log_working_3-way'!$D913="","",'True_Odds_Calculator_3-way'!N914/'True_Odds_Calculator_3-way'!A914-1)</f>
        <v/>
      </c>
      <c r="I913" s="6" t="str">
        <f>IF('Log_working_3-way'!$D913="","",'True_Odds_Calculator_3-way'!O914/'True_Odds_Calculator_3-way'!B914-1)</f>
        <v/>
      </c>
      <c r="J913" s="6" t="str">
        <f>IF('Log_working_3-way'!$D913="","",'True_Odds_Calculator_3-way'!P914/'True_Odds_Calculator_3-way'!C914-1)</f>
        <v/>
      </c>
      <c r="K913" s="6" t="str">
        <f>IF('Log_working_3-way'!$D913="","",1/'True_Odds_Calculator_3-way'!A914+1/'True_Odds_Calculator_3-way'!B914+1/'True_Odds_Calculator_3-way'!C914-1)</f>
        <v/>
      </c>
    </row>
    <row r="914" spans="4:11" x14ac:dyDescent="0.25">
      <c r="D914" t="str">
        <f>solve_for_c('True_Odds_Calculator_3-way'!A915,'True_Odds_Calculator_3-way'!B915,'True_Odds_Calculator_3-way'!C915,'Log_working_3-way'!B$1,'Log_working_3-way'!B$2)</f>
        <v/>
      </c>
      <c r="F914" s="6" t="str">
        <f>IF('Log_working_3-way'!D914="","",1/'True_Odds_Calculator_3-way'!N915+1/'True_Odds_Calculator_3-way'!O915+1/'True_Odds_Calculator_3-way'!P915-1)</f>
        <v/>
      </c>
      <c r="H914" s="6" t="str">
        <f>IF('Log_working_3-way'!$D914="","",'True_Odds_Calculator_3-way'!N915/'True_Odds_Calculator_3-way'!A915-1)</f>
        <v/>
      </c>
      <c r="I914" s="6" t="str">
        <f>IF('Log_working_3-way'!$D914="","",'True_Odds_Calculator_3-way'!O915/'True_Odds_Calculator_3-way'!B915-1)</f>
        <v/>
      </c>
      <c r="J914" s="6" t="str">
        <f>IF('Log_working_3-way'!$D914="","",'True_Odds_Calculator_3-way'!P915/'True_Odds_Calculator_3-way'!C915-1)</f>
        <v/>
      </c>
      <c r="K914" s="6" t="str">
        <f>IF('Log_working_3-way'!$D914="","",1/'True_Odds_Calculator_3-way'!A915+1/'True_Odds_Calculator_3-way'!B915+1/'True_Odds_Calculator_3-way'!C915-1)</f>
        <v/>
      </c>
    </row>
    <row r="915" spans="4:11" x14ac:dyDescent="0.25">
      <c r="D915" t="str">
        <f>solve_for_c('True_Odds_Calculator_3-way'!A916,'True_Odds_Calculator_3-way'!B916,'True_Odds_Calculator_3-way'!C916,'Log_working_3-way'!B$1,'Log_working_3-way'!B$2)</f>
        <v/>
      </c>
      <c r="F915" s="6" t="str">
        <f>IF('Log_working_3-way'!D915="","",1/'True_Odds_Calculator_3-way'!N916+1/'True_Odds_Calculator_3-way'!O916+1/'True_Odds_Calculator_3-way'!P916-1)</f>
        <v/>
      </c>
      <c r="H915" s="6" t="str">
        <f>IF('Log_working_3-way'!$D915="","",'True_Odds_Calculator_3-way'!N916/'True_Odds_Calculator_3-way'!A916-1)</f>
        <v/>
      </c>
      <c r="I915" s="6" t="str">
        <f>IF('Log_working_3-way'!$D915="","",'True_Odds_Calculator_3-way'!O916/'True_Odds_Calculator_3-way'!B916-1)</f>
        <v/>
      </c>
      <c r="J915" s="6" t="str">
        <f>IF('Log_working_3-way'!$D915="","",'True_Odds_Calculator_3-way'!P916/'True_Odds_Calculator_3-way'!C916-1)</f>
        <v/>
      </c>
      <c r="K915" s="6" t="str">
        <f>IF('Log_working_3-way'!$D915="","",1/'True_Odds_Calculator_3-way'!A916+1/'True_Odds_Calculator_3-way'!B916+1/'True_Odds_Calculator_3-way'!C916-1)</f>
        <v/>
      </c>
    </row>
    <row r="916" spans="4:11" x14ac:dyDescent="0.25">
      <c r="D916" t="str">
        <f>solve_for_c('True_Odds_Calculator_3-way'!A917,'True_Odds_Calculator_3-way'!B917,'True_Odds_Calculator_3-way'!C917,'Log_working_3-way'!B$1,'Log_working_3-way'!B$2)</f>
        <v/>
      </c>
      <c r="F916" s="6" t="str">
        <f>IF('Log_working_3-way'!D916="","",1/'True_Odds_Calculator_3-way'!N917+1/'True_Odds_Calculator_3-way'!O917+1/'True_Odds_Calculator_3-way'!P917-1)</f>
        <v/>
      </c>
      <c r="H916" s="6" t="str">
        <f>IF('Log_working_3-way'!$D916="","",'True_Odds_Calculator_3-way'!N917/'True_Odds_Calculator_3-way'!A917-1)</f>
        <v/>
      </c>
      <c r="I916" s="6" t="str">
        <f>IF('Log_working_3-way'!$D916="","",'True_Odds_Calculator_3-way'!O917/'True_Odds_Calculator_3-way'!B917-1)</f>
        <v/>
      </c>
      <c r="J916" s="6" t="str">
        <f>IF('Log_working_3-way'!$D916="","",'True_Odds_Calculator_3-way'!P917/'True_Odds_Calculator_3-way'!C917-1)</f>
        <v/>
      </c>
      <c r="K916" s="6" t="str">
        <f>IF('Log_working_3-way'!$D916="","",1/'True_Odds_Calculator_3-way'!A917+1/'True_Odds_Calculator_3-way'!B917+1/'True_Odds_Calculator_3-way'!C917-1)</f>
        <v/>
      </c>
    </row>
    <row r="917" spans="4:11" x14ac:dyDescent="0.25">
      <c r="D917" t="str">
        <f>solve_for_c('True_Odds_Calculator_3-way'!A918,'True_Odds_Calculator_3-way'!B918,'True_Odds_Calculator_3-way'!C918,'Log_working_3-way'!B$1,'Log_working_3-way'!B$2)</f>
        <v/>
      </c>
      <c r="F917" s="6" t="str">
        <f>IF('Log_working_3-way'!D917="","",1/'True_Odds_Calculator_3-way'!N918+1/'True_Odds_Calculator_3-way'!O918+1/'True_Odds_Calculator_3-way'!P918-1)</f>
        <v/>
      </c>
      <c r="H917" s="6" t="str">
        <f>IF('Log_working_3-way'!$D917="","",'True_Odds_Calculator_3-way'!N918/'True_Odds_Calculator_3-way'!A918-1)</f>
        <v/>
      </c>
      <c r="I917" s="6" t="str">
        <f>IF('Log_working_3-way'!$D917="","",'True_Odds_Calculator_3-way'!O918/'True_Odds_Calculator_3-way'!B918-1)</f>
        <v/>
      </c>
      <c r="J917" s="6" t="str">
        <f>IF('Log_working_3-way'!$D917="","",'True_Odds_Calculator_3-way'!P918/'True_Odds_Calculator_3-way'!C918-1)</f>
        <v/>
      </c>
      <c r="K917" s="6" t="str">
        <f>IF('Log_working_3-way'!$D917="","",1/'True_Odds_Calculator_3-way'!A918+1/'True_Odds_Calculator_3-way'!B918+1/'True_Odds_Calculator_3-way'!C918-1)</f>
        <v/>
      </c>
    </row>
    <row r="918" spans="4:11" x14ac:dyDescent="0.25">
      <c r="D918" t="str">
        <f>solve_for_c('True_Odds_Calculator_3-way'!A919,'True_Odds_Calculator_3-way'!B919,'True_Odds_Calculator_3-way'!C919,'Log_working_3-way'!B$1,'Log_working_3-way'!B$2)</f>
        <v/>
      </c>
      <c r="F918" s="6" t="str">
        <f>IF('Log_working_3-way'!D918="","",1/'True_Odds_Calculator_3-way'!N919+1/'True_Odds_Calculator_3-way'!O919+1/'True_Odds_Calculator_3-way'!P919-1)</f>
        <v/>
      </c>
      <c r="H918" s="6" t="str">
        <f>IF('Log_working_3-way'!$D918="","",'True_Odds_Calculator_3-way'!N919/'True_Odds_Calculator_3-way'!A919-1)</f>
        <v/>
      </c>
      <c r="I918" s="6" t="str">
        <f>IF('Log_working_3-way'!$D918="","",'True_Odds_Calculator_3-way'!O919/'True_Odds_Calculator_3-way'!B919-1)</f>
        <v/>
      </c>
      <c r="J918" s="6" t="str">
        <f>IF('Log_working_3-way'!$D918="","",'True_Odds_Calculator_3-way'!P919/'True_Odds_Calculator_3-way'!C919-1)</f>
        <v/>
      </c>
      <c r="K918" s="6" t="str">
        <f>IF('Log_working_3-way'!$D918="","",1/'True_Odds_Calculator_3-way'!A919+1/'True_Odds_Calculator_3-way'!B919+1/'True_Odds_Calculator_3-way'!C919-1)</f>
        <v/>
      </c>
    </row>
    <row r="919" spans="4:11" x14ac:dyDescent="0.25">
      <c r="D919" t="str">
        <f>solve_for_c('True_Odds_Calculator_3-way'!A920,'True_Odds_Calculator_3-way'!B920,'True_Odds_Calculator_3-way'!C920,'Log_working_3-way'!B$1,'Log_working_3-way'!B$2)</f>
        <v/>
      </c>
      <c r="F919" s="6" t="str">
        <f>IF('Log_working_3-way'!D919="","",1/'True_Odds_Calculator_3-way'!N920+1/'True_Odds_Calculator_3-way'!O920+1/'True_Odds_Calculator_3-way'!P920-1)</f>
        <v/>
      </c>
      <c r="H919" s="6" t="str">
        <f>IF('Log_working_3-way'!$D919="","",'True_Odds_Calculator_3-way'!N920/'True_Odds_Calculator_3-way'!A920-1)</f>
        <v/>
      </c>
      <c r="I919" s="6" t="str">
        <f>IF('Log_working_3-way'!$D919="","",'True_Odds_Calculator_3-way'!O920/'True_Odds_Calculator_3-way'!B920-1)</f>
        <v/>
      </c>
      <c r="J919" s="6" t="str">
        <f>IF('Log_working_3-way'!$D919="","",'True_Odds_Calculator_3-way'!P920/'True_Odds_Calculator_3-way'!C920-1)</f>
        <v/>
      </c>
      <c r="K919" s="6" t="str">
        <f>IF('Log_working_3-way'!$D919="","",1/'True_Odds_Calculator_3-way'!A920+1/'True_Odds_Calculator_3-way'!B920+1/'True_Odds_Calculator_3-way'!C920-1)</f>
        <v/>
      </c>
    </row>
    <row r="920" spans="4:11" x14ac:dyDescent="0.25">
      <c r="D920" t="str">
        <f>solve_for_c('True_Odds_Calculator_3-way'!A921,'True_Odds_Calculator_3-way'!B921,'True_Odds_Calculator_3-way'!C921,'Log_working_3-way'!B$1,'Log_working_3-way'!B$2)</f>
        <v/>
      </c>
      <c r="F920" s="6" t="str">
        <f>IF('Log_working_3-way'!D920="","",1/'True_Odds_Calculator_3-way'!N921+1/'True_Odds_Calculator_3-way'!O921+1/'True_Odds_Calculator_3-way'!P921-1)</f>
        <v/>
      </c>
      <c r="H920" s="6" t="str">
        <f>IF('Log_working_3-way'!$D920="","",'True_Odds_Calculator_3-way'!N921/'True_Odds_Calculator_3-way'!A921-1)</f>
        <v/>
      </c>
      <c r="I920" s="6" t="str">
        <f>IF('Log_working_3-way'!$D920="","",'True_Odds_Calculator_3-way'!O921/'True_Odds_Calculator_3-way'!B921-1)</f>
        <v/>
      </c>
      <c r="J920" s="6" t="str">
        <f>IF('Log_working_3-way'!$D920="","",'True_Odds_Calculator_3-way'!P921/'True_Odds_Calculator_3-way'!C921-1)</f>
        <v/>
      </c>
      <c r="K920" s="6" t="str">
        <f>IF('Log_working_3-way'!$D920="","",1/'True_Odds_Calculator_3-way'!A921+1/'True_Odds_Calculator_3-way'!B921+1/'True_Odds_Calculator_3-way'!C921-1)</f>
        <v/>
      </c>
    </row>
    <row r="921" spans="4:11" x14ac:dyDescent="0.25">
      <c r="D921" t="str">
        <f>solve_for_c('True_Odds_Calculator_3-way'!A922,'True_Odds_Calculator_3-way'!B922,'True_Odds_Calculator_3-way'!C922,'Log_working_3-way'!B$1,'Log_working_3-way'!B$2)</f>
        <v/>
      </c>
      <c r="F921" s="6" t="str">
        <f>IF('Log_working_3-way'!D921="","",1/'True_Odds_Calculator_3-way'!N922+1/'True_Odds_Calculator_3-way'!O922+1/'True_Odds_Calculator_3-way'!P922-1)</f>
        <v/>
      </c>
      <c r="H921" s="6" t="str">
        <f>IF('Log_working_3-way'!$D921="","",'True_Odds_Calculator_3-way'!N922/'True_Odds_Calculator_3-way'!A922-1)</f>
        <v/>
      </c>
      <c r="I921" s="6" t="str">
        <f>IF('Log_working_3-way'!$D921="","",'True_Odds_Calculator_3-way'!O922/'True_Odds_Calculator_3-way'!B922-1)</f>
        <v/>
      </c>
      <c r="J921" s="6" t="str">
        <f>IF('Log_working_3-way'!$D921="","",'True_Odds_Calculator_3-way'!P922/'True_Odds_Calculator_3-way'!C922-1)</f>
        <v/>
      </c>
      <c r="K921" s="6" t="str">
        <f>IF('Log_working_3-way'!$D921="","",1/'True_Odds_Calculator_3-way'!A922+1/'True_Odds_Calculator_3-way'!B922+1/'True_Odds_Calculator_3-way'!C922-1)</f>
        <v/>
      </c>
    </row>
    <row r="922" spans="4:11" x14ac:dyDescent="0.25">
      <c r="D922" t="str">
        <f>solve_for_c('True_Odds_Calculator_3-way'!A923,'True_Odds_Calculator_3-way'!B923,'True_Odds_Calculator_3-way'!C923,'Log_working_3-way'!B$1,'Log_working_3-way'!B$2)</f>
        <v/>
      </c>
      <c r="F922" s="6" t="str">
        <f>IF('Log_working_3-way'!D922="","",1/'True_Odds_Calculator_3-way'!N923+1/'True_Odds_Calculator_3-way'!O923+1/'True_Odds_Calculator_3-way'!P923-1)</f>
        <v/>
      </c>
      <c r="H922" s="6" t="str">
        <f>IF('Log_working_3-way'!$D922="","",'True_Odds_Calculator_3-way'!N923/'True_Odds_Calculator_3-way'!A923-1)</f>
        <v/>
      </c>
      <c r="I922" s="6" t="str">
        <f>IF('Log_working_3-way'!$D922="","",'True_Odds_Calculator_3-way'!O923/'True_Odds_Calculator_3-way'!B923-1)</f>
        <v/>
      </c>
      <c r="J922" s="6" t="str">
        <f>IF('Log_working_3-way'!$D922="","",'True_Odds_Calculator_3-way'!P923/'True_Odds_Calculator_3-way'!C923-1)</f>
        <v/>
      </c>
      <c r="K922" s="6" t="str">
        <f>IF('Log_working_3-way'!$D922="","",1/'True_Odds_Calculator_3-way'!A923+1/'True_Odds_Calculator_3-way'!B923+1/'True_Odds_Calculator_3-way'!C923-1)</f>
        <v/>
      </c>
    </row>
    <row r="923" spans="4:11" x14ac:dyDescent="0.25">
      <c r="D923" t="str">
        <f>solve_for_c('True_Odds_Calculator_3-way'!A924,'True_Odds_Calculator_3-way'!B924,'True_Odds_Calculator_3-way'!C924,'Log_working_3-way'!B$1,'Log_working_3-way'!B$2)</f>
        <v/>
      </c>
      <c r="F923" s="6" t="str">
        <f>IF('Log_working_3-way'!D923="","",1/'True_Odds_Calculator_3-way'!N924+1/'True_Odds_Calculator_3-way'!O924+1/'True_Odds_Calculator_3-way'!P924-1)</f>
        <v/>
      </c>
      <c r="H923" s="6" t="str">
        <f>IF('Log_working_3-way'!$D923="","",'True_Odds_Calculator_3-way'!N924/'True_Odds_Calculator_3-way'!A924-1)</f>
        <v/>
      </c>
      <c r="I923" s="6" t="str">
        <f>IF('Log_working_3-way'!$D923="","",'True_Odds_Calculator_3-way'!O924/'True_Odds_Calculator_3-way'!B924-1)</f>
        <v/>
      </c>
      <c r="J923" s="6" t="str">
        <f>IF('Log_working_3-way'!$D923="","",'True_Odds_Calculator_3-way'!P924/'True_Odds_Calculator_3-way'!C924-1)</f>
        <v/>
      </c>
      <c r="K923" s="6" t="str">
        <f>IF('Log_working_3-way'!$D923="","",1/'True_Odds_Calculator_3-way'!A924+1/'True_Odds_Calculator_3-way'!B924+1/'True_Odds_Calculator_3-way'!C924-1)</f>
        <v/>
      </c>
    </row>
    <row r="924" spans="4:11" x14ac:dyDescent="0.25">
      <c r="D924" t="str">
        <f>solve_for_c('True_Odds_Calculator_3-way'!A925,'True_Odds_Calculator_3-way'!B925,'True_Odds_Calculator_3-way'!C925,'Log_working_3-way'!B$1,'Log_working_3-way'!B$2)</f>
        <v/>
      </c>
      <c r="F924" s="6" t="str">
        <f>IF('Log_working_3-way'!D924="","",1/'True_Odds_Calculator_3-way'!N925+1/'True_Odds_Calculator_3-way'!O925+1/'True_Odds_Calculator_3-way'!P925-1)</f>
        <v/>
      </c>
      <c r="H924" s="6" t="str">
        <f>IF('Log_working_3-way'!$D924="","",'True_Odds_Calculator_3-way'!N925/'True_Odds_Calculator_3-way'!A925-1)</f>
        <v/>
      </c>
      <c r="I924" s="6" t="str">
        <f>IF('Log_working_3-way'!$D924="","",'True_Odds_Calculator_3-way'!O925/'True_Odds_Calculator_3-way'!B925-1)</f>
        <v/>
      </c>
      <c r="J924" s="6" t="str">
        <f>IF('Log_working_3-way'!$D924="","",'True_Odds_Calculator_3-way'!P925/'True_Odds_Calculator_3-way'!C925-1)</f>
        <v/>
      </c>
      <c r="K924" s="6" t="str">
        <f>IF('Log_working_3-way'!$D924="","",1/'True_Odds_Calculator_3-way'!A925+1/'True_Odds_Calculator_3-way'!B925+1/'True_Odds_Calculator_3-way'!C925-1)</f>
        <v/>
      </c>
    </row>
    <row r="925" spans="4:11" x14ac:dyDescent="0.25">
      <c r="D925" t="str">
        <f>solve_for_c('True_Odds_Calculator_3-way'!A926,'True_Odds_Calculator_3-way'!B926,'True_Odds_Calculator_3-way'!C926,'Log_working_3-way'!B$1,'Log_working_3-way'!B$2)</f>
        <v/>
      </c>
      <c r="F925" s="6" t="str">
        <f>IF('Log_working_3-way'!D925="","",1/'True_Odds_Calculator_3-way'!N926+1/'True_Odds_Calculator_3-way'!O926+1/'True_Odds_Calculator_3-way'!P926-1)</f>
        <v/>
      </c>
      <c r="H925" s="6" t="str">
        <f>IF('Log_working_3-way'!$D925="","",'True_Odds_Calculator_3-way'!N926/'True_Odds_Calculator_3-way'!A926-1)</f>
        <v/>
      </c>
      <c r="I925" s="6" t="str">
        <f>IF('Log_working_3-way'!$D925="","",'True_Odds_Calculator_3-way'!O926/'True_Odds_Calculator_3-way'!B926-1)</f>
        <v/>
      </c>
      <c r="J925" s="6" t="str">
        <f>IF('Log_working_3-way'!$D925="","",'True_Odds_Calculator_3-way'!P926/'True_Odds_Calculator_3-way'!C926-1)</f>
        <v/>
      </c>
      <c r="K925" s="6" t="str">
        <f>IF('Log_working_3-way'!$D925="","",1/'True_Odds_Calculator_3-way'!A926+1/'True_Odds_Calculator_3-way'!B926+1/'True_Odds_Calculator_3-way'!C926-1)</f>
        <v/>
      </c>
    </row>
    <row r="926" spans="4:11" x14ac:dyDescent="0.25">
      <c r="D926" t="str">
        <f>solve_for_c('True_Odds_Calculator_3-way'!A927,'True_Odds_Calculator_3-way'!B927,'True_Odds_Calculator_3-way'!C927,'Log_working_3-way'!B$1,'Log_working_3-way'!B$2)</f>
        <v/>
      </c>
      <c r="F926" s="6" t="str">
        <f>IF('Log_working_3-way'!D926="","",1/'True_Odds_Calculator_3-way'!N927+1/'True_Odds_Calculator_3-way'!O927+1/'True_Odds_Calculator_3-way'!P927-1)</f>
        <v/>
      </c>
      <c r="H926" s="6" t="str">
        <f>IF('Log_working_3-way'!$D926="","",'True_Odds_Calculator_3-way'!N927/'True_Odds_Calculator_3-way'!A927-1)</f>
        <v/>
      </c>
      <c r="I926" s="6" t="str">
        <f>IF('Log_working_3-way'!$D926="","",'True_Odds_Calculator_3-way'!O927/'True_Odds_Calculator_3-way'!B927-1)</f>
        <v/>
      </c>
      <c r="J926" s="6" t="str">
        <f>IF('Log_working_3-way'!$D926="","",'True_Odds_Calculator_3-way'!P927/'True_Odds_Calculator_3-way'!C927-1)</f>
        <v/>
      </c>
      <c r="K926" s="6" t="str">
        <f>IF('Log_working_3-way'!$D926="","",1/'True_Odds_Calculator_3-way'!A927+1/'True_Odds_Calculator_3-way'!B927+1/'True_Odds_Calculator_3-way'!C927-1)</f>
        <v/>
      </c>
    </row>
    <row r="927" spans="4:11" x14ac:dyDescent="0.25">
      <c r="D927" t="str">
        <f>solve_for_c('True_Odds_Calculator_3-way'!A928,'True_Odds_Calculator_3-way'!B928,'True_Odds_Calculator_3-way'!C928,'Log_working_3-way'!B$1,'Log_working_3-way'!B$2)</f>
        <v/>
      </c>
      <c r="F927" s="6" t="str">
        <f>IF('Log_working_3-way'!D927="","",1/'True_Odds_Calculator_3-way'!N928+1/'True_Odds_Calculator_3-way'!O928+1/'True_Odds_Calculator_3-way'!P928-1)</f>
        <v/>
      </c>
      <c r="H927" s="6" t="str">
        <f>IF('Log_working_3-way'!$D927="","",'True_Odds_Calculator_3-way'!N928/'True_Odds_Calculator_3-way'!A928-1)</f>
        <v/>
      </c>
      <c r="I927" s="6" t="str">
        <f>IF('Log_working_3-way'!$D927="","",'True_Odds_Calculator_3-way'!O928/'True_Odds_Calculator_3-way'!B928-1)</f>
        <v/>
      </c>
      <c r="J927" s="6" t="str">
        <f>IF('Log_working_3-way'!$D927="","",'True_Odds_Calculator_3-way'!P928/'True_Odds_Calculator_3-way'!C928-1)</f>
        <v/>
      </c>
      <c r="K927" s="6" t="str">
        <f>IF('Log_working_3-way'!$D927="","",1/'True_Odds_Calculator_3-way'!A928+1/'True_Odds_Calculator_3-way'!B928+1/'True_Odds_Calculator_3-way'!C928-1)</f>
        <v/>
      </c>
    </row>
    <row r="928" spans="4:11" x14ac:dyDescent="0.25">
      <c r="D928" t="str">
        <f>solve_for_c('True_Odds_Calculator_3-way'!A929,'True_Odds_Calculator_3-way'!B929,'True_Odds_Calculator_3-way'!C929,'Log_working_3-way'!B$1,'Log_working_3-way'!B$2)</f>
        <v/>
      </c>
      <c r="F928" s="6" t="str">
        <f>IF('Log_working_3-way'!D928="","",1/'True_Odds_Calculator_3-way'!N929+1/'True_Odds_Calculator_3-way'!O929+1/'True_Odds_Calculator_3-way'!P929-1)</f>
        <v/>
      </c>
      <c r="H928" s="6" t="str">
        <f>IF('Log_working_3-way'!$D928="","",'True_Odds_Calculator_3-way'!N929/'True_Odds_Calculator_3-way'!A929-1)</f>
        <v/>
      </c>
      <c r="I928" s="6" t="str">
        <f>IF('Log_working_3-way'!$D928="","",'True_Odds_Calculator_3-way'!O929/'True_Odds_Calculator_3-way'!B929-1)</f>
        <v/>
      </c>
      <c r="J928" s="6" t="str">
        <f>IF('Log_working_3-way'!$D928="","",'True_Odds_Calculator_3-way'!P929/'True_Odds_Calculator_3-way'!C929-1)</f>
        <v/>
      </c>
      <c r="K928" s="6" t="str">
        <f>IF('Log_working_3-way'!$D928="","",1/'True_Odds_Calculator_3-way'!A929+1/'True_Odds_Calculator_3-way'!B929+1/'True_Odds_Calculator_3-way'!C929-1)</f>
        <v/>
      </c>
    </row>
    <row r="929" spans="4:11" x14ac:dyDescent="0.25">
      <c r="D929" t="str">
        <f>solve_for_c('True_Odds_Calculator_3-way'!A930,'True_Odds_Calculator_3-way'!B930,'True_Odds_Calculator_3-way'!C930,'Log_working_3-way'!B$1,'Log_working_3-way'!B$2)</f>
        <v/>
      </c>
      <c r="F929" s="6" t="str">
        <f>IF('Log_working_3-way'!D929="","",1/'True_Odds_Calculator_3-way'!N930+1/'True_Odds_Calculator_3-way'!O930+1/'True_Odds_Calculator_3-way'!P930-1)</f>
        <v/>
      </c>
      <c r="H929" s="6" t="str">
        <f>IF('Log_working_3-way'!$D929="","",'True_Odds_Calculator_3-way'!N930/'True_Odds_Calculator_3-way'!A930-1)</f>
        <v/>
      </c>
      <c r="I929" s="6" t="str">
        <f>IF('Log_working_3-way'!$D929="","",'True_Odds_Calculator_3-way'!O930/'True_Odds_Calculator_3-way'!B930-1)</f>
        <v/>
      </c>
      <c r="J929" s="6" t="str">
        <f>IF('Log_working_3-way'!$D929="","",'True_Odds_Calculator_3-way'!P930/'True_Odds_Calculator_3-way'!C930-1)</f>
        <v/>
      </c>
      <c r="K929" s="6" t="str">
        <f>IF('Log_working_3-way'!$D929="","",1/'True_Odds_Calculator_3-way'!A930+1/'True_Odds_Calculator_3-way'!B930+1/'True_Odds_Calculator_3-way'!C930-1)</f>
        <v/>
      </c>
    </row>
    <row r="930" spans="4:11" x14ac:dyDescent="0.25">
      <c r="D930" t="str">
        <f>solve_for_c('True_Odds_Calculator_3-way'!A931,'True_Odds_Calculator_3-way'!B931,'True_Odds_Calculator_3-way'!C931,'Log_working_3-way'!B$1,'Log_working_3-way'!B$2)</f>
        <v/>
      </c>
      <c r="F930" s="6" t="str">
        <f>IF('Log_working_3-way'!D930="","",1/'True_Odds_Calculator_3-way'!N931+1/'True_Odds_Calculator_3-way'!O931+1/'True_Odds_Calculator_3-way'!P931-1)</f>
        <v/>
      </c>
      <c r="H930" s="6" t="str">
        <f>IF('Log_working_3-way'!$D930="","",'True_Odds_Calculator_3-way'!N931/'True_Odds_Calculator_3-way'!A931-1)</f>
        <v/>
      </c>
      <c r="I930" s="6" t="str">
        <f>IF('Log_working_3-way'!$D930="","",'True_Odds_Calculator_3-way'!O931/'True_Odds_Calculator_3-way'!B931-1)</f>
        <v/>
      </c>
      <c r="J930" s="6" t="str">
        <f>IF('Log_working_3-way'!$D930="","",'True_Odds_Calculator_3-way'!P931/'True_Odds_Calculator_3-way'!C931-1)</f>
        <v/>
      </c>
      <c r="K930" s="6" t="str">
        <f>IF('Log_working_3-way'!$D930="","",1/'True_Odds_Calculator_3-way'!A931+1/'True_Odds_Calculator_3-way'!B931+1/'True_Odds_Calculator_3-way'!C931-1)</f>
        <v/>
      </c>
    </row>
    <row r="931" spans="4:11" x14ac:dyDescent="0.25">
      <c r="D931" t="str">
        <f>solve_for_c('True_Odds_Calculator_3-way'!A932,'True_Odds_Calculator_3-way'!B932,'True_Odds_Calculator_3-way'!C932,'Log_working_3-way'!B$1,'Log_working_3-way'!B$2)</f>
        <v/>
      </c>
      <c r="F931" s="6" t="str">
        <f>IF('Log_working_3-way'!D931="","",1/'True_Odds_Calculator_3-way'!N932+1/'True_Odds_Calculator_3-way'!O932+1/'True_Odds_Calculator_3-way'!P932-1)</f>
        <v/>
      </c>
      <c r="H931" s="6" t="str">
        <f>IF('Log_working_3-way'!$D931="","",'True_Odds_Calculator_3-way'!N932/'True_Odds_Calculator_3-way'!A932-1)</f>
        <v/>
      </c>
      <c r="I931" s="6" t="str">
        <f>IF('Log_working_3-way'!$D931="","",'True_Odds_Calculator_3-way'!O932/'True_Odds_Calculator_3-way'!B932-1)</f>
        <v/>
      </c>
      <c r="J931" s="6" t="str">
        <f>IF('Log_working_3-way'!$D931="","",'True_Odds_Calculator_3-way'!P932/'True_Odds_Calculator_3-way'!C932-1)</f>
        <v/>
      </c>
      <c r="K931" s="6" t="str">
        <f>IF('Log_working_3-way'!$D931="","",1/'True_Odds_Calculator_3-way'!A932+1/'True_Odds_Calculator_3-way'!B932+1/'True_Odds_Calculator_3-way'!C932-1)</f>
        <v/>
      </c>
    </row>
    <row r="932" spans="4:11" x14ac:dyDescent="0.25">
      <c r="D932" t="str">
        <f>solve_for_c('True_Odds_Calculator_3-way'!A933,'True_Odds_Calculator_3-way'!B933,'True_Odds_Calculator_3-way'!C933,'Log_working_3-way'!B$1,'Log_working_3-way'!B$2)</f>
        <v/>
      </c>
      <c r="F932" s="6" t="str">
        <f>IF('Log_working_3-way'!D932="","",1/'True_Odds_Calculator_3-way'!N933+1/'True_Odds_Calculator_3-way'!O933+1/'True_Odds_Calculator_3-way'!P933-1)</f>
        <v/>
      </c>
      <c r="H932" s="6" t="str">
        <f>IF('Log_working_3-way'!$D932="","",'True_Odds_Calculator_3-way'!N933/'True_Odds_Calculator_3-way'!A933-1)</f>
        <v/>
      </c>
      <c r="I932" s="6" t="str">
        <f>IF('Log_working_3-way'!$D932="","",'True_Odds_Calculator_3-way'!O933/'True_Odds_Calculator_3-way'!B933-1)</f>
        <v/>
      </c>
      <c r="J932" s="6" t="str">
        <f>IF('Log_working_3-way'!$D932="","",'True_Odds_Calculator_3-way'!P933/'True_Odds_Calculator_3-way'!C933-1)</f>
        <v/>
      </c>
      <c r="K932" s="6" t="str">
        <f>IF('Log_working_3-way'!$D932="","",1/'True_Odds_Calculator_3-way'!A933+1/'True_Odds_Calculator_3-way'!B933+1/'True_Odds_Calculator_3-way'!C933-1)</f>
        <v/>
      </c>
    </row>
    <row r="933" spans="4:11" x14ac:dyDescent="0.25">
      <c r="D933" t="str">
        <f>solve_for_c('True_Odds_Calculator_3-way'!A934,'True_Odds_Calculator_3-way'!B934,'True_Odds_Calculator_3-way'!C934,'Log_working_3-way'!B$1,'Log_working_3-way'!B$2)</f>
        <v/>
      </c>
      <c r="F933" s="6" t="str">
        <f>IF('Log_working_3-way'!D933="","",1/'True_Odds_Calculator_3-way'!N934+1/'True_Odds_Calculator_3-way'!O934+1/'True_Odds_Calculator_3-way'!P934-1)</f>
        <v/>
      </c>
      <c r="H933" s="6" t="str">
        <f>IF('Log_working_3-way'!$D933="","",'True_Odds_Calculator_3-way'!N934/'True_Odds_Calculator_3-way'!A934-1)</f>
        <v/>
      </c>
      <c r="I933" s="6" t="str">
        <f>IF('Log_working_3-way'!$D933="","",'True_Odds_Calculator_3-way'!O934/'True_Odds_Calculator_3-way'!B934-1)</f>
        <v/>
      </c>
      <c r="J933" s="6" t="str">
        <f>IF('Log_working_3-way'!$D933="","",'True_Odds_Calculator_3-way'!P934/'True_Odds_Calculator_3-way'!C934-1)</f>
        <v/>
      </c>
      <c r="K933" s="6" t="str">
        <f>IF('Log_working_3-way'!$D933="","",1/'True_Odds_Calculator_3-way'!A934+1/'True_Odds_Calculator_3-way'!B934+1/'True_Odds_Calculator_3-way'!C934-1)</f>
        <v/>
      </c>
    </row>
    <row r="934" spans="4:11" x14ac:dyDescent="0.25">
      <c r="D934" t="str">
        <f>solve_for_c('True_Odds_Calculator_3-way'!A935,'True_Odds_Calculator_3-way'!B935,'True_Odds_Calculator_3-way'!C935,'Log_working_3-way'!B$1,'Log_working_3-way'!B$2)</f>
        <v/>
      </c>
      <c r="F934" s="6" t="str">
        <f>IF('Log_working_3-way'!D934="","",1/'True_Odds_Calculator_3-way'!N935+1/'True_Odds_Calculator_3-way'!O935+1/'True_Odds_Calculator_3-way'!P935-1)</f>
        <v/>
      </c>
      <c r="H934" s="6" t="str">
        <f>IF('Log_working_3-way'!$D934="","",'True_Odds_Calculator_3-way'!N935/'True_Odds_Calculator_3-way'!A935-1)</f>
        <v/>
      </c>
      <c r="I934" s="6" t="str">
        <f>IF('Log_working_3-way'!$D934="","",'True_Odds_Calculator_3-way'!O935/'True_Odds_Calculator_3-way'!B935-1)</f>
        <v/>
      </c>
      <c r="J934" s="6" t="str">
        <f>IF('Log_working_3-way'!$D934="","",'True_Odds_Calculator_3-way'!P935/'True_Odds_Calculator_3-way'!C935-1)</f>
        <v/>
      </c>
      <c r="K934" s="6" t="str">
        <f>IF('Log_working_3-way'!$D934="","",1/'True_Odds_Calculator_3-way'!A935+1/'True_Odds_Calculator_3-way'!B935+1/'True_Odds_Calculator_3-way'!C935-1)</f>
        <v/>
      </c>
    </row>
    <row r="935" spans="4:11" x14ac:dyDescent="0.25">
      <c r="D935" t="str">
        <f>solve_for_c('True_Odds_Calculator_3-way'!A936,'True_Odds_Calculator_3-way'!B936,'True_Odds_Calculator_3-way'!C936,'Log_working_3-way'!B$1,'Log_working_3-way'!B$2)</f>
        <v/>
      </c>
      <c r="F935" s="6" t="str">
        <f>IF('Log_working_3-way'!D935="","",1/'True_Odds_Calculator_3-way'!N936+1/'True_Odds_Calculator_3-way'!O936+1/'True_Odds_Calculator_3-way'!P936-1)</f>
        <v/>
      </c>
      <c r="H935" s="6" t="str">
        <f>IF('Log_working_3-way'!$D935="","",'True_Odds_Calculator_3-way'!N936/'True_Odds_Calculator_3-way'!A936-1)</f>
        <v/>
      </c>
      <c r="I935" s="6" t="str">
        <f>IF('Log_working_3-way'!$D935="","",'True_Odds_Calculator_3-way'!O936/'True_Odds_Calculator_3-way'!B936-1)</f>
        <v/>
      </c>
      <c r="J935" s="6" t="str">
        <f>IF('Log_working_3-way'!$D935="","",'True_Odds_Calculator_3-way'!P936/'True_Odds_Calculator_3-way'!C936-1)</f>
        <v/>
      </c>
      <c r="K935" s="6" t="str">
        <f>IF('Log_working_3-way'!$D935="","",1/'True_Odds_Calculator_3-way'!A936+1/'True_Odds_Calculator_3-way'!B936+1/'True_Odds_Calculator_3-way'!C936-1)</f>
        <v/>
      </c>
    </row>
    <row r="936" spans="4:11" x14ac:dyDescent="0.25">
      <c r="D936" t="str">
        <f>solve_for_c('True_Odds_Calculator_3-way'!A937,'True_Odds_Calculator_3-way'!B937,'True_Odds_Calculator_3-way'!C937,'Log_working_3-way'!B$1,'Log_working_3-way'!B$2)</f>
        <v/>
      </c>
      <c r="F936" s="6" t="str">
        <f>IF('Log_working_3-way'!D936="","",1/'True_Odds_Calculator_3-way'!N937+1/'True_Odds_Calculator_3-way'!O937+1/'True_Odds_Calculator_3-way'!P937-1)</f>
        <v/>
      </c>
      <c r="H936" s="6" t="str">
        <f>IF('Log_working_3-way'!$D936="","",'True_Odds_Calculator_3-way'!N937/'True_Odds_Calculator_3-way'!A937-1)</f>
        <v/>
      </c>
      <c r="I936" s="6" t="str">
        <f>IF('Log_working_3-way'!$D936="","",'True_Odds_Calculator_3-way'!O937/'True_Odds_Calculator_3-way'!B937-1)</f>
        <v/>
      </c>
      <c r="J936" s="6" t="str">
        <f>IF('Log_working_3-way'!$D936="","",'True_Odds_Calculator_3-way'!P937/'True_Odds_Calculator_3-way'!C937-1)</f>
        <v/>
      </c>
      <c r="K936" s="6" t="str">
        <f>IF('Log_working_3-way'!$D936="","",1/'True_Odds_Calculator_3-way'!A937+1/'True_Odds_Calculator_3-way'!B937+1/'True_Odds_Calculator_3-way'!C937-1)</f>
        <v/>
      </c>
    </row>
    <row r="937" spans="4:11" x14ac:dyDescent="0.25">
      <c r="D937" t="str">
        <f>solve_for_c('True_Odds_Calculator_3-way'!A938,'True_Odds_Calculator_3-way'!B938,'True_Odds_Calculator_3-way'!C938,'Log_working_3-way'!B$1,'Log_working_3-way'!B$2)</f>
        <v/>
      </c>
      <c r="F937" s="6" t="str">
        <f>IF('Log_working_3-way'!D937="","",1/'True_Odds_Calculator_3-way'!N938+1/'True_Odds_Calculator_3-way'!O938+1/'True_Odds_Calculator_3-way'!P938-1)</f>
        <v/>
      </c>
      <c r="H937" s="6" t="str">
        <f>IF('Log_working_3-way'!$D937="","",'True_Odds_Calculator_3-way'!N938/'True_Odds_Calculator_3-way'!A938-1)</f>
        <v/>
      </c>
      <c r="I937" s="6" t="str">
        <f>IF('Log_working_3-way'!$D937="","",'True_Odds_Calculator_3-way'!O938/'True_Odds_Calculator_3-way'!B938-1)</f>
        <v/>
      </c>
      <c r="J937" s="6" t="str">
        <f>IF('Log_working_3-way'!$D937="","",'True_Odds_Calculator_3-way'!P938/'True_Odds_Calculator_3-way'!C938-1)</f>
        <v/>
      </c>
      <c r="K937" s="6" t="str">
        <f>IF('Log_working_3-way'!$D937="","",1/'True_Odds_Calculator_3-way'!A938+1/'True_Odds_Calculator_3-way'!B938+1/'True_Odds_Calculator_3-way'!C938-1)</f>
        <v/>
      </c>
    </row>
    <row r="938" spans="4:11" x14ac:dyDescent="0.25">
      <c r="D938" t="str">
        <f>solve_for_c('True_Odds_Calculator_3-way'!A939,'True_Odds_Calculator_3-way'!B939,'True_Odds_Calculator_3-way'!C939,'Log_working_3-way'!B$1,'Log_working_3-way'!B$2)</f>
        <v/>
      </c>
      <c r="F938" s="6" t="str">
        <f>IF('Log_working_3-way'!D938="","",1/'True_Odds_Calculator_3-way'!N939+1/'True_Odds_Calculator_3-way'!O939+1/'True_Odds_Calculator_3-way'!P939-1)</f>
        <v/>
      </c>
      <c r="H938" s="6" t="str">
        <f>IF('Log_working_3-way'!$D938="","",'True_Odds_Calculator_3-way'!N939/'True_Odds_Calculator_3-way'!A939-1)</f>
        <v/>
      </c>
      <c r="I938" s="6" t="str">
        <f>IF('Log_working_3-way'!$D938="","",'True_Odds_Calculator_3-way'!O939/'True_Odds_Calculator_3-way'!B939-1)</f>
        <v/>
      </c>
      <c r="J938" s="6" t="str">
        <f>IF('Log_working_3-way'!$D938="","",'True_Odds_Calculator_3-way'!P939/'True_Odds_Calculator_3-way'!C939-1)</f>
        <v/>
      </c>
      <c r="K938" s="6" t="str">
        <f>IF('Log_working_3-way'!$D938="","",1/'True_Odds_Calculator_3-way'!A939+1/'True_Odds_Calculator_3-way'!B939+1/'True_Odds_Calculator_3-way'!C939-1)</f>
        <v/>
      </c>
    </row>
    <row r="939" spans="4:11" x14ac:dyDescent="0.25">
      <c r="D939" t="str">
        <f>solve_for_c('True_Odds_Calculator_3-way'!A940,'True_Odds_Calculator_3-way'!B940,'True_Odds_Calculator_3-way'!C940,'Log_working_3-way'!B$1,'Log_working_3-way'!B$2)</f>
        <v/>
      </c>
      <c r="F939" s="6" t="str">
        <f>IF('Log_working_3-way'!D939="","",1/'True_Odds_Calculator_3-way'!N940+1/'True_Odds_Calculator_3-way'!O940+1/'True_Odds_Calculator_3-way'!P940-1)</f>
        <v/>
      </c>
      <c r="H939" s="6" t="str">
        <f>IF('Log_working_3-way'!$D939="","",'True_Odds_Calculator_3-way'!N940/'True_Odds_Calculator_3-way'!A940-1)</f>
        <v/>
      </c>
      <c r="I939" s="6" t="str">
        <f>IF('Log_working_3-way'!$D939="","",'True_Odds_Calculator_3-way'!O940/'True_Odds_Calculator_3-way'!B940-1)</f>
        <v/>
      </c>
      <c r="J939" s="6" t="str">
        <f>IF('Log_working_3-way'!$D939="","",'True_Odds_Calculator_3-way'!P940/'True_Odds_Calculator_3-way'!C940-1)</f>
        <v/>
      </c>
      <c r="K939" s="6" t="str">
        <f>IF('Log_working_3-way'!$D939="","",1/'True_Odds_Calculator_3-way'!A940+1/'True_Odds_Calculator_3-way'!B940+1/'True_Odds_Calculator_3-way'!C940-1)</f>
        <v/>
      </c>
    </row>
    <row r="940" spans="4:11" x14ac:dyDescent="0.25">
      <c r="D940" t="str">
        <f>solve_for_c('True_Odds_Calculator_3-way'!A941,'True_Odds_Calculator_3-way'!B941,'True_Odds_Calculator_3-way'!C941,'Log_working_3-way'!B$1,'Log_working_3-way'!B$2)</f>
        <v/>
      </c>
      <c r="F940" s="6" t="str">
        <f>IF('Log_working_3-way'!D940="","",1/'True_Odds_Calculator_3-way'!N941+1/'True_Odds_Calculator_3-way'!O941+1/'True_Odds_Calculator_3-way'!P941-1)</f>
        <v/>
      </c>
      <c r="H940" s="6" t="str">
        <f>IF('Log_working_3-way'!$D940="","",'True_Odds_Calculator_3-way'!N941/'True_Odds_Calculator_3-way'!A941-1)</f>
        <v/>
      </c>
      <c r="I940" s="6" t="str">
        <f>IF('Log_working_3-way'!$D940="","",'True_Odds_Calculator_3-way'!O941/'True_Odds_Calculator_3-way'!B941-1)</f>
        <v/>
      </c>
      <c r="J940" s="6" t="str">
        <f>IF('Log_working_3-way'!$D940="","",'True_Odds_Calculator_3-way'!P941/'True_Odds_Calculator_3-way'!C941-1)</f>
        <v/>
      </c>
      <c r="K940" s="6" t="str">
        <f>IF('Log_working_3-way'!$D940="","",1/'True_Odds_Calculator_3-way'!A941+1/'True_Odds_Calculator_3-way'!B941+1/'True_Odds_Calculator_3-way'!C941-1)</f>
        <v/>
      </c>
    </row>
    <row r="941" spans="4:11" x14ac:dyDescent="0.25">
      <c r="D941" t="str">
        <f>solve_for_c('True_Odds_Calculator_3-way'!A942,'True_Odds_Calculator_3-way'!B942,'True_Odds_Calculator_3-way'!C942,'Log_working_3-way'!B$1,'Log_working_3-way'!B$2)</f>
        <v/>
      </c>
      <c r="F941" s="6" t="str">
        <f>IF('Log_working_3-way'!D941="","",1/'True_Odds_Calculator_3-way'!N942+1/'True_Odds_Calculator_3-way'!O942+1/'True_Odds_Calculator_3-way'!P942-1)</f>
        <v/>
      </c>
      <c r="H941" s="6" t="str">
        <f>IF('Log_working_3-way'!$D941="","",'True_Odds_Calculator_3-way'!N942/'True_Odds_Calculator_3-way'!A942-1)</f>
        <v/>
      </c>
      <c r="I941" s="6" t="str">
        <f>IF('Log_working_3-way'!$D941="","",'True_Odds_Calculator_3-way'!O942/'True_Odds_Calculator_3-way'!B942-1)</f>
        <v/>
      </c>
      <c r="J941" s="6" t="str">
        <f>IF('Log_working_3-way'!$D941="","",'True_Odds_Calculator_3-way'!P942/'True_Odds_Calculator_3-way'!C942-1)</f>
        <v/>
      </c>
      <c r="K941" s="6" t="str">
        <f>IF('Log_working_3-way'!$D941="","",1/'True_Odds_Calculator_3-way'!A942+1/'True_Odds_Calculator_3-way'!B942+1/'True_Odds_Calculator_3-way'!C942-1)</f>
        <v/>
      </c>
    </row>
    <row r="942" spans="4:11" x14ac:dyDescent="0.25">
      <c r="D942" t="str">
        <f>solve_for_c('True_Odds_Calculator_3-way'!A943,'True_Odds_Calculator_3-way'!B943,'True_Odds_Calculator_3-way'!C943,'Log_working_3-way'!B$1,'Log_working_3-way'!B$2)</f>
        <v/>
      </c>
      <c r="F942" s="6" t="str">
        <f>IF('Log_working_3-way'!D942="","",1/'True_Odds_Calculator_3-way'!N943+1/'True_Odds_Calculator_3-way'!O943+1/'True_Odds_Calculator_3-way'!P943-1)</f>
        <v/>
      </c>
      <c r="H942" s="6" t="str">
        <f>IF('Log_working_3-way'!$D942="","",'True_Odds_Calculator_3-way'!N943/'True_Odds_Calculator_3-way'!A943-1)</f>
        <v/>
      </c>
      <c r="I942" s="6" t="str">
        <f>IF('Log_working_3-way'!$D942="","",'True_Odds_Calculator_3-way'!O943/'True_Odds_Calculator_3-way'!B943-1)</f>
        <v/>
      </c>
      <c r="J942" s="6" t="str">
        <f>IF('Log_working_3-way'!$D942="","",'True_Odds_Calculator_3-way'!P943/'True_Odds_Calculator_3-way'!C943-1)</f>
        <v/>
      </c>
      <c r="K942" s="6" t="str">
        <f>IF('Log_working_3-way'!$D942="","",1/'True_Odds_Calculator_3-way'!A943+1/'True_Odds_Calculator_3-way'!B943+1/'True_Odds_Calculator_3-way'!C943-1)</f>
        <v/>
      </c>
    </row>
    <row r="943" spans="4:11" x14ac:dyDescent="0.25">
      <c r="D943" t="str">
        <f>solve_for_c('True_Odds_Calculator_3-way'!A944,'True_Odds_Calculator_3-way'!B944,'True_Odds_Calculator_3-way'!C944,'Log_working_3-way'!B$1,'Log_working_3-way'!B$2)</f>
        <v/>
      </c>
      <c r="F943" s="6" t="str">
        <f>IF('Log_working_3-way'!D943="","",1/'True_Odds_Calculator_3-way'!N944+1/'True_Odds_Calculator_3-way'!O944+1/'True_Odds_Calculator_3-way'!P944-1)</f>
        <v/>
      </c>
      <c r="H943" s="6" t="str">
        <f>IF('Log_working_3-way'!$D943="","",'True_Odds_Calculator_3-way'!N944/'True_Odds_Calculator_3-way'!A944-1)</f>
        <v/>
      </c>
      <c r="I943" s="6" t="str">
        <f>IF('Log_working_3-way'!$D943="","",'True_Odds_Calculator_3-way'!O944/'True_Odds_Calculator_3-way'!B944-1)</f>
        <v/>
      </c>
      <c r="J943" s="6" t="str">
        <f>IF('Log_working_3-way'!$D943="","",'True_Odds_Calculator_3-way'!P944/'True_Odds_Calculator_3-way'!C944-1)</f>
        <v/>
      </c>
      <c r="K943" s="6" t="str">
        <f>IF('Log_working_3-way'!$D943="","",1/'True_Odds_Calculator_3-way'!A944+1/'True_Odds_Calculator_3-way'!B944+1/'True_Odds_Calculator_3-way'!C944-1)</f>
        <v/>
      </c>
    </row>
    <row r="944" spans="4:11" x14ac:dyDescent="0.25">
      <c r="D944" t="str">
        <f>solve_for_c('True_Odds_Calculator_3-way'!A945,'True_Odds_Calculator_3-way'!B945,'True_Odds_Calculator_3-way'!C945,'Log_working_3-way'!B$1,'Log_working_3-way'!B$2)</f>
        <v/>
      </c>
      <c r="F944" s="6" t="str">
        <f>IF('Log_working_3-way'!D944="","",1/'True_Odds_Calculator_3-way'!N945+1/'True_Odds_Calculator_3-way'!O945+1/'True_Odds_Calculator_3-way'!P945-1)</f>
        <v/>
      </c>
      <c r="H944" s="6" t="str">
        <f>IF('Log_working_3-way'!$D944="","",'True_Odds_Calculator_3-way'!N945/'True_Odds_Calculator_3-way'!A945-1)</f>
        <v/>
      </c>
      <c r="I944" s="6" t="str">
        <f>IF('Log_working_3-way'!$D944="","",'True_Odds_Calculator_3-way'!O945/'True_Odds_Calculator_3-way'!B945-1)</f>
        <v/>
      </c>
      <c r="J944" s="6" t="str">
        <f>IF('Log_working_3-way'!$D944="","",'True_Odds_Calculator_3-way'!P945/'True_Odds_Calculator_3-way'!C945-1)</f>
        <v/>
      </c>
      <c r="K944" s="6" t="str">
        <f>IF('Log_working_3-way'!$D944="","",1/'True_Odds_Calculator_3-way'!A945+1/'True_Odds_Calculator_3-way'!B945+1/'True_Odds_Calculator_3-way'!C945-1)</f>
        <v/>
      </c>
    </row>
    <row r="945" spans="4:11" x14ac:dyDescent="0.25">
      <c r="D945" t="str">
        <f>solve_for_c('True_Odds_Calculator_3-way'!A946,'True_Odds_Calculator_3-way'!B946,'True_Odds_Calculator_3-way'!C946,'Log_working_3-way'!B$1,'Log_working_3-way'!B$2)</f>
        <v/>
      </c>
      <c r="F945" s="6" t="str">
        <f>IF('Log_working_3-way'!D945="","",1/'True_Odds_Calculator_3-way'!N946+1/'True_Odds_Calculator_3-way'!O946+1/'True_Odds_Calculator_3-way'!P946-1)</f>
        <v/>
      </c>
      <c r="H945" s="6" t="str">
        <f>IF('Log_working_3-way'!$D945="","",'True_Odds_Calculator_3-way'!N946/'True_Odds_Calculator_3-way'!A946-1)</f>
        <v/>
      </c>
      <c r="I945" s="6" t="str">
        <f>IF('Log_working_3-way'!$D945="","",'True_Odds_Calculator_3-way'!O946/'True_Odds_Calculator_3-way'!B946-1)</f>
        <v/>
      </c>
      <c r="J945" s="6" t="str">
        <f>IF('Log_working_3-way'!$D945="","",'True_Odds_Calculator_3-way'!P946/'True_Odds_Calculator_3-way'!C946-1)</f>
        <v/>
      </c>
      <c r="K945" s="6" t="str">
        <f>IF('Log_working_3-way'!$D945="","",1/'True_Odds_Calculator_3-way'!A946+1/'True_Odds_Calculator_3-way'!B946+1/'True_Odds_Calculator_3-way'!C946-1)</f>
        <v/>
      </c>
    </row>
    <row r="946" spans="4:11" x14ac:dyDescent="0.25">
      <c r="D946" t="str">
        <f>solve_for_c('True_Odds_Calculator_3-way'!A947,'True_Odds_Calculator_3-way'!B947,'True_Odds_Calculator_3-way'!C947,'Log_working_3-way'!B$1,'Log_working_3-way'!B$2)</f>
        <v/>
      </c>
      <c r="F946" s="6" t="str">
        <f>IF('Log_working_3-way'!D946="","",1/'True_Odds_Calculator_3-way'!N947+1/'True_Odds_Calculator_3-way'!O947+1/'True_Odds_Calculator_3-way'!P947-1)</f>
        <v/>
      </c>
      <c r="H946" s="6" t="str">
        <f>IF('Log_working_3-way'!$D946="","",'True_Odds_Calculator_3-way'!N947/'True_Odds_Calculator_3-way'!A947-1)</f>
        <v/>
      </c>
      <c r="I946" s="6" t="str">
        <f>IF('Log_working_3-way'!$D946="","",'True_Odds_Calculator_3-way'!O947/'True_Odds_Calculator_3-way'!B947-1)</f>
        <v/>
      </c>
      <c r="J946" s="6" t="str">
        <f>IF('Log_working_3-way'!$D946="","",'True_Odds_Calculator_3-way'!P947/'True_Odds_Calculator_3-way'!C947-1)</f>
        <v/>
      </c>
      <c r="K946" s="6" t="str">
        <f>IF('Log_working_3-way'!$D946="","",1/'True_Odds_Calculator_3-way'!A947+1/'True_Odds_Calculator_3-way'!B947+1/'True_Odds_Calculator_3-way'!C947-1)</f>
        <v/>
      </c>
    </row>
    <row r="947" spans="4:11" x14ac:dyDescent="0.25">
      <c r="D947" t="str">
        <f>solve_for_c('True_Odds_Calculator_3-way'!A948,'True_Odds_Calculator_3-way'!B948,'True_Odds_Calculator_3-way'!C948,'Log_working_3-way'!B$1,'Log_working_3-way'!B$2)</f>
        <v/>
      </c>
      <c r="F947" s="6" t="str">
        <f>IF('Log_working_3-way'!D947="","",1/'True_Odds_Calculator_3-way'!N948+1/'True_Odds_Calculator_3-way'!O948+1/'True_Odds_Calculator_3-way'!P948-1)</f>
        <v/>
      </c>
      <c r="H947" s="6" t="str">
        <f>IF('Log_working_3-way'!$D947="","",'True_Odds_Calculator_3-way'!N948/'True_Odds_Calculator_3-way'!A948-1)</f>
        <v/>
      </c>
      <c r="I947" s="6" t="str">
        <f>IF('Log_working_3-way'!$D947="","",'True_Odds_Calculator_3-way'!O948/'True_Odds_Calculator_3-way'!B948-1)</f>
        <v/>
      </c>
      <c r="J947" s="6" t="str">
        <f>IF('Log_working_3-way'!$D947="","",'True_Odds_Calculator_3-way'!P948/'True_Odds_Calculator_3-way'!C948-1)</f>
        <v/>
      </c>
      <c r="K947" s="6" t="str">
        <f>IF('Log_working_3-way'!$D947="","",1/'True_Odds_Calculator_3-way'!A948+1/'True_Odds_Calculator_3-way'!B948+1/'True_Odds_Calculator_3-way'!C948-1)</f>
        <v/>
      </c>
    </row>
    <row r="948" spans="4:11" x14ac:dyDescent="0.25">
      <c r="D948" t="str">
        <f>solve_for_c('True_Odds_Calculator_3-way'!A949,'True_Odds_Calculator_3-way'!B949,'True_Odds_Calculator_3-way'!C949,'Log_working_3-way'!B$1,'Log_working_3-way'!B$2)</f>
        <v/>
      </c>
      <c r="F948" s="6" t="str">
        <f>IF('Log_working_3-way'!D948="","",1/'True_Odds_Calculator_3-way'!N949+1/'True_Odds_Calculator_3-way'!O949+1/'True_Odds_Calculator_3-way'!P949-1)</f>
        <v/>
      </c>
      <c r="H948" s="6" t="str">
        <f>IF('Log_working_3-way'!$D948="","",'True_Odds_Calculator_3-way'!N949/'True_Odds_Calculator_3-way'!A949-1)</f>
        <v/>
      </c>
      <c r="I948" s="6" t="str">
        <f>IF('Log_working_3-way'!$D948="","",'True_Odds_Calculator_3-way'!O949/'True_Odds_Calculator_3-way'!B949-1)</f>
        <v/>
      </c>
      <c r="J948" s="6" t="str">
        <f>IF('Log_working_3-way'!$D948="","",'True_Odds_Calculator_3-way'!P949/'True_Odds_Calculator_3-way'!C949-1)</f>
        <v/>
      </c>
      <c r="K948" s="6" t="str">
        <f>IF('Log_working_3-way'!$D948="","",1/'True_Odds_Calculator_3-way'!A949+1/'True_Odds_Calculator_3-way'!B949+1/'True_Odds_Calculator_3-way'!C949-1)</f>
        <v/>
      </c>
    </row>
    <row r="949" spans="4:11" x14ac:dyDescent="0.25">
      <c r="D949" t="str">
        <f>solve_for_c('True_Odds_Calculator_3-way'!A950,'True_Odds_Calculator_3-way'!B950,'True_Odds_Calculator_3-way'!C950,'Log_working_3-way'!B$1,'Log_working_3-way'!B$2)</f>
        <v/>
      </c>
      <c r="F949" s="6" t="str">
        <f>IF('Log_working_3-way'!D949="","",1/'True_Odds_Calculator_3-way'!N950+1/'True_Odds_Calculator_3-way'!O950+1/'True_Odds_Calculator_3-way'!P950-1)</f>
        <v/>
      </c>
      <c r="H949" s="6" t="str">
        <f>IF('Log_working_3-way'!$D949="","",'True_Odds_Calculator_3-way'!N950/'True_Odds_Calculator_3-way'!A950-1)</f>
        <v/>
      </c>
      <c r="I949" s="6" t="str">
        <f>IF('Log_working_3-way'!$D949="","",'True_Odds_Calculator_3-way'!O950/'True_Odds_Calculator_3-way'!B950-1)</f>
        <v/>
      </c>
      <c r="J949" s="6" t="str">
        <f>IF('Log_working_3-way'!$D949="","",'True_Odds_Calculator_3-way'!P950/'True_Odds_Calculator_3-way'!C950-1)</f>
        <v/>
      </c>
      <c r="K949" s="6" t="str">
        <f>IF('Log_working_3-way'!$D949="","",1/'True_Odds_Calculator_3-way'!A950+1/'True_Odds_Calculator_3-way'!B950+1/'True_Odds_Calculator_3-way'!C950-1)</f>
        <v/>
      </c>
    </row>
    <row r="950" spans="4:11" x14ac:dyDescent="0.25">
      <c r="D950" t="str">
        <f>solve_for_c('True_Odds_Calculator_3-way'!A951,'True_Odds_Calculator_3-way'!B951,'True_Odds_Calculator_3-way'!C951,'Log_working_3-way'!B$1,'Log_working_3-way'!B$2)</f>
        <v/>
      </c>
      <c r="F950" s="6" t="str">
        <f>IF('Log_working_3-way'!D950="","",1/'True_Odds_Calculator_3-way'!N951+1/'True_Odds_Calculator_3-way'!O951+1/'True_Odds_Calculator_3-way'!P951-1)</f>
        <v/>
      </c>
      <c r="H950" s="6" t="str">
        <f>IF('Log_working_3-way'!$D950="","",'True_Odds_Calculator_3-way'!N951/'True_Odds_Calculator_3-way'!A951-1)</f>
        <v/>
      </c>
      <c r="I950" s="6" t="str">
        <f>IF('Log_working_3-way'!$D950="","",'True_Odds_Calculator_3-way'!O951/'True_Odds_Calculator_3-way'!B951-1)</f>
        <v/>
      </c>
      <c r="J950" s="6" t="str">
        <f>IF('Log_working_3-way'!$D950="","",'True_Odds_Calculator_3-way'!P951/'True_Odds_Calculator_3-way'!C951-1)</f>
        <v/>
      </c>
      <c r="K950" s="6" t="str">
        <f>IF('Log_working_3-way'!$D950="","",1/'True_Odds_Calculator_3-way'!A951+1/'True_Odds_Calculator_3-way'!B951+1/'True_Odds_Calculator_3-way'!C951-1)</f>
        <v/>
      </c>
    </row>
    <row r="951" spans="4:11" x14ac:dyDescent="0.25">
      <c r="D951" t="str">
        <f>solve_for_c('True_Odds_Calculator_3-way'!A952,'True_Odds_Calculator_3-way'!B952,'True_Odds_Calculator_3-way'!C952,'Log_working_3-way'!B$1,'Log_working_3-way'!B$2)</f>
        <v/>
      </c>
      <c r="F951" s="6" t="str">
        <f>IF('Log_working_3-way'!D951="","",1/'True_Odds_Calculator_3-way'!N952+1/'True_Odds_Calculator_3-way'!O952+1/'True_Odds_Calculator_3-way'!P952-1)</f>
        <v/>
      </c>
      <c r="H951" s="6" t="str">
        <f>IF('Log_working_3-way'!$D951="","",'True_Odds_Calculator_3-way'!N952/'True_Odds_Calculator_3-way'!A952-1)</f>
        <v/>
      </c>
      <c r="I951" s="6" t="str">
        <f>IF('Log_working_3-way'!$D951="","",'True_Odds_Calculator_3-way'!O952/'True_Odds_Calculator_3-way'!B952-1)</f>
        <v/>
      </c>
      <c r="J951" s="6" t="str">
        <f>IF('Log_working_3-way'!$D951="","",'True_Odds_Calculator_3-way'!P952/'True_Odds_Calculator_3-way'!C952-1)</f>
        <v/>
      </c>
      <c r="K951" s="6" t="str">
        <f>IF('Log_working_3-way'!$D951="","",1/'True_Odds_Calculator_3-way'!A952+1/'True_Odds_Calculator_3-way'!B952+1/'True_Odds_Calculator_3-way'!C952-1)</f>
        <v/>
      </c>
    </row>
    <row r="952" spans="4:11" x14ac:dyDescent="0.25">
      <c r="D952" t="str">
        <f>solve_for_c('True_Odds_Calculator_3-way'!A953,'True_Odds_Calculator_3-way'!B953,'True_Odds_Calculator_3-way'!C953,'Log_working_3-way'!B$1,'Log_working_3-way'!B$2)</f>
        <v/>
      </c>
      <c r="F952" s="6" t="str">
        <f>IF('Log_working_3-way'!D952="","",1/'True_Odds_Calculator_3-way'!N953+1/'True_Odds_Calculator_3-way'!O953+1/'True_Odds_Calculator_3-way'!P953-1)</f>
        <v/>
      </c>
      <c r="H952" s="6" t="str">
        <f>IF('Log_working_3-way'!$D952="","",'True_Odds_Calculator_3-way'!N953/'True_Odds_Calculator_3-way'!A953-1)</f>
        <v/>
      </c>
      <c r="I952" s="6" t="str">
        <f>IF('Log_working_3-way'!$D952="","",'True_Odds_Calculator_3-way'!O953/'True_Odds_Calculator_3-way'!B953-1)</f>
        <v/>
      </c>
      <c r="J952" s="6" t="str">
        <f>IF('Log_working_3-way'!$D952="","",'True_Odds_Calculator_3-way'!P953/'True_Odds_Calculator_3-way'!C953-1)</f>
        <v/>
      </c>
      <c r="K952" s="6" t="str">
        <f>IF('Log_working_3-way'!$D952="","",1/'True_Odds_Calculator_3-way'!A953+1/'True_Odds_Calculator_3-way'!B953+1/'True_Odds_Calculator_3-way'!C953-1)</f>
        <v/>
      </c>
    </row>
    <row r="953" spans="4:11" x14ac:dyDescent="0.25">
      <c r="D953" t="str">
        <f>solve_for_c('True_Odds_Calculator_3-way'!A954,'True_Odds_Calculator_3-way'!B954,'True_Odds_Calculator_3-way'!C954,'Log_working_3-way'!B$1,'Log_working_3-way'!B$2)</f>
        <v/>
      </c>
      <c r="F953" s="6" t="str">
        <f>IF('Log_working_3-way'!D953="","",1/'True_Odds_Calculator_3-way'!N954+1/'True_Odds_Calculator_3-way'!O954+1/'True_Odds_Calculator_3-way'!P954-1)</f>
        <v/>
      </c>
      <c r="H953" s="6" t="str">
        <f>IF('Log_working_3-way'!$D953="","",'True_Odds_Calculator_3-way'!N954/'True_Odds_Calculator_3-way'!A954-1)</f>
        <v/>
      </c>
      <c r="I953" s="6" t="str">
        <f>IF('Log_working_3-way'!$D953="","",'True_Odds_Calculator_3-way'!O954/'True_Odds_Calculator_3-way'!B954-1)</f>
        <v/>
      </c>
      <c r="J953" s="6" t="str">
        <f>IF('Log_working_3-way'!$D953="","",'True_Odds_Calculator_3-way'!P954/'True_Odds_Calculator_3-way'!C954-1)</f>
        <v/>
      </c>
      <c r="K953" s="6" t="str">
        <f>IF('Log_working_3-way'!$D953="","",1/'True_Odds_Calculator_3-way'!A954+1/'True_Odds_Calculator_3-way'!B954+1/'True_Odds_Calculator_3-way'!C954-1)</f>
        <v/>
      </c>
    </row>
    <row r="954" spans="4:11" x14ac:dyDescent="0.25">
      <c r="D954" t="str">
        <f>solve_for_c('True_Odds_Calculator_3-way'!A955,'True_Odds_Calculator_3-way'!B955,'True_Odds_Calculator_3-way'!C955,'Log_working_3-way'!B$1,'Log_working_3-way'!B$2)</f>
        <v/>
      </c>
      <c r="F954" s="6" t="str">
        <f>IF('Log_working_3-way'!D954="","",1/'True_Odds_Calculator_3-way'!N955+1/'True_Odds_Calculator_3-way'!O955+1/'True_Odds_Calculator_3-way'!P955-1)</f>
        <v/>
      </c>
      <c r="H954" s="6" t="str">
        <f>IF('Log_working_3-way'!$D954="","",'True_Odds_Calculator_3-way'!N955/'True_Odds_Calculator_3-way'!A955-1)</f>
        <v/>
      </c>
      <c r="I954" s="6" t="str">
        <f>IF('Log_working_3-way'!$D954="","",'True_Odds_Calculator_3-way'!O955/'True_Odds_Calculator_3-way'!B955-1)</f>
        <v/>
      </c>
      <c r="J954" s="6" t="str">
        <f>IF('Log_working_3-way'!$D954="","",'True_Odds_Calculator_3-way'!P955/'True_Odds_Calculator_3-way'!C955-1)</f>
        <v/>
      </c>
      <c r="K954" s="6" t="str">
        <f>IF('Log_working_3-way'!$D954="","",1/'True_Odds_Calculator_3-way'!A955+1/'True_Odds_Calculator_3-way'!B955+1/'True_Odds_Calculator_3-way'!C955-1)</f>
        <v/>
      </c>
    </row>
    <row r="955" spans="4:11" x14ac:dyDescent="0.25">
      <c r="D955" t="str">
        <f>solve_for_c('True_Odds_Calculator_3-way'!A956,'True_Odds_Calculator_3-way'!B956,'True_Odds_Calculator_3-way'!C956,'Log_working_3-way'!B$1,'Log_working_3-way'!B$2)</f>
        <v/>
      </c>
      <c r="F955" s="6" t="str">
        <f>IF('Log_working_3-way'!D955="","",1/'True_Odds_Calculator_3-way'!N956+1/'True_Odds_Calculator_3-way'!O956+1/'True_Odds_Calculator_3-way'!P956-1)</f>
        <v/>
      </c>
      <c r="H955" s="6" t="str">
        <f>IF('Log_working_3-way'!$D955="","",'True_Odds_Calculator_3-way'!N956/'True_Odds_Calculator_3-way'!A956-1)</f>
        <v/>
      </c>
      <c r="I955" s="6" t="str">
        <f>IF('Log_working_3-way'!$D955="","",'True_Odds_Calculator_3-way'!O956/'True_Odds_Calculator_3-way'!B956-1)</f>
        <v/>
      </c>
      <c r="J955" s="6" t="str">
        <f>IF('Log_working_3-way'!$D955="","",'True_Odds_Calculator_3-way'!P956/'True_Odds_Calculator_3-way'!C956-1)</f>
        <v/>
      </c>
      <c r="K955" s="6" t="str">
        <f>IF('Log_working_3-way'!$D955="","",1/'True_Odds_Calculator_3-way'!A956+1/'True_Odds_Calculator_3-way'!B956+1/'True_Odds_Calculator_3-way'!C956-1)</f>
        <v/>
      </c>
    </row>
    <row r="956" spans="4:11" x14ac:dyDescent="0.25">
      <c r="D956" t="str">
        <f>solve_for_c('True_Odds_Calculator_3-way'!A957,'True_Odds_Calculator_3-way'!B957,'True_Odds_Calculator_3-way'!C957,'Log_working_3-way'!B$1,'Log_working_3-way'!B$2)</f>
        <v/>
      </c>
      <c r="F956" s="6" t="str">
        <f>IF('Log_working_3-way'!D956="","",1/'True_Odds_Calculator_3-way'!N957+1/'True_Odds_Calculator_3-way'!O957+1/'True_Odds_Calculator_3-way'!P957-1)</f>
        <v/>
      </c>
      <c r="H956" s="6" t="str">
        <f>IF('Log_working_3-way'!$D956="","",'True_Odds_Calculator_3-way'!N957/'True_Odds_Calculator_3-way'!A957-1)</f>
        <v/>
      </c>
      <c r="I956" s="6" t="str">
        <f>IF('Log_working_3-way'!$D956="","",'True_Odds_Calculator_3-way'!O957/'True_Odds_Calculator_3-way'!B957-1)</f>
        <v/>
      </c>
      <c r="J956" s="6" t="str">
        <f>IF('Log_working_3-way'!$D956="","",'True_Odds_Calculator_3-way'!P957/'True_Odds_Calculator_3-way'!C957-1)</f>
        <v/>
      </c>
      <c r="K956" s="6" t="str">
        <f>IF('Log_working_3-way'!$D956="","",1/'True_Odds_Calculator_3-way'!A957+1/'True_Odds_Calculator_3-way'!B957+1/'True_Odds_Calculator_3-way'!C957-1)</f>
        <v/>
      </c>
    </row>
    <row r="957" spans="4:11" x14ac:dyDescent="0.25">
      <c r="D957" t="str">
        <f>solve_for_c('True_Odds_Calculator_3-way'!A958,'True_Odds_Calculator_3-way'!B958,'True_Odds_Calculator_3-way'!C958,'Log_working_3-way'!B$1,'Log_working_3-way'!B$2)</f>
        <v/>
      </c>
      <c r="F957" s="6" t="str">
        <f>IF('Log_working_3-way'!D957="","",1/'True_Odds_Calculator_3-way'!N958+1/'True_Odds_Calculator_3-way'!O958+1/'True_Odds_Calculator_3-way'!P958-1)</f>
        <v/>
      </c>
      <c r="H957" s="6" t="str">
        <f>IF('Log_working_3-way'!$D957="","",'True_Odds_Calculator_3-way'!N958/'True_Odds_Calculator_3-way'!A958-1)</f>
        <v/>
      </c>
      <c r="I957" s="6" t="str">
        <f>IF('Log_working_3-way'!$D957="","",'True_Odds_Calculator_3-way'!O958/'True_Odds_Calculator_3-way'!B958-1)</f>
        <v/>
      </c>
      <c r="J957" s="6" t="str">
        <f>IF('Log_working_3-way'!$D957="","",'True_Odds_Calculator_3-way'!P958/'True_Odds_Calculator_3-way'!C958-1)</f>
        <v/>
      </c>
      <c r="K957" s="6" t="str">
        <f>IF('Log_working_3-way'!$D957="","",1/'True_Odds_Calculator_3-way'!A958+1/'True_Odds_Calculator_3-way'!B958+1/'True_Odds_Calculator_3-way'!C958-1)</f>
        <v/>
      </c>
    </row>
    <row r="958" spans="4:11" x14ac:dyDescent="0.25">
      <c r="D958" t="str">
        <f>solve_for_c('True_Odds_Calculator_3-way'!A959,'True_Odds_Calculator_3-way'!B959,'True_Odds_Calculator_3-way'!C959,'Log_working_3-way'!B$1,'Log_working_3-way'!B$2)</f>
        <v/>
      </c>
      <c r="F958" s="6" t="str">
        <f>IF('Log_working_3-way'!D958="","",1/'True_Odds_Calculator_3-way'!N959+1/'True_Odds_Calculator_3-way'!O959+1/'True_Odds_Calculator_3-way'!P959-1)</f>
        <v/>
      </c>
      <c r="H958" s="6" t="str">
        <f>IF('Log_working_3-way'!$D958="","",'True_Odds_Calculator_3-way'!N959/'True_Odds_Calculator_3-way'!A959-1)</f>
        <v/>
      </c>
      <c r="I958" s="6" t="str">
        <f>IF('Log_working_3-way'!$D958="","",'True_Odds_Calculator_3-way'!O959/'True_Odds_Calculator_3-way'!B959-1)</f>
        <v/>
      </c>
      <c r="J958" s="6" t="str">
        <f>IF('Log_working_3-way'!$D958="","",'True_Odds_Calculator_3-way'!P959/'True_Odds_Calculator_3-way'!C959-1)</f>
        <v/>
      </c>
      <c r="K958" s="6" t="str">
        <f>IF('Log_working_3-way'!$D958="","",1/'True_Odds_Calculator_3-way'!A959+1/'True_Odds_Calculator_3-way'!B959+1/'True_Odds_Calculator_3-way'!C959-1)</f>
        <v/>
      </c>
    </row>
    <row r="959" spans="4:11" x14ac:dyDescent="0.25">
      <c r="D959" t="str">
        <f>solve_for_c('True_Odds_Calculator_3-way'!A960,'True_Odds_Calculator_3-way'!B960,'True_Odds_Calculator_3-way'!C960,'Log_working_3-way'!B$1,'Log_working_3-way'!B$2)</f>
        <v/>
      </c>
      <c r="F959" s="6" t="str">
        <f>IF('Log_working_3-way'!D959="","",1/'True_Odds_Calculator_3-way'!N960+1/'True_Odds_Calculator_3-way'!O960+1/'True_Odds_Calculator_3-way'!P960-1)</f>
        <v/>
      </c>
      <c r="H959" s="6" t="str">
        <f>IF('Log_working_3-way'!$D959="","",'True_Odds_Calculator_3-way'!N960/'True_Odds_Calculator_3-way'!A960-1)</f>
        <v/>
      </c>
      <c r="I959" s="6" t="str">
        <f>IF('Log_working_3-way'!$D959="","",'True_Odds_Calculator_3-way'!O960/'True_Odds_Calculator_3-way'!B960-1)</f>
        <v/>
      </c>
      <c r="J959" s="6" t="str">
        <f>IF('Log_working_3-way'!$D959="","",'True_Odds_Calculator_3-way'!P960/'True_Odds_Calculator_3-way'!C960-1)</f>
        <v/>
      </c>
      <c r="K959" s="6" t="str">
        <f>IF('Log_working_3-way'!$D959="","",1/'True_Odds_Calculator_3-way'!A960+1/'True_Odds_Calculator_3-way'!B960+1/'True_Odds_Calculator_3-way'!C960-1)</f>
        <v/>
      </c>
    </row>
    <row r="960" spans="4:11" x14ac:dyDescent="0.25">
      <c r="D960" t="str">
        <f>solve_for_c('True_Odds_Calculator_3-way'!A961,'True_Odds_Calculator_3-way'!B961,'True_Odds_Calculator_3-way'!C961,'Log_working_3-way'!B$1,'Log_working_3-way'!B$2)</f>
        <v/>
      </c>
      <c r="F960" s="6" t="str">
        <f>IF('Log_working_3-way'!D960="","",1/'True_Odds_Calculator_3-way'!N961+1/'True_Odds_Calculator_3-way'!O961+1/'True_Odds_Calculator_3-way'!P961-1)</f>
        <v/>
      </c>
      <c r="H960" s="6" t="str">
        <f>IF('Log_working_3-way'!$D960="","",'True_Odds_Calculator_3-way'!N961/'True_Odds_Calculator_3-way'!A961-1)</f>
        <v/>
      </c>
      <c r="I960" s="6" t="str">
        <f>IF('Log_working_3-way'!$D960="","",'True_Odds_Calculator_3-way'!O961/'True_Odds_Calculator_3-way'!B961-1)</f>
        <v/>
      </c>
      <c r="J960" s="6" t="str">
        <f>IF('Log_working_3-way'!$D960="","",'True_Odds_Calculator_3-way'!P961/'True_Odds_Calculator_3-way'!C961-1)</f>
        <v/>
      </c>
      <c r="K960" s="6" t="str">
        <f>IF('Log_working_3-way'!$D960="","",1/'True_Odds_Calculator_3-way'!A961+1/'True_Odds_Calculator_3-way'!B961+1/'True_Odds_Calculator_3-way'!C961-1)</f>
        <v/>
      </c>
    </row>
    <row r="961" spans="4:11" x14ac:dyDescent="0.25">
      <c r="D961" t="str">
        <f>solve_for_c('True_Odds_Calculator_3-way'!A962,'True_Odds_Calculator_3-way'!B962,'True_Odds_Calculator_3-way'!C962,'Log_working_3-way'!B$1,'Log_working_3-way'!B$2)</f>
        <v/>
      </c>
      <c r="F961" s="6" t="str">
        <f>IF('Log_working_3-way'!D961="","",1/'True_Odds_Calculator_3-way'!N962+1/'True_Odds_Calculator_3-way'!O962+1/'True_Odds_Calculator_3-way'!P962-1)</f>
        <v/>
      </c>
      <c r="H961" s="6" t="str">
        <f>IF('Log_working_3-way'!$D961="","",'True_Odds_Calculator_3-way'!N962/'True_Odds_Calculator_3-way'!A962-1)</f>
        <v/>
      </c>
      <c r="I961" s="6" t="str">
        <f>IF('Log_working_3-way'!$D961="","",'True_Odds_Calculator_3-way'!O962/'True_Odds_Calculator_3-way'!B962-1)</f>
        <v/>
      </c>
      <c r="J961" s="6" t="str">
        <f>IF('Log_working_3-way'!$D961="","",'True_Odds_Calculator_3-way'!P962/'True_Odds_Calculator_3-way'!C962-1)</f>
        <v/>
      </c>
      <c r="K961" s="6" t="str">
        <f>IF('Log_working_3-way'!$D961="","",1/'True_Odds_Calculator_3-way'!A962+1/'True_Odds_Calculator_3-way'!B962+1/'True_Odds_Calculator_3-way'!C962-1)</f>
        <v/>
      </c>
    </row>
    <row r="962" spans="4:11" x14ac:dyDescent="0.25">
      <c r="D962" t="str">
        <f>solve_for_c('True_Odds_Calculator_3-way'!A963,'True_Odds_Calculator_3-way'!B963,'True_Odds_Calculator_3-way'!C963,'Log_working_3-way'!B$1,'Log_working_3-way'!B$2)</f>
        <v/>
      </c>
      <c r="F962" s="6" t="str">
        <f>IF('Log_working_3-way'!D962="","",1/'True_Odds_Calculator_3-way'!N963+1/'True_Odds_Calculator_3-way'!O963+1/'True_Odds_Calculator_3-way'!P963-1)</f>
        <v/>
      </c>
      <c r="H962" s="6" t="str">
        <f>IF('Log_working_3-way'!$D962="","",'True_Odds_Calculator_3-way'!N963/'True_Odds_Calculator_3-way'!A963-1)</f>
        <v/>
      </c>
      <c r="I962" s="6" t="str">
        <f>IF('Log_working_3-way'!$D962="","",'True_Odds_Calculator_3-way'!O963/'True_Odds_Calculator_3-way'!B963-1)</f>
        <v/>
      </c>
      <c r="J962" s="6" t="str">
        <f>IF('Log_working_3-way'!$D962="","",'True_Odds_Calculator_3-way'!P963/'True_Odds_Calculator_3-way'!C963-1)</f>
        <v/>
      </c>
      <c r="K962" s="6" t="str">
        <f>IF('Log_working_3-way'!$D962="","",1/'True_Odds_Calculator_3-way'!A963+1/'True_Odds_Calculator_3-way'!B963+1/'True_Odds_Calculator_3-way'!C963-1)</f>
        <v/>
      </c>
    </row>
    <row r="963" spans="4:11" x14ac:dyDescent="0.25">
      <c r="D963" t="str">
        <f>solve_for_c('True_Odds_Calculator_3-way'!A964,'True_Odds_Calculator_3-way'!B964,'True_Odds_Calculator_3-way'!C964,'Log_working_3-way'!B$1,'Log_working_3-way'!B$2)</f>
        <v/>
      </c>
      <c r="F963" s="6" t="str">
        <f>IF('Log_working_3-way'!D963="","",1/'True_Odds_Calculator_3-way'!N964+1/'True_Odds_Calculator_3-way'!O964+1/'True_Odds_Calculator_3-way'!P964-1)</f>
        <v/>
      </c>
      <c r="H963" s="6" t="str">
        <f>IF('Log_working_3-way'!$D963="","",'True_Odds_Calculator_3-way'!N964/'True_Odds_Calculator_3-way'!A964-1)</f>
        <v/>
      </c>
      <c r="I963" s="6" t="str">
        <f>IF('Log_working_3-way'!$D963="","",'True_Odds_Calculator_3-way'!O964/'True_Odds_Calculator_3-way'!B964-1)</f>
        <v/>
      </c>
      <c r="J963" s="6" t="str">
        <f>IF('Log_working_3-way'!$D963="","",'True_Odds_Calculator_3-way'!P964/'True_Odds_Calculator_3-way'!C964-1)</f>
        <v/>
      </c>
      <c r="K963" s="6" t="str">
        <f>IF('Log_working_3-way'!$D963="","",1/'True_Odds_Calculator_3-way'!A964+1/'True_Odds_Calculator_3-way'!B964+1/'True_Odds_Calculator_3-way'!C964-1)</f>
        <v/>
      </c>
    </row>
    <row r="964" spans="4:11" x14ac:dyDescent="0.25">
      <c r="D964" t="str">
        <f>solve_for_c('True_Odds_Calculator_3-way'!A965,'True_Odds_Calculator_3-way'!B965,'True_Odds_Calculator_3-way'!C965,'Log_working_3-way'!B$1,'Log_working_3-way'!B$2)</f>
        <v/>
      </c>
      <c r="F964" s="6" t="str">
        <f>IF('Log_working_3-way'!D964="","",1/'True_Odds_Calculator_3-way'!N965+1/'True_Odds_Calculator_3-way'!O965+1/'True_Odds_Calculator_3-way'!P965-1)</f>
        <v/>
      </c>
      <c r="H964" s="6" t="str">
        <f>IF('Log_working_3-way'!$D964="","",'True_Odds_Calculator_3-way'!N965/'True_Odds_Calculator_3-way'!A965-1)</f>
        <v/>
      </c>
      <c r="I964" s="6" t="str">
        <f>IF('Log_working_3-way'!$D964="","",'True_Odds_Calculator_3-way'!O965/'True_Odds_Calculator_3-way'!B965-1)</f>
        <v/>
      </c>
      <c r="J964" s="6" t="str">
        <f>IF('Log_working_3-way'!$D964="","",'True_Odds_Calculator_3-way'!P965/'True_Odds_Calculator_3-way'!C965-1)</f>
        <v/>
      </c>
      <c r="K964" s="6" t="str">
        <f>IF('Log_working_3-way'!$D964="","",1/'True_Odds_Calculator_3-way'!A965+1/'True_Odds_Calculator_3-way'!B965+1/'True_Odds_Calculator_3-way'!C965-1)</f>
        <v/>
      </c>
    </row>
    <row r="965" spans="4:11" x14ac:dyDescent="0.25">
      <c r="D965" t="str">
        <f>solve_for_c('True_Odds_Calculator_3-way'!A966,'True_Odds_Calculator_3-way'!B966,'True_Odds_Calculator_3-way'!C966,'Log_working_3-way'!B$1,'Log_working_3-way'!B$2)</f>
        <v/>
      </c>
      <c r="F965" s="6" t="str">
        <f>IF('Log_working_3-way'!D965="","",1/'True_Odds_Calculator_3-way'!N966+1/'True_Odds_Calculator_3-way'!O966+1/'True_Odds_Calculator_3-way'!P966-1)</f>
        <v/>
      </c>
      <c r="H965" s="6" t="str">
        <f>IF('Log_working_3-way'!$D965="","",'True_Odds_Calculator_3-way'!N966/'True_Odds_Calculator_3-way'!A966-1)</f>
        <v/>
      </c>
      <c r="I965" s="6" t="str">
        <f>IF('Log_working_3-way'!$D965="","",'True_Odds_Calculator_3-way'!O966/'True_Odds_Calculator_3-way'!B966-1)</f>
        <v/>
      </c>
      <c r="J965" s="6" t="str">
        <f>IF('Log_working_3-way'!$D965="","",'True_Odds_Calculator_3-way'!P966/'True_Odds_Calculator_3-way'!C966-1)</f>
        <v/>
      </c>
      <c r="K965" s="6" t="str">
        <f>IF('Log_working_3-way'!$D965="","",1/'True_Odds_Calculator_3-way'!A966+1/'True_Odds_Calculator_3-way'!B966+1/'True_Odds_Calculator_3-way'!C966-1)</f>
        <v/>
      </c>
    </row>
    <row r="966" spans="4:11" x14ac:dyDescent="0.25">
      <c r="D966" t="str">
        <f>solve_for_c('True_Odds_Calculator_3-way'!A967,'True_Odds_Calculator_3-way'!B967,'True_Odds_Calculator_3-way'!C967,'Log_working_3-way'!B$1,'Log_working_3-way'!B$2)</f>
        <v/>
      </c>
      <c r="F966" s="6" t="str">
        <f>IF('Log_working_3-way'!D966="","",1/'True_Odds_Calculator_3-way'!N967+1/'True_Odds_Calculator_3-way'!O967+1/'True_Odds_Calculator_3-way'!P967-1)</f>
        <v/>
      </c>
      <c r="H966" s="6" t="str">
        <f>IF('Log_working_3-way'!$D966="","",'True_Odds_Calculator_3-way'!N967/'True_Odds_Calculator_3-way'!A967-1)</f>
        <v/>
      </c>
      <c r="I966" s="6" t="str">
        <f>IF('Log_working_3-way'!$D966="","",'True_Odds_Calculator_3-way'!O967/'True_Odds_Calculator_3-way'!B967-1)</f>
        <v/>
      </c>
      <c r="J966" s="6" t="str">
        <f>IF('Log_working_3-way'!$D966="","",'True_Odds_Calculator_3-way'!P967/'True_Odds_Calculator_3-way'!C967-1)</f>
        <v/>
      </c>
      <c r="K966" s="6" t="str">
        <f>IF('Log_working_3-way'!$D966="","",1/'True_Odds_Calculator_3-way'!A967+1/'True_Odds_Calculator_3-way'!B967+1/'True_Odds_Calculator_3-way'!C967-1)</f>
        <v/>
      </c>
    </row>
    <row r="967" spans="4:11" x14ac:dyDescent="0.25">
      <c r="D967" t="str">
        <f>solve_for_c('True_Odds_Calculator_3-way'!A968,'True_Odds_Calculator_3-way'!B968,'True_Odds_Calculator_3-way'!C968,'Log_working_3-way'!B$1,'Log_working_3-way'!B$2)</f>
        <v/>
      </c>
      <c r="F967" s="6" t="str">
        <f>IF('Log_working_3-way'!D967="","",1/'True_Odds_Calculator_3-way'!N968+1/'True_Odds_Calculator_3-way'!O968+1/'True_Odds_Calculator_3-way'!P968-1)</f>
        <v/>
      </c>
      <c r="H967" s="6" t="str">
        <f>IF('Log_working_3-way'!$D967="","",'True_Odds_Calculator_3-way'!N968/'True_Odds_Calculator_3-way'!A968-1)</f>
        <v/>
      </c>
      <c r="I967" s="6" t="str">
        <f>IF('Log_working_3-way'!$D967="","",'True_Odds_Calculator_3-way'!O968/'True_Odds_Calculator_3-way'!B968-1)</f>
        <v/>
      </c>
      <c r="J967" s="6" t="str">
        <f>IF('Log_working_3-way'!$D967="","",'True_Odds_Calculator_3-way'!P968/'True_Odds_Calculator_3-way'!C968-1)</f>
        <v/>
      </c>
      <c r="K967" s="6" t="str">
        <f>IF('Log_working_3-way'!$D967="","",1/'True_Odds_Calculator_3-way'!A968+1/'True_Odds_Calculator_3-way'!B968+1/'True_Odds_Calculator_3-way'!C968-1)</f>
        <v/>
      </c>
    </row>
    <row r="968" spans="4:11" x14ac:dyDescent="0.25">
      <c r="D968" t="str">
        <f>solve_for_c('True_Odds_Calculator_3-way'!A969,'True_Odds_Calculator_3-way'!B969,'True_Odds_Calculator_3-way'!C969,'Log_working_3-way'!B$1,'Log_working_3-way'!B$2)</f>
        <v/>
      </c>
      <c r="F968" s="6" t="str">
        <f>IF('Log_working_3-way'!D968="","",1/'True_Odds_Calculator_3-way'!N969+1/'True_Odds_Calculator_3-way'!O969+1/'True_Odds_Calculator_3-way'!P969-1)</f>
        <v/>
      </c>
      <c r="H968" s="6" t="str">
        <f>IF('Log_working_3-way'!$D968="","",'True_Odds_Calculator_3-way'!N969/'True_Odds_Calculator_3-way'!A969-1)</f>
        <v/>
      </c>
      <c r="I968" s="6" t="str">
        <f>IF('Log_working_3-way'!$D968="","",'True_Odds_Calculator_3-way'!O969/'True_Odds_Calculator_3-way'!B969-1)</f>
        <v/>
      </c>
      <c r="J968" s="6" t="str">
        <f>IF('Log_working_3-way'!$D968="","",'True_Odds_Calculator_3-way'!P969/'True_Odds_Calculator_3-way'!C969-1)</f>
        <v/>
      </c>
      <c r="K968" s="6" t="str">
        <f>IF('Log_working_3-way'!$D968="","",1/'True_Odds_Calculator_3-way'!A969+1/'True_Odds_Calculator_3-way'!B969+1/'True_Odds_Calculator_3-way'!C969-1)</f>
        <v/>
      </c>
    </row>
    <row r="969" spans="4:11" x14ac:dyDescent="0.25">
      <c r="D969" t="str">
        <f>solve_for_c('True_Odds_Calculator_3-way'!A970,'True_Odds_Calculator_3-way'!B970,'True_Odds_Calculator_3-way'!C970,'Log_working_3-way'!B$1,'Log_working_3-way'!B$2)</f>
        <v/>
      </c>
      <c r="F969" s="6" t="str">
        <f>IF('Log_working_3-way'!D969="","",1/'True_Odds_Calculator_3-way'!N970+1/'True_Odds_Calculator_3-way'!O970+1/'True_Odds_Calculator_3-way'!P970-1)</f>
        <v/>
      </c>
      <c r="H969" s="6" t="str">
        <f>IF('Log_working_3-way'!$D969="","",'True_Odds_Calculator_3-way'!N970/'True_Odds_Calculator_3-way'!A970-1)</f>
        <v/>
      </c>
      <c r="I969" s="6" t="str">
        <f>IF('Log_working_3-way'!$D969="","",'True_Odds_Calculator_3-way'!O970/'True_Odds_Calculator_3-way'!B970-1)</f>
        <v/>
      </c>
      <c r="J969" s="6" t="str">
        <f>IF('Log_working_3-way'!$D969="","",'True_Odds_Calculator_3-way'!P970/'True_Odds_Calculator_3-way'!C970-1)</f>
        <v/>
      </c>
      <c r="K969" s="6" t="str">
        <f>IF('Log_working_3-way'!$D969="","",1/'True_Odds_Calculator_3-way'!A970+1/'True_Odds_Calculator_3-way'!B970+1/'True_Odds_Calculator_3-way'!C970-1)</f>
        <v/>
      </c>
    </row>
    <row r="970" spans="4:11" x14ac:dyDescent="0.25">
      <c r="D970" t="str">
        <f>solve_for_c('True_Odds_Calculator_3-way'!A971,'True_Odds_Calculator_3-way'!B971,'True_Odds_Calculator_3-way'!C971,'Log_working_3-way'!B$1,'Log_working_3-way'!B$2)</f>
        <v/>
      </c>
      <c r="F970" s="6" t="str">
        <f>IF('Log_working_3-way'!D970="","",1/'True_Odds_Calculator_3-way'!N971+1/'True_Odds_Calculator_3-way'!O971+1/'True_Odds_Calculator_3-way'!P971-1)</f>
        <v/>
      </c>
      <c r="H970" s="6" t="str">
        <f>IF('Log_working_3-way'!$D970="","",'True_Odds_Calculator_3-way'!N971/'True_Odds_Calculator_3-way'!A971-1)</f>
        <v/>
      </c>
      <c r="I970" s="6" t="str">
        <f>IF('Log_working_3-way'!$D970="","",'True_Odds_Calculator_3-way'!O971/'True_Odds_Calculator_3-way'!B971-1)</f>
        <v/>
      </c>
      <c r="J970" s="6" t="str">
        <f>IF('Log_working_3-way'!$D970="","",'True_Odds_Calculator_3-way'!P971/'True_Odds_Calculator_3-way'!C971-1)</f>
        <v/>
      </c>
      <c r="K970" s="6" t="str">
        <f>IF('Log_working_3-way'!$D970="","",1/'True_Odds_Calculator_3-way'!A971+1/'True_Odds_Calculator_3-way'!B971+1/'True_Odds_Calculator_3-way'!C971-1)</f>
        <v/>
      </c>
    </row>
    <row r="971" spans="4:11" x14ac:dyDescent="0.25">
      <c r="D971" t="str">
        <f>solve_for_c('True_Odds_Calculator_3-way'!A972,'True_Odds_Calculator_3-way'!B972,'True_Odds_Calculator_3-way'!C972,'Log_working_3-way'!B$1,'Log_working_3-way'!B$2)</f>
        <v/>
      </c>
      <c r="F971" s="6" t="str">
        <f>IF('Log_working_3-way'!D971="","",1/'True_Odds_Calculator_3-way'!N972+1/'True_Odds_Calculator_3-way'!O972+1/'True_Odds_Calculator_3-way'!P972-1)</f>
        <v/>
      </c>
      <c r="H971" s="6" t="str">
        <f>IF('Log_working_3-way'!$D971="","",'True_Odds_Calculator_3-way'!N972/'True_Odds_Calculator_3-way'!A972-1)</f>
        <v/>
      </c>
      <c r="I971" s="6" t="str">
        <f>IF('Log_working_3-way'!$D971="","",'True_Odds_Calculator_3-way'!O972/'True_Odds_Calculator_3-way'!B972-1)</f>
        <v/>
      </c>
      <c r="J971" s="6" t="str">
        <f>IF('Log_working_3-way'!$D971="","",'True_Odds_Calculator_3-way'!P972/'True_Odds_Calculator_3-way'!C972-1)</f>
        <v/>
      </c>
      <c r="K971" s="6" t="str">
        <f>IF('Log_working_3-way'!$D971="","",1/'True_Odds_Calculator_3-way'!A972+1/'True_Odds_Calculator_3-way'!B972+1/'True_Odds_Calculator_3-way'!C972-1)</f>
        <v/>
      </c>
    </row>
    <row r="972" spans="4:11" x14ac:dyDescent="0.25">
      <c r="D972" t="str">
        <f>solve_for_c('True_Odds_Calculator_3-way'!A973,'True_Odds_Calculator_3-way'!B973,'True_Odds_Calculator_3-way'!C973,'Log_working_3-way'!B$1,'Log_working_3-way'!B$2)</f>
        <v/>
      </c>
      <c r="F972" s="6" t="str">
        <f>IF('Log_working_3-way'!D972="","",1/'True_Odds_Calculator_3-way'!N973+1/'True_Odds_Calculator_3-way'!O973+1/'True_Odds_Calculator_3-way'!P973-1)</f>
        <v/>
      </c>
      <c r="H972" s="6" t="str">
        <f>IF('Log_working_3-way'!$D972="","",'True_Odds_Calculator_3-way'!N973/'True_Odds_Calculator_3-way'!A973-1)</f>
        <v/>
      </c>
      <c r="I972" s="6" t="str">
        <f>IF('Log_working_3-way'!$D972="","",'True_Odds_Calculator_3-way'!O973/'True_Odds_Calculator_3-way'!B973-1)</f>
        <v/>
      </c>
      <c r="J972" s="6" t="str">
        <f>IF('Log_working_3-way'!$D972="","",'True_Odds_Calculator_3-way'!P973/'True_Odds_Calculator_3-way'!C973-1)</f>
        <v/>
      </c>
      <c r="K972" s="6" t="str">
        <f>IF('Log_working_3-way'!$D972="","",1/'True_Odds_Calculator_3-way'!A973+1/'True_Odds_Calculator_3-way'!B973+1/'True_Odds_Calculator_3-way'!C973-1)</f>
        <v/>
      </c>
    </row>
    <row r="973" spans="4:11" x14ac:dyDescent="0.25">
      <c r="D973" t="str">
        <f>solve_for_c('True_Odds_Calculator_3-way'!A974,'True_Odds_Calculator_3-way'!B974,'True_Odds_Calculator_3-way'!C974,'Log_working_3-way'!B$1,'Log_working_3-way'!B$2)</f>
        <v/>
      </c>
      <c r="F973" s="6" t="str">
        <f>IF('Log_working_3-way'!D973="","",1/'True_Odds_Calculator_3-way'!N974+1/'True_Odds_Calculator_3-way'!O974+1/'True_Odds_Calculator_3-way'!P974-1)</f>
        <v/>
      </c>
      <c r="H973" s="6" t="str">
        <f>IF('Log_working_3-way'!$D973="","",'True_Odds_Calculator_3-way'!N974/'True_Odds_Calculator_3-way'!A974-1)</f>
        <v/>
      </c>
      <c r="I973" s="6" t="str">
        <f>IF('Log_working_3-way'!$D973="","",'True_Odds_Calculator_3-way'!O974/'True_Odds_Calculator_3-way'!B974-1)</f>
        <v/>
      </c>
      <c r="J973" s="6" t="str">
        <f>IF('Log_working_3-way'!$D973="","",'True_Odds_Calculator_3-way'!P974/'True_Odds_Calculator_3-way'!C974-1)</f>
        <v/>
      </c>
      <c r="K973" s="6" t="str">
        <f>IF('Log_working_3-way'!$D973="","",1/'True_Odds_Calculator_3-way'!A974+1/'True_Odds_Calculator_3-way'!B974+1/'True_Odds_Calculator_3-way'!C974-1)</f>
        <v/>
      </c>
    </row>
    <row r="974" spans="4:11" x14ac:dyDescent="0.25">
      <c r="D974" t="str">
        <f>solve_for_c('True_Odds_Calculator_3-way'!A975,'True_Odds_Calculator_3-way'!B975,'True_Odds_Calculator_3-way'!C975,'Log_working_3-way'!B$1,'Log_working_3-way'!B$2)</f>
        <v/>
      </c>
      <c r="F974" s="6" t="str">
        <f>IF('Log_working_3-way'!D974="","",1/'True_Odds_Calculator_3-way'!N975+1/'True_Odds_Calculator_3-way'!O975+1/'True_Odds_Calculator_3-way'!P975-1)</f>
        <v/>
      </c>
      <c r="H974" s="6" t="str">
        <f>IF('Log_working_3-way'!$D974="","",'True_Odds_Calculator_3-way'!N975/'True_Odds_Calculator_3-way'!A975-1)</f>
        <v/>
      </c>
      <c r="I974" s="6" t="str">
        <f>IF('Log_working_3-way'!$D974="","",'True_Odds_Calculator_3-way'!O975/'True_Odds_Calculator_3-way'!B975-1)</f>
        <v/>
      </c>
      <c r="J974" s="6" t="str">
        <f>IF('Log_working_3-way'!$D974="","",'True_Odds_Calculator_3-way'!P975/'True_Odds_Calculator_3-way'!C975-1)</f>
        <v/>
      </c>
      <c r="K974" s="6" t="str">
        <f>IF('Log_working_3-way'!$D974="","",1/'True_Odds_Calculator_3-way'!A975+1/'True_Odds_Calculator_3-way'!B975+1/'True_Odds_Calculator_3-way'!C975-1)</f>
        <v/>
      </c>
    </row>
    <row r="975" spans="4:11" x14ac:dyDescent="0.25">
      <c r="D975" t="str">
        <f>solve_for_c('True_Odds_Calculator_3-way'!A976,'True_Odds_Calculator_3-way'!B976,'True_Odds_Calculator_3-way'!C976,'Log_working_3-way'!B$1,'Log_working_3-way'!B$2)</f>
        <v/>
      </c>
      <c r="F975" s="6" t="str">
        <f>IF('Log_working_3-way'!D975="","",1/'True_Odds_Calculator_3-way'!N976+1/'True_Odds_Calculator_3-way'!O976+1/'True_Odds_Calculator_3-way'!P976-1)</f>
        <v/>
      </c>
      <c r="H975" s="6" t="str">
        <f>IF('Log_working_3-way'!$D975="","",'True_Odds_Calculator_3-way'!N976/'True_Odds_Calculator_3-way'!A976-1)</f>
        <v/>
      </c>
      <c r="I975" s="6" t="str">
        <f>IF('Log_working_3-way'!$D975="","",'True_Odds_Calculator_3-way'!O976/'True_Odds_Calculator_3-way'!B976-1)</f>
        <v/>
      </c>
      <c r="J975" s="6" t="str">
        <f>IF('Log_working_3-way'!$D975="","",'True_Odds_Calculator_3-way'!P976/'True_Odds_Calculator_3-way'!C976-1)</f>
        <v/>
      </c>
      <c r="K975" s="6" t="str">
        <f>IF('Log_working_3-way'!$D975="","",1/'True_Odds_Calculator_3-way'!A976+1/'True_Odds_Calculator_3-way'!B976+1/'True_Odds_Calculator_3-way'!C976-1)</f>
        <v/>
      </c>
    </row>
    <row r="976" spans="4:11" x14ac:dyDescent="0.25">
      <c r="D976" t="str">
        <f>solve_for_c('True_Odds_Calculator_3-way'!A977,'True_Odds_Calculator_3-way'!B977,'True_Odds_Calculator_3-way'!C977,'Log_working_3-way'!B$1,'Log_working_3-way'!B$2)</f>
        <v/>
      </c>
      <c r="F976" s="6" t="str">
        <f>IF('Log_working_3-way'!D976="","",1/'True_Odds_Calculator_3-way'!N977+1/'True_Odds_Calculator_3-way'!O977+1/'True_Odds_Calculator_3-way'!P977-1)</f>
        <v/>
      </c>
      <c r="H976" s="6" t="str">
        <f>IF('Log_working_3-way'!$D976="","",'True_Odds_Calculator_3-way'!N977/'True_Odds_Calculator_3-way'!A977-1)</f>
        <v/>
      </c>
      <c r="I976" s="6" t="str">
        <f>IF('Log_working_3-way'!$D976="","",'True_Odds_Calculator_3-way'!O977/'True_Odds_Calculator_3-way'!B977-1)</f>
        <v/>
      </c>
      <c r="J976" s="6" t="str">
        <f>IF('Log_working_3-way'!$D976="","",'True_Odds_Calculator_3-way'!P977/'True_Odds_Calculator_3-way'!C977-1)</f>
        <v/>
      </c>
      <c r="K976" s="6" t="str">
        <f>IF('Log_working_3-way'!$D976="","",1/'True_Odds_Calculator_3-way'!A977+1/'True_Odds_Calculator_3-way'!B977+1/'True_Odds_Calculator_3-way'!C977-1)</f>
        <v/>
      </c>
    </row>
    <row r="977" spans="4:11" x14ac:dyDescent="0.25">
      <c r="D977" t="str">
        <f>solve_for_c('True_Odds_Calculator_3-way'!A978,'True_Odds_Calculator_3-way'!B978,'True_Odds_Calculator_3-way'!C978,'Log_working_3-way'!B$1,'Log_working_3-way'!B$2)</f>
        <v/>
      </c>
      <c r="F977" s="6" t="str">
        <f>IF('Log_working_3-way'!D977="","",1/'True_Odds_Calculator_3-way'!N978+1/'True_Odds_Calculator_3-way'!O978+1/'True_Odds_Calculator_3-way'!P978-1)</f>
        <v/>
      </c>
      <c r="H977" s="6" t="str">
        <f>IF('Log_working_3-way'!$D977="","",'True_Odds_Calculator_3-way'!N978/'True_Odds_Calculator_3-way'!A978-1)</f>
        <v/>
      </c>
      <c r="I977" s="6" t="str">
        <f>IF('Log_working_3-way'!$D977="","",'True_Odds_Calculator_3-way'!O978/'True_Odds_Calculator_3-way'!B978-1)</f>
        <v/>
      </c>
      <c r="J977" s="6" t="str">
        <f>IF('Log_working_3-way'!$D977="","",'True_Odds_Calculator_3-way'!P978/'True_Odds_Calculator_3-way'!C978-1)</f>
        <v/>
      </c>
      <c r="K977" s="6" t="str">
        <f>IF('Log_working_3-way'!$D977="","",1/'True_Odds_Calculator_3-way'!A978+1/'True_Odds_Calculator_3-way'!B978+1/'True_Odds_Calculator_3-way'!C978-1)</f>
        <v/>
      </c>
    </row>
    <row r="978" spans="4:11" x14ac:dyDescent="0.25">
      <c r="D978" t="str">
        <f>solve_for_c('True_Odds_Calculator_3-way'!A979,'True_Odds_Calculator_3-way'!B979,'True_Odds_Calculator_3-way'!C979,'Log_working_3-way'!B$1,'Log_working_3-way'!B$2)</f>
        <v/>
      </c>
      <c r="F978" s="6" t="str">
        <f>IF('Log_working_3-way'!D978="","",1/'True_Odds_Calculator_3-way'!N979+1/'True_Odds_Calculator_3-way'!O979+1/'True_Odds_Calculator_3-way'!P979-1)</f>
        <v/>
      </c>
      <c r="H978" s="6" t="str">
        <f>IF('Log_working_3-way'!$D978="","",'True_Odds_Calculator_3-way'!N979/'True_Odds_Calculator_3-way'!A979-1)</f>
        <v/>
      </c>
      <c r="I978" s="6" t="str">
        <f>IF('Log_working_3-way'!$D978="","",'True_Odds_Calculator_3-way'!O979/'True_Odds_Calculator_3-way'!B979-1)</f>
        <v/>
      </c>
      <c r="J978" s="6" t="str">
        <f>IF('Log_working_3-way'!$D978="","",'True_Odds_Calculator_3-way'!P979/'True_Odds_Calculator_3-way'!C979-1)</f>
        <v/>
      </c>
      <c r="K978" s="6" t="str">
        <f>IF('Log_working_3-way'!$D978="","",1/'True_Odds_Calculator_3-way'!A979+1/'True_Odds_Calculator_3-way'!B979+1/'True_Odds_Calculator_3-way'!C979-1)</f>
        <v/>
      </c>
    </row>
    <row r="979" spans="4:11" x14ac:dyDescent="0.25">
      <c r="D979" t="str">
        <f>solve_for_c('True_Odds_Calculator_3-way'!A980,'True_Odds_Calculator_3-way'!B980,'True_Odds_Calculator_3-way'!C980,'Log_working_3-way'!B$1,'Log_working_3-way'!B$2)</f>
        <v/>
      </c>
      <c r="F979" s="6" t="str">
        <f>IF('Log_working_3-way'!D979="","",1/'True_Odds_Calculator_3-way'!N980+1/'True_Odds_Calculator_3-way'!O980+1/'True_Odds_Calculator_3-way'!P980-1)</f>
        <v/>
      </c>
      <c r="H979" s="6" t="str">
        <f>IF('Log_working_3-way'!$D979="","",'True_Odds_Calculator_3-way'!N980/'True_Odds_Calculator_3-way'!A980-1)</f>
        <v/>
      </c>
      <c r="I979" s="6" t="str">
        <f>IF('Log_working_3-way'!$D979="","",'True_Odds_Calculator_3-way'!O980/'True_Odds_Calculator_3-way'!B980-1)</f>
        <v/>
      </c>
      <c r="J979" s="6" t="str">
        <f>IF('Log_working_3-way'!$D979="","",'True_Odds_Calculator_3-way'!P980/'True_Odds_Calculator_3-way'!C980-1)</f>
        <v/>
      </c>
      <c r="K979" s="6" t="str">
        <f>IF('Log_working_3-way'!$D979="","",1/'True_Odds_Calculator_3-way'!A980+1/'True_Odds_Calculator_3-way'!B980+1/'True_Odds_Calculator_3-way'!C980-1)</f>
        <v/>
      </c>
    </row>
    <row r="980" spans="4:11" x14ac:dyDescent="0.25">
      <c r="D980" t="str">
        <f>solve_for_c('True_Odds_Calculator_3-way'!A981,'True_Odds_Calculator_3-way'!B981,'True_Odds_Calculator_3-way'!C981,'Log_working_3-way'!B$1,'Log_working_3-way'!B$2)</f>
        <v/>
      </c>
      <c r="F980" s="6" t="str">
        <f>IF('Log_working_3-way'!D980="","",1/'True_Odds_Calculator_3-way'!N981+1/'True_Odds_Calculator_3-way'!O981+1/'True_Odds_Calculator_3-way'!P981-1)</f>
        <v/>
      </c>
      <c r="H980" s="6" t="str">
        <f>IF('Log_working_3-way'!$D980="","",'True_Odds_Calculator_3-way'!N981/'True_Odds_Calculator_3-way'!A981-1)</f>
        <v/>
      </c>
      <c r="I980" s="6" t="str">
        <f>IF('Log_working_3-way'!$D980="","",'True_Odds_Calculator_3-way'!O981/'True_Odds_Calculator_3-way'!B981-1)</f>
        <v/>
      </c>
      <c r="J980" s="6" t="str">
        <f>IF('Log_working_3-way'!$D980="","",'True_Odds_Calculator_3-way'!P981/'True_Odds_Calculator_3-way'!C981-1)</f>
        <v/>
      </c>
      <c r="K980" s="6" t="str">
        <f>IF('Log_working_3-way'!$D980="","",1/'True_Odds_Calculator_3-way'!A981+1/'True_Odds_Calculator_3-way'!B981+1/'True_Odds_Calculator_3-way'!C981-1)</f>
        <v/>
      </c>
    </row>
    <row r="981" spans="4:11" x14ac:dyDescent="0.25">
      <c r="D981" t="str">
        <f>solve_for_c('True_Odds_Calculator_3-way'!A982,'True_Odds_Calculator_3-way'!B982,'True_Odds_Calculator_3-way'!C982,'Log_working_3-way'!B$1,'Log_working_3-way'!B$2)</f>
        <v/>
      </c>
      <c r="F981" s="6" t="str">
        <f>IF('Log_working_3-way'!D981="","",1/'True_Odds_Calculator_3-way'!N982+1/'True_Odds_Calculator_3-way'!O982+1/'True_Odds_Calculator_3-way'!P982-1)</f>
        <v/>
      </c>
      <c r="H981" s="6" t="str">
        <f>IF('Log_working_3-way'!$D981="","",'True_Odds_Calculator_3-way'!N982/'True_Odds_Calculator_3-way'!A982-1)</f>
        <v/>
      </c>
      <c r="I981" s="6" t="str">
        <f>IF('Log_working_3-way'!$D981="","",'True_Odds_Calculator_3-way'!O982/'True_Odds_Calculator_3-way'!B982-1)</f>
        <v/>
      </c>
      <c r="J981" s="6" t="str">
        <f>IF('Log_working_3-way'!$D981="","",'True_Odds_Calculator_3-way'!P982/'True_Odds_Calculator_3-way'!C982-1)</f>
        <v/>
      </c>
      <c r="K981" s="6" t="str">
        <f>IF('Log_working_3-way'!$D981="","",1/'True_Odds_Calculator_3-way'!A982+1/'True_Odds_Calculator_3-way'!B982+1/'True_Odds_Calculator_3-way'!C982-1)</f>
        <v/>
      </c>
    </row>
    <row r="982" spans="4:11" x14ac:dyDescent="0.25">
      <c r="D982" t="str">
        <f>solve_for_c('True_Odds_Calculator_3-way'!A983,'True_Odds_Calculator_3-way'!B983,'True_Odds_Calculator_3-way'!C983,'Log_working_3-way'!B$1,'Log_working_3-way'!B$2)</f>
        <v/>
      </c>
      <c r="F982" s="6" t="str">
        <f>IF('Log_working_3-way'!D982="","",1/'True_Odds_Calculator_3-way'!N983+1/'True_Odds_Calculator_3-way'!O983+1/'True_Odds_Calculator_3-way'!P983-1)</f>
        <v/>
      </c>
      <c r="H982" s="6" t="str">
        <f>IF('Log_working_3-way'!$D982="","",'True_Odds_Calculator_3-way'!N983/'True_Odds_Calculator_3-way'!A983-1)</f>
        <v/>
      </c>
      <c r="I982" s="6" t="str">
        <f>IF('Log_working_3-way'!$D982="","",'True_Odds_Calculator_3-way'!O983/'True_Odds_Calculator_3-way'!B983-1)</f>
        <v/>
      </c>
      <c r="J982" s="6" t="str">
        <f>IF('Log_working_3-way'!$D982="","",'True_Odds_Calculator_3-way'!P983/'True_Odds_Calculator_3-way'!C983-1)</f>
        <v/>
      </c>
      <c r="K982" s="6" t="str">
        <f>IF('Log_working_3-way'!$D982="","",1/'True_Odds_Calculator_3-way'!A983+1/'True_Odds_Calculator_3-way'!B983+1/'True_Odds_Calculator_3-way'!C983-1)</f>
        <v/>
      </c>
    </row>
    <row r="983" spans="4:11" x14ac:dyDescent="0.25">
      <c r="D983" t="str">
        <f>solve_for_c('True_Odds_Calculator_3-way'!A984,'True_Odds_Calculator_3-way'!B984,'True_Odds_Calculator_3-way'!C984,'Log_working_3-way'!B$1,'Log_working_3-way'!B$2)</f>
        <v/>
      </c>
      <c r="F983" s="6" t="str">
        <f>IF('Log_working_3-way'!D983="","",1/'True_Odds_Calculator_3-way'!N984+1/'True_Odds_Calculator_3-way'!O984+1/'True_Odds_Calculator_3-way'!P984-1)</f>
        <v/>
      </c>
      <c r="H983" s="6" t="str">
        <f>IF('Log_working_3-way'!$D983="","",'True_Odds_Calculator_3-way'!N984/'True_Odds_Calculator_3-way'!A984-1)</f>
        <v/>
      </c>
      <c r="I983" s="6" t="str">
        <f>IF('Log_working_3-way'!$D983="","",'True_Odds_Calculator_3-way'!O984/'True_Odds_Calculator_3-way'!B984-1)</f>
        <v/>
      </c>
      <c r="J983" s="6" t="str">
        <f>IF('Log_working_3-way'!$D983="","",'True_Odds_Calculator_3-way'!P984/'True_Odds_Calculator_3-way'!C984-1)</f>
        <v/>
      </c>
      <c r="K983" s="6" t="str">
        <f>IF('Log_working_3-way'!$D983="","",1/'True_Odds_Calculator_3-way'!A984+1/'True_Odds_Calculator_3-way'!B984+1/'True_Odds_Calculator_3-way'!C984-1)</f>
        <v/>
      </c>
    </row>
    <row r="984" spans="4:11" x14ac:dyDescent="0.25">
      <c r="D984" t="str">
        <f>solve_for_c('True_Odds_Calculator_3-way'!A985,'True_Odds_Calculator_3-way'!B985,'True_Odds_Calculator_3-way'!C985,'Log_working_3-way'!B$1,'Log_working_3-way'!B$2)</f>
        <v/>
      </c>
      <c r="F984" s="6" t="str">
        <f>IF('Log_working_3-way'!D984="","",1/'True_Odds_Calculator_3-way'!N985+1/'True_Odds_Calculator_3-way'!O985+1/'True_Odds_Calculator_3-way'!P985-1)</f>
        <v/>
      </c>
      <c r="H984" s="6" t="str">
        <f>IF('Log_working_3-way'!$D984="","",'True_Odds_Calculator_3-way'!N985/'True_Odds_Calculator_3-way'!A985-1)</f>
        <v/>
      </c>
      <c r="I984" s="6" t="str">
        <f>IF('Log_working_3-way'!$D984="","",'True_Odds_Calculator_3-way'!O985/'True_Odds_Calculator_3-way'!B985-1)</f>
        <v/>
      </c>
      <c r="J984" s="6" t="str">
        <f>IF('Log_working_3-way'!$D984="","",'True_Odds_Calculator_3-way'!P985/'True_Odds_Calculator_3-way'!C985-1)</f>
        <v/>
      </c>
      <c r="K984" s="6" t="str">
        <f>IF('Log_working_3-way'!$D984="","",1/'True_Odds_Calculator_3-way'!A985+1/'True_Odds_Calculator_3-way'!B985+1/'True_Odds_Calculator_3-way'!C985-1)</f>
        <v/>
      </c>
    </row>
    <row r="985" spans="4:11" x14ac:dyDescent="0.25">
      <c r="D985" t="str">
        <f>solve_for_c('True_Odds_Calculator_3-way'!A986,'True_Odds_Calculator_3-way'!B986,'True_Odds_Calculator_3-way'!C986,'Log_working_3-way'!B$1,'Log_working_3-way'!B$2)</f>
        <v/>
      </c>
      <c r="F985" s="6" t="str">
        <f>IF('Log_working_3-way'!D985="","",1/'True_Odds_Calculator_3-way'!N986+1/'True_Odds_Calculator_3-way'!O986+1/'True_Odds_Calculator_3-way'!P986-1)</f>
        <v/>
      </c>
      <c r="H985" s="6" t="str">
        <f>IF('Log_working_3-way'!$D985="","",'True_Odds_Calculator_3-way'!N986/'True_Odds_Calculator_3-way'!A986-1)</f>
        <v/>
      </c>
      <c r="I985" s="6" t="str">
        <f>IF('Log_working_3-way'!$D985="","",'True_Odds_Calculator_3-way'!O986/'True_Odds_Calculator_3-way'!B986-1)</f>
        <v/>
      </c>
      <c r="J985" s="6" t="str">
        <f>IF('Log_working_3-way'!$D985="","",'True_Odds_Calculator_3-way'!P986/'True_Odds_Calculator_3-way'!C986-1)</f>
        <v/>
      </c>
      <c r="K985" s="6" t="str">
        <f>IF('Log_working_3-way'!$D985="","",1/'True_Odds_Calculator_3-way'!A986+1/'True_Odds_Calculator_3-way'!B986+1/'True_Odds_Calculator_3-way'!C986-1)</f>
        <v/>
      </c>
    </row>
    <row r="986" spans="4:11" x14ac:dyDescent="0.25">
      <c r="D986" t="str">
        <f>solve_for_c('True_Odds_Calculator_3-way'!A987,'True_Odds_Calculator_3-way'!B987,'True_Odds_Calculator_3-way'!C987,'Log_working_3-way'!B$1,'Log_working_3-way'!B$2)</f>
        <v/>
      </c>
      <c r="F986" s="6" t="str">
        <f>IF('Log_working_3-way'!D986="","",1/'True_Odds_Calculator_3-way'!N987+1/'True_Odds_Calculator_3-way'!O987+1/'True_Odds_Calculator_3-way'!P987-1)</f>
        <v/>
      </c>
      <c r="H986" s="6" t="str">
        <f>IF('Log_working_3-way'!$D986="","",'True_Odds_Calculator_3-way'!N987/'True_Odds_Calculator_3-way'!A987-1)</f>
        <v/>
      </c>
      <c r="I986" s="6" t="str">
        <f>IF('Log_working_3-way'!$D986="","",'True_Odds_Calculator_3-way'!O987/'True_Odds_Calculator_3-way'!B987-1)</f>
        <v/>
      </c>
      <c r="J986" s="6" t="str">
        <f>IF('Log_working_3-way'!$D986="","",'True_Odds_Calculator_3-way'!P987/'True_Odds_Calculator_3-way'!C987-1)</f>
        <v/>
      </c>
      <c r="K986" s="6" t="str">
        <f>IF('Log_working_3-way'!$D986="","",1/'True_Odds_Calculator_3-way'!A987+1/'True_Odds_Calculator_3-way'!B987+1/'True_Odds_Calculator_3-way'!C987-1)</f>
        <v/>
      </c>
    </row>
    <row r="987" spans="4:11" x14ac:dyDescent="0.25">
      <c r="D987" t="str">
        <f>solve_for_c('True_Odds_Calculator_3-way'!A988,'True_Odds_Calculator_3-way'!B988,'True_Odds_Calculator_3-way'!C988,'Log_working_3-way'!B$1,'Log_working_3-way'!B$2)</f>
        <v/>
      </c>
      <c r="F987" s="6" t="str">
        <f>IF('Log_working_3-way'!D987="","",1/'True_Odds_Calculator_3-way'!N988+1/'True_Odds_Calculator_3-way'!O988+1/'True_Odds_Calculator_3-way'!P988-1)</f>
        <v/>
      </c>
      <c r="H987" s="6" t="str">
        <f>IF('Log_working_3-way'!$D987="","",'True_Odds_Calculator_3-way'!N988/'True_Odds_Calculator_3-way'!A988-1)</f>
        <v/>
      </c>
      <c r="I987" s="6" t="str">
        <f>IF('Log_working_3-way'!$D987="","",'True_Odds_Calculator_3-way'!O988/'True_Odds_Calculator_3-way'!B988-1)</f>
        <v/>
      </c>
      <c r="J987" s="6" t="str">
        <f>IF('Log_working_3-way'!$D987="","",'True_Odds_Calculator_3-way'!P988/'True_Odds_Calculator_3-way'!C988-1)</f>
        <v/>
      </c>
      <c r="K987" s="6" t="str">
        <f>IF('Log_working_3-way'!$D987="","",1/'True_Odds_Calculator_3-way'!A988+1/'True_Odds_Calculator_3-way'!B988+1/'True_Odds_Calculator_3-way'!C988-1)</f>
        <v/>
      </c>
    </row>
    <row r="988" spans="4:11" x14ac:dyDescent="0.25">
      <c r="D988" t="str">
        <f>solve_for_c('True_Odds_Calculator_3-way'!A989,'True_Odds_Calculator_3-way'!B989,'True_Odds_Calculator_3-way'!C989,'Log_working_3-way'!B$1,'Log_working_3-way'!B$2)</f>
        <v/>
      </c>
      <c r="F988" s="6" t="str">
        <f>IF('Log_working_3-way'!D988="","",1/'True_Odds_Calculator_3-way'!N989+1/'True_Odds_Calculator_3-way'!O989+1/'True_Odds_Calculator_3-way'!P989-1)</f>
        <v/>
      </c>
      <c r="H988" s="6" t="str">
        <f>IF('Log_working_3-way'!$D988="","",'True_Odds_Calculator_3-way'!N989/'True_Odds_Calculator_3-way'!A989-1)</f>
        <v/>
      </c>
      <c r="I988" s="6" t="str">
        <f>IF('Log_working_3-way'!$D988="","",'True_Odds_Calculator_3-way'!O989/'True_Odds_Calculator_3-way'!B989-1)</f>
        <v/>
      </c>
      <c r="J988" s="6" t="str">
        <f>IF('Log_working_3-way'!$D988="","",'True_Odds_Calculator_3-way'!P989/'True_Odds_Calculator_3-way'!C989-1)</f>
        <v/>
      </c>
      <c r="K988" s="6" t="str">
        <f>IF('Log_working_3-way'!$D988="","",1/'True_Odds_Calculator_3-way'!A989+1/'True_Odds_Calculator_3-way'!B989+1/'True_Odds_Calculator_3-way'!C989-1)</f>
        <v/>
      </c>
    </row>
    <row r="989" spans="4:11" x14ac:dyDescent="0.25">
      <c r="D989" t="str">
        <f>solve_for_c('True_Odds_Calculator_3-way'!A990,'True_Odds_Calculator_3-way'!B990,'True_Odds_Calculator_3-way'!C990,'Log_working_3-way'!B$1,'Log_working_3-way'!B$2)</f>
        <v/>
      </c>
      <c r="F989" s="6" t="str">
        <f>IF('Log_working_3-way'!D989="","",1/'True_Odds_Calculator_3-way'!N990+1/'True_Odds_Calculator_3-way'!O990+1/'True_Odds_Calculator_3-way'!P990-1)</f>
        <v/>
      </c>
      <c r="H989" s="6" t="str">
        <f>IF('Log_working_3-way'!$D989="","",'True_Odds_Calculator_3-way'!N990/'True_Odds_Calculator_3-way'!A990-1)</f>
        <v/>
      </c>
      <c r="I989" s="6" t="str">
        <f>IF('Log_working_3-way'!$D989="","",'True_Odds_Calculator_3-way'!O990/'True_Odds_Calculator_3-way'!B990-1)</f>
        <v/>
      </c>
      <c r="J989" s="6" t="str">
        <f>IF('Log_working_3-way'!$D989="","",'True_Odds_Calculator_3-way'!P990/'True_Odds_Calculator_3-way'!C990-1)</f>
        <v/>
      </c>
      <c r="K989" s="6" t="str">
        <f>IF('Log_working_3-way'!$D989="","",1/'True_Odds_Calculator_3-way'!A990+1/'True_Odds_Calculator_3-way'!B990+1/'True_Odds_Calculator_3-way'!C990-1)</f>
        <v/>
      </c>
    </row>
    <row r="990" spans="4:11" x14ac:dyDescent="0.25">
      <c r="D990" t="str">
        <f>solve_for_c('True_Odds_Calculator_3-way'!A991,'True_Odds_Calculator_3-way'!B991,'True_Odds_Calculator_3-way'!C991,'Log_working_3-way'!B$1,'Log_working_3-way'!B$2)</f>
        <v/>
      </c>
      <c r="F990" s="6" t="str">
        <f>IF('Log_working_3-way'!D990="","",1/'True_Odds_Calculator_3-way'!N991+1/'True_Odds_Calculator_3-way'!O991+1/'True_Odds_Calculator_3-way'!P991-1)</f>
        <v/>
      </c>
      <c r="H990" s="6" t="str">
        <f>IF('Log_working_3-way'!$D990="","",'True_Odds_Calculator_3-way'!N991/'True_Odds_Calculator_3-way'!A991-1)</f>
        <v/>
      </c>
      <c r="I990" s="6" t="str">
        <f>IF('Log_working_3-way'!$D990="","",'True_Odds_Calculator_3-way'!O991/'True_Odds_Calculator_3-way'!B991-1)</f>
        <v/>
      </c>
      <c r="J990" s="6" t="str">
        <f>IF('Log_working_3-way'!$D990="","",'True_Odds_Calculator_3-way'!P991/'True_Odds_Calculator_3-way'!C991-1)</f>
        <v/>
      </c>
      <c r="K990" s="6" t="str">
        <f>IF('Log_working_3-way'!$D990="","",1/'True_Odds_Calculator_3-way'!A991+1/'True_Odds_Calculator_3-way'!B991+1/'True_Odds_Calculator_3-way'!C991-1)</f>
        <v/>
      </c>
    </row>
    <row r="991" spans="4:11" x14ac:dyDescent="0.25">
      <c r="D991" t="str">
        <f>solve_for_c('True_Odds_Calculator_3-way'!A992,'True_Odds_Calculator_3-way'!B992,'True_Odds_Calculator_3-way'!C992,'Log_working_3-way'!B$1,'Log_working_3-way'!B$2)</f>
        <v/>
      </c>
      <c r="F991" s="6" t="str">
        <f>IF('Log_working_3-way'!D991="","",1/'True_Odds_Calculator_3-way'!N992+1/'True_Odds_Calculator_3-way'!O992+1/'True_Odds_Calculator_3-way'!P992-1)</f>
        <v/>
      </c>
      <c r="H991" s="6" t="str">
        <f>IF('Log_working_3-way'!$D991="","",'True_Odds_Calculator_3-way'!N992/'True_Odds_Calculator_3-way'!A992-1)</f>
        <v/>
      </c>
      <c r="I991" s="6" t="str">
        <f>IF('Log_working_3-way'!$D991="","",'True_Odds_Calculator_3-way'!O992/'True_Odds_Calculator_3-way'!B992-1)</f>
        <v/>
      </c>
      <c r="J991" s="6" t="str">
        <f>IF('Log_working_3-way'!$D991="","",'True_Odds_Calculator_3-way'!P992/'True_Odds_Calculator_3-way'!C992-1)</f>
        <v/>
      </c>
      <c r="K991" s="6" t="str">
        <f>IF('Log_working_3-way'!$D991="","",1/'True_Odds_Calculator_3-way'!A992+1/'True_Odds_Calculator_3-way'!B992+1/'True_Odds_Calculator_3-way'!C992-1)</f>
        <v/>
      </c>
    </row>
    <row r="992" spans="4:11" x14ac:dyDescent="0.25">
      <c r="D992" t="str">
        <f>solve_for_c('True_Odds_Calculator_3-way'!A993,'True_Odds_Calculator_3-way'!B993,'True_Odds_Calculator_3-way'!C993,'Log_working_3-way'!B$1,'Log_working_3-way'!B$2)</f>
        <v/>
      </c>
      <c r="F992" s="6" t="str">
        <f>IF('Log_working_3-way'!D992="","",1/'True_Odds_Calculator_3-way'!N993+1/'True_Odds_Calculator_3-way'!O993+1/'True_Odds_Calculator_3-way'!P993-1)</f>
        <v/>
      </c>
      <c r="H992" s="6" t="str">
        <f>IF('Log_working_3-way'!$D992="","",'True_Odds_Calculator_3-way'!N993/'True_Odds_Calculator_3-way'!A993-1)</f>
        <v/>
      </c>
      <c r="I992" s="6" t="str">
        <f>IF('Log_working_3-way'!$D992="","",'True_Odds_Calculator_3-way'!O993/'True_Odds_Calculator_3-way'!B993-1)</f>
        <v/>
      </c>
      <c r="J992" s="6" t="str">
        <f>IF('Log_working_3-way'!$D992="","",'True_Odds_Calculator_3-way'!P993/'True_Odds_Calculator_3-way'!C993-1)</f>
        <v/>
      </c>
      <c r="K992" s="6" t="str">
        <f>IF('Log_working_3-way'!$D992="","",1/'True_Odds_Calculator_3-way'!A993+1/'True_Odds_Calculator_3-way'!B993+1/'True_Odds_Calculator_3-way'!C993-1)</f>
        <v/>
      </c>
    </row>
    <row r="993" spans="4:11" x14ac:dyDescent="0.25">
      <c r="D993" t="str">
        <f>solve_for_c('True_Odds_Calculator_3-way'!A994,'True_Odds_Calculator_3-way'!B994,'True_Odds_Calculator_3-way'!C994,'Log_working_3-way'!B$1,'Log_working_3-way'!B$2)</f>
        <v/>
      </c>
      <c r="F993" s="6" t="str">
        <f>IF('Log_working_3-way'!D993="","",1/'True_Odds_Calculator_3-way'!N994+1/'True_Odds_Calculator_3-way'!O994+1/'True_Odds_Calculator_3-way'!P994-1)</f>
        <v/>
      </c>
      <c r="H993" s="6" t="str">
        <f>IF('Log_working_3-way'!$D993="","",'True_Odds_Calculator_3-way'!N994/'True_Odds_Calculator_3-way'!A994-1)</f>
        <v/>
      </c>
      <c r="I993" s="6" t="str">
        <f>IF('Log_working_3-way'!$D993="","",'True_Odds_Calculator_3-way'!O994/'True_Odds_Calculator_3-way'!B994-1)</f>
        <v/>
      </c>
      <c r="J993" s="6" t="str">
        <f>IF('Log_working_3-way'!$D993="","",'True_Odds_Calculator_3-way'!P994/'True_Odds_Calculator_3-way'!C994-1)</f>
        <v/>
      </c>
      <c r="K993" s="6" t="str">
        <f>IF('Log_working_3-way'!$D993="","",1/'True_Odds_Calculator_3-way'!A994+1/'True_Odds_Calculator_3-way'!B994+1/'True_Odds_Calculator_3-way'!C994-1)</f>
        <v/>
      </c>
    </row>
    <row r="994" spans="4:11" x14ac:dyDescent="0.25">
      <c r="D994" t="str">
        <f>solve_for_c('True_Odds_Calculator_3-way'!A995,'True_Odds_Calculator_3-way'!B995,'True_Odds_Calculator_3-way'!C995,'Log_working_3-way'!B$1,'Log_working_3-way'!B$2)</f>
        <v/>
      </c>
      <c r="F994" s="6" t="str">
        <f>IF('Log_working_3-way'!D994="","",1/'True_Odds_Calculator_3-way'!N995+1/'True_Odds_Calculator_3-way'!O995+1/'True_Odds_Calculator_3-way'!P995-1)</f>
        <v/>
      </c>
      <c r="H994" s="6" t="str">
        <f>IF('Log_working_3-way'!$D994="","",'True_Odds_Calculator_3-way'!N995/'True_Odds_Calculator_3-way'!A995-1)</f>
        <v/>
      </c>
      <c r="I994" s="6" t="str">
        <f>IF('Log_working_3-way'!$D994="","",'True_Odds_Calculator_3-way'!O995/'True_Odds_Calculator_3-way'!B995-1)</f>
        <v/>
      </c>
      <c r="J994" s="6" t="str">
        <f>IF('Log_working_3-way'!$D994="","",'True_Odds_Calculator_3-way'!P995/'True_Odds_Calculator_3-way'!C995-1)</f>
        <v/>
      </c>
      <c r="K994" s="6" t="str">
        <f>IF('Log_working_3-way'!$D994="","",1/'True_Odds_Calculator_3-way'!A995+1/'True_Odds_Calculator_3-way'!B995+1/'True_Odds_Calculator_3-way'!C995-1)</f>
        <v/>
      </c>
    </row>
    <row r="995" spans="4:11" x14ac:dyDescent="0.25">
      <c r="D995" t="str">
        <f>solve_for_c('True_Odds_Calculator_3-way'!A996,'True_Odds_Calculator_3-way'!B996,'True_Odds_Calculator_3-way'!C996,'Log_working_3-way'!B$1,'Log_working_3-way'!B$2)</f>
        <v/>
      </c>
      <c r="F995" s="6" t="str">
        <f>IF('Log_working_3-way'!D995="","",1/'True_Odds_Calculator_3-way'!N996+1/'True_Odds_Calculator_3-way'!O996+1/'True_Odds_Calculator_3-way'!P996-1)</f>
        <v/>
      </c>
      <c r="H995" s="6" t="str">
        <f>IF('Log_working_3-way'!$D995="","",'True_Odds_Calculator_3-way'!N996/'True_Odds_Calculator_3-way'!A996-1)</f>
        <v/>
      </c>
      <c r="I995" s="6" t="str">
        <f>IF('Log_working_3-way'!$D995="","",'True_Odds_Calculator_3-way'!O996/'True_Odds_Calculator_3-way'!B996-1)</f>
        <v/>
      </c>
      <c r="J995" s="6" t="str">
        <f>IF('Log_working_3-way'!$D995="","",'True_Odds_Calculator_3-way'!P996/'True_Odds_Calculator_3-way'!C996-1)</f>
        <v/>
      </c>
      <c r="K995" s="6" t="str">
        <f>IF('Log_working_3-way'!$D995="","",1/'True_Odds_Calculator_3-way'!A996+1/'True_Odds_Calculator_3-way'!B996+1/'True_Odds_Calculator_3-way'!C996-1)</f>
        <v/>
      </c>
    </row>
    <row r="996" spans="4:11" x14ac:dyDescent="0.25">
      <c r="D996" t="str">
        <f>solve_for_c('True_Odds_Calculator_3-way'!A997,'True_Odds_Calculator_3-way'!B997,'True_Odds_Calculator_3-way'!C997,'Log_working_3-way'!B$1,'Log_working_3-way'!B$2)</f>
        <v/>
      </c>
      <c r="F996" s="6" t="str">
        <f>IF('Log_working_3-way'!D996="","",1/'True_Odds_Calculator_3-way'!N997+1/'True_Odds_Calculator_3-way'!O997+1/'True_Odds_Calculator_3-way'!P997-1)</f>
        <v/>
      </c>
      <c r="H996" s="6" t="str">
        <f>IF('Log_working_3-way'!$D996="","",'True_Odds_Calculator_3-way'!N997/'True_Odds_Calculator_3-way'!A997-1)</f>
        <v/>
      </c>
      <c r="I996" s="6" t="str">
        <f>IF('Log_working_3-way'!$D996="","",'True_Odds_Calculator_3-way'!O997/'True_Odds_Calculator_3-way'!B997-1)</f>
        <v/>
      </c>
      <c r="J996" s="6" t="str">
        <f>IF('Log_working_3-way'!$D996="","",'True_Odds_Calculator_3-way'!P997/'True_Odds_Calculator_3-way'!C997-1)</f>
        <v/>
      </c>
      <c r="K996" s="6" t="str">
        <f>IF('Log_working_3-way'!$D996="","",1/'True_Odds_Calculator_3-way'!A997+1/'True_Odds_Calculator_3-way'!B997+1/'True_Odds_Calculator_3-way'!C997-1)</f>
        <v/>
      </c>
    </row>
    <row r="997" spans="4:11" x14ac:dyDescent="0.25">
      <c r="D997" t="str">
        <f>solve_for_c('True_Odds_Calculator_3-way'!A998,'True_Odds_Calculator_3-way'!B998,'True_Odds_Calculator_3-way'!C998,'Log_working_3-way'!B$1,'Log_working_3-way'!B$2)</f>
        <v/>
      </c>
      <c r="F997" s="6" t="str">
        <f>IF('Log_working_3-way'!D997="","",1/'True_Odds_Calculator_3-way'!N998+1/'True_Odds_Calculator_3-way'!O998+1/'True_Odds_Calculator_3-way'!P998-1)</f>
        <v/>
      </c>
      <c r="H997" s="6" t="str">
        <f>IF('Log_working_3-way'!$D997="","",'True_Odds_Calculator_3-way'!N998/'True_Odds_Calculator_3-way'!A998-1)</f>
        <v/>
      </c>
      <c r="I997" s="6" t="str">
        <f>IF('Log_working_3-way'!$D997="","",'True_Odds_Calculator_3-way'!O998/'True_Odds_Calculator_3-way'!B998-1)</f>
        <v/>
      </c>
      <c r="J997" s="6" t="str">
        <f>IF('Log_working_3-way'!$D997="","",'True_Odds_Calculator_3-way'!P998/'True_Odds_Calculator_3-way'!C998-1)</f>
        <v/>
      </c>
      <c r="K997" s="6" t="str">
        <f>IF('Log_working_3-way'!$D997="","",1/'True_Odds_Calculator_3-way'!A998+1/'True_Odds_Calculator_3-way'!B998+1/'True_Odds_Calculator_3-way'!C998-1)</f>
        <v/>
      </c>
    </row>
    <row r="998" spans="4:11" x14ac:dyDescent="0.25">
      <c r="D998" t="str">
        <f>solve_for_c('True_Odds_Calculator_3-way'!A999,'True_Odds_Calculator_3-way'!B999,'True_Odds_Calculator_3-way'!C999,'Log_working_3-way'!B$1,'Log_working_3-way'!B$2)</f>
        <v/>
      </c>
      <c r="F998" s="6" t="str">
        <f>IF('Log_working_3-way'!D998="","",1/'True_Odds_Calculator_3-way'!N999+1/'True_Odds_Calculator_3-way'!O999+1/'True_Odds_Calculator_3-way'!P999-1)</f>
        <v/>
      </c>
      <c r="H998" s="6" t="str">
        <f>IF('Log_working_3-way'!$D998="","",'True_Odds_Calculator_3-way'!N999/'True_Odds_Calculator_3-way'!A999-1)</f>
        <v/>
      </c>
      <c r="I998" s="6" t="str">
        <f>IF('Log_working_3-way'!$D998="","",'True_Odds_Calculator_3-way'!O999/'True_Odds_Calculator_3-way'!B999-1)</f>
        <v/>
      </c>
      <c r="J998" s="6" t="str">
        <f>IF('Log_working_3-way'!$D998="","",'True_Odds_Calculator_3-way'!P999/'True_Odds_Calculator_3-way'!C999-1)</f>
        <v/>
      </c>
      <c r="K998" s="6" t="str">
        <f>IF('Log_working_3-way'!$D998="","",1/'True_Odds_Calculator_3-way'!A999+1/'True_Odds_Calculator_3-way'!B999+1/'True_Odds_Calculator_3-way'!C999-1)</f>
        <v/>
      </c>
    </row>
    <row r="999" spans="4:11" x14ac:dyDescent="0.25">
      <c r="D999" t="str">
        <f>solve_for_c('True_Odds_Calculator_3-way'!A1000,'True_Odds_Calculator_3-way'!B1000,'True_Odds_Calculator_3-way'!C1000,'Log_working_3-way'!B$1,'Log_working_3-way'!B$2)</f>
        <v/>
      </c>
      <c r="F999" s="6" t="str">
        <f>IF('Log_working_3-way'!D999="","",1/'True_Odds_Calculator_3-way'!N1000+1/'True_Odds_Calculator_3-way'!O1000+1/'True_Odds_Calculator_3-way'!P1000-1)</f>
        <v/>
      </c>
      <c r="H999" s="6" t="str">
        <f>IF('Log_working_3-way'!$D999="","",'True_Odds_Calculator_3-way'!N1000/'True_Odds_Calculator_3-way'!A1000-1)</f>
        <v/>
      </c>
      <c r="I999" s="6" t="str">
        <f>IF('Log_working_3-way'!$D999="","",'True_Odds_Calculator_3-way'!O1000/'True_Odds_Calculator_3-way'!B1000-1)</f>
        <v/>
      </c>
      <c r="J999" s="6" t="str">
        <f>IF('Log_working_3-way'!$D999="","",'True_Odds_Calculator_3-way'!P1000/'True_Odds_Calculator_3-way'!C1000-1)</f>
        <v/>
      </c>
      <c r="K999" s="6" t="str">
        <f>IF('Log_working_3-way'!$D999="","",1/'True_Odds_Calculator_3-way'!A1000+1/'True_Odds_Calculator_3-way'!B1000+1/'True_Odds_Calculator_3-way'!C1000-1)</f>
        <v/>
      </c>
    </row>
    <row r="1000" spans="4:11" x14ac:dyDescent="0.25">
      <c r="D1000" t="str">
        <f>solve_for_c('True_Odds_Calculator_3-way'!A1001,'True_Odds_Calculator_3-way'!B1001,'True_Odds_Calculator_3-way'!C1001,'Log_working_3-way'!B$1,'Log_working_3-way'!B$2)</f>
        <v/>
      </c>
      <c r="F1000" s="6" t="str">
        <f>IF('Log_working_3-way'!D1000="","",1/'True_Odds_Calculator_3-way'!N1001+1/'True_Odds_Calculator_3-way'!O1001+1/'True_Odds_Calculator_3-way'!P1001-1)</f>
        <v/>
      </c>
      <c r="H1000" s="6" t="str">
        <f>IF('Log_working_3-way'!$D1000="","",'True_Odds_Calculator_3-way'!N1001/'True_Odds_Calculator_3-way'!A1001-1)</f>
        <v/>
      </c>
      <c r="I1000" s="6" t="str">
        <f>IF('Log_working_3-way'!$D1000="","",'True_Odds_Calculator_3-way'!O1001/'True_Odds_Calculator_3-way'!B1001-1)</f>
        <v/>
      </c>
      <c r="J1000" s="6" t="str">
        <f>IF('Log_working_3-way'!$D1000="","",'True_Odds_Calculator_3-way'!P1001/'True_Odds_Calculator_3-way'!C1001-1)</f>
        <v/>
      </c>
      <c r="K1000" s="6" t="str">
        <f>IF('Log_working_3-way'!$D1000="","",1/'True_Odds_Calculator_3-way'!A1001+1/'True_Odds_Calculator_3-way'!B1001+1/'True_Odds_Calculator_3-way'!C1001-1)</f>
        <v/>
      </c>
    </row>
    <row r="1001" spans="4:11" x14ac:dyDescent="0.25">
      <c r="D1001" t="str">
        <f>solve_for_c('True_Odds_Calculator_3-way'!A1002,'True_Odds_Calculator_3-way'!B1002,'True_Odds_Calculator_3-way'!C1002,'Log_working_3-way'!B$1,'Log_working_3-way'!B$2)</f>
        <v/>
      </c>
      <c r="F1001" s="6" t="str">
        <f>IF('Log_working_3-way'!D1001="","",1/'True_Odds_Calculator_3-way'!N1002+1/'True_Odds_Calculator_3-way'!O1002+1/'True_Odds_Calculator_3-way'!P1002-1)</f>
        <v/>
      </c>
      <c r="H1001" s="6" t="str">
        <f>IF('Log_working_3-way'!$D1001="","",'True_Odds_Calculator_3-way'!N1002/'True_Odds_Calculator_3-way'!A1002-1)</f>
        <v/>
      </c>
      <c r="I1001" s="6" t="str">
        <f>IF('Log_working_3-way'!$D1001="","",'True_Odds_Calculator_3-way'!O1002/'True_Odds_Calculator_3-way'!B1002-1)</f>
        <v/>
      </c>
      <c r="J1001" s="6" t="str">
        <f>IF('Log_working_3-way'!$D1001="","",'True_Odds_Calculator_3-way'!P1002/'True_Odds_Calculator_3-way'!C1002-1)</f>
        <v/>
      </c>
      <c r="K1001" s="6" t="str">
        <f>IF('Log_working_3-way'!$D1001="","",1/'True_Odds_Calculator_3-way'!A1002+1/'True_Odds_Calculator_3-way'!B1002+1/'True_Odds_Calculator_3-way'!C1002-1)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9">
        <f>(K2/(AR2+K2-(AR2*K2)))</f>
        <v>0.69428828632922568</v>
      </c>
      <c r="E2" s="9">
        <f>(L2/(AR2+L2-(AR2*L2)))</f>
        <v>0.1818977557821182</v>
      </c>
      <c r="F2" s="9">
        <f>(M2/(AR2+M2-(AR2*M2)))</f>
        <v>0.12381395788865628</v>
      </c>
      <c r="G2" s="9">
        <f>AR2</f>
        <v>1.0483901959485262</v>
      </c>
      <c r="H2" s="9">
        <f>IF(A2="","",1/D2)</f>
        <v>1.4403238822983806</v>
      </c>
      <c r="I2" s="9">
        <f>IF(B2="","",1/E2)</f>
        <v>5.4975939406191774</v>
      </c>
      <c r="J2" s="9">
        <f>IF(C2="","",1/F2)</f>
        <v>8.0766338226525516</v>
      </c>
      <c r="K2" s="11">
        <f>1/A2</f>
        <v>0.70422535211267612</v>
      </c>
      <c r="L2" s="11">
        <f>1/B2</f>
        <v>0.1890359168241966</v>
      </c>
      <c r="M2" s="11">
        <f>1/C2</f>
        <v>0.12903225806451613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-0.20891260116341681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0.19685157717449278</v>
      </c>
      <c r="Q2" s="11">
        <f>2*'OddsRatio_working_3-way'!K2*'OddsRatio_working_3-way'!L2*'OddsRatio_working_3-way'!M2</f>
        <v>3.4354550990312878E-2</v>
      </c>
      <c r="R2" s="11">
        <f>O2/N2</f>
        <v>0</v>
      </c>
      <c r="S2" s="11">
        <f>P2/N2</f>
        <v>-0.94226760893427586</v>
      </c>
      <c r="T2" s="11">
        <f>Q2/N2</f>
        <v>-0.16444460888905338</v>
      </c>
      <c r="U2" s="11">
        <f>'OddsRatio_working_3-way'!S2-'OddsRatio_working_3-way'!R2^2/3</f>
        <v>-0.94226760893427586</v>
      </c>
      <c r="V2" s="11">
        <f>'OddsRatio_working_3-way'!S2*'OddsRatio_working_3-way'!R2/3-2*'OddsRatio_working_3-way'!R2^3/27-'OddsRatio_working_3-way'!T2</f>
        <v>0.16444460888905338</v>
      </c>
      <c r="W2" s="11">
        <f>'OddsRatio_working_3-way'!V2^2+4*'OddsRatio_working_3-way'!U2^3/27</f>
        <v>-9.6900117274722378E-2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0.17602709071858522</v>
      </c>
      <c r="Y2" s="11">
        <f>IF('OddsRatio_working_3-way'!W2&gt;=0,IF('OddsRatio_working_3-way'!V2+SQRT('OddsRatio_working_3-way'!W2)&gt;0,0,PI()),ACOS('OddsRatio_working_3-way'!V2/(2*'OddsRatio_working_3-way'!X2)))</f>
        <v>1.0847878615735194</v>
      </c>
      <c r="Z2" s="11">
        <f>'OddsRatio_working_3-way'!X2^(1/3)*COS('OddsRatio_working_3-way'!Y2/3)</f>
        <v>0.52419509797426311</v>
      </c>
      <c r="AA2" s="11">
        <f>'OddsRatio_working_3-way'!X2^(1/3)*COS(('OddsRatio_working_3-way'!Y2+2*PI())/3)</f>
        <v>-0.43379940302017195</v>
      </c>
      <c r="AB2" s="11">
        <f>'OddsRatio_working_3-way'!X2^(1/3)*COS(('OddsRatio_working_3-way'!Y2+4*PI())/3)</f>
        <v>-9.0395694954091318E-2</v>
      </c>
      <c r="AC2" s="11">
        <f>'OddsRatio_working_3-way'!X2^(1/3)*SIN('OddsRatio_working_3-way'!Y2/3)</f>
        <v>0.1982642232926673</v>
      </c>
      <c r="AD2" s="11">
        <f>'OddsRatio_working_3-way'!X2^(1/3)*SIN(('OddsRatio_working_3-way'!Y2+2*PI())/3)</f>
        <v>0.3548341597386509</v>
      </c>
      <c r="AE2" s="11">
        <f>'OddsRatio_working_3-way'!X2^(1/3)*SIN(('OddsRatio_working_3-way'!Y2+4*PI())/3)</f>
        <v>-0.55309838303131831</v>
      </c>
      <c r="AF2" s="11">
        <f>-'OddsRatio_working_3-way'!U2/(3*'OddsRatio_working_3-way'!X2^(1/3))*COS(('OddsRatio_working_3-way'!Y2)/3)</f>
        <v>0.52419509797426311</v>
      </c>
      <c r="AG2" s="11">
        <f>-'OddsRatio_working_3-way'!U2/(3*'OddsRatio_working_3-way'!X2^(1/3))*COS(('OddsRatio_working_3-way'!Y2+2*PI())/3)</f>
        <v>-0.43379940302017195</v>
      </c>
      <c r="AH2" s="11">
        <f>-'OddsRatio_working_3-way'!U2/(3*'OddsRatio_working_3-way'!X2^(1/3))*COS(('OddsRatio_working_3-way'!Y2+4*PI())/3)</f>
        <v>-9.0395694954091318E-2</v>
      </c>
      <c r="AI2" s="11">
        <f>'OddsRatio_working_3-way'!U2/(3*'OddsRatio_working_3-way'!X2^(1/3))*SIN(('OddsRatio_working_3-way'!Y2)/3)</f>
        <v>-0.1982642232926673</v>
      </c>
      <c r="AJ2" s="11">
        <f>'OddsRatio_working_3-way'!U2/(3*'OddsRatio_working_3-way'!X2^(1/3))*SIN(('OddsRatio_working_3-way'!Y2+2*PI())/3)</f>
        <v>-0.3548341597386509</v>
      </c>
      <c r="AK2" s="11">
        <f>'OddsRatio_working_3-way'!U2/(3*'OddsRatio_working_3-way'!X2^(1/3))*SIN(('OddsRatio_working_3-way'!Y2+4*PI())/3)</f>
        <v>0.55309838303131831</v>
      </c>
      <c r="AL2" s="11">
        <f>'OddsRatio_working_3-way'!Z2+'OddsRatio_working_3-way'!AF2</f>
        <v>1.0483901959485262</v>
      </c>
      <c r="AM2" s="11">
        <f>'OddsRatio_working_3-way'!AA2+'OddsRatio_working_3-way'!AG2</f>
        <v>-0.8675988060403439</v>
      </c>
      <c r="AN2" s="11">
        <f>'OddsRatio_working_3-way'!AB2+'OddsRatio_working_3-way'!AH2</f>
        <v>-0.18079138990818264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1.0483901959485262</v>
      </c>
      <c r="AS2" s="11">
        <f>IF(('OddsRatio_working_3-way'!X2=0),IF(Q2&gt;0,-Q2^(1/3),(-Q2)^(1/3)),'OddsRatio_working_3-way'!AM2-'OddsRatio_working_3-way'!R2/3)</f>
        <v>-0.8675988060403439</v>
      </c>
      <c r="AT2" s="11">
        <f>IF(('OddsRatio_working_3-way'!X2=0),IF(Q2&gt;0,-Q2^(1/3),(-Q2)^(1/3)),'OddsRatio_working_3-way'!AN2-'OddsRatio_working_3-way'!R2/3)</f>
        <v>-0.18079138990818264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9">
        <f t="shared" ref="D3" si="0">(K3/(AR3+K3-(AR3*K3)))</f>
        <v>0.41243067452628646</v>
      </c>
      <c r="E3" s="9">
        <f t="shared" ref="E3" si="1">(L3/(AR3+L3-(AR3*L3)))</f>
        <v>0.28755033350608911</v>
      </c>
      <c r="F3" s="9">
        <f t="shared" ref="F3" si="2">(M3/(AR3+M3-(AR3*M3)))</f>
        <v>0.30001899196762416</v>
      </c>
      <c r="G3" s="9">
        <f t="shared" ref="G3" si="3">AR3</f>
        <v>1.0323550109863118</v>
      </c>
      <c r="H3" s="9">
        <f t="shared" ref="H3" si="4">IF(A3="","",1/D3)</f>
        <v>2.4246499151611105</v>
      </c>
      <c r="I3" s="9">
        <f t="shared" ref="I3" si="5">IF(B3="","",1/E3)</f>
        <v>3.477652026367148</v>
      </c>
      <c r="J3" s="9">
        <f t="shared" ref="J3" si="6">IF(C3="","",1/F3)</f>
        <v>3.3331223248290649</v>
      </c>
      <c r="K3" s="11">
        <f t="shared" ref="K3" si="7">1/A3</f>
        <v>0.42016806722689076</v>
      </c>
      <c r="L3" s="11">
        <f t="shared" ref="L3" si="8">1/B3</f>
        <v>0.29411764705882354</v>
      </c>
      <c r="M3" s="11">
        <f t="shared" ref="M3" si="9">1/C3</f>
        <v>0.30674846625766872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-0.28374308944075632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0.22896202869455257</v>
      </c>
      <c r="Q3" s="11">
        <f>2*'OddsRatio_working_3-way'!K3*'OddsRatio_working_3-way'!L3*'OddsRatio_working_3-way'!M3</f>
        <v>7.5815241289586929E-2</v>
      </c>
      <c r="R3" s="11">
        <f t="shared" ref="R3" si="10">O3/N3</f>
        <v>0</v>
      </c>
      <c r="S3" s="11">
        <f t="shared" ref="S3" si="11">P3/N3</f>
        <v>-0.80693429096661162</v>
      </c>
      <c r="T3" s="11">
        <f t="shared" ref="T3" si="12">Q3/N3</f>
        <v>-0.26719678508828193</v>
      </c>
      <c r="U3" s="11">
        <f>'OddsRatio_working_3-way'!S3-'OddsRatio_working_3-way'!R3^2/3</f>
        <v>-0.80693429096661162</v>
      </c>
      <c r="V3" s="11">
        <f>'OddsRatio_working_3-way'!S3*'OddsRatio_working_3-way'!R3/3-2*'OddsRatio_working_3-way'!R3^3/27-'OddsRatio_working_3-way'!T3</f>
        <v>0.26719678508828193</v>
      </c>
      <c r="W3" s="11">
        <f>'OddsRatio_working_3-way'!V3^2+4*'OddsRatio_working_3-way'!U3^3/27</f>
        <v>-6.4472965015912043E-3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0.13950037496643578</v>
      </c>
      <c r="Y3" s="11">
        <f>IF('OddsRatio_working_3-way'!W3&gt;=0,IF('OddsRatio_working_3-way'!V3+SQRT('OddsRatio_working_3-way'!W3)&gt;0,0,PI()),ACOS('OddsRatio_working_3-way'!V3/(2*'OddsRatio_working_3-way'!X3)))</f>
        <v>0.29192377126452373</v>
      </c>
      <c r="Z3" s="11">
        <f>'OddsRatio_working_3-way'!X3^(1/3)*COS('OddsRatio_working_3-way'!Y3/3)</f>
        <v>0.51617750549315589</v>
      </c>
      <c r="AA3" s="11">
        <f>'OddsRatio_working_3-way'!X3^(1/3)*COS(('OddsRatio_working_3-way'!Y3+2*PI())/3)</f>
        <v>-0.30172543294569709</v>
      </c>
      <c r="AB3" s="11">
        <f>'OddsRatio_working_3-way'!X3^(1/3)*COS(('OddsRatio_working_3-way'!Y3+4*PI())/3)</f>
        <v>-0.21445207254745885</v>
      </c>
      <c r="AC3" s="11">
        <f>'OddsRatio_working_3-way'!X3^(1/3)*SIN('OddsRatio_working_3-way'!Y3/3)</f>
        <v>5.0387298119006219E-2</v>
      </c>
      <c r="AD3" s="11">
        <f>'OddsRatio_working_3-way'!X3^(1/3)*SIN(('OddsRatio_working_3-way'!Y3+2*PI())/3)</f>
        <v>0.42182918355965154</v>
      </c>
      <c r="AE3" s="11">
        <f>'OddsRatio_working_3-way'!X3^(1/3)*SIN(('OddsRatio_working_3-way'!Y3+4*PI())/3)</f>
        <v>-0.47221648167865754</v>
      </c>
      <c r="AF3" s="11">
        <f>-'OddsRatio_working_3-way'!U3/(3*'OddsRatio_working_3-way'!X3^(1/3))*COS(('OddsRatio_working_3-way'!Y3)/3)</f>
        <v>0.51617750549315589</v>
      </c>
      <c r="AG3" s="11">
        <f>-'OddsRatio_working_3-way'!U3/(3*'OddsRatio_working_3-way'!X3^(1/3))*COS(('OddsRatio_working_3-way'!Y3+2*PI())/3)</f>
        <v>-0.30172543294569709</v>
      </c>
      <c r="AH3" s="11">
        <f>-'OddsRatio_working_3-way'!U3/(3*'OddsRatio_working_3-way'!X3^(1/3))*COS(('OddsRatio_working_3-way'!Y3+4*PI())/3)</f>
        <v>-0.21445207254745885</v>
      </c>
      <c r="AI3" s="11">
        <f>'OddsRatio_working_3-way'!U3/(3*'OddsRatio_working_3-way'!X3^(1/3))*SIN(('OddsRatio_working_3-way'!Y3)/3)</f>
        <v>-5.0387298119006219E-2</v>
      </c>
      <c r="AJ3" s="11">
        <f>'OddsRatio_working_3-way'!U3/(3*'OddsRatio_working_3-way'!X3^(1/3))*SIN(('OddsRatio_working_3-way'!Y3+2*PI())/3)</f>
        <v>-0.42182918355965154</v>
      </c>
      <c r="AK3" s="11">
        <f>'OddsRatio_working_3-way'!U3/(3*'OddsRatio_working_3-way'!X3^(1/3))*SIN(('OddsRatio_working_3-way'!Y3+4*PI())/3)</f>
        <v>0.47221648167865754</v>
      </c>
      <c r="AL3" s="11">
        <f>'OddsRatio_working_3-way'!Z3+'OddsRatio_working_3-way'!AF3</f>
        <v>1.0323550109863118</v>
      </c>
      <c r="AM3" s="11">
        <f>'OddsRatio_working_3-way'!AA3+'OddsRatio_working_3-way'!AG3</f>
        <v>-0.60345086589139418</v>
      </c>
      <c r="AN3" s="11">
        <f>'OddsRatio_working_3-way'!AB3+'OddsRatio_working_3-way'!AH3</f>
        <v>-0.4289041450949177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1.0323550109863118</v>
      </c>
      <c r="AS3" s="11">
        <f>IF(('OddsRatio_working_3-way'!X3=0),IF(Q3&gt;0,-Q3^(1/3),(-Q3)^(1/3)),'OddsRatio_working_3-way'!AM3-'OddsRatio_working_3-way'!R3/3)</f>
        <v>-0.60345086589139418</v>
      </c>
      <c r="AT3" s="11">
        <f>IF(('OddsRatio_working_3-way'!X3=0),IF(Q3&gt;0,-Q3^(1/3),(-Q3)^(1/3)),'OddsRatio_working_3-way'!AN3-'OddsRatio_working_3-way'!R3/3)</f>
        <v>-0.4289041450949177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9">
        <f t="shared" ref="D4:D67" si="13">(K4/(AR4+K4-(AR4*K4)))</f>
        <v>0.85242685429330323</v>
      </c>
      <c r="E4" s="9">
        <f t="shared" ref="E4:E67" si="14">(L4/(AR4+L4-(AR4*L4)))</f>
        <v>0.1034460010507382</v>
      </c>
      <c r="F4" s="9">
        <f t="shared" ref="F4:F67" si="15">(M4/(AR4+M4-(AR4*M4)))</f>
        <v>4.4127144655958746E-2</v>
      </c>
      <c r="G4" s="9">
        <f t="shared" ref="G4:G67" si="16">AR4</f>
        <v>1.0820073957331007</v>
      </c>
      <c r="H4" s="9">
        <f t="shared" ref="H4:H67" si="17">IF(A4="","",1/D4)</f>
        <v>1.1731211833172959</v>
      </c>
      <c r="I4" s="9">
        <f t="shared" ref="I4:I67" si="18">IF(B4="","",1/E4)</f>
        <v>9.666879239822137</v>
      </c>
      <c r="J4" s="9">
        <f t="shared" ref="J4:J67" si="19">IF(C4="","",1/F4)</f>
        <v>22.661788062576676</v>
      </c>
      <c r="K4" s="11">
        <f t="shared" ref="K4:K67" si="20">1/A4</f>
        <v>0.86206896551724144</v>
      </c>
      <c r="L4" s="11">
        <f t="shared" ref="L4:L67" si="21">1/B4</f>
        <v>0.11098779134295228</v>
      </c>
      <c r="M4" s="11">
        <f t="shared" ref="M4:M67" si="22">1/C4</f>
        <v>4.7573739295908662E-2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-0.11678876877400235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0.12831563691221104</v>
      </c>
      <c r="Q4" s="11">
        <f>2*'OddsRatio_working_3-way'!K4*'OddsRatio_working_3-way'!L4*'OddsRatio_working_3-way'!M4</f>
        <v>9.1036280178936561E-3</v>
      </c>
      <c r="R4" s="11">
        <f t="shared" ref="R4:R67" si="23">O4/N4</f>
        <v>0</v>
      </c>
      <c r="S4" s="11">
        <f t="shared" ref="S4:S67" si="24">P4/N4</f>
        <v>-1.0986984301591047</v>
      </c>
      <c r="T4" s="11">
        <f t="shared" ref="T4:T67" si="25">Q4/N4</f>
        <v>-7.794951615176339E-2</v>
      </c>
      <c r="U4" s="11">
        <f>'OddsRatio_working_3-way'!S4-'OddsRatio_working_3-way'!R4^2/3</f>
        <v>-1.0986984301591047</v>
      </c>
      <c r="V4" s="11">
        <f>'OddsRatio_working_3-way'!S4*'OddsRatio_working_3-way'!R4/3-2*'OddsRatio_working_3-way'!R4^3/27-'OddsRatio_working_3-way'!T4</f>
        <v>7.794951615176339E-2</v>
      </c>
      <c r="W4" s="11">
        <f>'OddsRatio_working_3-way'!V4^2+4*'OddsRatio_working_3-way'!U4^3/27</f>
        <v>-0.19040993067243916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0.22163373938817008</v>
      </c>
      <c r="Y4" s="11">
        <f>IF('OddsRatio_working_3-way'!W4&gt;=0,IF('OddsRatio_working_3-way'!V4+SQRT('OddsRatio_working_3-way'!W4)&gt;0,0,PI()),ACOS('OddsRatio_working_3-way'!V4/(2*'OddsRatio_working_3-way'!X4)))</f>
        <v>1.3940250385696666</v>
      </c>
      <c r="Z4" s="11">
        <f>'OddsRatio_working_3-way'!X4^(1/3)*COS('OddsRatio_working_3-way'!Y4/3)</f>
        <v>0.54100369786655034</v>
      </c>
      <c r="AA4" s="11">
        <f>'OddsRatio_working_3-way'!X4^(1/3)*COS(('OddsRatio_working_3-way'!Y4+2*PI())/3)</f>
        <v>-0.50536533419825813</v>
      </c>
      <c r="AB4" s="11">
        <f>'OddsRatio_working_3-way'!X4^(1/3)*COS(('OddsRatio_working_3-way'!Y4+4*PI())/3)</f>
        <v>-3.5638363668292483E-2</v>
      </c>
      <c r="AC4" s="11">
        <f>'OddsRatio_working_3-way'!X4^(1/3)*SIN('OddsRatio_working_3-way'!Y4/3)</f>
        <v>0.27119699288110327</v>
      </c>
      <c r="AD4" s="11">
        <f>'OddsRatio_working_3-way'!X4^(1/3)*SIN(('OddsRatio_working_3-way'!Y4+2*PI())/3)</f>
        <v>0.33292444945320221</v>
      </c>
      <c r="AE4" s="11">
        <f>'OddsRatio_working_3-way'!X4^(1/3)*SIN(('OddsRatio_working_3-way'!Y4+4*PI())/3)</f>
        <v>-0.60412144233430543</v>
      </c>
      <c r="AF4" s="11">
        <f>-'OddsRatio_working_3-way'!U4/(3*'OddsRatio_working_3-way'!X4^(1/3))*COS(('OddsRatio_working_3-way'!Y4)/3)</f>
        <v>0.54100369786655034</v>
      </c>
      <c r="AG4" s="11">
        <f>-'OddsRatio_working_3-way'!U4/(3*'OddsRatio_working_3-way'!X4^(1/3))*COS(('OddsRatio_working_3-way'!Y4+2*PI())/3)</f>
        <v>-0.50536533419825802</v>
      </c>
      <c r="AH4" s="11">
        <f>-'OddsRatio_working_3-way'!U4/(3*'OddsRatio_working_3-way'!X4^(1/3))*COS(('OddsRatio_working_3-way'!Y4+4*PI())/3)</f>
        <v>-3.5638363668292483E-2</v>
      </c>
      <c r="AI4" s="11">
        <f>'OddsRatio_working_3-way'!U4/(3*'OddsRatio_working_3-way'!X4^(1/3))*SIN(('OddsRatio_working_3-way'!Y4)/3)</f>
        <v>-0.27119699288110327</v>
      </c>
      <c r="AJ4" s="11">
        <f>'OddsRatio_working_3-way'!U4/(3*'OddsRatio_working_3-way'!X4^(1/3))*SIN(('OddsRatio_working_3-way'!Y4+2*PI())/3)</f>
        <v>-0.33292444945320215</v>
      </c>
      <c r="AK4" s="11">
        <f>'OddsRatio_working_3-way'!U4/(3*'OddsRatio_working_3-way'!X4^(1/3))*SIN(('OddsRatio_working_3-way'!Y4+4*PI())/3)</f>
        <v>0.60412144233430531</v>
      </c>
      <c r="AL4" s="11">
        <f>'OddsRatio_working_3-way'!Z4+'OddsRatio_working_3-way'!AF4</f>
        <v>1.0820073957331007</v>
      </c>
      <c r="AM4" s="11">
        <f>'OddsRatio_working_3-way'!AA4+'OddsRatio_working_3-way'!AG4</f>
        <v>-1.010730668396516</v>
      </c>
      <c r="AN4" s="11">
        <f>'OddsRatio_working_3-way'!AB4+'OddsRatio_working_3-way'!AH4</f>
        <v>-7.1276727336584966E-2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1.0820073957331007</v>
      </c>
      <c r="AS4" s="11">
        <f>IF(('OddsRatio_working_3-way'!X4=0),IF(Q4&gt;0,-Q4^(1/3),(-Q4)^(1/3)),'OddsRatio_working_3-way'!AM4-'OddsRatio_working_3-way'!R4/3)</f>
        <v>-1.010730668396516</v>
      </c>
      <c r="AT4" s="11">
        <f>IF(('OddsRatio_working_3-way'!X4=0),IF(Q4&gt;0,-Q4^(1/3),(-Q4)^(1/3)),'OddsRatio_working_3-way'!AN4-'OddsRatio_working_3-way'!R4/3)</f>
        <v>-7.1276727336584966E-2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9">
        <f t="shared" si="13"/>
        <v>0.15245588376691663</v>
      </c>
      <c r="E5" s="9">
        <f t="shared" si="14"/>
        <v>0.21078312046839276</v>
      </c>
      <c r="F5" s="9">
        <f t="shared" si="15"/>
        <v>0.63676099576469058</v>
      </c>
      <c r="G5" s="9">
        <f t="shared" si="16"/>
        <v>1.0371780896566816</v>
      </c>
      <c r="H5" s="9">
        <f t="shared" si="17"/>
        <v>6.5592745605598131</v>
      </c>
      <c r="I5" s="9">
        <f t="shared" si="18"/>
        <v>4.7442129036606202</v>
      </c>
      <c r="J5" s="9">
        <f t="shared" si="19"/>
        <v>1.5704479493111747</v>
      </c>
      <c r="K5" s="11">
        <f t="shared" si="20"/>
        <v>0.15723270440251572</v>
      </c>
      <c r="L5" s="11">
        <f t="shared" si="21"/>
        <v>0.21691973969631234</v>
      </c>
      <c r="M5" s="11">
        <f t="shared" si="22"/>
        <v>0.64516129032258063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-0.23417737952680773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0.2094822399988733</v>
      </c>
      <c r="Q5" s="11">
        <f>2*'OddsRatio_working_3-way'!K5*'OddsRatio_working_3-way'!L5*'OddsRatio_working_3-way'!M5</f>
        <v>4.4008873949343136E-2</v>
      </c>
      <c r="R5" s="11">
        <f t="shared" si="23"/>
        <v>0</v>
      </c>
      <c r="S5" s="11">
        <f t="shared" si="24"/>
        <v>-0.89454515385800781</v>
      </c>
      <c r="T5" s="11">
        <f t="shared" si="25"/>
        <v>-0.1879296541718504</v>
      </c>
      <c r="U5" s="11">
        <f>'OddsRatio_working_3-way'!S5-'OddsRatio_working_3-way'!R5^2/3</f>
        <v>-0.89454515385800781</v>
      </c>
      <c r="V5" s="11">
        <f>'OddsRatio_working_3-way'!S5*'OddsRatio_working_3-way'!R5/3-2*'OddsRatio_working_3-way'!R5^3/27-'OddsRatio_working_3-way'!T5</f>
        <v>0.1879296541718504</v>
      </c>
      <c r="W5" s="11">
        <f>'OddsRatio_working_3-way'!V5^2+4*'OddsRatio_working_3-way'!U5^3/27</f>
        <v>-7.073057856425477E-2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0.1628251619693698</v>
      </c>
      <c r="Y5" s="11">
        <f>IF('OddsRatio_working_3-way'!W5&gt;=0,IF('OddsRatio_working_3-way'!V5+SQRT('OddsRatio_working_3-way'!W5)&gt;0,0,PI()),ACOS('OddsRatio_working_3-way'!V5/(2*'OddsRatio_working_3-way'!X5)))</f>
        <v>0.95563493673563649</v>
      </c>
      <c r="Z5" s="11">
        <f>'OddsRatio_working_3-way'!X5^(1/3)*COS('OddsRatio_working_3-way'!Y5/3)</f>
        <v>0.51858904482834078</v>
      </c>
      <c r="AA5" s="11">
        <f>'OddsRatio_working_3-way'!X5^(1/3)*COS(('OddsRatio_working_3-way'!Y5+2*PI())/3)</f>
        <v>-0.4074003643061222</v>
      </c>
      <c r="AB5" s="11">
        <f>'OddsRatio_working_3-way'!X5^(1/3)*COS(('OddsRatio_working_3-way'!Y5+4*PI())/3)</f>
        <v>-0.1111886805222187</v>
      </c>
      <c r="AC5" s="11">
        <f>'OddsRatio_working_3-way'!X5^(1/3)*SIN('OddsRatio_working_3-way'!Y5/3)</f>
        <v>0.17101789536974918</v>
      </c>
      <c r="AD5" s="11">
        <f>'OddsRatio_working_3-way'!X5^(1/3)*SIN(('OddsRatio_working_3-way'!Y5+2*PI())/3)</f>
        <v>0.36360233926077568</v>
      </c>
      <c r="AE5" s="11">
        <f>'OddsRatio_working_3-way'!X5^(1/3)*SIN(('OddsRatio_working_3-way'!Y5+4*PI())/3)</f>
        <v>-0.53462023463052466</v>
      </c>
      <c r="AF5" s="11">
        <f>-'OddsRatio_working_3-way'!U5/(3*'OddsRatio_working_3-way'!X5^(1/3))*COS(('OddsRatio_working_3-way'!Y5)/3)</f>
        <v>0.51858904482834078</v>
      </c>
      <c r="AG5" s="11">
        <f>-'OddsRatio_working_3-way'!U5/(3*'OddsRatio_working_3-way'!X5^(1/3))*COS(('OddsRatio_working_3-way'!Y5+2*PI())/3)</f>
        <v>-0.4074003643061222</v>
      </c>
      <c r="AH5" s="11">
        <f>-'OddsRatio_working_3-way'!U5/(3*'OddsRatio_working_3-way'!X5^(1/3))*COS(('OddsRatio_working_3-way'!Y5+4*PI())/3)</f>
        <v>-0.1111886805222187</v>
      </c>
      <c r="AI5" s="11">
        <f>'OddsRatio_working_3-way'!U5/(3*'OddsRatio_working_3-way'!X5^(1/3))*SIN(('OddsRatio_working_3-way'!Y5)/3)</f>
        <v>-0.17101789536974918</v>
      </c>
      <c r="AJ5" s="11">
        <f>'OddsRatio_working_3-way'!U5/(3*'OddsRatio_working_3-way'!X5^(1/3))*SIN(('OddsRatio_working_3-way'!Y5+2*PI())/3)</f>
        <v>-0.36360233926077568</v>
      </c>
      <c r="AK5" s="11">
        <f>'OddsRatio_working_3-way'!U5/(3*'OddsRatio_working_3-way'!X5^(1/3))*SIN(('OddsRatio_working_3-way'!Y5+4*PI())/3)</f>
        <v>0.53462023463052466</v>
      </c>
      <c r="AL5" s="11">
        <f>'OddsRatio_working_3-way'!Z5+'OddsRatio_working_3-way'!AF5</f>
        <v>1.0371780896566816</v>
      </c>
      <c r="AM5" s="11">
        <f>'OddsRatio_working_3-way'!AA5+'OddsRatio_working_3-way'!AG5</f>
        <v>-0.8148007286122444</v>
      </c>
      <c r="AN5" s="11">
        <f>'OddsRatio_working_3-way'!AB5+'OddsRatio_working_3-way'!AH5</f>
        <v>-0.22237736104443739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1.0371780896566816</v>
      </c>
      <c r="AS5" s="11">
        <f>IF(('OddsRatio_working_3-way'!X5=0),IF(Q5&gt;0,-Q5^(1/3),(-Q5)^(1/3)),'OddsRatio_working_3-way'!AM5-'OddsRatio_working_3-way'!R5/3)</f>
        <v>-0.8148007286122444</v>
      </c>
      <c r="AT5" s="11">
        <f>IF(('OddsRatio_working_3-way'!X5=0),IF(Q5&gt;0,-Q5^(1/3),(-Q5)^(1/3)),'OddsRatio_working_3-way'!AN5-'OddsRatio_working_3-way'!R5/3)</f>
        <v>-0.22237736104443739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9">
        <f t="shared" si="13"/>
        <v>0.51545215281530421</v>
      </c>
      <c r="E6" s="9">
        <f t="shared" si="14"/>
        <v>0.26036288885830622</v>
      </c>
      <c r="F6" s="9">
        <f t="shared" si="15"/>
        <v>0.22418495832638952</v>
      </c>
      <c r="G6" s="9">
        <f t="shared" si="16"/>
        <v>1.0330156908515575</v>
      </c>
      <c r="H6" s="9">
        <f t="shared" si="17"/>
        <v>1.940044278674917</v>
      </c>
      <c r="I6" s="9">
        <f t="shared" si="18"/>
        <v>3.8407931498417831</v>
      </c>
      <c r="J6" s="9">
        <f t="shared" si="19"/>
        <v>4.4606025643527163</v>
      </c>
      <c r="K6" s="11">
        <f t="shared" si="20"/>
        <v>0.52356020942408377</v>
      </c>
      <c r="L6" s="11">
        <f t="shared" si="21"/>
        <v>0.26666666666666666</v>
      </c>
      <c r="M6" s="11">
        <f t="shared" si="22"/>
        <v>0.22988505747126439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-0.2690698280877013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0.2249904716053841</v>
      </c>
      <c r="Q6" s="11">
        <f>2*'OddsRatio_working_3-way'!K6*'OddsRatio_working_3-way'!L6*'OddsRatio_working_3-way'!M6</f>
        <v>6.4191290044332119E-2</v>
      </c>
      <c r="R6" s="11">
        <f t="shared" si="23"/>
        <v>0</v>
      </c>
      <c r="S6" s="11">
        <f t="shared" si="24"/>
        <v>-0.83617874662650815</v>
      </c>
      <c r="T6" s="11">
        <f t="shared" si="25"/>
        <v>-0.23856740274650731</v>
      </c>
      <c r="U6" s="11">
        <f>'OddsRatio_working_3-way'!S6-'OddsRatio_working_3-way'!R6^2/3</f>
        <v>-0.83617874662650815</v>
      </c>
      <c r="V6" s="11">
        <f>'OddsRatio_working_3-way'!S6*'OddsRatio_working_3-way'!R6/3-2*'OddsRatio_working_3-way'!R6^3/27-'OddsRatio_working_3-way'!T6</f>
        <v>0.23856740274650731</v>
      </c>
      <c r="W6" s="11">
        <f>'OddsRatio_working_3-way'!V6^2+4*'OddsRatio_working_3-way'!U6^3/27</f>
        <v>-2.9700692427385066E-2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0.14715221547822452</v>
      </c>
      <c r="Y6" s="11">
        <f>IF('OddsRatio_working_3-way'!W6&gt;=0,IF('OddsRatio_working_3-way'!V6+SQRT('OddsRatio_working_3-way'!W6)&gt;0,0,PI()),ACOS('OddsRatio_working_3-way'!V6/(2*'OddsRatio_working_3-way'!X6)))</f>
        <v>0.62559579712887614</v>
      </c>
      <c r="Z6" s="11">
        <f>'OddsRatio_working_3-way'!X6^(1/3)*COS('OddsRatio_working_3-way'!Y6/3)</f>
        <v>0.51650784542577877</v>
      </c>
      <c r="AA6" s="11">
        <f>'OddsRatio_working_3-way'!X6^(1/3)*COS(('OddsRatio_working_3-way'!Y6+2*PI())/3)</f>
        <v>-0.35290814008772148</v>
      </c>
      <c r="AB6" s="11">
        <f>'OddsRatio_working_3-way'!X6^(1/3)*COS(('OddsRatio_working_3-way'!Y6+4*PI())/3)</f>
        <v>-0.16359970533805737</v>
      </c>
      <c r="AC6" s="11">
        <f>'OddsRatio_working_3-way'!X6^(1/3)*SIN('OddsRatio_working_3-way'!Y6/3)</f>
        <v>0.10929727576258527</v>
      </c>
      <c r="AD6" s="11">
        <f>'OddsRatio_working_3-way'!X6^(1/3)*SIN(('OddsRatio_working_3-way'!Y6+2*PI())/3)</f>
        <v>0.39266027751139781</v>
      </c>
      <c r="AE6" s="11">
        <f>'OddsRatio_working_3-way'!X6^(1/3)*SIN(('OddsRatio_working_3-way'!Y6+4*PI())/3)</f>
        <v>-0.50195755327398306</v>
      </c>
      <c r="AF6" s="11">
        <f>-'OddsRatio_working_3-way'!U6/(3*'OddsRatio_working_3-way'!X6^(1/3))*COS(('OddsRatio_working_3-way'!Y6)/3)</f>
        <v>0.51650784542577866</v>
      </c>
      <c r="AG6" s="11">
        <f>-'OddsRatio_working_3-way'!U6/(3*'OddsRatio_working_3-way'!X6^(1/3))*COS(('OddsRatio_working_3-way'!Y6+2*PI())/3)</f>
        <v>-0.35290814008772142</v>
      </c>
      <c r="AH6" s="11">
        <f>-'OddsRatio_working_3-way'!U6/(3*'OddsRatio_working_3-way'!X6^(1/3))*COS(('OddsRatio_working_3-way'!Y6+4*PI())/3)</f>
        <v>-0.16359970533805734</v>
      </c>
      <c r="AI6" s="11">
        <f>'OddsRatio_working_3-way'!U6/(3*'OddsRatio_working_3-way'!X6^(1/3))*SIN(('OddsRatio_working_3-way'!Y6)/3)</f>
        <v>-0.10929727576258524</v>
      </c>
      <c r="AJ6" s="11">
        <f>'OddsRatio_working_3-way'!U6/(3*'OddsRatio_working_3-way'!X6^(1/3))*SIN(('OddsRatio_working_3-way'!Y6+2*PI())/3)</f>
        <v>-0.3926602775113977</v>
      </c>
      <c r="AK6" s="11">
        <f>'OddsRatio_working_3-way'!U6/(3*'OddsRatio_working_3-way'!X6^(1/3))*SIN(('OddsRatio_working_3-way'!Y6+4*PI())/3)</f>
        <v>0.50195755327398306</v>
      </c>
      <c r="AL6" s="11">
        <f>'OddsRatio_working_3-way'!Z6+'OddsRatio_working_3-way'!AF6</f>
        <v>1.0330156908515575</v>
      </c>
      <c r="AM6" s="11">
        <f>'OddsRatio_working_3-way'!AA6+'OddsRatio_working_3-way'!AG6</f>
        <v>-0.70581628017544285</v>
      </c>
      <c r="AN6" s="11">
        <f>'OddsRatio_working_3-way'!AB6+'OddsRatio_working_3-way'!AH6</f>
        <v>-0.32719941067611469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1.0330156908515575</v>
      </c>
      <c r="AS6" s="11">
        <f>IF(('OddsRatio_working_3-way'!X6=0),IF(Q6&gt;0,-Q6^(1/3),(-Q6)^(1/3)),'OddsRatio_working_3-way'!AM6-'OddsRatio_working_3-way'!R6/3)</f>
        <v>-0.70581628017544285</v>
      </c>
      <c r="AT6" s="11">
        <f>IF(('OddsRatio_working_3-way'!X6=0),IF(Q6&gt;0,-Q6^(1/3),(-Q6)^(1/3)),'OddsRatio_working_3-way'!AN6-'OddsRatio_working_3-way'!R6/3)</f>
        <v>-0.32719941067611469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9">
        <f t="shared" si="13"/>
        <v>0.86755333922131816</v>
      </c>
      <c r="E7" s="9">
        <f t="shared" si="14"/>
        <v>9.9385106787798216E-2</v>
      </c>
      <c r="F7" s="9">
        <f t="shared" si="15"/>
        <v>3.3061553990883723E-2</v>
      </c>
      <c r="G7" s="9">
        <f t="shared" si="16"/>
        <v>1.090477708079276</v>
      </c>
      <c r="H7" s="9">
        <f t="shared" si="17"/>
        <v>1.1526668791310986</v>
      </c>
      <c r="I7" s="9">
        <f t="shared" si="18"/>
        <v>10.061869754138783</v>
      </c>
      <c r="J7" s="9">
        <f t="shared" si="19"/>
        <v>30.246612130686188</v>
      </c>
      <c r="K7" s="11">
        <f t="shared" si="20"/>
        <v>0.87719298245614041</v>
      </c>
      <c r="L7" s="11">
        <f t="shared" si="21"/>
        <v>0.10741138560687433</v>
      </c>
      <c r="M7" s="11">
        <f t="shared" si="22"/>
        <v>3.5945363048166784E-2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-0.10567595347671455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0.11945210344553513</v>
      </c>
      <c r="Q7" s="11">
        <f>2*'OddsRatio_working_3-way'!K7*'OddsRatio_working_3-way'!L7*'OddsRatio_working_3-way'!M7</f>
        <v>6.773581142360938E-3</v>
      </c>
      <c r="R7" s="11">
        <f t="shared" si="23"/>
        <v>0</v>
      </c>
      <c r="S7" s="11">
        <f t="shared" si="24"/>
        <v>-1.1303622017648143</v>
      </c>
      <c r="T7" s="11">
        <f t="shared" si="25"/>
        <v>-6.4097658166419866E-2</v>
      </c>
      <c r="U7" s="11">
        <f>'OddsRatio_working_3-way'!S7-'OddsRatio_working_3-way'!R7^2/3</f>
        <v>-1.1303622017648143</v>
      </c>
      <c r="V7" s="11">
        <f>'OddsRatio_working_3-way'!S7*'OddsRatio_working_3-way'!R7/3-2*'OddsRatio_working_3-way'!R7^3/27-'OddsRatio_working_3-way'!T7</f>
        <v>6.4097658166419866E-2</v>
      </c>
      <c r="W7" s="11">
        <f>'OddsRatio_working_3-way'!V7^2+4*'OddsRatio_working_3-way'!U7^3/27</f>
        <v>-0.20985962815572787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0.23128345052021507</v>
      </c>
      <c r="Y7" s="11">
        <f>IF('OddsRatio_working_3-way'!W7&gt;=0,IF('OddsRatio_working_3-way'!V7+SQRT('OddsRatio_working_3-way'!W7)&gt;0,0,PI()),ACOS('OddsRatio_working_3-way'!V7/(2*'OddsRatio_working_3-way'!X7)))</f>
        <v>1.4317795066170522</v>
      </c>
      <c r="Z7" s="11">
        <f>'OddsRatio_working_3-way'!X7^(1/3)*COS('OddsRatio_working_3-way'!Y7/3)</f>
        <v>0.54523885403963801</v>
      </c>
      <c r="AA7" s="11">
        <f>'OddsRatio_working_3-way'!X7^(1/3)*COS(('OddsRatio_working_3-way'!Y7+2*PI())/3)</f>
        <v>-0.51680479610519281</v>
      </c>
      <c r="AB7" s="11">
        <f>'OddsRatio_working_3-way'!X7^(1/3)*COS(('OddsRatio_working_3-way'!Y7+4*PI())/3)</f>
        <v>-2.8434057934445343E-2</v>
      </c>
      <c r="AC7" s="11">
        <f>'OddsRatio_working_3-way'!X7^(1/3)*SIN('OddsRatio_working_3-way'!Y7/3)</f>
        <v>0.28196097714721741</v>
      </c>
      <c r="AD7" s="11">
        <f>'OddsRatio_working_3-way'!X7^(1/3)*SIN(('OddsRatio_working_3-way'!Y7+2*PI())/3)</f>
        <v>0.33121021015503344</v>
      </c>
      <c r="AE7" s="11">
        <f>'OddsRatio_working_3-way'!X7^(1/3)*SIN(('OddsRatio_working_3-way'!Y7+4*PI())/3)</f>
        <v>-0.61317118730225084</v>
      </c>
      <c r="AF7" s="11">
        <f>-'OddsRatio_working_3-way'!U7/(3*'OddsRatio_working_3-way'!X7^(1/3))*COS(('OddsRatio_working_3-way'!Y7)/3)</f>
        <v>0.54523885403963812</v>
      </c>
      <c r="AG7" s="11">
        <f>-'OddsRatio_working_3-way'!U7/(3*'OddsRatio_working_3-way'!X7^(1/3))*COS(('OddsRatio_working_3-way'!Y7+2*PI())/3)</f>
        <v>-0.51680479610519292</v>
      </c>
      <c r="AH7" s="11">
        <f>-'OddsRatio_working_3-way'!U7/(3*'OddsRatio_working_3-way'!X7^(1/3))*COS(('OddsRatio_working_3-way'!Y7+4*PI())/3)</f>
        <v>-2.843405793444535E-2</v>
      </c>
      <c r="AI7" s="11">
        <f>'OddsRatio_working_3-way'!U7/(3*'OddsRatio_working_3-way'!X7^(1/3))*SIN(('OddsRatio_working_3-way'!Y7)/3)</f>
        <v>-0.28196097714721746</v>
      </c>
      <c r="AJ7" s="11">
        <f>'OddsRatio_working_3-way'!U7/(3*'OddsRatio_working_3-way'!X7^(1/3))*SIN(('OddsRatio_working_3-way'!Y7+2*PI())/3)</f>
        <v>-0.33121021015503349</v>
      </c>
      <c r="AK7" s="11">
        <f>'OddsRatio_working_3-way'!U7/(3*'OddsRatio_working_3-way'!X7^(1/3))*SIN(('OddsRatio_working_3-way'!Y7+4*PI())/3)</f>
        <v>0.61317118730225095</v>
      </c>
      <c r="AL7" s="11">
        <f>'OddsRatio_working_3-way'!Z7+'OddsRatio_working_3-way'!AF7</f>
        <v>1.090477708079276</v>
      </c>
      <c r="AM7" s="11">
        <f>'OddsRatio_working_3-way'!AA7+'OddsRatio_working_3-way'!AG7</f>
        <v>-1.0336095922103858</v>
      </c>
      <c r="AN7" s="11">
        <f>'OddsRatio_working_3-way'!AB7+'OddsRatio_working_3-way'!AH7</f>
        <v>-5.6868115868890692E-2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1.090477708079276</v>
      </c>
      <c r="AS7" s="11">
        <f>IF(('OddsRatio_working_3-way'!X7=0),IF(Q7&gt;0,-Q7^(1/3),(-Q7)^(1/3)),'OddsRatio_working_3-way'!AM7-'OddsRatio_working_3-way'!R7/3)</f>
        <v>-1.0336095922103858</v>
      </c>
      <c r="AT7" s="11">
        <f>IF(('OddsRatio_working_3-way'!X7=0),IF(Q7&gt;0,-Q7^(1/3),(-Q7)^(1/3)),'OddsRatio_working_3-way'!AN7-'OddsRatio_working_3-way'!R7/3)</f>
        <v>-5.6868115868890692E-2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9">
        <f t="shared" si="13"/>
        <v>0.40168043439312812</v>
      </c>
      <c r="E8" s="9">
        <f t="shared" si="14"/>
        <v>0.28714437088872707</v>
      </c>
      <c r="F8" s="9">
        <f t="shared" si="15"/>
        <v>0.31117519471814481</v>
      </c>
      <c r="G8" s="9">
        <f t="shared" si="16"/>
        <v>1.0344036272661772</v>
      </c>
      <c r="H8" s="9">
        <f t="shared" si="17"/>
        <v>2.4895412232632954</v>
      </c>
      <c r="I8" s="9">
        <f t="shared" si="18"/>
        <v>3.4825687054388248</v>
      </c>
      <c r="J8" s="9">
        <f t="shared" si="19"/>
        <v>3.2136237623496196</v>
      </c>
      <c r="K8" s="11">
        <f t="shared" si="20"/>
        <v>0.4098360655737705</v>
      </c>
      <c r="L8" s="11">
        <f t="shared" si="21"/>
        <v>0.29411764705882354</v>
      </c>
      <c r="M8" s="11">
        <f t="shared" si="22"/>
        <v>0.31847133757961782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-0.28391550835641777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0.22956347622060211</v>
      </c>
      <c r="Q8" s="11">
        <f>2*'OddsRatio_working_3-way'!K8*'OddsRatio_working_3-way'!L8*'OddsRatio_working_3-way'!M8</f>
        <v>7.6777082348027451E-2</v>
      </c>
      <c r="R8" s="11">
        <f t="shared" si="23"/>
        <v>0</v>
      </c>
      <c r="S8" s="11">
        <f t="shared" si="24"/>
        <v>-0.80856265143648309</v>
      </c>
      <c r="T8" s="11">
        <f t="shared" si="25"/>
        <v>-0.27042229145032876</v>
      </c>
      <c r="U8" s="11">
        <f>'OddsRatio_working_3-way'!S8-'OddsRatio_working_3-way'!R8^2/3</f>
        <v>-0.80856265143648309</v>
      </c>
      <c r="V8" s="11">
        <f>'OddsRatio_working_3-way'!S8*'OddsRatio_working_3-way'!R8/3-2*'OddsRatio_working_3-way'!R8^3/27-'OddsRatio_working_3-way'!T8</f>
        <v>0.27042229145032876</v>
      </c>
      <c r="W8" s="11">
        <f>'OddsRatio_working_3-way'!V8^2+4*'OddsRatio_working_3-way'!U8^3/27</f>
        <v>-5.1853967552244751E-3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0.13992284701619589</v>
      </c>
      <c r="Y8" s="11">
        <f>IF('OddsRatio_working_3-way'!W8&gt;=0,IF('OddsRatio_working_3-way'!V8+SQRT('OddsRatio_working_3-way'!W8)&gt;0,0,PI()),ACOS('OddsRatio_working_3-way'!V8/(2*'OddsRatio_working_3-way'!X8)))</f>
        <v>0.26024706310960699</v>
      </c>
      <c r="Z8" s="11">
        <f>'OddsRatio_working_3-way'!X8^(1/3)*COS('OddsRatio_working_3-way'!Y8/3)</f>
        <v>0.5172018136330887</v>
      </c>
      <c r="AA8" s="11">
        <f>'OddsRatio_working_3-way'!X8^(1/3)*COS(('OddsRatio_working_3-way'!Y8+2*PI())/3)</f>
        <v>-0.29755441551734962</v>
      </c>
      <c r="AB8" s="11">
        <f>'OddsRatio_working_3-way'!X8^(1/3)*COS(('OddsRatio_working_3-way'!Y8+4*PI())/3)</f>
        <v>-0.21964739811573941</v>
      </c>
      <c r="AC8" s="11">
        <f>'OddsRatio_working_3-way'!X8^(1/3)*SIN('OddsRatio_working_3-way'!Y8/3)</f>
        <v>4.4979637468580712E-2</v>
      </c>
      <c r="AD8" s="11">
        <f>'OddsRatio_working_3-way'!X8^(1/3)*SIN(('OddsRatio_working_3-way'!Y8+2*PI())/3)</f>
        <v>0.42542009075534926</v>
      </c>
      <c r="AE8" s="11">
        <f>'OddsRatio_working_3-way'!X8^(1/3)*SIN(('OddsRatio_working_3-way'!Y8+4*PI())/3)</f>
        <v>-0.47039972822392978</v>
      </c>
      <c r="AF8" s="11">
        <f>-'OddsRatio_working_3-way'!U8/(3*'OddsRatio_working_3-way'!X8^(1/3))*COS(('OddsRatio_working_3-way'!Y8)/3)</f>
        <v>0.51720181363308848</v>
      </c>
      <c r="AG8" s="11">
        <f>-'OddsRatio_working_3-way'!U8/(3*'OddsRatio_working_3-way'!X8^(1/3))*COS(('OddsRatio_working_3-way'!Y8+2*PI())/3)</f>
        <v>-0.29755441551734946</v>
      </c>
      <c r="AH8" s="11">
        <f>-'OddsRatio_working_3-way'!U8/(3*'OddsRatio_working_3-way'!X8^(1/3))*COS(('OddsRatio_working_3-way'!Y8+4*PI())/3)</f>
        <v>-0.21964739811573933</v>
      </c>
      <c r="AI8" s="11">
        <f>'OddsRatio_working_3-way'!U8/(3*'OddsRatio_working_3-way'!X8^(1/3))*SIN(('OddsRatio_working_3-way'!Y8)/3)</f>
        <v>-4.4979637468580691E-2</v>
      </c>
      <c r="AJ8" s="11">
        <f>'OddsRatio_working_3-way'!U8/(3*'OddsRatio_working_3-way'!X8^(1/3))*SIN(('OddsRatio_working_3-way'!Y8+2*PI())/3)</f>
        <v>-0.42542009075534909</v>
      </c>
      <c r="AK8" s="11">
        <f>'OddsRatio_working_3-way'!U8/(3*'OddsRatio_working_3-way'!X8^(1/3))*SIN(('OddsRatio_working_3-way'!Y8+4*PI())/3)</f>
        <v>0.47039972822392956</v>
      </c>
      <c r="AL8" s="11">
        <f>'OddsRatio_working_3-way'!Z8+'OddsRatio_working_3-way'!AF8</f>
        <v>1.0344036272661772</v>
      </c>
      <c r="AM8" s="11">
        <f>'OddsRatio_working_3-way'!AA8+'OddsRatio_working_3-way'!AG8</f>
        <v>-0.59510883103469903</v>
      </c>
      <c r="AN8" s="11">
        <f>'OddsRatio_working_3-way'!AB8+'OddsRatio_working_3-way'!AH8</f>
        <v>-0.43929479623147871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1.0344036272661772</v>
      </c>
      <c r="AS8" s="11">
        <f>IF(('OddsRatio_working_3-way'!X8=0),IF(Q8&gt;0,-Q8^(1/3),(-Q8)^(1/3)),'OddsRatio_working_3-way'!AM8-'OddsRatio_working_3-way'!R8/3)</f>
        <v>-0.59510883103469903</v>
      </c>
      <c r="AT8" s="11">
        <f>IF(('OddsRatio_working_3-way'!X8=0),IF(Q8&gt;0,-Q8^(1/3),(-Q8)^(1/3)),'OddsRatio_working_3-way'!AN8-'OddsRatio_working_3-way'!R8/3)</f>
        <v>-0.43929479623147871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9">
        <f t="shared" si="13"/>
        <v>0.54725360326859873</v>
      </c>
      <c r="E9" s="9">
        <f t="shared" si="14"/>
        <v>0.24687138222735142</v>
      </c>
      <c r="F9" s="9">
        <f t="shared" si="15"/>
        <v>0.20587501450404974</v>
      </c>
      <c r="G9" s="9">
        <f t="shared" si="16"/>
        <v>1.0341329733309856</v>
      </c>
      <c r="H9" s="9">
        <f t="shared" si="17"/>
        <v>1.8273063786647885</v>
      </c>
      <c r="I9" s="9">
        <f t="shared" si="18"/>
        <v>4.0506922713264082</v>
      </c>
      <c r="J9" s="9">
        <f t="shared" si="19"/>
        <v>4.8573159905245769</v>
      </c>
      <c r="K9" s="11">
        <f t="shared" si="20"/>
        <v>0.55555555555555558</v>
      </c>
      <c r="L9" s="11">
        <f t="shared" si="21"/>
        <v>0.25316455696202528</v>
      </c>
      <c r="M9" s="11">
        <f t="shared" si="22"/>
        <v>0.21141649048625791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-0.26175205097783838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0.22241847381676644</v>
      </c>
      <c r="Q9" s="11">
        <f>2*'OddsRatio_working_3-way'!K9*'OddsRatio_working_3-way'!L9*'OddsRatio_working_3-way'!M9</f>
        <v>5.9470180164910798E-2</v>
      </c>
      <c r="R9" s="11">
        <f t="shared" si="23"/>
        <v>0</v>
      </c>
      <c r="S9" s="11">
        <f t="shared" si="24"/>
        <v>-0.84972963148089264</v>
      </c>
      <c r="T9" s="11">
        <f t="shared" si="25"/>
        <v>-0.22720043622483754</v>
      </c>
      <c r="U9" s="11">
        <f>'OddsRatio_working_3-way'!S9-'OddsRatio_working_3-way'!R9^2/3</f>
        <v>-0.84972963148089264</v>
      </c>
      <c r="V9" s="11">
        <f>'OddsRatio_working_3-way'!S9*'OddsRatio_working_3-way'!R9/3-2*'OddsRatio_working_3-way'!R9^3/27-'OddsRatio_working_3-way'!T9</f>
        <v>0.22720043622483754</v>
      </c>
      <c r="W9" s="11">
        <f>'OddsRatio_working_3-way'!V9^2+4*'OddsRatio_working_3-way'!U9^3/27</f>
        <v>-3.9274652537446227E-2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0.15074373184166123</v>
      </c>
      <c r="Y9" s="11">
        <f>IF('OddsRatio_working_3-way'!W9&gt;=0,IF('OddsRatio_working_3-way'!V9+SQRT('OddsRatio_working_3-way'!W9)&gt;0,0,PI()),ACOS('OddsRatio_working_3-way'!V9/(2*'OddsRatio_working_3-way'!X9)))</f>
        <v>0.71727723889077089</v>
      </c>
      <c r="Z9" s="11">
        <f>'OddsRatio_working_3-way'!X9^(1/3)*COS('OddsRatio_working_3-way'!Y9/3)</f>
        <v>0.51706648666549271</v>
      </c>
      <c r="AA9" s="11">
        <f>'OddsRatio_working_3-way'!X9^(1/3)*COS(('OddsRatio_working_3-way'!Y9+2*PI())/3)</f>
        <v>-0.36768494577378019</v>
      </c>
      <c r="AB9" s="11">
        <f>'OddsRatio_working_3-way'!X9^(1/3)*COS(('OddsRatio_working_3-way'!Y9+4*PI())/3)</f>
        <v>-0.14938154089171266</v>
      </c>
      <c r="AC9" s="11">
        <f>'OddsRatio_working_3-way'!X9^(1/3)*SIN('OddsRatio_working_3-way'!Y9/3)</f>
        <v>0.12603752957367351</v>
      </c>
      <c r="AD9" s="11">
        <f>'OddsRatio_working_3-way'!X9^(1/3)*SIN(('OddsRatio_working_3-way'!Y9+2*PI())/3)</f>
        <v>0.38477394811104759</v>
      </c>
      <c r="AE9" s="11">
        <f>'OddsRatio_working_3-way'!X9^(1/3)*SIN(('OddsRatio_working_3-way'!Y9+4*PI())/3)</f>
        <v>-0.51081147768472124</v>
      </c>
      <c r="AF9" s="11">
        <f>-'OddsRatio_working_3-way'!U9/(3*'OddsRatio_working_3-way'!X9^(1/3))*COS(('OddsRatio_working_3-way'!Y9)/3)</f>
        <v>0.51706648666549282</v>
      </c>
      <c r="AG9" s="11">
        <f>-'OddsRatio_working_3-way'!U9/(3*'OddsRatio_working_3-way'!X9^(1/3))*COS(('OddsRatio_working_3-way'!Y9+2*PI())/3)</f>
        <v>-0.36768494577378025</v>
      </c>
      <c r="AH9" s="11">
        <f>-'OddsRatio_working_3-way'!U9/(3*'OddsRatio_working_3-way'!X9^(1/3))*COS(('OddsRatio_working_3-way'!Y9+4*PI())/3)</f>
        <v>-0.14938154089171271</v>
      </c>
      <c r="AI9" s="11">
        <f>'OddsRatio_working_3-way'!U9/(3*'OddsRatio_working_3-way'!X9^(1/3))*SIN(('OddsRatio_working_3-way'!Y9)/3)</f>
        <v>-0.12603752957367353</v>
      </c>
      <c r="AJ9" s="11">
        <f>'OddsRatio_working_3-way'!U9/(3*'OddsRatio_working_3-way'!X9^(1/3))*SIN(('OddsRatio_working_3-way'!Y9+2*PI())/3)</f>
        <v>-0.38477394811104765</v>
      </c>
      <c r="AK9" s="11">
        <f>'OddsRatio_working_3-way'!U9/(3*'OddsRatio_working_3-way'!X9^(1/3))*SIN(('OddsRatio_working_3-way'!Y9+4*PI())/3)</f>
        <v>0.51081147768472124</v>
      </c>
      <c r="AL9" s="11">
        <f>'OddsRatio_working_3-way'!Z9+'OddsRatio_working_3-way'!AF9</f>
        <v>1.0341329733309856</v>
      </c>
      <c r="AM9" s="11">
        <f>'OddsRatio_working_3-way'!AA9+'OddsRatio_working_3-way'!AG9</f>
        <v>-0.73536989154756038</v>
      </c>
      <c r="AN9" s="11">
        <f>'OddsRatio_working_3-way'!AB9+'OddsRatio_working_3-way'!AH9</f>
        <v>-0.29876308178342537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1.0341329733309856</v>
      </c>
      <c r="AS9" s="11">
        <f>IF(('OddsRatio_working_3-way'!X9=0),IF(Q9&gt;0,-Q9^(1/3),(-Q9)^(1/3)),'OddsRatio_working_3-way'!AM9-'OddsRatio_working_3-way'!R9/3)</f>
        <v>-0.73536989154756038</v>
      </c>
      <c r="AT9" s="11">
        <f>IF(('OddsRatio_working_3-way'!X9=0),IF(Q9&gt;0,-Q9^(1/3),(-Q9)^(1/3)),'OddsRatio_working_3-way'!AN9-'OddsRatio_working_3-way'!R9/3)</f>
        <v>-0.29876308178342537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9">
        <f t="shared" si="13"/>
        <v>0.46827351942837603</v>
      </c>
      <c r="E10" s="9">
        <f t="shared" si="14"/>
        <v>0.2654984176487164</v>
      </c>
      <c r="F10" s="9">
        <f t="shared" si="15"/>
        <v>0.26622806292290752</v>
      </c>
      <c r="G10" s="9">
        <f t="shared" si="16"/>
        <v>1.0322764144353944</v>
      </c>
      <c r="H10" s="9">
        <f t="shared" si="17"/>
        <v>2.1355040558789344</v>
      </c>
      <c r="I10" s="9">
        <f t="shared" si="18"/>
        <v>3.7665007906868579</v>
      </c>
      <c r="J10" s="9">
        <f t="shared" si="19"/>
        <v>3.7561780265425027</v>
      </c>
      <c r="K10" s="11">
        <f t="shared" si="20"/>
        <v>0.47619047619047616</v>
      </c>
      <c r="L10" s="11">
        <f t="shared" si="21"/>
        <v>0.27173913043478259</v>
      </c>
      <c r="M10" s="11">
        <f t="shared" si="22"/>
        <v>0.27247956403269757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-0.27752720564591193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0.2274188907881598</v>
      </c>
      <c r="Q10" s="11">
        <f>2*'OddsRatio_working_3-way'!K10*'OddsRatio_working_3-way'!L10*'OddsRatio_working_3-way'!M10</f>
        <v>7.0517485515708467E-2</v>
      </c>
      <c r="R10" s="11">
        <f t="shared" si="23"/>
        <v>0</v>
      </c>
      <c r="S10" s="11">
        <f t="shared" si="24"/>
        <v>-0.81944719710944758</v>
      </c>
      <c r="T10" s="11">
        <f t="shared" si="25"/>
        <v>-0.25409215414246439</v>
      </c>
      <c r="U10" s="11">
        <f>'OddsRatio_working_3-way'!S10-'OddsRatio_working_3-way'!R10^2/3</f>
        <v>-0.81944719710944758</v>
      </c>
      <c r="V10" s="11">
        <f>'OddsRatio_working_3-way'!S10*'OddsRatio_working_3-way'!R10/3-2*'OddsRatio_working_3-way'!R10^3/27-'OddsRatio_working_3-way'!T10</f>
        <v>0.25409215414246439</v>
      </c>
      <c r="W10" s="11">
        <f>'OddsRatio_working_3-way'!V10^2+4*'OddsRatio_working_3-way'!U10^3/27</f>
        <v>-1.6956234624604202E-2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0.14275771206957796</v>
      </c>
      <c r="Y10" s="11">
        <f>IF('OddsRatio_working_3-way'!W10&gt;=0,IF('OddsRatio_working_3-way'!V10+SQRT('OddsRatio_working_3-way'!W10)&gt;0,0,PI()),ACOS('OddsRatio_working_3-way'!V10/(2*'OddsRatio_working_3-way'!X10)))</f>
        <v>0.47357844874394051</v>
      </c>
      <c r="Z10" s="11">
        <f>'OddsRatio_working_3-way'!X10^(1/3)*COS('OddsRatio_working_3-way'!Y10/3)</f>
        <v>0.51613820721769732</v>
      </c>
      <c r="AA10" s="11">
        <f>'OddsRatio_working_3-way'!X10^(1/3)*COS(('OddsRatio_working_3-way'!Y10+2*PI())/3)</f>
        <v>-0.32922254741122503</v>
      </c>
      <c r="AB10" s="11">
        <f>'OddsRatio_working_3-way'!X10^(1/3)*COS(('OddsRatio_working_3-way'!Y10+4*PI())/3)</f>
        <v>-0.1869156598064724</v>
      </c>
      <c r="AC10" s="11">
        <f>'OddsRatio_working_3-way'!X10^(1/3)*SIN('OddsRatio_working_3-way'!Y10/3)</f>
        <v>8.2160919866141768E-2</v>
      </c>
      <c r="AD10" s="11">
        <f>'OddsRatio_working_3-way'!X10^(1/3)*SIN(('OddsRatio_working_3-way'!Y10+2*PI())/3)</f>
        <v>0.40590833938121162</v>
      </c>
      <c r="AE10" s="11">
        <f>'OddsRatio_working_3-way'!X10^(1/3)*SIN(('OddsRatio_working_3-way'!Y10+4*PI())/3)</f>
        <v>-0.48806925924735345</v>
      </c>
      <c r="AF10" s="11">
        <f>-'OddsRatio_working_3-way'!U10/(3*'OddsRatio_working_3-way'!X10^(1/3))*COS(('OddsRatio_working_3-way'!Y10)/3)</f>
        <v>0.51613820721769721</v>
      </c>
      <c r="AG10" s="11">
        <f>-'OddsRatio_working_3-way'!U10/(3*'OddsRatio_working_3-way'!X10^(1/3))*COS(('OddsRatio_working_3-way'!Y10+2*PI())/3)</f>
        <v>-0.32922254741122498</v>
      </c>
      <c r="AH10" s="11">
        <f>-'OddsRatio_working_3-way'!U10/(3*'OddsRatio_working_3-way'!X10^(1/3))*COS(('OddsRatio_working_3-way'!Y10+4*PI())/3)</f>
        <v>-0.18691565980647237</v>
      </c>
      <c r="AI10" s="11">
        <f>'OddsRatio_working_3-way'!U10/(3*'OddsRatio_working_3-way'!X10^(1/3))*SIN(('OddsRatio_working_3-way'!Y10)/3)</f>
        <v>-8.2160919866141754E-2</v>
      </c>
      <c r="AJ10" s="11">
        <f>'OddsRatio_working_3-way'!U10/(3*'OddsRatio_working_3-way'!X10^(1/3))*SIN(('OddsRatio_working_3-way'!Y10+2*PI())/3)</f>
        <v>-0.40590833938121157</v>
      </c>
      <c r="AK10" s="11">
        <f>'OddsRatio_working_3-way'!U10/(3*'OddsRatio_working_3-way'!X10^(1/3))*SIN(('OddsRatio_working_3-way'!Y10+4*PI())/3)</f>
        <v>0.48806925924735334</v>
      </c>
      <c r="AL10" s="11">
        <f>'OddsRatio_working_3-way'!Z10+'OddsRatio_working_3-way'!AF10</f>
        <v>1.0322764144353944</v>
      </c>
      <c r="AM10" s="11">
        <f>'OddsRatio_working_3-way'!AA10+'OddsRatio_working_3-way'!AG10</f>
        <v>-0.65844509482245006</v>
      </c>
      <c r="AN10" s="11">
        <f>'OddsRatio_working_3-way'!AB10+'OddsRatio_working_3-way'!AH10</f>
        <v>-0.3738313196129448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1.0322764144353944</v>
      </c>
      <c r="AS10" s="11">
        <f>IF(('OddsRatio_working_3-way'!X10=0),IF(Q10&gt;0,-Q10^(1/3),(-Q10)^(1/3)),'OddsRatio_working_3-way'!AM10-'OddsRatio_working_3-way'!R10/3)</f>
        <v>-0.65844509482245006</v>
      </c>
      <c r="AT10" s="11">
        <f>IF(('OddsRatio_working_3-way'!X10=0),IF(Q10&gt;0,-Q10^(1/3),(-Q10)^(1/3)),'OddsRatio_working_3-way'!AN10-'OddsRatio_working_3-way'!R10/3)</f>
        <v>-0.3738313196129448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9">
        <f t="shared" si="13"/>
        <v>8.2258785244707686E-2</v>
      </c>
      <c r="E11" s="9">
        <f t="shared" si="14"/>
        <v>0.15312507749272466</v>
      </c>
      <c r="F11" s="9">
        <f t="shared" si="15"/>
        <v>0.7646161372625675</v>
      </c>
      <c r="G11" s="9">
        <f t="shared" si="16"/>
        <v>1.06153722455287</v>
      </c>
      <c r="H11" s="9">
        <f t="shared" si="17"/>
        <v>12.156756230050666</v>
      </c>
      <c r="I11" s="9">
        <f t="shared" si="18"/>
        <v>6.5306089399204543</v>
      </c>
      <c r="J11" s="9">
        <f t="shared" si="19"/>
        <v>1.3078457951203326</v>
      </c>
      <c r="K11" s="11">
        <f t="shared" si="20"/>
        <v>8.6880973066898348E-2</v>
      </c>
      <c r="L11" s="11">
        <f t="shared" si="21"/>
        <v>0.1610305958132045</v>
      </c>
      <c r="M11" s="11">
        <f t="shared" si="22"/>
        <v>0.77519379844961234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-0.17221929343684528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0.17363397106455486</v>
      </c>
      <c r="Q11" s="11">
        <f>2*'OddsRatio_working_3-way'!K11*'OddsRatio_working_3-way'!L11*'OddsRatio_working_3-way'!M11</f>
        <v>2.1690689702005602E-2</v>
      </c>
      <c r="R11" s="11">
        <f t="shared" si="23"/>
        <v>0</v>
      </c>
      <c r="S11" s="11">
        <f t="shared" si="24"/>
        <v>-1.0082143968859585</v>
      </c>
      <c r="T11" s="11">
        <f t="shared" si="25"/>
        <v>-0.12594808205945762</v>
      </c>
      <c r="U11" s="11">
        <f>'OddsRatio_working_3-way'!S11-'OddsRatio_working_3-way'!R11^2/3</f>
        <v>-1.0082143968859585</v>
      </c>
      <c r="V11" s="11">
        <f>'OddsRatio_working_3-way'!S11*'OddsRatio_working_3-way'!R11/3-2*'OddsRatio_working_3-way'!R11^3/27-'OddsRatio_working_3-way'!T11</f>
        <v>0.12594808205945762</v>
      </c>
      <c r="W11" s="11">
        <f>'OddsRatio_working_3-way'!V11^2+4*'OddsRatio_working_3-way'!U11^3/27</f>
        <v>-0.1359661434231319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0.19482624489374356</v>
      </c>
      <c r="Y11" s="11">
        <f>IF('OddsRatio_working_3-way'!W11&gt;=0,IF('OddsRatio_working_3-way'!V11+SQRT('OddsRatio_working_3-way'!W11)&gt;0,0,PI()),ACOS('OddsRatio_working_3-way'!V11/(2*'OddsRatio_working_3-way'!X11)))</f>
        <v>1.2416536805401681</v>
      </c>
      <c r="Z11" s="11">
        <f>'OddsRatio_working_3-way'!X11^(1/3)*COS('OddsRatio_working_3-way'!Y11/3)</f>
        <v>0.53076861227643513</v>
      </c>
      <c r="AA11" s="11">
        <f>'OddsRatio_working_3-way'!X11^(1/3)*COS(('OddsRatio_working_3-way'!Y11+2*PI())/3)</f>
        <v>-0.46729297209413961</v>
      </c>
      <c r="AB11" s="11">
        <f>'OddsRatio_working_3-way'!X11^(1/3)*COS(('OddsRatio_working_3-way'!Y11+4*PI())/3)</f>
        <v>-6.3475640182295442E-2</v>
      </c>
      <c r="AC11" s="11">
        <f>'OddsRatio_working_3-way'!X11^(1/3)*SIN('OddsRatio_working_3-way'!Y11/3)</f>
        <v>0.23314404528273974</v>
      </c>
      <c r="AD11" s="11">
        <f>'OddsRatio_working_3-way'!X11^(1/3)*SIN(('OddsRatio_working_3-way'!Y11+2*PI())/3)</f>
        <v>0.3430870791214361</v>
      </c>
      <c r="AE11" s="11">
        <f>'OddsRatio_working_3-way'!X11^(1/3)*SIN(('OddsRatio_working_3-way'!Y11+4*PI())/3)</f>
        <v>-0.57623112440417579</v>
      </c>
      <c r="AF11" s="11">
        <f>-'OddsRatio_working_3-way'!U11/(3*'OddsRatio_working_3-way'!X11^(1/3))*COS(('OddsRatio_working_3-way'!Y11)/3)</f>
        <v>0.53076861227643501</v>
      </c>
      <c r="AG11" s="11">
        <f>-'OddsRatio_working_3-way'!U11/(3*'OddsRatio_working_3-way'!X11^(1/3))*COS(('OddsRatio_working_3-way'!Y11+2*PI())/3)</f>
        <v>-0.46729297209413956</v>
      </c>
      <c r="AH11" s="11">
        <f>-'OddsRatio_working_3-way'!U11/(3*'OddsRatio_working_3-way'!X11^(1/3))*COS(('OddsRatio_working_3-way'!Y11+4*PI())/3)</f>
        <v>-6.3475640182295429E-2</v>
      </c>
      <c r="AI11" s="11">
        <f>'OddsRatio_working_3-way'!U11/(3*'OddsRatio_working_3-way'!X11^(1/3))*SIN(('OddsRatio_working_3-way'!Y11)/3)</f>
        <v>-0.23314404528273969</v>
      </c>
      <c r="AJ11" s="11">
        <f>'OddsRatio_working_3-way'!U11/(3*'OddsRatio_working_3-way'!X11^(1/3))*SIN(('OddsRatio_working_3-way'!Y11+2*PI())/3)</f>
        <v>-0.34308707912143604</v>
      </c>
      <c r="AK11" s="11">
        <f>'OddsRatio_working_3-way'!U11/(3*'OddsRatio_working_3-way'!X11^(1/3))*SIN(('OddsRatio_working_3-way'!Y11+4*PI())/3)</f>
        <v>0.57623112440417568</v>
      </c>
      <c r="AL11" s="11">
        <f>'OddsRatio_working_3-way'!Z11+'OddsRatio_working_3-way'!AF11</f>
        <v>1.06153722455287</v>
      </c>
      <c r="AM11" s="11">
        <f>'OddsRatio_working_3-way'!AA11+'OddsRatio_working_3-way'!AG11</f>
        <v>-0.93458594418827912</v>
      </c>
      <c r="AN11" s="11">
        <f>'OddsRatio_working_3-way'!AB11+'OddsRatio_working_3-way'!AH11</f>
        <v>-0.12695128036459086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1.06153722455287</v>
      </c>
      <c r="AS11" s="11">
        <f>IF(('OddsRatio_working_3-way'!X11=0),IF(Q11&gt;0,-Q11^(1/3),(-Q11)^(1/3)),'OddsRatio_working_3-way'!AM11-'OddsRatio_working_3-way'!R11/3)</f>
        <v>-0.93458594418827912</v>
      </c>
      <c r="AT11" s="11">
        <f>IF(('OddsRatio_working_3-way'!X11=0),IF(Q11&gt;0,-Q11^(1/3),(-Q11)^(1/3)),'OddsRatio_working_3-way'!AN11-'OddsRatio_working_3-way'!R11/3)</f>
        <v>-0.12695128036459086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1.575</v>
      </c>
      <c r="B12" s="4">
        <f>IF('True_Odds_Calculator_3-way'!B13="","",'True_Odds_Calculator_3-way'!B13)</f>
        <v>3.98</v>
      </c>
      <c r="C12" s="4">
        <f>IF('True_Odds_Calculator_3-way'!C13="","",'True_Odds_Calculator_3-way'!C13)</f>
        <v>6</v>
      </c>
      <c r="D12" s="9">
        <f t="shared" si="13"/>
        <v>0.61248896507651718</v>
      </c>
      <c r="E12" s="9">
        <f t="shared" si="14"/>
        <v>0.23370242806511077</v>
      </c>
      <c r="F12" s="9">
        <f t="shared" si="15"/>
        <v>0.15380860685837189</v>
      </c>
      <c r="G12" s="9">
        <f t="shared" si="16"/>
        <v>1.1003173494976224</v>
      </c>
      <c r="H12" s="9">
        <f t="shared" si="17"/>
        <v>1.6326824759611329</v>
      </c>
      <c r="I12" s="9">
        <f t="shared" si="18"/>
        <v>4.2789457015029155</v>
      </c>
      <c r="J12" s="9">
        <f t="shared" si="19"/>
        <v>6.5015867474881137</v>
      </c>
      <c r="K12" s="11">
        <f t="shared" si="20"/>
        <v>0.63492063492063489</v>
      </c>
      <c r="L12" s="11">
        <f t="shared" si="21"/>
        <v>0.25125628140703515</v>
      </c>
      <c r="M12" s="11">
        <f t="shared" si="22"/>
        <v>0.16666666666666666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-0.22779240115923527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0.22746005158065458</v>
      </c>
      <c r="Q12" s="11">
        <f>2*'OddsRatio_working_3-way'!K12*'OddsRatio_working_3-way'!L12*'OddsRatio_working_3-way'!M12</f>
        <v>5.3175932572917486E-2</v>
      </c>
      <c r="R12" s="11">
        <f t="shared" si="23"/>
        <v>0</v>
      </c>
      <c r="S12" s="11">
        <f t="shared" si="24"/>
        <v>-0.99854099795739737</v>
      </c>
      <c r="T12" s="11">
        <f t="shared" si="25"/>
        <v>-0.23344032681645754</v>
      </c>
      <c r="U12" s="11">
        <f>'OddsRatio_working_3-way'!S12-'OddsRatio_working_3-way'!R12^2/3</f>
        <v>-0.99854099795739737</v>
      </c>
      <c r="V12" s="11">
        <f>'OddsRatio_working_3-way'!S12*'OddsRatio_working_3-way'!R12/3-2*'OddsRatio_working_3-way'!R12^3/27-'OddsRatio_working_3-way'!T12</f>
        <v>0.23344032681645754</v>
      </c>
      <c r="W12" s="11">
        <f>'OddsRatio_working_3-way'!V12^2+4*'OddsRatio_working_3-way'!U12^3/27</f>
        <v>-9.3006262234686887E-2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0.19202906578097845</v>
      </c>
      <c r="Y12" s="11">
        <f>IF('OddsRatio_working_3-way'!W12&gt;=0,IF('OddsRatio_working_3-way'!V12+SQRT('OddsRatio_working_3-way'!W12)&gt;0,0,PI()),ACOS('OddsRatio_working_3-way'!V12/(2*'OddsRatio_working_3-way'!X12)))</f>
        <v>0.91747703361383592</v>
      </c>
      <c r="Z12" s="11">
        <f>'OddsRatio_working_3-way'!X12^(1/3)*COS('OddsRatio_working_3-way'!Y12/3)</f>
        <v>0.55015867474881119</v>
      </c>
      <c r="AA12" s="11">
        <f>'OddsRatio_working_3-way'!X12^(1/3)*COS(('OddsRatio_working_3-way'!Y12+2*PI())/3)</f>
        <v>-0.42550979950998219</v>
      </c>
      <c r="AB12" s="11">
        <f>'OddsRatio_working_3-way'!X12^(1/3)*COS(('OddsRatio_working_3-way'!Y12+4*PI())/3)</f>
        <v>-0.12464887523882917</v>
      </c>
      <c r="AC12" s="11">
        <f>'OddsRatio_working_3-way'!X12^(1/3)*SIN('OddsRatio_working_3-way'!Y12/3)</f>
        <v>0.17370213561659001</v>
      </c>
      <c r="AD12" s="11">
        <f>'OddsRatio_working_3-way'!X12^(1/3)*SIN(('OddsRatio_working_3-way'!Y12+2*PI())/3)</f>
        <v>0.38960032063655597</v>
      </c>
      <c r="AE12" s="11">
        <f>'OddsRatio_working_3-way'!X12^(1/3)*SIN(('OddsRatio_working_3-way'!Y12+4*PI())/3)</f>
        <v>-0.56330245625314579</v>
      </c>
      <c r="AF12" s="11">
        <f>-'OddsRatio_working_3-way'!U12/(3*'OddsRatio_working_3-way'!X12^(1/3))*COS(('OddsRatio_working_3-way'!Y12)/3)</f>
        <v>0.55015867474881119</v>
      </c>
      <c r="AG12" s="11">
        <f>-'OddsRatio_working_3-way'!U12/(3*'OddsRatio_working_3-way'!X12^(1/3))*COS(('OddsRatio_working_3-way'!Y12+2*PI())/3)</f>
        <v>-0.42550979950998219</v>
      </c>
      <c r="AH12" s="11">
        <f>-'OddsRatio_working_3-way'!U12/(3*'OddsRatio_working_3-way'!X12^(1/3))*COS(('OddsRatio_working_3-way'!Y12+4*PI())/3)</f>
        <v>-0.12464887523882917</v>
      </c>
      <c r="AI12" s="11">
        <f>'OddsRatio_working_3-way'!U12/(3*'OddsRatio_working_3-way'!X12^(1/3))*SIN(('OddsRatio_working_3-way'!Y12)/3)</f>
        <v>-0.17370213561659001</v>
      </c>
      <c r="AJ12" s="11">
        <f>'OddsRatio_working_3-way'!U12/(3*'OddsRatio_working_3-way'!X12^(1/3))*SIN(('OddsRatio_working_3-way'!Y12+2*PI())/3)</f>
        <v>-0.38960032063655597</v>
      </c>
      <c r="AK12" s="11">
        <f>'OddsRatio_working_3-way'!U12/(3*'OddsRatio_working_3-way'!X12^(1/3))*SIN(('OddsRatio_working_3-way'!Y12+4*PI())/3)</f>
        <v>0.56330245625314579</v>
      </c>
      <c r="AL12" s="11">
        <f>'OddsRatio_working_3-way'!Z12+'OddsRatio_working_3-way'!AF12</f>
        <v>1.1003173494976224</v>
      </c>
      <c r="AM12" s="11">
        <f>'OddsRatio_working_3-way'!AA12+'OddsRatio_working_3-way'!AG12</f>
        <v>-0.85101959901996438</v>
      </c>
      <c r="AN12" s="11">
        <f>'OddsRatio_working_3-way'!AB12+'OddsRatio_working_3-way'!AH12</f>
        <v>-0.24929775047765834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1.1003173494976224</v>
      </c>
      <c r="AS12" s="11">
        <f>IF(('OddsRatio_working_3-way'!X12=0),IF(Q12&gt;0,-Q12^(1/3),(-Q12)^(1/3)),'OddsRatio_working_3-way'!AM12-'OddsRatio_working_3-way'!R12/3)</f>
        <v>-0.85101959901996438</v>
      </c>
      <c r="AT12" s="11">
        <f>IF(('OddsRatio_working_3-way'!X12=0),IF(Q12&gt;0,-Q12^(1/3),(-Q12)^(1/3)),'OddsRatio_working_3-way'!AN12-'OddsRatio_working_3-way'!R12/3)</f>
        <v>-0.24929775047765834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6.2</v>
      </c>
      <c r="B13" s="4">
        <f>IF('True_Odds_Calculator_3-way'!B14="","",'True_Odds_Calculator_3-way'!B14)</f>
        <v>4.24</v>
      </c>
      <c r="C13" s="4">
        <f>IF('True_Odds_Calculator_3-way'!C14="","",'True_Odds_Calculator_3-way'!C14)</f>
        <v>1.5249999999999999</v>
      </c>
      <c r="D13" s="9">
        <f t="shared" si="13"/>
        <v>0.14837238759984606</v>
      </c>
      <c r="E13" s="9">
        <f t="shared" si="14"/>
        <v>0.21851542331859966</v>
      </c>
      <c r="F13" s="9">
        <f t="shared" si="15"/>
        <v>0.63311218908155442</v>
      </c>
      <c r="G13" s="9">
        <f t="shared" si="16"/>
        <v>1.1038074098253128</v>
      </c>
      <c r="H13" s="9">
        <f t="shared" si="17"/>
        <v>6.7397985310916271</v>
      </c>
      <c r="I13" s="9">
        <f t="shared" si="18"/>
        <v>4.5763360078340138</v>
      </c>
      <c r="J13" s="9">
        <f t="shared" si="19"/>
        <v>1.5794988901582889</v>
      </c>
      <c r="K13" s="11">
        <f t="shared" si="20"/>
        <v>0.16129032258064516</v>
      </c>
      <c r="L13" s="11">
        <f t="shared" si="21"/>
        <v>0.23584905660377356</v>
      </c>
      <c r="M13" s="11">
        <f t="shared" si="22"/>
        <v>0.65573770491803285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-0.22063797731059753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0.22362631332129354</v>
      </c>
      <c r="Q13" s="11">
        <f>2*'OddsRatio_working_3-way'!K13*'OddsRatio_working_3-way'!L13*'OddsRatio_working_3-way'!M13</f>
        <v>4.9888748091755385E-2</v>
      </c>
      <c r="R13" s="11">
        <f t="shared" si="23"/>
        <v>0</v>
      </c>
      <c r="S13" s="11">
        <f t="shared" si="24"/>
        <v>-1.013544069099624</v>
      </c>
      <c r="T13" s="11">
        <f t="shared" si="25"/>
        <v>-0.22611133722244817</v>
      </c>
      <c r="U13" s="11">
        <f>'OddsRatio_working_3-way'!S13-'OddsRatio_working_3-way'!R13^2/3</f>
        <v>-1.013544069099624</v>
      </c>
      <c r="V13" s="11">
        <f>'OddsRatio_working_3-way'!S13*'OddsRatio_working_3-way'!R13/3-2*'OddsRatio_working_3-way'!R13^3/27-'OddsRatio_working_3-way'!T13</f>
        <v>0.22611133722244817</v>
      </c>
      <c r="W13" s="11">
        <f>'OddsRatio_working_3-way'!V13^2+4*'OddsRatio_working_3-way'!U13^3/27</f>
        <v>-0.1031232953677309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0.19637313473859822</v>
      </c>
      <c r="Y13" s="11">
        <f>IF('OddsRatio_working_3-way'!W13&gt;=0,IF('OddsRatio_working_3-way'!V13+SQRT('OddsRatio_working_3-way'!W13)&gt;0,0,PI()),ACOS('OddsRatio_working_3-way'!V13/(2*'OddsRatio_working_3-way'!X13)))</f>
        <v>0.95731357303332698</v>
      </c>
      <c r="Z13" s="11">
        <f>'OddsRatio_working_3-way'!X13^(1/3)*COS('OddsRatio_working_3-way'!Y13/3)</f>
        <v>0.55190370491265639</v>
      </c>
      <c r="AA13" s="11">
        <f>'OddsRatio_working_3-way'!X13^(1/3)*COS(('OddsRatio_working_3-way'!Y13+2*PI())/3)</f>
        <v>-0.43386873772408119</v>
      </c>
      <c r="AB13" s="11">
        <f>'OddsRatio_working_3-way'!X13^(1/3)*COS(('OddsRatio_working_3-way'!Y13+4*PI())/3)</f>
        <v>-0.11803496718857509</v>
      </c>
      <c r="AC13" s="11">
        <f>'OddsRatio_working_3-way'!X13^(1/3)*SIN('OddsRatio_working_3-way'!Y13/3)</f>
        <v>0.18234671243784895</v>
      </c>
      <c r="AD13" s="11">
        <f>'OddsRatio_working_3-way'!X13^(1/3)*SIN(('OddsRatio_working_3-way'!Y13+2*PI())/3)</f>
        <v>0.38678927267818647</v>
      </c>
      <c r="AE13" s="11">
        <f>'OddsRatio_working_3-way'!X13^(1/3)*SIN(('OddsRatio_working_3-way'!Y13+4*PI())/3)</f>
        <v>-0.56913598511603536</v>
      </c>
      <c r="AF13" s="11">
        <f>-'OddsRatio_working_3-way'!U13/(3*'OddsRatio_working_3-way'!X13^(1/3))*COS(('OddsRatio_working_3-way'!Y13)/3)</f>
        <v>0.55190370491265639</v>
      </c>
      <c r="AG13" s="11">
        <f>-'OddsRatio_working_3-way'!U13/(3*'OddsRatio_working_3-way'!X13^(1/3))*COS(('OddsRatio_working_3-way'!Y13+2*PI())/3)</f>
        <v>-0.43386873772408119</v>
      </c>
      <c r="AH13" s="11">
        <f>-'OddsRatio_working_3-way'!U13/(3*'OddsRatio_working_3-way'!X13^(1/3))*COS(('OddsRatio_working_3-way'!Y13+4*PI())/3)</f>
        <v>-0.11803496718857509</v>
      </c>
      <c r="AI13" s="11">
        <f>'OddsRatio_working_3-way'!U13/(3*'OddsRatio_working_3-way'!X13^(1/3))*SIN(('OddsRatio_working_3-way'!Y13)/3)</f>
        <v>-0.18234671243784895</v>
      </c>
      <c r="AJ13" s="11">
        <f>'OddsRatio_working_3-way'!U13/(3*'OddsRatio_working_3-way'!X13^(1/3))*SIN(('OddsRatio_working_3-way'!Y13+2*PI())/3)</f>
        <v>-0.38678927267818647</v>
      </c>
      <c r="AK13" s="11">
        <f>'OddsRatio_working_3-way'!U13/(3*'OddsRatio_working_3-way'!X13^(1/3))*SIN(('OddsRatio_working_3-way'!Y13+4*PI())/3)</f>
        <v>0.56913598511603536</v>
      </c>
      <c r="AL13" s="11">
        <f>'OddsRatio_working_3-way'!Z13+'OddsRatio_working_3-way'!AF13</f>
        <v>1.1038074098253128</v>
      </c>
      <c r="AM13" s="11">
        <f>'OddsRatio_working_3-way'!AA13+'OddsRatio_working_3-way'!AG13</f>
        <v>-0.86773747544816238</v>
      </c>
      <c r="AN13" s="11">
        <f>'OddsRatio_working_3-way'!AB13+'OddsRatio_working_3-way'!AH13</f>
        <v>-0.23606993437715018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1.1038074098253128</v>
      </c>
      <c r="AS13" s="11">
        <f>IF(('OddsRatio_working_3-way'!X13=0),IF(Q13&gt;0,-Q13^(1/3),(-Q13)^(1/3)),'OddsRatio_working_3-way'!AM13-'OddsRatio_working_3-way'!R13/3)</f>
        <v>-0.86773747544816238</v>
      </c>
      <c r="AT13" s="11">
        <f>IF(('OddsRatio_working_3-way'!X13=0),IF(Q13&gt;0,-Q13^(1/3),(-Q13)^(1/3)),'OddsRatio_working_3-way'!AN13-'OddsRatio_working_3-way'!R13/3)</f>
        <v>-0.23606993437715018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4.4800000000000004</v>
      </c>
      <c r="B14" s="4">
        <f>IF('True_Odds_Calculator_3-way'!B15="","",'True_Odds_Calculator_3-way'!B15)</f>
        <v>3.36</v>
      </c>
      <c r="C14" s="4">
        <f>IF('True_Odds_Calculator_3-way'!C15="","",'True_Odds_Calculator_3-way'!C15)</f>
        <v>1.88</v>
      </c>
      <c r="D14" s="9">
        <f t="shared" si="13"/>
        <v>0.20890606712202681</v>
      </c>
      <c r="E14" s="9">
        <f t="shared" si="14"/>
        <v>0.28026221185203898</v>
      </c>
      <c r="F14" s="9">
        <f t="shared" si="15"/>
        <v>0.51083172102593422</v>
      </c>
      <c r="G14" s="9">
        <f t="shared" si="16"/>
        <v>1.088172526115484</v>
      </c>
      <c r="H14" s="9">
        <f t="shared" si="17"/>
        <v>4.7868403908818848</v>
      </c>
      <c r="I14" s="9">
        <f t="shared" si="18"/>
        <v>3.5680871616325422</v>
      </c>
      <c r="J14" s="9">
        <f t="shared" si="19"/>
        <v>1.957591822981626</v>
      </c>
      <c r="K14" s="11">
        <f t="shared" si="20"/>
        <v>0.2232142857142857</v>
      </c>
      <c r="L14" s="11">
        <f t="shared" si="21"/>
        <v>0.29761904761904762</v>
      </c>
      <c r="M14" s="11">
        <f t="shared" si="22"/>
        <v>0.53191489361702127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-0.2553869952236214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0.23746200607902732</v>
      </c>
      <c r="Q14" s="11">
        <f>2*'OddsRatio_working_3-way'!K14*'OddsRatio_working_3-way'!L14*'OddsRatio_working_3-way'!M14</f>
        <v>7.0673216094948615E-2</v>
      </c>
      <c r="R14" s="11">
        <f t="shared" si="23"/>
        <v>0</v>
      </c>
      <c r="S14" s="11">
        <f t="shared" si="24"/>
        <v>-0.92981244354710135</v>
      </c>
      <c r="T14" s="11">
        <f t="shared" si="25"/>
        <v>-0.27672989391282782</v>
      </c>
      <c r="U14" s="11">
        <f>'OddsRatio_working_3-way'!S14-'OddsRatio_working_3-way'!R14^2/3</f>
        <v>-0.92981244354710135</v>
      </c>
      <c r="V14" s="11">
        <f>'OddsRatio_working_3-way'!S14*'OddsRatio_working_3-way'!R14/3-2*'OddsRatio_working_3-way'!R14^3/27-'OddsRatio_working_3-way'!T14</f>
        <v>0.27672989391282782</v>
      </c>
      <c r="W14" s="11">
        <f>'OddsRatio_working_3-way'!V14^2+4*'OddsRatio_working_3-way'!U14^3/27</f>
        <v>-4.2512483653524891E-2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0.17254848437361731</v>
      </c>
      <c r="Y14" s="11">
        <f>IF('OddsRatio_working_3-way'!W14&gt;=0,IF('OddsRatio_working_3-way'!V14+SQRT('OddsRatio_working_3-way'!W14)&gt;0,0,PI()),ACOS('OddsRatio_working_3-way'!V14/(2*'OddsRatio_working_3-way'!X14)))</f>
        <v>0.64034404523075072</v>
      </c>
      <c r="Z14" s="11">
        <f>'OddsRatio_working_3-way'!X14^(1/3)*COS('OddsRatio_working_3-way'!Y14/3)</f>
        <v>0.54408626305774199</v>
      </c>
      <c r="AA14" s="11">
        <f>'OddsRatio_working_3-way'!X14^(1/3)*COS(('OddsRatio_working_3-way'!Y14+2*PI())/3)</f>
        <v>-0.37417400174288384</v>
      </c>
      <c r="AB14" s="11">
        <f>'OddsRatio_working_3-way'!X14^(1/3)*COS(('OddsRatio_working_3-way'!Y14+4*PI())/3)</f>
        <v>-0.16991226131485823</v>
      </c>
      <c r="AC14" s="11">
        <f>'OddsRatio_working_3-way'!X14^(1/3)*SIN('OddsRatio_working_3-way'!Y14/3)</f>
        <v>0.11793057082126213</v>
      </c>
      <c r="AD14" s="11">
        <f>'OddsRatio_working_3-way'!X14^(1/3)*SIN(('OddsRatio_working_3-way'!Y14+2*PI())/3)</f>
        <v>0.41222724024751628</v>
      </c>
      <c r="AE14" s="11">
        <f>'OddsRatio_working_3-way'!X14^(1/3)*SIN(('OddsRatio_working_3-way'!Y14+4*PI())/3)</f>
        <v>-0.53015781106877835</v>
      </c>
      <c r="AF14" s="11">
        <f>-'OddsRatio_working_3-way'!U14/(3*'OddsRatio_working_3-way'!X14^(1/3))*COS(('OddsRatio_working_3-way'!Y14)/3)</f>
        <v>0.54408626305774199</v>
      </c>
      <c r="AG14" s="11">
        <f>-'OddsRatio_working_3-way'!U14/(3*'OddsRatio_working_3-way'!X14^(1/3))*COS(('OddsRatio_working_3-way'!Y14+2*PI())/3)</f>
        <v>-0.37417400174288384</v>
      </c>
      <c r="AH14" s="11">
        <f>-'OddsRatio_working_3-way'!U14/(3*'OddsRatio_working_3-way'!X14^(1/3))*COS(('OddsRatio_working_3-way'!Y14+4*PI())/3)</f>
        <v>-0.16991226131485823</v>
      </c>
      <c r="AI14" s="11">
        <f>'OddsRatio_working_3-way'!U14/(3*'OddsRatio_working_3-way'!X14^(1/3))*SIN(('OddsRatio_working_3-way'!Y14)/3)</f>
        <v>-0.11793057082126213</v>
      </c>
      <c r="AJ14" s="11">
        <f>'OddsRatio_working_3-way'!U14/(3*'OddsRatio_working_3-way'!X14^(1/3))*SIN(('OddsRatio_working_3-way'!Y14+2*PI())/3)</f>
        <v>-0.41222724024751628</v>
      </c>
      <c r="AK14" s="11">
        <f>'OddsRatio_working_3-way'!U14/(3*'OddsRatio_working_3-way'!X14^(1/3))*SIN(('OddsRatio_working_3-way'!Y14+4*PI())/3)</f>
        <v>0.53015781106877835</v>
      </c>
      <c r="AL14" s="11">
        <f>'OddsRatio_working_3-way'!Z14+'OddsRatio_working_3-way'!AF14</f>
        <v>1.088172526115484</v>
      </c>
      <c r="AM14" s="11">
        <f>'OddsRatio_working_3-way'!AA14+'OddsRatio_working_3-way'!AG14</f>
        <v>-0.74834800348576769</v>
      </c>
      <c r="AN14" s="11">
        <f>'OddsRatio_working_3-way'!AB14+'OddsRatio_working_3-way'!AH14</f>
        <v>-0.33982452262971646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1.088172526115484</v>
      </c>
      <c r="AS14" s="11">
        <f>IF(('OddsRatio_working_3-way'!X14=0),IF(Q14&gt;0,-Q14^(1/3),(-Q14)^(1/3)),'OddsRatio_working_3-way'!AM14-'OddsRatio_working_3-way'!R14/3)</f>
        <v>-0.74834800348576769</v>
      </c>
      <c r="AT14" s="11">
        <f>IF(('OddsRatio_working_3-way'!X14=0),IF(Q14&gt;0,-Q14^(1/3),(-Q14)^(1/3)),'OddsRatio_working_3-way'!AN14-'OddsRatio_working_3-way'!R14/3)</f>
        <v>-0.33982452262971646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1.68</v>
      </c>
      <c r="B15" s="4">
        <f>IF('True_Odds_Calculator_3-way'!B16="","",'True_Odds_Calculator_3-way'!B16)</f>
        <v>3.92</v>
      </c>
      <c r="C15" s="4">
        <f>IF('True_Odds_Calculator_3-way'!C16="","",'True_Odds_Calculator_3-way'!C16)</f>
        <v>4.9400000000000004</v>
      </c>
      <c r="D15" s="9">
        <f t="shared" si="13"/>
        <v>0.57336143195671563</v>
      </c>
      <c r="E15" s="9">
        <f t="shared" si="14"/>
        <v>0.23836451129646599</v>
      </c>
      <c r="F15" s="9">
        <f t="shared" si="15"/>
        <v>0.18827405674681838</v>
      </c>
      <c r="G15" s="9">
        <f t="shared" si="16"/>
        <v>1.0942655433694175</v>
      </c>
      <c r="H15" s="9">
        <f t="shared" si="17"/>
        <v>1.7441005694912042</v>
      </c>
      <c r="I15" s="9">
        <f t="shared" si="18"/>
        <v>4.1952553866386992</v>
      </c>
      <c r="J15" s="9">
        <f t="shared" si="19"/>
        <v>5.3114062408755043</v>
      </c>
      <c r="K15" s="11">
        <f t="shared" si="20"/>
        <v>0.59523809523809523</v>
      </c>
      <c r="L15" s="11">
        <f t="shared" si="21"/>
        <v>0.25510204081632654</v>
      </c>
      <c r="M15" s="11">
        <f t="shared" si="22"/>
        <v>0.20242914979757085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-0.24047264944150015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0.23176563858626156</v>
      </c>
      <c r="Q15" s="11">
        <f>2*'OddsRatio_working_3-way'!K15*'OddsRatio_working_3-way'!L15*'OddsRatio_working_3-way'!M15</f>
        <v>6.1476296707231183E-2</v>
      </c>
      <c r="R15" s="11">
        <f t="shared" si="23"/>
        <v>0</v>
      </c>
      <c r="S15" s="11">
        <f t="shared" si="24"/>
        <v>-0.96379209496189822</v>
      </c>
      <c r="T15" s="11">
        <f t="shared" si="25"/>
        <v>-0.25564777054692261</v>
      </c>
      <c r="U15" s="11">
        <f>'OddsRatio_working_3-way'!S15-'OddsRatio_working_3-way'!R15^2/3</f>
        <v>-0.96379209496189822</v>
      </c>
      <c r="V15" s="11">
        <f>'OddsRatio_working_3-way'!S15*'OddsRatio_working_3-way'!R15/3-2*'OddsRatio_working_3-way'!R15^3/27-'OddsRatio_working_3-way'!T15</f>
        <v>0.25564777054692261</v>
      </c>
      <c r="W15" s="11">
        <f>'OddsRatio_working_3-way'!V15^2+4*'OddsRatio_working_3-way'!U15^3/27</f>
        <v>-6.7275603049264734E-2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0.18209296089832572</v>
      </c>
      <c r="Y15" s="11">
        <f>IF('OddsRatio_working_3-way'!W15&gt;=0,IF('OddsRatio_working_3-way'!V15+SQRT('OddsRatio_working_3-way'!W15)&gt;0,0,PI()),ACOS('OddsRatio_working_3-way'!V15/(2*'OddsRatio_working_3-way'!X15)))</f>
        <v>0.79263584511734719</v>
      </c>
      <c r="Z15" s="11">
        <f>'OddsRatio_working_3-way'!X15^(1/3)*COS('OddsRatio_working_3-way'!Y15/3)</f>
        <v>0.54713277168470875</v>
      </c>
      <c r="AA15" s="11">
        <f>'OddsRatio_working_3-way'!X15^(1/3)*COS(('OddsRatio_working_3-way'!Y15+2*PI())/3)</f>
        <v>-0.40175500215414245</v>
      </c>
      <c r="AB15" s="11">
        <f>'OddsRatio_working_3-way'!X15^(1/3)*COS(('OddsRatio_working_3-way'!Y15+4*PI())/3)</f>
        <v>-0.14537776953056647</v>
      </c>
      <c r="AC15" s="11">
        <f>'OddsRatio_working_3-way'!X15^(1/3)*SIN('OddsRatio_working_3-way'!Y15/3)</f>
        <v>0.14801946426931287</v>
      </c>
      <c r="AD15" s="11">
        <f>'OddsRatio_working_3-way'!X15^(1/3)*SIN(('OddsRatio_working_3-way'!Y15+2*PI())/3)</f>
        <v>0.39982114738729252</v>
      </c>
      <c r="AE15" s="11">
        <f>'OddsRatio_working_3-way'!X15^(1/3)*SIN(('OddsRatio_working_3-way'!Y15+4*PI())/3)</f>
        <v>-0.54784061165660536</v>
      </c>
      <c r="AF15" s="11">
        <f>-'OddsRatio_working_3-way'!U15/(3*'OddsRatio_working_3-way'!X15^(1/3))*COS(('OddsRatio_working_3-way'!Y15)/3)</f>
        <v>0.54713277168470875</v>
      </c>
      <c r="AG15" s="11">
        <f>-'OddsRatio_working_3-way'!U15/(3*'OddsRatio_working_3-way'!X15^(1/3))*COS(('OddsRatio_working_3-way'!Y15+2*PI())/3)</f>
        <v>-0.40175500215414245</v>
      </c>
      <c r="AH15" s="11">
        <f>-'OddsRatio_working_3-way'!U15/(3*'OddsRatio_working_3-way'!X15^(1/3))*COS(('OddsRatio_working_3-way'!Y15+4*PI())/3)</f>
        <v>-0.14537776953056647</v>
      </c>
      <c r="AI15" s="11">
        <f>'OddsRatio_working_3-way'!U15/(3*'OddsRatio_working_3-way'!X15^(1/3))*SIN(('OddsRatio_working_3-way'!Y15)/3)</f>
        <v>-0.14801946426931287</v>
      </c>
      <c r="AJ15" s="11">
        <f>'OddsRatio_working_3-way'!U15/(3*'OddsRatio_working_3-way'!X15^(1/3))*SIN(('OddsRatio_working_3-way'!Y15+2*PI())/3)</f>
        <v>-0.39982114738729252</v>
      </c>
      <c r="AK15" s="11">
        <f>'OddsRatio_working_3-way'!U15/(3*'OddsRatio_working_3-way'!X15^(1/3))*SIN(('OddsRatio_working_3-way'!Y15+4*PI())/3)</f>
        <v>0.54784061165660536</v>
      </c>
      <c r="AL15" s="11">
        <f>'OddsRatio_working_3-way'!Z15+'OddsRatio_working_3-way'!AF15</f>
        <v>1.0942655433694175</v>
      </c>
      <c r="AM15" s="11">
        <f>'OddsRatio_working_3-way'!AA15+'OddsRatio_working_3-way'!AG15</f>
        <v>-0.8035100043082849</v>
      </c>
      <c r="AN15" s="11">
        <f>'OddsRatio_working_3-way'!AB15+'OddsRatio_working_3-way'!AH15</f>
        <v>-0.29075553906113294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1.0942655433694175</v>
      </c>
      <c r="AS15" s="11">
        <f>IF(('OddsRatio_working_3-way'!X15=0),IF(Q15&gt;0,-Q15^(1/3),(-Q15)^(1/3)),'OddsRatio_working_3-way'!AM15-'OddsRatio_working_3-way'!R15/3)</f>
        <v>-0.8035100043082849</v>
      </c>
      <c r="AT15" s="11">
        <f>IF(('OddsRatio_working_3-way'!X15=0),IF(Q15&gt;0,-Q15^(1/3),(-Q15)^(1/3)),'OddsRatio_working_3-way'!AN15-'OddsRatio_working_3-way'!R15/3)</f>
        <v>-0.29075553906113294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11.68</v>
      </c>
      <c r="B16" s="4">
        <f>IF('True_Odds_Calculator_3-way'!B17="","",'True_Odds_Calculator_3-way'!B17)</f>
        <v>6.53</v>
      </c>
      <c r="C16" s="4">
        <f>IF('True_Odds_Calculator_3-way'!C17="","",'True_Odds_Calculator_3-way'!C17)</f>
        <v>1.26</v>
      </c>
      <c r="D16" s="9">
        <f t="shared" si="13"/>
        <v>7.899117942014007E-2</v>
      </c>
      <c r="E16" s="9">
        <f t="shared" si="14"/>
        <v>0.14210098811400529</v>
      </c>
      <c r="F16" s="9">
        <f t="shared" si="15"/>
        <v>0.77890783246585493</v>
      </c>
      <c r="G16" s="9">
        <f t="shared" si="16"/>
        <v>1.0917267166564542</v>
      </c>
      <c r="H16" s="9">
        <f t="shared" si="17"/>
        <v>12.659641333890931</v>
      </c>
      <c r="I16" s="9">
        <f t="shared" si="18"/>
        <v>7.037248743110192</v>
      </c>
      <c r="J16" s="9">
        <f t="shared" si="19"/>
        <v>1.2838489463306779</v>
      </c>
      <c r="K16" s="11">
        <f t="shared" si="20"/>
        <v>8.5616438356164379E-2</v>
      </c>
      <c r="L16" s="11">
        <f t="shared" si="21"/>
        <v>0.15313935681470137</v>
      </c>
      <c r="M16" s="11">
        <f t="shared" si="22"/>
        <v>0.79365079365079361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-0.15978763277322106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0.17138271952721593</v>
      </c>
      <c r="Q16" s="11">
        <f>2*'OddsRatio_working_3-way'!K16*'OddsRatio_working_3-way'!L16*'OddsRatio_working_3-way'!M16</f>
        <v>2.0811502067664349E-2</v>
      </c>
      <c r="R16" s="11">
        <f t="shared" si="23"/>
        <v>0</v>
      </c>
      <c r="S16" s="11">
        <f t="shared" si="24"/>
        <v>-1.0725656081935404</v>
      </c>
      <c r="T16" s="11">
        <f t="shared" si="25"/>
        <v>-0.1302447611649715</v>
      </c>
      <c r="U16" s="11">
        <f>'OddsRatio_working_3-way'!S16-'OddsRatio_working_3-way'!R16^2/3</f>
        <v>-1.0725656081935404</v>
      </c>
      <c r="V16" s="11">
        <f>'OddsRatio_working_3-way'!S16*'OddsRatio_working_3-way'!R16/3-2*'OddsRatio_working_3-way'!R16^3/27-'OddsRatio_working_3-way'!T16</f>
        <v>0.1302447611649715</v>
      </c>
      <c r="W16" s="11">
        <f>'OddsRatio_working_3-way'!V16^2+4*'OddsRatio_working_3-way'!U16^3/27</f>
        <v>-0.16583278228964479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0.21377352508002789</v>
      </c>
      <c r="Y16" s="11">
        <f>IF('OddsRatio_working_3-way'!W16&gt;=0,IF('OddsRatio_working_3-way'!V16+SQRT('OddsRatio_working_3-way'!W16)&gt;0,0,PI()),ACOS('OddsRatio_working_3-way'!V16/(2*'OddsRatio_working_3-way'!X16)))</f>
        <v>1.2612436757818772</v>
      </c>
      <c r="Z16" s="11">
        <f>'OddsRatio_working_3-way'!X16^(1/3)*COS('OddsRatio_working_3-way'!Y16/3)</f>
        <v>0.54586335832822697</v>
      </c>
      <c r="AA16" s="11">
        <f>'OddsRatio_working_3-way'!X16^(1/3)*COS(('OddsRatio_working_3-way'!Y16+2*PI())/3)</f>
        <v>-0.48427570575194329</v>
      </c>
      <c r="AB16" s="11">
        <f>'OddsRatio_working_3-way'!X16^(1/3)*COS(('OddsRatio_working_3-way'!Y16+4*PI())/3)</f>
        <v>-6.1587652576283645E-2</v>
      </c>
      <c r="AC16" s="11">
        <f>'OddsRatio_working_3-way'!X16^(1/3)*SIN('OddsRatio_working_3-way'!Y16/3)</f>
        <v>0.24403906128420597</v>
      </c>
      <c r="AD16" s="11">
        <f>'OddsRatio_working_3-way'!X16^(1/3)*SIN(('OddsRatio_working_3-way'!Y16+2*PI())/3)</f>
        <v>0.35071200466522962</v>
      </c>
      <c r="AE16" s="11">
        <f>'OddsRatio_working_3-way'!X16^(1/3)*SIN(('OddsRatio_working_3-way'!Y16+4*PI())/3)</f>
        <v>-0.5947510659494355</v>
      </c>
      <c r="AF16" s="11">
        <f>-'OddsRatio_working_3-way'!U16/(3*'OddsRatio_working_3-way'!X16^(1/3))*COS(('OddsRatio_working_3-way'!Y16)/3)</f>
        <v>0.54586335832822708</v>
      </c>
      <c r="AG16" s="11">
        <f>-'OddsRatio_working_3-way'!U16/(3*'OddsRatio_working_3-way'!X16^(1/3))*COS(('OddsRatio_working_3-way'!Y16+2*PI())/3)</f>
        <v>-0.4842757057519434</v>
      </c>
      <c r="AH16" s="11">
        <f>-'OddsRatio_working_3-way'!U16/(3*'OddsRatio_working_3-way'!X16^(1/3))*COS(('OddsRatio_working_3-way'!Y16+4*PI())/3)</f>
        <v>-6.1587652576283659E-2</v>
      </c>
      <c r="AI16" s="11">
        <f>'OddsRatio_working_3-way'!U16/(3*'OddsRatio_working_3-way'!X16^(1/3))*SIN(('OddsRatio_working_3-way'!Y16)/3)</f>
        <v>-0.24403906128420602</v>
      </c>
      <c r="AJ16" s="11">
        <f>'OddsRatio_working_3-way'!U16/(3*'OddsRatio_working_3-way'!X16^(1/3))*SIN(('OddsRatio_working_3-way'!Y16+2*PI())/3)</f>
        <v>-0.35071200466522967</v>
      </c>
      <c r="AK16" s="11">
        <f>'OddsRatio_working_3-way'!U16/(3*'OddsRatio_working_3-way'!X16^(1/3))*SIN(('OddsRatio_working_3-way'!Y16+4*PI())/3)</f>
        <v>0.59475106594943561</v>
      </c>
      <c r="AL16" s="11">
        <f>'OddsRatio_working_3-way'!Z16+'OddsRatio_working_3-way'!AF16</f>
        <v>1.0917267166564542</v>
      </c>
      <c r="AM16" s="11">
        <f>'OddsRatio_working_3-way'!AA16+'OddsRatio_working_3-way'!AG16</f>
        <v>-0.96855141150388668</v>
      </c>
      <c r="AN16" s="11">
        <f>'OddsRatio_working_3-way'!AB16+'OddsRatio_working_3-way'!AH16</f>
        <v>-0.1231753051525673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1.0917267166564542</v>
      </c>
      <c r="AS16" s="11">
        <f>IF(('OddsRatio_working_3-way'!X16=0),IF(Q16&gt;0,-Q16^(1/3),(-Q16)^(1/3)),'OddsRatio_working_3-way'!AM16-'OddsRatio_working_3-way'!R16/3)</f>
        <v>-0.96855141150388668</v>
      </c>
      <c r="AT16" s="11">
        <f>IF(('OddsRatio_working_3-way'!X16=0),IF(Q16&gt;0,-Q16^(1/3),(-Q16)^(1/3)),'OddsRatio_working_3-way'!AN16-'OddsRatio_working_3-way'!R16/3)</f>
        <v>-0.1231753051525673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1.1299999999999999</v>
      </c>
      <c r="B17" s="4">
        <f>IF('True_Odds_Calculator_3-way'!B18="","",'True_Odds_Calculator_3-way'!B18)</f>
        <v>9.1999999999999993</v>
      </c>
      <c r="C17" s="4">
        <f>IF('True_Odds_Calculator_3-way'!C18="","",'True_Odds_Calculator_3-way'!C18)</f>
        <v>16</v>
      </c>
      <c r="D17" s="9">
        <f t="shared" si="13"/>
        <v>0.86034192171874835</v>
      </c>
      <c r="E17" s="9">
        <f t="shared" si="14"/>
        <v>8.8974406762869468E-2</v>
      </c>
      <c r="F17" s="9">
        <f t="shared" si="15"/>
        <v>5.068367151838217E-2</v>
      </c>
      <c r="G17" s="9">
        <f t="shared" si="16"/>
        <v>1.2486813471899798</v>
      </c>
      <c r="H17" s="9">
        <f t="shared" si="17"/>
        <v>1.1623285751346972</v>
      </c>
      <c r="I17" s="9">
        <f t="shared" si="18"/>
        <v>11.239187046957834</v>
      </c>
      <c r="J17" s="9">
        <f t="shared" si="19"/>
        <v>19.730220207849698</v>
      </c>
      <c r="K17" s="11">
        <f t="shared" si="20"/>
        <v>0.88495575221238942</v>
      </c>
      <c r="L17" s="11">
        <f t="shared" si="21"/>
        <v>0.10869565217391305</v>
      </c>
      <c r="M17" s="11">
        <f t="shared" si="22"/>
        <v>6.25E-2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-9.6130723355136505E-2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0.14025827241246636</v>
      </c>
      <c r="Q17" s="11">
        <f>2*'OddsRatio_working_3-way'!K17*'OddsRatio_working_3-way'!L17*'OddsRatio_working_3-way'!M17</f>
        <v>1.2023855328972684E-2</v>
      </c>
      <c r="R17" s="11">
        <f t="shared" si="23"/>
        <v>0</v>
      </c>
      <c r="S17" s="11">
        <f t="shared" si="24"/>
        <v>-1.4590368980612898</v>
      </c>
      <c r="T17" s="11">
        <f t="shared" si="25"/>
        <v>-0.1250781738586618</v>
      </c>
      <c r="U17" s="11">
        <f>'OddsRatio_working_3-way'!S17-'OddsRatio_working_3-way'!R17^2/3</f>
        <v>-1.4590368980612898</v>
      </c>
      <c r="V17" s="11">
        <f>'OddsRatio_working_3-way'!S17*'OddsRatio_working_3-way'!R17/3-2*'OddsRatio_working_3-way'!R17^3/27-'OddsRatio_working_3-way'!T17</f>
        <v>0.1250781738586618</v>
      </c>
      <c r="W17" s="11">
        <f>'OddsRatio_working_3-way'!V17^2+4*'OddsRatio_working_3-way'!U17^3/27</f>
        <v>-0.44450081598939778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0.33917007738198818</v>
      </c>
      <c r="Y17" s="11">
        <f>IF('OddsRatio_working_3-way'!W17&gt;=0,IF('OddsRatio_working_3-way'!V17+SQRT('OddsRatio_working_3-way'!W17)&gt;0,0,PI()),ACOS('OddsRatio_working_3-way'!V17/(2*'OddsRatio_working_3-way'!X17)))</f>
        <v>1.3853465935183156</v>
      </c>
      <c r="Z17" s="11">
        <f>'OddsRatio_working_3-way'!X17^(1/3)*COS('OddsRatio_working_3-way'!Y17/3)</f>
        <v>0.6243406735949899</v>
      </c>
      <c r="AA17" s="11">
        <f>'OddsRatio_working_3-way'!X17^(1/3)*COS(('OddsRatio_working_3-way'!Y17+2*PI())/3)</f>
        <v>-0.58125817930721912</v>
      </c>
      <c r="AB17" s="11">
        <f>'OddsRatio_working_3-way'!X17^(1/3)*COS(('OddsRatio_working_3-way'!Y17+4*PI())/3)</f>
        <v>-4.3082494287771028E-2</v>
      </c>
      <c r="AC17" s="11">
        <f>'OddsRatio_working_3-way'!X17^(1/3)*SIN('OddsRatio_working_3-way'!Y17/3)</f>
        <v>0.31071587661728983</v>
      </c>
      <c r="AD17" s="11">
        <f>'OddsRatio_working_3-way'!X17^(1/3)*SIN(('OddsRatio_working_3-way'!Y17+2*PI())/3)</f>
        <v>0.3853369456405048</v>
      </c>
      <c r="AE17" s="11">
        <f>'OddsRatio_working_3-way'!X17^(1/3)*SIN(('OddsRatio_working_3-way'!Y17+4*PI())/3)</f>
        <v>-0.69605282225779452</v>
      </c>
      <c r="AF17" s="11">
        <f>-'OddsRatio_working_3-way'!U17/(3*'OddsRatio_working_3-way'!X17^(1/3))*COS(('OddsRatio_working_3-way'!Y17)/3)</f>
        <v>0.6243406735949899</v>
      </c>
      <c r="AG17" s="11">
        <f>-'OddsRatio_working_3-way'!U17/(3*'OddsRatio_working_3-way'!X17^(1/3))*COS(('OddsRatio_working_3-way'!Y17+2*PI())/3)</f>
        <v>-0.58125817930721912</v>
      </c>
      <c r="AH17" s="11">
        <f>-'OddsRatio_working_3-way'!U17/(3*'OddsRatio_working_3-way'!X17^(1/3))*COS(('OddsRatio_working_3-way'!Y17+4*PI())/3)</f>
        <v>-4.3082494287771028E-2</v>
      </c>
      <c r="AI17" s="11">
        <f>'OddsRatio_working_3-way'!U17/(3*'OddsRatio_working_3-way'!X17^(1/3))*SIN(('OddsRatio_working_3-way'!Y17)/3)</f>
        <v>-0.31071587661728983</v>
      </c>
      <c r="AJ17" s="11">
        <f>'OddsRatio_working_3-way'!U17/(3*'OddsRatio_working_3-way'!X17^(1/3))*SIN(('OddsRatio_working_3-way'!Y17+2*PI())/3)</f>
        <v>-0.3853369456405048</v>
      </c>
      <c r="AK17" s="11">
        <f>'OddsRatio_working_3-way'!U17/(3*'OddsRatio_working_3-way'!X17^(1/3))*SIN(('OddsRatio_working_3-way'!Y17+4*PI())/3)</f>
        <v>0.69605282225779452</v>
      </c>
      <c r="AL17" s="11">
        <f>'OddsRatio_working_3-way'!Z17+'OddsRatio_working_3-way'!AF17</f>
        <v>1.2486813471899798</v>
      </c>
      <c r="AM17" s="11">
        <f>'OddsRatio_working_3-way'!AA17+'OddsRatio_working_3-way'!AG17</f>
        <v>-1.1625163586144382</v>
      </c>
      <c r="AN17" s="11">
        <f>'OddsRatio_working_3-way'!AB17+'OddsRatio_working_3-way'!AH17</f>
        <v>-8.6164988575542056E-2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1.2486813471899798</v>
      </c>
      <c r="AS17" s="11">
        <f>IF(('OddsRatio_working_3-way'!X17=0),IF(Q17&gt;0,-Q17^(1/3),(-Q17)^(1/3)),'OddsRatio_working_3-way'!AM17-'OddsRatio_working_3-way'!R17/3)</f>
        <v>-1.1625163586144382</v>
      </c>
      <c r="AT17" s="11">
        <f>IF(('OddsRatio_working_3-way'!X17=0),IF(Q17&gt;0,-Q17^(1/3),(-Q17)^(1/3)),'OddsRatio_working_3-way'!AN17-'OddsRatio_working_3-way'!R17/3)</f>
        <v>-8.6164988575542056E-2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3.1949999999999998</v>
      </c>
      <c r="B18" s="4">
        <f>IF('True_Odds_Calculator_3-way'!B19="","",'True_Odds_Calculator_3-way'!B19)</f>
        <v>2.95</v>
      </c>
      <c r="C18" s="4">
        <f>IF('True_Odds_Calculator_3-way'!C19="","",'True_Odds_Calculator_3-way'!C19)</f>
        <v>2.4700000000000002</v>
      </c>
      <c r="D18" s="9">
        <f t="shared" si="13"/>
        <v>0.29508136465305135</v>
      </c>
      <c r="E18" s="9">
        <f t="shared" si="14"/>
        <v>0.32028147052884454</v>
      </c>
      <c r="F18" s="9">
        <f t="shared" si="15"/>
        <v>0.38463716481810384</v>
      </c>
      <c r="G18" s="9">
        <f t="shared" si="16"/>
        <v>1.0883352205216323</v>
      </c>
      <c r="H18" s="9">
        <f t="shared" si="17"/>
        <v>3.3888958090449828</v>
      </c>
      <c r="I18" s="9">
        <f t="shared" si="18"/>
        <v>3.1222536800171836</v>
      </c>
      <c r="J18" s="9">
        <f t="shared" si="19"/>
        <v>2.5998527741668003</v>
      </c>
      <c r="K18" s="11">
        <f t="shared" si="20"/>
        <v>0.3129890453834116</v>
      </c>
      <c r="L18" s="11">
        <f t="shared" si="21"/>
        <v>0.33898305084745761</v>
      </c>
      <c r="M18" s="11">
        <f t="shared" si="22"/>
        <v>0.40485829959514169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-0.27026925154854176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0.2411903506248344</v>
      </c>
      <c r="Q18" s="11">
        <f>2*'OddsRatio_working_3-way'!K18*'OddsRatio_working_3-way'!L18*'OddsRatio_working_3-way'!M18</f>
        <v>8.5909296749718408E-2</v>
      </c>
      <c r="R18" s="11">
        <f t="shared" si="23"/>
        <v>0</v>
      </c>
      <c r="S18" s="11">
        <f t="shared" si="24"/>
        <v>-0.89240766103766478</v>
      </c>
      <c r="T18" s="11">
        <f t="shared" si="25"/>
        <v>-0.31786559609533921</v>
      </c>
      <c r="U18" s="11">
        <f>'OddsRatio_working_3-way'!S18-'OddsRatio_working_3-way'!R18^2/3</f>
        <v>-0.89240766103766478</v>
      </c>
      <c r="V18" s="11">
        <f>'OddsRatio_working_3-way'!S18*'OddsRatio_working_3-way'!R18/3-2*'OddsRatio_working_3-way'!R18^3/27-'OddsRatio_working_3-way'!T18</f>
        <v>0.31786559609533921</v>
      </c>
      <c r="W18" s="11">
        <f>'OddsRatio_working_3-way'!V18^2+4*'OddsRatio_working_3-way'!U18^3/27</f>
        <v>-4.2512133998692803E-3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0.16224191087764175</v>
      </c>
      <c r="Y18" s="11">
        <f>IF('OddsRatio_working_3-way'!W18&gt;=0,IF('OddsRatio_working_3-way'!V18+SQRT('OddsRatio_working_3-way'!W18)&gt;0,0,PI()),ACOS('OddsRatio_working_3-way'!V18/(2*'OddsRatio_working_3-way'!X18)))</f>
        <v>0.2023159845619793</v>
      </c>
      <c r="Z18" s="11">
        <f>'OddsRatio_working_3-way'!X18^(1/3)*COS('OddsRatio_working_3-way'!Y18/3)</f>
        <v>0.54416761026081617</v>
      </c>
      <c r="AA18" s="11">
        <f>'OddsRatio_working_3-way'!X18^(1/3)*COS(('OddsRatio_working_3-way'!Y18+2*PI())/3)</f>
        <v>-0.30391341739148559</v>
      </c>
      <c r="AB18" s="11">
        <f>'OddsRatio_working_3-way'!X18^(1/3)*COS(('OddsRatio_working_3-way'!Y18+4*PI())/3)</f>
        <v>-0.24025419286933072</v>
      </c>
      <c r="AC18" s="11">
        <f>'OddsRatio_working_3-way'!X18^(1/3)*SIN('OddsRatio_working_3-way'!Y18/3)</f>
        <v>3.6753670414269149E-2</v>
      </c>
      <c r="AD18" s="11">
        <f>'OddsRatio_working_3-way'!X18^(1/3)*SIN(('OddsRatio_working_3-way'!Y18+2*PI())/3)</f>
        <v>0.45288613919540188</v>
      </c>
      <c r="AE18" s="11">
        <f>'OddsRatio_working_3-way'!X18^(1/3)*SIN(('OddsRatio_working_3-way'!Y18+4*PI())/3)</f>
        <v>-0.48963980960967085</v>
      </c>
      <c r="AF18" s="11">
        <f>-'OddsRatio_working_3-way'!U18/(3*'OddsRatio_working_3-way'!X18^(1/3))*COS(('OddsRatio_working_3-way'!Y18)/3)</f>
        <v>0.54416761026081628</v>
      </c>
      <c r="AG18" s="11">
        <f>-'OddsRatio_working_3-way'!U18/(3*'OddsRatio_working_3-way'!X18^(1/3))*COS(('OddsRatio_working_3-way'!Y18+2*PI())/3)</f>
        <v>-0.30391341739148564</v>
      </c>
      <c r="AH18" s="11">
        <f>-'OddsRatio_working_3-way'!U18/(3*'OddsRatio_working_3-way'!X18^(1/3))*COS(('OddsRatio_working_3-way'!Y18+4*PI())/3)</f>
        <v>-0.24025419286933078</v>
      </c>
      <c r="AI18" s="11">
        <f>'OddsRatio_working_3-way'!U18/(3*'OddsRatio_working_3-way'!X18^(1/3))*SIN(('OddsRatio_working_3-way'!Y18)/3)</f>
        <v>-3.6753670414269156E-2</v>
      </c>
      <c r="AJ18" s="11">
        <f>'OddsRatio_working_3-way'!U18/(3*'OddsRatio_working_3-way'!X18^(1/3))*SIN(('OddsRatio_working_3-way'!Y18+2*PI())/3)</f>
        <v>-0.45288613919540194</v>
      </c>
      <c r="AK18" s="11">
        <f>'OddsRatio_working_3-way'!U18/(3*'OddsRatio_working_3-way'!X18^(1/3))*SIN(('OddsRatio_working_3-way'!Y18+4*PI())/3)</f>
        <v>0.48963980960967091</v>
      </c>
      <c r="AL18" s="11">
        <f>'OddsRatio_working_3-way'!Z18+'OddsRatio_working_3-way'!AF18</f>
        <v>1.0883352205216323</v>
      </c>
      <c r="AM18" s="11">
        <f>'OddsRatio_working_3-way'!AA18+'OddsRatio_working_3-way'!AG18</f>
        <v>-0.60782683478297117</v>
      </c>
      <c r="AN18" s="11">
        <f>'OddsRatio_working_3-way'!AB18+'OddsRatio_working_3-way'!AH18</f>
        <v>-0.4805083857386615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1.0883352205216323</v>
      </c>
      <c r="AS18" s="11">
        <f>IF(('OddsRatio_working_3-way'!X18=0),IF(Q18&gt;0,-Q18^(1/3),(-Q18)^(1/3)),'OddsRatio_working_3-way'!AM18-'OddsRatio_working_3-way'!R18/3)</f>
        <v>-0.60782683478297117</v>
      </c>
      <c r="AT18" s="11">
        <f>IF(('OddsRatio_working_3-way'!X18=0),IF(Q18&gt;0,-Q18^(1/3),(-Q18)^(1/3)),'OddsRatio_working_3-way'!AN18-'OddsRatio_working_3-way'!R18/3)</f>
        <v>-0.4805083857386615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2.85</v>
      </c>
      <c r="B19" s="4">
        <f>IF('True_Odds_Calculator_3-way'!B20="","",'True_Odds_Calculator_3-way'!B20)</f>
        <v>3.22</v>
      </c>
      <c r="C19" s="4">
        <f>IF('True_Odds_Calculator_3-way'!C20="","",'True_Odds_Calculator_3-way'!C20)</f>
        <v>2.544</v>
      </c>
      <c r="D19" s="9">
        <f t="shared" si="13"/>
        <v>0.3326317976190481</v>
      </c>
      <c r="E19" s="9">
        <f t="shared" si="14"/>
        <v>0.29346231420018221</v>
      </c>
      <c r="F19" s="9">
        <f t="shared" si="15"/>
        <v>0.37390588818076975</v>
      </c>
      <c r="G19" s="9">
        <f t="shared" si="16"/>
        <v>1.084501155441884</v>
      </c>
      <c r="H19" s="9">
        <f t="shared" si="17"/>
        <v>3.0063271375674856</v>
      </c>
      <c r="I19" s="9">
        <f t="shared" si="18"/>
        <v>3.4075925650809822</v>
      </c>
      <c r="J19" s="9">
        <f t="shared" si="19"/>
        <v>2.6744697840022695</v>
      </c>
      <c r="K19" s="11">
        <f t="shared" si="20"/>
        <v>0.35087719298245612</v>
      </c>
      <c r="L19" s="11">
        <f t="shared" si="21"/>
        <v>0.3105590062111801</v>
      </c>
      <c r="M19" s="11">
        <f t="shared" si="22"/>
        <v>0.39308176100628928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-0.27161525635253025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0.24046649300308467</v>
      </c>
      <c r="Q19" s="11">
        <f>2*'OddsRatio_working_3-way'!K19*'OddsRatio_working_3-way'!L19*'OddsRatio_working_3-way'!M19</f>
        <v>8.566672354937109E-2</v>
      </c>
      <c r="R19" s="11">
        <f t="shared" si="23"/>
        <v>0</v>
      </c>
      <c r="S19" s="11">
        <f t="shared" si="24"/>
        <v>-0.88532027336116381</v>
      </c>
      <c r="T19" s="11">
        <f t="shared" si="25"/>
        <v>-0.31539731861815595</v>
      </c>
      <c r="U19" s="11">
        <f>'OddsRatio_working_3-way'!S19-'OddsRatio_working_3-way'!R19^2/3</f>
        <v>-0.88532027336116381</v>
      </c>
      <c r="V19" s="11">
        <f>'OddsRatio_working_3-way'!S19*'OddsRatio_working_3-way'!R19/3-2*'OddsRatio_working_3-way'!R19^3/27-'OddsRatio_working_3-way'!T19</f>
        <v>0.31539731861815595</v>
      </c>
      <c r="W19" s="11">
        <f>'OddsRatio_working_3-way'!V19^2+4*'OddsRatio_working_3-way'!U19^3/27</f>
        <v>-3.3255589165423483E-3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0.16031299659421325</v>
      </c>
      <c r="Y19" s="11">
        <f>IF('OddsRatio_working_3-way'!W19&gt;=0,IF('OddsRatio_working_3-way'!V19+SQRT('OddsRatio_working_3-way'!W19)&gt;0,0,PI()),ACOS('OddsRatio_working_3-way'!V19/(2*'OddsRatio_working_3-way'!X19)))</f>
        <v>0.18084371011294764</v>
      </c>
      <c r="Z19" s="11">
        <f>'OddsRatio_working_3-way'!X19^(1/3)*COS('OddsRatio_working_3-way'!Y19/3)</f>
        <v>0.54225057772094198</v>
      </c>
      <c r="AA19" s="11">
        <f>'OddsRatio_working_3-way'!X19^(1/3)*COS(('OddsRatio_working_3-way'!Y19+2*PI())/3)</f>
        <v>-0.29946786392466357</v>
      </c>
      <c r="AB19" s="11">
        <f>'OddsRatio_working_3-way'!X19^(1/3)*COS(('OddsRatio_working_3-way'!Y19+4*PI())/3)</f>
        <v>-0.24278271379627836</v>
      </c>
      <c r="AC19" s="11">
        <f>'OddsRatio_working_3-way'!X19^(1/3)*SIN('OddsRatio_working_3-way'!Y19/3)</f>
        <v>3.2727186685677576E-2</v>
      </c>
      <c r="AD19" s="11">
        <f>'OddsRatio_working_3-way'!X19^(1/3)*SIN(('OddsRatio_working_3-way'!Y19+2*PI())/3)</f>
        <v>0.45323918218028519</v>
      </c>
      <c r="AE19" s="11">
        <f>'OddsRatio_working_3-way'!X19^(1/3)*SIN(('OddsRatio_working_3-way'!Y19+4*PI())/3)</f>
        <v>-0.48596636886596273</v>
      </c>
      <c r="AF19" s="11">
        <f>-'OddsRatio_working_3-way'!U19/(3*'OddsRatio_working_3-way'!X19^(1/3))*COS(('OddsRatio_working_3-way'!Y19)/3)</f>
        <v>0.54225057772094198</v>
      </c>
      <c r="AG19" s="11">
        <f>-'OddsRatio_working_3-way'!U19/(3*'OddsRatio_working_3-way'!X19^(1/3))*COS(('OddsRatio_working_3-way'!Y19+2*PI())/3)</f>
        <v>-0.29946786392466357</v>
      </c>
      <c r="AH19" s="11">
        <f>-'OddsRatio_working_3-way'!U19/(3*'OddsRatio_working_3-way'!X19^(1/3))*COS(('OddsRatio_working_3-way'!Y19+4*PI())/3)</f>
        <v>-0.24278271379627836</v>
      </c>
      <c r="AI19" s="11">
        <f>'OddsRatio_working_3-way'!U19/(3*'OddsRatio_working_3-way'!X19^(1/3))*SIN(('OddsRatio_working_3-way'!Y19)/3)</f>
        <v>-3.2727186685677576E-2</v>
      </c>
      <c r="AJ19" s="11">
        <f>'OddsRatio_working_3-way'!U19/(3*'OddsRatio_working_3-way'!X19^(1/3))*SIN(('OddsRatio_working_3-way'!Y19+2*PI())/3)</f>
        <v>-0.45323918218028519</v>
      </c>
      <c r="AK19" s="11">
        <f>'OddsRatio_working_3-way'!U19/(3*'OddsRatio_working_3-way'!X19^(1/3))*SIN(('OddsRatio_working_3-way'!Y19+4*PI())/3)</f>
        <v>0.48596636886596273</v>
      </c>
      <c r="AL19" s="11">
        <f>'OddsRatio_working_3-way'!Z19+'OddsRatio_working_3-way'!AF19</f>
        <v>1.084501155441884</v>
      </c>
      <c r="AM19" s="11">
        <f>'OddsRatio_working_3-way'!AA19+'OddsRatio_working_3-way'!AG19</f>
        <v>-0.59893572784932714</v>
      </c>
      <c r="AN19" s="11">
        <f>'OddsRatio_working_3-way'!AB19+'OddsRatio_working_3-way'!AH19</f>
        <v>-0.48556542759255672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1.084501155441884</v>
      </c>
      <c r="AS19" s="11">
        <f>IF(('OddsRatio_working_3-way'!X19=0),IF(Q19&gt;0,-Q19^(1/3),(-Q19)^(1/3)),'OddsRatio_working_3-way'!AM19-'OddsRatio_working_3-way'!R19/3)</f>
        <v>-0.59893572784932714</v>
      </c>
      <c r="AT19" s="11">
        <f>IF(('OddsRatio_working_3-way'!X19=0),IF(Q19&gt;0,-Q19^(1/3),(-Q19)^(1/3)),'OddsRatio_working_3-way'!AN19-'OddsRatio_working_3-way'!R19/3)</f>
        <v>-0.48556542759255672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1.615</v>
      </c>
      <c r="B20" s="4">
        <f>IF('True_Odds_Calculator_3-way'!B21="","",'True_Odds_Calculator_3-way'!B21)</f>
        <v>4.0199999999999996</v>
      </c>
      <c r="C20" s="4">
        <f>IF('True_Odds_Calculator_3-way'!C21="","",'True_Odds_Calculator_3-way'!C21)</f>
        <v>5.4</v>
      </c>
      <c r="D20" s="9">
        <f t="shared" si="13"/>
        <v>0.5968722921116435</v>
      </c>
      <c r="E20" s="9">
        <f t="shared" si="14"/>
        <v>0.23166382530598362</v>
      </c>
      <c r="F20" s="9">
        <f t="shared" si="15"/>
        <v>0.17146388258237308</v>
      </c>
      <c r="G20" s="9">
        <f t="shared" si="16"/>
        <v>1.0982118228834437</v>
      </c>
      <c r="H20" s="9">
        <f t="shared" si="17"/>
        <v>1.6754002710733178</v>
      </c>
      <c r="I20" s="9">
        <f t="shared" si="18"/>
        <v>4.3165997051079996</v>
      </c>
      <c r="J20" s="9">
        <f t="shared" si="19"/>
        <v>5.8321320206871512</v>
      </c>
      <c r="K20" s="11">
        <f t="shared" si="20"/>
        <v>0.61919504643962853</v>
      </c>
      <c r="L20" s="11">
        <f t="shared" si="21"/>
        <v>0.24875621890547267</v>
      </c>
      <c r="M20" s="11">
        <f t="shared" si="22"/>
        <v>0.18518518518518517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-0.23310006554773444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0.22918887959012418</v>
      </c>
      <c r="Q20" s="11">
        <f>2*'OddsRatio_working_3-way'!K20*'OddsRatio_working_3-way'!L20*'OddsRatio_working_3-way'!M20</f>
        <v>5.70476364878965E-2</v>
      </c>
      <c r="R20" s="11">
        <f t="shared" si="23"/>
        <v>0</v>
      </c>
      <c r="S20" s="11">
        <f t="shared" si="24"/>
        <v>-0.98322100018110326</v>
      </c>
      <c r="T20" s="11">
        <f t="shared" si="25"/>
        <v>-0.24473453644831444</v>
      </c>
      <c r="U20" s="11">
        <f>'OddsRatio_working_3-way'!S20-'OddsRatio_working_3-way'!R20^2/3</f>
        <v>-0.98322100018110326</v>
      </c>
      <c r="V20" s="11">
        <f>'OddsRatio_working_3-way'!S20*'OddsRatio_working_3-way'!R20/3-2*'OddsRatio_working_3-way'!R20^3/27-'OddsRatio_working_3-way'!T20</f>
        <v>0.24473453644831444</v>
      </c>
      <c r="W20" s="11">
        <f>'OddsRatio_working_3-way'!V20^2+4*'OddsRatio_working_3-way'!U20^3/27</f>
        <v>-8.0920248325003941E-2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0.18762678490528431</v>
      </c>
      <c r="Y20" s="11">
        <f>IF('OddsRatio_working_3-way'!W20&gt;=0,IF('OddsRatio_working_3-way'!V20+SQRT('OddsRatio_working_3-way'!W20)&gt;0,0,PI()),ACOS('OddsRatio_working_3-way'!V20/(2*'OddsRatio_working_3-way'!X20)))</f>
        <v>0.86033384159603354</v>
      </c>
      <c r="Z20" s="11">
        <f>'OddsRatio_working_3-way'!X20^(1/3)*COS('OddsRatio_working_3-way'!Y20/3)</f>
        <v>0.54910591144172194</v>
      </c>
      <c r="AA20" s="11">
        <f>'OddsRatio_working_3-way'!X20^(1/3)*COS(('OddsRatio_working_3-way'!Y20+2*PI())/3)</f>
        <v>-0.41479301262363294</v>
      </c>
      <c r="AB20" s="11">
        <f>'OddsRatio_working_3-way'!X20^(1/3)*COS(('OddsRatio_working_3-way'!Y20+4*PI())/3)</f>
        <v>-0.13431289881808886</v>
      </c>
      <c r="AC20" s="11">
        <f>'OddsRatio_working_3-way'!X20^(1/3)*SIN('OddsRatio_working_3-way'!Y20/3)</f>
        <v>0.16193526920796772</v>
      </c>
      <c r="AD20" s="11">
        <f>'OddsRatio_working_3-way'!X20^(1/3)*SIN(('OddsRatio_working_3-way'!Y20+2*PI())/3)</f>
        <v>0.39457203407275565</v>
      </c>
      <c r="AE20" s="11">
        <f>'OddsRatio_working_3-way'!X20^(1/3)*SIN(('OddsRatio_working_3-way'!Y20+4*PI())/3)</f>
        <v>-0.55650730328072329</v>
      </c>
      <c r="AF20" s="11">
        <f>-'OddsRatio_working_3-way'!U20/(3*'OddsRatio_working_3-way'!X20^(1/3))*COS(('OddsRatio_working_3-way'!Y20)/3)</f>
        <v>0.54910591144172183</v>
      </c>
      <c r="AG20" s="11">
        <f>-'OddsRatio_working_3-way'!U20/(3*'OddsRatio_working_3-way'!X20^(1/3))*COS(('OddsRatio_working_3-way'!Y20+2*PI())/3)</f>
        <v>-0.41479301262363288</v>
      </c>
      <c r="AH20" s="11">
        <f>-'OddsRatio_working_3-way'!U20/(3*'OddsRatio_working_3-way'!X20^(1/3))*COS(('OddsRatio_working_3-way'!Y20+4*PI())/3)</f>
        <v>-0.13431289881808883</v>
      </c>
      <c r="AI20" s="11">
        <f>'OddsRatio_working_3-way'!U20/(3*'OddsRatio_working_3-way'!X20^(1/3))*SIN(('OddsRatio_working_3-way'!Y20)/3)</f>
        <v>-0.16193526920796769</v>
      </c>
      <c r="AJ20" s="11">
        <f>'OddsRatio_working_3-way'!U20/(3*'OddsRatio_working_3-way'!X20^(1/3))*SIN(('OddsRatio_working_3-way'!Y20+2*PI())/3)</f>
        <v>-0.39457203407275554</v>
      </c>
      <c r="AK20" s="11">
        <f>'OddsRatio_working_3-way'!U20/(3*'OddsRatio_working_3-way'!X20^(1/3))*SIN(('OddsRatio_working_3-way'!Y20+4*PI())/3)</f>
        <v>0.55650730328072318</v>
      </c>
      <c r="AL20" s="11">
        <f>'OddsRatio_working_3-way'!Z20+'OddsRatio_working_3-way'!AF20</f>
        <v>1.0982118228834437</v>
      </c>
      <c r="AM20" s="11">
        <f>'OddsRatio_working_3-way'!AA20+'OddsRatio_working_3-way'!AG20</f>
        <v>-0.82958602524726577</v>
      </c>
      <c r="AN20" s="11">
        <f>'OddsRatio_working_3-way'!AB20+'OddsRatio_working_3-way'!AH20</f>
        <v>-0.26862579763617767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1.0982118228834437</v>
      </c>
      <c r="AS20" s="11">
        <f>IF(('OddsRatio_working_3-way'!X20=0),IF(Q20&gt;0,-Q20^(1/3),(-Q20)^(1/3)),'OddsRatio_working_3-way'!AM20-'OddsRatio_working_3-way'!R20/3)</f>
        <v>-0.82958602524726577</v>
      </c>
      <c r="AT20" s="11">
        <f>IF(('OddsRatio_working_3-way'!X20=0),IF(Q20&gt;0,-Q20^(1/3),(-Q20)^(1/3)),'OddsRatio_working_3-way'!AN20-'OddsRatio_working_3-way'!R20/3)</f>
        <v>-0.26862579763617767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1.504</v>
      </c>
      <c r="B21" s="4">
        <f>IF('True_Odds_Calculator_3-way'!B22="","",'True_Odds_Calculator_3-way'!B22)</f>
        <v>4.46</v>
      </c>
      <c r="C21" s="4">
        <f>IF('True_Odds_Calculator_3-way'!C22="","",'True_Odds_Calculator_3-way'!C22)</f>
        <v>6.05</v>
      </c>
      <c r="D21" s="9">
        <f t="shared" si="13"/>
        <v>0.64159442429280267</v>
      </c>
      <c r="E21" s="9">
        <f t="shared" si="14"/>
        <v>0.20682735922134649</v>
      </c>
      <c r="F21" s="9">
        <f t="shared" si="15"/>
        <v>0.15157821648585076</v>
      </c>
      <c r="G21" s="9">
        <f t="shared" si="16"/>
        <v>1.1083671352132634</v>
      </c>
      <c r="H21" s="9">
        <f t="shared" si="17"/>
        <v>1.5586170361474849</v>
      </c>
      <c r="I21" s="9">
        <f t="shared" si="18"/>
        <v>4.8349502878378905</v>
      </c>
      <c r="J21" s="9">
        <f t="shared" si="19"/>
        <v>6.5972540328269798</v>
      </c>
      <c r="K21" s="11">
        <f t="shared" si="20"/>
        <v>0.66489361702127658</v>
      </c>
      <c r="L21" s="11">
        <f t="shared" si="21"/>
        <v>0.22421524663677131</v>
      </c>
      <c r="M21" s="11">
        <f t="shared" si="22"/>
        <v>0.16528925619834711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-0.21700010487296573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0.22211581602600849</v>
      </c>
      <c r="Q21" s="11">
        <f>2*'OddsRatio_working_3-way'!K21*'OddsRatio_working_3-way'!L21*'OddsRatio_working_3-way'!M21</f>
        <v>4.9282408703352237E-2</v>
      </c>
      <c r="R21" s="11">
        <f t="shared" si="23"/>
        <v>0</v>
      </c>
      <c r="S21" s="11">
        <f t="shared" si="24"/>
        <v>-1.0235746943810813</v>
      </c>
      <c r="T21" s="11">
        <f t="shared" si="25"/>
        <v>-0.22710776445109418</v>
      </c>
      <c r="U21" s="11">
        <f>'OddsRatio_working_3-way'!S21-'OddsRatio_working_3-way'!R21^2/3</f>
        <v>-1.0235746943810813</v>
      </c>
      <c r="V21" s="11">
        <f>'OddsRatio_working_3-way'!S21*'OddsRatio_working_3-way'!R21/3-2*'OddsRatio_working_3-way'!R21^3/27-'OddsRatio_working_3-way'!T21</f>
        <v>0.22710776445109418</v>
      </c>
      <c r="W21" s="11">
        <f>'OddsRatio_working_3-way'!V21^2+4*'OddsRatio_working_3-way'!U21^3/27</f>
        <v>-0.10729680166786304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0.19929547055931596</v>
      </c>
      <c r="Y21" s="11">
        <f>IF('OddsRatio_working_3-way'!W21&gt;=0,IF('OddsRatio_working_3-way'!V21+SQRT('OddsRatio_working_3-way'!W21)&gt;0,0,PI()),ACOS('OddsRatio_working_3-way'!V21/(2*'OddsRatio_working_3-way'!X21)))</f>
        <v>0.96456242135468329</v>
      </c>
      <c r="Z21" s="11">
        <f>'OddsRatio_working_3-way'!X21^(1/3)*COS('OddsRatio_working_3-way'!Y21/3)</f>
        <v>0.55418356760663168</v>
      </c>
      <c r="AA21" s="11">
        <f>'OddsRatio_working_3-way'!X21^(1/3)*COS(('OddsRatio_working_3-way'!Y21+2*PI())/3)</f>
        <v>-0.43694829334033702</v>
      </c>
      <c r="AB21" s="11">
        <f>'OddsRatio_working_3-way'!X21^(1/3)*COS(('OddsRatio_working_3-way'!Y21+4*PI())/3)</f>
        <v>-0.11723527426629479</v>
      </c>
      <c r="AC21" s="11">
        <f>'OddsRatio_working_3-way'!X21^(1/3)*SIN('OddsRatio_working_3-way'!Y21/3)</f>
        <v>0.18458639762582643</v>
      </c>
      <c r="AD21" s="11">
        <f>'OddsRatio_working_3-way'!X21^(1/3)*SIN(('OddsRatio_working_3-way'!Y21+2*PI())/3)</f>
        <v>0.38764384909432081</v>
      </c>
      <c r="AE21" s="11">
        <f>'OddsRatio_working_3-way'!X21^(1/3)*SIN(('OddsRatio_working_3-way'!Y21+4*PI())/3)</f>
        <v>-0.57223024672014711</v>
      </c>
      <c r="AF21" s="11">
        <f>-'OddsRatio_working_3-way'!U21/(3*'OddsRatio_working_3-way'!X21^(1/3))*COS(('OddsRatio_working_3-way'!Y21)/3)</f>
        <v>0.55418356760663168</v>
      </c>
      <c r="AG21" s="11">
        <f>-'OddsRatio_working_3-way'!U21/(3*'OddsRatio_working_3-way'!X21^(1/3))*COS(('OddsRatio_working_3-way'!Y21+2*PI())/3)</f>
        <v>-0.43694829334033702</v>
      </c>
      <c r="AH21" s="11">
        <f>-'OddsRatio_working_3-way'!U21/(3*'OddsRatio_working_3-way'!X21^(1/3))*COS(('OddsRatio_working_3-way'!Y21+4*PI())/3)</f>
        <v>-0.11723527426629479</v>
      </c>
      <c r="AI21" s="11">
        <f>'OddsRatio_working_3-way'!U21/(3*'OddsRatio_working_3-way'!X21^(1/3))*SIN(('OddsRatio_working_3-way'!Y21)/3)</f>
        <v>-0.18458639762582643</v>
      </c>
      <c r="AJ21" s="11">
        <f>'OddsRatio_working_3-way'!U21/(3*'OddsRatio_working_3-way'!X21^(1/3))*SIN(('OddsRatio_working_3-way'!Y21+2*PI())/3)</f>
        <v>-0.38764384909432081</v>
      </c>
      <c r="AK21" s="11">
        <f>'OddsRatio_working_3-way'!U21/(3*'OddsRatio_working_3-way'!X21^(1/3))*SIN(('OddsRatio_working_3-way'!Y21+4*PI())/3)</f>
        <v>0.57223024672014711</v>
      </c>
      <c r="AL21" s="11">
        <f>'OddsRatio_working_3-way'!Z21+'OddsRatio_working_3-way'!AF21</f>
        <v>1.1083671352132634</v>
      </c>
      <c r="AM21" s="11">
        <f>'OddsRatio_working_3-way'!AA21+'OddsRatio_working_3-way'!AG21</f>
        <v>-0.87389658668067405</v>
      </c>
      <c r="AN21" s="11">
        <f>'OddsRatio_working_3-way'!AB21+'OddsRatio_working_3-way'!AH21</f>
        <v>-0.23447054853258958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1.1083671352132634</v>
      </c>
      <c r="AS21" s="11">
        <f>IF(('OddsRatio_working_3-way'!X21=0),IF(Q21&gt;0,-Q21^(1/3),(-Q21)^(1/3)),'OddsRatio_working_3-way'!AM21-'OddsRatio_working_3-way'!R21/3)</f>
        <v>-0.87389658668067405</v>
      </c>
      <c r="AT21" s="11">
        <f>IF(('OddsRatio_working_3-way'!X21=0),IF(Q21&gt;0,-Q21^(1/3),(-Q21)^(1/3)),'OddsRatio_working_3-way'!AN21-'OddsRatio_working_3-way'!R21/3)</f>
        <v>-0.23447054853258958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2.54</v>
      </c>
      <c r="B22" s="4">
        <f>IF('True_Odds_Calculator_3-way'!B23="","",'True_Odds_Calculator_3-way'!B23)</f>
        <v>2.8849999999999998</v>
      </c>
      <c r="C22" s="4">
        <f>IF('True_Odds_Calculator_3-way'!C23="","",'True_Odds_Calculator_3-way'!C23)</f>
        <v>3.2</v>
      </c>
      <c r="D22" s="9">
        <f t="shared" si="13"/>
        <v>0.37509986209115281</v>
      </c>
      <c r="E22" s="9">
        <f t="shared" si="14"/>
        <v>0.3290367383312246</v>
      </c>
      <c r="F22" s="9">
        <f t="shared" si="15"/>
        <v>0.29586339957762275</v>
      </c>
      <c r="G22" s="9">
        <f t="shared" si="16"/>
        <v>1.0817900813618855</v>
      </c>
      <c r="H22" s="9">
        <f t="shared" si="17"/>
        <v>2.6659567252973035</v>
      </c>
      <c r="I22" s="9">
        <f t="shared" si="18"/>
        <v>3.0391743033671537</v>
      </c>
      <c r="J22" s="9">
        <f t="shared" si="19"/>
        <v>3.3799381789961482</v>
      </c>
      <c r="K22" s="11">
        <f t="shared" si="20"/>
        <v>0.39370078740157477</v>
      </c>
      <c r="L22" s="11">
        <f t="shared" si="21"/>
        <v>0.34662045060658581</v>
      </c>
      <c r="M22" s="11">
        <f t="shared" si="22"/>
        <v>0.3125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-0.27234866059853435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0.2398794333983815</v>
      </c>
      <c r="Q22" s="11">
        <f>2*'OddsRatio_working_3-way'!K22*'OddsRatio_working_3-way'!L22*'OddsRatio_working_3-way'!M22</f>
        <v>8.5290465208313432E-2</v>
      </c>
      <c r="R22" s="11">
        <f t="shared" si="23"/>
        <v>0</v>
      </c>
      <c r="S22" s="11">
        <f t="shared" si="24"/>
        <v>-0.88078066134492461</v>
      </c>
      <c r="T22" s="11">
        <f t="shared" si="25"/>
        <v>-0.31316645736708432</v>
      </c>
      <c r="U22" s="11">
        <f>'OddsRatio_working_3-way'!S22-'OddsRatio_working_3-way'!R22^2/3</f>
        <v>-0.88078066134492461</v>
      </c>
      <c r="V22" s="11">
        <f>'OddsRatio_working_3-way'!S22*'OddsRatio_working_3-way'!R22/3-2*'OddsRatio_working_3-way'!R22^3/27-'OddsRatio_working_3-way'!T22</f>
        <v>0.31316645736708432</v>
      </c>
      <c r="W22" s="11">
        <f>'OddsRatio_working_3-way'!V22^2+4*'OddsRatio_working_3-way'!U22^3/27</f>
        <v>-3.1545095080207641E-3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0.15908153532691233</v>
      </c>
      <c r="Y22" s="11">
        <f>IF('OddsRatio_working_3-way'!W22&gt;=0,IF('OddsRatio_working_3-way'!V22+SQRT('OddsRatio_working_3-way'!W22)&gt;0,0,PI()),ACOS('OddsRatio_working_3-way'!V22/(2*'OddsRatio_working_3-way'!X22)))</f>
        <v>0.17745898497666923</v>
      </c>
      <c r="Z22" s="11">
        <f>'OddsRatio_working_3-way'!X22^(1/3)*COS('OddsRatio_working_3-way'!Y22/3)</f>
        <v>0.54089504068094285</v>
      </c>
      <c r="AA22" s="11">
        <f>'OddsRatio_working_3-way'!X22^(1/3)*COS(('OddsRatio_working_3-way'!Y22+2*PI())/3)</f>
        <v>-0.29818885342491469</v>
      </c>
      <c r="AB22" s="11">
        <f>'OddsRatio_working_3-way'!X22^(1/3)*COS(('OddsRatio_working_3-way'!Y22+4*PI())/3)</f>
        <v>-0.2427061872560283</v>
      </c>
      <c r="AC22" s="11">
        <f>'OddsRatio_working_3-way'!X22^(1/3)*SIN('OddsRatio_working_3-way'!Y22/3)</f>
        <v>3.2032932247964982E-2</v>
      </c>
      <c r="AD22" s="11">
        <f>'OddsRatio_working_3-way'!X22^(1/3)*SIN(('OddsRatio_working_3-way'!Y22+2*PI())/3)</f>
        <v>0.45241237988673155</v>
      </c>
      <c r="AE22" s="11">
        <f>'OddsRatio_working_3-way'!X22^(1/3)*SIN(('OddsRatio_working_3-way'!Y22+4*PI())/3)</f>
        <v>-0.48444531213469627</v>
      </c>
      <c r="AF22" s="11">
        <f>-'OddsRatio_working_3-way'!U22/(3*'OddsRatio_working_3-way'!X22^(1/3))*COS(('OddsRatio_working_3-way'!Y22)/3)</f>
        <v>0.54089504068094274</v>
      </c>
      <c r="AG22" s="11">
        <f>-'OddsRatio_working_3-way'!U22/(3*'OddsRatio_working_3-way'!X22^(1/3))*COS(('OddsRatio_working_3-way'!Y22+2*PI())/3)</f>
        <v>-0.29818885342491463</v>
      </c>
      <c r="AH22" s="11">
        <f>-'OddsRatio_working_3-way'!U22/(3*'OddsRatio_working_3-way'!X22^(1/3))*COS(('OddsRatio_working_3-way'!Y22+4*PI())/3)</f>
        <v>-0.24270618725602824</v>
      </c>
      <c r="AI22" s="11">
        <f>'OddsRatio_working_3-way'!U22/(3*'OddsRatio_working_3-way'!X22^(1/3))*SIN(('OddsRatio_working_3-way'!Y22)/3)</f>
        <v>-3.2032932247964982E-2</v>
      </c>
      <c r="AJ22" s="11">
        <f>'OddsRatio_working_3-way'!U22/(3*'OddsRatio_working_3-way'!X22^(1/3))*SIN(('OddsRatio_working_3-way'!Y22+2*PI())/3)</f>
        <v>-0.45241237988673144</v>
      </c>
      <c r="AK22" s="11">
        <f>'OddsRatio_working_3-way'!U22/(3*'OddsRatio_working_3-way'!X22^(1/3))*SIN(('OddsRatio_working_3-way'!Y22+4*PI())/3)</f>
        <v>0.48444531213469616</v>
      </c>
      <c r="AL22" s="11">
        <f>'OddsRatio_working_3-way'!Z22+'OddsRatio_working_3-way'!AF22</f>
        <v>1.0817900813618855</v>
      </c>
      <c r="AM22" s="11">
        <f>'OddsRatio_working_3-way'!AA22+'OddsRatio_working_3-way'!AG22</f>
        <v>-0.59637770684982927</v>
      </c>
      <c r="AN22" s="11">
        <f>'OddsRatio_working_3-way'!AB22+'OddsRatio_working_3-way'!AH22</f>
        <v>-0.48541237451205654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1.0817900813618855</v>
      </c>
      <c r="AS22" s="11">
        <f>IF(('OddsRatio_working_3-way'!X22=0),IF(Q22&gt;0,-Q22^(1/3),(-Q22)^(1/3)),'OddsRatio_working_3-way'!AM22-'OddsRatio_working_3-way'!R22/3)</f>
        <v>-0.59637770684982927</v>
      </c>
      <c r="AT22" s="11">
        <f>IF(('OddsRatio_working_3-way'!X22=0),IF(Q22&gt;0,-Q22^(1/3),(-Q22)^(1/3)),'OddsRatio_working_3-way'!AN22-'OddsRatio_working_3-way'!R22/3)</f>
        <v>-0.48541237451205654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5.9</v>
      </c>
      <c r="B23" s="4">
        <f>IF('True_Odds_Calculator_3-way'!B24="","",'True_Odds_Calculator_3-way'!B24)</f>
        <v>4.3</v>
      </c>
      <c r="C23" s="4">
        <f>IF('True_Odds_Calculator_3-way'!C24="","",'True_Odds_Calculator_3-way'!C24)</f>
        <v>1.536</v>
      </c>
      <c r="D23" s="9">
        <f t="shared" si="13"/>
        <v>0.15610807320540238</v>
      </c>
      <c r="E23" s="9">
        <f t="shared" si="14"/>
        <v>0.21548689918035976</v>
      </c>
      <c r="F23" s="9">
        <f t="shared" si="15"/>
        <v>0.62840502761423811</v>
      </c>
      <c r="G23" s="9">
        <f t="shared" si="16"/>
        <v>1.1032282870878394</v>
      </c>
      <c r="H23" s="9">
        <f t="shared" si="17"/>
        <v>6.4058186067304135</v>
      </c>
      <c r="I23" s="9">
        <f t="shared" si="18"/>
        <v>4.6406533473898701</v>
      </c>
      <c r="J23" s="9">
        <f t="shared" si="19"/>
        <v>1.5913303618790819</v>
      </c>
      <c r="K23" s="11">
        <f t="shared" si="20"/>
        <v>0.16949152542372881</v>
      </c>
      <c r="L23" s="11">
        <f t="shared" si="21"/>
        <v>0.23255813953488372</v>
      </c>
      <c r="M23" s="11">
        <f t="shared" si="22"/>
        <v>0.65104166666666663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-0.22241451517540423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0.22418210484824594</v>
      </c>
      <c r="Q23" s="11">
        <f>2*'OddsRatio_working_3-way'!K23*'OddsRatio_working_3-way'!L23*'OddsRatio_working_3-way'!M23</f>
        <v>5.132374195243726E-2</v>
      </c>
      <c r="R23" s="11">
        <f t="shared" si="23"/>
        <v>0</v>
      </c>
      <c r="S23" s="11">
        <f t="shared" si="24"/>
        <v>-1.0079472766039921</v>
      </c>
      <c r="T23" s="11">
        <f t="shared" si="25"/>
        <v>-0.23075716039468683</v>
      </c>
      <c r="U23" s="11">
        <f>'OddsRatio_working_3-way'!S23-'OddsRatio_working_3-way'!R23^2/3</f>
        <v>-1.0079472766039921</v>
      </c>
      <c r="V23" s="11">
        <f>'OddsRatio_working_3-way'!S23*'OddsRatio_working_3-way'!R23/3-2*'OddsRatio_working_3-way'!R23^3/27-'OddsRatio_working_3-way'!T23</f>
        <v>0.23075716039468683</v>
      </c>
      <c r="W23" s="11">
        <f>'OddsRatio_working_3-way'!V23^2+4*'OddsRatio_working_3-way'!U23^3/27</f>
        <v>-9.8459549129827156E-2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0.19474882297670401</v>
      </c>
      <c r="Y23" s="11">
        <f>IF('OddsRatio_working_3-way'!W23&gt;=0,IF('OddsRatio_working_3-way'!V23+SQRT('OddsRatio_working_3-way'!W23)&gt;0,0,PI()),ACOS('OddsRatio_working_3-way'!V23/(2*'OddsRatio_working_3-way'!X23)))</f>
        <v>0.93670198476219202</v>
      </c>
      <c r="Z23" s="11">
        <f>'OddsRatio_working_3-way'!X23^(1/3)*COS('OddsRatio_working_3-way'!Y23/3)</f>
        <v>0.55161414354391969</v>
      </c>
      <c r="AA23" s="11">
        <f>'OddsRatio_working_3-way'!X23^(1/3)*COS(('OddsRatio_working_3-way'!Y23+2*PI())/3)</f>
        <v>-0.43000887666648419</v>
      </c>
      <c r="AB23" s="11">
        <f>'OddsRatio_working_3-way'!X23^(1/3)*COS(('OddsRatio_working_3-way'!Y23+4*PI())/3)</f>
        <v>-0.12160526687743575</v>
      </c>
      <c r="AC23" s="11">
        <f>'OddsRatio_working_3-way'!X23^(1/3)*SIN('OddsRatio_working_3-way'!Y23/3)</f>
        <v>0.17805690713075961</v>
      </c>
      <c r="AD23" s="11">
        <f>'OddsRatio_working_3-way'!X23^(1/3)*SIN(('OddsRatio_working_3-way'!Y23+2*PI())/3)</f>
        <v>0.38868340783045069</v>
      </c>
      <c r="AE23" s="11">
        <f>'OddsRatio_working_3-way'!X23^(1/3)*SIN(('OddsRatio_working_3-way'!Y23+4*PI())/3)</f>
        <v>-0.56674031496121013</v>
      </c>
      <c r="AF23" s="11">
        <f>-'OddsRatio_working_3-way'!U23/(3*'OddsRatio_working_3-way'!X23^(1/3))*COS(('OddsRatio_working_3-way'!Y23)/3)</f>
        <v>0.55161414354391969</v>
      </c>
      <c r="AG23" s="11">
        <f>-'OddsRatio_working_3-way'!U23/(3*'OddsRatio_working_3-way'!X23^(1/3))*COS(('OddsRatio_working_3-way'!Y23+2*PI())/3)</f>
        <v>-0.43000887666648419</v>
      </c>
      <c r="AH23" s="11">
        <f>-'OddsRatio_working_3-way'!U23/(3*'OddsRatio_working_3-way'!X23^(1/3))*COS(('OddsRatio_working_3-way'!Y23+4*PI())/3)</f>
        <v>-0.12160526687743575</v>
      </c>
      <c r="AI23" s="11">
        <f>'OddsRatio_working_3-way'!U23/(3*'OddsRatio_working_3-way'!X23^(1/3))*SIN(('OddsRatio_working_3-way'!Y23)/3)</f>
        <v>-0.17805690713075961</v>
      </c>
      <c r="AJ23" s="11">
        <f>'OddsRatio_working_3-way'!U23/(3*'OddsRatio_working_3-way'!X23^(1/3))*SIN(('OddsRatio_working_3-way'!Y23+2*PI())/3)</f>
        <v>-0.38868340783045069</v>
      </c>
      <c r="AK23" s="11">
        <f>'OddsRatio_working_3-way'!U23/(3*'OddsRatio_working_3-way'!X23^(1/3))*SIN(('OddsRatio_working_3-way'!Y23+4*PI())/3)</f>
        <v>0.56674031496121013</v>
      </c>
      <c r="AL23" s="11">
        <f>'OddsRatio_working_3-way'!Z23+'OddsRatio_working_3-way'!AF23</f>
        <v>1.1032282870878394</v>
      </c>
      <c r="AM23" s="11">
        <f>'OddsRatio_working_3-way'!AA23+'OddsRatio_working_3-way'!AG23</f>
        <v>-0.86001775333296837</v>
      </c>
      <c r="AN23" s="11">
        <f>'OddsRatio_working_3-way'!AB23+'OddsRatio_working_3-way'!AH23</f>
        <v>-0.24321053375487151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1.1032282870878394</v>
      </c>
      <c r="AS23" s="11">
        <f>IF(('OddsRatio_working_3-way'!X23=0),IF(Q23&gt;0,-Q23^(1/3),(-Q23)^(1/3)),'OddsRatio_working_3-way'!AM23-'OddsRatio_working_3-way'!R23/3)</f>
        <v>-0.86001775333296837</v>
      </c>
      <c r="AT23" s="11">
        <f>IF(('OddsRatio_working_3-way'!X23=0),IF(Q23&gt;0,-Q23^(1/3),(-Q23)^(1/3)),'OddsRatio_working_3-way'!AN23-'OddsRatio_working_3-way'!R23/3)</f>
        <v>-0.24321053375487151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3.645</v>
      </c>
      <c r="B24" s="4">
        <f>IF('True_Odds_Calculator_3-way'!B25="","",'True_Odds_Calculator_3-way'!B25)</f>
        <v>3.28</v>
      </c>
      <c r="C24" s="4">
        <f>IF('True_Odds_Calculator_3-way'!C25="","",'True_Odds_Calculator_3-way'!C25)</f>
        <v>2.7040000000000002</v>
      </c>
      <c r="D24" s="9">
        <f t="shared" si="13"/>
        <v>0.29015311219935308</v>
      </c>
      <c r="E24" s="9">
        <f t="shared" si="14"/>
        <v>0.32166188376739807</v>
      </c>
      <c r="F24" s="9">
        <f t="shared" si="15"/>
        <v>0.38818500403324879</v>
      </c>
      <c r="G24" s="9">
        <f t="shared" si="16"/>
        <v>0.92493619126169135</v>
      </c>
      <c r="H24" s="9">
        <f t="shared" si="17"/>
        <v>3.4464562258871734</v>
      </c>
      <c r="I24" s="9">
        <f t="shared" si="18"/>
        <v>3.1088545160766565</v>
      </c>
      <c r="J24" s="9">
        <f t="shared" si="19"/>
        <v>2.5760912699099219</v>
      </c>
      <c r="K24" s="11">
        <f t="shared" si="20"/>
        <v>0.27434842249657065</v>
      </c>
      <c r="L24" s="11">
        <f t="shared" si="21"/>
        <v>0.3048780487804878</v>
      </c>
      <c r="M24" s="11">
        <f t="shared" si="22"/>
        <v>0.36982248520710059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-0.31787183585182333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0.20505480732358644</v>
      </c>
      <c r="Q24" s="11">
        <f>2*'OddsRatio_working_3-way'!K24*'OddsRatio_working_3-way'!L24*'OddsRatio_working_3-way'!M24</f>
        <v>6.1865985012395965E-2</v>
      </c>
      <c r="R24" s="11">
        <f t="shared" si="23"/>
        <v>0</v>
      </c>
      <c r="S24" s="11">
        <f t="shared" si="24"/>
        <v>-0.64508642854151199</v>
      </c>
      <c r="T24" s="11">
        <f t="shared" si="25"/>
        <v>-0.19462556299336609</v>
      </c>
      <c r="U24" s="11">
        <f>'OddsRatio_working_3-way'!S24-'OddsRatio_working_3-way'!R24^2/3</f>
        <v>-0.64508642854151199</v>
      </c>
      <c r="V24" s="11">
        <f>'OddsRatio_working_3-way'!S24*'OddsRatio_working_3-way'!R24/3-2*'OddsRatio_working_3-way'!R24^3/27-'OddsRatio_working_3-way'!T24</f>
        <v>0.19462556299336609</v>
      </c>
      <c r="W24" s="11">
        <f>'OddsRatio_working_3-way'!V24^2+4*'OddsRatio_working_3-way'!U24^3/27</f>
        <v>-1.8903730083057665E-3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9.971143713084081E-2</v>
      </c>
      <c r="Y24" s="11">
        <f>IF('OddsRatio_working_3-way'!W24&gt;=0,IF('OddsRatio_working_3-way'!V24+SQRT('OddsRatio_working_3-way'!W24)&gt;0,0,PI()),ACOS('OddsRatio_working_3-way'!V24/(2*'OddsRatio_working_3-way'!X24)))</f>
        <v>0.21978646358289433</v>
      </c>
      <c r="Z24" s="11">
        <f>'OddsRatio_working_3-way'!X24^(1/3)*COS('OddsRatio_working_3-way'!Y24/3)</f>
        <v>0.46246809563084568</v>
      </c>
      <c r="AA24" s="11">
        <f>'OddsRatio_working_3-way'!X24^(1/3)*COS(('OddsRatio_working_3-way'!Y24+2*PI())/3)</f>
        <v>-0.26062881823572459</v>
      </c>
      <c r="AB24" s="11">
        <f>'OddsRatio_working_3-way'!X24^(1/3)*COS(('OddsRatio_working_3-way'!Y24+4*PI())/3)</f>
        <v>-0.2018392773951212</v>
      </c>
      <c r="AC24" s="11">
        <f>'OddsRatio_working_3-way'!X24^(1/3)*SIN('OddsRatio_working_3-way'!Y24/3)</f>
        <v>3.3942157229857106E-2</v>
      </c>
      <c r="AD24" s="11">
        <f>'OddsRatio_working_3-way'!X24^(1/3)*SIN(('OddsRatio_working_3-way'!Y24+2*PI())/3)</f>
        <v>0.38353804064119507</v>
      </c>
      <c r="AE24" s="11">
        <f>'OddsRatio_working_3-way'!X24^(1/3)*SIN(('OddsRatio_working_3-way'!Y24+4*PI())/3)</f>
        <v>-0.41748019787105195</v>
      </c>
      <c r="AF24" s="11">
        <f>-'OddsRatio_working_3-way'!U24/(3*'OddsRatio_working_3-way'!X24^(1/3))*COS(('OddsRatio_working_3-way'!Y24)/3)</f>
        <v>0.46246809563084568</v>
      </c>
      <c r="AG24" s="11">
        <f>-'OddsRatio_working_3-way'!U24/(3*'OddsRatio_working_3-way'!X24^(1/3))*COS(('OddsRatio_working_3-way'!Y24+2*PI())/3)</f>
        <v>-0.26062881823572459</v>
      </c>
      <c r="AH24" s="11">
        <f>-'OddsRatio_working_3-way'!U24/(3*'OddsRatio_working_3-way'!X24^(1/3))*COS(('OddsRatio_working_3-way'!Y24+4*PI())/3)</f>
        <v>-0.2018392773951212</v>
      </c>
      <c r="AI24" s="11">
        <f>'OddsRatio_working_3-way'!U24/(3*'OddsRatio_working_3-way'!X24^(1/3))*SIN(('OddsRatio_working_3-way'!Y24)/3)</f>
        <v>-3.3942157229857106E-2</v>
      </c>
      <c r="AJ24" s="11">
        <f>'OddsRatio_working_3-way'!U24/(3*'OddsRatio_working_3-way'!X24^(1/3))*SIN(('OddsRatio_working_3-way'!Y24+2*PI())/3)</f>
        <v>-0.38353804064119507</v>
      </c>
      <c r="AK24" s="11">
        <f>'OddsRatio_working_3-way'!U24/(3*'OddsRatio_working_3-way'!X24^(1/3))*SIN(('OddsRatio_working_3-way'!Y24+4*PI())/3)</f>
        <v>0.41748019787105195</v>
      </c>
      <c r="AL24" s="11">
        <f>'OddsRatio_working_3-way'!Z24+'OddsRatio_working_3-way'!AF24</f>
        <v>0.92493619126169135</v>
      </c>
      <c r="AM24" s="11">
        <f>'OddsRatio_working_3-way'!AA24+'OddsRatio_working_3-way'!AG24</f>
        <v>-0.52125763647144918</v>
      </c>
      <c r="AN24" s="11">
        <f>'OddsRatio_working_3-way'!AB24+'OddsRatio_working_3-way'!AH24</f>
        <v>-0.40367855479024239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0.92493619126169135</v>
      </c>
      <c r="AS24" s="11">
        <f>IF(('OddsRatio_working_3-way'!X24=0),IF(Q24&gt;0,-Q24^(1/3),(-Q24)^(1/3)),'OddsRatio_working_3-way'!AM24-'OddsRatio_working_3-way'!R24/3)</f>
        <v>-0.52125763647144918</v>
      </c>
      <c r="AT24" s="11">
        <f>IF(('OddsRatio_working_3-way'!X24=0),IF(Q24&gt;0,-Q24^(1/3),(-Q24)^(1/3)),'OddsRatio_working_3-way'!AN24-'OddsRatio_working_3-way'!R24/3)</f>
        <v>-0.40367855479024239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2.4700000000000002</v>
      </c>
      <c r="B25" s="4">
        <f>IF('True_Odds_Calculator_3-way'!B26="","",'True_Odds_Calculator_3-way'!B26)</f>
        <v>3.36</v>
      </c>
      <c r="C25" s="4">
        <f>IF('True_Odds_Calculator_3-way'!C26="","",'True_Odds_Calculator_3-way'!C26)</f>
        <v>2.85</v>
      </c>
      <c r="D25" s="9">
        <f t="shared" si="13"/>
        <v>0.38581364091149689</v>
      </c>
      <c r="E25" s="9">
        <f t="shared" si="14"/>
        <v>0.28123513811111867</v>
      </c>
      <c r="F25" s="9">
        <f t="shared" si="15"/>
        <v>0.33295122097738455</v>
      </c>
      <c r="G25" s="9">
        <f t="shared" si="16"/>
        <v>1.0829421394561678</v>
      </c>
      <c r="H25" s="9">
        <f t="shared" si="17"/>
        <v>2.5919249450005668</v>
      </c>
      <c r="I25" s="9">
        <f t="shared" si="18"/>
        <v>3.5557434491165556</v>
      </c>
      <c r="J25" s="9">
        <f t="shared" si="19"/>
        <v>3.0034429579939106</v>
      </c>
      <c r="K25" s="11">
        <f t="shared" si="20"/>
        <v>0.40485829959514169</v>
      </c>
      <c r="L25" s="11">
        <f t="shared" si="21"/>
        <v>0.29761904761904762</v>
      </c>
      <c r="M25" s="11">
        <f t="shared" si="22"/>
        <v>0.35087719298245612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-0.2713438454435686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0.24014151437974154</v>
      </c>
      <c r="Q25" s="11">
        <f>2*'OddsRatio_working_3-way'!K25*'OddsRatio_working_3-way'!L25*'OddsRatio_working_3-way'!M25</f>
        <v>8.4556871260472358E-2</v>
      </c>
      <c r="R25" s="11">
        <f t="shared" si="23"/>
        <v>0</v>
      </c>
      <c r="S25" s="11">
        <f t="shared" si="24"/>
        <v>-0.88500814893066659</v>
      </c>
      <c r="T25" s="11">
        <f t="shared" si="25"/>
        <v>-0.31162258765164313</v>
      </c>
      <c r="U25" s="11">
        <f>'OddsRatio_working_3-way'!S25-'OddsRatio_working_3-way'!R25^2/3</f>
        <v>-0.88500814893066659</v>
      </c>
      <c r="V25" s="11">
        <f>'OddsRatio_working_3-way'!S25*'OddsRatio_working_3-way'!R25/3-2*'OddsRatio_working_3-way'!R25^3/27-'OddsRatio_working_3-way'!T25</f>
        <v>0.31162258765164313</v>
      </c>
      <c r="W25" s="11">
        <f>'OddsRatio_working_3-way'!V25^2+4*'OddsRatio_working_3-way'!U25^3/27</f>
        <v>-5.583699534178449E-3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0.16022822525142413</v>
      </c>
      <c r="Y25" s="11">
        <f>IF('OddsRatio_working_3-way'!W25&gt;=0,IF('OddsRatio_working_3-way'!V25+SQRT('OddsRatio_working_3-way'!W25)&gt;0,0,PI()),ACOS('OddsRatio_working_3-way'!V25/(2*'OddsRatio_working_3-way'!X25)))</f>
        <v>0.23534694256325839</v>
      </c>
      <c r="Z25" s="11">
        <f>'OddsRatio_working_3-way'!X25^(1/3)*COS('OddsRatio_working_3-way'!Y25/3)</f>
        <v>0.5414710697280839</v>
      </c>
      <c r="AA25" s="11">
        <f>'OddsRatio_working_3-way'!X25^(1/3)*COS(('OddsRatio_working_3-way'!Y25+2*PI())/3)</f>
        <v>-0.30759808657048326</v>
      </c>
      <c r="AB25" s="11">
        <f>'OddsRatio_working_3-way'!X25^(1/3)*COS(('OddsRatio_working_3-way'!Y25+4*PI())/3)</f>
        <v>-0.23387298315760069</v>
      </c>
      <c r="AC25" s="11">
        <f>'OddsRatio_working_3-way'!X25^(1/3)*SIN('OddsRatio_working_3-way'!Y25/3)</f>
        <v>4.2565208301460794E-2</v>
      </c>
      <c r="AD25" s="11">
        <f>'OddsRatio_working_3-way'!X25^(1/3)*SIN(('OddsRatio_working_3-way'!Y25+2*PI())/3)</f>
        <v>0.44764509764812532</v>
      </c>
      <c r="AE25" s="11">
        <f>'OddsRatio_working_3-way'!X25^(1/3)*SIN(('OddsRatio_working_3-way'!Y25+4*PI())/3)</f>
        <v>-0.49021030594958609</v>
      </c>
      <c r="AF25" s="11">
        <f>-'OddsRatio_working_3-way'!U25/(3*'OddsRatio_working_3-way'!X25^(1/3))*COS(('OddsRatio_working_3-way'!Y25)/3)</f>
        <v>0.5414710697280839</v>
      </c>
      <c r="AG25" s="11">
        <f>-'OddsRatio_working_3-way'!U25/(3*'OddsRatio_working_3-way'!X25^(1/3))*COS(('OddsRatio_working_3-way'!Y25+2*PI())/3)</f>
        <v>-0.30759808657048326</v>
      </c>
      <c r="AH25" s="11">
        <f>-'OddsRatio_working_3-way'!U25/(3*'OddsRatio_working_3-way'!X25^(1/3))*COS(('OddsRatio_working_3-way'!Y25+4*PI())/3)</f>
        <v>-0.23387298315760069</v>
      </c>
      <c r="AI25" s="11">
        <f>'OddsRatio_working_3-way'!U25/(3*'OddsRatio_working_3-way'!X25^(1/3))*SIN(('OddsRatio_working_3-way'!Y25)/3)</f>
        <v>-4.2565208301460794E-2</v>
      </c>
      <c r="AJ25" s="11">
        <f>'OddsRatio_working_3-way'!U25/(3*'OddsRatio_working_3-way'!X25^(1/3))*SIN(('OddsRatio_working_3-way'!Y25+2*PI())/3)</f>
        <v>-0.44764509764812532</v>
      </c>
      <c r="AK25" s="11">
        <f>'OddsRatio_working_3-way'!U25/(3*'OddsRatio_working_3-way'!X25^(1/3))*SIN(('OddsRatio_working_3-way'!Y25+4*PI())/3)</f>
        <v>0.49021030594958609</v>
      </c>
      <c r="AL25" s="11">
        <f>'OddsRatio_working_3-way'!Z25+'OddsRatio_working_3-way'!AF25</f>
        <v>1.0829421394561678</v>
      </c>
      <c r="AM25" s="11">
        <f>'OddsRatio_working_3-way'!AA25+'OddsRatio_working_3-way'!AG25</f>
        <v>-0.61519617314096653</v>
      </c>
      <c r="AN25" s="11">
        <f>'OddsRatio_working_3-way'!AB25+'OddsRatio_working_3-way'!AH25</f>
        <v>-0.46774596631520138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1.0829421394561678</v>
      </c>
      <c r="AS25" s="11">
        <f>IF(('OddsRatio_working_3-way'!X25=0),IF(Q25&gt;0,-Q25^(1/3),(-Q25)^(1/3)),'OddsRatio_working_3-way'!AM25-'OddsRatio_working_3-way'!R25/3)</f>
        <v>-0.61519617314096653</v>
      </c>
      <c r="AT25" s="11">
        <f>IF(('OddsRatio_working_3-way'!X25=0),IF(Q25&gt;0,-Q25^(1/3),(-Q25)^(1/3)),'OddsRatio_working_3-way'!AN25-'OddsRatio_working_3-way'!R25/3)</f>
        <v>-0.46774596631520138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3.94</v>
      </c>
      <c r="B26" s="4">
        <f>IF('True_Odds_Calculator_3-way'!B27="","",'True_Odds_Calculator_3-way'!B27)</f>
        <v>3.86</v>
      </c>
      <c r="C26" s="4">
        <f>IF('True_Odds_Calculator_3-way'!C27="","",'True_Odds_Calculator_3-way'!C27)</f>
        <v>1.85</v>
      </c>
      <c r="D26" s="9">
        <f t="shared" si="13"/>
        <v>0.23789888074428017</v>
      </c>
      <c r="E26" s="9">
        <f t="shared" si="14"/>
        <v>0.2429367687267294</v>
      </c>
      <c r="F26" s="9">
        <f t="shared" si="15"/>
        <v>0.51916435052899035</v>
      </c>
      <c r="G26" s="9">
        <f t="shared" si="16"/>
        <v>1.0896144906738354</v>
      </c>
      <c r="H26" s="9">
        <f t="shared" si="17"/>
        <v>4.2034666025810763</v>
      </c>
      <c r="I26" s="9">
        <f t="shared" si="18"/>
        <v>4.1162974433271691</v>
      </c>
      <c r="J26" s="9">
        <f t="shared" si="19"/>
        <v>1.9261723170727603</v>
      </c>
      <c r="K26" s="11">
        <f t="shared" si="20"/>
        <v>0.25380710659898476</v>
      </c>
      <c r="L26" s="11">
        <f t="shared" si="21"/>
        <v>0.2590673575129534</v>
      </c>
      <c r="M26" s="11">
        <f t="shared" si="22"/>
        <v>0.54054054054054046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-0.25402533592744259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0.2363558687695349</v>
      </c>
      <c r="Q26" s="11">
        <f>2*'OddsRatio_working_3-way'!K26*'OddsRatio_working_3-way'!L26*'OddsRatio_working_3-way'!M26</f>
        <v>7.1084471810386435E-2</v>
      </c>
      <c r="R26" s="11">
        <f t="shared" si="23"/>
        <v>0</v>
      </c>
      <c r="S26" s="11">
        <f t="shared" si="24"/>
        <v>-0.93044210691269547</v>
      </c>
      <c r="T26" s="11">
        <f t="shared" si="25"/>
        <v>-0.27983221260532193</v>
      </c>
      <c r="U26" s="11">
        <f>'OddsRatio_working_3-way'!S26-'OddsRatio_working_3-way'!R26^2/3</f>
        <v>-0.93044210691269547</v>
      </c>
      <c r="V26" s="11">
        <f>'OddsRatio_working_3-way'!S26*'OddsRatio_working_3-way'!R26/3-2*'OddsRatio_working_3-way'!R26^3/27-'OddsRatio_working_3-way'!T26</f>
        <v>0.27983221260532193</v>
      </c>
      <c r="W26" s="11">
        <f>'OddsRatio_working_3-way'!V26^2+4*'OddsRatio_working_3-way'!U26^3/27</f>
        <v>-4.102795948797458E-2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0.17272378722946985</v>
      </c>
      <c r="Y26" s="11">
        <f>IF('OddsRatio_working_3-way'!W26&gt;=0,IF('OddsRatio_working_3-way'!V26+SQRT('OddsRatio_working_3-way'!W26)&gt;0,0,PI()),ACOS('OddsRatio_working_3-way'!V26/(2*'OddsRatio_working_3-way'!X26)))</f>
        <v>0.62654707205061999</v>
      </c>
      <c r="Z26" s="11">
        <f>'OddsRatio_working_3-way'!X26^(1/3)*COS('OddsRatio_working_3-way'!Y26/3)</f>
        <v>0.54480724533691771</v>
      </c>
      <c r="AA26" s="11">
        <f>'OddsRatio_working_3-way'!X26^(1/3)*COS(('OddsRatio_working_3-way'!Y26+2*PI())/3)</f>
        <v>-0.37240025160900631</v>
      </c>
      <c r="AB26" s="11">
        <f>'OddsRatio_working_3-way'!X26^(1/3)*COS(('OddsRatio_working_3-way'!Y26+4*PI())/3)</f>
        <v>-0.17240699372791157</v>
      </c>
      <c r="AC26" s="11">
        <f>'OddsRatio_working_3-way'!X26^(1/3)*SIN('OddsRatio_working_3-way'!Y26/3)</f>
        <v>0.11546616127376028</v>
      </c>
      <c r="AD26" s="11">
        <f>'OddsRatio_working_3-way'!X26^(1/3)*SIN(('OddsRatio_working_3-way'!Y26+2*PI())/3)</f>
        <v>0.41408383399071169</v>
      </c>
      <c r="AE26" s="11">
        <f>'OddsRatio_working_3-way'!X26^(1/3)*SIN(('OddsRatio_working_3-way'!Y26+4*PI())/3)</f>
        <v>-0.529549995264472</v>
      </c>
      <c r="AF26" s="11">
        <f>-'OddsRatio_working_3-way'!U26/(3*'OddsRatio_working_3-way'!X26^(1/3))*COS(('OddsRatio_working_3-way'!Y26)/3)</f>
        <v>0.54480724533691782</v>
      </c>
      <c r="AG26" s="11">
        <f>-'OddsRatio_working_3-way'!U26/(3*'OddsRatio_working_3-way'!X26^(1/3))*COS(('OddsRatio_working_3-way'!Y26+2*PI())/3)</f>
        <v>-0.37240025160900636</v>
      </c>
      <c r="AH26" s="11">
        <f>-'OddsRatio_working_3-way'!U26/(3*'OddsRatio_working_3-way'!X26^(1/3))*COS(('OddsRatio_working_3-way'!Y26+4*PI())/3)</f>
        <v>-0.1724069937279116</v>
      </c>
      <c r="AI26" s="11">
        <f>'OddsRatio_working_3-way'!U26/(3*'OddsRatio_working_3-way'!X26^(1/3))*SIN(('OddsRatio_working_3-way'!Y26)/3)</f>
        <v>-0.1154661612737603</v>
      </c>
      <c r="AJ26" s="11">
        <f>'OddsRatio_working_3-way'!U26/(3*'OddsRatio_working_3-way'!X26^(1/3))*SIN(('OddsRatio_working_3-way'!Y26+2*PI())/3)</f>
        <v>-0.41408383399071175</v>
      </c>
      <c r="AK26" s="11">
        <f>'OddsRatio_working_3-way'!U26/(3*'OddsRatio_working_3-way'!X26^(1/3))*SIN(('OddsRatio_working_3-way'!Y26+4*PI())/3)</f>
        <v>0.52954999526447211</v>
      </c>
      <c r="AL26" s="11">
        <f>'OddsRatio_working_3-way'!Z26+'OddsRatio_working_3-way'!AF26</f>
        <v>1.0896144906738354</v>
      </c>
      <c r="AM26" s="11">
        <f>'OddsRatio_working_3-way'!AA26+'OddsRatio_working_3-way'!AG26</f>
        <v>-0.74480050321801272</v>
      </c>
      <c r="AN26" s="11">
        <f>'OddsRatio_working_3-way'!AB26+'OddsRatio_working_3-way'!AH26</f>
        <v>-0.34481398745582315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1.0896144906738354</v>
      </c>
      <c r="AS26" s="11">
        <f>IF(('OddsRatio_working_3-way'!X26=0),IF(Q26&gt;0,-Q26^(1/3),(-Q26)^(1/3)),'OddsRatio_working_3-way'!AM26-'OddsRatio_working_3-way'!R26/3)</f>
        <v>-0.74480050321801272</v>
      </c>
      <c r="AT26" s="11">
        <f>IF(('OddsRatio_working_3-way'!X26=0),IF(Q26&gt;0,-Q26^(1/3),(-Q26)^(1/3)),'OddsRatio_working_3-way'!AN26-'OddsRatio_working_3-way'!R26/3)</f>
        <v>-0.34481398745582315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2.2320000000000002</v>
      </c>
      <c r="B27" s="4">
        <f>IF('True_Odds_Calculator_3-way'!B28="","",'True_Odds_Calculator_3-way'!B28)</f>
        <v>3.24</v>
      </c>
      <c r="C27" s="4">
        <f>IF('True_Odds_Calculator_3-way'!C28="","",'True_Odds_Calculator_3-way'!C28)</f>
        <v>3.36</v>
      </c>
      <c r="D27" s="9">
        <f t="shared" si="13"/>
        <v>0.4278329882000575</v>
      </c>
      <c r="E27" s="9">
        <f t="shared" si="14"/>
        <v>0.29141223969881941</v>
      </c>
      <c r="F27" s="9">
        <f t="shared" si="15"/>
        <v>0.28075477210112287</v>
      </c>
      <c r="G27" s="9">
        <f t="shared" si="16"/>
        <v>1.0855200244504641</v>
      </c>
      <c r="H27" s="9">
        <f t="shared" si="17"/>
        <v>2.3373606701229721</v>
      </c>
      <c r="I27" s="9">
        <f t="shared" si="18"/>
        <v>3.4315648547690403</v>
      </c>
      <c r="J27" s="9">
        <f t="shared" si="19"/>
        <v>3.5618272577030954</v>
      </c>
      <c r="K27" s="11">
        <f t="shared" si="20"/>
        <v>0.4480286738351254</v>
      </c>
      <c r="L27" s="11">
        <f t="shared" si="21"/>
        <v>0.30864197530864196</v>
      </c>
      <c r="M27" s="11">
        <f t="shared" si="22"/>
        <v>0.29761904761904762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-0.2680354587961119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0.24001536098310289</v>
      </c>
      <c r="Q27" s="11">
        <f>2*'OddsRatio_working_3-way'!K27*'OddsRatio_working_3-way'!L27*'OddsRatio_working_3-way'!M27</f>
        <v>8.2309794575824033E-2</v>
      </c>
      <c r="R27" s="11">
        <f t="shared" si="23"/>
        <v>0</v>
      </c>
      <c r="S27" s="11">
        <f t="shared" si="24"/>
        <v>-0.8954612276343511</v>
      </c>
      <c r="T27" s="11">
        <f t="shared" si="25"/>
        <v>-0.30708546901040845</v>
      </c>
      <c r="U27" s="11">
        <f>'OddsRatio_working_3-way'!S27-'OddsRatio_working_3-way'!R27^2/3</f>
        <v>-0.8954612276343511</v>
      </c>
      <c r="V27" s="11">
        <f>'OddsRatio_working_3-way'!S27*'OddsRatio_working_3-way'!R27/3-2*'OddsRatio_working_3-way'!R27^3/27-'OddsRatio_working_3-way'!T27</f>
        <v>0.30708546901040845</v>
      </c>
      <c r="W27" s="11">
        <f>'OddsRatio_working_3-way'!V27^2+4*'OddsRatio_working_3-way'!U27^3/27</f>
        <v>-1.207278300089222E-2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0.16307534169689386</v>
      </c>
      <c r="Y27" s="11">
        <f>IF('OddsRatio_working_3-way'!W27&gt;=0,IF('OddsRatio_working_3-way'!V27+SQRT('OddsRatio_working_3-way'!W27)&gt;0,0,PI()),ACOS('OddsRatio_working_3-way'!V27/(2*'OddsRatio_working_3-way'!X27)))</f>
        <v>0.34360961500830922</v>
      </c>
      <c r="Z27" s="11">
        <f>'OddsRatio_working_3-way'!X27^(1/3)*COS('OddsRatio_working_3-way'!Y27/3)</f>
        <v>0.54276001222523207</v>
      </c>
      <c r="AA27" s="11">
        <f>'OddsRatio_working_3-way'!X27^(1/3)*COS(('OddsRatio_working_3-way'!Y27+2*PI())/3)</f>
        <v>-0.32545387924500124</v>
      </c>
      <c r="AB27" s="11">
        <f>'OddsRatio_working_3-way'!X27^(1/3)*COS(('OddsRatio_working_3-way'!Y27+4*PI())/3)</f>
        <v>-0.21730613298023047</v>
      </c>
      <c r="AC27" s="11">
        <f>'OddsRatio_working_3-way'!X27^(1/3)*SIN('OddsRatio_working_3-way'!Y27/3)</f>
        <v>6.2439130418216728E-2</v>
      </c>
      <c r="AD27" s="11">
        <f>'OddsRatio_working_3-way'!X27^(1/3)*SIN(('OddsRatio_working_3-way'!Y27+2*PI())/3)</f>
        <v>0.43882439353629515</v>
      </c>
      <c r="AE27" s="11">
        <f>'OddsRatio_working_3-way'!X27^(1/3)*SIN(('OddsRatio_working_3-way'!Y27+4*PI())/3)</f>
        <v>-0.50126352395451179</v>
      </c>
      <c r="AF27" s="11">
        <f>-'OddsRatio_working_3-way'!U27/(3*'OddsRatio_working_3-way'!X27^(1/3))*COS(('OddsRatio_working_3-way'!Y27)/3)</f>
        <v>0.54276001222523207</v>
      </c>
      <c r="AG27" s="11">
        <f>-'OddsRatio_working_3-way'!U27/(3*'OddsRatio_working_3-way'!X27^(1/3))*COS(('OddsRatio_working_3-way'!Y27+2*PI())/3)</f>
        <v>-0.32545387924500124</v>
      </c>
      <c r="AH27" s="11">
        <f>-'OddsRatio_working_3-way'!U27/(3*'OddsRatio_working_3-way'!X27^(1/3))*COS(('OddsRatio_working_3-way'!Y27+4*PI())/3)</f>
        <v>-0.21730613298023047</v>
      </c>
      <c r="AI27" s="11">
        <f>'OddsRatio_working_3-way'!U27/(3*'OddsRatio_working_3-way'!X27^(1/3))*SIN(('OddsRatio_working_3-way'!Y27)/3)</f>
        <v>-6.2439130418216728E-2</v>
      </c>
      <c r="AJ27" s="11">
        <f>'OddsRatio_working_3-way'!U27/(3*'OddsRatio_working_3-way'!X27^(1/3))*SIN(('OddsRatio_working_3-way'!Y27+2*PI())/3)</f>
        <v>-0.43882439353629515</v>
      </c>
      <c r="AK27" s="11">
        <f>'OddsRatio_working_3-way'!U27/(3*'OddsRatio_working_3-way'!X27^(1/3))*SIN(('OddsRatio_working_3-way'!Y27+4*PI())/3)</f>
        <v>0.50126352395451179</v>
      </c>
      <c r="AL27" s="11">
        <f>'OddsRatio_working_3-way'!Z27+'OddsRatio_working_3-way'!AF27</f>
        <v>1.0855200244504641</v>
      </c>
      <c r="AM27" s="11">
        <f>'OddsRatio_working_3-way'!AA27+'OddsRatio_working_3-way'!AG27</f>
        <v>-0.65090775849000249</v>
      </c>
      <c r="AN27" s="11">
        <f>'OddsRatio_working_3-way'!AB27+'OddsRatio_working_3-way'!AH27</f>
        <v>-0.43461226596046093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1.0855200244504641</v>
      </c>
      <c r="AS27" s="11">
        <f>IF(('OddsRatio_working_3-way'!X27=0),IF(Q27&gt;0,-Q27^(1/3),(-Q27)^(1/3)),'OddsRatio_working_3-way'!AM27-'OddsRatio_working_3-way'!R27/3)</f>
        <v>-0.65090775849000249</v>
      </c>
      <c r="AT27" s="11">
        <f>IF(('OddsRatio_working_3-way'!X27=0),IF(Q27&gt;0,-Q27^(1/3),(-Q27)^(1/3)),'OddsRatio_working_3-way'!AN27-'OddsRatio_working_3-way'!R27/3)</f>
        <v>-0.43461226596046093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1.29</v>
      </c>
      <c r="B28" s="4">
        <f>IF('True_Odds_Calculator_3-way'!B29="","",'True_Odds_Calculator_3-way'!B29)</f>
        <v>5.45</v>
      </c>
      <c r="C28" s="4">
        <f>IF('True_Odds_Calculator_3-way'!C29="","",'True_Odds_Calculator_3-way'!C29)</f>
        <v>10</v>
      </c>
      <c r="D28" s="9">
        <f t="shared" si="13"/>
        <v>0.74922064083555429</v>
      </c>
      <c r="E28" s="9">
        <f t="shared" si="14"/>
        <v>0.16296663620299862</v>
      </c>
      <c r="F28" s="9">
        <f t="shared" si="15"/>
        <v>8.7812722961447168E-2</v>
      </c>
      <c r="G28" s="9">
        <f t="shared" si="16"/>
        <v>1.1542079379279757</v>
      </c>
      <c r="H28" s="9">
        <f t="shared" si="17"/>
        <v>1.334720301999113</v>
      </c>
      <c r="I28" s="9">
        <f t="shared" si="18"/>
        <v>6.1362253237794926</v>
      </c>
      <c r="J28" s="9">
        <f t="shared" si="19"/>
        <v>11.387871441351781</v>
      </c>
      <c r="K28" s="11">
        <f t="shared" si="20"/>
        <v>0.77519379844961234</v>
      </c>
      <c r="L28" s="11">
        <f t="shared" si="21"/>
        <v>0.18348623853211007</v>
      </c>
      <c r="M28" s="11">
        <f t="shared" si="22"/>
        <v>0.1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-0.16520162150629414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0.19543417964582888</v>
      </c>
      <c r="Q28" s="11">
        <f>2*'OddsRatio_working_3-way'!K28*'OddsRatio_working_3-way'!L28*'OddsRatio_working_3-way'!M28</f>
        <v>2.844747884218761E-2</v>
      </c>
      <c r="R28" s="11">
        <f t="shared" si="23"/>
        <v>0</v>
      </c>
      <c r="S28" s="11">
        <f t="shared" si="24"/>
        <v>-1.1830040036161684</v>
      </c>
      <c r="T28" s="11">
        <f t="shared" si="25"/>
        <v>-0.17219854492229525</v>
      </c>
      <c r="U28" s="11">
        <f>'OddsRatio_working_3-way'!S28-'OddsRatio_working_3-way'!R28^2/3</f>
        <v>-1.1830040036161684</v>
      </c>
      <c r="V28" s="11">
        <f>'OddsRatio_working_3-way'!S28*'OddsRatio_working_3-way'!R28/3-2*'OddsRatio_working_3-way'!R28^3/27-'OddsRatio_working_3-way'!T28</f>
        <v>0.17219854492229525</v>
      </c>
      <c r="W28" s="11">
        <f>'OddsRatio_working_3-way'!V28^2+4*'OddsRatio_working_3-way'!U28^3/27</f>
        <v>-0.21562355684623696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0.24762668258872703</v>
      </c>
      <c r="Y28" s="11">
        <f>IF('OddsRatio_working_3-way'!W28&gt;=0,IF('OddsRatio_working_3-way'!V28+SQRT('OddsRatio_working_3-way'!W28)&gt;0,0,PI()),ACOS('OddsRatio_working_3-way'!V28/(2*'OddsRatio_working_3-way'!X28)))</f>
        <v>1.2156816603174545</v>
      </c>
      <c r="Z28" s="11">
        <f>'OddsRatio_working_3-way'!X28^(1/3)*COS('OddsRatio_working_3-way'!Y28/3)</f>
        <v>0.57710396896398786</v>
      </c>
      <c r="AA28" s="11">
        <f>'OddsRatio_working_3-way'!X28^(1/3)*COS(('OddsRatio_working_3-way'!Y28+2*PI())/3)</f>
        <v>-0.50294474942183864</v>
      </c>
      <c r="AB28" s="11">
        <f>'OddsRatio_working_3-way'!X28^(1/3)*COS(('OddsRatio_working_3-way'!Y28+4*PI())/3)</f>
        <v>-7.4159219542149435E-2</v>
      </c>
      <c r="AC28" s="11">
        <f>'OddsRatio_working_3-way'!X28^(1/3)*SIN('OddsRatio_working_3-way'!Y28/3)</f>
        <v>0.2475594411006552</v>
      </c>
      <c r="AD28" s="11">
        <f>'OddsRatio_working_3-way'!X28^(1/3)*SIN(('OddsRatio_working_3-way'!Y28+2*PI())/3)</f>
        <v>0.37600697719731235</v>
      </c>
      <c r="AE28" s="11">
        <f>'OddsRatio_working_3-way'!X28^(1/3)*SIN(('OddsRatio_working_3-way'!Y28+4*PI())/3)</f>
        <v>-0.62356641829796722</v>
      </c>
      <c r="AF28" s="11">
        <f>-'OddsRatio_working_3-way'!U28/(3*'OddsRatio_working_3-way'!X28^(1/3))*COS(('OddsRatio_working_3-way'!Y28)/3)</f>
        <v>0.57710396896398786</v>
      </c>
      <c r="AG28" s="11">
        <f>-'OddsRatio_working_3-way'!U28/(3*'OddsRatio_working_3-way'!X28^(1/3))*COS(('OddsRatio_working_3-way'!Y28+2*PI())/3)</f>
        <v>-0.50294474942183864</v>
      </c>
      <c r="AH28" s="11">
        <f>-'OddsRatio_working_3-way'!U28/(3*'OddsRatio_working_3-way'!X28^(1/3))*COS(('OddsRatio_working_3-way'!Y28+4*PI())/3)</f>
        <v>-7.4159219542149435E-2</v>
      </c>
      <c r="AI28" s="11">
        <f>'OddsRatio_working_3-way'!U28/(3*'OddsRatio_working_3-way'!X28^(1/3))*SIN(('OddsRatio_working_3-way'!Y28)/3)</f>
        <v>-0.2475594411006552</v>
      </c>
      <c r="AJ28" s="11">
        <f>'OddsRatio_working_3-way'!U28/(3*'OddsRatio_working_3-way'!X28^(1/3))*SIN(('OddsRatio_working_3-way'!Y28+2*PI())/3)</f>
        <v>-0.37600697719731235</v>
      </c>
      <c r="AK28" s="11">
        <f>'OddsRatio_working_3-way'!U28/(3*'OddsRatio_working_3-way'!X28^(1/3))*SIN(('OddsRatio_working_3-way'!Y28+4*PI())/3)</f>
        <v>0.62356641829796722</v>
      </c>
      <c r="AL28" s="11">
        <f>'OddsRatio_working_3-way'!Z28+'OddsRatio_working_3-way'!AF28</f>
        <v>1.1542079379279757</v>
      </c>
      <c r="AM28" s="11">
        <f>'OddsRatio_working_3-way'!AA28+'OddsRatio_working_3-way'!AG28</f>
        <v>-1.0058894988436773</v>
      </c>
      <c r="AN28" s="11">
        <f>'OddsRatio_working_3-way'!AB28+'OddsRatio_working_3-way'!AH28</f>
        <v>-0.14831843908429887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1.1542079379279757</v>
      </c>
      <c r="AS28" s="11">
        <f>IF(('OddsRatio_working_3-way'!X28=0),IF(Q28&gt;0,-Q28^(1/3),(-Q28)^(1/3)),'OddsRatio_working_3-way'!AM28-'OddsRatio_working_3-way'!R28/3)</f>
        <v>-1.0058894988436773</v>
      </c>
      <c r="AT28" s="11">
        <f>IF(('OddsRatio_working_3-way'!X28=0),IF(Q28&gt;0,-Q28^(1/3),(-Q28)^(1/3)),'OddsRatio_working_3-way'!AN28-'OddsRatio_working_3-way'!R28/3)</f>
        <v>-0.14831843908429887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2.1120000000000001</v>
      </c>
      <c r="B29" s="4">
        <f>IF('True_Odds_Calculator_3-way'!B30="","",'True_Odds_Calculator_3-way'!B30)</f>
        <v>3.38</v>
      </c>
      <c r="C29" s="4">
        <f>IF('True_Odds_Calculator_3-way'!C30="","",'True_Odds_Calculator_3-way'!C30)</f>
        <v>3.52</v>
      </c>
      <c r="D29" s="9">
        <f t="shared" si="13"/>
        <v>0.45314563965264082</v>
      </c>
      <c r="E29" s="9">
        <f t="shared" si="14"/>
        <v>0.27910423692480268</v>
      </c>
      <c r="F29" s="9">
        <f t="shared" si="15"/>
        <v>0.26775012342255661</v>
      </c>
      <c r="G29" s="9">
        <f t="shared" si="16"/>
        <v>1.0852482312010476</v>
      </c>
      <c r="H29" s="9">
        <f t="shared" si="17"/>
        <v>2.2067960330955647</v>
      </c>
      <c r="I29" s="9">
        <f t="shared" si="18"/>
        <v>3.5828907902584932</v>
      </c>
      <c r="J29" s="9">
        <f t="shared" si="19"/>
        <v>3.7348255426266408</v>
      </c>
      <c r="K29" s="11">
        <f t="shared" si="20"/>
        <v>0.47348484848484845</v>
      </c>
      <c r="L29" s="11">
        <f t="shared" si="21"/>
        <v>0.29585798816568049</v>
      </c>
      <c r="M29" s="11">
        <f t="shared" si="22"/>
        <v>0.28409090909090912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-0.265417165876082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0.23925757371998629</v>
      </c>
      <c r="Q29" s="11">
        <f>2*'OddsRatio_working_3-way'!K29*'OddsRatio_working_3-way'!L29*'OddsRatio_working_3-way'!M29</f>
        <v>7.95933378975337E-2</v>
      </c>
      <c r="R29" s="11">
        <f t="shared" si="23"/>
        <v>0</v>
      </c>
      <c r="S29" s="11">
        <f t="shared" si="24"/>
        <v>-0.90143971257567757</v>
      </c>
      <c r="T29" s="11">
        <f t="shared" si="25"/>
        <v>-0.29988014390408435</v>
      </c>
      <c r="U29" s="11">
        <f>'OddsRatio_working_3-way'!S29-'OddsRatio_working_3-way'!R29^2/3</f>
        <v>-0.90143971257567757</v>
      </c>
      <c r="V29" s="11">
        <f>'OddsRatio_working_3-way'!S29*'OddsRatio_working_3-way'!R29/3-2*'OddsRatio_working_3-way'!R29^3/27-'OddsRatio_working_3-way'!T29</f>
        <v>0.29988014390408435</v>
      </c>
      <c r="W29" s="11">
        <f>'OddsRatio_working_3-way'!V29^2+4*'OddsRatio_working_3-way'!U29^3/27</f>
        <v>-1.859102537033297E-2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0.16471120641767767</v>
      </c>
      <c r="Y29" s="11">
        <f>IF('OddsRatio_working_3-way'!W29&gt;=0,IF('OddsRatio_working_3-way'!V29+SQRT('OddsRatio_working_3-way'!W29)&gt;0,0,PI()),ACOS('OddsRatio_working_3-way'!V29/(2*'OddsRatio_working_3-way'!X29)))</f>
        <v>0.42673735448007077</v>
      </c>
      <c r="Z29" s="11">
        <f>'OddsRatio_working_3-way'!X29^(1/3)*COS('OddsRatio_working_3-way'!Y29/3)</f>
        <v>0.54262411560052382</v>
      </c>
      <c r="AA29" s="11">
        <f>'OddsRatio_working_3-way'!X29^(1/3)*COS(('OddsRatio_working_3-way'!Y29+2*PI())/3)</f>
        <v>-0.33861161218572122</v>
      </c>
      <c r="AB29" s="11">
        <f>'OddsRatio_working_3-way'!X29^(1/3)*COS(('OddsRatio_working_3-way'!Y29+4*PI())/3)</f>
        <v>-0.20401250341480268</v>
      </c>
      <c r="AC29" s="11">
        <f>'OddsRatio_working_3-way'!X29^(1/3)*SIN('OddsRatio_working_3-way'!Y29/3)</f>
        <v>7.7710831681573486E-2</v>
      </c>
      <c r="AD29" s="11">
        <f>'OddsRatio_working_3-way'!X29^(1/3)*SIN(('OddsRatio_working_3-way'!Y29+2*PI())/3)</f>
        <v>0.43107085297533076</v>
      </c>
      <c r="AE29" s="11">
        <f>'OddsRatio_working_3-way'!X29^(1/3)*SIN(('OddsRatio_working_3-way'!Y29+4*PI())/3)</f>
        <v>-0.50878168465690432</v>
      </c>
      <c r="AF29" s="11">
        <f>-'OddsRatio_working_3-way'!U29/(3*'OddsRatio_working_3-way'!X29^(1/3))*COS(('OddsRatio_working_3-way'!Y29)/3)</f>
        <v>0.54262411560052393</v>
      </c>
      <c r="AG29" s="11">
        <f>-'OddsRatio_working_3-way'!U29/(3*'OddsRatio_working_3-way'!X29^(1/3))*COS(('OddsRatio_working_3-way'!Y29+2*PI())/3)</f>
        <v>-0.33861161218572128</v>
      </c>
      <c r="AH29" s="11">
        <f>-'OddsRatio_working_3-way'!U29/(3*'OddsRatio_working_3-way'!X29^(1/3))*COS(('OddsRatio_working_3-way'!Y29+4*PI())/3)</f>
        <v>-0.20401250341480273</v>
      </c>
      <c r="AI29" s="11">
        <f>'OddsRatio_working_3-way'!U29/(3*'OddsRatio_working_3-way'!X29^(1/3))*SIN(('OddsRatio_working_3-way'!Y29)/3)</f>
        <v>-7.77108316815735E-2</v>
      </c>
      <c r="AJ29" s="11">
        <f>'OddsRatio_working_3-way'!U29/(3*'OddsRatio_working_3-way'!X29^(1/3))*SIN(('OddsRatio_working_3-way'!Y29+2*PI())/3)</f>
        <v>-0.43107085297533082</v>
      </c>
      <c r="AK29" s="11">
        <f>'OddsRatio_working_3-way'!U29/(3*'OddsRatio_working_3-way'!X29^(1/3))*SIN(('OddsRatio_working_3-way'!Y29+4*PI())/3)</f>
        <v>0.50878168465690443</v>
      </c>
      <c r="AL29" s="11">
        <f>'OddsRatio_working_3-way'!Z29+'OddsRatio_working_3-way'!AF29</f>
        <v>1.0852482312010476</v>
      </c>
      <c r="AM29" s="11">
        <f>'OddsRatio_working_3-way'!AA29+'OddsRatio_working_3-way'!AG29</f>
        <v>-0.67722322437144244</v>
      </c>
      <c r="AN29" s="11">
        <f>'OddsRatio_working_3-way'!AB29+'OddsRatio_working_3-way'!AH29</f>
        <v>-0.40802500682960541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1.0852482312010476</v>
      </c>
      <c r="AS29" s="11">
        <f>IF(('OddsRatio_working_3-way'!X29=0),IF(Q29&gt;0,-Q29^(1/3),(-Q29)^(1/3)),'OddsRatio_working_3-way'!AM29-'OddsRatio_working_3-way'!R29/3)</f>
        <v>-0.67722322437144244</v>
      </c>
      <c r="AT29" s="11">
        <f>IF(('OddsRatio_working_3-way'!X29=0),IF(Q29&gt;0,-Q29^(1/3),(-Q29)^(1/3)),'OddsRatio_working_3-way'!AN29-'OddsRatio_working_3-way'!R29/3)</f>
        <v>-0.40802500682960541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1.6125</v>
      </c>
      <c r="B30" s="4">
        <f>IF('True_Odds_Calculator_3-way'!B31="","",'True_Odds_Calculator_3-way'!B31)</f>
        <v>4.12</v>
      </c>
      <c r="C30" s="4">
        <f>IF('True_Odds_Calculator_3-way'!C31="","",'True_Odds_Calculator_3-way'!C31)</f>
        <v>5.0999999999999996</v>
      </c>
      <c r="D30" s="9">
        <f t="shared" si="13"/>
        <v>0.59550310251978167</v>
      </c>
      <c r="E30" s="9">
        <f t="shared" si="14"/>
        <v>0.22421381734362902</v>
      </c>
      <c r="F30" s="9">
        <f t="shared" si="15"/>
        <v>0.18028308013658947</v>
      </c>
      <c r="G30" s="9">
        <f t="shared" si="16"/>
        <v>1.1089834715092013</v>
      </c>
      <c r="H30" s="9">
        <f t="shared" si="17"/>
        <v>1.6792523762993856</v>
      </c>
      <c r="I30" s="9">
        <f t="shared" si="18"/>
        <v>4.4600284311087073</v>
      </c>
      <c r="J30" s="9">
        <f t="shared" si="19"/>
        <v>5.5468322331877244</v>
      </c>
      <c r="K30" s="11">
        <f t="shared" si="20"/>
        <v>0.62015503875968991</v>
      </c>
      <c r="L30" s="11">
        <f t="shared" si="21"/>
        <v>0.24271844660194175</v>
      </c>
      <c r="M30" s="11">
        <f t="shared" si="22"/>
        <v>0.19607843137254904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-0.23124770341643097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0.23117096616625127</v>
      </c>
      <c r="Q30" s="11">
        <f>2*'OddsRatio_working_3-way'!K30*'OddsRatio_working_3-way'!L30*'OddsRatio_working_3-way'!M30</f>
        <v>5.9028653984360364E-2</v>
      </c>
      <c r="R30" s="11">
        <f t="shared" si="23"/>
        <v>0</v>
      </c>
      <c r="S30" s="11">
        <f t="shared" si="24"/>
        <v>-0.99966815994690539</v>
      </c>
      <c r="T30" s="11">
        <f t="shared" si="25"/>
        <v>-0.25526157930339111</v>
      </c>
      <c r="U30" s="11">
        <f>'OddsRatio_working_3-way'!S30-'OddsRatio_working_3-way'!R30^2/3</f>
        <v>-0.99966815994690539</v>
      </c>
      <c r="V30" s="11">
        <f>'OddsRatio_working_3-way'!S30*'OddsRatio_working_3-way'!R30/3-2*'OddsRatio_working_3-way'!R30^3/27-'OddsRatio_working_3-way'!T30</f>
        <v>0.25526157930339111</v>
      </c>
      <c r="W30" s="11">
        <f>'OddsRatio_working_3-way'!V30^2+4*'OddsRatio_working_3-way'!U30^3/27</f>
        <v>-8.2842238747484823E-2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0.192354303705393</v>
      </c>
      <c r="Y30" s="11">
        <f>IF('OddsRatio_working_3-way'!W30&gt;=0,IF('OddsRatio_working_3-way'!V30+SQRT('OddsRatio_working_3-way'!W30)&gt;0,0,PI()),ACOS('OddsRatio_working_3-way'!V30/(2*'OddsRatio_working_3-way'!X30)))</f>
        <v>0.8452833972624304</v>
      </c>
      <c r="Z30" s="11">
        <f>'OddsRatio_working_3-way'!X30^(1/3)*COS('OddsRatio_working_3-way'!Y30/3)</f>
        <v>0.55449173575460065</v>
      </c>
      <c r="AA30" s="11">
        <f>'OddsRatio_working_3-way'!X30^(1/3)*COS(('OddsRatio_working_3-way'!Y30+2*PI())/3)</f>
        <v>-0.41624668162173117</v>
      </c>
      <c r="AB30" s="11">
        <f>'OddsRatio_working_3-way'!X30^(1/3)*COS(('OddsRatio_working_3-way'!Y30+4*PI())/3)</f>
        <v>-0.1382450541328693</v>
      </c>
      <c r="AC30" s="11">
        <f>'OddsRatio_working_3-way'!X30^(1/3)*SIN('OddsRatio_working_3-way'!Y30/3)</f>
        <v>0.16050431446584848</v>
      </c>
      <c r="AD30" s="11">
        <f>'OddsRatio_working_3-way'!X30^(1/3)*SIN(('OddsRatio_working_3-way'!Y30+2*PI())/3)</f>
        <v>0.39995177211908806</v>
      </c>
      <c r="AE30" s="11">
        <f>'OddsRatio_working_3-way'!X30^(1/3)*SIN(('OddsRatio_working_3-way'!Y30+4*PI())/3)</f>
        <v>-0.56045608658493651</v>
      </c>
      <c r="AF30" s="11">
        <f>-'OddsRatio_working_3-way'!U30/(3*'OddsRatio_working_3-way'!X30^(1/3))*COS(('OddsRatio_working_3-way'!Y30)/3)</f>
        <v>0.55449173575460076</v>
      </c>
      <c r="AG30" s="11">
        <f>-'OddsRatio_working_3-way'!U30/(3*'OddsRatio_working_3-way'!X30^(1/3))*COS(('OddsRatio_working_3-way'!Y30+2*PI())/3)</f>
        <v>-0.41624668162173128</v>
      </c>
      <c r="AH30" s="11">
        <f>-'OddsRatio_working_3-way'!U30/(3*'OddsRatio_working_3-way'!X30^(1/3))*COS(('OddsRatio_working_3-way'!Y30+4*PI())/3)</f>
        <v>-0.13824505413286933</v>
      </c>
      <c r="AI30" s="11">
        <f>'OddsRatio_working_3-way'!U30/(3*'OddsRatio_working_3-way'!X30^(1/3))*SIN(('OddsRatio_working_3-way'!Y30)/3)</f>
        <v>-0.16050431446584851</v>
      </c>
      <c r="AJ30" s="11">
        <f>'OddsRatio_working_3-way'!U30/(3*'OddsRatio_working_3-way'!X30^(1/3))*SIN(('OddsRatio_working_3-way'!Y30+2*PI())/3)</f>
        <v>-0.39995177211908811</v>
      </c>
      <c r="AK30" s="11">
        <f>'OddsRatio_working_3-way'!U30/(3*'OddsRatio_working_3-way'!X30^(1/3))*SIN(('OddsRatio_working_3-way'!Y30+4*PI())/3)</f>
        <v>0.56045608658493662</v>
      </c>
      <c r="AL30" s="11">
        <f>'OddsRatio_working_3-way'!Z30+'OddsRatio_working_3-way'!AF30</f>
        <v>1.1089834715092013</v>
      </c>
      <c r="AM30" s="11">
        <f>'OddsRatio_working_3-way'!AA30+'OddsRatio_working_3-way'!AG30</f>
        <v>-0.83249336324346246</v>
      </c>
      <c r="AN30" s="11">
        <f>'OddsRatio_working_3-way'!AB30+'OddsRatio_working_3-way'!AH30</f>
        <v>-0.27649010826573861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1.1089834715092013</v>
      </c>
      <c r="AS30" s="11">
        <f>IF(('OddsRatio_working_3-way'!X30=0),IF(Q30&gt;0,-Q30^(1/3),(-Q30)^(1/3)),'OddsRatio_working_3-way'!AM30-'OddsRatio_working_3-way'!R30/3)</f>
        <v>-0.83249336324346246</v>
      </c>
      <c r="AT30" s="11">
        <f>IF(('OddsRatio_working_3-way'!X30=0),IF(Q30&gt;0,-Q30^(1/3),(-Q30)^(1/3)),'OddsRatio_working_3-way'!AN30-'OddsRatio_working_3-way'!R30/3)</f>
        <v>-0.27649010826573861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2.0499999999999998</v>
      </c>
      <c r="B31" s="4">
        <f>IF('True_Odds_Calculator_3-way'!B32="","",'True_Odds_Calculator_3-way'!B32)</f>
        <v>3.3</v>
      </c>
      <c r="C31" s="4">
        <f>IF('True_Odds_Calculator_3-way'!C32="","",'True_Odds_Calculator_3-way'!C32)</f>
        <v>3.8</v>
      </c>
      <c r="D31" s="9">
        <f t="shared" si="13"/>
        <v>0.46699292931333375</v>
      </c>
      <c r="E31" s="9">
        <f t="shared" si="14"/>
        <v>0.28570432665508178</v>
      </c>
      <c r="F31" s="9">
        <f t="shared" si="15"/>
        <v>0.24730274403158467</v>
      </c>
      <c r="G31" s="9">
        <f t="shared" si="16"/>
        <v>1.0870095664034183</v>
      </c>
      <c r="H31" s="9">
        <f t="shared" si="17"/>
        <v>2.1413600447235885</v>
      </c>
      <c r="I31" s="9">
        <f t="shared" si="18"/>
        <v>3.5001220027278617</v>
      </c>
      <c r="J31" s="9">
        <f t="shared" si="19"/>
        <v>4.0436267859295709</v>
      </c>
      <c r="K31" s="11">
        <f t="shared" si="20"/>
        <v>0.48780487804878053</v>
      </c>
      <c r="L31" s="11">
        <f t="shared" si="21"/>
        <v>0.30303030303030304</v>
      </c>
      <c r="M31" s="11">
        <f t="shared" si="22"/>
        <v>0.26315789473684209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-0.26304119500525147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0.23923444976076552</v>
      </c>
      <c r="Q31" s="11">
        <f>2*'OddsRatio_working_3-way'!K31*'OddsRatio_working_3-way'!L31*'OddsRatio_working_3-way'!M31</f>
        <v>7.7799821060411556E-2</v>
      </c>
      <c r="R31" s="11">
        <f t="shared" si="23"/>
        <v>0</v>
      </c>
      <c r="S31" s="11">
        <f t="shared" si="24"/>
        <v>-0.90949423247559891</v>
      </c>
      <c r="T31" s="11">
        <f t="shared" si="25"/>
        <v>-0.29577048210588586</v>
      </c>
      <c r="U31" s="11">
        <f>'OddsRatio_working_3-way'!S31-'OddsRatio_working_3-way'!R31^2/3</f>
        <v>-0.90949423247559891</v>
      </c>
      <c r="V31" s="11">
        <f>'OddsRatio_working_3-way'!S31*'OddsRatio_working_3-way'!R31/3-2*'OddsRatio_working_3-way'!R31^3/27-'OddsRatio_working_3-way'!T31</f>
        <v>0.29577048210588586</v>
      </c>
      <c r="W31" s="11">
        <f>'OddsRatio_working_3-way'!V31^2+4*'OddsRatio_working_3-way'!U31^3/27</f>
        <v>-2.3973928573504874E-2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0.16692371510562318</v>
      </c>
      <c r="Y31" s="11">
        <f>IF('OddsRatio_working_3-way'!W31&gt;=0,IF('OddsRatio_working_3-way'!V31+SQRT('OddsRatio_working_3-way'!W31)&gt;0,0,PI()),ACOS('OddsRatio_working_3-way'!V31/(2*'OddsRatio_working_3-way'!X31)))</f>
        <v>0.48226857286254843</v>
      </c>
      <c r="Z31" s="11">
        <f>'OddsRatio_working_3-way'!X31^(1/3)*COS('OddsRatio_working_3-way'!Y31/3)</f>
        <v>0.54350478320170914</v>
      </c>
      <c r="AA31" s="11">
        <f>'OddsRatio_working_3-way'!X31^(1/3)*COS(('OddsRatio_working_3-way'!Y31+2*PI())/3)</f>
        <v>-0.34807716540692013</v>
      </c>
      <c r="AB31" s="11">
        <f>'OddsRatio_working_3-way'!X31^(1/3)*COS(('OddsRatio_working_3-way'!Y31+4*PI())/3)</f>
        <v>-0.19542761779478887</v>
      </c>
      <c r="AC31" s="11">
        <f>'OddsRatio_working_3-way'!X31^(1/3)*SIN('OddsRatio_working_3-way'!Y31/3)</f>
        <v>8.8132257405538664E-2</v>
      </c>
      <c r="AD31" s="11">
        <f>'OddsRatio_working_3-way'!X31^(1/3)*SIN(('OddsRatio_working_3-way'!Y31+2*PI())/3)</f>
        <v>0.42662282062826468</v>
      </c>
      <c r="AE31" s="11">
        <f>'OddsRatio_working_3-way'!X31^(1/3)*SIN(('OddsRatio_working_3-way'!Y31+4*PI())/3)</f>
        <v>-0.51475507803380327</v>
      </c>
      <c r="AF31" s="11">
        <f>-'OddsRatio_working_3-way'!U31/(3*'OddsRatio_working_3-way'!X31^(1/3))*COS(('OddsRatio_working_3-way'!Y31)/3)</f>
        <v>0.54350478320170914</v>
      </c>
      <c r="AG31" s="11">
        <f>-'OddsRatio_working_3-way'!U31/(3*'OddsRatio_working_3-way'!X31^(1/3))*COS(('OddsRatio_working_3-way'!Y31+2*PI())/3)</f>
        <v>-0.34807716540692013</v>
      </c>
      <c r="AH31" s="11">
        <f>-'OddsRatio_working_3-way'!U31/(3*'OddsRatio_working_3-way'!X31^(1/3))*COS(('OddsRatio_working_3-way'!Y31+4*PI())/3)</f>
        <v>-0.19542761779478887</v>
      </c>
      <c r="AI31" s="11">
        <f>'OddsRatio_working_3-way'!U31/(3*'OddsRatio_working_3-way'!X31^(1/3))*SIN(('OddsRatio_working_3-way'!Y31)/3)</f>
        <v>-8.8132257405538664E-2</v>
      </c>
      <c r="AJ31" s="11">
        <f>'OddsRatio_working_3-way'!U31/(3*'OddsRatio_working_3-way'!X31^(1/3))*SIN(('OddsRatio_working_3-way'!Y31+2*PI())/3)</f>
        <v>-0.42662282062826468</v>
      </c>
      <c r="AK31" s="11">
        <f>'OddsRatio_working_3-way'!U31/(3*'OddsRatio_working_3-way'!X31^(1/3))*SIN(('OddsRatio_working_3-way'!Y31+4*PI())/3)</f>
        <v>0.51475507803380327</v>
      </c>
      <c r="AL31" s="11">
        <f>'OddsRatio_working_3-way'!Z31+'OddsRatio_working_3-way'!AF31</f>
        <v>1.0870095664034183</v>
      </c>
      <c r="AM31" s="11">
        <f>'OddsRatio_working_3-way'!AA31+'OddsRatio_working_3-way'!AG31</f>
        <v>-0.69615433081384026</v>
      </c>
      <c r="AN31" s="11">
        <f>'OddsRatio_working_3-way'!AB31+'OddsRatio_working_3-way'!AH31</f>
        <v>-0.39085523558957774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1.0870095664034183</v>
      </c>
      <c r="AS31" s="11">
        <f>IF(('OddsRatio_working_3-way'!X31=0),IF(Q31&gt;0,-Q31^(1/3),(-Q31)^(1/3)),'OddsRatio_working_3-way'!AM31-'OddsRatio_working_3-way'!R31/3)</f>
        <v>-0.69615433081384026</v>
      </c>
      <c r="AT31" s="11">
        <f>IF(('OddsRatio_working_3-way'!X31=0),IF(Q31&gt;0,-Q31^(1/3),(-Q31)^(1/3)),'OddsRatio_working_3-way'!AN31-'OddsRatio_working_3-way'!R31/3)</f>
        <v>-0.39085523558957774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2.0350000000000001</v>
      </c>
      <c r="B32" s="4">
        <f>IF('True_Odds_Calculator_3-way'!B33="","",'True_Odds_Calculator_3-way'!B33)</f>
        <v>3.4</v>
      </c>
      <c r="C32" s="4">
        <f>IF('True_Odds_Calculator_3-way'!C33="","",'True_Odds_Calculator_3-way'!C33)</f>
        <v>3.72</v>
      </c>
      <c r="D32" s="9">
        <f t="shared" si="13"/>
        <v>0.47041495858126081</v>
      </c>
      <c r="E32" s="9">
        <f t="shared" si="14"/>
        <v>0.2769691276745529</v>
      </c>
      <c r="F32" s="9">
        <f t="shared" si="15"/>
        <v>0.25261591374418635</v>
      </c>
      <c r="G32" s="9">
        <f t="shared" si="16"/>
        <v>1.0877127931129178</v>
      </c>
      <c r="H32" s="9">
        <f t="shared" si="17"/>
        <v>2.1257827408718706</v>
      </c>
      <c r="I32" s="9">
        <f t="shared" si="18"/>
        <v>3.6105107034710029</v>
      </c>
      <c r="J32" s="9">
        <f t="shared" si="19"/>
        <v>3.9585787972671369</v>
      </c>
      <c r="K32" s="11">
        <f t="shared" si="20"/>
        <v>0.49140049140049136</v>
      </c>
      <c r="L32" s="11">
        <f t="shared" si="21"/>
        <v>0.29411764705882354</v>
      </c>
      <c r="M32" s="11">
        <f t="shared" si="22"/>
        <v>0.26881720430107525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-0.26250297218039165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0.23913425241698483</v>
      </c>
      <c r="Q32" s="11">
        <f>2*'OddsRatio_working_3-way'!K32*'OddsRatio_working_3-way'!L32*'OddsRatio_working_3-way'!M32</f>
        <v>7.7704062523796857E-2</v>
      </c>
      <c r="R32" s="11">
        <f t="shared" si="23"/>
        <v>0</v>
      </c>
      <c r="S32" s="11">
        <f t="shared" si="24"/>
        <v>-0.91097731363076584</v>
      </c>
      <c r="T32" s="11">
        <f t="shared" si="25"/>
        <v>-0.29601212465662574</v>
      </c>
      <c r="U32" s="11">
        <f>'OddsRatio_working_3-way'!S32-'OddsRatio_working_3-way'!R32^2/3</f>
        <v>-0.91097731363076584</v>
      </c>
      <c r="V32" s="11">
        <f>'OddsRatio_working_3-way'!S32*'OddsRatio_working_3-way'!R32/3-2*'OddsRatio_working_3-way'!R32^3/27-'OddsRatio_working_3-way'!T32</f>
        <v>0.29601212465662574</v>
      </c>
      <c r="W32" s="11">
        <f>'OddsRatio_working_3-way'!V32^2+4*'OddsRatio_working_3-way'!U32^3/27</f>
        <v>-2.4377051496842328E-2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0.16733217670293726</v>
      </c>
      <c r="Y32" s="11">
        <f>IF('OddsRatio_working_3-way'!W32&gt;=0,IF('OddsRatio_working_3-way'!V32+SQRT('OddsRatio_working_3-way'!W32)&gt;0,0,PI()),ACOS('OddsRatio_working_3-way'!V32/(2*'OddsRatio_working_3-way'!X32)))</f>
        <v>0.48536549271954765</v>
      </c>
      <c r="Z32" s="11">
        <f>'OddsRatio_working_3-way'!X32^(1/3)*COS('OddsRatio_working_3-way'!Y32/3)</f>
        <v>0.54385639655645901</v>
      </c>
      <c r="AA32" s="11">
        <f>'OddsRatio_working_3-way'!X32^(1/3)*COS(('OddsRatio_working_3-way'!Y32+2*PI())/3)</f>
        <v>-0.34880142737106268</v>
      </c>
      <c r="AB32" s="11">
        <f>'OddsRatio_working_3-way'!X32^(1/3)*COS(('OddsRatio_working_3-way'!Y32+4*PI())/3)</f>
        <v>-0.19505496918539625</v>
      </c>
      <c r="AC32" s="11">
        <f>'OddsRatio_working_3-way'!X32^(1/3)*SIN('OddsRatio_working_3-way'!Y32/3)</f>
        <v>8.8765559020446028E-2</v>
      </c>
      <c r="AD32" s="11">
        <f>'OddsRatio_working_3-way'!X32^(1/3)*SIN(('OddsRatio_working_3-way'!Y32+2*PI())/3)</f>
        <v>0.42661067591833418</v>
      </c>
      <c r="AE32" s="11">
        <f>'OddsRatio_working_3-way'!X32^(1/3)*SIN(('OddsRatio_working_3-way'!Y32+4*PI())/3)</f>
        <v>-0.51537623493878026</v>
      </c>
      <c r="AF32" s="11">
        <f>-'OddsRatio_working_3-way'!U32/(3*'OddsRatio_working_3-way'!X32^(1/3))*COS(('OddsRatio_working_3-way'!Y32)/3)</f>
        <v>0.5438563965564589</v>
      </c>
      <c r="AG32" s="11">
        <f>-'OddsRatio_working_3-way'!U32/(3*'OddsRatio_working_3-way'!X32^(1/3))*COS(('OddsRatio_working_3-way'!Y32+2*PI())/3)</f>
        <v>-0.34880142737106257</v>
      </c>
      <c r="AH32" s="11">
        <f>-'OddsRatio_working_3-way'!U32/(3*'OddsRatio_working_3-way'!X32^(1/3))*COS(('OddsRatio_working_3-way'!Y32+4*PI())/3)</f>
        <v>-0.19505496918539622</v>
      </c>
      <c r="AI32" s="11">
        <f>'OddsRatio_working_3-way'!U32/(3*'OddsRatio_working_3-way'!X32^(1/3))*SIN(('OddsRatio_working_3-way'!Y32)/3)</f>
        <v>-8.8765559020446014E-2</v>
      </c>
      <c r="AJ32" s="11">
        <f>'OddsRatio_working_3-way'!U32/(3*'OddsRatio_working_3-way'!X32^(1/3))*SIN(('OddsRatio_working_3-way'!Y32+2*PI())/3)</f>
        <v>-0.42661067591833413</v>
      </c>
      <c r="AK32" s="11">
        <f>'OddsRatio_working_3-way'!U32/(3*'OddsRatio_working_3-way'!X32^(1/3))*SIN(('OddsRatio_working_3-way'!Y32+4*PI())/3)</f>
        <v>0.51537623493878015</v>
      </c>
      <c r="AL32" s="11">
        <f>'OddsRatio_working_3-way'!Z32+'OddsRatio_working_3-way'!AF32</f>
        <v>1.0877127931129178</v>
      </c>
      <c r="AM32" s="11">
        <f>'OddsRatio_working_3-way'!AA32+'OddsRatio_working_3-way'!AG32</f>
        <v>-0.69760285474212524</v>
      </c>
      <c r="AN32" s="11">
        <f>'OddsRatio_working_3-way'!AB32+'OddsRatio_working_3-way'!AH32</f>
        <v>-0.39010993837079244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1.0877127931129178</v>
      </c>
      <c r="AS32" s="11">
        <f>IF(('OddsRatio_working_3-way'!X32=0),IF(Q32&gt;0,-Q32^(1/3),(-Q32)^(1/3)),'OddsRatio_working_3-way'!AM32-'OddsRatio_working_3-way'!R32/3)</f>
        <v>-0.69760285474212524</v>
      </c>
      <c r="AT32" s="11">
        <f>IF(('OddsRatio_working_3-way'!X32=0),IF(Q32&gt;0,-Q32^(1/3),(-Q32)^(1/3)),'OddsRatio_working_3-way'!AN32-'OddsRatio_working_3-way'!R32/3)</f>
        <v>-0.39010993837079244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3.165</v>
      </c>
      <c r="B33" s="4">
        <f>IF('True_Odds_Calculator_3-way'!B34="","",'True_Odds_Calculator_3-way'!B34)</f>
        <v>3.5</v>
      </c>
      <c r="C33" s="4">
        <f>IF('True_Odds_Calculator_3-way'!C34="","",'True_Odds_Calculator_3-way'!C34)</f>
        <v>2.2149999999999999</v>
      </c>
      <c r="D33" s="9">
        <f t="shared" si="13"/>
        <v>0.298816228380965</v>
      </c>
      <c r="E33" s="9">
        <f t="shared" si="14"/>
        <v>0.26956875737317337</v>
      </c>
      <c r="F33" s="9">
        <f t="shared" si="15"/>
        <v>0.43161501424586152</v>
      </c>
      <c r="G33" s="9">
        <f t="shared" si="16"/>
        <v>1.0838514815211544</v>
      </c>
      <c r="H33" s="9">
        <f t="shared" si="17"/>
        <v>3.346538457493299</v>
      </c>
      <c r="I33" s="9">
        <f t="shared" si="18"/>
        <v>3.7096287038028866</v>
      </c>
      <c r="J33" s="9">
        <f t="shared" si="19"/>
        <v>2.3168795500482022</v>
      </c>
      <c r="K33" s="11">
        <f t="shared" si="20"/>
        <v>0.31595576619273302</v>
      </c>
      <c r="L33" s="11">
        <f t="shared" si="21"/>
        <v>0.2857142857142857</v>
      </c>
      <c r="M33" s="11">
        <f t="shared" si="22"/>
        <v>0.45146726862302489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-0.26801475139497866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0.23964139377146343</v>
      </c>
      <c r="Q33" s="11">
        <f>2*'OddsRatio_working_3-way'!K33*'OddsRatio_working_3-way'!L33*'OddsRatio_working_3-way'!M33</f>
        <v>8.1510678153558988E-2</v>
      </c>
      <c r="R33" s="11">
        <f t="shared" si="23"/>
        <v>0</v>
      </c>
      <c r="S33" s="11">
        <f t="shared" si="24"/>
        <v>-0.89413508967011723</v>
      </c>
      <c r="T33" s="11">
        <f t="shared" si="25"/>
        <v>-0.30412758152044805</v>
      </c>
      <c r="U33" s="11">
        <f>'OddsRatio_working_3-way'!S33-'OddsRatio_working_3-way'!R33^2/3</f>
        <v>-0.89413508967011723</v>
      </c>
      <c r="V33" s="11">
        <f>'OddsRatio_working_3-way'!S33*'OddsRatio_working_3-way'!R33/3-2*'OddsRatio_working_3-way'!R33^3/27-'OddsRatio_working_3-way'!T33</f>
        <v>0.30412758152044805</v>
      </c>
      <c r="W33" s="11">
        <f>'OddsRatio_working_3-way'!V33^2+4*'OddsRatio_working_3-way'!U33^3/27</f>
        <v>-1.3408775422171823E-2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0.16271321493939006</v>
      </c>
      <c r="Y33" s="11">
        <f>IF('OddsRatio_working_3-way'!W33&gt;=0,IF('OddsRatio_working_3-way'!V33+SQRT('OddsRatio_working_3-way'!W33)&gt;0,0,PI()),ACOS('OddsRatio_working_3-way'!V33/(2*'OddsRatio_working_3-way'!X33)))</f>
        <v>0.36380132229515971</v>
      </c>
      <c r="Z33" s="11">
        <f>'OddsRatio_working_3-way'!X33^(1/3)*COS('OddsRatio_working_3-way'!Y33/3)</f>
        <v>0.5419257407605772</v>
      </c>
      <c r="AA33" s="11">
        <f>'OddsRatio_working_3-way'!X33^(1/3)*COS(('OddsRatio_working_3-way'!Y33+2*PI())/3)</f>
        <v>-0.32815676029305835</v>
      </c>
      <c r="AB33" s="11">
        <f>'OddsRatio_working_3-way'!X33^(1/3)*COS(('OddsRatio_working_3-way'!Y33+4*PI())/3)</f>
        <v>-0.21376898046751902</v>
      </c>
      <c r="AC33" s="11">
        <f>'OddsRatio_working_3-way'!X33^(1/3)*SIN('OddsRatio_working_3-way'!Y33/3)</f>
        <v>6.6041815474278912E-2</v>
      </c>
      <c r="AD33" s="11">
        <f>'OddsRatio_working_3-way'!X33^(1/3)*SIN(('OddsRatio_working_3-way'!Y33+2*PI())/3)</f>
        <v>0.43630055072622048</v>
      </c>
      <c r="AE33" s="11">
        <f>'OddsRatio_working_3-way'!X33^(1/3)*SIN(('OddsRatio_working_3-way'!Y33+4*PI())/3)</f>
        <v>-0.50234236620049932</v>
      </c>
      <c r="AF33" s="11">
        <f>-'OddsRatio_working_3-way'!U33/(3*'OddsRatio_working_3-way'!X33^(1/3))*COS(('OddsRatio_working_3-way'!Y33)/3)</f>
        <v>0.5419257407605772</v>
      </c>
      <c r="AG33" s="11">
        <f>-'OddsRatio_working_3-way'!U33/(3*'OddsRatio_working_3-way'!X33^(1/3))*COS(('OddsRatio_working_3-way'!Y33+2*PI())/3)</f>
        <v>-0.32815676029305835</v>
      </c>
      <c r="AH33" s="11">
        <f>-'OddsRatio_working_3-way'!U33/(3*'OddsRatio_working_3-way'!X33^(1/3))*COS(('OddsRatio_working_3-way'!Y33+4*PI())/3)</f>
        <v>-0.21376898046751902</v>
      </c>
      <c r="AI33" s="11">
        <f>'OddsRatio_working_3-way'!U33/(3*'OddsRatio_working_3-way'!X33^(1/3))*SIN(('OddsRatio_working_3-way'!Y33)/3)</f>
        <v>-6.6041815474278912E-2</v>
      </c>
      <c r="AJ33" s="11">
        <f>'OddsRatio_working_3-way'!U33/(3*'OddsRatio_working_3-way'!X33^(1/3))*SIN(('OddsRatio_working_3-way'!Y33+2*PI())/3)</f>
        <v>-0.43630055072622048</v>
      </c>
      <c r="AK33" s="11">
        <f>'OddsRatio_working_3-way'!U33/(3*'OddsRatio_working_3-way'!X33^(1/3))*SIN(('OddsRatio_working_3-way'!Y33+4*PI())/3)</f>
        <v>0.50234236620049932</v>
      </c>
      <c r="AL33" s="11">
        <f>'OddsRatio_working_3-way'!Z33+'OddsRatio_working_3-way'!AF33</f>
        <v>1.0838514815211544</v>
      </c>
      <c r="AM33" s="11">
        <f>'OddsRatio_working_3-way'!AA33+'OddsRatio_working_3-way'!AG33</f>
        <v>-0.65631352058611669</v>
      </c>
      <c r="AN33" s="11">
        <f>'OddsRatio_working_3-way'!AB33+'OddsRatio_working_3-way'!AH33</f>
        <v>-0.42753796093503804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1.0838514815211544</v>
      </c>
      <c r="AS33" s="11">
        <f>IF(('OddsRatio_working_3-way'!X33=0),IF(Q33&gt;0,-Q33^(1/3),(-Q33)^(1/3)),'OddsRatio_working_3-way'!AM33-'OddsRatio_working_3-way'!R33/3)</f>
        <v>-0.65631352058611669</v>
      </c>
      <c r="AT33" s="11">
        <f>IF(('OddsRatio_working_3-way'!X33=0),IF(Q33&gt;0,-Q33^(1/3),(-Q33)^(1/3)),'OddsRatio_working_3-way'!AN33-'OddsRatio_working_3-way'!R33/3)</f>
        <v>-0.42753796093503804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2.8050000000000002</v>
      </c>
      <c r="B34" s="4">
        <f>IF('True_Odds_Calculator_3-way'!B35="","",'True_Odds_Calculator_3-way'!B35)</f>
        <v>2.99</v>
      </c>
      <c r="C34" s="4">
        <f>IF('True_Odds_Calculator_3-way'!C35="","",'True_Odds_Calculator_3-way'!C35)</f>
        <v>2.7679999999999998</v>
      </c>
      <c r="D34" s="9">
        <f t="shared" si="13"/>
        <v>0.33895054227016158</v>
      </c>
      <c r="E34" s="9">
        <f t="shared" si="14"/>
        <v>0.31744284021160807</v>
      </c>
      <c r="F34" s="9">
        <f t="shared" si="15"/>
        <v>0.3436066175182303</v>
      </c>
      <c r="G34" s="9">
        <f t="shared" si="16"/>
        <v>1.0804891595719013</v>
      </c>
      <c r="H34" s="9">
        <f t="shared" si="17"/>
        <v>2.9502829330272817</v>
      </c>
      <c r="I34" s="9">
        <f t="shared" si="18"/>
        <v>3.1501734275480837</v>
      </c>
      <c r="J34" s="9">
        <f t="shared" si="19"/>
        <v>2.9103048341231212</v>
      </c>
      <c r="K34" s="11">
        <f t="shared" si="20"/>
        <v>0.35650623885918004</v>
      </c>
      <c r="L34" s="11">
        <f t="shared" si="21"/>
        <v>0.33444816053511706</v>
      </c>
      <c r="M34" s="11">
        <f t="shared" si="22"/>
        <v>0.36127167630057805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-0.27355358054026058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0.23962874886104191</v>
      </c>
      <c r="Q34" s="11">
        <f>2*'OddsRatio_working_3-way'!K34*'OddsRatio_working_3-way'!L34*'OddsRatio_working_3-way'!M34</f>
        <v>8.615090737409381E-2</v>
      </c>
      <c r="R34" s="11">
        <f t="shared" si="23"/>
        <v>0</v>
      </c>
      <c r="S34" s="11">
        <f t="shared" si="24"/>
        <v>-0.87598469151009428</v>
      </c>
      <c r="T34" s="11">
        <f t="shared" si="25"/>
        <v>-0.31493247942120955</v>
      </c>
      <c r="U34" s="11">
        <f>'OddsRatio_working_3-way'!S34-'OddsRatio_working_3-way'!R34^2/3</f>
        <v>-0.87598469151009428</v>
      </c>
      <c r="V34" s="11">
        <f>'OddsRatio_working_3-way'!S34*'OddsRatio_working_3-way'!R34/3-2*'OddsRatio_working_3-way'!R34^3/27-'OddsRatio_working_3-way'!T34</f>
        <v>0.31493247942120955</v>
      </c>
      <c r="W34" s="11">
        <f>'OddsRatio_working_3-way'!V34^2+4*'OddsRatio_working_3-way'!U34^3/27</f>
        <v>-4.0066444451582195E-4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0.1577839749775832</v>
      </c>
      <c r="Y34" s="11">
        <f>IF('OddsRatio_working_3-way'!W34&gt;=0,IF('OddsRatio_working_3-way'!V34+SQRT('OddsRatio_working_3-way'!W34)&gt;0,0,PI()),ACOS('OddsRatio_working_3-way'!V34/(2*'OddsRatio_working_3-way'!X34)))</f>
        <v>6.3473020968284999E-2</v>
      </c>
      <c r="Z34" s="11">
        <f>'OddsRatio_working_3-way'!X34^(1/3)*COS('OddsRatio_working_3-way'!Y34/3)</f>
        <v>0.54024457978595064</v>
      </c>
      <c r="AA34" s="11">
        <f>'OddsRatio_working_3-way'!X34^(1/3)*COS(('OddsRatio_working_3-way'!Y34+2*PI())/3)</f>
        <v>-0.28002271344198693</v>
      </c>
      <c r="AB34" s="11">
        <f>'OddsRatio_working_3-way'!X34^(1/3)*COS(('OddsRatio_working_3-way'!Y34+4*PI())/3)</f>
        <v>-0.26022186634396377</v>
      </c>
      <c r="AC34" s="11">
        <f>'OddsRatio_working_3-way'!X34^(1/3)*SIN('OddsRatio_working_3-way'!Y34/3)</f>
        <v>1.1432024402226473E-2</v>
      </c>
      <c r="AD34" s="11">
        <f>'OddsRatio_working_3-way'!X34^(1/3)*SIN(('OddsRatio_working_3-way'!Y34+2*PI())/3)</f>
        <v>0.46214951815036909</v>
      </c>
      <c r="AE34" s="11">
        <f>'OddsRatio_working_3-way'!X34^(1/3)*SIN(('OddsRatio_working_3-way'!Y34+4*PI())/3)</f>
        <v>-0.47358154255259538</v>
      </c>
      <c r="AF34" s="11">
        <f>-'OddsRatio_working_3-way'!U34/(3*'OddsRatio_working_3-way'!X34^(1/3))*COS(('OddsRatio_working_3-way'!Y34)/3)</f>
        <v>0.54024457978595064</v>
      </c>
      <c r="AG34" s="11">
        <f>-'OddsRatio_working_3-way'!U34/(3*'OddsRatio_working_3-way'!X34^(1/3))*COS(('OddsRatio_working_3-way'!Y34+2*PI())/3)</f>
        <v>-0.28002271344198693</v>
      </c>
      <c r="AH34" s="11">
        <f>-'OddsRatio_working_3-way'!U34/(3*'OddsRatio_working_3-way'!X34^(1/3))*COS(('OddsRatio_working_3-way'!Y34+4*PI())/3)</f>
        <v>-0.26022186634396377</v>
      </c>
      <c r="AI34" s="11">
        <f>'OddsRatio_working_3-way'!U34/(3*'OddsRatio_working_3-way'!X34^(1/3))*SIN(('OddsRatio_working_3-way'!Y34)/3)</f>
        <v>-1.1432024402226473E-2</v>
      </c>
      <c r="AJ34" s="11">
        <f>'OddsRatio_working_3-way'!U34/(3*'OddsRatio_working_3-way'!X34^(1/3))*SIN(('OddsRatio_working_3-way'!Y34+2*PI())/3)</f>
        <v>-0.46214951815036909</v>
      </c>
      <c r="AK34" s="11">
        <f>'OddsRatio_working_3-way'!U34/(3*'OddsRatio_working_3-way'!X34^(1/3))*SIN(('OddsRatio_working_3-way'!Y34+4*PI())/3)</f>
        <v>0.47358154255259538</v>
      </c>
      <c r="AL34" s="11">
        <f>'OddsRatio_working_3-way'!Z34+'OddsRatio_working_3-way'!AF34</f>
        <v>1.0804891595719013</v>
      </c>
      <c r="AM34" s="11">
        <f>'OddsRatio_working_3-way'!AA34+'OddsRatio_working_3-way'!AG34</f>
        <v>-0.56004542688397385</v>
      </c>
      <c r="AN34" s="11">
        <f>'OddsRatio_working_3-way'!AB34+'OddsRatio_working_3-way'!AH34</f>
        <v>-0.52044373268792754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1.0804891595719013</v>
      </c>
      <c r="AS34" s="11">
        <f>IF(('OddsRatio_working_3-way'!X34=0),IF(Q34&gt;0,-Q34^(1/3),(-Q34)^(1/3)),'OddsRatio_working_3-way'!AM34-'OddsRatio_working_3-way'!R34/3)</f>
        <v>-0.56004542688397385</v>
      </c>
      <c r="AT34" s="11">
        <f>IF(('OddsRatio_working_3-way'!X34=0),IF(Q34&gt;0,-Q34^(1/3),(-Q34)^(1/3)),'OddsRatio_working_3-way'!AN34-'OddsRatio_working_3-way'!R34/3)</f>
        <v>-0.52044373268792754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2.2999999999999998</v>
      </c>
      <c r="B35" s="4">
        <f>IF('True_Odds_Calculator_3-way'!B36="","",'True_Odds_Calculator_3-way'!B36)</f>
        <v>3.32</v>
      </c>
      <c r="C35" s="4">
        <f>IF('True_Odds_Calculator_3-way'!C36="","",'True_Odds_Calculator_3-way'!C36)</f>
        <v>3.15</v>
      </c>
      <c r="D35" s="9">
        <f t="shared" si="13"/>
        <v>0.41513971902627367</v>
      </c>
      <c r="E35" s="9">
        <f t="shared" si="14"/>
        <v>0.2845585428067301</v>
      </c>
      <c r="F35" s="9">
        <f t="shared" si="15"/>
        <v>0.30030173816699618</v>
      </c>
      <c r="G35" s="9">
        <f t="shared" si="16"/>
        <v>1.0837135142866692</v>
      </c>
      <c r="H35" s="9">
        <f t="shared" si="17"/>
        <v>2.4088275685726694</v>
      </c>
      <c r="I35" s="9">
        <f t="shared" si="18"/>
        <v>3.5142153531450715</v>
      </c>
      <c r="J35" s="9">
        <f t="shared" si="19"/>
        <v>3.3299840557163387</v>
      </c>
      <c r="K35" s="11">
        <f t="shared" si="20"/>
        <v>0.43478260869565222</v>
      </c>
      <c r="L35" s="11">
        <f t="shared" si="21"/>
        <v>0.30120481927710846</v>
      </c>
      <c r="M35" s="11">
        <f t="shared" si="22"/>
        <v>0.31746031746031744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-0.26958351002353087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0.23988292715374956</v>
      </c>
      <c r="Q35" s="11">
        <f>2*'OddsRatio_working_3-way'!K35*'OddsRatio_working_3-way'!L35*'OddsRatio_working_3-way'!M35</f>
        <v>8.3148328302859481E-2</v>
      </c>
      <c r="R35" s="11">
        <f t="shared" si="23"/>
        <v>0</v>
      </c>
      <c r="S35" s="11">
        <f t="shared" si="24"/>
        <v>-0.88982789463944267</v>
      </c>
      <c r="T35" s="11">
        <f t="shared" si="25"/>
        <v>-0.30843254580223323</v>
      </c>
      <c r="U35" s="11">
        <f>'OddsRatio_working_3-way'!S35-'OddsRatio_working_3-way'!R35^2/3</f>
        <v>-0.88982789463944267</v>
      </c>
      <c r="V35" s="11">
        <f>'OddsRatio_working_3-way'!S35*'OddsRatio_working_3-way'!R35/3-2*'OddsRatio_working_3-way'!R35^3/27-'OddsRatio_working_3-way'!T35</f>
        <v>0.30843254580223323</v>
      </c>
      <c r="W35" s="11">
        <f>'OddsRatio_working_3-way'!V35^2+4*'OddsRatio_working_3-way'!U35^3/27</f>
        <v>-9.248639521463084E-3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0.16153890772156856</v>
      </c>
      <c r="Y35" s="11">
        <f>IF('OddsRatio_working_3-way'!W35&gt;=0,IF('OddsRatio_working_3-way'!V35+SQRT('OddsRatio_working_3-way'!W35)&gt;0,0,PI()),ACOS('OddsRatio_working_3-way'!V35/(2*'OddsRatio_working_3-way'!X35)))</f>
        <v>0.30224873123256524</v>
      </c>
      <c r="Z35" s="11">
        <f>'OddsRatio_working_3-way'!X35^(1/3)*COS('OddsRatio_working_3-way'!Y35/3)</f>
        <v>0.5418567571433347</v>
      </c>
      <c r="AA35" s="11">
        <f>'OddsRatio_working_3-way'!X35^(1/3)*COS(('OddsRatio_working_3-way'!Y35+2*PI())/3)</f>
        <v>-0.31836691473629503</v>
      </c>
      <c r="AB35" s="11">
        <f>'OddsRatio_working_3-way'!X35^(1/3)*COS(('OddsRatio_working_3-way'!Y35+4*PI())/3)</f>
        <v>-0.22348984240703954</v>
      </c>
      <c r="AC35" s="11">
        <f>'OddsRatio_working_3-way'!X35^(1/3)*SIN('OddsRatio_working_3-way'!Y35/3)</f>
        <v>5.4777303249219318E-2</v>
      </c>
      <c r="AD35" s="11">
        <f>'OddsRatio_working_3-way'!X35^(1/3)*SIN(('OddsRatio_working_3-way'!Y35+2*PI())/3)</f>
        <v>0.44187306527377329</v>
      </c>
      <c r="AE35" s="11">
        <f>'OddsRatio_working_3-way'!X35^(1/3)*SIN(('OddsRatio_working_3-way'!Y35+4*PI())/3)</f>
        <v>-0.4966503685229926</v>
      </c>
      <c r="AF35" s="11">
        <f>-'OddsRatio_working_3-way'!U35/(3*'OddsRatio_working_3-way'!X35^(1/3))*COS(('OddsRatio_working_3-way'!Y35)/3)</f>
        <v>0.54185675714333448</v>
      </c>
      <c r="AG35" s="11">
        <f>-'OddsRatio_working_3-way'!U35/(3*'OddsRatio_working_3-way'!X35^(1/3))*COS(('OddsRatio_working_3-way'!Y35+2*PI())/3)</f>
        <v>-0.31836691473629491</v>
      </c>
      <c r="AH35" s="11">
        <f>-'OddsRatio_working_3-way'!U35/(3*'OddsRatio_working_3-way'!X35^(1/3))*COS(('OddsRatio_working_3-way'!Y35+4*PI())/3)</f>
        <v>-0.22348984240703942</v>
      </c>
      <c r="AI35" s="11">
        <f>'OddsRatio_working_3-way'!U35/(3*'OddsRatio_working_3-way'!X35^(1/3))*SIN(('OddsRatio_working_3-way'!Y35)/3)</f>
        <v>-5.4777303249219297E-2</v>
      </c>
      <c r="AJ35" s="11">
        <f>'OddsRatio_working_3-way'!U35/(3*'OddsRatio_working_3-way'!X35^(1/3))*SIN(('OddsRatio_working_3-way'!Y35+2*PI())/3)</f>
        <v>-0.44187306527377312</v>
      </c>
      <c r="AK35" s="11">
        <f>'OddsRatio_working_3-way'!U35/(3*'OddsRatio_working_3-way'!X35^(1/3))*SIN(('OddsRatio_working_3-way'!Y35+4*PI())/3)</f>
        <v>0.49665036852299238</v>
      </c>
      <c r="AL35" s="11">
        <f>'OddsRatio_working_3-way'!Z35+'OddsRatio_working_3-way'!AF35</f>
        <v>1.0837135142866692</v>
      </c>
      <c r="AM35" s="11">
        <f>'OddsRatio_working_3-way'!AA35+'OddsRatio_working_3-way'!AG35</f>
        <v>-0.63673382947258994</v>
      </c>
      <c r="AN35" s="11">
        <f>'OddsRatio_working_3-way'!AB35+'OddsRatio_working_3-way'!AH35</f>
        <v>-0.44697968481407896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1.0837135142866692</v>
      </c>
      <c r="AS35" s="11">
        <f>IF(('OddsRatio_working_3-way'!X35=0),IF(Q35&gt;0,-Q35^(1/3),(-Q35)^(1/3)),'OddsRatio_working_3-way'!AM35-'OddsRatio_working_3-way'!R35/3)</f>
        <v>-0.63673382947258994</v>
      </c>
      <c r="AT35" s="11">
        <f>IF(('OddsRatio_working_3-way'!X35=0),IF(Q35&gt;0,-Q35^(1/3),(-Q35)^(1/3)),'OddsRatio_working_3-way'!AN35-'OddsRatio_working_3-way'!R35/3)</f>
        <v>-0.44697968481407896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3.03</v>
      </c>
      <c r="B36" s="4">
        <f>IF('True_Odds_Calculator_3-way'!B37="","",'True_Odds_Calculator_3-way'!B37)</f>
        <v>2.91</v>
      </c>
      <c r="C36" s="4">
        <f>IF('True_Odds_Calculator_3-way'!C37="","",'True_Odds_Calculator_3-way'!C37)</f>
        <v>2.64</v>
      </c>
      <c r="D36" s="9">
        <f t="shared" si="13"/>
        <v>0.31305099620538329</v>
      </c>
      <c r="E36" s="9">
        <f t="shared" si="14"/>
        <v>0.32630138505670392</v>
      </c>
      <c r="F36" s="9">
        <f t="shared" si="15"/>
        <v>0.36064761873791285</v>
      </c>
      <c r="G36" s="9">
        <f t="shared" si="16"/>
        <v>1.0809693249298717</v>
      </c>
      <c r="H36" s="9">
        <f t="shared" si="17"/>
        <v>3.1943677296076394</v>
      </c>
      <c r="I36" s="9">
        <f t="shared" si="18"/>
        <v>3.0646514106160545</v>
      </c>
      <c r="J36" s="9">
        <f t="shared" si="19"/>
        <v>2.7727896928849889</v>
      </c>
      <c r="K36" s="11">
        <f t="shared" si="20"/>
        <v>0.33003300330033003</v>
      </c>
      <c r="L36" s="11">
        <f t="shared" si="21"/>
        <v>0.3436426116838488</v>
      </c>
      <c r="M36" s="11">
        <f t="shared" si="22"/>
        <v>0.37878787878787878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-0.2731704441921855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0.23971469311879645</v>
      </c>
      <c r="Q36" s="11">
        <f>2*'OddsRatio_working_3-way'!K36*'OddsRatio_working_3-way'!L36*'OddsRatio_working_3-way'!M36</f>
        <v>8.5919244845446746E-2</v>
      </c>
      <c r="R36" s="11">
        <f t="shared" si="23"/>
        <v>0</v>
      </c>
      <c r="S36" s="11">
        <f t="shared" si="24"/>
        <v>-0.87752792520316847</v>
      </c>
      <c r="T36" s="11">
        <f t="shared" si="25"/>
        <v>-0.31452613806565172</v>
      </c>
      <c r="U36" s="11">
        <f>'OddsRatio_working_3-way'!S36-'OddsRatio_working_3-way'!R36^2/3</f>
        <v>-0.87752792520316847</v>
      </c>
      <c r="V36" s="11">
        <f>'OddsRatio_working_3-way'!S36*'OddsRatio_working_3-way'!R36/3-2*'OddsRatio_working_3-way'!R36^3/27-'OddsRatio_working_3-way'!T36</f>
        <v>0.31452613806565172</v>
      </c>
      <c r="W36" s="11">
        <f>'OddsRatio_working_3-way'!V36^2+4*'OddsRatio_working_3-way'!U36^3/27</f>
        <v>-1.1836779802927716E-3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0.15820111370245327</v>
      </c>
      <c r="Y36" s="11">
        <f>IF('OddsRatio_working_3-way'!W36&gt;=0,IF('OddsRatio_working_3-way'!V36+SQRT('OddsRatio_working_3-way'!W36)&gt;0,0,PI()),ACOS('OddsRatio_working_3-way'!V36/(2*'OddsRatio_working_3-way'!X36)))</f>
        <v>0.10895240392240679</v>
      </c>
      <c r="Z36" s="11">
        <f>'OddsRatio_working_3-way'!X36^(1/3)*COS('OddsRatio_working_3-way'!Y36/3)</f>
        <v>0.54048466246493587</v>
      </c>
      <c r="AA36" s="11">
        <f>'OddsRatio_working_3-way'!X36^(1/3)*COS(('OddsRatio_working_3-way'!Y36+2*PI())/3)</f>
        <v>-0.28724905140172402</v>
      </c>
      <c r="AB36" s="11">
        <f>'OddsRatio_working_3-way'!X36^(1/3)*COS(('OddsRatio_working_3-way'!Y36+4*PI())/3)</f>
        <v>-0.2532356110632118</v>
      </c>
      <c r="AC36" s="11">
        <f>'OddsRatio_working_3-way'!X36^(1/3)*SIN('OddsRatio_working_3-way'!Y36/3)</f>
        <v>1.9637668935505261E-2</v>
      </c>
      <c r="AD36" s="11">
        <f>'OddsRatio_working_3-way'!X36^(1/3)*SIN(('OddsRatio_working_3-way'!Y36+2*PI())/3)</f>
        <v>0.4582546135827395</v>
      </c>
      <c r="AE36" s="11">
        <f>'OddsRatio_working_3-way'!X36^(1/3)*SIN(('OddsRatio_working_3-way'!Y36+4*PI())/3)</f>
        <v>-0.47789228251824478</v>
      </c>
      <c r="AF36" s="11">
        <f>-'OddsRatio_working_3-way'!U36/(3*'OddsRatio_working_3-way'!X36^(1/3))*COS(('OddsRatio_working_3-way'!Y36)/3)</f>
        <v>0.54048466246493587</v>
      </c>
      <c r="AG36" s="11">
        <f>-'OddsRatio_working_3-way'!U36/(3*'OddsRatio_working_3-way'!X36^(1/3))*COS(('OddsRatio_working_3-way'!Y36+2*PI())/3)</f>
        <v>-0.28724905140172402</v>
      </c>
      <c r="AH36" s="11">
        <f>-'OddsRatio_working_3-way'!U36/(3*'OddsRatio_working_3-way'!X36^(1/3))*COS(('OddsRatio_working_3-way'!Y36+4*PI())/3)</f>
        <v>-0.2532356110632118</v>
      </c>
      <c r="AI36" s="11">
        <f>'OddsRatio_working_3-way'!U36/(3*'OddsRatio_working_3-way'!X36^(1/3))*SIN(('OddsRatio_working_3-way'!Y36)/3)</f>
        <v>-1.9637668935505261E-2</v>
      </c>
      <c r="AJ36" s="11">
        <f>'OddsRatio_working_3-way'!U36/(3*'OddsRatio_working_3-way'!X36^(1/3))*SIN(('OddsRatio_working_3-way'!Y36+2*PI())/3)</f>
        <v>-0.4582546135827395</v>
      </c>
      <c r="AK36" s="11">
        <f>'OddsRatio_working_3-way'!U36/(3*'OddsRatio_working_3-way'!X36^(1/3))*SIN(('OddsRatio_working_3-way'!Y36+4*PI())/3)</f>
        <v>0.47789228251824478</v>
      </c>
      <c r="AL36" s="11">
        <f>'OddsRatio_working_3-way'!Z36+'OddsRatio_working_3-way'!AF36</f>
        <v>1.0809693249298717</v>
      </c>
      <c r="AM36" s="11">
        <f>'OddsRatio_working_3-way'!AA36+'OddsRatio_working_3-way'!AG36</f>
        <v>-0.57449810280344804</v>
      </c>
      <c r="AN36" s="11">
        <f>'OddsRatio_working_3-way'!AB36+'OddsRatio_working_3-way'!AH36</f>
        <v>-0.50647122212642359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1.0809693249298717</v>
      </c>
      <c r="AS36" s="11">
        <f>IF(('OddsRatio_working_3-way'!X36=0),IF(Q36&gt;0,-Q36^(1/3),(-Q36)^(1/3)),'OddsRatio_working_3-way'!AM36-'OddsRatio_working_3-way'!R36/3)</f>
        <v>-0.57449810280344804</v>
      </c>
      <c r="AT36" s="11">
        <f>IF(('OddsRatio_working_3-way'!X36=0),IF(Q36&gt;0,-Q36^(1/3),(-Q36)^(1/3)),'OddsRatio_working_3-way'!AN36-'OddsRatio_working_3-way'!R36/3)</f>
        <v>-0.50647122212642359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1.575</v>
      </c>
      <c r="B37" s="4">
        <f>IF('True_Odds_Calculator_3-way'!B38="","",'True_Odds_Calculator_3-way'!B38)</f>
        <v>4.0199999999999996</v>
      </c>
      <c r="C37" s="4">
        <f>IF('True_Odds_Calculator_3-way'!C38="","",'True_Odds_Calculator_3-way'!C38)</f>
        <v>5.9</v>
      </c>
      <c r="D37" s="9">
        <f t="shared" si="13"/>
        <v>0.61237248496317187</v>
      </c>
      <c r="E37" s="9">
        <f t="shared" si="14"/>
        <v>0.23123582115891786</v>
      </c>
      <c r="F37" s="9">
        <f t="shared" si="15"/>
        <v>0.15639169387791066</v>
      </c>
      <c r="G37" s="9">
        <f t="shared" si="16"/>
        <v>1.1008574443057213</v>
      </c>
      <c r="H37" s="9">
        <f t="shared" si="17"/>
        <v>1.6329930304757898</v>
      </c>
      <c r="I37" s="9">
        <f t="shared" si="18"/>
        <v>4.3245894818032777</v>
      </c>
      <c r="J37" s="9">
        <f t="shared" si="19"/>
        <v>6.3942014770980347</v>
      </c>
      <c r="K37" s="11">
        <f t="shared" si="20"/>
        <v>0.63492063492063489</v>
      </c>
      <c r="L37" s="11">
        <f t="shared" si="21"/>
        <v>0.24875621890547267</v>
      </c>
      <c r="M37" s="11">
        <f t="shared" si="22"/>
        <v>0.16949152542372881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-0.22777824624523357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0.22740748771611402</v>
      </c>
      <c r="Q37" s="11">
        <f>2*'OddsRatio_working_3-way'!K37*'OddsRatio_working_3-way'!L37*'OddsRatio_working_3-way'!M37</f>
        <v>5.3539137778955644E-2</v>
      </c>
      <c r="R37" s="11">
        <f t="shared" si="23"/>
        <v>0</v>
      </c>
      <c r="S37" s="11">
        <f t="shared" si="24"/>
        <v>-0.99837228297595904</v>
      </c>
      <c r="T37" s="11">
        <f t="shared" si="25"/>
        <v>-0.23504938975302164</v>
      </c>
      <c r="U37" s="11">
        <f>'OddsRatio_working_3-way'!S37-'OddsRatio_working_3-way'!R37^2/3</f>
        <v>-0.99837228297595904</v>
      </c>
      <c r="V37" s="11">
        <f>'OddsRatio_working_3-way'!S37*'OddsRatio_working_3-way'!R37/3-2*'OddsRatio_working_3-way'!R37^3/27-'OddsRatio_working_3-way'!T37</f>
        <v>0.23504938975302164</v>
      </c>
      <c r="W37" s="11">
        <f>'OddsRatio_working_3-way'!V37^2+4*'OddsRatio_working_3-way'!U37^3/27</f>
        <v>-9.2177679636499921E-2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0.191980399559283</v>
      </c>
      <c r="Y37" s="11">
        <f>IF('OddsRatio_working_3-way'!W37&gt;=0,IF('OddsRatio_working_3-way'!V37+SQRT('OddsRatio_working_3-way'!W37)&gt;0,0,PI()),ACOS('OddsRatio_working_3-way'!V37/(2*'OddsRatio_working_3-way'!X37)))</f>
        <v>0.91199397513026692</v>
      </c>
      <c r="Z37" s="11">
        <f>'OddsRatio_working_3-way'!X37^(1/3)*COS('OddsRatio_working_3-way'!Y37/3)</f>
        <v>0.55042872215286065</v>
      </c>
      <c r="AA37" s="11">
        <f>'OddsRatio_working_3-way'!X37^(1/3)*COS(('OddsRatio_working_3-way'!Y37+2*PI())/3)</f>
        <v>-0.42476113341159777</v>
      </c>
      <c r="AB37" s="11">
        <f>'OddsRatio_working_3-way'!X37^(1/3)*COS(('OddsRatio_working_3-way'!Y37+4*PI())/3)</f>
        <v>-0.12566758874126308</v>
      </c>
      <c r="AC37" s="11">
        <f>'OddsRatio_working_3-way'!X37^(1/3)*SIN('OddsRatio_working_3-way'!Y37/3)</f>
        <v>0.17268173852829724</v>
      </c>
      <c r="AD37" s="11">
        <f>'OddsRatio_working_3-way'!X37^(1/3)*SIN(('OddsRatio_working_3-way'!Y37+2*PI())/3)</f>
        <v>0.3903443870928352</v>
      </c>
      <c r="AE37" s="11">
        <f>'OddsRatio_working_3-way'!X37^(1/3)*SIN(('OddsRatio_working_3-way'!Y37+4*PI())/3)</f>
        <v>-0.56302612562113241</v>
      </c>
      <c r="AF37" s="11">
        <f>-'OddsRatio_working_3-way'!U37/(3*'OddsRatio_working_3-way'!X37^(1/3))*COS(('OddsRatio_working_3-way'!Y37)/3)</f>
        <v>0.55042872215286065</v>
      </c>
      <c r="AG37" s="11">
        <f>-'OddsRatio_working_3-way'!U37/(3*'OddsRatio_working_3-way'!X37^(1/3))*COS(('OddsRatio_working_3-way'!Y37+2*PI())/3)</f>
        <v>-0.42476113341159777</v>
      </c>
      <c r="AH37" s="11">
        <f>-'OddsRatio_working_3-way'!U37/(3*'OddsRatio_working_3-way'!X37^(1/3))*COS(('OddsRatio_working_3-way'!Y37+4*PI())/3)</f>
        <v>-0.12566758874126308</v>
      </c>
      <c r="AI37" s="11">
        <f>'OddsRatio_working_3-way'!U37/(3*'OddsRatio_working_3-way'!X37^(1/3))*SIN(('OddsRatio_working_3-way'!Y37)/3)</f>
        <v>-0.17268173852829724</v>
      </c>
      <c r="AJ37" s="11">
        <f>'OddsRatio_working_3-way'!U37/(3*'OddsRatio_working_3-way'!X37^(1/3))*SIN(('OddsRatio_working_3-way'!Y37+2*PI())/3)</f>
        <v>-0.3903443870928352</v>
      </c>
      <c r="AK37" s="11">
        <f>'OddsRatio_working_3-way'!U37/(3*'OddsRatio_working_3-way'!X37^(1/3))*SIN(('OddsRatio_working_3-way'!Y37+4*PI())/3)</f>
        <v>0.56302612562113241</v>
      </c>
      <c r="AL37" s="11">
        <f>'OddsRatio_working_3-way'!Z37+'OddsRatio_working_3-way'!AF37</f>
        <v>1.1008574443057213</v>
      </c>
      <c r="AM37" s="11">
        <f>'OddsRatio_working_3-way'!AA37+'OddsRatio_working_3-way'!AG37</f>
        <v>-0.84952226682319554</v>
      </c>
      <c r="AN37" s="11">
        <f>'OddsRatio_working_3-way'!AB37+'OddsRatio_working_3-way'!AH37</f>
        <v>-0.25133517748252615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1.1008574443057213</v>
      </c>
      <c r="AS37" s="11">
        <f>IF(('OddsRatio_working_3-way'!X37=0),IF(Q37&gt;0,-Q37^(1/3),(-Q37)^(1/3)),'OddsRatio_working_3-way'!AM37-'OddsRatio_working_3-way'!R37/3)</f>
        <v>-0.84952226682319554</v>
      </c>
      <c r="AT37" s="11">
        <f>IF(('OddsRatio_working_3-way'!X37=0),IF(Q37&gt;0,-Q37^(1/3),(-Q37)^(1/3)),'OddsRatio_working_3-way'!AN37-'OddsRatio_working_3-way'!R37/3)</f>
        <v>-0.25133517748252615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>
        <f>IF('True_Odds_Calculator_3-way'!A39="","",'True_Odds_Calculator_3-way'!A39)</f>
        <v>5</v>
      </c>
      <c r="B38" s="4">
        <f>IF('True_Odds_Calculator_3-way'!B39="","",'True_Odds_Calculator_3-way'!B39)</f>
        <v>3.3</v>
      </c>
      <c r="C38" s="4">
        <f>IF('True_Odds_Calculator_3-way'!C39="","",'True_Odds_Calculator_3-way'!C39)</f>
        <v>1.8160000000000001</v>
      </c>
      <c r="D38" s="9">
        <f t="shared" si="13"/>
        <v>0.18632418472097911</v>
      </c>
      <c r="E38" s="9">
        <f t="shared" si="14"/>
        <v>0.28481758730861351</v>
      </c>
      <c r="F38" s="9">
        <f t="shared" si="15"/>
        <v>0.52885822797040716</v>
      </c>
      <c r="G38" s="9">
        <f t="shared" si="16"/>
        <v>1.0917474514882519</v>
      </c>
      <c r="H38" s="9">
        <f t="shared" si="17"/>
        <v>5.3669898059530077</v>
      </c>
      <c r="I38" s="9">
        <f t="shared" si="18"/>
        <v>3.5110191384229799</v>
      </c>
      <c r="J38" s="9">
        <f t="shared" si="19"/>
        <v>1.8908659204144143</v>
      </c>
      <c r="K38" s="11">
        <f t="shared" si="20"/>
        <v>0.2</v>
      </c>
      <c r="L38" s="11">
        <f t="shared" si="21"/>
        <v>0.30303030303030304</v>
      </c>
      <c r="M38" s="11">
        <f t="shared" si="22"/>
        <v>0.5506607929515418</v>
      </c>
      <c r="N38" s="11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-0.2505406487785341</v>
      </c>
      <c r="O38" s="11">
        <f>0</f>
        <v>0</v>
      </c>
      <c r="P38" s="11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0.23748498197837398</v>
      </c>
      <c r="Q38" s="11">
        <f>2*'OddsRatio_working_3-way'!K38*'OddsRatio_working_3-way'!L38*'OddsRatio_working_3-way'!M38</f>
        <v>6.6746762782005073E-2</v>
      </c>
      <c r="R38" s="11">
        <f t="shared" si="23"/>
        <v>0</v>
      </c>
      <c r="S38" s="11">
        <f t="shared" si="24"/>
        <v>-0.94789002557544777</v>
      </c>
      <c r="T38" s="11">
        <f t="shared" si="25"/>
        <v>-0.26641091219096347</v>
      </c>
      <c r="U38" s="11">
        <f>'OddsRatio_working_3-way'!S38-'OddsRatio_working_3-way'!R38^2/3</f>
        <v>-0.94789002557544777</v>
      </c>
      <c r="V38" s="11">
        <f>'OddsRatio_working_3-way'!S38*'OddsRatio_working_3-way'!R38/3-2*'OddsRatio_working_3-way'!R38^3/27-'OddsRatio_working_3-way'!T38</f>
        <v>0.26641091219096347</v>
      </c>
      <c r="W38" s="11">
        <f>'OddsRatio_working_3-way'!V38^2+4*'OddsRatio_working_3-way'!U38^3/27</f>
        <v>-5.5199288536592311E-2</v>
      </c>
      <c r="X38" s="11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0.17760494268953606</v>
      </c>
      <c r="Y38" s="11">
        <f>IF('OddsRatio_working_3-way'!W38&gt;=0,IF('OddsRatio_working_3-way'!V38+SQRT('OddsRatio_working_3-way'!W38)&gt;0,0,PI()),ACOS('OddsRatio_working_3-way'!V38/(2*'OddsRatio_working_3-way'!X38)))</f>
        <v>0.72271935869964032</v>
      </c>
      <c r="Z38" s="11">
        <f>'OddsRatio_working_3-way'!X38^(1/3)*COS('OddsRatio_working_3-way'!Y38/3)</f>
        <v>0.54587372574412596</v>
      </c>
      <c r="AA38" s="11">
        <f>'OddsRatio_working_3-way'!X38^(1/3)*COS(('OddsRatio_working_3-way'!Y38+2*PI())/3)</f>
        <v>-0.38907864282455024</v>
      </c>
      <c r="AB38" s="11">
        <f>'OddsRatio_working_3-way'!X38^(1/3)*COS(('OddsRatio_working_3-way'!Y38+4*PI())/3)</f>
        <v>-0.15679508291957595</v>
      </c>
      <c r="AC38" s="11">
        <f>'OddsRatio_working_3-way'!X38^(1/3)*SIN('OddsRatio_working_3-way'!Y38/3)</f>
        <v>0.13410897583946166</v>
      </c>
      <c r="AD38" s="11">
        <f>'OddsRatio_working_3-way'!X38^(1/3)*SIN(('OddsRatio_working_3-way'!Y38+2*PI())/3)</f>
        <v>0.40568602583314189</v>
      </c>
      <c r="AE38" s="11">
        <f>'OddsRatio_working_3-way'!X38^(1/3)*SIN(('OddsRatio_working_3-way'!Y38+4*PI())/3)</f>
        <v>-0.53979500167260341</v>
      </c>
      <c r="AF38" s="11">
        <f>-'OddsRatio_working_3-way'!U38/(3*'OddsRatio_working_3-way'!X38^(1/3))*COS(('OddsRatio_working_3-way'!Y38)/3)</f>
        <v>0.54587372574412596</v>
      </c>
      <c r="AG38" s="11">
        <f>-'OddsRatio_working_3-way'!U38/(3*'OddsRatio_working_3-way'!X38^(1/3))*COS(('OddsRatio_working_3-way'!Y38+2*PI())/3)</f>
        <v>-0.38907864282455024</v>
      </c>
      <c r="AH38" s="11">
        <f>-'OddsRatio_working_3-way'!U38/(3*'OddsRatio_working_3-way'!X38^(1/3))*COS(('OddsRatio_working_3-way'!Y38+4*PI())/3)</f>
        <v>-0.15679508291957595</v>
      </c>
      <c r="AI38" s="11">
        <f>'OddsRatio_working_3-way'!U38/(3*'OddsRatio_working_3-way'!X38^(1/3))*SIN(('OddsRatio_working_3-way'!Y38)/3)</f>
        <v>-0.13410897583946166</v>
      </c>
      <c r="AJ38" s="11">
        <f>'OddsRatio_working_3-way'!U38/(3*'OddsRatio_working_3-way'!X38^(1/3))*SIN(('OddsRatio_working_3-way'!Y38+2*PI())/3)</f>
        <v>-0.40568602583314189</v>
      </c>
      <c r="AK38" s="11">
        <f>'OddsRatio_working_3-way'!U38/(3*'OddsRatio_working_3-way'!X38^(1/3))*SIN(('OddsRatio_working_3-way'!Y38+4*PI())/3)</f>
        <v>0.53979500167260341</v>
      </c>
      <c r="AL38" s="11">
        <f>'OddsRatio_working_3-way'!Z38+'OddsRatio_working_3-way'!AF38</f>
        <v>1.0917474514882519</v>
      </c>
      <c r="AM38" s="11">
        <f>'OddsRatio_working_3-way'!AA38+'OddsRatio_working_3-way'!AG38</f>
        <v>-0.77815728564910047</v>
      </c>
      <c r="AN38" s="11">
        <f>'OddsRatio_working_3-way'!AB38+'OddsRatio_working_3-way'!AH38</f>
        <v>-0.31359016583915189</v>
      </c>
      <c r="AO38" s="11">
        <f>'OddsRatio_working_3-way'!AC38+'OddsRatio_working_3-way'!AI38</f>
        <v>0</v>
      </c>
      <c r="AP38" s="11">
        <f>'OddsRatio_working_3-way'!AD38+'OddsRatio_working_3-way'!AJ38</f>
        <v>0</v>
      </c>
      <c r="AQ38" s="11">
        <f>'OddsRatio_working_3-way'!AE38+'OddsRatio_working_3-way'!AK38</f>
        <v>0</v>
      </c>
      <c r="AR38" s="10">
        <f>IF(A38="","",IF(('OddsRatio_working_3-way'!X38=0),IF(Q38&gt;0,-Q38^(1/3),(-Q38)^(1/3)),'OddsRatio_working_3-way'!AL38-'OddsRatio_working_3-way'!R38/3))</f>
        <v>1.0917474514882519</v>
      </c>
      <c r="AS38" s="11">
        <f>IF(('OddsRatio_working_3-way'!X38=0),IF(Q38&gt;0,-Q38^(1/3),(-Q38)^(1/3)),'OddsRatio_working_3-way'!AM38-'OddsRatio_working_3-way'!R38/3)</f>
        <v>-0.77815728564910047</v>
      </c>
      <c r="AT38" s="11">
        <f>IF(('OddsRatio_working_3-way'!X38=0),IF(Q38&gt;0,-Q38^(1/3),(-Q38)^(1/3)),'OddsRatio_working_3-way'!AN38-'OddsRatio_working_3-way'!R38/3)</f>
        <v>-0.31359016583915189</v>
      </c>
      <c r="AU38" s="11">
        <f>IF(('OddsRatio_working_3-way'!X38=0),0,'OddsRatio_working_3-way'!AO38)</f>
        <v>0</v>
      </c>
      <c r="AV38" s="11">
        <f>IF(('OddsRatio_working_3-way'!X38=0),0,'OddsRatio_working_3-way'!AP38)</f>
        <v>0</v>
      </c>
      <c r="AW38" s="11">
        <f>IF(('OddsRatio_working_3-way'!X38=0),0,'OddsRatio_working_3-way'!AQ38)</f>
        <v>0</v>
      </c>
    </row>
    <row r="39" spans="1:49" x14ac:dyDescent="0.2">
      <c r="A39" s="4">
        <f>IF('True_Odds_Calculator_3-way'!A40="","",'True_Odds_Calculator_3-way'!A40)</f>
        <v>2.89</v>
      </c>
      <c r="B39" s="4">
        <f>IF('True_Odds_Calculator_3-way'!B40="","",'True_Odds_Calculator_3-way'!B40)</f>
        <v>3.1850000000000001</v>
      </c>
      <c r="C39" s="4">
        <f>IF('True_Odds_Calculator_3-way'!C40="","",'True_Odds_Calculator_3-way'!C40)</f>
        <v>2.544</v>
      </c>
      <c r="D39" s="9">
        <f t="shared" si="13"/>
        <v>0.32837412644867264</v>
      </c>
      <c r="E39" s="9">
        <f t="shared" si="14"/>
        <v>0.29721674807430754</v>
      </c>
      <c r="F39" s="9">
        <f t="shared" si="15"/>
        <v>0.3744091254770196</v>
      </c>
      <c r="G39" s="9">
        <f t="shared" si="16"/>
        <v>1.0821729741522659</v>
      </c>
      <c r="H39" s="9">
        <f t="shared" si="17"/>
        <v>3.045306921147783</v>
      </c>
      <c r="I39" s="9">
        <f t="shared" si="18"/>
        <v>3.3645479485227017</v>
      </c>
      <c r="J39" s="9">
        <f t="shared" si="19"/>
        <v>2.670875072091099</v>
      </c>
      <c r="K39" s="11">
        <f t="shared" si="20"/>
        <v>0.34602076124567471</v>
      </c>
      <c r="L39" s="11">
        <f t="shared" si="21"/>
        <v>0.31397174254317112</v>
      </c>
      <c r="M39" s="11">
        <f t="shared" si="22"/>
        <v>0.39308176100628928</v>
      </c>
      <c r="N39" s="11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-0.2722927982769987</v>
      </c>
      <c r="O39" s="11">
        <f>0</f>
        <v>0</v>
      </c>
      <c r="P39" s="11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0.23995767520702466</v>
      </c>
      <c r="Q39" s="11">
        <f>2*'OddsRatio_working_3-way'!K39*'OddsRatio_working_3-way'!L39*'OddsRatio_working_3-way'!M39</f>
        <v>8.5409387865109321E-2</v>
      </c>
      <c r="R39" s="11">
        <f t="shared" si="23"/>
        <v>0</v>
      </c>
      <c r="S39" s="11">
        <f t="shared" si="24"/>
        <v>-0.88124870259300769</v>
      </c>
      <c r="T39" s="11">
        <f t="shared" si="25"/>
        <v>-0.31366745064709295</v>
      </c>
      <c r="U39" s="11">
        <f>'OddsRatio_working_3-way'!S39-'OddsRatio_working_3-way'!R39^2/3</f>
        <v>-0.88124870259300769</v>
      </c>
      <c r="V39" s="11">
        <f>'OddsRatio_working_3-way'!S39*'OddsRatio_working_3-way'!R39/3-2*'OddsRatio_working_3-way'!R39^3/27-'OddsRatio_working_3-way'!T39</f>
        <v>0.31366745064709295</v>
      </c>
      <c r="W39" s="11">
        <f>'OddsRatio_working_3-way'!V39^2+4*'OddsRatio_working_3-way'!U39^3/27</f>
        <v>-3.0019310345805877E-3</v>
      </c>
      <c r="X39" s="11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0.15920835454682261</v>
      </c>
      <c r="Y39" s="11">
        <f>IF('OddsRatio_working_3-way'!W39&gt;=0,IF('OddsRatio_working_3-way'!V39+SQRT('OddsRatio_working_3-way'!W39)&gt;0,0,PI()),ACOS('OddsRatio_working_3-way'!V39/(2*'OddsRatio_working_3-way'!X39)))</f>
        <v>0.1729303646706577</v>
      </c>
      <c r="Z39" s="11">
        <f>'OddsRatio_working_3-way'!X39^(1/3)*COS('OddsRatio_working_3-way'!Y39/3)</f>
        <v>0.54108648707613305</v>
      </c>
      <c r="AA39" s="11">
        <f>'OddsRatio_working_3-way'!X39^(1/3)*COS(('OddsRatio_working_3-way'!Y39+2*PI())/3)</f>
        <v>-0.2975846151001611</v>
      </c>
      <c r="AB39" s="11">
        <f>'OddsRatio_working_3-way'!X39^(1/3)*COS(('OddsRatio_working_3-way'!Y39+4*PI())/3)</f>
        <v>-0.24350187197597201</v>
      </c>
      <c r="AC39" s="11">
        <f>'OddsRatio_working_3-way'!X39^(1/3)*SIN('OddsRatio_working_3-way'!Y39/3)</f>
        <v>3.122468630126406E-2</v>
      </c>
      <c r="AD39" s="11">
        <f>'OddsRatio_working_3-way'!X39^(1/3)*SIN(('OddsRatio_working_3-way'!Y39+2*PI())/3)</f>
        <v>0.45298230030177949</v>
      </c>
      <c r="AE39" s="11">
        <f>'OddsRatio_working_3-way'!X39^(1/3)*SIN(('OddsRatio_working_3-way'!Y39+4*PI())/3)</f>
        <v>-0.48420698660304351</v>
      </c>
      <c r="AF39" s="11">
        <f>-'OddsRatio_working_3-way'!U39/(3*'OddsRatio_working_3-way'!X39^(1/3))*COS(('OddsRatio_working_3-way'!Y39)/3)</f>
        <v>0.54108648707613294</v>
      </c>
      <c r="AG39" s="11">
        <f>-'OddsRatio_working_3-way'!U39/(3*'OddsRatio_working_3-way'!X39^(1/3))*COS(('OddsRatio_working_3-way'!Y39+2*PI())/3)</f>
        <v>-0.29758461510016104</v>
      </c>
      <c r="AH39" s="11">
        <f>-'OddsRatio_working_3-way'!U39/(3*'OddsRatio_working_3-way'!X39^(1/3))*COS(('OddsRatio_working_3-way'!Y39+4*PI())/3)</f>
        <v>-0.24350187197597195</v>
      </c>
      <c r="AI39" s="11">
        <f>'OddsRatio_working_3-way'!U39/(3*'OddsRatio_working_3-way'!X39^(1/3))*SIN(('OddsRatio_working_3-way'!Y39)/3)</f>
        <v>-3.1224686301264053E-2</v>
      </c>
      <c r="AJ39" s="11">
        <f>'OddsRatio_working_3-way'!U39/(3*'OddsRatio_working_3-way'!X39^(1/3))*SIN(('OddsRatio_working_3-way'!Y39+2*PI())/3)</f>
        <v>-0.45298230030177944</v>
      </c>
      <c r="AK39" s="11">
        <f>'OddsRatio_working_3-way'!U39/(3*'OddsRatio_working_3-way'!X39^(1/3))*SIN(('OddsRatio_working_3-way'!Y39+4*PI())/3)</f>
        <v>0.4842069866030434</v>
      </c>
      <c r="AL39" s="11">
        <f>'OddsRatio_working_3-way'!Z39+'OddsRatio_working_3-way'!AF39</f>
        <v>1.0821729741522659</v>
      </c>
      <c r="AM39" s="11">
        <f>'OddsRatio_working_3-way'!AA39+'OddsRatio_working_3-way'!AG39</f>
        <v>-0.5951692302003222</v>
      </c>
      <c r="AN39" s="11">
        <f>'OddsRatio_working_3-way'!AB39+'OddsRatio_working_3-way'!AH39</f>
        <v>-0.48700374395194396</v>
      </c>
      <c r="AO39" s="11">
        <f>'OddsRatio_working_3-way'!AC39+'OddsRatio_working_3-way'!AI39</f>
        <v>0</v>
      </c>
      <c r="AP39" s="11">
        <f>'OddsRatio_working_3-way'!AD39+'OddsRatio_working_3-way'!AJ39</f>
        <v>0</v>
      </c>
      <c r="AQ39" s="11">
        <f>'OddsRatio_working_3-way'!AE39+'OddsRatio_working_3-way'!AK39</f>
        <v>0</v>
      </c>
      <c r="AR39" s="10">
        <f>IF(A39="","",IF(('OddsRatio_working_3-way'!X39=0),IF(Q39&gt;0,-Q39^(1/3),(-Q39)^(1/3)),'OddsRatio_working_3-way'!AL39-'OddsRatio_working_3-way'!R39/3))</f>
        <v>1.0821729741522659</v>
      </c>
      <c r="AS39" s="11">
        <f>IF(('OddsRatio_working_3-way'!X39=0),IF(Q39&gt;0,-Q39^(1/3),(-Q39)^(1/3)),'OddsRatio_working_3-way'!AM39-'OddsRatio_working_3-way'!R39/3)</f>
        <v>-0.5951692302003222</v>
      </c>
      <c r="AT39" s="11">
        <f>IF(('OddsRatio_working_3-way'!X39=0),IF(Q39&gt;0,-Q39^(1/3),(-Q39)^(1/3)),'OddsRatio_working_3-way'!AN39-'OddsRatio_working_3-way'!R39/3)</f>
        <v>-0.48700374395194396</v>
      </c>
      <c r="AU39" s="11">
        <f>IF(('OddsRatio_working_3-way'!X39=0),0,'OddsRatio_working_3-way'!AO39)</f>
        <v>0</v>
      </c>
      <c r="AV39" s="11">
        <f>IF(('OddsRatio_working_3-way'!X39=0),0,'OddsRatio_working_3-way'!AP39)</f>
        <v>0</v>
      </c>
      <c r="AW39" s="11">
        <f>IF(('OddsRatio_working_3-way'!X39=0),0,'OddsRatio_working_3-way'!AQ39)</f>
        <v>0</v>
      </c>
    </row>
    <row r="40" spans="1:49" x14ac:dyDescent="0.2">
      <c r="A40" s="4">
        <f>IF('True_Odds_Calculator_3-way'!A41="","",'True_Odds_Calculator_3-way'!A41)</f>
        <v>3.88</v>
      </c>
      <c r="B40" s="4">
        <f>IF('True_Odds_Calculator_3-way'!B41="","",'True_Odds_Calculator_3-way'!B41)</f>
        <v>3.76</v>
      </c>
      <c r="C40" s="4">
        <f>IF('True_Odds_Calculator_3-way'!C41="","",'True_Odds_Calculator_3-way'!C41)</f>
        <v>1.8879999999999999</v>
      </c>
      <c r="D40" s="9">
        <f t="shared" si="13"/>
        <v>0.24182314464568924</v>
      </c>
      <c r="E40" s="9">
        <f t="shared" si="14"/>
        <v>0.24971171303459366</v>
      </c>
      <c r="F40" s="9">
        <f t="shared" si="15"/>
        <v>0.5084651423197174</v>
      </c>
      <c r="G40" s="9">
        <f t="shared" si="16"/>
        <v>1.0886296799228765</v>
      </c>
      <c r="H40" s="9">
        <f t="shared" si="17"/>
        <v>4.1352534781778845</v>
      </c>
      <c r="I40" s="9">
        <f t="shared" si="18"/>
        <v>4.0046179165871392</v>
      </c>
      <c r="J40" s="9">
        <f t="shared" si="19"/>
        <v>1.9667031557715136</v>
      </c>
      <c r="K40" s="11">
        <f t="shared" si="20"/>
        <v>0.25773195876288663</v>
      </c>
      <c r="L40" s="11">
        <f t="shared" si="21"/>
        <v>0.26595744680851063</v>
      </c>
      <c r="M40" s="11">
        <f t="shared" si="22"/>
        <v>0.52966101694915257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-0.25626717128719134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0.23700558775526898</v>
      </c>
      <c r="Q40" s="11">
        <f>2*'OddsRatio_working_3-way'!K40*'OddsRatio_working_3-way'!L40*'OddsRatio_working_3-way'!M40</f>
        <v>7.2612006052472117E-2</v>
      </c>
      <c r="R40" s="11">
        <f t="shared" si="23"/>
        <v>0</v>
      </c>
      <c r="S40" s="11">
        <f t="shared" si="24"/>
        <v>-0.92483788135962031</v>
      </c>
      <c r="T40" s="11">
        <f t="shared" si="25"/>
        <v>-0.28334493914204056</v>
      </c>
      <c r="U40" s="11">
        <f>'OddsRatio_working_3-way'!S40-'OddsRatio_working_3-way'!R40^2/3</f>
        <v>-0.92483788135962031</v>
      </c>
      <c r="V40" s="11">
        <f>'OddsRatio_working_3-way'!S40*'OddsRatio_working_3-way'!R40/3-2*'OddsRatio_working_3-way'!R40^3/27-'OddsRatio_working_3-way'!T40</f>
        <v>0.28334493914204056</v>
      </c>
      <c r="W40" s="11">
        <f>'OddsRatio_working_3-way'!V40^2+4*'OddsRatio_working_3-way'!U40^3/27</f>
        <v>-3.6906320965485628E-2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0.17116561826407509</v>
      </c>
      <c r="Y40" s="11">
        <f>IF('OddsRatio_working_3-way'!W40&gt;=0,IF('OddsRatio_working_3-way'!V40+SQRT('OddsRatio_working_3-way'!W40)&gt;0,0,PI()),ACOS('OddsRatio_working_3-way'!V40/(2*'OddsRatio_working_3-way'!X40)))</f>
        <v>0.59581335739705144</v>
      </c>
      <c r="Z40" s="11">
        <f>'OddsRatio_working_3-way'!X40^(1/3)*COS('OddsRatio_working_3-way'!Y40/3)</f>
        <v>0.54431483996143826</v>
      </c>
      <c r="AA40" s="11">
        <f>'OddsRatio_working_3-way'!X40^(1/3)*COS(('OddsRatio_working_3-way'!Y40+2*PI())/3)</f>
        <v>-0.36702831429620686</v>
      </c>
      <c r="AB40" s="11">
        <f>'OddsRatio_working_3-way'!X40^(1/3)*COS(('OddsRatio_working_3-way'!Y40+4*PI())/3)</f>
        <v>-0.17728652566523154</v>
      </c>
      <c r="AC40" s="11">
        <f>'OddsRatio_working_3-way'!X40^(1/3)*SIN('OddsRatio_working_3-way'!Y40/3)</f>
        <v>0.10954747274261473</v>
      </c>
      <c r="AD40" s="11">
        <f>'OddsRatio_working_3-way'!X40^(1/3)*SIN(('OddsRatio_working_3-way'!Y40+2*PI())/3)</f>
        <v>0.41661674269215937</v>
      </c>
      <c r="AE40" s="11">
        <f>'OddsRatio_working_3-way'!X40^(1/3)*SIN(('OddsRatio_working_3-way'!Y40+4*PI())/3)</f>
        <v>-0.52616421543477399</v>
      </c>
      <c r="AF40" s="11">
        <f>-'OddsRatio_working_3-way'!U40/(3*'OddsRatio_working_3-way'!X40^(1/3))*COS(('OddsRatio_working_3-way'!Y40)/3)</f>
        <v>0.54431483996143826</v>
      </c>
      <c r="AG40" s="11">
        <f>-'OddsRatio_working_3-way'!U40/(3*'OddsRatio_working_3-way'!X40^(1/3))*COS(('OddsRatio_working_3-way'!Y40+2*PI())/3)</f>
        <v>-0.36702831429620686</v>
      </c>
      <c r="AH40" s="11">
        <f>-'OddsRatio_working_3-way'!U40/(3*'OddsRatio_working_3-way'!X40^(1/3))*COS(('OddsRatio_working_3-way'!Y40+4*PI())/3)</f>
        <v>-0.17728652566523154</v>
      </c>
      <c r="AI40" s="11">
        <f>'OddsRatio_working_3-way'!U40/(3*'OddsRatio_working_3-way'!X40^(1/3))*SIN(('OddsRatio_working_3-way'!Y40)/3)</f>
        <v>-0.10954747274261473</v>
      </c>
      <c r="AJ40" s="11">
        <f>'OddsRatio_working_3-way'!U40/(3*'OddsRatio_working_3-way'!X40^(1/3))*SIN(('OddsRatio_working_3-way'!Y40+2*PI())/3)</f>
        <v>-0.41661674269215937</v>
      </c>
      <c r="AK40" s="11">
        <f>'OddsRatio_working_3-way'!U40/(3*'OddsRatio_working_3-way'!X40^(1/3))*SIN(('OddsRatio_working_3-way'!Y40+4*PI())/3)</f>
        <v>0.52616421543477399</v>
      </c>
      <c r="AL40" s="11">
        <f>'OddsRatio_working_3-way'!Z40+'OddsRatio_working_3-way'!AF40</f>
        <v>1.0886296799228765</v>
      </c>
      <c r="AM40" s="11">
        <f>'OddsRatio_working_3-way'!AA40+'OddsRatio_working_3-way'!AG40</f>
        <v>-0.73405662859241372</v>
      </c>
      <c r="AN40" s="11">
        <f>'OddsRatio_working_3-way'!AB40+'OddsRatio_working_3-way'!AH40</f>
        <v>-0.35457305133046307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1.0886296799228765</v>
      </c>
      <c r="AS40" s="11">
        <f>IF(('OddsRatio_working_3-way'!X40=0),IF(Q40&gt;0,-Q40^(1/3),(-Q40)^(1/3)),'OddsRatio_working_3-way'!AM40-'OddsRatio_working_3-way'!R40/3)</f>
        <v>-0.73405662859241372</v>
      </c>
      <c r="AT40" s="11">
        <f>IF(('OddsRatio_working_3-way'!X40=0),IF(Q40&gt;0,-Q40^(1/3),(-Q40)^(1/3)),'OddsRatio_working_3-way'!AN40-'OddsRatio_working_3-way'!R40/3)</f>
        <v>-0.35457305133046307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IF('True_Odds_Calculator_3-way'!A42="","",'True_Odds_Calculator_3-way'!A42)</f>
        <v>1.44</v>
      </c>
      <c r="B41" s="4">
        <f>IF('True_Odds_Calculator_3-way'!B42="","",'True_Odds_Calculator_3-way'!B42)</f>
        <v>4.46</v>
      </c>
      <c r="C41" s="4">
        <f>IF('True_Odds_Calculator_3-way'!C42="","",'True_Odds_Calculator_3-way'!C42)</f>
        <v>7.4</v>
      </c>
      <c r="D41" s="9">
        <f t="shared" si="13"/>
        <v>0.67103607244648877</v>
      </c>
      <c r="E41" s="9">
        <f t="shared" si="14"/>
        <v>0.20597267699767713</v>
      </c>
      <c r="F41" s="9">
        <f t="shared" si="15"/>
        <v>0.12299125055583401</v>
      </c>
      <c r="G41" s="9">
        <f t="shared" si="16"/>
        <v>1.1141655726026023</v>
      </c>
      <c r="H41" s="9">
        <f t="shared" si="17"/>
        <v>1.4902328519451451</v>
      </c>
      <c r="I41" s="9">
        <f t="shared" si="18"/>
        <v>4.8550128812050035</v>
      </c>
      <c r="J41" s="9">
        <f t="shared" si="19"/>
        <v>8.1306596646566547</v>
      </c>
      <c r="K41" s="11">
        <f t="shared" si="20"/>
        <v>0.69444444444444442</v>
      </c>
      <c r="L41" s="11">
        <f t="shared" si="21"/>
        <v>0.22421524663677131</v>
      </c>
      <c r="M41" s="11">
        <f t="shared" si="22"/>
        <v>0.13513513513513511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-0.20501218707496727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0.21672457210573801</v>
      </c>
      <c r="Q41" s="11">
        <f>2*'OddsRatio_working_3-way'!K41*'OddsRatio_working_3-way'!L41*'OddsRatio_working_3-way'!M41</f>
        <v>4.2082441185580195E-2</v>
      </c>
      <c r="R41" s="11">
        <f t="shared" si="23"/>
        <v>0</v>
      </c>
      <c r="S41" s="11">
        <f t="shared" si="24"/>
        <v>-1.0571301891749871</v>
      </c>
      <c r="T41" s="11">
        <f t="shared" si="25"/>
        <v>-0.20526799789805575</v>
      </c>
      <c r="U41" s="11">
        <f>'OddsRatio_working_3-way'!S41-'OddsRatio_working_3-way'!R41^2/3</f>
        <v>-1.0571301891749871</v>
      </c>
      <c r="V41" s="11">
        <f>'OddsRatio_working_3-way'!S41*'OddsRatio_working_3-way'!R41/3-2*'OddsRatio_working_3-way'!R41^3/27-'OddsRatio_working_3-way'!T41</f>
        <v>0.20526799789805575</v>
      </c>
      <c r="W41" s="11">
        <f>'OddsRatio_working_3-way'!V41^2+4*'OddsRatio_working_3-way'!U41^3/27</f>
        <v>-0.13288262058335087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0.20917550737623841</v>
      </c>
      <c r="Y41" s="11">
        <f>IF('OddsRatio_working_3-way'!W41&gt;=0,IF('OddsRatio_working_3-way'!V41+SQRT('OddsRatio_working_3-way'!W41)&gt;0,0,PI()),ACOS('OddsRatio_working_3-way'!V41/(2*'OddsRatio_working_3-way'!X41)))</f>
        <v>1.0579495953791049</v>
      </c>
      <c r="Z41" s="11">
        <f>'OddsRatio_working_3-way'!X41^(1/3)*COS('OddsRatio_working_3-way'!Y41/3)</f>
        <v>0.55708278630130115</v>
      </c>
      <c r="AA41" s="11">
        <f>'OddsRatio_working_3-way'!X41^(1/3)*COS(('OddsRatio_working_3-way'!Y41+2*PI())/3)</f>
        <v>-0.45609877598456955</v>
      </c>
      <c r="AB41" s="11">
        <f>'OddsRatio_working_3-way'!X41^(1/3)*COS(('OddsRatio_working_3-way'!Y41+4*PI())/3)</f>
        <v>-0.10098401031673182</v>
      </c>
      <c r="AC41" s="11">
        <f>'OddsRatio_working_3-way'!X41^(1/3)*SIN('OddsRatio_working_3-way'!Y41/3)</f>
        <v>0.20502560555153718</v>
      </c>
      <c r="AD41" s="11">
        <f>'OddsRatio_working_3-way'!X41^(1/3)*SIN(('OddsRatio_working_3-way'!Y41+2*PI())/3)</f>
        <v>0.379935042172176</v>
      </c>
      <c r="AE41" s="11">
        <f>'OddsRatio_working_3-way'!X41^(1/3)*SIN(('OddsRatio_working_3-way'!Y41+4*PI())/3)</f>
        <v>-0.58496064772371303</v>
      </c>
      <c r="AF41" s="11">
        <f>-'OddsRatio_working_3-way'!U41/(3*'OddsRatio_working_3-way'!X41^(1/3))*COS(('OddsRatio_working_3-way'!Y41)/3)</f>
        <v>0.55708278630130115</v>
      </c>
      <c r="AG41" s="11">
        <f>-'OddsRatio_working_3-way'!U41/(3*'OddsRatio_working_3-way'!X41^(1/3))*COS(('OddsRatio_working_3-way'!Y41+2*PI())/3)</f>
        <v>-0.45609877598456955</v>
      </c>
      <c r="AH41" s="11">
        <f>-'OddsRatio_working_3-way'!U41/(3*'OddsRatio_working_3-way'!X41^(1/3))*COS(('OddsRatio_working_3-way'!Y41+4*PI())/3)</f>
        <v>-0.10098401031673182</v>
      </c>
      <c r="AI41" s="11">
        <f>'OddsRatio_working_3-way'!U41/(3*'OddsRatio_working_3-way'!X41^(1/3))*SIN(('OddsRatio_working_3-way'!Y41)/3)</f>
        <v>-0.20502560555153718</v>
      </c>
      <c r="AJ41" s="11">
        <f>'OddsRatio_working_3-way'!U41/(3*'OddsRatio_working_3-way'!X41^(1/3))*SIN(('OddsRatio_working_3-way'!Y41+2*PI())/3)</f>
        <v>-0.379935042172176</v>
      </c>
      <c r="AK41" s="11">
        <f>'OddsRatio_working_3-way'!U41/(3*'OddsRatio_working_3-way'!X41^(1/3))*SIN(('OddsRatio_working_3-way'!Y41+4*PI())/3)</f>
        <v>0.58496064772371303</v>
      </c>
      <c r="AL41" s="11">
        <f>'OddsRatio_working_3-way'!Z41+'OddsRatio_working_3-way'!AF41</f>
        <v>1.1141655726026023</v>
      </c>
      <c r="AM41" s="11">
        <f>'OddsRatio_working_3-way'!AA41+'OddsRatio_working_3-way'!AG41</f>
        <v>-0.9121975519691391</v>
      </c>
      <c r="AN41" s="11">
        <f>'OddsRatio_working_3-way'!AB41+'OddsRatio_working_3-way'!AH41</f>
        <v>-0.20196802063346364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1.1141655726026023</v>
      </c>
      <c r="AS41" s="11">
        <f>IF(('OddsRatio_working_3-way'!X41=0),IF(Q41&gt;0,-Q41^(1/3),(-Q41)^(1/3)),'OddsRatio_working_3-way'!AM41-'OddsRatio_working_3-way'!R41/3)</f>
        <v>-0.9121975519691391</v>
      </c>
      <c r="AT41" s="11">
        <f>IF(('OddsRatio_working_3-way'!X41=0),IF(Q41&gt;0,-Q41^(1/3),(-Q41)^(1/3)),'OddsRatio_working_3-way'!AN41-'OddsRatio_working_3-way'!R41/3)</f>
        <v>-0.20196802063346364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IF('True_Odds_Calculator_3-way'!A43="","",'True_Odds_Calculator_3-way'!A43)</f>
        <v>3.68</v>
      </c>
      <c r="B42" s="4">
        <f>IF('True_Odds_Calculator_3-way'!B43="","",'True_Odds_Calculator_3-way'!B43)</f>
        <v>3.1</v>
      </c>
      <c r="C42" s="4">
        <f>IF('True_Odds_Calculator_3-way'!C43="","",'True_Odds_Calculator_3-way'!C43)</f>
        <v>2.1749999999999998</v>
      </c>
      <c r="D42" s="9">
        <f t="shared" si="13"/>
        <v>0.2557515401704929</v>
      </c>
      <c r="E42" s="9">
        <f t="shared" si="14"/>
        <v>0.3048539720865473</v>
      </c>
      <c r="F42" s="9">
        <f t="shared" si="15"/>
        <v>0.43939448774295964</v>
      </c>
      <c r="G42" s="9">
        <f t="shared" si="16"/>
        <v>1.0858376415054509</v>
      </c>
      <c r="H42" s="9">
        <f t="shared" si="17"/>
        <v>3.9100448792346083</v>
      </c>
      <c r="I42" s="9">
        <f t="shared" si="18"/>
        <v>3.2802590471614468</v>
      </c>
      <c r="J42" s="9">
        <f t="shared" si="19"/>
        <v>2.2758592287689043</v>
      </c>
      <c r="K42" s="11">
        <f t="shared" si="20"/>
        <v>0.27173913043478259</v>
      </c>
      <c r="L42" s="11">
        <f t="shared" si="21"/>
        <v>0.32258064516129031</v>
      </c>
      <c r="M42" s="11">
        <f t="shared" si="22"/>
        <v>0.45977011494252878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-0.26651593558059661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0.24000096725830636</v>
      </c>
      <c r="Q42" s="11">
        <f>2*'OddsRatio_working_3-way'!K42*'OddsRatio_working_3-way'!L42*'OddsRatio_working_3-way'!M42</f>
        <v>8.0604858860892137E-2</v>
      </c>
      <c r="R42" s="11">
        <f t="shared" si="23"/>
        <v>0</v>
      </c>
      <c r="S42" s="11">
        <f t="shared" si="24"/>
        <v>-0.90051263439640772</v>
      </c>
      <c r="T42" s="11">
        <f t="shared" si="25"/>
        <v>-0.30243917192154751</v>
      </c>
      <c r="U42" s="11">
        <f>'OddsRatio_working_3-way'!S42-'OddsRatio_working_3-way'!R42^2/3</f>
        <v>-0.90051263439640772</v>
      </c>
      <c r="V42" s="11">
        <f>'OddsRatio_working_3-way'!S42*'OddsRatio_working_3-way'!R42/3-2*'OddsRatio_working_3-way'!R42^3/27-'OddsRatio_working_3-way'!T42</f>
        <v>0.30243917192154751</v>
      </c>
      <c r="W42" s="11">
        <f>'OddsRatio_working_3-way'!V42^2+4*'OddsRatio_working_3-way'!U42^3/27</f>
        <v>-1.6715200807683281E-2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0.16445717795240394</v>
      </c>
      <c r="Y42" s="11">
        <f>IF('OddsRatio_working_3-way'!W42&gt;=0,IF('OddsRatio_working_3-way'!V42+SQRT('OddsRatio_working_3-way'!W42)&gt;0,0,PI()),ACOS('OddsRatio_working_3-way'!V42/(2*'OddsRatio_working_3-way'!X42)))</f>
        <v>0.40397098270098586</v>
      </c>
      <c r="Z42" s="11">
        <f>'OddsRatio_working_3-way'!X42^(1/3)*COS('OddsRatio_working_3-way'!Y42/3)</f>
        <v>0.54291882075272546</v>
      </c>
      <c r="AA42" s="11">
        <f>'OddsRatio_working_3-way'!X42^(1/3)*COS(('OddsRatio_working_3-way'!Y42+2*PI())/3)</f>
        <v>-0.33515810858483791</v>
      </c>
      <c r="AB42" s="11">
        <f>'OddsRatio_working_3-way'!X42^(1/3)*COS(('OddsRatio_working_3-way'!Y42+4*PI())/3)</f>
        <v>-0.20776071216788772</v>
      </c>
      <c r="AC42" s="11">
        <f>'OddsRatio_working_3-way'!X42^(1/3)*SIN('OddsRatio_working_3-way'!Y42/3)</f>
        <v>7.3552921115383751E-2</v>
      </c>
      <c r="AD42" s="11">
        <f>'OddsRatio_working_3-way'!X42^(1/3)*SIN(('OddsRatio_working_3-way'!Y42+2*PI())/3)</f>
        <v>0.43340503040685852</v>
      </c>
      <c r="AE42" s="11">
        <f>'OddsRatio_working_3-way'!X42^(1/3)*SIN(('OddsRatio_working_3-way'!Y42+4*PI())/3)</f>
        <v>-0.50695795152224221</v>
      </c>
      <c r="AF42" s="11">
        <f>-'OddsRatio_working_3-way'!U42/(3*'OddsRatio_working_3-way'!X42^(1/3))*COS(('OddsRatio_working_3-way'!Y42)/3)</f>
        <v>0.54291882075272546</v>
      </c>
      <c r="AG42" s="11">
        <f>-'OddsRatio_working_3-way'!U42/(3*'OddsRatio_working_3-way'!X42^(1/3))*COS(('OddsRatio_working_3-way'!Y42+2*PI())/3)</f>
        <v>-0.33515810858483791</v>
      </c>
      <c r="AH42" s="11">
        <f>-'OddsRatio_working_3-way'!U42/(3*'OddsRatio_working_3-way'!X42^(1/3))*COS(('OddsRatio_working_3-way'!Y42+4*PI())/3)</f>
        <v>-0.20776071216788772</v>
      </c>
      <c r="AI42" s="11">
        <f>'OddsRatio_working_3-way'!U42/(3*'OddsRatio_working_3-way'!X42^(1/3))*SIN(('OddsRatio_working_3-way'!Y42)/3)</f>
        <v>-7.3552921115383751E-2</v>
      </c>
      <c r="AJ42" s="11">
        <f>'OddsRatio_working_3-way'!U42/(3*'OddsRatio_working_3-way'!X42^(1/3))*SIN(('OddsRatio_working_3-way'!Y42+2*PI())/3)</f>
        <v>-0.43340503040685852</v>
      </c>
      <c r="AK42" s="11">
        <f>'OddsRatio_working_3-way'!U42/(3*'OddsRatio_working_3-way'!X42^(1/3))*SIN(('OddsRatio_working_3-way'!Y42+4*PI())/3)</f>
        <v>0.50695795152224221</v>
      </c>
      <c r="AL42" s="11">
        <f>'OddsRatio_working_3-way'!Z42+'OddsRatio_working_3-way'!AF42</f>
        <v>1.0858376415054509</v>
      </c>
      <c r="AM42" s="11">
        <f>'OddsRatio_working_3-way'!AA42+'OddsRatio_working_3-way'!AG42</f>
        <v>-0.67031621716967582</v>
      </c>
      <c r="AN42" s="11">
        <f>'OddsRatio_working_3-way'!AB42+'OddsRatio_working_3-way'!AH42</f>
        <v>-0.41552142433577544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1.0858376415054509</v>
      </c>
      <c r="AS42" s="11">
        <f>IF(('OddsRatio_working_3-way'!X42=0),IF(Q42&gt;0,-Q42^(1/3),(-Q42)^(1/3)),'OddsRatio_working_3-way'!AM42-'OddsRatio_working_3-way'!R42/3)</f>
        <v>-0.67031621716967582</v>
      </c>
      <c r="AT42" s="11">
        <f>IF(('OddsRatio_working_3-way'!X42=0),IF(Q42&gt;0,-Q42^(1/3),(-Q42)^(1/3)),'OddsRatio_working_3-way'!AN42-'OddsRatio_working_3-way'!R42/3)</f>
        <v>-0.41552142433577544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IF('True_Odds_Calculator_3-way'!A44="","",'True_Odds_Calculator_3-way'!A44)</f>
        <v>1.78</v>
      </c>
      <c r="B43" s="4">
        <f>IF('True_Odds_Calculator_3-way'!B44="","",'True_Odds_Calculator_3-way'!B44)</f>
        <v>3.74</v>
      </c>
      <c r="C43" s="4">
        <f>IF('True_Odds_Calculator_3-way'!C44="","",'True_Odds_Calculator_3-way'!C44)</f>
        <v>4.4400000000000004</v>
      </c>
      <c r="D43" s="9">
        <f t="shared" si="13"/>
        <v>0.5397122800033286</v>
      </c>
      <c r="E43" s="9">
        <f t="shared" si="14"/>
        <v>0.25025835508428645</v>
      </c>
      <c r="F43" s="9">
        <f t="shared" si="15"/>
        <v>0.21002936491238508</v>
      </c>
      <c r="G43" s="9">
        <f t="shared" si="16"/>
        <v>1.0933834255736312</v>
      </c>
      <c r="H43" s="9">
        <f t="shared" si="17"/>
        <v>1.8528390719474321</v>
      </c>
      <c r="I43" s="9">
        <f t="shared" si="18"/>
        <v>3.9958705860717507</v>
      </c>
      <c r="J43" s="9">
        <f t="shared" si="19"/>
        <v>4.7612389839732918</v>
      </c>
      <c r="K43" s="11">
        <f t="shared" si="20"/>
        <v>0.5617977528089888</v>
      </c>
      <c r="L43" s="11">
        <f t="shared" si="21"/>
        <v>0.26737967914438499</v>
      </c>
      <c r="M43" s="11">
        <f t="shared" si="22"/>
        <v>0.2252252252252252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-0.24873049459962882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0.23546950182773047</v>
      </c>
      <c r="Q43" s="11">
        <f>2*'OddsRatio_working_3-way'!K43*'OddsRatio_working_3-way'!L43*'OddsRatio_working_3-way'!M43</f>
        <v>6.7663649950497257E-2</v>
      </c>
      <c r="R43" s="11">
        <f t="shared" si="23"/>
        <v>0</v>
      </c>
      <c r="S43" s="11">
        <f t="shared" si="24"/>
        <v>-0.94668529569225512</v>
      </c>
      <c r="T43" s="11">
        <f t="shared" si="25"/>
        <v>-0.27203600450926868</v>
      </c>
      <c r="U43" s="11">
        <f>'OddsRatio_working_3-way'!S43-'OddsRatio_working_3-way'!R43^2/3</f>
        <v>-0.94668529569225512</v>
      </c>
      <c r="V43" s="11">
        <f>'OddsRatio_working_3-way'!S43*'OddsRatio_working_3-way'!R43/3-2*'OddsRatio_working_3-way'!R43^3/27-'OddsRatio_working_3-way'!T43</f>
        <v>0.27203600450926868</v>
      </c>
      <c r="W43" s="11">
        <f>'OddsRatio_working_3-way'!V43^2+4*'OddsRatio_working_3-way'!U43^3/27</f>
        <v>-5.1689999713076612E-2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0.17726645724899809</v>
      </c>
      <c r="Y43" s="11">
        <f>IF('OddsRatio_working_3-way'!W43&gt;=0,IF('OddsRatio_working_3-way'!V43+SQRT('OddsRatio_working_3-way'!W43)&gt;0,0,PI()),ACOS('OddsRatio_working_3-way'!V43/(2*'OddsRatio_working_3-way'!X43)))</f>
        <v>0.69616336912025079</v>
      </c>
      <c r="Z43" s="11">
        <f>'OddsRatio_working_3-way'!X43^(1/3)*COS('OddsRatio_working_3-way'!Y43/3)</f>
        <v>0.54669171278681561</v>
      </c>
      <c r="AA43" s="11">
        <f>'OddsRatio_working_3-way'!X43^(1/3)*COS(('OddsRatio_working_3-way'!Y43+2*PI())/3)</f>
        <v>-0.38522727710626414</v>
      </c>
      <c r="AB43" s="11">
        <f>'OddsRatio_working_3-way'!X43^(1/3)*COS(('OddsRatio_working_3-way'!Y43+4*PI())/3)</f>
        <v>-0.16146443568055158</v>
      </c>
      <c r="AC43" s="11">
        <f>'OddsRatio_working_3-way'!X43^(1/3)*SIN('OddsRatio_working_3-way'!Y43/3)</f>
        <v>0.12918953673177083</v>
      </c>
      <c r="AD43" s="11">
        <f>'OddsRatio_working_3-way'!X43^(1/3)*SIN(('OddsRatio_working_3-way'!Y43+2*PI())/3)</f>
        <v>0.40885414294592298</v>
      </c>
      <c r="AE43" s="11">
        <f>'OddsRatio_working_3-way'!X43^(1/3)*SIN(('OddsRatio_working_3-way'!Y43+4*PI())/3)</f>
        <v>-0.53804367967769373</v>
      </c>
      <c r="AF43" s="11">
        <f>-'OddsRatio_working_3-way'!U43/(3*'OddsRatio_working_3-way'!X43^(1/3))*COS(('OddsRatio_working_3-way'!Y43)/3)</f>
        <v>0.54669171278681561</v>
      </c>
      <c r="AG43" s="11">
        <f>-'OddsRatio_working_3-way'!U43/(3*'OddsRatio_working_3-way'!X43^(1/3))*COS(('OddsRatio_working_3-way'!Y43+2*PI())/3)</f>
        <v>-0.38522727710626414</v>
      </c>
      <c r="AH43" s="11">
        <f>-'OddsRatio_working_3-way'!U43/(3*'OddsRatio_working_3-way'!X43^(1/3))*COS(('OddsRatio_working_3-way'!Y43+4*PI())/3)</f>
        <v>-0.16146443568055158</v>
      </c>
      <c r="AI43" s="11">
        <f>'OddsRatio_working_3-way'!U43/(3*'OddsRatio_working_3-way'!X43^(1/3))*SIN(('OddsRatio_working_3-way'!Y43)/3)</f>
        <v>-0.12918953673177083</v>
      </c>
      <c r="AJ43" s="11">
        <f>'OddsRatio_working_3-way'!U43/(3*'OddsRatio_working_3-way'!X43^(1/3))*SIN(('OddsRatio_working_3-way'!Y43+2*PI())/3)</f>
        <v>-0.40885414294592298</v>
      </c>
      <c r="AK43" s="11">
        <f>'OddsRatio_working_3-way'!U43/(3*'OddsRatio_working_3-way'!X43^(1/3))*SIN(('OddsRatio_working_3-way'!Y43+4*PI())/3)</f>
        <v>0.53804367967769373</v>
      </c>
      <c r="AL43" s="11">
        <f>'OddsRatio_working_3-way'!Z43+'OddsRatio_working_3-way'!AF43</f>
        <v>1.0933834255736312</v>
      </c>
      <c r="AM43" s="11">
        <f>'OddsRatio_working_3-way'!AA43+'OddsRatio_working_3-way'!AG43</f>
        <v>-0.77045455421252829</v>
      </c>
      <c r="AN43" s="11">
        <f>'OddsRatio_working_3-way'!AB43+'OddsRatio_working_3-way'!AH43</f>
        <v>-0.32292887136110315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1.0933834255736312</v>
      </c>
      <c r="AS43" s="11">
        <f>IF(('OddsRatio_working_3-way'!X43=0),IF(Q43&gt;0,-Q43^(1/3),(-Q43)^(1/3)),'OddsRatio_working_3-way'!AM43-'OddsRatio_working_3-way'!R43/3)</f>
        <v>-0.77045455421252829</v>
      </c>
      <c r="AT43" s="11">
        <f>IF(('OddsRatio_working_3-way'!X43=0),IF(Q43&gt;0,-Q43^(1/3),(-Q43)^(1/3)),'OddsRatio_working_3-way'!AN43-'OddsRatio_working_3-way'!R43/3)</f>
        <v>-0.32292887136110315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IF('True_Odds_Calculator_3-way'!A45="","",'True_Odds_Calculator_3-way'!A45)</f>
        <v>2.2320000000000002</v>
      </c>
      <c r="B44" s="4">
        <f>IF('True_Odds_Calculator_3-way'!B45="","",'True_Odds_Calculator_3-way'!B45)</f>
        <v>3.15</v>
      </c>
      <c r="C44" s="4">
        <f>IF('True_Odds_Calculator_3-way'!C45="","",'True_Odds_Calculator_3-way'!C45)</f>
        <v>3.46</v>
      </c>
      <c r="D44" s="9">
        <f t="shared" si="13"/>
        <v>0.42774440969031957</v>
      </c>
      <c r="E44" s="9">
        <f t="shared" si="14"/>
        <v>0.29987590449466189</v>
      </c>
      <c r="F44" s="9">
        <f t="shared" si="15"/>
        <v>0.2723796858150187</v>
      </c>
      <c r="G44" s="9">
        <f t="shared" si="16"/>
        <v>1.085912903663542</v>
      </c>
      <c r="H44" s="9">
        <f t="shared" si="17"/>
        <v>2.3378446973134839</v>
      </c>
      <c r="I44" s="9">
        <f t="shared" si="18"/>
        <v>3.3347127428766155</v>
      </c>
      <c r="J44" s="9">
        <f t="shared" si="19"/>
        <v>3.6713457430123122</v>
      </c>
      <c r="K44" s="11">
        <f t="shared" si="20"/>
        <v>0.4480286738351254</v>
      </c>
      <c r="L44" s="11">
        <f t="shared" si="21"/>
        <v>0.31746031746031744</v>
      </c>
      <c r="M44" s="11">
        <f t="shared" si="22"/>
        <v>0.28901734104046245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-0.26785726617910111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0.24014895977106182</v>
      </c>
      <c r="Q44" s="11">
        <f>2*'OddsRatio_working_3-way'!K44*'OddsRatio_working_3-way'!L44*'OddsRatio_working_3-way'!M44</f>
        <v>8.2214638743944468E-2</v>
      </c>
      <c r="R44" s="11">
        <f t="shared" si="23"/>
        <v>0</v>
      </c>
      <c r="S44" s="11">
        <f t="shared" si="24"/>
        <v>-0.89655570370261195</v>
      </c>
      <c r="T44" s="11">
        <f t="shared" si="25"/>
        <v>-0.30693450999747068</v>
      </c>
      <c r="U44" s="11">
        <f>'OddsRatio_working_3-way'!S44-'OddsRatio_working_3-way'!R44^2/3</f>
        <v>-0.89655570370261195</v>
      </c>
      <c r="V44" s="11">
        <f>'OddsRatio_working_3-way'!S44*'OddsRatio_working_3-way'!R44/3-2*'OddsRatio_working_3-way'!R44^3/27-'OddsRatio_working_3-way'!T44</f>
        <v>0.30693450999747068</v>
      </c>
      <c r="W44" s="11">
        <f>'OddsRatio_working_3-way'!V44^2+4*'OddsRatio_working_3-way'!U44^3/27</f>
        <v>-1.2555999122969286E-2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0.16337441090204174</v>
      </c>
      <c r="Y44" s="11">
        <f>IF('OddsRatio_working_3-way'!W44&gt;=0,IF('OddsRatio_working_3-way'!V44+SQRT('OddsRatio_working_3-way'!W44)&gt;0,0,PI()),ACOS('OddsRatio_working_3-way'!V44/(2*'OddsRatio_working_3-way'!X44)))</f>
        <v>0.35003942221051121</v>
      </c>
      <c r="Z44" s="11">
        <f>'OddsRatio_working_3-way'!X44^(1/3)*COS('OddsRatio_working_3-way'!Y44/3)</f>
        <v>0.54295645183177099</v>
      </c>
      <c r="AA44" s="11">
        <f>'OddsRatio_working_3-way'!X44^(1/3)*COS(('OddsRatio_working_3-way'!Y44+2*PI())/3)</f>
        <v>-0.32659305591964466</v>
      </c>
      <c r="AB44" s="11">
        <f>'OddsRatio_working_3-way'!X44^(1/3)*COS(('OddsRatio_working_3-way'!Y44+4*PI())/3)</f>
        <v>-0.21636339591212644</v>
      </c>
      <c r="AC44" s="11">
        <f>'OddsRatio_working_3-way'!X44^(1/3)*SIN('OddsRatio_working_3-way'!Y44/3)</f>
        <v>6.3641123878021857E-2</v>
      </c>
      <c r="AD44" s="11">
        <f>'OddsRatio_working_3-way'!X44^(1/3)*SIN(('OddsRatio_working_3-way'!Y44+2*PI())/3)</f>
        <v>0.43839351849596481</v>
      </c>
      <c r="AE44" s="11">
        <f>'OddsRatio_working_3-way'!X44^(1/3)*SIN(('OddsRatio_working_3-way'!Y44+4*PI())/3)</f>
        <v>-0.50203464237398632</v>
      </c>
      <c r="AF44" s="11">
        <f>-'OddsRatio_working_3-way'!U44/(3*'OddsRatio_working_3-way'!X44^(1/3))*COS(('OddsRatio_working_3-way'!Y44)/3)</f>
        <v>0.54295645183177099</v>
      </c>
      <c r="AG44" s="11">
        <f>-'OddsRatio_working_3-way'!U44/(3*'OddsRatio_working_3-way'!X44^(1/3))*COS(('OddsRatio_working_3-way'!Y44+2*PI())/3)</f>
        <v>-0.32659305591964466</v>
      </c>
      <c r="AH44" s="11">
        <f>-'OddsRatio_working_3-way'!U44/(3*'OddsRatio_working_3-way'!X44^(1/3))*COS(('OddsRatio_working_3-way'!Y44+4*PI())/3)</f>
        <v>-0.21636339591212644</v>
      </c>
      <c r="AI44" s="11">
        <f>'OddsRatio_working_3-way'!U44/(3*'OddsRatio_working_3-way'!X44^(1/3))*SIN(('OddsRatio_working_3-way'!Y44)/3)</f>
        <v>-6.3641123878021857E-2</v>
      </c>
      <c r="AJ44" s="11">
        <f>'OddsRatio_working_3-way'!U44/(3*'OddsRatio_working_3-way'!X44^(1/3))*SIN(('OddsRatio_working_3-way'!Y44+2*PI())/3)</f>
        <v>-0.43839351849596481</v>
      </c>
      <c r="AK44" s="11">
        <f>'OddsRatio_working_3-way'!U44/(3*'OddsRatio_working_3-way'!X44^(1/3))*SIN(('OddsRatio_working_3-way'!Y44+4*PI())/3)</f>
        <v>0.50203464237398632</v>
      </c>
      <c r="AL44" s="11">
        <f>'OddsRatio_working_3-way'!Z44+'OddsRatio_working_3-way'!AF44</f>
        <v>1.085912903663542</v>
      </c>
      <c r="AM44" s="11">
        <f>'OddsRatio_working_3-way'!AA44+'OddsRatio_working_3-way'!AG44</f>
        <v>-0.65318611183928932</v>
      </c>
      <c r="AN44" s="11">
        <f>'OddsRatio_working_3-way'!AB44+'OddsRatio_working_3-way'!AH44</f>
        <v>-0.43272679182425289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1.085912903663542</v>
      </c>
      <c r="AS44" s="11">
        <f>IF(('OddsRatio_working_3-way'!X44=0),IF(Q44&gt;0,-Q44^(1/3),(-Q44)^(1/3)),'OddsRatio_working_3-way'!AM44-'OddsRatio_working_3-way'!R44/3)</f>
        <v>-0.65318611183928932</v>
      </c>
      <c r="AT44" s="11">
        <f>IF(('OddsRatio_working_3-way'!X44=0),IF(Q44&gt;0,-Q44^(1/3),(-Q44)^(1/3)),'OddsRatio_working_3-way'!AN44-'OddsRatio_working_3-way'!R44/3)</f>
        <v>-0.43272679182425289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IF('True_Odds_Calculator_3-way'!A46="","",'True_Odds_Calculator_3-way'!A46)</f>
        <v>1.89</v>
      </c>
      <c r="B45" s="4">
        <f>IF('True_Odds_Calculator_3-way'!B46="","",'True_Odds_Calculator_3-way'!B46)</f>
        <v>3.66</v>
      </c>
      <c r="C45" s="4">
        <f>IF('True_Odds_Calculator_3-way'!C46="","",'True_Odds_Calculator_3-way'!C46)</f>
        <v>3.96</v>
      </c>
      <c r="D45" s="9">
        <f t="shared" si="13"/>
        <v>0.50732844690413093</v>
      </c>
      <c r="E45" s="9">
        <f t="shared" si="14"/>
        <v>0.25625140545026487</v>
      </c>
      <c r="F45" s="9">
        <f t="shared" si="15"/>
        <v>0.2364201476456041</v>
      </c>
      <c r="G45" s="9">
        <f t="shared" si="16"/>
        <v>1.0911344439334254</v>
      </c>
      <c r="H45" s="9">
        <f t="shared" si="17"/>
        <v>1.9711096551007488</v>
      </c>
      <c r="I45" s="9">
        <f t="shared" si="18"/>
        <v>3.9024176208629116</v>
      </c>
      <c r="J45" s="9">
        <f t="shared" si="19"/>
        <v>4.2297579540429391</v>
      </c>
      <c r="K45" s="11">
        <f t="shared" si="20"/>
        <v>0.52910052910052918</v>
      </c>
      <c r="L45" s="11">
        <f t="shared" si="21"/>
        <v>0.27322404371584696</v>
      </c>
      <c r="M45" s="11">
        <f t="shared" si="22"/>
        <v>0.25252525252525254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-0.2558145715401331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0.23765278774386245</v>
      </c>
      <c r="Q45" s="11">
        <f>2*'OddsRatio_working_3-way'!K45*'OddsRatio_working_3-way'!L45*'OddsRatio_working_3-way'!M45</f>
        <v>7.3011609137899378E-2</v>
      </c>
      <c r="R45" s="11">
        <f t="shared" si="23"/>
        <v>0</v>
      </c>
      <c r="S45" s="11">
        <f t="shared" si="24"/>
        <v>-0.92900410759665675</v>
      </c>
      <c r="T45" s="11">
        <f t="shared" si="25"/>
        <v>-0.28540832798668414</v>
      </c>
      <c r="U45" s="11">
        <f>'OddsRatio_working_3-way'!S45-'OddsRatio_working_3-way'!R45^2/3</f>
        <v>-0.92900410759665675</v>
      </c>
      <c r="V45" s="11">
        <f>'OddsRatio_working_3-way'!S45*'OddsRatio_working_3-way'!R45/3-2*'OddsRatio_working_3-way'!R45^3/27-'OddsRatio_working_3-way'!T45</f>
        <v>0.28540832798668414</v>
      </c>
      <c r="W45" s="11">
        <f>'OddsRatio_working_3-way'!V45^2+4*'OddsRatio_working_3-way'!U45^3/27</f>
        <v>-3.7323675074364154E-2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0.17232352477137214</v>
      </c>
      <c r="Y45" s="11">
        <f>IF('OddsRatio_working_3-way'!W45&gt;=0,IF('OddsRatio_working_3-way'!V45+SQRT('OddsRatio_working_3-way'!W45)&gt;0,0,PI()),ACOS('OddsRatio_working_3-way'!V45/(2*'OddsRatio_working_3-way'!X45)))</f>
        <v>0.59505491468173299</v>
      </c>
      <c r="Z45" s="11">
        <f>'OddsRatio_working_3-way'!X45^(1/3)*COS('OddsRatio_working_3-way'!Y45/3)</f>
        <v>0.54556722196671281</v>
      </c>
      <c r="AA45" s="11">
        <f>'OddsRatio_working_3-way'!X45^(1/3)*COS(('OddsRatio_working_3-way'!Y45+2*PI())/3)</f>
        <v>-0.36774850784428548</v>
      </c>
      <c r="AB45" s="11">
        <f>'OddsRatio_working_3-way'!X45^(1/3)*COS(('OddsRatio_working_3-way'!Y45+4*PI())/3)</f>
        <v>-0.17781871412242775</v>
      </c>
      <c r="AC45" s="11">
        <f>'OddsRatio_working_3-way'!X45^(1/3)*SIN('OddsRatio_working_3-way'!Y45/3)</f>
        <v>0.10965601753244485</v>
      </c>
      <c r="AD45" s="11">
        <f>'OddsRatio_working_3-way'!X45^(1/3)*SIN(('OddsRatio_working_3-way'!Y45+2*PI())/3)</f>
        <v>0.41764706492905457</v>
      </c>
      <c r="AE45" s="11">
        <f>'OddsRatio_working_3-way'!X45^(1/3)*SIN(('OddsRatio_working_3-way'!Y45+4*PI())/3)</f>
        <v>-0.52730308246149926</v>
      </c>
      <c r="AF45" s="11">
        <f>-'OddsRatio_working_3-way'!U45/(3*'OddsRatio_working_3-way'!X45^(1/3))*COS(('OddsRatio_working_3-way'!Y45)/3)</f>
        <v>0.54556722196671259</v>
      </c>
      <c r="AG45" s="11">
        <f>-'OddsRatio_working_3-way'!U45/(3*'OddsRatio_working_3-way'!X45^(1/3))*COS(('OddsRatio_working_3-way'!Y45+2*PI())/3)</f>
        <v>-0.36774850784428531</v>
      </c>
      <c r="AH45" s="11">
        <f>-'OddsRatio_working_3-way'!U45/(3*'OddsRatio_working_3-way'!X45^(1/3))*COS(('OddsRatio_working_3-way'!Y45+4*PI())/3)</f>
        <v>-0.17781871412242767</v>
      </c>
      <c r="AI45" s="11">
        <f>'OddsRatio_working_3-way'!U45/(3*'OddsRatio_working_3-way'!X45^(1/3))*SIN(('OddsRatio_working_3-way'!Y45)/3)</f>
        <v>-0.1096560175324448</v>
      </c>
      <c r="AJ45" s="11">
        <f>'OddsRatio_working_3-way'!U45/(3*'OddsRatio_working_3-way'!X45^(1/3))*SIN(('OddsRatio_working_3-way'!Y45+2*PI())/3)</f>
        <v>-0.4176470649290544</v>
      </c>
      <c r="AK45" s="11">
        <f>'OddsRatio_working_3-way'!U45/(3*'OddsRatio_working_3-way'!X45^(1/3))*SIN(('OddsRatio_working_3-way'!Y45+4*PI())/3)</f>
        <v>0.52730308246149904</v>
      </c>
      <c r="AL45" s="11">
        <f>'OddsRatio_working_3-way'!Z45+'OddsRatio_working_3-way'!AF45</f>
        <v>1.0911344439334254</v>
      </c>
      <c r="AM45" s="11">
        <f>'OddsRatio_working_3-way'!AA45+'OddsRatio_working_3-way'!AG45</f>
        <v>-0.73549701568857073</v>
      </c>
      <c r="AN45" s="11">
        <f>'OddsRatio_working_3-way'!AB45+'OddsRatio_working_3-way'!AH45</f>
        <v>-0.35563742824485545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1.0911344439334254</v>
      </c>
      <c r="AS45" s="11">
        <f>IF(('OddsRatio_working_3-way'!X45=0),IF(Q45&gt;0,-Q45^(1/3),(-Q45)^(1/3)),'OddsRatio_working_3-way'!AM45-'OddsRatio_working_3-way'!R45/3)</f>
        <v>-0.73549701568857073</v>
      </c>
      <c r="AT45" s="11">
        <f>IF(('OddsRatio_working_3-way'!X45=0),IF(Q45&gt;0,-Q45^(1/3),(-Q45)^(1/3)),'OddsRatio_working_3-way'!AN45-'OddsRatio_working_3-way'!R45/3)</f>
        <v>-0.35563742824485545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IF('True_Odds_Calculator_3-way'!A47="","",'True_Odds_Calculator_3-way'!A47)</f>
        <v>2.1150000000000002</v>
      </c>
      <c r="B46" s="4">
        <f>IF('True_Odds_Calculator_3-way'!B47="","",'True_Odds_Calculator_3-way'!B47)</f>
        <v>3.42</v>
      </c>
      <c r="C46" s="4">
        <f>IF('True_Odds_Calculator_3-way'!C47="","",'True_Odds_Calculator_3-way'!C47)</f>
        <v>3.44</v>
      </c>
      <c r="D46" s="9">
        <f t="shared" si="13"/>
        <v>0.45157190143999698</v>
      </c>
      <c r="E46" s="9">
        <f t="shared" si="14"/>
        <v>0.27503306728513716</v>
      </c>
      <c r="F46" s="9">
        <f t="shared" si="15"/>
        <v>0.27339503127486597</v>
      </c>
      <c r="G46" s="9">
        <f t="shared" si="16"/>
        <v>1.0892257998254198</v>
      </c>
      <c r="H46" s="9">
        <f t="shared" si="17"/>
        <v>2.2144867668053432</v>
      </c>
      <c r="I46" s="9">
        <f t="shared" si="18"/>
        <v>3.6359264355775163</v>
      </c>
      <c r="J46" s="9">
        <f t="shared" si="19"/>
        <v>3.6577109515740238</v>
      </c>
      <c r="K46" s="11">
        <f t="shared" si="20"/>
        <v>0.47281323877068554</v>
      </c>
      <c r="L46" s="11">
        <f t="shared" si="21"/>
        <v>0.29239766081871343</v>
      </c>
      <c r="M46" s="11">
        <f t="shared" si="22"/>
        <v>0.29069767441860467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-0.26459713617799341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0.24012810261584103</v>
      </c>
      <c r="Q46" s="11">
        <f>2*'OddsRatio_working_3-way'!K46*'OddsRatio_working_3-way'!L46*'OddsRatio_working_3-way'!M46</f>
        <v>8.0377607570155982E-2</v>
      </c>
      <c r="R46" s="11">
        <f t="shared" si="23"/>
        <v>0</v>
      </c>
      <c r="S46" s="11">
        <f t="shared" si="24"/>
        <v>-0.90752343764714005</v>
      </c>
      <c r="T46" s="11">
        <f t="shared" si="25"/>
        <v>-0.30377353561410542</v>
      </c>
      <c r="U46" s="11">
        <f>'OddsRatio_working_3-way'!S46-'OddsRatio_working_3-way'!R46^2/3</f>
        <v>-0.90752343764714005</v>
      </c>
      <c r="V46" s="11">
        <f>'OddsRatio_working_3-way'!S46*'OddsRatio_working_3-way'!R46/3-2*'OddsRatio_working_3-way'!R46^3/27-'OddsRatio_working_3-way'!T46</f>
        <v>0.30377353561410542</v>
      </c>
      <c r="W46" s="11">
        <f>'OddsRatio_working_3-way'!V46^2+4*'OddsRatio_working_3-way'!U46^3/27</f>
        <v>-1.8452780546862571E-2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0.16638144539457872</v>
      </c>
      <c r="Y46" s="11">
        <f>IF('OddsRatio_working_3-way'!W46&gt;=0,IF('OddsRatio_working_3-way'!V46+SQRT('OddsRatio_working_3-way'!W46)&gt;0,0,PI()),ACOS('OddsRatio_working_3-way'!V46/(2*'OddsRatio_working_3-way'!X46)))</f>
        <v>0.42050513810103851</v>
      </c>
      <c r="Z46" s="11">
        <f>'OddsRatio_working_3-way'!X46^(1/3)*COS('OddsRatio_working_3-way'!Y46/3)</f>
        <v>0.54461289991270989</v>
      </c>
      <c r="AA46" s="11">
        <f>'OddsRatio_working_3-way'!X46^(1/3)*COS(('OddsRatio_working_3-way'!Y46+2*PI())/3)</f>
        <v>-0.33885306030043216</v>
      </c>
      <c r="AB46" s="11">
        <f>'OddsRatio_working_3-way'!X46^(1/3)*COS(('OddsRatio_working_3-way'!Y46+4*PI())/3)</f>
        <v>-0.20575983961227762</v>
      </c>
      <c r="AC46" s="11">
        <f>'OddsRatio_working_3-way'!X46^(1/3)*SIN('OddsRatio_working_3-way'!Y46/3)</f>
        <v>7.6841406791620298E-2</v>
      </c>
      <c r="AD46" s="11">
        <f>'OddsRatio_working_3-way'!X46^(1/3)*SIN(('OddsRatio_working_3-way'!Y46+2*PI())/3)</f>
        <v>0.43322790315730858</v>
      </c>
      <c r="AE46" s="11">
        <f>'OddsRatio_working_3-way'!X46^(1/3)*SIN(('OddsRatio_working_3-way'!Y46+4*PI())/3)</f>
        <v>-0.51006930994892885</v>
      </c>
      <c r="AF46" s="11">
        <f>-'OddsRatio_working_3-way'!U46/(3*'OddsRatio_working_3-way'!X46^(1/3))*COS(('OddsRatio_working_3-way'!Y46)/3)</f>
        <v>0.54461289991270989</v>
      </c>
      <c r="AG46" s="11">
        <f>-'OddsRatio_working_3-way'!U46/(3*'OddsRatio_working_3-way'!X46^(1/3))*COS(('OddsRatio_working_3-way'!Y46+2*PI())/3)</f>
        <v>-0.33885306030043216</v>
      </c>
      <c r="AH46" s="11">
        <f>-'OddsRatio_working_3-way'!U46/(3*'OddsRatio_working_3-way'!X46^(1/3))*COS(('OddsRatio_working_3-way'!Y46+4*PI())/3)</f>
        <v>-0.20575983961227762</v>
      </c>
      <c r="AI46" s="11">
        <f>'OddsRatio_working_3-way'!U46/(3*'OddsRatio_working_3-way'!X46^(1/3))*SIN(('OddsRatio_working_3-way'!Y46)/3)</f>
        <v>-7.6841406791620298E-2</v>
      </c>
      <c r="AJ46" s="11">
        <f>'OddsRatio_working_3-way'!U46/(3*'OddsRatio_working_3-way'!X46^(1/3))*SIN(('OddsRatio_working_3-way'!Y46+2*PI())/3)</f>
        <v>-0.43322790315730858</v>
      </c>
      <c r="AK46" s="11">
        <f>'OddsRatio_working_3-way'!U46/(3*'OddsRatio_working_3-way'!X46^(1/3))*SIN(('OddsRatio_working_3-way'!Y46+4*PI())/3)</f>
        <v>0.51006930994892885</v>
      </c>
      <c r="AL46" s="11">
        <f>'OddsRatio_working_3-way'!Z46+'OddsRatio_working_3-way'!AF46</f>
        <v>1.0892257998254198</v>
      </c>
      <c r="AM46" s="11">
        <f>'OddsRatio_working_3-way'!AA46+'OddsRatio_working_3-way'!AG46</f>
        <v>-0.67770612060086433</v>
      </c>
      <c r="AN46" s="11">
        <f>'OddsRatio_working_3-way'!AB46+'OddsRatio_working_3-way'!AH46</f>
        <v>-0.41151967922455523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1.0892257998254198</v>
      </c>
      <c r="AS46" s="11">
        <f>IF(('OddsRatio_working_3-way'!X46=0),IF(Q46&gt;0,-Q46^(1/3),(-Q46)^(1/3)),'OddsRatio_working_3-way'!AM46-'OddsRatio_working_3-way'!R46/3)</f>
        <v>-0.67770612060086433</v>
      </c>
      <c r="AT46" s="11">
        <f>IF(('OddsRatio_working_3-way'!X46=0),IF(Q46&gt;0,-Q46^(1/3),(-Q46)^(1/3)),'OddsRatio_working_3-way'!AN46-'OddsRatio_working_3-way'!R46/3)</f>
        <v>-0.41151967922455523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IF('True_Odds_Calculator_3-way'!A48="","",'True_Odds_Calculator_3-way'!A48)</f>
        <v>1.42</v>
      </c>
      <c r="B47" s="4">
        <f>IF('True_Odds_Calculator_3-way'!B48="","",'True_Odds_Calculator_3-way'!B48)</f>
        <v>4.68</v>
      </c>
      <c r="C47" s="4">
        <f>IF('True_Odds_Calculator_3-way'!C48="","",'True_Odds_Calculator_3-way'!C48)</f>
        <v>7.3</v>
      </c>
      <c r="D47" s="9">
        <f t="shared" si="13"/>
        <v>0.68032568201970023</v>
      </c>
      <c r="E47" s="9">
        <f t="shared" si="14"/>
        <v>0.1954239151098843</v>
      </c>
      <c r="F47" s="9">
        <f t="shared" si="15"/>
        <v>0.12425040287041532</v>
      </c>
      <c r="G47" s="9">
        <f t="shared" si="16"/>
        <v>1.1187720067614368</v>
      </c>
      <c r="H47" s="9">
        <f t="shared" si="17"/>
        <v>1.4698842428398036</v>
      </c>
      <c r="I47" s="9">
        <f t="shared" si="18"/>
        <v>5.1170809848820866</v>
      </c>
      <c r="J47" s="9">
        <f t="shared" si="19"/>
        <v>8.0482636425970515</v>
      </c>
      <c r="K47" s="11">
        <f t="shared" si="20"/>
        <v>0.70422535211267612</v>
      </c>
      <c r="L47" s="11">
        <f t="shared" si="21"/>
        <v>0.21367521367521369</v>
      </c>
      <c r="M47" s="11">
        <f t="shared" si="22"/>
        <v>0.13698630136986301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-0.20071535641668758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0.21437605848178881</v>
      </c>
      <c r="Q47" s="11">
        <f>2*'OddsRatio_working_3-way'!K47*'OddsRatio_working_3-way'!L47*'OddsRatio_working_3-way'!M47</f>
        <v>4.1226165092651694E-2</v>
      </c>
      <c r="R47" s="11">
        <f t="shared" si="23"/>
        <v>0</v>
      </c>
      <c r="S47" s="11">
        <f t="shared" si="24"/>
        <v>-1.0680600742712552</v>
      </c>
      <c r="T47" s="11">
        <f t="shared" si="25"/>
        <v>-0.20539616812908754</v>
      </c>
      <c r="U47" s="11">
        <f>'OddsRatio_working_3-way'!S47-'OddsRatio_working_3-way'!R47^2/3</f>
        <v>-1.0680600742712552</v>
      </c>
      <c r="V47" s="11">
        <f>'OddsRatio_working_3-way'!S47*'OddsRatio_working_3-way'!R47/3-2*'OddsRatio_working_3-way'!R47^3/27-'OddsRatio_working_3-way'!T47</f>
        <v>0.20539616812908754</v>
      </c>
      <c r="W47" s="11">
        <f>'OddsRatio_working_3-way'!V47^2+4*'OddsRatio_working_3-way'!U47^3/27</f>
        <v>-0.13831493412231999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0.21242794072604501</v>
      </c>
      <c r="Y47" s="11">
        <f>IF('OddsRatio_working_3-way'!W47&gt;=0,IF('OddsRatio_working_3-way'!V47+SQRT('OddsRatio_working_3-way'!W47)&gt;0,0,PI()),ACOS('OddsRatio_working_3-way'!V47/(2*'OddsRatio_working_3-way'!X47)))</f>
        <v>1.0662057988982314</v>
      </c>
      <c r="Z47" s="11">
        <f>'OddsRatio_working_3-way'!X47^(1/3)*COS('OddsRatio_working_3-way'!Y47/3)</f>
        <v>0.55938600338071842</v>
      </c>
      <c r="AA47" s="11">
        <f>'OddsRatio_working_3-way'!X47^(1/3)*COS(('OddsRatio_working_3-way'!Y47+2*PI())/3)</f>
        <v>-0.45949982298511427</v>
      </c>
      <c r="AB47" s="11">
        <f>'OddsRatio_working_3-way'!X47^(1/3)*COS(('OddsRatio_working_3-way'!Y47+4*PI())/3)</f>
        <v>-9.9886180395604346E-2</v>
      </c>
      <c r="AC47" s="11">
        <f>'OddsRatio_working_3-way'!X47^(1/3)*SIN('OddsRatio_working_3-way'!Y47/3)</f>
        <v>0.20762303335331547</v>
      </c>
      <c r="AD47" s="11">
        <f>'OddsRatio_working_3-way'!X47^(1/3)*SIN(('OddsRatio_working_3-way'!Y47+2*PI())/3)</f>
        <v>0.3806309727724923</v>
      </c>
      <c r="AE47" s="11">
        <f>'OddsRatio_working_3-way'!X47^(1/3)*SIN(('OddsRatio_working_3-way'!Y47+4*PI())/3)</f>
        <v>-0.58825400612580769</v>
      </c>
      <c r="AF47" s="11">
        <f>-'OddsRatio_working_3-way'!U47/(3*'OddsRatio_working_3-way'!X47^(1/3))*COS(('OddsRatio_working_3-way'!Y47)/3)</f>
        <v>0.55938600338071842</v>
      </c>
      <c r="AG47" s="11">
        <f>-'OddsRatio_working_3-way'!U47/(3*'OddsRatio_working_3-way'!X47^(1/3))*COS(('OddsRatio_working_3-way'!Y47+2*PI())/3)</f>
        <v>-0.45949982298511427</v>
      </c>
      <c r="AH47" s="11">
        <f>-'OddsRatio_working_3-way'!U47/(3*'OddsRatio_working_3-way'!X47^(1/3))*COS(('OddsRatio_working_3-way'!Y47+4*PI())/3)</f>
        <v>-9.9886180395604346E-2</v>
      </c>
      <c r="AI47" s="11">
        <f>'OddsRatio_working_3-way'!U47/(3*'OddsRatio_working_3-way'!X47^(1/3))*SIN(('OddsRatio_working_3-way'!Y47)/3)</f>
        <v>-0.20762303335331547</v>
      </c>
      <c r="AJ47" s="11">
        <f>'OddsRatio_working_3-way'!U47/(3*'OddsRatio_working_3-way'!X47^(1/3))*SIN(('OddsRatio_working_3-way'!Y47+2*PI())/3)</f>
        <v>-0.3806309727724923</v>
      </c>
      <c r="AK47" s="11">
        <f>'OddsRatio_working_3-way'!U47/(3*'OddsRatio_working_3-way'!X47^(1/3))*SIN(('OddsRatio_working_3-way'!Y47+4*PI())/3)</f>
        <v>0.58825400612580769</v>
      </c>
      <c r="AL47" s="11">
        <f>'OddsRatio_working_3-way'!Z47+'OddsRatio_working_3-way'!AF47</f>
        <v>1.1187720067614368</v>
      </c>
      <c r="AM47" s="11">
        <f>'OddsRatio_working_3-way'!AA47+'OddsRatio_working_3-way'!AG47</f>
        <v>-0.91899964597022854</v>
      </c>
      <c r="AN47" s="11">
        <f>'OddsRatio_working_3-way'!AB47+'OddsRatio_working_3-way'!AH47</f>
        <v>-0.19977236079120869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1.1187720067614368</v>
      </c>
      <c r="AS47" s="11">
        <f>IF(('OddsRatio_working_3-way'!X47=0),IF(Q47&gt;0,-Q47^(1/3),(-Q47)^(1/3)),'OddsRatio_working_3-way'!AM47-'OddsRatio_working_3-way'!R47/3)</f>
        <v>-0.91899964597022854</v>
      </c>
      <c r="AT47" s="11">
        <f>IF(('OddsRatio_working_3-way'!X47=0),IF(Q47&gt;0,-Q47^(1/3),(-Q47)^(1/3)),'OddsRatio_working_3-way'!AN47-'OddsRatio_working_3-way'!R47/3)</f>
        <v>-0.19977236079120869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IF('True_Odds_Calculator_3-way'!A49="","",'True_Odds_Calculator_3-way'!A49)</f>
        <v>2.3199999999999998</v>
      </c>
      <c r="B48" s="4">
        <f>IF('True_Odds_Calculator_3-way'!B49="","",'True_Odds_Calculator_3-way'!B49)</f>
        <v>3.165</v>
      </c>
      <c r="C48" s="4">
        <f>IF('True_Odds_Calculator_3-way'!C49="","",'True_Odds_Calculator_3-way'!C49)</f>
        <v>3.26</v>
      </c>
      <c r="D48" s="9">
        <f t="shared" si="13"/>
        <v>0.41136272288579145</v>
      </c>
      <c r="E48" s="9">
        <f t="shared" si="14"/>
        <v>0.29877805800971458</v>
      </c>
      <c r="F48" s="9">
        <f t="shared" si="15"/>
        <v>0.28985921910449386</v>
      </c>
      <c r="G48" s="9">
        <f t="shared" si="16"/>
        <v>1.0840489581039052</v>
      </c>
      <c r="H48" s="9">
        <f t="shared" si="17"/>
        <v>2.4309446246971547</v>
      </c>
      <c r="I48" s="9">
        <f t="shared" si="18"/>
        <v>3.3469659942949548</v>
      </c>
      <c r="J48" s="9">
        <f t="shared" si="19"/>
        <v>3.4499506453148254</v>
      </c>
      <c r="K48" s="11">
        <f t="shared" si="20"/>
        <v>0.43103448275862072</v>
      </c>
      <c r="L48" s="11">
        <f t="shared" si="21"/>
        <v>0.31595576619273302</v>
      </c>
      <c r="M48" s="11">
        <f t="shared" si="22"/>
        <v>0.30674846625766872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-0.26981182016789695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0.23999971926925792</v>
      </c>
      <c r="Q48" s="11">
        <f>2*'OddsRatio_working_3-way'!K48*'OddsRatio_working_3-way'!L48*'OddsRatio_working_3-way'!M48</f>
        <v>8.3550816107661588E-2</v>
      </c>
      <c r="R48" s="11">
        <f t="shared" si="23"/>
        <v>0</v>
      </c>
      <c r="S48" s="11">
        <f t="shared" si="24"/>
        <v>-0.88950780258593665</v>
      </c>
      <c r="T48" s="11">
        <f t="shared" si="25"/>
        <v>-0.3096632907174714</v>
      </c>
      <c r="U48" s="11">
        <f>'OddsRatio_working_3-way'!S48-'OddsRatio_working_3-way'!R48^2/3</f>
        <v>-0.88950780258593665</v>
      </c>
      <c r="V48" s="11">
        <f>'OddsRatio_working_3-way'!S48*'OddsRatio_working_3-way'!R48/3-2*'OddsRatio_working_3-way'!R48^3/27-'OddsRatio_working_3-way'!T48</f>
        <v>0.3096632907174714</v>
      </c>
      <c r="W48" s="11">
        <f>'OddsRatio_working_3-way'!V48^2+4*'OddsRatio_working_3-way'!U48^3/27</f>
        <v>-8.3753186776369254E-3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0.16145175153556723</v>
      </c>
      <c r="Y48" s="11">
        <f>IF('OddsRatio_working_3-way'!W48&gt;=0,IF('OddsRatio_working_3-way'!V48+SQRT('OddsRatio_working_3-way'!W48)&gt;0,0,PI()),ACOS('OddsRatio_working_3-way'!V48/(2*'OddsRatio_working_3-way'!X48)))</f>
        <v>0.28735671391173345</v>
      </c>
      <c r="Z48" s="11">
        <f>'OddsRatio_working_3-way'!X48^(1/3)*COS('OddsRatio_working_3-way'!Y48/3)</f>
        <v>0.54202447905195261</v>
      </c>
      <c r="AA48" s="11">
        <f>'OddsRatio_working_3-way'!X48^(1/3)*COS(('OddsRatio_working_3-way'!Y48+2*PI())/3)</f>
        <v>-0.3161126688790179</v>
      </c>
      <c r="AB48" s="11">
        <f>'OddsRatio_working_3-way'!X48^(1/3)*COS(('OddsRatio_working_3-way'!Y48+4*PI())/3)</f>
        <v>-0.22591181017293435</v>
      </c>
      <c r="AC48" s="11">
        <f>'OddsRatio_working_3-way'!X48^(1/3)*SIN('OddsRatio_working_3-way'!Y48/3)</f>
        <v>5.207749005509274E-2</v>
      </c>
      <c r="AD48" s="11">
        <f>'OddsRatio_working_3-way'!X48^(1/3)*SIN(('OddsRatio_working_3-way'!Y48+2*PI())/3)</f>
        <v>0.44336822330447095</v>
      </c>
      <c r="AE48" s="11">
        <f>'OddsRatio_working_3-way'!X48^(1/3)*SIN(('OddsRatio_working_3-way'!Y48+4*PI())/3)</f>
        <v>-0.49544571335956372</v>
      </c>
      <c r="AF48" s="11">
        <f>-'OddsRatio_working_3-way'!U48/(3*'OddsRatio_working_3-way'!X48^(1/3))*COS(('OddsRatio_working_3-way'!Y48)/3)</f>
        <v>0.54202447905195261</v>
      </c>
      <c r="AG48" s="11">
        <f>-'OddsRatio_working_3-way'!U48/(3*'OddsRatio_working_3-way'!X48^(1/3))*COS(('OddsRatio_working_3-way'!Y48+2*PI())/3)</f>
        <v>-0.3161126688790179</v>
      </c>
      <c r="AH48" s="11">
        <f>-'OddsRatio_working_3-way'!U48/(3*'OddsRatio_working_3-way'!X48^(1/3))*COS(('OddsRatio_working_3-way'!Y48+4*PI())/3)</f>
        <v>-0.22591181017293435</v>
      </c>
      <c r="AI48" s="11">
        <f>'OddsRatio_working_3-way'!U48/(3*'OddsRatio_working_3-way'!X48^(1/3))*SIN(('OddsRatio_working_3-way'!Y48)/3)</f>
        <v>-5.207749005509274E-2</v>
      </c>
      <c r="AJ48" s="11">
        <f>'OddsRatio_working_3-way'!U48/(3*'OddsRatio_working_3-way'!X48^(1/3))*SIN(('OddsRatio_working_3-way'!Y48+2*PI())/3)</f>
        <v>-0.44336822330447095</v>
      </c>
      <c r="AK48" s="11">
        <f>'OddsRatio_working_3-way'!U48/(3*'OddsRatio_working_3-way'!X48^(1/3))*SIN(('OddsRatio_working_3-way'!Y48+4*PI())/3)</f>
        <v>0.49544571335956372</v>
      </c>
      <c r="AL48" s="11">
        <f>'OddsRatio_working_3-way'!Z48+'OddsRatio_working_3-way'!AF48</f>
        <v>1.0840489581039052</v>
      </c>
      <c r="AM48" s="11">
        <f>'OddsRatio_working_3-way'!AA48+'OddsRatio_working_3-way'!AG48</f>
        <v>-0.6322253377580358</v>
      </c>
      <c r="AN48" s="11">
        <f>'OddsRatio_working_3-way'!AB48+'OddsRatio_working_3-way'!AH48</f>
        <v>-0.4518236203458687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1.0840489581039052</v>
      </c>
      <c r="AS48" s="11">
        <f>IF(('OddsRatio_working_3-way'!X48=0),IF(Q48&gt;0,-Q48^(1/3),(-Q48)^(1/3)),'OddsRatio_working_3-way'!AM48-'OddsRatio_working_3-way'!R48/3)</f>
        <v>-0.6322253377580358</v>
      </c>
      <c r="AT48" s="11">
        <f>IF(('OddsRatio_working_3-way'!X48=0),IF(Q48&gt;0,-Q48^(1/3),(-Q48)^(1/3)),'OddsRatio_working_3-way'!AN48-'OddsRatio_working_3-way'!R48/3)</f>
        <v>-0.4518236203458687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IF('True_Odds_Calculator_3-way'!A50="","",'True_Odds_Calculator_3-way'!A50)</f>
        <v>2.0640000000000001</v>
      </c>
      <c r="B49" s="4">
        <f>IF('True_Odds_Calculator_3-way'!B50="","",'True_Odds_Calculator_3-way'!B50)</f>
        <v>3.14</v>
      </c>
      <c r="C49" s="4">
        <f>IF('True_Odds_Calculator_3-way'!C50="","",'True_Odds_Calculator_3-way'!C50)</f>
        <v>3.98</v>
      </c>
      <c r="D49" s="9">
        <f t="shared" si="13"/>
        <v>0.46360824216772006</v>
      </c>
      <c r="E49" s="9">
        <f t="shared" si="14"/>
        <v>0.30056783716392155</v>
      </c>
      <c r="F49" s="9">
        <f t="shared" si="15"/>
        <v>0.23582392066835839</v>
      </c>
      <c r="G49" s="9">
        <f t="shared" si="16"/>
        <v>1.0873999771670422</v>
      </c>
      <c r="H49" s="9">
        <f t="shared" si="17"/>
        <v>2.1569935757057332</v>
      </c>
      <c r="I49" s="9">
        <f t="shared" si="18"/>
        <v>3.3270359511374701</v>
      </c>
      <c r="J49" s="9">
        <f t="shared" si="19"/>
        <v>4.2404519319577858</v>
      </c>
      <c r="K49" s="11">
        <f t="shared" si="20"/>
        <v>0.48449612403100772</v>
      </c>
      <c r="L49" s="11">
        <f t="shared" si="21"/>
        <v>0.31847133757961782</v>
      </c>
      <c r="M49" s="11">
        <f t="shared" si="22"/>
        <v>0.25125628140703515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-0.2630566301115016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0.23974362505263197</v>
      </c>
      <c r="Q49" s="11">
        <f>2*'OddsRatio_working_3-way'!K49*'OddsRatio_working_3-way'!L49*'OddsRatio_working_3-way'!M49</f>
        <v>7.7536748076530368E-2</v>
      </c>
      <c r="R49" s="11">
        <f t="shared" si="23"/>
        <v>0</v>
      </c>
      <c r="S49" s="11">
        <f t="shared" si="24"/>
        <v>-0.91137647795082011</v>
      </c>
      <c r="T49" s="11">
        <f t="shared" si="25"/>
        <v>-0.29475306531397794</v>
      </c>
      <c r="U49" s="11">
        <f>'OddsRatio_working_3-way'!S49-'OddsRatio_working_3-way'!R49^2/3</f>
        <v>-0.91137647795082011</v>
      </c>
      <c r="V49" s="11">
        <f>'OddsRatio_working_3-way'!S49*'OddsRatio_working_3-way'!R49/3-2*'OddsRatio_working_3-way'!R49^3/27-'OddsRatio_working_3-way'!T49</f>
        <v>0.29475306531397794</v>
      </c>
      <c r="W49" s="11">
        <f>'OddsRatio_working_3-way'!V49^2+4*'OddsRatio_working_3-way'!U49^3/27</f>
        <v>-2.5268150382703122E-2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0.1674421690425453</v>
      </c>
      <c r="Y49" s="11">
        <f>IF('OddsRatio_working_3-way'!W49&gt;=0,IF('OddsRatio_working_3-way'!V49+SQRT('OddsRatio_working_3-way'!W49)&gt;0,0,PI()),ACOS('OddsRatio_working_3-way'!V49/(2*'OddsRatio_working_3-way'!X49)))</f>
        <v>0.49458919423241898</v>
      </c>
      <c r="Z49" s="11">
        <f>'OddsRatio_working_3-way'!X49^(1/3)*COS('OddsRatio_working_3-way'!Y49/3)</f>
        <v>0.54369998858352109</v>
      </c>
      <c r="AA49" s="11">
        <f>'OddsRatio_working_3-way'!X49^(1/3)*COS(('OddsRatio_working_3-way'!Y49+2*PI())/3)</f>
        <v>-0.35018811590834165</v>
      </c>
      <c r="AB49" s="11">
        <f>'OddsRatio_working_3-way'!X49^(1/3)*COS(('OddsRatio_working_3-way'!Y49+4*PI())/3)</f>
        <v>-0.19351187267517989</v>
      </c>
      <c r="AC49" s="11">
        <f>'OddsRatio_working_3-way'!X49^(1/3)*SIN('OddsRatio_working_3-way'!Y49/3)</f>
        <v>9.0457071206285475E-2</v>
      </c>
      <c r="AD49" s="11">
        <f>'OddsRatio_working_3-way'!X49^(1/3)*SIN(('OddsRatio_working_3-way'!Y49+2*PI())/3)</f>
        <v>0.42562946654749589</v>
      </c>
      <c r="AE49" s="11">
        <f>'OddsRatio_working_3-way'!X49^(1/3)*SIN(('OddsRatio_working_3-way'!Y49+4*PI())/3)</f>
        <v>-0.51608653775378122</v>
      </c>
      <c r="AF49" s="11">
        <f>-'OddsRatio_working_3-way'!U49/(3*'OddsRatio_working_3-way'!X49^(1/3))*COS(('OddsRatio_working_3-way'!Y49)/3)</f>
        <v>0.54369998858352109</v>
      </c>
      <c r="AG49" s="11">
        <f>-'OddsRatio_working_3-way'!U49/(3*'OddsRatio_working_3-way'!X49^(1/3))*COS(('OddsRatio_working_3-way'!Y49+2*PI())/3)</f>
        <v>-0.35018811590834165</v>
      </c>
      <c r="AH49" s="11">
        <f>-'OddsRatio_working_3-way'!U49/(3*'OddsRatio_working_3-way'!X49^(1/3))*COS(('OddsRatio_working_3-way'!Y49+4*PI())/3)</f>
        <v>-0.19351187267517989</v>
      </c>
      <c r="AI49" s="11">
        <f>'OddsRatio_working_3-way'!U49/(3*'OddsRatio_working_3-way'!X49^(1/3))*SIN(('OddsRatio_working_3-way'!Y49)/3)</f>
        <v>-9.0457071206285475E-2</v>
      </c>
      <c r="AJ49" s="11">
        <f>'OddsRatio_working_3-way'!U49/(3*'OddsRatio_working_3-way'!X49^(1/3))*SIN(('OddsRatio_working_3-way'!Y49+2*PI())/3)</f>
        <v>-0.42562946654749589</v>
      </c>
      <c r="AK49" s="11">
        <f>'OddsRatio_working_3-way'!U49/(3*'OddsRatio_working_3-way'!X49^(1/3))*SIN(('OddsRatio_working_3-way'!Y49+4*PI())/3)</f>
        <v>0.51608653775378122</v>
      </c>
      <c r="AL49" s="11">
        <f>'OddsRatio_working_3-way'!Z49+'OddsRatio_working_3-way'!AF49</f>
        <v>1.0873999771670422</v>
      </c>
      <c r="AM49" s="11">
        <f>'OddsRatio_working_3-way'!AA49+'OddsRatio_working_3-way'!AG49</f>
        <v>-0.70037623181668329</v>
      </c>
      <c r="AN49" s="11">
        <f>'OddsRatio_working_3-way'!AB49+'OddsRatio_working_3-way'!AH49</f>
        <v>-0.38702374535035977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1.0873999771670422</v>
      </c>
      <c r="AS49" s="11">
        <f>IF(('OddsRatio_working_3-way'!X49=0),IF(Q49&gt;0,-Q49^(1/3),(-Q49)^(1/3)),'OddsRatio_working_3-way'!AM49-'OddsRatio_working_3-way'!R49/3)</f>
        <v>-0.70037623181668329</v>
      </c>
      <c r="AT49" s="11">
        <f>IF(('OddsRatio_working_3-way'!X49=0),IF(Q49&gt;0,-Q49^(1/3),(-Q49)^(1/3)),'OddsRatio_working_3-way'!AN49-'OddsRatio_working_3-way'!R49/3)</f>
        <v>-0.38702374535035977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IF('True_Odds_Calculator_3-way'!A51="","",'True_Odds_Calculator_3-way'!A51)</f>
        <v>2.62</v>
      </c>
      <c r="B50" s="4">
        <f>IF('True_Odds_Calculator_3-way'!B51="","",'True_Odds_Calculator_3-way'!B51)</f>
        <v>3.19</v>
      </c>
      <c r="C50" s="4">
        <f>IF('True_Odds_Calculator_3-way'!C51="","",'True_Odds_Calculator_3-way'!C51)</f>
        <v>2.8</v>
      </c>
      <c r="D50" s="9">
        <f t="shared" si="13"/>
        <v>0.36350737004662892</v>
      </c>
      <c r="E50" s="9">
        <f t="shared" si="14"/>
        <v>0.29699500814742869</v>
      </c>
      <c r="F50" s="9">
        <f t="shared" si="15"/>
        <v>0.33949762180594234</v>
      </c>
      <c r="G50" s="9">
        <f t="shared" si="16"/>
        <v>1.0808492964145486</v>
      </c>
      <c r="H50" s="9">
        <f t="shared" si="17"/>
        <v>2.750975860191569</v>
      </c>
      <c r="I50" s="9">
        <f t="shared" si="18"/>
        <v>3.3670599591478614</v>
      </c>
      <c r="J50" s="9">
        <f t="shared" si="19"/>
        <v>2.9455287335461877</v>
      </c>
      <c r="K50" s="11">
        <f t="shared" si="20"/>
        <v>0.38167938931297707</v>
      </c>
      <c r="L50" s="11">
        <f t="shared" si="21"/>
        <v>0.31347962382445144</v>
      </c>
      <c r="M50" s="11">
        <f t="shared" si="22"/>
        <v>0.35714285714285715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-0.27288623458668204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0.23972473959312607</v>
      </c>
      <c r="Q50" s="11">
        <f>2*'OddsRatio_working_3-way'!K50*'OddsRatio_working_3-way'!L50*'OddsRatio_working_3-way'!M50</f>
        <v>8.5463365273841713E-2</v>
      </c>
      <c r="R50" s="11">
        <f t="shared" si="23"/>
        <v>0</v>
      </c>
      <c r="S50" s="11">
        <f t="shared" si="24"/>
        <v>-0.87847868162429332</v>
      </c>
      <c r="T50" s="11">
        <f t="shared" si="25"/>
        <v>-0.31318313070384779</v>
      </c>
      <c r="U50" s="11">
        <f>'OddsRatio_working_3-way'!S50-'OddsRatio_working_3-way'!R50^2/3</f>
        <v>-0.87847868162429332</v>
      </c>
      <c r="V50" s="11">
        <f>'OddsRatio_working_3-way'!S50*'OddsRatio_working_3-way'!R50/3-2*'OddsRatio_working_3-way'!R50^3/27-'OddsRatio_working_3-way'!T50</f>
        <v>0.31318313070384779</v>
      </c>
      <c r="W50" s="11">
        <f>'OddsRatio_working_3-way'!V50^2+4*'OddsRatio_working_3-way'!U50^3/27</f>
        <v>-2.3524421491957076E-3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0.15845828749757704</v>
      </c>
      <c r="Y50" s="11">
        <f>IF('OddsRatio_working_3-way'!W50&gt;=0,IF('OddsRatio_working_3-way'!V50+SQRT('OddsRatio_working_3-way'!W50)&gt;0,0,PI()),ACOS('OddsRatio_working_3-way'!V50/(2*'OddsRatio_working_3-way'!X50)))</f>
        <v>0.15364719423017981</v>
      </c>
      <c r="Z50" s="11">
        <f>'OddsRatio_working_3-way'!X50^(1/3)*COS('OddsRatio_working_3-way'!Y50/3)</f>
        <v>0.54042464820727443</v>
      </c>
      <c r="AA50" s="11">
        <f>'OddsRatio_working_3-way'!X50^(1/3)*COS(('OddsRatio_working_3-way'!Y50+2*PI())/3)</f>
        <v>-0.29420336646544609</v>
      </c>
      <c r="AB50" s="11">
        <f>'OddsRatio_working_3-way'!X50^(1/3)*COS(('OddsRatio_working_3-way'!Y50+4*PI())/3)</f>
        <v>-0.24622128174182831</v>
      </c>
      <c r="AC50" s="11">
        <f>'OddsRatio_working_3-way'!X50^(1/3)*SIN('OddsRatio_working_3-way'!Y50/3)</f>
        <v>2.7702469531460154E-2</v>
      </c>
      <c r="AD50" s="11">
        <f>'OddsRatio_working_3-way'!X50^(1/3)*SIN(('OddsRatio_working_3-way'!Y50+2*PI())/3)</f>
        <v>0.45417023941303802</v>
      </c>
      <c r="AE50" s="11">
        <f>'OddsRatio_working_3-way'!X50^(1/3)*SIN(('OddsRatio_working_3-way'!Y50+4*PI())/3)</f>
        <v>-0.48187270894449818</v>
      </c>
      <c r="AF50" s="11">
        <f>-'OddsRatio_working_3-way'!U50/(3*'OddsRatio_working_3-way'!X50^(1/3))*COS(('OddsRatio_working_3-way'!Y50)/3)</f>
        <v>0.54042464820727432</v>
      </c>
      <c r="AG50" s="11">
        <f>-'OddsRatio_working_3-way'!U50/(3*'OddsRatio_working_3-way'!X50^(1/3))*COS(('OddsRatio_working_3-way'!Y50+2*PI())/3)</f>
        <v>-0.29420336646544604</v>
      </c>
      <c r="AH50" s="11">
        <f>-'OddsRatio_working_3-way'!U50/(3*'OddsRatio_working_3-way'!X50^(1/3))*COS(('OddsRatio_working_3-way'!Y50+4*PI())/3)</f>
        <v>-0.24622128174182825</v>
      </c>
      <c r="AI50" s="11">
        <f>'OddsRatio_working_3-way'!U50/(3*'OddsRatio_working_3-way'!X50^(1/3))*SIN(('OddsRatio_working_3-way'!Y50)/3)</f>
        <v>-2.7702469531460151E-2</v>
      </c>
      <c r="AJ50" s="11">
        <f>'OddsRatio_working_3-way'!U50/(3*'OddsRatio_working_3-way'!X50^(1/3))*SIN(('OddsRatio_working_3-way'!Y50+2*PI())/3)</f>
        <v>-0.45417023941303791</v>
      </c>
      <c r="AK50" s="11">
        <f>'OddsRatio_working_3-way'!U50/(3*'OddsRatio_working_3-way'!X50^(1/3))*SIN(('OddsRatio_working_3-way'!Y50+4*PI())/3)</f>
        <v>0.48187270894449813</v>
      </c>
      <c r="AL50" s="11">
        <f>'OddsRatio_working_3-way'!Z50+'OddsRatio_working_3-way'!AF50</f>
        <v>1.0808492964145486</v>
      </c>
      <c r="AM50" s="11">
        <f>'OddsRatio_working_3-way'!AA50+'OddsRatio_working_3-way'!AG50</f>
        <v>-0.58840673293089218</v>
      </c>
      <c r="AN50" s="11">
        <f>'OddsRatio_working_3-way'!AB50+'OddsRatio_working_3-way'!AH50</f>
        <v>-0.49244256348365656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1.0808492964145486</v>
      </c>
      <c r="AS50" s="11">
        <f>IF(('OddsRatio_working_3-way'!X50=0),IF(Q50&gt;0,-Q50^(1/3),(-Q50)^(1/3)),'OddsRatio_working_3-way'!AM50-'OddsRatio_working_3-way'!R50/3)</f>
        <v>-0.58840673293089218</v>
      </c>
      <c r="AT50" s="11">
        <f>IF(('OddsRatio_working_3-way'!X50=0),IF(Q50&gt;0,-Q50^(1/3),(-Q50)^(1/3)),'OddsRatio_working_3-way'!AN50-'OddsRatio_working_3-way'!R50/3)</f>
        <v>-0.49244256348365656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IF('True_Odds_Calculator_3-way'!A52="","",'True_Odds_Calculator_3-way'!A52)</f>
        <v>1.885</v>
      </c>
      <c r="B51" s="4">
        <f>IF('True_Odds_Calculator_3-way'!B52="","",'True_Odds_Calculator_3-way'!B52)</f>
        <v>3.52</v>
      </c>
      <c r="C51" s="4">
        <f>IF('True_Odds_Calculator_3-way'!C52="","",'True_Odds_Calculator_3-way'!C52)</f>
        <v>4.16</v>
      </c>
      <c r="D51" s="9">
        <f t="shared" si="13"/>
        <v>0.5086363707605267</v>
      </c>
      <c r="E51" s="9">
        <f t="shared" si="14"/>
        <v>0.26661255903060799</v>
      </c>
      <c r="F51" s="9">
        <f t="shared" si="15"/>
        <v>0.22475107020886523</v>
      </c>
      <c r="G51" s="9">
        <f t="shared" si="16"/>
        <v>1.0915718424803482</v>
      </c>
      <c r="H51" s="9">
        <f t="shared" si="17"/>
        <v>1.9660410805951081</v>
      </c>
      <c r="I51" s="9">
        <f t="shared" si="18"/>
        <v>3.7507610430504768</v>
      </c>
      <c r="J51" s="9">
        <f t="shared" si="19"/>
        <v>4.4493670222379009</v>
      </c>
      <c r="K51" s="11">
        <f t="shared" si="20"/>
        <v>0.5305039787798409</v>
      </c>
      <c r="L51" s="11">
        <f t="shared" si="21"/>
        <v>0.28409090909090912</v>
      </c>
      <c r="M51" s="11">
        <f t="shared" si="22"/>
        <v>0.24038461538461536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-0.25531924143495754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0.23784136122498195</v>
      </c>
      <c r="Q51" s="11">
        <f>2*'OddsRatio_working_3-way'!K51*'OddsRatio_working_3-way'!L51*'OddsRatio_working_3-way'!M51</f>
        <v>7.245738346534103E-2</v>
      </c>
      <c r="R51" s="11">
        <f t="shared" si="23"/>
        <v>0</v>
      </c>
      <c r="S51" s="11">
        <f t="shared" si="24"/>
        <v>-0.93154499397794865</v>
      </c>
      <c r="T51" s="11">
        <f t="shared" si="25"/>
        <v>-0.28379131575870481</v>
      </c>
      <c r="U51" s="11">
        <f>'OddsRatio_working_3-way'!S51-'OddsRatio_working_3-way'!R51^2/3</f>
        <v>-0.93154499397794865</v>
      </c>
      <c r="V51" s="11">
        <f>'OddsRatio_working_3-way'!S51*'OddsRatio_working_3-way'!R51/3-2*'OddsRatio_working_3-way'!R51^3/27-'OddsRatio_working_3-way'!T51</f>
        <v>0.28379131575870481</v>
      </c>
      <c r="W51" s="11">
        <f>'OddsRatio_working_3-way'!V51^2+4*'OddsRatio_working_3-way'!U51^3/27</f>
        <v>-3.9221371960732332E-2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0.17303098195178027</v>
      </c>
      <c r="Y51" s="11">
        <f>IF('OddsRatio_working_3-way'!W51&gt;=0,IF('OddsRatio_working_3-way'!V51+SQRT('OddsRatio_working_3-way'!W51)&gt;0,0,PI()),ACOS('OddsRatio_working_3-way'!V51/(2*'OddsRatio_working_3-way'!X51)))</f>
        <v>0.60928177623495983</v>
      </c>
      <c r="Z51" s="11">
        <f>'OddsRatio_working_3-way'!X51^(1/3)*COS('OddsRatio_working_3-way'!Y51/3)</f>
        <v>0.54578592124017411</v>
      </c>
      <c r="AA51" s="11">
        <f>'OddsRatio_working_3-way'!X51^(1/3)*COS(('OddsRatio_working_3-way'!Y51+2*PI())/3)</f>
        <v>-0.37023023316507897</v>
      </c>
      <c r="AB51" s="11">
        <f>'OddsRatio_working_3-way'!X51^(1/3)*COS(('OddsRatio_working_3-way'!Y51+4*PI())/3)</f>
        <v>-0.17555568807509508</v>
      </c>
      <c r="AC51" s="11">
        <f>'OddsRatio_working_3-way'!X51^(1/3)*SIN('OddsRatio_working_3-way'!Y51/3)</f>
        <v>0.11239540101207006</v>
      </c>
      <c r="AD51" s="11">
        <f>'OddsRatio_working_3-way'!X51^(1/3)*SIN(('OddsRatio_working_3-way'!Y51+2*PI())/3)</f>
        <v>0.41646677231584855</v>
      </c>
      <c r="AE51" s="11">
        <f>'OddsRatio_working_3-way'!X51^(1/3)*SIN(('OddsRatio_working_3-way'!Y51+4*PI())/3)</f>
        <v>-0.52886217332791863</v>
      </c>
      <c r="AF51" s="11">
        <f>-'OddsRatio_working_3-way'!U51/(3*'OddsRatio_working_3-way'!X51^(1/3))*COS(('OddsRatio_working_3-way'!Y51)/3)</f>
        <v>0.54578592124017411</v>
      </c>
      <c r="AG51" s="11">
        <f>-'OddsRatio_working_3-way'!U51/(3*'OddsRatio_working_3-way'!X51^(1/3))*COS(('OddsRatio_working_3-way'!Y51+2*PI())/3)</f>
        <v>-0.37023023316507897</v>
      </c>
      <c r="AH51" s="11">
        <f>-'OddsRatio_working_3-way'!U51/(3*'OddsRatio_working_3-way'!X51^(1/3))*COS(('OddsRatio_working_3-way'!Y51+4*PI())/3)</f>
        <v>-0.17555568807509508</v>
      </c>
      <c r="AI51" s="11">
        <f>'OddsRatio_working_3-way'!U51/(3*'OddsRatio_working_3-way'!X51^(1/3))*SIN(('OddsRatio_working_3-way'!Y51)/3)</f>
        <v>-0.11239540101207006</v>
      </c>
      <c r="AJ51" s="11">
        <f>'OddsRatio_working_3-way'!U51/(3*'OddsRatio_working_3-way'!X51^(1/3))*SIN(('OddsRatio_working_3-way'!Y51+2*PI())/3)</f>
        <v>-0.41646677231584855</v>
      </c>
      <c r="AK51" s="11">
        <f>'OddsRatio_working_3-way'!U51/(3*'OddsRatio_working_3-way'!X51^(1/3))*SIN(('OddsRatio_working_3-way'!Y51+4*PI())/3)</f>
        <v>0.52886217332791863</v>
      </c>
      <c r="AL51" s="11">
        <f>'OddsRatio_working_3-way'!Z51+'OddsRatio_working_3-way'!AF51</f>
        <v>1.0915718424803482</v>
      </c>
      <c r="AM51" s="11">
        <f>'OddsRatio_working_3-way'!AA51+'OddsRatio_working_3-way'!AG51</f>
        <v>-0.74046046633015794</v>
      </c>
      <c r="AN51" s="11">
        <f>'OddsRatio_working_3-way'!AB51+'OddsRatio_working_3-way'!AH51</f>
        <v>-0.35111137615019017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1.0915718424803482</v>
      </c>
      <c r="AS51" s="11">
        <f>IF(('OddsRatio_working_3-way'!X51=0),IF(Q51&gt;0,-Q51^(1/3),(-Q51)^(1/3)),'OddsRatio_working_3-way'!AM51-'OddsRatio_working_3-way'!R51/3)</f>
        <v>-0.74046046633015794</v>
      </c>
      <c r="AT51" s="11">
        <f>IF(('OddsRatio_working_3-way'!X51=0),IF(Q51&gt;0,-Q51^(1/3),(-Q51)^(1/3)),'OddsRatio_working_3-way'!AN51-'OddsRatio_working_3-way'!R51/3)</f>
        <v>-0.35111137615019017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IF('True_Odds_Calculator_3-way'!A53="","",'True_Odds_Calculator_3-way'!A53)</f>
        <v>2.54</v>
      </c>
      <c r="B52" s="4">
        <f>IF('True_Odds_Calculator_3-way'!B53="","",'True_Odds_Calculator_3-way'!B53)</f>
        <v>3.1667999999999998</v>
      </c>
      <c r="C52" s="4">
        <f>IF('True_Odds_Calculator_3-way'!C53="","",'True_Odds_Calculator_3-way'!C53)</f>
        <v>2.9049999999999998</v>
      </c>
      <c r="D52" s="9">
        <f t="shared" si="13"/>
        <v>0.3747991511632498</v>
      </c>
      <c r="E52" s="9">
        <f t="shared" si="14"/>
        <v>0.29877213912466216</v>
      </c>
      <c r="F52" s="9">
        <f t="shared" si="15"/>
        <v>0.32642870971208804</v>
      </c>
      <c r="G52" s="9">
        <f t="shared" si="16"/>
        <v>1.0831790197675557</v>
      </c>
      <c r="H52" s="9">
        <f t="shared" si="17"/>
        <v>2.6680956904420361</v>
      </c>
      <c r="I52" s="9">
        <f t="shared" si="18"/>
        <v>3.347032300032339</v>
      </c>
      <c r="J52" s="9">
        <f t="shared" si="19"/>
        <v>3.0634560326571938</v>
      </c>
      <c r="K52" s="11">
        <f t="shared" si="20"/>
        <v>0.39370078740157477</v>
      </c>
      <c r="L52" s="11">
        <f t="shared" si="21"/>
        <v>0.31577617784514339</v>
      </c>
      <c r="M52" s="11">
        <f t="shared" si="22"/>
        <v>0.34423407917383825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-0.27204079676036463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0.24016056416867138</v>
      </c>
      <c r="Q52" s="11">
        <f>2*'OddsRatio_working_3-way'!K52*'OddsRatio_working_3-way'!L52*'OddsRatio_working_3-way'!M52</f>
        <v>8.5591277012249695E-2</v>
      </c>
      <c r="R52" s="11">
        <f t="shared" si="23"/>
        <v>0</v>
      </c>
      <c r="S52" s="11">
        <f t="shared" si="24"/>
        <v>-0.88281083950884054</v>
      </c>
      <c r="T52" s="11">
        <f t="shared" si="25"/>
        <v>-0.31462662229902733</v>
      </c>
      <c r="U52" s="11">
        <f>'OddsRatio_working_3-way'!S52-'OddsRatio_working_3-way'!R52^2/3</f>
        <v>-0.88281083950884054</v>
      </c>
      <c r="V52" s="11">
        <f>'OddsRatio_working_3-way'!S52*'OddsRatio_working_3-way'!R52/3-2*'OddsRatio_working_3-way'!R52^3/27-'OddsRatio_working_3-way'!T52</f>
        <v>0.31462662229902733</v>
      </c>
      <c r="W52" s="11">
        <f>'OddsRatio_working_3-way'!V52^2+4*'OddsRatio_working_3-way'!U52^3/27</f>
        <v>-2.9394252394247811E-3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0.15963187079865943</v>
      </c>
      <c r="Y52" s="11">
        <f>IF('OddsRatio_working_3-way'!W52&gt;=0,IF('OddsRatio_working_3-way'!V52+SQRT('OddsRatio_working_3-way'!W52)&gt;0,0,PI()),ACOS('OddsRatio_working_3-way'!V52/(2*'OddsRatio_working_3-way'!X52)))</f>
        <v>0.17064414602414635</v>
      </c>
      <c r="Z52" s="11">
        <f>'OddsRatio_working_3-way'!X52^(1/3)*COS('OddsRatio_working_3-way'!Y52/3)</f>
        <v>0.54158950988377785</v>
      </c>
      <c r="AA52" s="11">
        <f>'OddsRatio_working_3-way'!X52^(1/3)*COS(('OddsRatio_working_3-way'!Y52+2*PI())/3)</f>
        <v>-0.29750265574103568</v>
      </c>
      <c r="AB52" s="11">
        <f>'OddsRatio_working_3-way'!X52^(1/3)*COS(('OddsRatio_working_3-way'!Y52+4*PI())/3)</f>
        <v>-0.24408685414274234</v>
      </c>
      <c r="AC52" s="11">
        <f>'OddsRatio_working_3-way'!X52^(1/3)*SIN('OddsRatio_working_3-way'!Y52/3)</f>
        <v>3.0839627431754415E-2</v>
      </c>
      <c r="AD52" s="11">
        <f>'OddsRatio_working_3-way'!X52^(1/3)*SIN(('OddsRatio_working_3-way'!Y52+2*PI())/3)</f>
        <v>0.45361046026663782</v>
      </c>
      <c r="AE52" s="11">
        <f>'OddsRatio_working_3-way'!X52^(1/3)*SIN(('OddsRatio_working_3-way'!Y52+4*PI())/3)</f>
        <v>-0.48445008769839215</v>
      </c>
      <c r="AF52" s="11">
        <f>-'OddsRatio_working_3-way'!U52/(3*'OddsRatio_working_3-way'!X52^(1/3))*COS(('OddsRatio_working_3-way'!Y52)/3)</f>
        <v>0.54158950988377785</v>
      </c>
      <c r="AG52" s="11">
        <f>-'OddsRatio_working_3-way'!U52/(3*'OddsRatio_working_3-way'!X52^(1/3))*COS(('OddsRatio_working_3-way'!Y52+2*PI())/3)</f>
        <v>-0.29750265574103568</v>
      </c>
      <c r="AH52" s="11">
        <f>-'OddsRatio_working_3-way'!U52/(3*'OddsRatio_working_3-way'!X52^(1/3))*COS(('OddsRatio_working_3-way'!Y52+4*PI())/3)</f>
        <v>-0.24408685414274234</v>
      </c>
      <c r="AI52" s="11">
        <f>'OddsRatio_working_3-way'!U52/(3*'OddsRatio_working_3-way'!X52^(1/3))*SIN(('OddsRatio_working_3-way'!Y52)/3)</f>
        <v>-3.0839627431754415E-2</v>
      </c>
      <c r="AJ52" s="11">
        <f>'OddsRatio_working_3-way'!U52/(3*'OddsRatio_working_3-way'!X52^(1/3))*SIN(('OddsRatio_working_3-way'!Y52+2*PI())/3)</f>
        <v>-0.45361046026663782</v>
      </c>
      <c r="AK52" s="11">
        <f>'OddsRatio_working_3-way'!U52/(3*'OddsRatio_working_3-way'!X52^(1/3))*SIN(('OddsRatio_working_3-way'!Y52+4*PI())/3)</f>
        <v>0.48445008769839215</v>
      </c>
      <c r="AL52" s="11">
        <f>'OddsRatio_working_3-way'!Z52+'OddsRatio_working_3-way'!AF52</f>
        <v>1.0831790197675557</v>
      </c>
      <c r="AM52" s="11">
        <f>'OddsRatio_working_3-way'!AA52+'OddsRatio_working_3-way'!AG52</f>
        <v>-0.59500531148207136</v>
      </c>
      <c r="AN52" s="11">
        <f>'OddsRatio_working_3-way'!AB52+'OddsRatio_working_3-way'!AH52</f>
        <v>-0.48817370828548468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1.0831790197675557</v>
      </c>
      <c r="AS52" s="11">
        <f>IF(('OddsRatio_working_3-way'!X52=0),IF(Q52&gt;0,-Q52^(1/3),(-Q52)^(1/3)),'OddsRatio_working_3-way'!AM52-'OddsRatio_working_3-way'!R52/3)</f>
        <v>-0.59500531148207136</v>
      </c>
      <c r="AT52" s="11">
        <f>IF(('OddsRatio_working_3-way'!X52=0),IF(Q52&gt;0,-Q52^(1/3),(-Q52)^(1/3)),'OddsRatio_working_3-way'!AN52-'OddsRatio_working_3-way'!R52/3)</f>
        <v>-0.48817370828548468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IF('True_Odds_Calculator_3-way'!A54="","",'True_Odds_Calculator_3-way'!A54)</f>
        <v>2.78</v>
      </c>
      <c r="B53" s="4">
        <f>IF('True_Odds_Calculator_3-way'!B54="","",'True_Odds_Calculator_3-way'!B54)</f>
        <v>3.1680000000000001</v>
      </c>
      <c r="C53" s="4">
        <f>IF('True_Odds_Calculator_3-way'!C54="","",'True_Odds_Calculator_3-way'!C54)</f>
        <v>2.65</v>
      </c>
      <c r="D53" s="9">
        <f t="shared" si="13"/>
        <v>0.34187639808722625</v>
      </c>
      <c r="E53" s="9">
        <f t="shared" si="14"/>
        <v>0.29898513932210585</v>
      </c>
      <c r="F53" s="9">
        <f t="shared" si="15"/>
        <v>0.3591384625906679</v>
      </c>
      <c r="G53" s="9">
        <f t="shared" si="16"/>
        <v>1.0814796303394436</v>
      </c>
      <c r="H53" s="9">
        <f t="shared" si="17"/>
        <v>2.9250337420042092</v>
      </c>
      <c r="I53" s="9">
        <f t="shared" si="18"/>
        <v>3.3446478385759146</v>
      </c>
      <c r="J53" s="9">
        <f t="shared" si="19"/>
        <v>2.7844413900600817</v>
      </c>
      <c r="K53" s="11">
        <f t="shared" si="20"/>
        <v>0.35971223021582738</v>
      </c>
      <c r="L53" s="11">
        <f t="shared" si="21"/>
        <v>0.31565656565656564</v>
      </c>
      <c r="M53" s="11">
        <f t="shared" si="22"/>
        <v>0.37735849056603776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-0.27282702140174653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0.23985957031973051</v>
      </c>
      <c r="Q53" s="11">
        <f>2*'OddsRatio_working_3-way'!K53*'OddsRatio_working_3-way'!L53*'OddsRatio_working_3-way'!M53</f>
        <v>8.5694737520446776E-2</v>
      </c>
      <c r="R53" s="11">
        <f t="shared" si="23"/>
        <v>0</v>
      </c>
      <c r="S53" s="11">
        <f t="shared" si="24"/>
        <v>-0.87916354138005126</v>
      </c>
      <c r="T53" s="11">
        <f t="shared" si="25"/>
        <v>-0.31409915733478072</v>
      </c>
      <c r="U53" s="11">
        <f>'OddsRatio_working_3-way'!S53-'OddsRatio_working_3-way'!R53^2/3</f>
        <v>-0.87916354138005126</v>
      </c>
      <c r="V53" s="11">
        <f>'OddsRatio_working_3-way'!S53*'OddsRatio_working_3-way'!R53/3-2*'OddsRatio_working_3-way'!R53^3/27-'OddsRatio_working_3-way'!T53</f>
        <v>0.31409915733478072</v>
      </c>
      <c r="W53" s="11">
        <f>'OddsRatio_working_3-way'!V53^2+4*'OddsRatio_working_3-way'!U53^3/27</f>
        <v>-2.0129172666586287E-3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0.1586436241273802</v>
      </c>
      <c r="Y53" s="11">
        <f>IF('OddsRatio_working_3-way'!W53&gt;=0,IF('OddsRatio_working_3-way'!V53+SQRT('OddsRatio_working_3-way'!W53)&gt;0,0,PI()),ACOS('OddsRatio_working_3-way'!V53/(2*'OddsRatio_working_3-way'!X53)))</f>
        <v>0.14187907802422117</v>
      </c>
      <c r="Z53" s="11">
        <f>'OddsRatio_working_3-way'!X53^(1/3)*COS('OddsRatio_working_3-way'!Y53/3)</f>
        <v>0.54073981516972192</v>
      </c>
      <c r="AA53" s="11">
        <f>'OddsRatio_working_3-way'!X53^(1/3)*COS(('OddsRatio_working_3-way'!Y53+2*PI())/3)</f>
        <v>-0.29253349399758155</v>
      </c>
      <c r="AB53" s="11">
        <f>'OddsRatio_working_3-way'!X53^(1/3)*COS(('OddsRatio_working_3-way'!Y53+4*PI())/3)</f>
        <v>-0.24820632117214039</v>
      </c>
      <c r="AC53" s="11">
        <f>'OddsRatio_working_3-way'!X53^(1/3)*SIN('OddsRatio_working_3-way'!Y53/3)</f>
        <v>2.5592305163183716E-2</v>
      </c>
      <c r="AD53" s="11">
        <f>'OddsRatio_working_3-way'!X53^(1/3)*SIN(('OddsRatio_working_3-way'!Y53+2*PI())/3)</f>
        <v>0.45549826419308931</v>
      </c>
      <c r="AE53" s="11">
        <f>'OddsRatio_working_3-way'!X53^(1/3)*SIN(('OddsRatio_working_3-way'!Y53+4*PI())/3)</f>
        <v>-0.48109056935627287</v>
      </c>
      <c r="AF53" s="11">
        <f>-'OddsRatio_working_3-way'!U53/(3*'OddsRatio_working_3-way'!X53^(1/3))*COS(('OddsRatio_working_3-way'!Y53)/3)</f>
        <v>0.54073981516972169</v>
      </c>
      <c r="AG53" s="11">
        <f>-'OddsRatio_working_3-way'!U53/(3*'OddsRatio_working_3-way'!X53^(1/3))*COS(('OddsRatio_working_3-way'!Y53+2*PI())/3)</f>
        <v>-0.29253349399758144</v>
      </c>
      <c r="AH53" s="11">
        <f>-'OddsRatio_working_3-way'!U53/(3*'OddsRatio_working_3-way'!X53^(1/3))*COS(('OddsRatio_working_3-way'!Y53+4*PI())/3)</f>
        <v>-0.24820632117214031</v>
      </c>
      <c r="AI53" s="11">
        <f>'OddsRatio_working_3-way'!U53/(3*'OddsRatio_working_3-way'!X53^(1/3))*SIN(('OddsRatio_working_3-way'!Y53)/3)</f>
        <v>-2.5592305163183705E-2</v>
      </c>
      <c r="AJ53" s="11">
        <f>'OddsRatio_working_3-way'!U53/(3*'OddsRatio_working_3-way'!X53^(1/3))*SIN(('OddsRatio_working_3-way'!Y53+2*PI())/3)</f>
        <v>-0.45549826419308914</v>
      </c>
      <c r="AK53" s="11">
        <f>'OddsRatio_working_3-way'!U53/(3*'OddsRatio_working_3-way'!X53^(1/3))*SIN(('OddsRatio_working_3-way'!Y53+4*PI())/3)</f>
        <v>0.48109056935627265</v>
      </c>
      <c r="AL53" s="11">
        <f>'OddsRatio_working_3-way'!Z53+'OddsRatio_working_3-way'!AF53</f>
        <v>1.0814796303394436</v>
      </c>
      <c r="AM53" s="11">
        <f>'OddsRatio_working_3-way'!AA53+'OddsRatio_working_3-way'!AG53</f>
        <v>-0.58506698799516299</v>
      </c>
      <c r="AN53" s="11">
        <f>'OddsRatio_working_3-way'!AB53+'OddsRatio_working_3-way'!AH53</f>
        <v>-0.49641264234428073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1.0814796303394436</v>
      </c>
      <c r="AS53" s="11">
        <f>IF(('OddsRatio_working_3-way'!X53=0),IF(Q53&gt;0,-Q53^(1/3),(-Q53)^(1/3)),'OddsRatio_working_3-way'!AM53-'OddsRatio_working_3-way'!R53/3)</f>
        <v>-0.58506698799516299</v>
      </c>
      <c r="AT53" s="11">
        <f>IF(('OddsRatio_working_3-way'!X53=0),IF(Q53&gt;0,-Q53^(1/3),(-Q53)^(1/3)),'OddsRatio_working_3-way'!AN53-'OddsRatio_working_3-way'!R53/3)</f>
        <v>-0.49641264234428073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IF('True_Odds_Calculator_3-way'!A55="","",'True_Odds_Calculator_3-way'!A55)</f>
        <v>1.62</v>
      </c>
      <c r="B54" s="4">
        <f>IF('True_Odds_Calculator_3-way'!B55="","",'True_Odds_Calculator_3-way'!B55)</f>
        <v>3.88</v>
      </c>
      <c r="C54" s="4">
        <f>IF('True_Odds_Calculator_3-way'!C55="","",'True_Odds_Calculator_3-way'!C55)</f>
        <v>5.65</v>
      </c>
      <c r="D54" s="9">
        <f t="shared" si="13"/>
        <v>0.59539633999706976</v>
      </c>
      <c r="E54" s="9">
        <f t="shared" si="14"/>
        <v>0.24057918609133144</v>
      </c>
      <c r="F54" s="9">
        <f t="shared" si="15"/>
        <v>0.16402447391159855</v>
      </c>
      <c r="G54" s="9">
        <f t="shared" si="16"/>
        <v>1.0960540140287631</v>
      </c>
      <c r="H54" s="9">
        <f t="shared" si="17"/>
        <v>1.6795534886978336</v>
      </c>
      <c r="I54" s="9">
        <f t="shared" si="18"/>
        <v>4.1566355604028375</v>
      </c>
      <c r="J54" s="9">
        <f t="shared" si="19"/>
        <v>6.0966511652337489</v>
      </c>
      <c r="K54" s="11">
        <f t="shared" si="20"/>
        <v>0.61728395061728392</v>
      </c>
      <c r="L54" s="11">
        <f t="shared" si="21"/>
        <v>0.25773195876288663</v>
      </c>
      <c r="M54" s="11">
        <f t="shared" si="22"/>
        <v>0.17699115044247787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-0.23379861934738311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0.22948928918578887</v>
      </c>
      <c r="Q54" s="11">
        <f>2*'OddsRatio_working_3-way'!K54*'OddsRatio_working_3-way'!L54*'OddsRatio_working_3-way'!M54</f>
        <v>5.6316389984242675E-2</v>
      </c>
      <c r="R54" s="11">
        <f t="shared" si="23"/>
        <v>0</v>
      </c>
      <c r="S54" s="11">
        <f t="shared" si="24"/>
        <v>-0.98156819670867546</v>
      </c>
      <c r="T54" s="11">
        <f t="shared" si="25"/>
        <v>-0.2408756310941535</v>
      </c>
      <c r="U54" s="11">
        <f>'OddsRatio_working_3-way'!S54-'OddsRatio_working_3-way'!R54^2/3</f>
        <v>-0.98156819670867546</v>
      </c>
      <c r="V54" s="11">
        <f>'OddsRatio_working_3-way'!S54*'OddsRatio_working_3-way'!R54/3-2*'OddsRatio_working_3-way'!R54^3/27-'OddsRatio_working_3-way'!T54</f>
        <v>0.2408756310941535</v>
      </c>
      <c r="W54" s="11">
        <f>'OddsRatio_working_3-way'!V54^2+4*'OddsRatio_working_3-way'!U54^3/27</f>
        <v>-8.2085229957127415E-2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0.18715388027779048</v>
      </c>
      <c r="Y54" s="11">
        <f>IF('OddsRatio_working_3-way'!W54&gt;=0,IF('OddsRatio_working_3-way'!V54+SQRT('OddsRatio_working_3-way'!W54)&gt;0,0,PI()),ACOS('OddsRatio_working_3-way'!V54/(2*'OddsRatio_working_3-way'!X54)))</f>
        <v>0.87170433146274906</v>
      </c>
      <c r="Z54" s="11">
        <f>'OddsRatio_working_3-way'!X54^(1/3)*COS('OddsRatio_working_3-way'!Y54/3)</f>
        <v>0.54802700701438156</v>
      </c>
      <c r="AA54" s="11">
        <f>'OddsRatio_working_3-way'!X54^(1/3)*COS(('OddsRatio_working_3-way'!Y54+2*PI())/3)</f>
        <v>-0.41593548511790923</v>
      </c>
      <c r="AB54" s="11">
        <f>'OddsRatio_working_3-way'!X54^(1/3)*COS(('OddsRatio_working_3-way'!Y54+4*PI())/3)</f>
        <v>-0.13209152189647244</v>
      </c>
      <c r="AC54" s="11">
        <f>'OddsRatio_working_3-way'!X54^(1/3)*SIN('OddsRatio_working_3-way'!Y54/3)</f>
        <v>0.16387738857374701</v>
      </c>
      <c r="AD54" s="11">
        <f>'OddsRatio_working_3-way'!X54^(1/3)*SIN(('OddsRatio_working_3-way'!Y54+2*PI())/3)</f>
        <v>0.39266661574753381</v>
      </c>
      <c r="AE54" s="11">
        <f>'OddsRatio_working_3-way'!X54^(1/3)*SIN(('OddsRatio_working_3-way'!Y54+4*PI())/3)</f>
        <v>-0.55654400432128059</v>
      </c>
      <c r="AF54" s="11">
        <f>-'OddsRatio_working_3-way'!U54/(3*'OddsRatio_working_3-way'!X54^(1/3))*COS(('OddsRatio_working_3-way'!Y54)/3)</f>
        <v>0.54802700701438156</v>
      </c>
      <c r="AG54" s="11">
        <f>-'OddsRatio_working_3-way'!U54/(3*'OddsRatio_working_3-way'!X54^(1/3))*COS(('OddsRatio_working_3-way'!Y54+2*PI())/3)</f>
        <v>-0.41593548511790923</v>
      </c>
      <c r="AH54" s="11">
        <f>-'OddsRatio_working_3-way'!U54/(3*'OddsRatio_working_3-way'!X54^(1/3))*COS(('OddsRatio_working_3-way'!Y54+4*PI())/3)</f>
        <v>-0.13209152189647244</v>
      </c>
      <c r="AI54" s="11">
        <f>'OddsRatio_working_3-way'!U54/(3*'OddsRatio_working_3-way'!X54^(1/3))*SIN(('OddsRatio_working_3-way'!Y54)/3)</f>
        <v>-0.16387738857374701</v>
      </c>
      <c r="AJ54" s="11">
        <f>'OddsRatio_working_3-way'!U54/(3*'OddsRatio_working_3-way'!X54^(1/3))*SIN(('OddsRatio_working_3-way'!Y54+2*PI())/3)</f>
        <v>-0.39266661574753381</v>
      </c>
      <c r="AK54" s="11">
        <f>'OddsRatio_working_3-way'!U54/(3*'OddsRatio_working_3-way'!X54^(1/3))*SIN(('OddsRatio_working_3-way'!Y54+4*PI())/3)</f>
        <v>0.55654400432128059</v>
      </c>
      <c r="AL54" s="11">
        <f>'OddsRatio_working_3-way'!Z54+'OddsRatio_working_3-way'!AF54</f>
        <v>1.0960540140287631</v>
      </c>
      <c r="AM54" s="11">
        <f>'OddsRatio_working_3-way'!AA54+'OddsRatio_working_3-way'!AG54</f>
        <v>-0.83187097023581846</v>
      </c>
      <c r="AN54" s="11">
        <f>'OddsRatio_working_3-way'!AB54+'OddsRatio_working_3-way'!AH54</f>
        <v>-0.26418304379294488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1.0960540140287631</v>
      </c>
      <c r="AS54" s="11">
        <f>IF(('OddsRatio_working_3-way'!X54=0),IF(Q54&gt;0,-Q54^(1/3),(-Q54)^(1/3)),'OddsRatio_working_3-way'!AM54-'OddsRatio_working_3-way'!R54/3)</f>
        <v>-0.83187097023581846</v>
      </c>
      <c r="AT54" s="11">
        <f>IF(('OddsRatio_working_3-way'!X54=0),IF(Q54&gt;0,-Q54^(1/3),(-Q54)^(1/3)),'OddsRatio_working_3-way'!AN54-'OddsRatio_working_3-way'!R54/3)</f>
        <v>-0.26418304379294488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IF('True_Odds_Calculator_3-way'!A56="","",'True_Odds_Calculator_3-way'!A56)</f>
        <v>2.5099999999999998</v>
      </c>
      <c r="B55" s="4">
        <f>IF('True_Odds_Calculator_3-way'!B56="","",'True_Odds_Calculator_3-way'!B56)</f>
        <v>3.06</v>
      </c>
      <c r="C55" s="4">
        <f>IF('True_Odds_Calculator_3-way'!C56="","",'True_Odds_Calculator_3-way'!C56)</f>
        <v>3.05</v>
      </c>
      <c r="D55" s="9">
        <f t="shared" si="13"/>
        <v>0.37963403191059764</v>
      </c>
      <c r="E55" s="9">
        <f t="shared" si="14"/>
        <v>0.3096623763281896</v>
      </c>
      <c r="F55" s="9">
        <f t="shared" si="15"/>
        <v>0.31070359176121265</v>
      </c>
      <c r="G55" s="9">
        <f t="shared" si="16"/>
        <v>1.08219589112056</v>
      </c>
      <c r="H55" s="9">
        <f t="shared" si="17"/>
        <v>2.634115795592046</v>
      </c>
      <c r="I55" s="9">
        <f t="shared" si="18"/>
        <v>3.2293235357083536</v>
      </c>
      <c r="J55" s="9">
        <f t="shared" si="19"/>
        <v>3.2185015767971472</v>
      </c>
      <c r="K55" s="11">
        <f t="shared" si="20"/>
        <v>0.39840637450199207</v>
      </c>
      <c r="L55" s="11">
        <f t="shared" si="21"/>
        <v>0.32679738562091504</v>
      </c>
      <c r="M55" s="11">
        <f t="shared" si="22"/>
        <v>0.32786885245901642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-0.27220935181378825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0.23990612072229672</v>
      </c>
      <c r="Q55" s="11">
        <f>2*'OddsRatio_working_3-way'!K55*'OddsRatio_working_3-way'!L55*'OddsRatio_working_3-way'!M55</f>
        <v>8.5375843673415205E-2</v>
      </c>
      <c r="R55" s="11">
        <f t="shared" si="23"/>
        <v>0</v>
      </c>
      <c r="S55" s="11">
        <f t="shared" si="24"/>
        <v>-0.88132945882921254</v>
      </c>
      <c r="T55" s="11">
        <f t="shared" si="25"/>
        <v>-0.31364037680754897</v>
      </c>
      <c r="U55" s="11">
        <f>'OddsRatio_working_3-way'!S55-'OddsRatio_working_3-way'!R55^2/3</f>
        <v>-0.88132945882921254</v>
      </c>
      <c r="V55" s="11">
        <f>'OddsRatio_working_3-way'!S55*'OddsRatio_working_3-way'!R55/3-2*'OddsRatio_working_3-way'!R55^3/27-'OddsRatio_working_3-way'!T55</f>
        <v>0.31364037680754897</v>
      </c>
      <c r="W55" s="11">
        <f>'OddsRatio_working_3-way'!V55^2+4*'OddsRatio_working_3-way'!U55^3/27</f>
        <v>-3.0467906579814269E-3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0.15923023945058515</v>
      </c>
      <c r="Y55" s="11">
        <f>IF('OddsRatio_working_3-way'!W55&gt;=0,IF('OddsRatio_working_3-way'!V55+SQRT('OddsRatio_working_3-way'!W55)&gt;0,0,PI()),ACOS('OddsRatio_working_3-way'!V55/(2*'OddsRatio_working_3-way'!X55)))</f>
        <v>0.17420661727757558</v>
      </c>
      <c r="Z55" s="11">
        <f>'OddsRatio_working_3-way'!X55^(1/3)*COS('OddsRatio_working_3-way'!Y55/3)</f>
        <v>0.54109794556028012</v>
      </c>
      <c r="AA55" s="11">
        <f>'OddsRatio_working_3-way'!X55^(1/3)*COS(('OddsRatio_working_3-way'!Y55+2*PI())/3)</f>
        <v>-0.29779093838720094</v>
      </c>
      <c r="AB55" s="11">
        <f>'OddsRatio_working_3-way'!X55^(1/3)*COS(('OddsRatio_working_3-way'!Y55+4*PI())/3)</f>
        <v>-0.24330700717307907</v>
      </c>
      <c r="AC55" s="11">
        <f>'OddsRatio_working_3-way'!X55^(1/3)*SIN('OddsRatio_working_3-way'!Y55/3)</f>
        <v>3.1456312352982324E-2</v>
      </c>
      <c r="AD55" s="11">
        <f>'OddsRatio_working_3-way'!X55^(1/3)*SIN(('OddsRatio_working_3-way'!Y55+2*PI())/3)</f>
        <v>0.45287641061428063</v>
      </c>
      <c r="AE55" s="11">
        <f>'OddsRatio_working_3-way'!X55^(1/3)*SIN(('OddsRatio_working_3-way'!Y55+4*PI())/3)</f>
        <v>-0.48433272296726299</v>
      </c>
      <c r="AF55" s="11">
        <f>-'OddsRatio_working_3-way'!U55/(3*'OddsRatio_working_3-way'!X55^(1/3))*COS(('OddsRatio_working_3-way'!Y55)/3)</f>
        <v>0.54109794556028001</v>
      </c>
      <c r="AG55" s="11">
        <f>-'OddsRatio_working_3-way'!U55/(3*'OddsRatio_working_3-way'!X55^(1/3))*COS(('OddsRatio_working_3-way'!Y55+2*PI())/3)</f>
        <v>-0.29779093838720089</v>
      </c>
      <c r="AH55" s="11">
        <f>-'OddsRatio_working_3-way'!U55/(3*'OddsRatio_working_3-way'!X55^(1/3))*COS(('OddsRatio_working_3-way'!Y55+4*PI())/3)</f>
        <v>-0.24330700717307902</v>
      </c>
      <c r="AI55" s="11">
        <f>'OddsRatio_working_3-way'!U55/(3*'OddsRatio_working_3-way'!X55^(1/3))*SIN(('OddsRatio_working_3-way'!Y55)/3)</f>
        <v>-3.1456312352982317E-2</v>
      </c>
      <c r="AJ55" s="11">
        <f>'OddsRatio_working_3-way'!U55/(3*'OddsRatio_working_3-way'!X55^(1/3))*SIN(('OddsRatio_working_3-way'!Y55+2*PI())/3)</f>
        <v>-0.45287641061428058</v>
      </c>
      <c r="AK55" s="11">
        <f>'OddsRatio_working_3-way'!U55/(3*'OddsRatio_working_3-way'!X55^(1/3))*SIN(('OddsRatio_working_3-way'!Y55+4*PI())/3)</f>
        <v>0.48433272296726287</v>
      </c>
      <c r="AL55" s="11">
        <f>'OddsRatio_working_3-way'!Z55+'OddsRatio_working_3-way'!AF55</f>
        <v>1.08219589112056</v>
      </c>
      <c r="AM55" s="11">
        <f>'OddsRatio_working_3-way'!AA55+'OddsRatio_working_3-way'!AG55</f>
        <v>-0.59558187677440189</v>
      </c>
      <c r="AN55" s="11">
        <f>'OddsRatio_working_3-way'!AB55+'OddsRatio_working_3-way'!AH55</f>
        <v>-0.48661401434615809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1.08219589112056</v>
      </c>
      <c r="AS55" s="11">
        <f>IF(('OddsRatio_working_3-way'!X55=0),IF(Q55&gt;0,-Q55^(1/3),(-Q55)^(1/3)),'OddsRatio_working_3-way'!AM55-'OddsRatio_working_3-way'!R55/3)</f>
        <v>-0.59558187677440189</v>
      </c>
      <c r="AT55" s="11">
        <f>IF(('OddsRatio_working_3-way'!X55=0),IF(Q55&gt;0,-Q55^(1/3),(-Q55)^(1/3)),'OddsRatio_working_3-way'!AN55-'OddsRatio_working_3-way'!R55/3)</f>
        <v>-0.48661401434615809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IF('True_Odds_Calculator_3-way'!A57="","",'True_Odds_Calculator_3-way'!A57)</f>
        <v>2.2799999999999998</v>
      </c>
      <c r="B56" s="4">
        <f>IF('True_Odds_Calculator_3-way'!B57="","",'True_Odds_Calculator_3-way'!B57)</f>
        <v>3.32</v>
      </c>
      <c r="C56" s="4">
        <f>IF('True_Odds_Calculator_3-way'!C57="","",'True_Odds_Calculator_3-way'!C57)</f>
        <v>3.17</v>
      </c>
      <c r="D56" s="9">
        <f t="shared" si="13"/>
        <v>0.41823114393620753</v>
      </c>
      <c r="E56" s="9">
        <f t="shared" si="14"/>
        <v>0.28399183832075892</v>
      </c>
      <c r="F56" s="9">
        <f t="shared" si="15"/>
        <v>0.29777701774303361</v>
      </c>
      <c r="G56" s="9">
        <f t="shared" si="16"/>
        <v>1.0867361873681112</v>
      </c>
      <c r="H56" s="9">
        <f t="shared" si="17"/>
        <v>2.3910223198311824</v>
      </c>
      <c r="I56" s="9">
        <f t="shared" si="18"/>
        <v>3.5212279546940173</v>
      </c>
      <c r="J56" s="9">
        <f t="shared" si="19"/>
        <v>3.3582175265888017</v>
      </c>
      <c r="K56" s="11">
        <f t="shared" si="20"/>
        <v>0.43859649122807021</v>
      </c>
      <c r="L56" s="11">
        <f t="shared" si="21"/>
        <v>0.30120481927710846</v>
      </c>
      <c r="M56" s="11">
        <f t="shared" si="22"/>
        <v>0.31545741324921134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-0.26855020947145714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0.24046043046501134</v>
      </c>
      <c r="Q56" s="11">
        <f>2*'OddsRatio_working_3-way'!K56*'OddsRatio_working_3-way'!L56*'OddsRatio_working_3-way'!M56</f>
        <v>8.3348502760835816E-2</v>
      </c>
      <c r="R56" s="11">
        <f t="shared" si="23"/>
        <v>0</v>
      </c>
      <c r="S56" s="11">
        <f t="shared" si="24"/>
        <v>-0.89540213332273966</v>
      </c>
      <c r="T56" s="11">
        <f t="shared" si="25"/>
        <v>-0.31036469092642621</v>
      </c>
      <c r="U56" s="11">
        <f>'OddsRatio_working_3-way'!S56-'OddsRatio_working_3-way'!R56^2/3</f>
        <v>-0.89540213332273966</v>
      </c>
      <c r="V56" s="11">
        <f>'OddsRatio_working_3-way'!S56*'OddsRatio_working_3-way'!R56/3-2*'OddsRatio_working_3-way'!R56^3/27-'OddsRatio_working_3-way'!T56</f>
        <v>0.31036469092642621</v>
      </c>
      <c r="W56" s="11">
        <f>'OddsRatio_working_3-way'!V56^2+4*'OddsRatio_working_3-way'!U56^3/27</f>
        <v>-1.0026968373428216E-2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0.16305919917876779</v>
      </c>
      <c r="Y56" s="11">
        <f>IF('OddsRatio_working_3-way'!W56&gt;=0,IF('OddsRatio_working_3-way'!V56+SQRT('OddsRatio_working_3-way'!W56)&gt;0,0,PI()),ACOS('OddsRatio_working_3-way'!V56/(2*'OddsRatio_working_3-way'!X56)))</f>
        <v>0.31209205015880515</v>
      </c>
      <c r="Z56" s="11">
        <f>'OddsRatio_working_3-way'!X56^(1/3)*COS('OddsRatio_working_3-way'!Y56/3)</f>
        <v>0.54336809368405559</v>
      </c>
      <c r="AA56" s="11">
        <f>'OddsRatio_working_3-way'!X56^(1/3)*COS(('OddsRatio_working_3-way'!Y56+2*PI())/3)</f>
        <v>-0.32081519180427553</v>
      </c>
      <c r="AB56" s="11">
        <f>'OddsRatio_working_3-way'!X56^(1/3)*COS(('OddsRatio_working_3-way'!Y56+4*PI())/3)</f>
        <v>-0.22255290187978025</v>
      </c>
      <c r="AC56" s="11">
        <f>'OddsRatio_working_3-way'!X56^(1/3)*SIN('OddsRatio_working_3-way'!Y56/3)</f>
        <v>5.6731759539096642E-2</v>
      </c>
      <c r="AD56" s="11">
        <f>'OddsRatio_working_3-way'!X56^(1/3)*SIN(('OddsRatio_working_3-way'!Y56+2*PI())/3)</f>
        <v>0.44220469296676673</v>
      </c>
      <c r="AE56" s="11">
        <f>'OddsRatio_working_3-way'!X56^(1/3)*SIN(('OddsRatio_working_3-way'!Y56+4*PI())/3)</f>
        <v>-0.49893645250586321</v>
      </c>
      <c r="AF56" s="11">
        <f>-'OddsRatio_working_3-way'!U56/(3*'OddsRatio_working_3-way'!X56^(1/3))*COS(('OddsRatio_working_3-way'!Y56)/3)</f>
        <v>0.54336809368405559</v>
      </c>
      <c r="AG56" s="11">
        <f>-'OddsRatio_working_3-way'!U56/(3*'OddsRatio_working_3-way'!X56^(1/3))*COS(('OddsRatio_working_3-way'!Y56+2*PI())/3)</f>
        <v>-0.32081519180427553</v>
      </c>
      <c r="AH56" s="11">
        <f>-'OddsRatio_working_3-way'!U56/(3*'OddsRatio_working_3-way'!X56^(1/3))*COS(('OddsRatio_working_3-way'!Y56+4*PI())/3)</f>
        <v>-0.22255290187978025</v>
      </c>
      <c r="AI56" s="11">
        <f>'OddsRatio_working_3-way'!U56/(3*'OddsRatio_working_3-way'!X56^(1/3))*SIN(('OddsRatio_working_3-way'!Y56)/3)</f>
        <v>-5.6731759539096642E-2</v>
      </c>
      <c r="AJ56" s="11">
        <f>'OddsRatio_working_3-way'!U56/(3*'OddsRatio_working_3-way'!X56^(1/3))*SIN(('OddsRatio_working_3-way'!Y56+2*PI())/3)</f>
        <v>-0.44220469296676673</v>
      </c>
      <c r="AK56" s="11">
        <f>'OddsRatio_working_3-way'!U56/(3*'OddsRatio_working_3-way'!X56^(1/3))*SIN(('OddsRatio_working_3-way'!Y56+4*PI())/3)</f>
        <v>0.49893645250586321</v>
      </c>
      <c r="AL56" s="11">
        <f>'OddsRatio_working_3-way'!Z56+'OddsRatio_working_3-way'!AF56</f>
        <v>1.0867361873681112</v>
      </c>
      <c r="AM56" s="11">
        <f>'OddsRatio_working_3-way'!AA56+'OddsRatio_working_3-way'!AG56</f>
        <v>-0.64163038360855107</v>
      </c>
      <c r="AN56" s="11">
        <f>'OddsRatio_working_3-way'!AB56+'OddsRatio_working_3-way'!AH56</f>
        <v>-0.44510580375956049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1.0867361873681112</v>
      </c>
      <c r="AS56" s="11">
        <f>IF(('OddsRatio_working_3-way'!X56=0),IF(Q56&gt;0,-Q56^(1/3),(-Q56)^(1/3)),'OddsRatio_working_3-way'!AM56-'OddsRatio_working_3-way'!R56/3)</f>
        <v>-0.64163038360855107</v>
      </c>
      <c r="AT56" s="11">
        <f>IF(('OddsRatio_working_3-way'!X56=0),IF(Q56&gt;0,-Q56^(1/3),(-Q56)^(1/3)),'OddsRatio_working_3-way'!AN56-'OddsRatio_working_3-way'!R56/3)</f>
        <v>-0.44510580375956049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IF('True_Odds_Calculator_3-way'!A58="","",'True_Odds_Calculator_3-way'!A58)</f>
        <v>1.83</v>
      </c>
      <c r="B57" s="4">
        <f>IF('True_Odds_Calculator_3-way'!B58="","",'True_Odds_Calculator_3-way'!B58)</f>
        <v>3.6</v>
      </c>
      <c r="C57" s="4">
        <f>IF('True_Odds_Calculator_3-way'!C58="","",'True_Odds_Calculator_3-way'!C58)</f>
        <v>4.24</v>
      </c>
      <c r="D57" s="9">
        <f t="shared" si="13"/>
        <v>0.52236737817273426</v>
      </c>
      <c r="E57" s="9">
        <f t="shared" si="14"/>
        <v>0.25878142723417302</v>
      </c>
      <c r="F57" s="9">
        <f t="shared" si="15"/>
        <v>0.21885119459309274</v>
      </c>
      <c r="G57" s="9">
        <f t="shared" si="16"/>
        <v>1.1016403669125008</v>
      </c>
      <c r="H57" s="9">
        <f t="shared" si="17"/>
        <v>1.9143615045373759</v>
      </c>
      <c r="I57" s="9">
        <f t="shared" si="18"/>
        <v>3.8642649539725022</v>
      </c>
      <c r="J57" s="9">
        <f t="shared" si="19"/>
        <v>4.5693147887965031</v>
      </c>
      <c r="K57" s="11">
        <f t="shared" si="20"/>
        <v>0.54644808743169393</v>
      </c>
      <c r="L57" s="11">
        <f t="shared" si="21"/>
        <v>0.27777777777777779</v>
      </c>
      <c r="M57" s="11">
        <f t="shared" si="22"/>
        <v>0.23584905660377356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-0.25030931023816894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0.23878463988269122</v>
      </c>
      <c r="Q57" s="11">
        <f>2*'OddsRatio_working_3-way'!K57*'OddsRatio_working_3-way'!L57*'OddsRatio_working_3-way'!M57</f>
        <v>7.1599592168722997E-2</v>
      </c>
      <c r="R57" s="11">
        <f t="shared" si="23"/>
        <v>0</v>
      </c>
      <c r="S57" s="11">
        <f t="shared" si="24"/>
        <v>-0.9539582832755521</v>
      </c>
      <c r="T57" s="11">
        <f t="shared" si="25"/>
        <v>-0.28604446275128997</v>
      </c>
      <c r="U57" s="11">
        <f>'OddsRatio_working_3-way'!S57-'OddsRatio_working_3-way'!R57^2/3</f>
        <v>-0.9539582832755521</v>
      </c>
      <c r="V57" s="11">
        <f>'OddsRatio_working_3-way'!S57*'OddsRatio_working_3-way'!R57/3-2*'OddsRatio_working_3-way'!R57^3/27-'OddsRatio_working_3-way'!T57</f>
        <v>0.28604446275128997</v>
      </c>
      <c r="W57" s="11">
        <f>'OddsRatio_working_3-way'!V57^2+4*'OddsRatio_working_3-way'!U57^3/27</f>
        <v>-4.6791419819023725E-2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0.17931317191557472</v>
      </c>
      <c r="Y57" s="11">
        <f>IF('OddsRatio_working_3-way'!W57&gt;=0,IF('OddsRatio_working_3-way'!V57+SQRT('OddsRatio_working_3-way'!W57)&gt;0,0,PI()),ACOS('OddsRatio_working_3-way'!V57/(2*'OddsRatio_working_3-way'!X57)))</f>
        <v>0.64747159743650906</v>
      </c>
      <c r="Z57" s="11">
        <f>'OddsRatio_working_3-way'!X57^(1/3)*COS('OddsRatio_working_3-way'!Y57/3)</f>
        <v>0.55082018345625039</v>
      </c>
      <c r="AA57" s="11">
        <f>'OddsRatio_working_3-way'!X57^(1/3)*COS(('OddsRatio_working_3-way'!Y57+2*PI())/3)</f>
        <v>-0.37999218838814131</v>
      </c>
      <c r="AB57" s="11">
        <f>'OddsRatio_working_3-way'!X57^(1/3)*COS(('OddsRatio_working_3-way'!Y57+4*PI())/3)</f>
        <v>-0.17082799506810922</v>
      </c>
      <c r="AC57" s="11">
        <f>'OddsRatio_working_3-way'!X57^(1/3)*SIN('OddsRatio_working_3-way'!Y57/3)</f>
        <v>0.12076100331815159</v>
      </c>
      <c r="AD57" s="11">
        <f>'OddsRatio_working_3-way'!X57^(1/3)*SIN(('OddsRatio_working_3-way'!Y57+2*PI())/3)</f>
        <v>0.4166437701312421</v>
      </c>
      <c r="AE57" s="11">
        <f>'OddsRatio_working_3-way'!X57^(1/3)*SIN(('OddsRatio_working_3-way'!Y57+4*PI())/3)</f>
        <v>-0.53740477344939364</v>
      </c>
      <c r="AF57" s="11">
        <f>-'OddsRatio_working_3-way'!U57/(3*'OddsRatio_working_3-way'!X57^(1/3))*COS(('OddsRatio_working_3-way'!Y57)/3)</f>
        <v>0.55082018345625039</v>
      </c>
      <c r="AG57" s="11">
        <f>-'OddsRatio_working_3-way'!U57/(3*'OddsRatio_working_3-way'!X57^(1/3))*COS(('OddsRatio_working_3-way'!Y57+2*PI())/3)</f>
        <v>-0.37999218838814131</v>
      </c>
      <c r="AH57" s="11">
        <f>-'OddsRatio_working_3-way'!U57/(3*'OddsRatio_working_3-way'!X57^(1/3))*COS(('OddsRatio_working_3-way'!Y57+4*PI())/3)</f>
        <v>-0.17082799506810922</v>
      </c>
      <c r="AI57" s="11">
        <f>'OddsRatio_working_3-way'!U57/(3*'OddsRatio_working_3-way'!X57^(1/3))*SIN(('OddsRatio_working_3-way'!Y57)/3)</f>
        <v>-0.12076100331815159</v>
      </c>
      <c r="AJ57" s="11">
        <f>'OddsRatio_working_3-way'!U57/(3*'OddsRatio_working_3-way'!X57^(1/3))*SIN(('OddsRatio_working_3-way'!Y57+2*PI())/3)</f>
        <v>-0.4166437701312421</v>
      </c>
      <c r="AK57" s="11">
        <f>'OddsRatio_working_3-way'!U57/(3*'OddsRatio_working_3-way'!X57^(1/3))*SIN(('OddsRatio_working_3-way'!Y57+4*PI())/3)</f>
        <v>0.53740477344939364</v>
      </c>
      <c r="AL57" s="11">
        <f>'OddsRatio_working_3-way'!Z57+'OddsRatio_working_3-way'!AF57</f>
        <v>1.1016403669125008</v>
      </c>
      <c r="AM57" s="11">
        <f>'OddsRatio_working_3-way'!AA57+'OddsRatio_working_3-way'!AG57</f>
        <v>-0.75998437677628261</v>
      </c>
      <c r="AN57" s="11">
        <f>'OddsRatio_working_3-way'!AB57+'OddsRatio_working_3-way'!AH57</f>
        <v>-0.34165599013621845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1.1016403669125008</v>
      </c>
      <c r="AS57" s="11">
        <f>IF(('OddsRatio_working_3-way'!X57=0),IF(Q57&gt;0,-Q57^(1/3),(-Q57)^(1/3)),'OddsRatio_working_3-way'!AM57-'OddsRatio_working_3-way'!R57/3)</f>
        <v>-0.75998437677628261</v>
      </c>
      <c r="AT57" s="11">
        <f>IF(('OddsRatio_working_3-way'!X57=0),IF(Q57&gt;0,-Q57^(1/3),(-Q57)^(1/3)),'OddsRatio_working_3-way'!AN57-'OddsRatio_working_3-way'!R57/3)</f>
        <v>-0.34165599013621845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IF('True_Odds_Calculator_3-way'!A59="","",'True_Odds_Calculator_3-way'!A59)</f>
        <v>1.8</v>
      </c>
      <c r="B58" s="4">
        <f>IF('True_Odds_Calculator_3-way'!B59="","",'True_Odds_Calculator_3-way'!B59)</f>
        <v>4</v>
      </c>
      <c r="C58" s="4">
        <f>IF('True_Odds_Calculator_3-way'!C59="","",'True_Odds_Calculator_3-way'!C59)</f>
        <v>4</v>
      </c>
      <c r="D58" s="9">
        <f t="shared" si="13"/>
        <v>0.5331337522127233</v>
      </c>
      <c r="E58" s="9">
        <f t="shared" si="14"/>
        <v>0.23343312389363835</v>
      </c>
      <c r="F58" s="9">
        <f t="shared" si="15"/>
        <v>0.23343312389363835</v>
      </c>
      <c r="G58" s="9">
        <f t="shared" si="16"/>
        <v>1.0946273938050037</v>
      </c>
      <c r="H58" s="9">
        <f t="shared" si="17"/>
        <v>1.8757019150440029</v>
      </c>
      <c r="I58" s="9">
        <f t="shared" si="18"/>
        <v>4.2838821814150112</v>
      </c>
      <c r="J58" s="9">
        <f t="shared" si="19"/>
        <v>4.2838821814150112</v>
      </c>
      <c r="K58" s="11">
        <f t="shared" si="20"/>
        <v>0.55555555555555558</v>
      </c>
      <c r="L58" s="11">
        <f t="shared" si="21"/>
        <v>0.25</v>
      </c>
      <c r="M58" s="11">
        <f t="shared" si="22"/>
        <v>0.25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-0.24999999999999989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0.2361111111111111</v>
      </c>
      <c r="Q58" s="11">
        <f>2*'OddsRatio_working_3-way'!K58*'OddsRatio_working_3-way'!L58*'OddsRatio_working_3-way'!M58</f>
        <v>6.9444444444444448E-2</v>
      </c>
      <c r="R58" s="11">
        <f t="shared" si="23"/>
        <v>0</v>
      </c>
      <c r="S58" s="11">
        <f t="shared" si="24"/>
        <v>-0.94444444444444486</v>
      </c>
      <c r="T58" s="11">
        <f t="shared" si="25"/>
        <v>-0.2777777777777779</v>
      </c>
      <c r="U58" s="11">
        <f>'OddsRatio_working_3-way'!S58-'OddsRatio_working_3-way'!R58^2/3</f>
        <v>-0.94444444444444486</v>
      </c>
      <c r="V58" s="11">
        <f>'OddsRatio_working_3-way'!S58*'OddsRatio_working_3-way'!R58/3-2*'OddsRatio_working_3-way'!R58^3/27-'OddsRatio_working_3-way'!T58</f>
        <v>0.2777777777777779</v>
      </c>
      <c r="W58" s="11">
        <f>'OddsRatio_working_3-way'!V58^2+4*'OddsRatio_working_3-way'!U58^3/27</f>
        <v>-4.7642635777066594E-2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0.17663743204954263</v>
      </c>
      <c r="Y58" s="11">
        <f>IF('OddsRatio_working_3-way'!W58&gt;=0,IF('OddsRatio_working_3-way'!V58+SQRT('OddsRatio_working_3-way'!W58)&gt;0,0,PI()),ACOS('OddsRatio_working_3-way'!V58/(2*'OddsRatio_working_3-way'!X58)))</f>
        <v>0.6660092183803924</v>
      </c>
      <c r="Z58" s="11">
        <f>'OddsRatio_working_3-way'!X58^(1/3)*COS('OddsRatio_working_3-way'!Y58/3)</f>
        <v>0.54731369690250187</v>
      </c>
      <c r="AA58" s="11">
        <f>'OddsRatio_working_3-way'!X58^(1/3)*COS(('OddsRatio_working_3-way'!Y58+2*PI())/3)</f>
        <v>-0.38064703023583535</v>
      </c>
      <c r="AB58" s="11">
        <f>'OddsRatio_working_3-way'!X58^(1/3)*COS(('OddsRatio_working_3-way'!Y58+4*PI())/3)</f>
        <v>-0.16666666666666669</v>
      </c>
      <c r="AC58" s="11">
        <f>'OddsRatio_working_3-way'!X58^(1/3)*SIN('OddsRatio_working_3-way'!Y58/3)</f>
        <v>0.12354162050795349</v>
      </c>
      <c r="AD58" s="11">
        <f>'OddsRatio_working_3-way'!X58^(1/3)*SIN(('OddsRatio_working_3-way'!Y58+2*PI())/3)</f>
        <v>0.41221675510276629</v>
      </c>
      <c r="AE58" s="11">
        <f>'OddsRatio_working_3-way'!X58^(1/3)*SIN(('OddsRatio_working_3-way'!Y58+4*PI())/3)</f>
        <v>-0.53575837561071982</v>
      </c>
      <c r="AF58" s="11">
        <f>-'OddsRatio_working_3-way'!U58/(3*'OddsRatio_working_3-way'!X58^(1/3))*COS(('OddsRatio_working_3-way'!Y58)/3)</f>
        <v>0.54731369690250187</v>
      </c>
      <c r="AG58" s="11">
        <f>-'OddsRatio_working_3-way'!U58/(3*'OddsRatio_working_3-way'!X58^(1/3))*COS(('OddsRatio_working_3-way'!Y58+2*PI())/3)</f>
        <v>-0.38064703023583535</v>
      </c>
      <c r="AH58" s="11">
        <f>-'OddsRatio_working_3-way'!U58/(3*'OddsRatio_working_3-way'!X58^(1/3))*COS(('OddsRatio_working_3-way'!Y58+4*PI())/3)</f>
        <v>-0.16666666666666669</v>
      </c>
      <c r="AI58" s="11">
        <f>'OddsRatio_working_3-way'!U58/(3*'OddsRatio_working_3-way'!X58^(1/3))*SIN(('OddsRatio_working_3-way'!Y58)/3)</f>
        <v>-0.12354162050795349</v>
      </c>
      <c r="AJ58" s="11">
        <f>'OddsRatio_working_3-way'!U58/(3*'OddsRatio_working_3-way'!X58^(1/3))*SIN(('OddsRatio_working_3-way'!Y58+2*PI())/3)</f>
        <v>-0.41221675510276629</v>
      </c>
      <c r="AK58" s="11">
        <f>'OddsRatio_working_3-way'!U58/(3*'OddsRatio_working_3-way'!X58^(1/3))*SIN(('OddsRatio_working_3-way'!Y58+4*PI())/3)</f>
        <v>0.53575837561071982</v>
      </c>
      <c r="AL58" s="11">
        <f>'OddsRatio_working_3-way'!Z58+'OddsRatio_working_3-way'!AF58</f>
        <v>1.0946273938050037</v>
      </c>
      <c r="AM58" s="11">
        <f>'OddsRatio_working_3-way'!AA58+'OddsRatio_working_3-way'!AG58</f>
        <v>-0.7612940604716707</v>
      </c>
      <c r="AN58" s="11">
        <f>'OddsRatio_working_3-way'!AB58+'OddsRatio_working_3-way'!AH58</f>
        <v>-0.33333333333333337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1.0946273938050037</v>
      </c>
      <c r="AS58" s="11">
        <f>IF(('OddsRatio_working_3-way'!X58=0),IF(Q58&gt;0,-Q58^(1/3),(-Q58)^(1/3)),'OddsRatio_working_3-way'!AM58-'OddsRatio_working_3-way'!R58/3)</f>
        <v>-0.7612940604716707</v>
      </c>
      <c r="AT58" s="11">
        <f>IF(('OddsRatio_working_3-way'!X58=0),IF(Q58&gt;0,-Q58^(1/3),(-Q58)^(1/3)),'OddsRatio_working_3-way'!AN58-'OddsRatio_working_3-way'!R58/3)</f>
        <v>-0.33333333333333337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IF('True_Odds_Calculator_3-way'!A60="","",'True_Odds_Calculator_3-way'!A60)</f>
        <v>3.8</v>
      </c>
      <c r="B59" s="4">
        <f>IF('True_Odds_Calculator_3-way'!B60="","",'True_Odds_Calculator_3-way'!B60)</f>
        <v>3.5</v>
      </c>
      <c r="C59" s="4">
        <f>IF('True_Odds_Calculator_3-way'!C60="","",'True_Odds_Calculator_3-way'!C60)</f>
        <v>1.95</v>
      </c>
      <c r="D59" s="9">
        <f t="shared" si="13"/>
        <v>0.24487436157882381</v>
      </c>
      <c r="E59" s="9">
        <f t="shared" si="14"/>
        <v>0.26643025241250695</v>
      </c>
      <c r="F59" s="9">
        <f t="shared" si="15"/>
        <v>0.4886953860086693</v>
      </c>
      <c r="G59" s="9">
        <f t="shared" si="16"/>
        <v>1.1013310101913296</v>
      </c>
      <c r="H59" s="9">
        <f t="shared" si="17"/>
        <v>4.0837268285357231</v>
      </c>
      <c r="I59" s="9">
        <f t="shared" si="18"/>
        <v>3.753327525478324</v>
      </c>
      <c r="J59" s="9">
        <f t="shared" si="19"/>
        <v>2.0462644596817623</v>
      </c>
      <c r="K59" s="11">
        <f t="shared" si="20"/>
        <v>0.26315789473684209</v>
      </c>
      <c r="L59" s="11">
        <f t="shared" si="21"/>
        <v>0.2857142857142857</v>
      </c>
      <c r="M59" s="11">
        <f t="shared" si="22"/>
        <v>0.51282051282051289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-0.25641025641025628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0.24098708309234623</v>
      </c>
      <c r="Q59" s="11">
        <f>2*'OddsRatio_working_3-way'!K59*'OddsRatio_working_3-way'!L59*'OddsRatio_working_3-way'!M59</f>
        <v>7.7115866589550802E-2</v>
      </c>
      <c r="R59" s="11">
        <f t="shared" si="23"/>
        <v>0</v>
      </c>
      <c r="S59" s="11">
        <f t="shared" si="24"/>
        <v>-0.93984962406015082</v>
      </c>
      <c r="T59" s="11">
        <f t="shared" si="25"/>
        <v>-0.30075187969924827</v>
      </c>
      <c r="U59" s="11">
        <f>'OddsRatio_working_3-way'!S59-'OddsRatio_working_3-way'!R59^2/3</f>
        <v>-0.93984962406015082</v>
      </c>
      <c r="V59" s="11">
        <f>'OddsRatio_working_3-way'!S59*'OddsRatio_working_3-way'!R59/3-2*'OddsRatio_working_3-way'!R59^3/27-'OddsRatio_working_3-way'!T59</f>
        <v>0.30075187969924827</v>
      </c>
      <c r="W59" s="11">
        <f>'OddsRatio_working_3-way'!V59^2+4*'OddsRatio_working_3-way'!U59^3/27</f>
        <v>-3.2538743483100901E-2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0.17534996195161548</v>
      </c>
      <c r="Y59" s="11">
        <f>IF('OddsRatio_working_3-way'!W59&gt;=0,IF('OddsRatio_working_3-way'!V59+SQRT('OddsRatio_working_3-way'!W59)&gt;0,0,PI()),ACOS('OddsRatio_working_3-way'!V59/(2*'OddsRatio_working_3-way'!X59)))</f>
        <v>0.54025777965253341</v>
      </c>
      <c r="Z59" s="11">
        <f>'OddsRatio_working_3-way'!X59^(1/3)*COS('OddsRatio_working_3-way'!Y59/3)</f>
        <v>0.55066550509566492</v>
      </c>
      <c r="AA59" s="11">
        <f>'OddsRatio_working_3-way'!X59^(1/3)*COS(('OddsRatio_working_3-way'!Y59+2*PI())/3)</f>
        <v>-0.36215459391473698</v>
      </c>
      <c r="AB59" s="11">
        <f>'OddsRatio_working_3-way'!X59^(1/3)*COS(('OddsRatio_working_3-way'!Y59+4*PI())/3)</f>
        <v>-0.18851091118092778</v>
      </c>
      <c r="AC59" s="11">
        <f>'OddsRatio_working_3-way'!X59^(1/3)*SIN('OddsRatio_working_3-way'!Y59/3)</f>
        <v>0.10025322696944272</v>
      </c>
      <c r="AD59" s="11">
        <f>'OddsRatio_working_3-way'!X59^(1/3)*SIN(('OddsRatio_working_3-way'!Y59+2*PI())/3)</f>
        <v>0.42676370291591376</v>
      </c>
      <c r="AE59" s="11">
        <f>'OddsRatio_working_3-way'!X59^(1/3)*SIN(('OddsRatio_working_3-way'!Y59+4*PI())/3)</f>
        <v>-0.52701692988535642</v>
      </c>
      <c r="AF59" s="11">
        <f>-'OddsRatio_working_3-way'!U59/(3*'OddsRatio_working_3-way'!X59^(1/3))*COS(('OddsRatio_working_3-way'!Y59)/3)</f>
        <v>0.55066550509566481</v>
      </c>
      <c r="AG59" s="11">
        <f>-'OddsRatio_working_3-way'!U59/(3*'OddsRatio_working_3-way'!X59^(1/3))*COS(('OddsRatio_working_3-way'!Y59+2*PI())/3)</f>
        <v>-0.36215459391473687</v>
      </c>
      <c r="AH59" s="11">
        <f>-'OddsRatio_working_3-way'!U59/(3*'OddsRatio_working_3-way'!X59^(1/3))*COS(('OddsRatio_working_3-way'!Y59+4*PI())/3)</f>
        <v>-0.18851091118092775</v>
      </c>
      <c r="AI59" s="11">
        <f>'OddsRatio_working_3-way'!U59/(3*'OddsRatio_working_3-way'!X59^(1/3))*SIN(('OddsRatio_working_3-way'!Y59)/3)</f>
        <v>-0.10025322696944271</v>
      </c>
      <c r="AJ59" s="11">
        <f>'OddsRatio_working_3-way'!U59/(3*'OddsRatio_working_3-way'!X59^(1/3))*SIN(('OddsRatio_working_3-way'!Y59+2*PI())/3)</f>
        <v>-0.42676370291591365</v>
      </c>
      <c r="AK59" s="11">
        <f>'OddsRatio_working_3-way'!U59/(3*'OddsRatio_working_3-way'!X59^(1/3))*SIN(('OddsRatio_working_3-way'!Y59+4*PI())/3)</f>
        <v>0.52701692988535631</v>
      </c>
      <c r="AL59" s="11">
        <f>'OddsRatio_working_3-way'!Z59+'OddsRatio_working_3-way'!AF59</f>
        <v>1.1013310101913296</v>
      </c>
      <c r="AM59" s="11">
        <f>'OddsRatio_working_3-way'!AA59+'OddsRatio_working_3-way'!AG59</f>
        <v>-0.72430918782947384</v>
      </c>
      <c r="AN59" s="11">
        <f>'OddsRatio_working_3-way'!AB59+'OddsRatio_working_3-way'!AH59</f>
        <v>-0.37702182236185555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1.1013310101913296</v>
      </c>
      <c r="AS59" s="11">
        <f>IF(('OddsRatio_working_3-way'!X59=0),IF(Q59&gt;0,-Q59^(1/3),(-Q59)^(1/3)),'OddsRatio_working_3-way'!AM59-'OddsRatio_working_3-way'!R59/3)</f>
        <v>-0.72430918782947384</v>
      </c>
      <c r="AT59" s="11">
        <f>IF(('OddsRatio_working_3-way'!X59=0),IF(Q59&gt;0,-Q59^(1/3),(-Q59)^(1/3)),'OddsRatio_working_3-way'!AN59-'OddsRatio_working_3-way'!R59/3)</f>
        <v>-0.37702182236185555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IF('True_Odds_Calculator_3-way'!A61="","",'True_Odds_Calculator_3-way'!A61)</f>
        <v>2.7</v>
      </c>
      <c r="B60" s="4">
        <f>IF('True_Odds_Calculator_3-way'!B61="","",'True_Odds_Calculator_3-way'!B61)</f>
        <v>3.2</v>
      </c>
      <c r="C60" s="4">
        <f>IF('True_Odds_Calculator_3-way'!C61="","",'True_Odds_Calculator_3-way'!C61)</f>
        <v>2.7</v>
      </c>
      <c r="D60" s="9">
        <f t="shared" si="13"/>
        <v>0.35211940540326503</v>
      </c>
      <c r="E60" s="9">
        <f t="shared" si="14"/>
        <v>0.29576118919347011</v>
      </c>
      <c r="F60" s="9">
        <f t="shared" si="15"/>
        <v>0.35211940540326503</v>
      </c>
      <c r="G60" s="9">
        <f t="shared" si="16"/>
        <v>1.0823210145980573</v>
      </c>
      <c r="H60" s="9">
        <f t="shared" si="17"/>
        <v>2.8399457248166975</v>
      </c>
      <c r="I60" s="9">
        <f t="shared" si="18"/>
        <v>3.3811062321157257</v>
      </c>
      <c r="J60" s="9">
        <f t="shared" si="19"/>
        <v>2.8399457248166975</v>
      </c>
      <c r="K60" s="11">
        <f t="shared" si="20"/>
        <v>0.37037037037037035</v>
      </c>
      <c r="L60" s="11">
        <f t="shared" si="21"/>
        <v>0.3125</v>
      </c>
      <c r="M60" s="11">
        <f t="shared" si="22"/>
        <v>0.37037037037037035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-0.27254801097393688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0.24005486968449924</v>
      </c>
      <c r="Q60" s="11">
        <f>2*'OddsRatio_working_3-way'!K60*'OddsRatio_working_3-way'!L60*'OddsRatio_working_3-way'!M60</f>
        <v>8.5733882030178316E-2</v>
      </c>
      <c r="R60" s="11">
        <f t="shared" si="23"/>
        <v>0</v>
      </c>
      <c r="S60" s="11">
        <f t="shared" si="24"/>
        <v>-0.88078011953444457</v>
      </c>
      <c r="T60" s="11">
        <f t="shared" si="25"/>
        <v>-0.31456432840515886</v>
      </c>
      <c r="U60" s="11">
        <f>'OddsRatio_working_3-way'!S60-'OddsRatio_working_3-way'!R60^2/3</f>
        <v>-0.88078011953444457</v>
      </c>
      <c r="V60" s="11">
        <f>'OddsRatio_working_3-way'!S60*'OddsRatio_working_3-way'!R60/3-2*'OddsRatio_working_3-way'!R60^3/27-'OddsRatio_working_3-way'!T60</f>
        <v>0.31456432840515886</v>
      </c>
      <c r="W60" s="11">
        <f>'OddsRatio_working_3-way'!V60^2+4*'OddsRatio_working_3-way'!U60^3/27</f>
        <v>-2.2768360128662263E-3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0.15908138853889764</v>
      </c>
      <c r="Y60" s="11">
        <f>IF('OddsRatio_working_3-way'!W60&gt;=0,IF('OddsRatio_working_3-way'!V60+SQRT('OddsRatio_working_3-way'!W60)&gt;0,0,PI()),ACOS('OddsRatio_working_3-way'!V60/(2*'OddsRatio_working_3-way'!X60)))</f>
        <v>0.15054216128373787</v>
      </c>
      <c r="Z60" s="11">
        <f>'OddsRatio_working_3-way'!X60^(1/3)*COS('OddsRatio_working_3-way'!Y60/3)</f>
        <v>0.54116050729902865</v>
      </c>
      <c r="AA60" s="11">
        <f>'OddsRatio_working_3-way'!X60^(1/3)*COS(('OddsRatio_working_3-way'!Y60+2*PI())/3)</f>
        <v>-0.29411764705882326</v>
      </c>
      <c r="AB60" s="11">
        <f>'OddsRatio_working_3-way'!X60^(1/3)*COS(('OddsRatio_working_3-way'!Y60+4*PI())/3)</f>
        <v>-0.24704286024020555</v>
      </c>
      <c r="AC60" s="11">
        <f>'OddsRatio_working_3-way'!X60^(1/3)*SIN('OddsRatio_working_3-way'!Y60/3)</f>
        <v>2.7178640841773159E-2</v>
      </c>
      <c r="AD60" s="11">
        <f>'OddsRatio_working_3-way'!X60^(1/3)*SIN(('OddsRatio_working_3-way'!Y60+2*PI())/3)</f>
        <v>0.45506942642494635</v>
      </c>
      <c r="AE60" s="11">
        <f>'OddsRatio_working_3-way'!X60^(1/3)*SIN(('OddsRatio_working_3-way'!Y60+4*PI())/3)</f>
        <v>-0.48224806726671954</v>
      </c>
      <c r="AF60" s="11">
        <f>-'OddsRatio_working_3-way'!U60/(3*'OddsRatio_working_3-way'!X60^(1/3))*COS(('OddsRatio_working_3-way'!Y60)/3)</f>
        <v>0.54116050729902865</v>
      </c>
      <c r="AG60" s="11">
        <f>-'OddsRatio_working_3-way'!U60/(3*'OddsRatio_working_3-way'!X60^(1/3))*COS(('OddsRatio_working_3-way'!Y60+2*PI())/3)</f>
        <v>-0.29411764705882326</v>
      </c>
      <c r="AH60" s="11">
        <f>-'OddsRatio_working_3-way'!U60/(3*'OddsRatio_working_3-way'!X60^(1/3))*COS(('OddsRatio_working_3-way'!Y60+4*PI())/3)</f>
        <v>-0.24704286024020555</v>
      </c>
      <c r="AI60" s="11">
        <f>'OddsRatio_working_3-way'!U60/(3*'OddsRatio_working_3-way'!X60^(1/3))*SIN(('OddsRatio_working_3-way'!Y60)/3)</f>
        <v>-2.7178640841773159E-2</v>
      </c>
      <c r="AJ60" s="11">
        <f>'OddsRatio_working_3-way'!U60/(3*'OddsRatio_working_3-way'!X60^(1/3))*SIN(('OddsRatio_working_3-way'!Y60+2*PI())/3)</f>
        <v>-0.45506942642494635</v>
      </c>
      <c r="AK60" s="11">
        <f>'OddsRatio_working_3-way'!U60/(3*'OddsRatio_working_3-way'!X60^(1/3))*SIN(('OddsRatio_working_3-way'!Y60+4*PI())/3)</f>
        <v>0.48224806726671954</v>
      </c>
      <c r="AL60" s="11">
        <f>'OddsRatio_working_3-way'!Z60+'OddsRatio_working_3-way'!AF60</f>
        <v>1.0823210145980573</v>
      </c>
      <c r="AM60" s="11">
        <f>'OddsRatio_working_3-way'!AA60+'OddsRatio_working_3-way'!AG60</f>
        <v>-0.58823529411764652</v>
      </c>
      <c r="AN60" s="11">
        <f>'OddsRatio_working_3-way'!AB60+'OddsRatio_working_3-way'!AH60</f>
        <v>-0.49408572048041111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1.0823210145980573</v>
      </c>
      <c r="AS60" s="11">
        <f>IF(('OddsRatio_working_3-way'!X60=0),IF(Q60&gt;0,-Q60^(1/3),(-Q60)^(1/3)),'OddsRatio_working_3-way'!AM60-'OddsRatio_working_3-way'!R60/3)</f>
        <v>-0.58823529411764652</v>
      </c>
      <c r="AT60" s="11">
        <f>IF(('OddsRatio_working_3-way'!X60=0),IF(Q60&gt;0,-Q60^(1/3),(-Q60)^(1/3)),'OddsRatio_working_3-way'!AN60-'OddsRatio_working_3-way'!R60/3)</f>
        <v>-0.49408572048041111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IF('True_Odds_Calculator_3-way'!A62="","",'True_Odds_Calculator_3-way'!A62)</f>
        <v>2.4</v>
      </c>
      <c r="B61" s="4">
        <f>IF('True_Odds_Calculator_3-way'!B62="","",'True_Odds_Calculator_3-way'!B62)</f>
        <v>3.5</v>
      </c>
      <c r="C61" s="4">
        <f>IF('True_Odds_Calculator_3-way'!C62="","",'True_Odds_Calculator_3-way'!C62)</f>
        <v>2.75</v>
      </c>
      <c r="D61" s="9">
        <f t="shared" si="13"/>
        <v>0.39288675958777447</v>
      </c>
      <c r="E61" s="9">
        <f t="shared" si="14"/>
        <v>0.26600006251897251</v>
      </c>
      <c r="F61" s="9">
        <f t="shared" si="15"/>
        <v>0.34111317789325329</v>
      </c>
      <c r="G61" s="9">
        <f t="shared" si="16"/>
        <v>1.1037590450621413</v>
      </c>
      <c r="H61" s="9">
        <f t="shared" si="17"/>
        <v>2.5452626630869979</v>
      </c>
      <c r="I61" s="9">
        <f t="shared" si="18"/>
        <v>3.7593976126553534</v>
      </c>
      <c r="J61" s="9">
        <f t="shared" si="19"/>
        <v>2.9315783288587469</v>
      </c>
      <c r="K61" s="11">
        <f t="shared" si="20"/>
        <v>0.41666666666666669</v>
      </c>
      <c r="L61" s="11">
        <f t="shared" si="21"/>
        <v>0.2857142857142857</v>
      </c>
      <c r="M61" s="11">
        <f t="shared" si="22"/>
        <v>0.36363636363636365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-0.26515151515151536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0.24458874458874458</v>
      </c>
      <c r="Q61" s="11">
        <f>2*'OddsRatio_working_3-way'!K61*'OddsRatio_working_3-way'!L61*'OddsRatio_working_3-way'!M61</f>
        <v>8.6580086580086577E-2</v>
      </c>
      <c r="R61" s="11">
        <f t="shared" si="23"/>
        <v>0</v>
      </c>
      <c r="S61" s="11">
        <f t="shared" si="24"/>
        <v>-0.92244897959183592</v>
      </c>
      <c r="T61" s="11">
        <f t="shared" si="25"/>
        <v>-0.32653061224489771</v>
      </c>
      <c r="U61" s="11">
        <f>'OddsRatio_working_3-way'!S61-'OddsRatio_working_3-way'!R61^2/3</f>
        <v>-0.92244897959183592</v>
      </c>
      <c r="V61" s="11">
        <f>'OddsRatio_working_3-way'!S61*'OddsRatio_working_3-way'!R61/3-2*'OddsRatio_working_3-way'!R61^3/27-'OddsRatio_working_3-way'!T61</f>
        <v>0.32653061224489771</v>
      </c>
      <c r="W61" s="11">
        <f>'OddsRatio_working_3-way'!V61^2+4*'OddsRatio_working_3-way'!U61^3/27</f>
        <v>-9.6626506403383744E-3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0.17050285288915704</v>
      </c>
      <c r="Y61" s="11">
        <f>IF('OddsRatio_working_3-way'!W61&gt;=0,IF('OddsRatio_working_3-way'!V61+SQRT('OddsRatio_working_3-way'!W61)&gt;0,0,PI()),ACOS('OddsRatio_working_3-way'!V61/(2*'OddsRatio_working_3-way'!X61)))</f>
        <v>0.2924106692170847</v>
      </c>
      <c r="Z61" s="11">
        <f>'OddsRatio_working_3-way'!X61^(1/3)*COS('OddsRatio_working_3-way'!Y61/3)</f>
        <v>0.55187952253107064</v>
      </c>
      <c r="AA61" s="11">
        <f>'OddsRatio_working_3-way'!X61^(1/3)*COS(('OddsRatio_working_3-way'!Y61+2*PI())/3)</f>
        <v>-0.32267293316855372</v>
      </c>
      <c r="AB61" s="11">
        <f>'OddsRatio_working_3-way'!X61^(1/3)*COS(('OddsRatio_working_3-way'!Y61+4*PI())/3)</f>
        <v>-0.22920658936251706</v>
      </c>
      <c r="AC61" s="11">
        <f>'OddsRatio_working_3-way'!X61^(1/3)*SIN('OddsRatio_working_3-way'!Y61/3)</f>
        <v>5.3962818756585394E-2</v>
      </c>
      <c r="AD61" s="11">
        <f>'OddsRatio_working_3-way'!X61^(1/3)*SIN(('OddsRatio_working_3-way'!Y61+2*PI())/3)</f>
        <v>0.45096027696204094</v>
      </c>
      <c r="AE61" s="11">
        <f>'OddsRatio_working_3-way'!X61^(1/3)*SIN(('OddsRatio_working_3-way'!Y61+4*PI())/3)</f>
        <v>-0.50492309571862637</v>
      </c>
      <c r="AF61" s="11">
        <f>-'OddsRatio_working_3-way'!U61/(3*'OddsRatio_working_3-way'!X61^(1/3))*COS(('OddsRatio_working_3-way'!Y61)/3)</f>
        <v>0.55187952253107075</v>
      </c>
      <c r="AG61" s="11">
        <f>-'OddsRatio_working_3-way'!U61/(3*'OddsRatio_working_3-way'!X61^(1/3))*COS(('OddsRatio_working_3-way'!Y61+2*PI())/3)</f>
        <v>-0.32267293316855378</v>
      </c>
      <c r="AH61" s="11">
        <f>-'OddsRatio_working_3-way'!U61/(3*'OddsRatio_working_3-way'!X61^(1/3))*COS(('OddsRatio_working_3-way'!Y61+4*PI())/3)</f>
        <v>-0.22920658936251712</v>
      </c>
      <c r="AI61" s="11">
        <f>'OddsRatio_working_3-way'!U61/(3*'OddsRatio_working_3-way'!X61^(1/3))*SIN(('OddsRatio_working_3-way'!Y61)/3)</f>
        <v>-5.3962818756585401E-2</v>
      </c>
      <c r="AJ61" s="11">
        <f>'OddsRatio_working_3-way'!U61/(3*'OddsRatio_working_3-way'!X61^(1/3))*SIN(('OddsRatio_working_3-way'!Y61+2*PI())/3)</f>
        <v>-0.45096027696204105</v>
      </c>
      <c r="AK61" s="11">
        <f>'OddsRatio_working_3-way'!U61/(3*'OddsRatio_working_3-way'!X61^(1/3))*SIN(('OddsRatio_working_3-way'!Y61+4*PI())/3)</f>
        <v>0.50492309571862648</v>
      </c>
      <c r="AL61" s="11">
        <f>'OddsRatio_working_3-way'!Z61+'OddsRatio_working_3-way'!AF61</f>
        <v>1.1037590450621413</v>
      </c>
      <c r="AM61" s="11">
        <f>'OddsRatio_working_3-way'!AA61+'OddsRatio_working_3-way'!AG61</f>
        <v>-0.64534586633710744</v>
      </c>
      <c r="AN61" s="11">
        <f>'OddsRatio_working_3-way'!AB61+'OddsRatio_working_3-way'!AH61</f>
        <v>-0.45841317872503418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1.1037590450621413</v>
      </c>
      <c r="AS61" s="11">
        <f>IF(('OddsRatio_working_3-way'!X61=0),IF(Q61&gt;0,-Q61^(1/3),(-Q61)^(1/3)),'OddsRatio_working_3-way'!AM61-'OddsRatio_working_3-way'!R61/3)</f>
        <v>-0.64534586633710744</v>
      </c>
      <c r="AT61" s="11">
        <f>IF(('OddsRatio_working_3-way'!X61=0),IF(Q61&gt;0,-Q61^(1/3),(-Q61)^(1/3)),'OddsRatio_working_3-way'!AN61-'OddsRatio_working_3-way'!R61/3)</f>
        <v>-0.45841317872503418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IF('True_Odds_Calculator_3-way'!A63="","",'True_Odds_Calculator_3-way'!A63)</f>
        <v>1.65</v>
      </c>
      <c r="B62" s="4">
        <f>IF('True_Odds_Calculator_3-way'!B63="","",'True_Odds_Calculator_3-way'!B63)</f>
        <v>3.8</v>
      </c>
      <c r="C62" s="4">
        <f>IF('True_Odds_Calculator_3-way'!C63="","",'True_Odds_Calculator_3-way'!C63)</f>
        <v>5</v>
      </c>
      <c r="D62" s="9">
        <f t="shared" si="13"/>
        <v>0.57744803820403845</v>
      </c>
      <c r="E62" s="9">
        <f t="shared" si="14"/>
        <v>0.24083697379705535</v>
      </c>
      <c r="F62" s="9">
        <f t="shared" si="15"/>
        <v>0.18171498799890617</v>
      </c>
      <c r="G62" s="9">
        <f t="shared" si="16"/>
        <v>1.1257808464401675</v>
      </c>
      <c r="H62" s="9">
        <f t="shared" si="17"/>
        <v>1.7317575501861084</v>
      </c>
      <c r="I62" s="9">
        <f t="shared" si="18"/>
        <v>4.1521863700324682</v>
      </c>
      <c r="J62" s="9">
        <f t="shared" si="19"/>
        <v>5.5031233857606701</v>
      </c>
      <c r="K62" s="11">
        <f t="shared" si="20"/>
        <v>0.60606060606060608</v>
      </c>
      <c r="L62" s="11">
        <f t="shared" si="21"/>
        <v>0.26315789473684209</v>
      </c>
      <c r="M62" s="11">
        <f t="shared" si="22"/>
        <v>0.2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-0.23221690590111632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0.23763955342902709</v>
      </c>
      <c r="Q62" s="11">
        <f>2*'OddsRatio_working_3-way'!K62*'OddsRatio_working_3-way'!L62*'OddsRatio_working_3-way'!M62</f>
        <v>6.3795853269537489E-2</v>
      </c>
      <c r="R62" s="11">
        <f t="shared" si="23"/>
        <v>0</v>
      </c>
      <c r="S62" s="11">
        <f t="shared" si="24"/>
        <v>-1.0233516483516487</v>
      </c>
      <c r="T62" s="11">
        <f t="shared" si="25"/>
        <v>-0.27472527472527491</v>
      </c>
      <c r="U62" s="11">
        <f>'OddsRatio_working_3-way'!S62-'OddsRatio_working_3-way'!R62^2/3</f>
        <v>-1.0233516483516487</v>
      </c>
      <c r="V62" s="11">
        <f>'OddsRatio_working_3-way'!S62*'OddsRatio_working_3-way'!R62/3-2*'OddsRatio_working_3-way'!R62^3/27-'OddsRatio_working_3-way'!T62</f>
        <v>0.27472527472527491</v>
      </c>
      <c r="W62" s="11">
        <f>'OddsRatio_working_3-way'!V62^2+4*'OddsRatio_working_3-way'!U62^3/27</f>
        <v>-8.3296923743993917E-2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0.19923033172491061</v>
      </c>
      <c r="Y62" s="11">
        <f>IF('OddsRatio_working_3-way'!W62&gt;=0,IF('OddsRatio_working_3-way'!V62+SQRT('OddsRatio_working_3-way'!W62)&gt;0,0,PI()),ACOS('OddsRatio_working_3-way'!V62/(2*'OddsRatio_working_3-way'!X62)))</f>
        <v>0.81004410274219218</v>
      </c>
      <c r="Z62" s="11">
        <f>'OddsRatio_working_3-way'!X62^(1/3)*COS('OddsRatio_working_3-way'!Y62/3)</f>
        <v>0.56289042322008365</v>
      </c>
      <c r="AA62" s="11">
        <f>'OddsRatio_working_3-way'!X62^(1/3)*COS(('OddsRatio_working_3-way'!Y62+2*PI())/3)</f>
        <v>-0.41636626509410152</v>
      </c>
      <c r="AB62" s="11">
        <f>'OddsRatio_working_3-way'!X62^(1/3)*COS(('OddsRatio_working_3-way'!Y62+4*PI())/3)</f>
        <v>-0.14652415812598227</v>
      </c>
      <c r="AC62" s="11">
        <f>'OddsRatio_working_3-way'!X62^(1/3)*SIN('OddsRatio_working_3-way'!Y62/3)</f>
        <v>0.1557934130967395</v>
      </c>
      <c r="AD62" s="11">
        <f>'OddsRatio_working_3-way'!X62^(1/3)*SIN(('OddsRatio_working_3-way'!Y62+2*PI())/3)</f>
        <v>0.40958069950719672</v>
      </c>
      <c r="AE62" s="11">
        <f>'OddsRatio_working_3-way'!X62^(1/3)*SIN(('OddsRatio_working_3-way'!Y62+4*PI())/3)</f>
        <v>-0.56537411260393622</v>
      </c>
      <c r="AF62" s="11">
        <f>-'OddsRatio_working_3-way'!U62/(3*'OddsRatio_working_3-way'!X62^(1/3))*COS(('OddsRatio_working_3-way'!Y62)/3)</f>
        <v>0.56289042322008376</v>
      </c>
      <c r="AG62" s="11">
        <f>-'OddsRatio_working_3-way'!U62/(3*'OddsRatio_working_3-way'!X62^(1/3))*COS(('OddsRatio_working_3-way'!Y62+2*PI())/3)</f>
        <v>-0.41636626509410163</v>
      </c>
      <c r="AH62" s="11">
        <f>-'OddsRatio_working_3-way'!U62/(3*'OddsRatio_working_3-way'!X62^(1/3))*COS(('OddsRatio_working_3-way'!Y62+4*PI())/3)</f>
        <v>-0.1465241581259823</v>
      </c>
      <c r="AI62" s="11">
        <f>'OddsRatio_working_3-way'!U62/(3*'OddsRatio_working_3-way'!X62^(1/3))*SIN(('OddsRatio_working_3-way'!Y62)/3)</f>
        <v>-0.15579341309673952</v>
      </c>
      <c r="AJ62" s="11">
        <f>'OddsRatio_working_3-way'!U62/(3*'OddsRatio_working_3-way'!X62^(1/3))*SIN(('OddsRatio_working_3-way'!Y62+2*PI())/3)</f>
        <v>-0.40958069950719683</v>
      </c>
      <c r="AK62" s="11">
        <f>'OddsRatio_working_3-way'!U62/(3*'OddsRatio_working_3-way'!X62^(1/3))*SIN(('OddsRatio_working_3-way'!Y62+4*PI())/3)</f>
        <v>0.56537411260393633</v>
      </c>
      <c r="AL62" s="11">
        <f>'OddsRatio_working_3-way'!Z62+'OddsRatio_working_3-way'!AF62</f>
        <v>1.1257808464401675</v>
      </c>
      <c r="AM62" s="11">
        <f>'OddsRatio_working_3-way'!AA62+'OddsRatio_working_3-way'!AG62</f>
        <v>-0.83273253018820315</v>
      </c>
      <c r="AN62" s="11">
        <f>'OddsRatio_working_3-way'!AB62+'OddsRatio_working_3-way'!AH62</f>
        <v>-0.29304831625196459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1.1257808464401675</v>
      </c>
      <c r="AS62" s="11">
        <f>IF(('OddsRatio_working_3-way'!X62=0),IF(Q62&gt;0,-Q62^(1/3),(-Q62)^(1/3)),'OddsRatio_working_3-way'!AM62-'OddsRatio_working_3-way'!R62/3)</f>
        <v>-0.83273253018820315</v>
      </c>
      <c r="AT62" s="11">
        <f>IF(('OddsRatio_working_3-way'!X62=0),IF(Q62&gt;0,-Q62^(1/3),(-Q62)^(1/3)),'OddsRatio_working_3-way'!AN62-'OddsRatio_working_3-way'!R62/3)</f>
        <v>-0.29304831625196459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IF('True_Odds_Calculator_3-way'!A64="","",'True_Odds_Calculator_3-way'!A64)</f>
        <v>2.25</v>
      </c>
      <c r="B63" s="4">
        <f>IF('True_Odds_Calculator_3-way'!B64="","",'True_Odds_Calculator_3-way'!B64)</f>
        <v>3.4</v>
      </c>
      <c r="C63" s="4">
        <f>IF('True_Odds_Calculator_3-way'!C64="","",'True_Odds_Calculator_3-way'!C64)</f>
        <v>3.1</v>
      </c>
      <c r="D63" s="9">
        <f t="shared" si="13"/>
        <v>0.42183804602589786</v>
      </c>
      <c r="E63" s="9">
        <f t="shared" si="14"/>
        <v>0.27536756208842139</v>
      </c>
      <c r="F63" s="9">
        <f t="shared" si="15"/>
        <v>0.30279439188568075</v>
      </c>
      <c r="G63" s="9">
        <f t="shared" si="16"/>
        <v>1.0964624161730678</v>
      </c>
      <c r="H63" s="9">
        <f t="shared" si="17"/>
        <v>2.3705780202163345</v>
      </c>
      <c r="I63" s="9">
        <f t="shared" si="18"/>
        <v>3.6315097988153626</v>
      </c>
      <c r="J63" s="9">
        <f t="shared" si="19"/>
        <v>3.302571073963442</v>
      </c>
      <c r="K63" s="11">
        <f t="shared" si="20"/>
        <v>0.44444444444444442</v>
      </c>
      <c r="L63" s="11">
        <f t="shared" si="21"/>
        <v>0.29411764705882354</v>
      </c>
      <c r="M63" s="11">
        <f t="shared" si="22"/>
        <v>0.32258064516129031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-0.26565464895635671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0.24246257642842081</v>
      </c>
      <c r="Q63" s="11">
        <f>2*'OddsRatio_working_3-way'!K63*'OddsRatio_working_3-way'!L63*'OddsRatio_working_3-way'!M63</f>
        <v>8.4334809192494198E-2</v>
      </c>
      <c r="R63" s="11">
        <f t="shared" si="23"/>
        <v>0</v>
      </c>
      <c r="S63" s="11">
        <f t="shared" si="24"/>
        <v>-0.91269841269841268</v>
      </c>
      <c r="T63" s="11">
        <f t="shared" si="25"/>
        <v>-0.3174603174603175</v>
      </c>
      <c r="U63" s="11">
        <f>'OddsRatio_working_3-way'!S63-'OddsRatio_working_3-way'!R63^2/3</f>
        <v>-0.91269841269841268</v>
      </c>
      <c r="V63" s="11">
        <f>'OddsRatio_working_3-way'!S63*'OddsRatio_working_3-way'!R63/3-2*'OddsRatio_working_3-way'!R63^3/27-'OddsRatio_working_3-way'!T63</f>
        <v>0.3174603174603175</v>
      </c>
      <c r="W63" s="11">
        <f>'OddsRatio_working_3-way'!V63^2+4*'OddsRatio_working_3-way'!U63^3/27</f>
        <v>-1.1855178633824195E-2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0.16780660877616663</v>
      </c>
      <c r="Y63" s="11">
        <f>IF('OddsRatio_working_3-way'!W63&gt;=0,IF('OddsRatio_working_3-way'!V63+SQRT('OddsRatio_working_3-way'!W63)&gt;0,0,PI()),ACOS('OddsRatio_working_3-way'!V63/(2*'OddsRatio_working_3-way'!X63)))</f>
        <v>0.33040432347524873</v>
      </c>
      <c r="Z63" s="11">
        <f>'OddsRatio_working_3-way'!X63^(1/3)*COS('OddsRatio_working_3-way'!Y63/3)</f>
        <v>0.54823120808653392</v>
      </c>
      <c r="AA63" s="11">
        <f>'OddsRatio_working_3-way'!X63^(1/3)*COS(('OddsRatio_working_3-way'!Y63+2*PI())/3)</f>
        <v>-0.32661808050474345</v>
      </c>
      <c r="AB63" s="11">
        <f>'OddsRatio_working_3-way'!X63^(1/3)*COS(('OddsRatio_working_3-way'!Y63+4*PI())/3)</f>
        <v>-0.22161312758179083</v>
      </c>
      <c r="AC63" s="11">
        <f>'OddsRatio_working_3-way'!X63^(1/3)*SIN('OddsRatio_working_3-way'!Y63/3)</f>
        <v>6.062463783631087E-2</v>
      </c>
      <c r="AD63" s="11">
        <f>'OddsRatio_working_3-way'!X63^(1/3)*SIN(('OddsRatio_working_3-way'!Y63+2*PI())/3)</f>
        <v>0.44446983443221572</v>
      </c>
      <c r="AE63" s="11">
        <f>'OddsRatio_working_3-way'!X63^(1/3)*SIN(('OddsRatio_working_3-way'!Y63+4*PI())/3)</f>
        <v>-0.50509447226852644</v>
      </c>
      <c r="AF63" s="11">
        <f>-'OddsRatio_working_3-way'!U63/(3*'OddsRatio_working_3-way'!X63^(1/3))*COS(('OddsRatio_working_3-way'!Y63)/3)</f>
        <v>0.54823120808653381</v>
      </c>
      <c r="AG63" s="11">
        <f>-'OddsRatio_working_3-way'!U63/(3*'OddsRatio_working_3-way'!X63^(1/3))*COS(('OddsRatio_working_3-way'!Y63+2*PI())/3)</f>
        <v>-0.32661808050474339</v>
      </c>
      <c r="AH63" s="11">
        <f>-'OddsRatio_working_3-way'!U63/(3*'OddsRatio_working_3-way'!X63^(1/3))*COS(('OddsRatio_working_3-way'!Y63+4*PI())/3)</f>
        <v>-0.22161312758179078</v>
      </c>
      <c r="AI63" s="11">
        <f>'OddsRatio_working_3-way'!U63/(3*'OddsRatio_working_3-way'!X63^(1/3))*SIN(('OddsRatio_working_3-way'!Y63)/3)</f>
        <v>-6.0624637836310863E-2</v>
      </c>
      <c r="AJ63" s="11">
        <f>'OddsRatio_working_3-way'!U63/(3*'OddsRatio_working_3-way'!X63^(1/3))*SIN(('OddsRatio_working_3-way'!Y63+2*PI())/3)</f>
        <v>-0.4444698344322156</v>
      </c>
      <c r="AK63" s="11">
        <f>'OddsRatio_working_3-way'!U63/(3*'OddsRatio_working_3-way'!X63^(1/3))*SIN(('OddsRatio_working_3-way'!Y63+4*PI())/3)</f>
        <v>0.50509447226852633</v>
      </c>
      <c r="AL63" s="11">
        <f>'OddsRatio_working_3-way'!Z63+'OddsRatio_working_3-way'!AF63</f>
        <v>1.0964624161730678</v>
      </c>
      <c r="AM63" s="11">
        <f>'OddsRatio_working_3-way'!AA63+'OddsRatio_working_3-way'!AG63</f>
        <v>-0.65323616100948678</v>
      </c>
      <c r="AN63" s="11">
        <f>'OddsRatio_working_3-way'!AB63+'OddsRatio_working_3-way'!AH63</f>
        <v>-0.44322625516358161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1.0964624161730678</v>
      </c>
      <c r="AS63" s="11">
        <f>IF(('OddsRatio_working_3-way'!X63=0),IF(Q63&gt;0,-Q63^(1/3),(-Q63)^(1/3)),'OddsRatio_working_3-way'!AM63-'OddsRatio_working_3-way'!R63/3)</f>
        <v>-0.65323616100948678</v>
      </c>
      <c r="AT63" s="11">
        <f>IF(('OddsRatio_working_3-way'!X63=0),IF(Q63&gt;0,-Q63^(1/3),(-Q63)^(1/3)),'OddsRatio_working_3-way'!AN63-'OddsRatio_working_3-way'!R63/3)</f>
        <v>-0.44322625516358161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IF('True_Odds_Calculator_3-way'!A65="","",'True_Odds_Calculator_3-way'!A65)</f>
        <v>2.5</v>
      </c>
      <c r="B64" s="4">
        <f>IF('True_Odds_Calculator_3-way'!B65="","",'True_Odds_Calculator_3-way'!B65)</f>
        <v>3.4</v>
      </c>
      <c r="C64" s="4">
        <f>IF('True_Odds_Calculator_3-way'!C65="","",'True_Odds_Calculator_3-way'!C65)</f>
        <v>2.7</v>
      </c>
      <c r="D64" s="9">
        <f t="shared" si="13"/>
        <v>0.37717519683768824</v>
      </c>
      <c r="E64" s="9">
        <f t="shared" si="14"/>
        <v>0.27456984939532048</v>
      </c>
      <c r="F64" s="9">
        <f t="shared" si="15"/>
        <v>0.34825495376699134</v>
      </c>
      <c r="G64" s="9">
        <f t="shared" si="16"/>
        <v>1.1008585371540844</v>
      </c>
      <c r="H64" s="9">
        <f t="shared" si="17"/>
        <v>2.6512878057311262</v>
      </c>
      <c r="I64" s="9">
        <f t="shared" si="18"/>
        <v>3.6420604891698027</v>
      </c>
      <c r="J64" s="9">
        <f t="shared" si="19"/>
        <v>2.8714595131619434</v>
      </c>
      <c r="K64" s="11">
        <f t="shared" si="20"/>
        <v>0.4</v>
      </c>
      <c r="L64" s="11">
        <f t="shared" si="21"/>
        <v>0.29411764705882354</v>
      </c>
      <c r="M64" s="11">
        <f t="shared" si="22"/>
        <v>0.37037037037037035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-0.26666666666666661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0.24400871459694989</v>
      </c>
      <c r="Q64" s="11">
        <f>2*'OddsRatio_working_3-way'!K64*'OddsRatio_working_3-way'!L64*'OddsRatio_working_3-way'!M64</f>
        <v>8.714596949891068E-2</v>
      </c>
      <c r="R64" s="11">
        <f t="shared" si="23"/>
        <v>0</v>
      </c>
      <c r="S64" s="11">
        <f t="shared" si="24"/>
        <v>-0.91503267973856228</v>
      </c>
      <c r="T64" s="11">
        <f t="shared" si="25"/>
        <v>-0.32679738562091515</v>
      </c>
      <c r="U64" s="11">
        <f>'OddsRatio_working_3-way'!S64-'OddsRatio_working_3-way'!R64^2/3</f>
        <v>-0.91503267973856228</v>
      </c>
      <c r="V64" s="11">
        <f>'OddsRatio_working_3-way'!S64*'OddsRatio_working_3-way'!R64/3-2*'OddsRatio_working_3-way'!R64^3/27-'OddsRatio_working_3-way'!T64</f>
        <v>0.32679738562091515</v>
      </c>
      <c r="W64" s="11">
        <f>'OddsRatio_working_3-way'!V64^2+4*'OddsRatio_working_3-way'!U64^3/27</f>
        <v>-6.706129316364981E-3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0.16845077958043864</v>
      </c>
      <c r="Y64" s="11">
        <f>IF('OddsRatio_working_3-way'!W64&gt;=0,IF('OddsRatio_working_3-way'!V64+SQRT('OddsRatio_working_3-way'!W64)&gt;0,0,PI()),ACOS('OddsRatio_working_3-way'!V64/(2*'OddsRatio_working_3-way'!X64)))</f>
        <v>0.24553043386568874</v>
      </c>
      <c r="Z64" s="11">
        <f>'OddsRatio_working_3-way'!X64^(1/3)*COS('OddsRatio_working_3-way'!Y64/3)</f>
        <v>0.55042926857704222</v>
      </c>
      <c r="AA64" s="11">
        <f>'OddsRatio_working_3-way'!X64^(1/3)*COS(('OddsRatio_working_3-way'!Y64+2*PI())/3)</f>
        <v>-0.31431559533741732</v>
      </c>
      <c r="AB64" s="11">
        <f>'OddsRatio_working_3-way'!X64^(1/3)*COS(('OddsRatio_working_3-way'!Y64+4*PI())/3)</f>
        <v>-0.23611367323962482</v>
      </c>
      <c r="AC64" s="11">
        <f>'OddsRatio_working_3-way'!X64^(1/3)*SIN('OddsRatio_working_3-way'!Y64/3)</f>
        <v>4.5149900774306646E-2</v>
      </c>
      <c r="AD64" s="11">
        <f>'OddsRatio_working_3-way'!X64^(1/3)*SIN(('OddsRatio_working_3-way'!Y64+2*PI())/3)</f>
        <v>0.45411077918705295</v>
      </c>
      <c r="AE64" s="11">
        <f>'OddsRatio_working_3-way'!X64^(1/3)*SIN(('OddsRatio_working_3-way'!Y64+4*PI())/3)</f>
        <v>-0.49926067996135959</v>
      </c>
      <c r="AF64" s="11">
        <f>-'OddsRatio_working_3-way'!U64/(3*'OddsRatio_working_3-way'!X64^(1/3))*COS(('OddsRatio_working_3-way'!Y64)/3)</f>
        <v>0.55042926857704211</v>
      </c>
      <c r="AG64" s="11">
        <f>-'OddsRatio_working_3-way'!U64/(3*'OddsRatio_working_3-way'!X64^(1/3))*COS(('OddsRatio_working_3-way'!Y64+2*PI())/3)</f>
        <v>-0.31431559533741726</v>
      </c>
      <c r="AH64" s="11">
        <f>-'OddsRatio_working_3-way'!U64/(3*'OddsRatio_working_3-way'!X64^(1/3))*COS(('OddsRatio_working_3-way'!Y64+4*PI())/3)</f>
        <v>-0.23611367323962476</v>
      </c>
      <c r="AI64" s="11">
        <f>'OddsRatio_working_3-way'!U64/(3*'OddsRatio_working_3-way'!X64^(1/3))*SIN(('OddsRatio_working_3-way'!Y64)/3)</f>
        <v>-4.5149900774306639E-2</v>
      </c>
      <c r="AJ64" s="11">
        <f>'OddsRatio_working_3-way'!U64/(3*'OddsRatio_working_3-way'!X64^(1/3))*SIN(('OddsRatio_working_3-way'!Y64+2*PI())/3)</f>
        <v>-0.45411077918705289</v>
      </c>
      <c r="AK64" s="11">
        <f>'OddsRatio_working_3-way'!U64/(3*'OddsRatio_working_3-way'!X64^(1/3))*SIN(('OddsRatio_working_3-way'!Y64+4*PI())/3)</f>
        <v>0.49926067996135948</v>
      </c>
      <c r="AL64" s="11">
        <f>'OddsRatio_working_3-way'!Z64+'OddsRatio_working_3-way'!AF64</f>
        <v>1.1008585371540844</v>
      </c>
      <c r="AM64" s="11">
        <f>'OddsRatio_working_3-way'!AA64+'OddsRatio_working_3-way'!AG64</f>
        <v>-0.62863119067483453</v>
      </c>
      <c r="AN64" s="11">
        <f>'OddsRatio_working_3-way'!AB64+'OddsRatio_working_3-way'!AH64</f>
        <v>-0.47222734647924958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1.1008585371540844</v>
      </c>
      <c r="AS64" s="11">
        <f>IF(('OddsRatio_working_3-way'!X64=0),IF(Q64&gt;0,-Q64^(1/3),(-Q64)^(1/3)),'OddsRatio_working_3-way'!AM64-'OddsRatio_working_3-way'!R64/3)</f>
        <v>-0.62863119067483453</v>
      </c>
      <c r="AT64" s="11">
        <f>IF(('OddsRatio_working_3-way'!X64=0),IF(Q64&gt;0,-Q64^(1/3),(-Q64)^(1/3)),'OddsRatio_working_3-way'!AN64-'OddsRatio_working_3-way'!R64/3)</f>
        <v>-0.47222734647924958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IF('True_Odds_Calculator_3-way'!A66="","",'True_Odds_Calculator_3-way'!A66)</f>
        <v>1.8</v>
      </c>
      <c r="B65" s="4">
        <f>IF('True_Odds_Calculator_3-way'!B66="","",'True_Odds_Calculator_3-way'!B66)</f>
        <v>4</v>
      </c>
      <c r="C65" s="4">
        <f>IF('True_Odds_Calculator_3-way'!C66="","",'True_Odds_Calculator_3-way'!C66)</f>
        <v>3.75</v>
      </c>
      <c r="D65" s="9">
        <f t="shared" si="13"/>
        <v>0.52665805513644592</v>
      </c>
      <c r="E65" s="9">
        <f t="shared" si="14"/>
        <v>0.22881360019097258</v>
      </c>
      <c r="F65" s="9">
        <f t="shared" si="15"/>
        <v>0.24452834467258167</v>
      </c>
      <c r="G65" s="9">
        <f t="shared" si="16"/>
        <v>1.123456529922725</v>
      </c>
      <c r="H65" s="9">
        <f t="shared" si="17"/>
        <v>1.8987652239381798</v>
      </c>
      <c r="I65" s="9">
        <f t="shared" si="18"/>
        <v>4.3703695897681749</v>
      </c>
      <c r="J65" s="9">
        <f t="shared" si="19"/>
        <v>4.089505457287494</v>
      </c>
      <c r="K65" s="11">
        <f t="shared" si="20"/>
        <v>0.55555555555555558</v>
      </c>
      <c r="L65" s="11">
        <f t="shared" si="21"/>
        <v>0.25</v>
      </c>
      <c r="M65" s="11">
        <f t="shared" si="22"/>
        <v>0.26666666666666666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-0.24444444444444446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0.24259259259259258</v>
      </c>
      <c r="Q65" s="11">
        <f>2*'OddsRatio_working_3-way'!K65*'OddsRatio_working_3-way'!L65*'OddsRatio_working_3-way'!M65</f>
        <v>7.407407407407407E-2</v>
      </c>
      <c r="R65" s="11">
        <f t="shared" si="23"/>
        <v>0</v>
      </c>
      <c r="S65" s="11">
        <f t="shared" si="24"/>
        <v>-0.99242424242424232</v>
      </c>
      <c r="T65" s="11">
        <f t="shared" si="25"/>
        <v>-0.30303030303030298</v>
      </c>
      <c r="U65" s="11">
        <f>'OddsRatio_working_3-way'!S65-'OddsRatio_working_3-way'!R65^2/3</f>
        <v>-0.99242424242424232</v>
      </c>
      <c r="V65" s="11">
        <f>'OddsRatio_working_3-way'!S65*'OddsRatio_working_3-way'!R65/3-2*'OddsRatio_working_3-way'!R65^3/27-'OddsRatio_working_3-way'!T65</f>
        <v>0.30303030303030298</v>
      </c>
      <c r="W65" s="11">
        <f>'OddsRatio_working_3-way'!V65^2+4*'OddsRatio_working_3-way'!U65^3/27</f>
        <v>-5.2979223414638149E-2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0.19026730405489758</v>
      </c>
      <c r="Y65" s="11">
        <f>IF('OddsRatio_working_3-way'!W65&gt;=0,IF('OddsRatio_working_3-way'!V65+SQRT('OddsRatio_working_3-way'!W65)&gt;0,0,PI()),ACOS('OddsRatio_working_3-way'!V65/(2*'OddsRatio_working_3-way'!X65)))</f>
        <v>0.64959664071482504</v>
      </c>
      <c r="Z65" s="11">
        <f>'OddsRatio_working_3-way'!X65^(1/3)*COS('OddsRatio_working_3-way'!Y65/3)</f>
        <v>0.56172826496136252</v>
      </c>
      <c r="AA65" s="11">
        <f>'OddsRatio_working_3-way'!X65^(1/3)*COS(('OddsRatio_working_3-way'!Y65+2*PI())/3)</f>
        <v>-0.38787851405476453</v>
      </c>
      <c r="AB65" s="11">
        <f>'OddsRatio_working_3-way'!X65^(1/3)*COS(('OddsRatio_working_3-way'!Y65+4*PI())/3)</f>
        <v>-0.17384975090659768</v>
      </c>
      <c r="AC65" s="11">
        <f>'OddsRatio_working_3-way'!X65^(1/3)*SIN('OddsRatio_working_3-way'!Y65/3)</f>
        <v>0.1235695640179167</v>
      </c>
      <c r="AD65" s="11">
        <f>'OddsRatio_working_3-way'!X65^(1/3)*SIN(('OddsRatio_working_3-way'!Y65+2*PI())/3)</f>
        <v>0.42468616547133792</v>
      </c>
      <c r="AE65" s="11">
        <f>'OddsRatio_working_3-way'!X65^(1/3)*SIN(('OddsRatio_working_3-way'!Y65+4*PI())/3)</f>
        <v>-0.54825572948925461</v>
      </c>
      <c r="AF65" s="11">
        <f>-'OddsRatio_working_3-way'!U65/(3*'OddsRatio_working_3-way'!X65^(1/3))*COS(('OddsRatio_working_3-way'!Y65)/3)</f>
        <v>0.56172826496136252</v>
      </c>
      <c r="AG65" s="11">
        <f>-'OddsRatio_working_3-way'!U65/(3*'OddsRatio_working_3-way'!X65^(1/3))*COS(('OddsRatio_working_3-way'!Y65+2*PI())/3)</f>
        <v>-0.38787851405476453</v>
      </c>
      <c r="AH65" s="11">
        <f>-'OddsRatio_working_3-way'!U65/(3*'OddsRatio_working_3-way'!X65^(1/3))*COS(('OddsRatio_working_3-way'!Y65+4*PI())/3)</f>
        <v>-0.17384975090659768</v>
      </c>
      <c r="AI65" s="11">
        <f>'OddsRatio_working_3-way'!U65/(3*'OddsRatio_working_3-way'!X65^(1/3))*SIN(('OddsRatio_working_3-way'!Y65)/3)</f>
        <v>-0.1235695640179167</v>
      </c>
      <c r="AJ65" s="11">
        <f>'OddsRatio_working_3-way'!U65/(3*'OddsRatio_working_3-way'!X65^(1/3))*SIN(('OddsRatio_working_3-way'!Y65+2*PI())/3)</f>
        <v>-0.42468616547133792</v>
      </c>
      <c r="AK65" s="11">
        <f>'OddsRatio_working_3-way'!U65/(3*'OddsRatio_working_3-way'!X65^(1/3))*SIN(('OddsRatio_working_3-way'!Y65+4*PI())/3)</f>
        <v>0.54825572948925461</v>
      </c>
      <c r="AL65" s="11">
        <f>'OddsRatio_working_3-way'!Z65+'OddsRatio_working_3-way'!AF65</f>
        <v>1.123456529922725</v>
      </c>
      <c r="AM65" s="11">
        <f>'OddsRatio_working_3-way'!AA65+'OddsRatio_working_3-way'!AG65</f>
        <v>-0.77575702810952907</v>
      </c>
      <c r="AN65" s="11">
        <f>'OddsRatio_working_3-way'!AB65+'OddsRatio_working_3-way'!AH65</f>
        <v>-0.34769950181319537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1.123456529922725</v>
      </c>
      <c r="AS65" s="11">
        <f>IF(('OddsRatio_working_3-way'!X65=0),IF(Q65&gt;0,-Q65^(1/3),(-Q65)^(1/3)),'OddsRatio_working_3-way'!AM65-'OddsRatio_working_3-way'!R65/3)</f>
        <v>-0.77575702810952907</v>
      </c>
      <c r="AT65" s="11">
        <f>IF(('OddsRatio_working_3-way'!X65=0),IF(Q65&gt;0,-Q65^(1/3),(-Q65)^(1/3)),'OddsRatio_working_3-way'!AN65-'OddsRatio_working_3-way'!R65/3)</f>
        <v>-0.34769950181319537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IF('True_Odds_Calculator_3-way'!A67="","",'True_Odds_Calculator_3-way'!A67)</f>
        <v>2.11</v>
      </c>
      <c r="B66" s="4">
        <f>IF('True_Odds_Calculator_3-way'!B67="","",'True_Odds_Calculator_3-way'!B67)</f>
        <v>3.56</v>
      </c>
      <c r="C66" s="4">
        <f>IF('True_Odds_Calculator_3-way'!C67="","",'True_Odds_Calculator_3-way'!C67)</f>
        <v>3.32</v>
      </c>
      <c r="D66" s="9">
        <f t="shared" si="13"/>
        <v>0.45261822961912729</v>
      </c>
      <c r="E66" s="9">
        <f t="shared" si="14"/>
        <v>0.26390990886000582</v>
      </c>
      <c r="F66" s="9">
        <f t="shared" si="15"/>
        <v>0.28347186152086701</v>
      </c>
      <c r="G66" s="9">
        <f t="shared" si="16"/>
        <v>1.089520257475769</v>
      </c>
      <c r="H66" s="9">
        <f t="shared" si="17"/>
        <v>2.2093674857981034</v>
      </c>
      <c r="I66" s="9">
        <f t="shared" si="18"/>
        <v>3.7891718591379684</v>
      </c>
      <c r="J66" s="9">
        <f t="shared" si="19"/>
        <v>3.5276869973437832</v>
      </c>
      <c r="K66" s="11">
        <f t="shared" si="20"/>
        <v>0.47393364928909953</v>
      </c>
      <c r="L66" s="11">
        <f t="shared" si="21"/>
        <v>0.2808988764044944</v>
      </c>
      <c r="M66" s="11">
        <f t="shared" si="22"/>
        <v>0.30120481927710846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-0.26435065572476824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0.24019075396318754</v>
      </c>
      <c r="Q66" s="11">
        <f>2*'OddsRatio_working_3-way'!K66*'OddsRatio_working_3-way'!L66*'OddsRatio_working_3-way'!M66</f>
        <v>8.0197246732282998E-2</v>
      </c>
      <c r="R66" s="11">
        <f t="shared" si="23"/>
        <v>0</v>
      </c>
      <c r="S66" s="11">
        <f t="shared" si="24"/>
        <v>-0.90860661307859569</v>
      </c>
      <c r="T66" s="11">
        <f t="shared" si="25"/>
        <v>-0.30337449518484</v>
      </c>
      <c r="U66" s="11">
        <f>'OddsRatio_working_3-way'!S66-'OddsRatio_working_3-way'!R66^2/3</f>
        <v>-0.90860661307859569</v>
      </c>
      <c r="V66" s="11">
        <f>'OddsRatio_working_3-way'!S66*'OddsRatio_working_3-way'!R66/3-2*'OddsRatio_working_3-way'!R66^3/27-'OddsRatio_working_3-way'!T66</f>
        <v>0.30337449518484</v>
      </c>
      <c r="W66" s="11">
        <f>'OddsRatio_working_3-way'!V66^2+4*'OddsRatio_working_3-way'!U66^3/27</f>
        <v>-1.9092020343176752E-2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0.16667941134992742</v>
      </c>
      <c r="Y66" s="11">
        <f>IF('OddsRatio_working_3-way'!W66&gt;=0,IF('OddsRatio_working_3-way'!V66+SQRT('OddsRatio_working_3-way'!W66)&gt;0,0,PI()),ACOS('OddsRatio_working_3-way'!V66/(2*'OddsRatio_working_3-way'!X66)))</f>
        <v>0.42738225510159977</v>
      </c>
      <c r="Z66" s="11">
        <f>'OddsRatio_working_3-way'!X66^(1/3)*COS('OddsRatio_working_3-way'!Y66/3)</f>
        <v>0.54476012873788449</v>
      </c>
      <c r="AA66" s="11">
        <f>'OddsRatio_working_3-way'!X66^(1/3)*COS(('OddsRatio_working_3-way'!Y66+2*PI())/3)</f>
        <v>-0.34004803960658014</v>
      </c>
      <c r="AB66" s="11">
        <f>'OddsRatio_working_3-way'!X66^(1/3)*COS(('OddsRatio_working_3-way'!Y66+4*PI())/3)</f>
        <v>-0.20471208913130443</v>
      </c>
      <c r="AC66" s="11">
        <f>'OddsRatio_working_3-way'!X66^(1/3)*SIN('OddsRatio_working_3-way'!Y66/3)</f>
        <v>7.8136247437934306E-2</v>
      </c>
      <c r="AD66" s="11">
        <f>'OddsRatio_working_3-way'!X66^(1/3)*SIN(('OddsRatio_working_3-way'!Y66+2*PI())/3)</f>
        <v>0.43270798673692196</v>
      </c>
      <c r="AE66" s="11">
        <f>'OddsRatio_working_3-way'!X66^(1/3)*SIN(('OddsRatio_working_3-way'!Y66+4*PI())/3)</f>
        <v>-0.51084423417485636</v>
      </c>
      <c r="AF66" s="11">
        <f>-'OddsRatio_working_3-way'!U66/(3*'OddsRatio_working_3-way'!X66^(1/3))*COS(('OddsRatio_working_3-way'!Y66)/3)</f>
        <v>0.54476012873788449</v>
      </c>
      <c r="AG66" s="11">
        <f>-'OddsRatio_working_3-way'!U66/(3*'OddsRatio_working_3-way'!X66^(1/3))*COS(('OddsRatio_working_3-way'!Y66+2*PI())/3)</f>
        <v>-0.34004803960658014</v>
      </c>
      <c r="AH66" s="11">
        <f>-'OddsRatio_working_3-way'!U66/(3*'OddsRatio_working_3-way'!X66^(1/3))*COS(('OddsRatio_working_3-way'!Y66+4*PI())/3)</f>
        <v>-0.20471208913130443</v>
      </c>
      <c r="AI66" s="11">
        <f>'OddsRatio_working_3-way'!U66/(3*'OddsRatio_working_3-way'!X66^(1/3))*SIN(('OddsRatio_working_3-way'!Y66)/3)</f>
        <v>-7.8136247437934306E-2</v>
      </c>
      <c r="AJ66" s="11">
        <f>'OddsRatio_working_3-way'!U66/(3*'OddsRatio_working_3-way'!X66^(1/3))*SIN(('OddsRatio_working_3-way'!Y66+2*PI())/3)</f>
        <v>-0.43270798673692196</v>
      </c>
      <c r="AK66" s="11">
        <f>'OddsRatio_working_3-way'!U66/(3*'OddsRatio_working_3-way'!X66^(1/3))*SIN(('OddsRatio_working_3-way'!Y66+4*PI())/3)</f>
        <v>0.51084423417485636</v>
      </c>
      <c r="AL66" s="11">
        <f>'OddsRatio_working_3-way'!Z66+'OddsRatio_working_3-way'!AF66</f>
        <v>1.089520257475769</v>
      </c>
      <c r="AM66" s="11">
        <f>'OddsRatio_working_3-way'!AA66+'OddsRatio_working_3-way'!AG66</f>
        <v>-0.68009607921316029</v>
      </c>
      <c r="AN66" s="11">
        <f>'OddsRatio_working_3-way'!AB66+'OddsRatio_working_3-way'!AH66</f>
        <v>-0.40942417826260885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1.089520257475769</v>
      </c>
      <c r="AS66" s="11">
        <f>IF(('OddsRatio_working_3-way'!X66=0),IF(Q66&gt;0,-Q66^(1/3),(-Q66)^(1/3)),'OddsRatio_working_3-way'!AM66-'OddsRatio_working_3-way'!R66/3)</f>
        <v>-0.68009607921316029</v>
      </c>
      <c r="AT66" s="11">
        <f>IF(('OddsRatio_working_3-way'!X66=0),IF(Q66&gt;0,-Q66^(1/3),(-Q66)^(1/3)),'OddsRatio_working_3-way'!AN66-'OddsRatio_working_3-way'!R66/3)</f>
        <v>-0.40942417826260885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IF('True_Odds_Calculator_3-way'!A68="","",'True_Odds_Calculator_3-way'!A68)</f>
        <v>3.16</v>
      </c>
      <c r="B67" s="4">
        <f>IF('True_Odds_Calculator_3-way'!B68="","",'True_Odds_Calculator_3-way'!B68)</f>
        <v>3.4</v>
      </c>
      <c r="C67" s="4">
        <f>IF('True_Odds_Calculator_3-way'!C68="","",'True_Odds_Calculator_3-way'!C68)</f>
        <v>2.2400000000000002</v>
      </c>
      <c r="D67" s="9">
        <f t="shared" si="13"/>
        <v>0.29814568511091988</v>
      </c>
      <c r="E67" s="9">
        <f t="shared" si="14"/>
        <v>0.27657714483305518</v>
      </c>
      <c r="F67" s="9">
        <f t="shared" si="15"/>
        <v>0.42527717005602506</v>
      </c>
      <c r="G67" s="9">
        <f t="shared" si="16"/>
        <v>1.0898448960229075</v>
      </c>
      <c r="H67" s="9">
        <f t="shared" si="17"/>
        <v>3.35406497540948</v>
      </c>
      <c r="I67" s="9">
        <f t="shared" si="18"/>
        <v>3.6156277504549781</v>
      </c>
      <c r="J67" s="9">
        <f t="shared" si="19"/>
        <v>2.3514076710684053</v>
      </c>
      <c r="K67" s="11">
        <f t="shared" si="20"/>
        <v>0.31645569620253161</v>
      </c>
      <c r="L67" s="11">
        <f t="shared" si="21"/>
        <v>0.29411764705882354</v>
      </c>
      <c r="M67" s="11">
        <f t="shared" si="22"/>
        <v>0.4464285714285714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-0.26709924476119573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0.24099829805339856</v>
      </c>
      <c r="Q67" s="11">
        <f>2*'OddsRatio_working_3-way'!K67*'OddsRatio_working_3-way'!L67*'OddsRatio_working_3-way'!M67</f>
        <v>8.3102861397723632E-2</v>
      </c>
      <c r="R67" s="11">
        <f t="shared" si="23"/>
        <v>0</v>
      </c>
      <c r="S67" s="11">
        <f t="shared" si="24"/>
        <v>-0.90227996814018274</v>
      </c>
      <c r="T67" s="11">
        <f t="shared" si="25"/>
        <v>-0.3111310234966147</v>
      </c>
      <c r="U67" s="11">
        <f>'OddsRatio_working_3-way'!S67-'OddsRatio_working_3-way'!R67^2/3</f>
        <v>-0.90227996814018274</v>
      </c>
      <c r="V67" s="11">
        <f>'OddsRatio_working_3-way'!S67*'OddsRatio_working_3-way'!R67/3-2*'OddsRatio_working_3-way'!R67^3/27-'OddsRatio_working_3-way'!T67</f>
        <v>0.3111310234966147</v>
      </c>
      <c r="W67" s="11">
        <f>'OddsRatio_working_3-way'!V67^2+4*'OddsRatio_working_3-way'!U67^3/27</f>
        <v>-1.2020355806133268E-2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0.16494155751976539</v>
      </c>
      <c r="Y67" s="11">
        <f>IF('OddsRatio_working_3-way'!W67&gt;=0,IF('OddsRatio_working_3-way'!V67+SQRT('OddsRatio_working_3-way'!W67)&gt;0,0,PI()),ACOS('OddsRatio_working_3-way'!V67/(2*'OddsRatio_working_3-way'!X67)))</f>
        <v>0.33879646516538386</v>
      </c>
      <c r="Z67" s="11">
        <f>'OddsRatio_working_3-way'!X67^(1/3)*COS('OddsRatio_working_3-way'!Y67/3)</f>
        <v>0.54492244801145373</v>
      </c>
      <c r="AA67" s="11">
        <f>'OddsRatio_working_3-way'!X67^(1/3)*COS(('OddsRatio_working_3-way'!Y67+2*PI())/3)</f>
        <v>-0.3259835209944501</v>
      </c>
      <c r="AB67" s="11">
        <f>'OddsRatio_working_3-way'!X67^(1/3)*COS(('OddsRatio_working_3-way'!Y67+4*PI())/3)</f>
        <v>-0.21893892701700349</v>
      </c>
      <c r="AC67" s="11">
        <f>'OddsRatio_working_3-way'!X67^(1/3)*SIN('OddsRatio_working_3-way'!Y67/3)</f>
        <v>6.1802225148172969E-2</v>
      </c>
      <c r="AD67" s="11">
        <f>'OddsRatio_working_3-way'!X67^(1/3)*SIN(('OddsRatio_working_3-way'!Y67+2*PI())/3)</f>
        <v>0.44101557049623757</v>
      </c>
      <c r="AE67" s="11">
        <f>'OddsRatio_working_3-way'!X67^(1/3)*SIN(('OddsRatio_working_3-way'!Y67+4*PI())/3)</f>
        <v>-0.50281779564441054</v>
      </c>
      <c r="AF67" s="11">
        <f>-'OddsRatio_working_3-way'!U67/(3*'OddsRatio_working_3-way'!X67^(1/3))*COS(('OddsRatio_working_3-way'!Y67)/3)</f>
        <v>0.54492244801145373</v>
      </c>
      <c r="AG67" s="11">
        <f>-'OddsRatio_working_3-way'!U67/(3*'OddsRatio_working_3-way'!X67^(1/3))*COS(('OddsRatio_working_3-way'!Y67+2*PI())/3)</f>
        <v>-0.3259835209944501</v>
      </c>
      <c r="AH67" s="11">
        <f>-'OddsRatio_working_3-way'!U67/(3*'OddsRatio_working_3-way'!X67^(1/3))*COS(('OddsRatio_working_3-way'!Y67+4*PI())/3)</f>
        <v>-0.21893892701700349</v>
      </c>
      <c r="AI67" s="11">
        <f>'OddsRatio_working_3-way'!U67/(3*'OddsRatio_working_3-way'!X67^(1/3))*SIN(('OddsRatio_working_3-way'!Y67)/3)</f>
        <v>-6.1802225148172969E-2</v>
      </c>
      <c r="AJ67" s="11">
        <f>'OddsRatio_working_3-way'!U67/(3*'OddsRatio_working_3-way'!X67^(1/3))*SIN(('OddsRatio_working_3-way'!Y67+2*PI())/3)</f>
        <v>-0.44101557049623757</v>
      </c>
      <c r="AK67" s="11">
        <f>'OddsRatio_working_3-way'!U67/(3*'OddsRatio_working_3-way'!X67^(1/3))*SIN(('OddsRatio_working_3-way'!Y67+4*PI())/3)</f>
        <v>0.50281779564441054</v>
      </c>
      <c r="AL67" s="11">
        <f>'OddsRatio_working_3-way'!Z67+'OddsRatio_working_3-way'!AF67</f>
        <v>1.0898448960229075</v>
      </c>
      <c r="AM67" s="11">
        <f>'OddsRatio_working_3-way'!AA67+'OddsRatio_working_3-way'!AG67</f>
        <v>-0.65196704198890021</v>
      </c>
      <c r="AN67" s="11">
        <f>'OddsRatio_working_3-way'!AB67+'OddsRatio_working_3-way'!AH67</f>
        <v>-0.43787785403400697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1.0898448960229075</v>
      </c>
      <c r="AS67" s="11">
        <f>IF(('OddsRatio_working_3-way'!X67=0),IF(Q67&gt;0,-Q67^(1/3),(-Q67)^(1/3)),'OddsRatio_working_3-way'!AM67-'OddsRatio_working_3-way'!R67/3)</f>
        <v>-0.65196704198890021</v>
      </c>
      <c r="AT67" s="11">
        <f>IF(('OddsRatio_working_3-way'!X67=0),IF(Q67&gt;0,-Q67^(1/3),(-Q67)^(1/3)),'OddsRatio_working_3-way'!AN67-'OddsRatio_working_3-way'!R67/3)</f>
        <v>-0.43787785403400697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IF('True_Odds_Calculator_3-way'!A69="","",'True_Odds_Calculator_3-way'!A69)</f>
        <v>1.9550000000000001</v>
      </c>
      <c r="B68" s="4">
        <f>IF('True_Odds_Calculator_3-way'!B69="","",'True_Odds_Calculator_3-way'!B69)</f>
        <v>3.28</v>
      </c>
      <c r="C68" s="4">
        <f>IF('True_Odds_Calculator_3-way'!C69="","",'True_Odds_Calculator_3-way'!C69)</f>
        <v>4.2</v>
      </c>
      <c r="D68" s="9">
        <f t="shared" ref="D68:D131" si="26">(K68/(AR68+K68-(AR68*K68)))</f>
        <v>0.49008260918485808</v>
      </c>
      <c r="E68" s="9">
        <f t="shared" ref="E68:E131" si="27">(L68/(AR68+L68-(AR68*L68)))</f>
        <v>0.28702149828756895</v>
      </c>
      <c r="F68" s="9">
        <f t="shared" ref="F68:F131" si="28">(M68/(AR68+M68-(AR68*M68)))</f>
        <v>0.22289589252757291</v>
      </c>
      <c r="G68" s="9">
        <f t="shared" ref="G68:G131" si="29">AR68</f>
        <v>1.0894998146055686</v>
      </c>
      <c r="H68" s="9">
        <f t="shared" ref="H68:H131" si="30">IF(A68="","",1/D68)</f>
        <v>2.0404723229483177</v>
      </c>
      <c r="I68" s="9">
        <f t="shared" ref="I68:I131" si="31">IF(B68="","",1/E68)</f>
        <v>3.4840595773006964</v>
      </c>
      <c r="J68" s="9">
        <f t="shared" ref="J68:J131" si="32">IF(C68="","",1/F68)</f>
        <v>4.4863994067378199</v>
      </c>
      <c r="K68" s="11">
        <f t="shared" ref="K68:K131" si="33">1/A68</f>
        <v>0.51150895140664965</v>
      </c>
      <c r="L68" s="11">
        <f t="shared" ref="L68:L131" si="34">1/B68</f>
        <v>0.3048780487804878</v>
      </c>
      <c r="M68" s="11">
        <f t="shared" ref="M68:M131" si="35">1/C68</f>
        <v>0.23809523809523808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-0.25871302922017159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0.23893438605558873</v>
      </c>
      <c r="Q68" s="11">
        <f>2*'OddsRatio_working_3-way'!K68*'OddsRatio_working_3-way'!L68*'OddsRatio_working_3-way'!M68</f>
        <v>7.4260881446958416E-2</v>
      </c>
      <c r="R68" s="11">
        <f t="shared" ref="R68:R131" si="36">O68/N68</f>
        <v>0</v>
      </c>
      <c r="S68" s="11">
        <f t="shared" ref="S68:S131" si="37">P68/N68</f>
        <v>-0.92354987599889793</v>
      </c>
      <c r="T68" s="11">
        <f t="shared" ref="T68:T131" si="38">Q68/N68</f>
        <v>-0.28703958850004596</v>
      </c>
      <c r="U68" s="11">
        <f>'OddsRatio_working_3-way'!S68-'OddsRatio_working_3-way'!R68^2/3</f>
        <v>-0.92354987599889793</v>
      </c>
      <c r="V68" s="11">
        <f>'OddsRatio_working_3-way'!S68*'OddsRatio_working_3-way'!R68/3-2*'OddsRatio_working_3-way'!R68^3/27-'OddsRatio_working_3-way'!T68</f>
        <v>0.28703958850004596</v>
      </c>
      <c r="W68" s="11">
        <f>'OddsRatio_working_3-way'!V68^2+4*'OddsRatio_working_3-way'!U68^3/27</f>
        <v>-3.4310003573088055E-2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0.17080817379399893</v>
      </c>
      <c r="Y68" s="11">
        <f>IF('OddsRatio_working_3-way'!W68&gt;=0,IF('OddsRatio_working_3-way'!V68+SQRT('OddsRatio_working_3-way'!W68)&gt;0,0,PI()),ACOS('OddsRatio_working_3-way'!V68/(2*'OddsRatio_working_3-way'!X68)))</f>
        <v>0.57307133636350627</v>
      </c>
      <c r="Z68" s="11">
        <f>'OddsRatio_working_3-way'!X68^(1/3)*COS('OddsRatio_working_3-way'!Y68/3)</f>
        <v>0.54474990730278428</v>
      </c>
      <c r="AA68" s="11">
        <f>'OddsRatio_working_3-way'!X68^(1/3)*COS(('OddsRatio_working_3-way'!Y68+2*PI())/3)</f>
        <v>-0.36360610441652513</v>
      </c>
      <c r="AB68" s="11">
        <f>'OddsRatio_working_3-way'!X68^(1/3)*COS(('OddsRatio_working_3-way'!Y68+4*PI())/3)</f>
        <v>-0.18114380288625931</v>
      </c>
      <c r="AC68" s="11">
        <f>'OddsRatio_working_3-way'!X68^(1/3)*SIN('OddsRatio_working_3-way'!Y68/3)</f>
        <v>0.1053446589054578</v>
      </c>
      <c r="AD68" s="11">
        <f>'OddsRatio_working_3-way'!X68^(1/3)*SIN(('OddsRatio_working_3-way'!Y68+2*PI())/3)</f>
        <v>0.41909492898070044</v>
      </c>
      <c r="AE68" s="11">
        <f>'OddsRatio_working_3-way'!X68^(1/3)*SIN(('OddsRatio_working_3-way'!Y68+4*PI())/3)</f>
        <v>-0.52443958788615819</v>
      </c>
      <c r="AF68" s="11">
        <f>-'OddsRatio_working_3-way'!U68/(3*'OddsRatio_working_3-way'!X68^(1/3))*COS(('OddsRatio_working_3-way'!Y68)/3)</f>
        <v>0.54474990730278428</v>
      </c>
      <c r="AG68" s="11">
        <f>-'OddsRatio_working_3-way'!U68/(3*'OddsRatio_working_3-way'!X68^(1/3))*COS(('OddsRatio_working_3-way'!Y68+2*PI())/3)</f>
        <v>-0.36360610441652513</v>
      </c>
      <c r="AH68" s="11">
        <f>-'OddsRatio_working_3-way'!U68/(3*'OddsRatio_working_3-way'!X68^(1/3))*COS(('OddsRatio_working_3-way'!Y68+4*PI())/3)</f>
        <v>-0.18114380288625931</v>
      </c>
      <c r="AI68" s="11">
        <f>'OddsRatio_working_3-way'!U68/(3*'OddsRatio_working_3-way'!X68^(1/3))*SIN(('OddsRatio_working_3-way'!Y68)/3)</f>
        <v>-0.1053446589054578</v>
      </c>
      <c r="AJ68" s="11">
        <f>'OddsRatio_working_3-way'!U68/(3*'OddsRatio_working_3-way'!X68^(1/3))*SIN(('OddsRatio_working_3-way'!Y68+2*PI())/3)</f>
        <v>-0.41909492898070044</v>
      </c>
      <c r="AK68" s="11">
        <f>'OddsRatio_working_3-way'!U68/(3*'OddsRatio_working_3-way'!X68^(1/3))*SIN(('OddsRatio_working_3-way'!Y68+4*PI())/3)</f>
        <v>0.52443958788615819</v>
      </c>
      <c r="AL68" s="11">
        <f>'OddsRatio_working_3-way'!Z68+'OddsRatio_working_3-way'!AF68</f>
        <v>1.0894998146055686</v>
      </c>
      <c r="AM68" s="11">
        <f>'OddsRatio_working_3-way'!AA68+'OddsRatio_working_3-way'!AG68</f>
        <v>-0.72721220883305027</v>
      </c>
      <c r="AN68" s="11">
        <f>'OddsRatio_working_3-way'!AB68+'OddsRatio_working_3-way'!AH68</f>
        <v>-0.36228760577251862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1.0894998146055686</v>
      </c>
      <c r="AS68" s="11">
        <f>IF(('OddsRatio_working_3-way'!X68=0),IF(Q68&gt;0,-Q68^(1/3),(-Q68)^(1/3)),'OddsRatio_working_3-way'!AM68-'OddsRatio_working_3-way'!R68/3)</f>
        <v>-0.72721220883305027</v>
      </c>
      <c r="AT68" s="11">
        <f>IF(('OddsRatio_working_3-way'!X68=0),IF(Q68&gt;0,-Q68^(1/3),(-Q68)^(1/3)),'OddsRatio_working_3-way'!AN68-'OddsRatio_working_3-way'!R68/3)</f>
        <v>-0.36228760577251862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IF('True_Odds_Calculator_3-way'!A70="","",'True_Odds_Calculator_3-way'!A70)</f>
        <v>2.97</v>
      </c>
      <c r="B69" s="4">
        <f>IF('True_Odds_Calculator_3-way'!B70="","",'True_Odds_Calculator_3-way'!B70)</f>
        <v>2.9039999999999999</v>
      </c>
      <c r="C69" s="4">
        <f>IF('True_Odds_Calculator_3-way'!C70="","",'True_Odds_Calculator_3-way'!C70)</f>
        <v>2.69</v>
      </c>
      <c r="D69" s="9">
        <f t="shared" si="26"/>
        <v>0.31944604538676191</v>
      </c>
      <c r="E69" s="9">
        <f t="shared" si="27"/>
        <v>0.32689944584442687</v>
      </c>
      <c r="F69" s="9">
        <f t="shared" si="28"/>
        <v>0.35365450876881094</v>
      </c>
      <c r="G69" s="9">
        <f t="shared" si="29"/>
        <v>1.0814310122121222</v>
      </c>
      <c r="H69" s="9">
        <f t="shared" si="30"/>
        <v>3.1304190940578813</v>
      </c>
      <c r="I69" s="9">
        <f t="shared" si="31"/>
        <v>3.0590446472518806</v>
      </c>
      <c r="J69" s="9">
        <f t="shared" si="32"/>
        <v>2.827618410638487</v>
      </c>
      <c r="K69" s="11">
        <f t="shared" si="33"/>
        <v>0.33670033670033667</v>
      </c>
      <c r="L69" s="11">
        <f t="shared" si="34"/>
        <v>0.34435261707988984</v>
      </c>
      <c r="M69" s="11">
        <f t="shared" si="35"/>
        <v>0.37174721189591081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-0.27322128746647656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0.23981800175641257</v>
      </c>
      <c r="Q69" s="11">
        <f>2*'OddsRatio_working_3-way'!K69*'OddsRatio_working_3-way'!L69*'OddsRatio_working_3-way'!M69</f>
        <v>8.6203451386201502E-2</v>
      </c>
      <c r="R69" s="11">
        <f t="shared" si="36"/>
        <v>0</v>
      </c>
      <c r="S69" s="11">
        <f t="shared" si="37"/>
        <v>-0.87774274098550076</v>
      </c>
      <c r="T69" s="11">
        <f t="shared" si="38"/>
        <v>-0.31550781487616847</v>
      </c>
      <c r="U69" s="11">
        <f>'OddsRatio_working_3-way'!S69-'OddsRatio_working_3-way'!R69^2/3</f>
        <v>-0.87774274098550076</v>
      </c>
      <c r="V69" s="11">
        <f>'OddsRatio_working_3-way'!S69*'OddsRatio_working_3-way'!R69/3-2*'OddsRatio_working_3-way'!R69^3/27-'OddsRatio_working_3-way'!T69</f>
        <v>0.31550781487616847</v>
      </c>
      <c r="W69" s="11">
        <f>'OddsRatio_working_3-way'!V69^2+4*'OddsRatio_working_3-way'!U69^3/27</f>
        <v>-6.3872626798994192E-4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0.15825920788055631</v>
      </c>
      <c r="Y69" s="11">
        <f>IF('OddsRatio_working_3-way'!W69&gt;=0,IF('OddsRatio_working_3-way'!V69+SQRT('OddsRatio_working_3-way'!W69)&gt;0,0,PI()),ACOS('OddsRatio_working_3-way'!V69/(2*'OddsRatio_working_3-way'!X69)))</f>
        <v>7.9932052442377222E-2</v>
      </c>
      <c r="Z69" s="11">
        <f>'OddsRatio_working_3-way'!X69^(1/3)*COS('OddsRatio_working_3-way'!Y69/3)</f>
        <v>0.54071550610606123</v>
      </c>
      <c r="AA69" s="11">
        <f>'OddsRatio_working_3-way'!X69^(1/3)*COS(('OddsRatio_working_3-way'!Y69+2*PI())/3)</f>
        <v>-0.28283739001589236</v>
      </c>
      <c r="AB69" s="11">
        <f>'OddsRatio_working_3-way'!X69^(1/3)*COS(('OddsRatio_working_3-way'!Y69+4*PI())/3)</f>
        <v>-0.25787811609016881</v>
      </c>
      <c r="AC69" s="11">
        <f>'OddsRatio_working_3-way'!X69^(1/3)*SIN('OddsRatio_working_3-way'!Y69/3)</f>
        <v>1.4410243519794107E-2</v>
      </c>
      <c r="AD69" s="11">
        <f>'OddsRatio_working_3-way'!X69^(1/3)*SIN(('OddsRatio_working_3-way'!Y69+2*PI())/3)</f>
        <v>0.46106824274811176</v>
      </c>
      <c r="AE69" s="11">
        <f>'OddsRatio_working_3-way'!X69^(1/3)*SIN(('OddsRatio_working_3-way'!Y69+4*PI())/3)</f>
        <v>-0.47547848626790579</v>
      </c>
      <c r="AF69" s="11">
        <f>-'OddsRatio_working_3-way'!U69/(3*'OddsRatio_working_3-way'!X69^(1/3))*COS(('OddsRatio_working_3-way'!Y69)/3)</f>
        <v>0.54071550610606101</v>
      </c>
      <c r="AG69" s="11">
        <f>-'OddsRatio_working_3-way'!U69/(3*'OddsRatio_working_3-way'!X69^(1/3))*COS(('OddsRatio_working_3-way'!Y69+2*PI())/3)</f>
        <v>-0.2828373900158922</v>
      </c>
      <c r="AH69" s="11">
        <f>-'OddsRatio_working_3-way'!U69/(3*'OddsRatio_working_3-way'!X69^(1/3))*COS(('OddsRatio_working_3-way'!Y69+4*PI())/3)</f>
        <v>-0.2578781160901687</v>
      </c>
      <c r="AI69" s="11">
        <f>'OddsRatio_working_3-way'!U69/(3*'OddsRatio_working_3-way'!X69^(1/3))*SIN(('OddsRatio_working_3-way'!Y69)/3)</f>
        <v>-1.44102435197941E-2</v>
      </c>
      <c r="AJ69" s="11">
        <f>'OddsRatio_working_3-way'!U69/(3*'OddsRatio_working_3-way'!X69^(1/3))*SIN(('OddsRatio_working_3-way'!Y69+2*PI())/3)</f>
        <v>-0.46106824274811159</v>
      </c>
      <c r="AK69" s="11">
        <f>'OddsRatio_working_3-way'!U69/(3*'OddsRatio_working_3-way'!X69^(1/3))*SIN(('OddsRatio_working_3-way'!Y69+4*PI())/3)</f>
        <v>0.47547848626790562</v>
      </c>
      <c r="AL69" s="11">
        <f>'OddsRatio_working_3-way'!Z69+'OddsRatio_working_3-way'!AF69</f>
        <v>1.0814310122121222</v>
      </c>
      <c r="AM69" s="11">
        <f>'OddsRatio_working_3-way'!AA69+'OddsRatio_working_3-way'!AG69</f>
        <v>-0.56567478003178451</v>
      </c>
      <c r="AN69" s="11">
        <f>'OddsRatio_working_3-way'!AB69+'OddsRatio_working_3-way'!AH69</f>
        <v>-0.5157562321803375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1.0814310122121222</v>
      </c>
      <c r="AS69" s="11">
        <f>IF(('OddsRatio_working_3-way'!X69=0),IF(Q69&gt;0,-Q69^(1/3),(-Q69)^(1/3)),'OddsRatio_working_3-way'!AM69-'OddsRatio_working_3-way'!R69/3)</f>
        <v>-0.56567478003178451</v>
      </c>
      <c r="AT69" s="11">
        <f>IF(('OddsRatio_working_3-way'!X69=0),IF(Q69&gt;0,-Q69^(1/3),(-Q69)^(1/3)),'OddsRatio_working_3-way'!AN69-'OddsRatio_working_3-way'!R69/3)</f>
        <v>-0.5157562321803375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IF('True_Odds_Calculator_3-way'!A71="","",'True_Odds_Calculator_3-way'!A71)</f>
        <v>2.57</v>
      </c>
      <c r="B70" s="4">
        <f>IF('True_Odds_Calculator_3-way'!B71="","",'True_Odds_Calculator_3-way'!B71)</f>
        <v>2.9350000000000001</v>
      </c>
      <c r="C70" s="4">
        <f>IF('True_Odds_Calculator_3-way'!C71="","",'True_Odds_Calculator_3-way'!C71)</f>
        <v>3.1</v>
      </c>
      <c r="D70" s="9">
        <f t="shared" si="26"/>
        <v>0.37075792293993315</v>
      </c>
      <c r="E70" s="9">
        <f t="shared" si="27"/>
        <v>0.32344199373019911</v>
      </c>
      <c r="F70" s="9">
        <f t="shared" si="28"/>
        <v>0.3058000833298678</v>
      </c>
      <c r="G70" s="9">
        <f t="shared" si="29"/>
        <v>1.081004901277121</v>
      </c>
      <c r="H70" s="9">
        <f t="shared" si="30"/>
        <v>2.6971776950050801</v>
      </c>
      <c r="I70" s="9">
        <f t="shared" si="31"/>
        <v>3.0917444839712291</v>
      </c>
      <c r="J70" s="9">
        <f t="shared" si="32"/>
        <v>3.2701102926819541</v>
      </c>
      <c r="K70" s="11">
        <f t="shared" si="33"/>
        <v>0.38910505836575876</v>
      </c>
      <c r="L70" s="11">
        <f t="shared" si="34"/>
        <v>0.34071550255536626</v>
      </c>
      <c r="M70" s="11">
        <f t="shared" si="35"/>
        <v>0.32258064516129031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-0.2728330598813804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0.23970257208771528</v>
      </c>
      <c r="Q70" s="11">
        <f>2*'OddsRatio_working_3-way'!K70*'OddsRatio_working_3-way'!L70*'OddsRatio_working_3-way'!M70</f>
        <v>8.5531693876080395E-2</v>
      </c>
      <c r="R70" s="11">
        <f t="shared" si="36"/>
        <v>0</v>
      </c>
      <c r="S70" s="11">
        <f t="shared" si="37"/>
        <v>-0.8785686463067589</v>
      </c>
      <c r="T70" s="11">
        <f t="shared" si="38"/>
        <v>-0.31349461063577483</v>
      </c>
      <c r="U70" s="11">
        <f>'OddsRatio_working_3-way'!S70-'OddsRatio_working_3-way'!R70^2/3</f>
        <v>-0.8785686463067589</v>
      </c>
      <c r="V70" s="11">
        <f>'OddsRatio_working_3-way'!S70*'OddsRatio_working_3-way'!R70/3-2*'OddsRatio_working_3-way'!R70^3/27-'OddsRatio_working_3-way'!T70</f>
        <v>0.31349461063577483</v>
      </c>
      <c r="W70" s="11">
        <f>'OddsRatio_working_3-way'!V70^2+4*'OddsRatio_working_3-way'!U70^3/27</f>
        <v>-2.1881046473767041E-3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0.15848262960420359</v>
      </c>
      <c r="Y70" s="11">
        <f>IF('OddsRatio_working_3-way'!W70&gt;=0,IF('OddsRatio_working_3-way'!V70+SQRT('OddsRatio_working_3-way'!W70)&gt;0,0,PI()),ACOS('OddsRatio_working_3-way'!V70/(2*'OddsRatio_working_3-way'!X70)))</f>
        <v>0.14811927028065019</v>
      </c>
      <c r="Z70" s="11">
        <f>'OddsRatio_working_3-way'!X70^(1/3)*COS('OddsRatio_working_3-way'!Y70/3)</f>
        <v>0.54050245063856051</v>
      </c>
      <c r="AA70" s="11">
        <f>'OddsRatio_working_3-way'!X70^(1/3)*COS(('OddsRatio_working_3-way'!Y70+2*PI())/3)</f>
        <v>-0.29338101600083577</v>
      </c>
      <c r="AB70" s="11">
        <f>'OddsRatio_working_3-way'!X70^(1/3)*COS(('OddsRatio_working_3-way'!Y70+4*PI())/3)</f>
        <v>-0.24712143463772482</v>
      </c>
      <c r="AC70" s="11">
        <f>'OddsRatio_working_3-way'!X70^(1/3)*SIN('OddsRatio_working_3-way'!Y70/3)</f>
        <v>2.6707981752591443E-2</v>
      </c>
      <c r="AD70" s="11">
        <f>'OddsRatio_working_3-way'!X70^(1/3)*SIN(('OddsRatio_working_3-way'!Y70+2*PI())/3)</f>
        <v>0.45473486218444215</v>
      </c>
      <c r="AE70" s="11">
        <f>'OddsRatio_working_3-way'!X70^(1/3)*SIN(('OddsRatio_working_3-way'!Y70+4*PI())/3)</f>
        <v>-0.48144284393703363</v>
      </c>
      <c r="AF70" s="11">
        <f>-'OddsRatio_working_3-way'!U70/(3*'OddsRatio_working_3-way'!X70^(1/3))*COS(('OddsRatio_working_3-way'!Y70)/3)</f>
        <v>0.54050245063856062</v>
      </c>
      <c r="AG70" s="11">
        <f>-'OddsRatio_working_3-way'!U70/(3*'OddsRatio_working_3-way'!X70^(1/3))*COS(('OddsRatio_working_3-way'!Y70+2*PI())/3)</f>
        <v>-0.29338101600083583</v>
      </c>
      <c r="AH70" s="11">
        <f>-'OddsRatio_working_3-way'!U70/(3*'OddsRatio_working_3-way'!X70^(1/3))*COS(('OddsRatio_working_3-way'!Y70+4*PI())/3)</f>
        <v>-0.24712143463772487</v>
      </c>
      <c r="AI70" s="11">
        <f>'OddsRatio_working_3-way'!U70/(3*'OddsRatio_working_3-way'!X70^(1/3))*SIN(('OddsRatio_working_3-way'!Y70)/3)</f>
        <v>-2.6707981752591446E-2</v>
      </c>
      <c r="AJ70" s="11">
        <f>'OddsRatio_working_3-way'!U70/(3*'OddsRatio_working_3-way'!X70^(1/3))*SIN(('OddsRatio_working_3-way'!Y70+2*PI())/3)</f>
        <v>-0.45473486218444226</v>
      </c>
      <c r="AK70" s="11">
        <f>'OddsRatio_working_3-way'!U70/(3*'OddsRatio_working_3-way'!X70^(1/3))*SIN(('OddsRatio_working_3-way'!Y70+4*PI())/3)</f>
        <v>0.48144284393703374</v>
      </c>
      <c r="AL70" s="11">
        <f>'OddsRatio_working_3-way'!Z70+'OddsRatio_working_3-way'!AF70</f>
        <v>1.081004901277121</v>
      </c>
      <c r="AM70" s="11">
        <f>'OddsRatio_working_3-way'!AA70+'OddsRatio_working_3-way'!AG70</f>
        <v>-0.58676203200167154</v>
      </c>
      <c r="AN70" s="11">
        <f>'OddsRatio_working_3-way'!AB70+'OddsRatio_working_3-way'!AH70</f>
        <v>-0.49424286927544969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1.081004901277121</v>
      </c>
      <c r="AS70" s="11">
        <f>IF(('OddsRatio_working_3-way'!X70=0),IF(Q70&gt;0,-Q70^(1/3),(-Q70)^(1/3)),'OddsRatio_working_3-way'!AM70-'OddsRatio_working_3-way'!R70/3)</f>
        <v>-0.58676203200167154</v>
      </c>
      <c r="AT70" s="11">
        <f>IF(('OddsRatio_working_3-way'!X70=0),IF(Q70&gt;0,-Q70^(1/3),(-Q70)^(1/3)),'OddsRatio_working_3-way'!AN70-'OddsRatio_working_3-way'!R70/3)</f>
        <v>-0.49424286927544969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IF('True_Odds_Calculator_3-way'!A72="","",'True_Odds_Calculator_3-way'!A72)</f>
        <v>2.31</v>
      </c>
      <c r="B71" s="4">
        <f>IF('True_Odds_Calculator_3-way'!B72="","",'True_Odds_Calculator_3-way'!B72)</f>
        <v>3.03</v>
      </c>
      <c r="C71" s="4">
        <f>IF('True_Odds_Calculator_3-way'!C72="","",'True_Odds_Calculator_3-way'!C72)</f>
        <v>3.44</v>
      </c>
      <c r="D71" s="9">
        <f t="shared" si="26"/>
        <v>0.41321004140534556</v>
      </c>
      <c r="E71" s="9">
        <f t="shared" si="27"/>
        <v>0.31244367268378659</v>
      </c>
      <c r="F71" s="9">
        <f t="shared" si="28"/>
        <v>0.27434628591086779</v>
      </c>
      <c r="G71" s="9">
        <f t="shared" si="29"/>
        <v>1.0840280274394001</v>
      </c>
      <c r="H71" s="9">
        <f t="shared" si="30"/>
        <v>2.4200767159456142</v>
      </c>
      <c r="I71" s="9">
        <f t="shared" si="31"/>
        <v>3.2005768957019827</v>
      </c>
      <c r="J71" s="9">
        <f t="shared" si="32"/>
        <v>3.645028386952136</v>
      </c>
      <c r="K71" s="11">
        <f t="shared" si="33"/>
        <v>0.4329004329004329</v>
      </c>
      <c r="L71" s="11">
        <f t="shared" si="34"/>
        <v>0.33003300330033003</v>
      </c>
      <c r="M71" s="11">
        <f t="shared" si="35"/>
        <v>0.29069767441860467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-0.26949090257862984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0.24005722831419354</v>
      </c>
      <c r="Q71" s="11">
        <f>2*'OddsRatio_working_3-way'!K71*'OddsRatio_working_3-way'!L71*'OddsRatio_working_3-way'!M71</f>
        <v>8.3064784883804005E-2</v>
      </c>
      <c r="R71" s="11">
        <f t="shared" si="36"/>
        <v>0</v>
      </c>
      <c r="S71" s="11">
        <f t="shared" si="37"/>
        <v>-0.89078045313292764</v>
      </c>
      <c r="T71" s="11">
        <f t="shared" si="38"/>
        <v>-0.30822853049582272</v>
      </c>
      <c r="U71" s="11">
        <f>'OddsRatio_working_3-way'!S71-'OddsRatio_working_3-way'!R71^2/3</f>
        <v>-0.89078045313292764</v>
      </c>
      <c r="V71" s="11">
        <f>'OddsRatio_working_3-way'!S71*'OddsRatio_working_3-way'!R71/3-2*'OddsRatio_working_3-way'!R71^3/27-'OddsRatio_working_3-way'!T71</f>
        <v>0.30822853049582272</v>
      </c>
      <c r="W71" s="11">
        <f>'OddsRatio_working_3-way'!V71^2+4*'OddsRatio_working_3-way'!U71^3/27</f>
        <v>-9.7100200359550026E-3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0.1617983676119519</v>
      </c>
      <c r="Y71" s="11">
        <f>IF('OddsRatio_working_3-way'!W71&gt;=0,IF('OddsRatio_working_3-way'!V71+SQRT('OddsRatio_working_3-way'!W71)&gt;0,0,PI()),ACOS('OddsRatio_working_3-way'!V71/(2*'OddsRatio_working_3-way'!X71)))</f>
        <v>0.30942717480491888</v>
      </c>
      <c r="Z71" s="11">
        <f>'OddsRatio_working_3-way'!X71^(1/3)*COS('OddsRatio_working_3-way'!Y71/3)</f>
        <v>0.54201401371970015</v>
      </c>
      <c r="AA71" s="11">
        <f>'OddsRatio_working_3-way'!X71^(1/3)*COS(('OddsRatio_working_3-way'!Y71+2*PI())/3)</f>
        <v>-0.31959424779641094</v>
      </c>
      <c r="AB71" s="11">
        <f>'OddsRatio_working_3-way'!X71^(1/3)*COS(('OddsRatio_working_3-way'!Y71+4*PI())/3)</f>
        <v>-0.22241976592328916</v>
      </c>
      <c r="AC71" s="11">
        <f>'OddsRatio_working_3-way'!X71^(1/3)*SIN('OddsRatio_working_3-way'!Y71/3)</f>
        <v>5.6103713267809323E-2</v>
      </c>
      <c r="AD71" s="11">
        <f>'OddsRatio_working_3-way'!X71^(1/3)*SIN(('OddsRatio_working_3-way'!Y71+2*PI())/3)</f>
        <v>0.44134604845452308</v>
      </c>
      <c r="AE71" s="11">
        <f>'OddsRatio_working_3-way'!X71^(1/3)*SIN(('OddsRatio_working_3-way'!Y71+4*PI())/3)</f>
        <v>-0.49744976172233224</v>
      </c>
      <c r="AF71" s="11">
        <f>-'OddsRatio_working_3-way'!U71/(3*'OddsRatio_working_3-way'!X71^(1/3))*COS(('OddsRatio_working_3-way'!Y71)/3)</f>
        <v>0.54201401371970004</v>
      </c>
      <c r="AG71" s="11">
        <f>-'OddsRatio_working_3-way'!U71/(3*'OddsRatio_working_3-way'!X71^(1/3))*COS(('OddsRatio_working_3-way'!Y71+2*PI())/3)</f>
        <v>-0.31959424779641088</v>
      </c>
      <c r="AH71" s="11">
        <f>-'OddsRatio_working_3-way'!U71/(3*'OddsRatio_working_3-way'!X71^(1/3))*COS(('OddsRatio_working_3-way'!Y71+4*PI())/3)</f>
        <v>-0.22241976592328913</v>
      </c>
      <c r="AI71" s="11">
        <f>'OddsRatio_working_3-way'!U71/(3*'OddsRatio_working_3-way'!X71^(1/3))*SIN(('OddsRatio_working_3-way'!Y71)/3)</f>
        <v>-5.6103713267809309E-2</v>
      </c>
      <c r="AJ71" s="11">
        <f>'OddsRatio_working_3-way'!U71/(3*'OddsRatio_working_3-way'!X71^(1/3))*SIN(('OddsRatio_working_3-way'!Y71+2*PI())/3)</f>
        <v>-0.44134604845452297</v>
      </c>
      <c r="AK71" s="11">
        <f>'OddsRatio_working_3-way'!U71/(3*'OddsRatio_working_3-way'!X71^(1/3))*SIN(('OddsRatio_working_3-way'!Y71+4*PI())/3)</f>
        <v>0.49744976172233218</v>
      </c>
      <c r="AL71" s="11">
        <f>'OddsRatio_working_3-way'!Z71+'OddsRatio_working_3-way'!AF71</f>
        <v>1.0840280274394001</v>
      </c>
      <c r="AM71" s="11">
        <f>'OddsRatio_working_3-way'!AA71+'OddsRatio_working_3-way'!AG71</f>
        <v>-0.63918849559282176</v>
      </c>
      <c r="AN71" s="11">
        <f>'OddsRatio_working_3-way'!AB71+'OddsRatio_working_3-way'!AH71</f>
        <v>-0.44483953184657832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1.0840280274394001</v>
      </c>
      <c r="AS71" s="11">
        <f>IF(('OddsRatio_working_3-way'!X71=0),IF(Q71&gt;0,-Q71^(1/3),(-Q71)^(1/3)),'OddsRatio_working_3-way'!AM71-'OddsRatio_working_3-way'!R71/3)</f>
        <v>-0.63918849559282176</v>
      </c>
      <c r="AT71" s="11">
        <f>IF(('OddsRatio_working_3-way'!X71=0),IF(Q71&gt;0,-Q71^(1/3),(-Q71)^(1/3)),'OddsRatio_working_3-way'!AN71-'OddsRatio_working_3-way'!R71/3)</f>
        <v>-0.44483953184657832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IF('True_Odds_Calculator_3-way'!A73="","",'True_Odds_Calculator_3-way'!A73)</f>
        <v>3.42</v>
      </c>
      <c r="B72" s="4">
        <f>IF('True_Odds_Calculator_3-way'!B73="","",'True_Odds_Calculator_3-way'!B73)</f>
        <v>2.89</v>
      </c>
      <c r="C72" s="4">
        <f>IF('True_Odds_Calculator_3-way'!C73="","",'True_Odds_Calculator_3-way'!C73)</f>
        <v>2.41</v>
      </c>
      <c r="D72" s="9">
        <f t="shared" si="26"/>
        <v>0.27614577533731333</v>
      </c>
      <c r="E72" s="9">
        <f t="shared" si="27"/>
        <v>0.32817069437584889</v>
      </c>
      <c r="F72" s="9">
        <f t="shared" si="28"/>
        <v>0.39568353028683789</v>
      </c>
      <c r="G72" s="9">
        <f t="shared" si="29"/>
        <v>1.0831717979786166</v>
      </c>
      <c r="H72" s="9">
        <f t="shared" si="30"/>
        <v>3.6212757511082523</v>
      </c>
      <c r="I72" s="9">
        <f t="shared" si="31"/>
        <v>3.0471946981795859</v>
      </c>
      <c r="J72" s="9">
        <f t="shared" si="32"/>
        <v>2.5272722351498498</v>
      </c>
      <c r="K72" s="11">
        <f t="shared" si="33"/>
        <v>0.29239766081871343</v>
      </c>
      <c r="L72" s="11">
        <f t="shared" si="34"/>
        <v>0.34602076124567471</v>
      </c>
      <c r="M72" s="11">
        <f t="shared" si="35"/>
        <v>0.41493775933609955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-0.27074178720214381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0.24013476430143157</v>
      </c>
      <c r="Q72" s="11">
        <f>2*'OddsRatio_working_3-way'!K72*'OddsRatio_working_3-way'!L72*'OddsRatio_working_3-way'!M72</f>
        <v>8.3963204301199842E-2</v>
      </c>
      <c r="R72" s="11">
        <f t="shared" si="36"/>
        <v>0</v>
      </c>
      <c r="S72" s="11">
        <f t="shared" si="37"/>
        <v>-0.88695124156117011</v>
      </c>
      <c r="T72" s="11">
        <f t="shared" si="38"/>
        <v>-0.31012281173467482</v>
      </c>
      <c r="U72" s="11">
        <f>'OddsRatio_working_3-way'!S72-'OddsRatio_working_3-way'!R72^2/3</f>
        <v>-0.88695124156117011</v>
      </c>
      <c r="V72" s="11">
        <f>'OddsRatio_working_3-way'!S72*'OddsRatio_working_3-way'!R72/3-2*'OddsRatio_working_3-way'!R72^3/27-'OddsRatio_working_3-way'!T72</f>
        <v>0.31012281173467482</v>
      </c>
      <c r="W72" s="11">
        <f>'OddsRatio_working_3-way'!V72^2+4*'OddsRatio_working_3-way'!U72^3/27</f>
        <v>-7.1940674849834824E-3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0.1607562019357294</v>
      </c>
      <c r="Y72" s="11">
        <f>IF('OddsRatio_working_3-way'!W72&gt;=0,IF('OddsRatio_working_3-way'!V72+SQRT('OddsRatio_working_3-way'!W72)&gt;0,0,PI()),ACOS('OddsRatio_working_3-way'!V72/(2*'OddsRatio_working_3-way'!X72)))</f>
        <v>0.26696891820566448</v>
      </c>
      <c r="Z72" s="11">
        <f>'OddsRatio_working_3-way'!X72^(1/3)*COS('OddsRatio_working_3-way'!Y72/3)</f>
        <v>0.54158589898930831</v>
      </c>
      <c r="AA72" s="11">
        <f>'OddsRatio_working_3-way'!X72^(1/3)*COS(('OddsRatio_working_3-way'!Y72+2*PI())/3)</f>
        <v>-0.31264203433828697</v>
      </c>
      <c r="AB72" s="11">
        <f>'OddsRatio_working_3-way'!X72^(1/3)*COS(('OddsRatio_working_3-way'!Y72+4*PI())/3)</f>
        <v>-0.22894386465102143</v>
      </c>
      <c r="AC72" s="11">
        <f>'OddsRatio_working_3-way'!X72^(1/3)*SIN('OddsRatio_working_3-way'!Y72/3)</f>
        <v>4.8323160799621748E-2</v>
      </c>
      <c r="AD72" s="11">
        <f>'OddsRatio_working_3-way'!X72^(1/3)*SIN(('OddsRatio_working_3-way'!Y72+2*PI())/3)</f>
        <v>0.44486556645636305</v>
      </c>
      <c r="AE72" s="11">
        <f>'OddsRatio_working_3-way'!X72^(1/3)*SIN(('OddsRatio_working_3-way'!Y72+4*PI())/3)</f>
        <v>-0.49318872725598484</v>
      </c>
      <c r="AF72" s="11">
        <f>-'OddsRatio_working_3-way'!U72/(3*'OddsRatio_working_3-way'!X72^(1/3))*COS(('OddsRatio_working_3-way'!Y72)/3)</f>
        <v>0.5415858989893082</v>
      </c>
      <c r="AG72" s="11">
        <f>-'OddsRatio_working_3-way'!U72/(3*'OddsRatio_working_3-way'!X72^(1/3))*COS(('OddsRatio_working_3-way'!Y72+2*PI())/3)</f>
        <v>-0.31264203433828691</v>
      </c>
      <c r="AH72" s="11">
        <f>-'OddsRatio_working_3-way'!U72/(3*'OddsRatio_working_3-way'!X72^(1/3))*COS(('OddsRatio_working_3-way'!Y72+4*PI())/3)</f>
        <v>-0.22894386465102137</v>
      </c>
      <c r="AI72" s="11">
        <f>'OddsRatio_working_3-way'!U72/(3*'OddsRatio_working_3-way'!X72^(1/3))*SIN(('OddsRatio_working_3-way'!Y72)/3)</f>
        <v>-4.8323160799621741E-2</v>
      </c>
      <c r="AJ72" s="11">
        <f>'OddsRatio_working_3-way'!U72/(3*'OddsRatio_working_3-way'!X72^(1/3))*SIN(('OddsRatio_working_3-way'!Y72+2*PI())/3)</f>
        <v>-0.44486556645636294</v>
      </c>
      <c r="AK72" s="11">
        <f>'OddsRatio_working_3-way'!U72/(3*'OddsRatio_working_3-way'!X72^(1/3))*SIN(('OddsRatio_working_3-way'!Y72+4*PI())/3)</f>
        <v>0.49318872725598473</v>
      </c>
      <c r="AL72" s="11">
        <f>'OddsRatio_working_3-way'!Z72+'OddsRatio_working_3-way'!AF72</f>
        <v>1.0831717979786166</v>
      </c>
      <c r="AM72" s="11">
        <f>'OddsRatio_working_3-way'!AA72+'OddsRatio_working_3-way'!AG72</f>
        <v>-0.62528406867657393</v>
      </c>
      <c r="AN72" s="11">
        <f>'OddsRatio_working_3-way'!AB72+'OddsRatio_working_3-way'!AH72</f>
        <v>-0.4578877293020428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1.0831717979786166</v>
      </c>
      <c r="AS72" s="11">
        <f>IF(('OddsRatio_working_3-way'!X72=0),IF(Q72&gt;0,-Q72^(1/3),(-Q72)^(1/3)),'OddsRatio_working_3-way'!AM72-'OddsRatio_working_3-way'!R72/3)</f>
        <v>-0.62528406867657393</v>
      </c>
      <c r="AT72" s="11">
        <f>IF(('OddsRatio_working_3-way'!X72=0),IF(Q72&gt;0,-Q72^(1/3),(-Q72)^(1/3)),'OddsRatio_working_3-way'!AN72-'OddsRatio_working_3-way'!R72/3)</f>
        <v>-0.4578877293020428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IF('True_Odds_Calculator_3-way'!A74="","",'True_Odds_Calculator_3-way'!A74)</f>
        <v>1.77</v>
      </c>
      <c r="B73" s="4">
        <f>IF('True_Odds_Calculator_3-way'!B74="","",'True_Odds_Calculator_3-way'!B74)</f>
        <v>3.3</v>
      </c>
      <c r="C73" s="4">
        <f>IF('True_Odds_Calculator_3-way'!C74="","",'True_Odds_Calculator_3-way'!C74)</f>
        <v>5.38</v>
      </c>
      <c r="D73" s="9">
        <f t="shared" si="26"/>
        <v>0.5428453121289829</v>
      </c>
      <c r="E73" s="9">
        <f t="shared" si="27"/>
        <v>0.2844546169508092</v>
      </c>
      <c r="F73" s="9">
        <f t="shared" si="28"/>
        <v>0.17270007092020792</v>
      </c>
      <c r="G73" s="9">
        <f t="shared" si="29"/>
        <v>1.093695337474718</v>
      </c>
      <c r="H73" s="9">
        <f t="shared" si="30"/>
        <v>1.842145409855533</v>
      </c>
      <c r="I73" s="9">
        <f t="shared" si="31"/>
        <v>3.5154992761918509</v>
      </c>
      <c r="J73" s="9">
        <f t="shared" si="32"/>
        <v>5.7903855781392641</v>
      </c>
      <c r="K73" s="11">
        <f t="shared" si="33"/>
        <v>0.56497175141242939</v>
      </c>
      <c r="L73" s="11">
        <f t="shared" si="34"/>
        <v>0.30303030303030304</v>
      </c>
      <c r="M73" s="11">
        <f t="shared" si="35"/>
        <v>0.18587360594795541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-0.24684434923235254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0.23707556314197359</v>
      </c>
      <c r="Q73" s="11">
        <f>2*'OddsRatio_working_3-way'!K73*'OddsRatio_working_3-way'!L73*'OddsRatio_working_3-way'!M73</f>
        <v>6.3644446481066749E-2</v>
      </c>
      <c r="R73" s="11">
        <f t="shared" si="36"/>
        <v>0</v>
      </c>
      <c r="S73" s="11">
        <f t="shared" si="37"/>
        <v>-0.96042532016325932</v>
      </c>
      <c r="T73" s="11">
        <f t="shared" si="38"/>
        <v>-0.25783230071496899</v>
      </c>
      <c r="U73" s="11">
        <f>'OddsRatio_working_3-way'!S73-'OddsRatio_working_3-way'!R73^2/3</f>
        <v>-0.96042532016325932</v>
      </c>
      <c r="V73" s="11">
        <f>'OddsRatio_working_3-way'!S73*'OddsRatio_working_3-way'!R73/3-2*'OddsRatio_working_3-way'!R73^3/27-'OddsRatio_working_3-way'!T73</f>
        <v>0.25783230071496899</v>
      </c>
      <c r="W73" s="11">
        <f>'OddsRatio_working_3-way'!V73^2+4*'OddsRatio_working_3-way'!U73^3/27</f>
        <v>-6.4768793041118183E-2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0.18113964801575907</v>
      </c>
      <c r="Y73" s="11">
        <f>IF('OddsRatio_working_3-way'!W73&gt;=0,IF('OddsRatio_working_3-way'!V73+SQRT('OddsRatio_working_3-way'!W73)&gt;0,0,PI()),ACOS('OddsRatio_working_3-way'!V73/(2*'OddsRatio_working_3-way'!X73)))</f>
        <v>0.77888845350066405</v>
      </c>
      <c r="Z73" s="11">
        <f>'OddsRatio_working_3-way'!X73^(1/3)*COS('OddsRatio_working_3-way'!Y73/3)</f>
        <v>0.54684766873735902</v>
      </c>
      <c r="AA73" s="11">
        <f>'OddsRatio_working_3-way'!X73^(1/3)*COS(('OddsRatio_working_3-way'!Y73+2*PI())/3)</f>
        <v>-0.39921950376234971</v>
      </c>
      <c r="AB73" s="11">
        <f>'OddsRatio_working_3-way'!X73^(1/3)*COS(('OddsRatio_working_3-way'!Y73+4*PI())/3)</f>
        <v>-0.14762816497500941</v>
      </c>
      <c r="AC73" s="11">
        <f>'OddsRatio_working_3-way'!X73^(1/3)*SIN('OddsRatio_working_3-way'!Y73/3)</f>
        <v>0.14525632717464929</v>
      </c>
      <c r="AD73" s="11">
        <f>'OddsRatio_working_3-way'!X73^(1/3)*SIN(('OddsRatio_working_3-way'!Y73+2*PI())/3)</f>
        <v>0.40095580953952559</v>
      </c>
      <c r="AE73" s="11">
        <f>'OddsRatio_working_3-way'!X73^(1/3)*SIN(('OddsRatio_working_3-way'!Y73+4*PI())/3)</f>
        <v>-0.5462121367141749</v>
      </c>
      <c r="AF73" s="11">
        <f>-'OddsRatio_working_3-way'!U73/(3*'OddsRatio_working_3-way'!X73^(1/3))*COS(('OddsRatio_working_3-way'!Y73)/3)</f>
        <v>0.54684766873735902</v>
      </c>
      <c r="AG73" s="11">
        <f>-'OddsRatio_working_3-way'!U73/(3*'OddsRatio_working_3-way'!X73^(1/3))*COS(('OddsRatio_working_3-way'!Y73+2*PI())/3)</f>
        <v>-0.39921950376234971</v>
      </c>
      <c r="AH73" s="11">
        <f>-'OddsRatio_working_3-way'!U73/(3*'OddsRatio_working_3-way'!X73^(1/3))*COS(('OddsRatio_working_3-way'!Y73+4*PI())/3)</f>
        <v>-0.14762816497500941</v>
      </c>
      <c r="AI73" s="11">
        <f>'OddsRatio_working_3-way'!U73/(3*'OddsRatio_working_3-way'!X73^(1/3))*SIN(('OddsRatio_working_3-way'!Y73)/3)</f>
        <v>-0.14525632717464929</v>
      </c>
      <c r="AJ73" s="11">
        <f>'OddsRatio_working_3-way'!U73/(3*'OddsRatio_working_3-way'!X73^(1/3))*SIN(('OddsRatio_working_3-way'!Y73+2*PI())/3)</f>
        <v>-0.40095580953952559</v>
      </c>
      <c r="AK73" s="11">
        <f>'OddsRatio_working_3-way'!U73/(3*'OddsRatio_working_3-way'!X73^(1/3))*SIN(('OddsRatio_working_3-way'!Y73+4*PI())/3)</f>
        <v>0.5462121367141749</v>
      </c>
      <c r="AL73" s="11">
        <f>'OddsRatio_working_3-way'!Z73+'OddsRatio_working_3-way'!AF73</f>
        <v>1.093695337474718</v>
      </c>
      <c r="AM73" s="11">
        <f>'OddsRatio_working_3-way'!AA73+'OddsRatio_working_3-way'!AG73</f>
        <v>-0.79843900752469943</v>
      </c>
      <c r="AN73" s="11">
        <f>'OddsRatio_working_3-way'!AB73+'OddsRatio_working_3-way'!AH73</f>
        <v>-0.29525632995001883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1.093695337474718</v>
      </c>
      <c r="AS73" s="11">
        <f>IF(('OddsRatio_working_3-way'!X73=0),IF(Q73&gt;0,-Q73^(1/3),(-Q73)^(1/3)),'OddsRatio_working_3-way'!AM73-'OddsRatio_working_3-way'!R73/3)</f>
        <v>-0.79843900752469943</v>
      </c>
      <c r="AT73" s="11">
        <f>IF(('OddsRatio_working_3-way'!X73=0),IF(Q73&gt;0,-Q73^(1/3),(-Q73)^(1/3)),'OddsRatio_working_3-way'!AN73-'OddsRatio_working_3-way'!R73/3)</f>
        <v>-0.29525632995001883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IF('True_Odds_Calculator_3-way'!A75="","",'True_Odds_Calculator_3-way'!A75)</f>
        <v>4.9400000000000004</v>
      </c>
      <c r="B74" s="4">
        <f>IF('True_Odds_Calculator_3-way'!B75="","",'True_Odds_Calculator_3-way'!B75)</f>
        <v>3.82</v>
      </c>
      <c r="C74" s="4">
        <f>IF('True_Odds_Calculator_3-way'!C75="","",'True_Odds_Calculator_3-way'!C75)</f>
        <v>1.696</v>
      </c>
      <c r="D74" s="9">
        <f t="shared" si="26"/>
        <v>0.18809446502895152</v>
      </c>
      <c r="E74" s="9">
        <f t="shared" si="27"/>
        <v>0.24453114956143138</v>
      </c>
      <c r="F74" s="9">
        <f t="shared" si="28"/>
        <v>0.56737438540961704</v>
      </c>
      <c r="G74" s="9">
        <f t="shared" si="29"/>
        <v>1.0955526768476931</v>
      </c>
      <c r="H74" s="9">
        <f t="shared" si="30"/>
        <v>5.316477546779911</v>
      </c>
      <c r="I74" s="9">
        <f t="shared" si="31"/>
        <v>4.0894585487104944</v>
      </c>
      <c r="J74" s="9">
        <f t="shared" si="32"/>
        <v>1.762504663085994</v>
      </c>
      <c r="K74" s="11">
        <f t="shared" si="33"/>
        <v>0.20242914979757085</v>
      </c>
      <c r="L74" s="11">
        <f t="shared" si="34"/>
        <v>0.26178010471204188</v>
      </c>
      <c r="M74" s="11">
        <f t="shared" si="35"/>
        <v>0.589622641509434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-0.24162307664311955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0.2329644962107775</v>
      </c>
      <c r="Q74" s="11">
        <f>2*'OddsRatio_working_3-way'!K74*'OddsRatio_working_3-way'!L74*'OddsRatio_working_3-way'!M74</f>
        <v>6.2490476451388811E-2</v>
      </c>
      <c r="R74" s="11">
        <f t="shared" si="36"/>
        <v>0</v>
      </c>
      <c r="S74" s="11">
        <f t="shared" si="37"/>
        <v>-0.96416492765245732</v>
      </c>
      <c r="T74" s="11">
        <f t="shared" si="38"/>
        <v>-0.25862793123724709</v>
      </c>
      <c r="U74" s="11">
        <f>'OddsRatio_working_3-way'!S74-'OddsRatio_working_3-way'!R74^2/3</f>
        <v>-0.96416492765245732</v>
      </c>
      <c r="V74" s="11">
        <f>'OddsRatio_working_3-way'!S74*'OddsRatio_working_3-way'!R74/3-2*'OddsRatio_working_3-way'!R74^3/27-'OddsRatio_working_3-way'!T74</f>
        <v>0.25862793123724709</v>
      </c>
      <c r="W74" s="11">
        <f>'OddsRatio_working_3-way'!V74^2+4*'OddsRatio_working_3-way'!U74^3/27</f>
        <v>-6.5896959479246925E-2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0.18219863219526727</v>
      </c>
      <c r="Y74" s="11">
        <f>IF('OddsRatio_working_3-way'!W74&gt;=0,IF('OddsRatio_working_3-way'!V74+SQRT('OddsRatio_working_3-way'!W74)&gt;0,0,PI()),ACOS('OddsRatio_working_3-way'!V74/(2*'OddsRatio_working_3-way'!X74)))</f>
        <v>0.78166485837757005</v>
      </c>
      <c r="Z74" s="11">
        <f>'OddsRatio_working_3-way'!X74^(1/3)*COS('OddsRatio_working_3-way'!Y74/3)</f>
        <v>0.54777633842384654</v>
      </c>
      <c r="AA74" s="11">
        <f>'OddsRatio_working_3-way'!X74^(1/3)*COS(('OddsRatio_working_3-way'!Y74+2*PI())/3)</f>
        <v>-0.40036759129447802</v>
      </c>
      <c r="AB74" s="11">
        <f>'OddsRatio_working_3-way'!X74^(1/3)*COS(('OddsRatio_working_3-way'!Y74+4*PI())/3)</f>
        <v>-0.14740874712936833</v>
      </c>
      <c r="AC74" s="11">
        <f>'OddsRatio_working_3-way'!X74^(1/3)*SIN('OddsRatio_working_3-way'!Y74/3)</f>
        <v>0.14604585677262266</v>
      </c>
      <c r="AD74" s="11">
        <f>'OddsRatio_working_3-way'!X74^(1/3)*SIN(('OddsRatio_working_3-way'!Y74+2*PI())/3)</f>
        <v>0.40136529628076167</v>
      </c>
      <c r="AE74" s="11">
        <f>'OddsRatio_working_3-way'!X74^(1/3)*SIN(('OddsRatio_working_3-way'!Y74+4*PI())/3)</f>
        <v>-0.54741115305338439</v>
      </c>
      <c r="AF74" s="11">
        <f>-'OddsRatio_working_3-way'!U74/(3*'OddsRatio_working_3-way'!X74^(1/3))*COS(('OddsRatio_working_3-way'!Y74)/3)</f>
        <v>0.54777633842384654</v>
      </c>
      <c r="AG74" s="11">
        <f>-'OddsRatio_working_3-way'!U74/(3*'OddsRatio_working_3-way'!X74^(1/3))*COS(('OddsRatio_working_3-way'!Y74+2*PI())/3)</f>
        <v>-0.40036759129447802</v>
      </c>
      <c r="AH74" s="11">
        <f>-'OddsRatio_working_3-way'!U74/(3*'OddsRatio_working_3-way'!X74^(1/3))*COS(('OddsRatio_working_3-way'!Y74+4*PI())/3)</f>
        <v>-0.14740874712936833</v>
      </c>
      <c r="AI74" s="11">
        <f>'OddsRatio_working_3-way'!U74/(3*'OddsRatio_working_3-way'!X74^(1/3))*SIN(('OddsRatio_working_3-way'!Y74)/3)</f>
        <v>-0.14604585677262266</v>
      </c>
      <c r="AJ74" s="11">
        <f>'OddsRatio_working_3-way'!U74/(3*'OddsRatio_working_3-way'!X74^(1/3))*SIN(('OddsRatio_working_3-way'!Y74+2*PI())/3)</f>
        <v>-0.40136529628076167</v>
      </c>
      <c r="AK74" s="11">
        <f>'OddsRatio_working_3-way'!U74/(3*'OddsRatio_working_3-way'!X74^(1/3))*SIN(('OddsRatio_working_3-way'!Y74+4*PI())/3)</f>
        <v>0.54741115305338439</v>
      </c>
      <c r="AL74" s="11">
        <f>'OddsRatio_working_3-way'!Z74+'OddsRatio_working_3-way'!AF74</f>
        <v>1.0955526768476931</v>
      </c>
      <c r="AM74" s="11">
        <f>'OddsRatio_working_3-way'!AA74+'OddsRatio_working_3-way'!AG74</f>
        <v>-0.80073518258895604</v>
      </c>
      <c r="AN74" s="11">
        <f>'OddsRatio_working_3-way'!AB74+'OddsRatio_working_3-way'!AH74</f>
        <v>-0.29481749425873666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1.0955526768476931</v>
      </c>
      <c r="AS74" s="11">
        <f>IF(('OddsRatio_working_3-way'!X74=0),IF(Q74&gt;0,-Q74^(1/3),(-Q74)^(1/3)),'OddsRatio_working_3-way'!AM74-'OddsRatio_working_3-way'!R74/3)</f>
        <v>-0.80073518258895604</v>
      </c>
      <c r="AT74" s="11">
        <f>IF(('OddsRatio_working_3-way'!X74=0),IF(Q74&gt;0,-Q74^(1/3),(-Q74)^(1/3)),'OddsRatio_working_3-way'!AN74-'OddsRatio_working_3-way'!R74/3)</f>
        <v>-0.29481749425873666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IF('True_Odds_Calculator_3-way'!A76="","",'True_Odds_Calculator_3-way'!A76)</f>
        <v>1.448</v>
      </c>
      <c r="B75" s="4">
        <f>IF('True_Odds_Calculator_3-way'!B76="","",'True_Odds_Calculator_3-way'!B76)</f>
        <v>4.5599999999999996</v>
      </c>
      <c r="C75" s="4">
        <f>IF('True_Odds_Calculator_3-way'!C76="","",'True_Odds_Calculator_3-way'!C76)</f>
        <v>6.95</v>
      </c>
      <c r="D75" s="9">
        <f t="shared" si="26"/>
        <v>0.6672822738276587</v>
      </c>
      <c r="E75" s="9">
        <f t="shared" si="27"/>
        <v>0.20152279840833601</v>
      </c>
      <c r="F75" s="9">
        <f t="shared" si="28"/>
        <v>0.13119492776400549</v>
      </c>
      <c r="G75" s="9">
        <f t="shared" si="29"/>
        <v>1.1129825038814347</v>
      </c>
      <c r="H75" s="9">
        <f t="shared" si="30"/>
        <v>1.4986161617388827</v>
      </c>
      <c r="I75" s="9">
        <f t="shared" si="31"/>
        <v>4.9622177138179069</v>
      </c>
      <c r="J75" s="9">
        <f t="shared" si="32"/>
        <v>7.6222458980945378</v>
      </c>
      <c r="K75" s="11">
        <f t="shared" si="33"/>
        <v>0.69060773480662985</v>
      </c>
      <c r="L75" s="11">
        <f t="shared" si="34"/>
        <v>0.2192982456140351</v>
      </c>
      <c r="M75" s="11">
        <f t="shared" si="35"/>
        <v>0.14388489208633093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-0.20678868362129155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0.21699709148063925</v>
      </c>
      <c r="Q75" s="11">
        <f>2*'OddsRatio_working_3-way'!K75*'OddsRatio_working_3-way'!L75*'OddsRatio_working_3-way'!M75</f>
        <v>4.3582464647647978E-2</v>
      </c>
      <c r="R75" s="11">
        <f t="shared" si="36"/>
        <v>0</v>
      </c>
      <c r="S75" s="11">
        <f t="shared" si="37"/>
        <v>-1.0493663757637879</v>
      </c>
      <c r="T75" s="11">
        <f t="shared" si="38"/>
        <v>-0.2107584606876457</v>
      </c>
      <c r="U75" s="11">
        <f>'OddsRatio_working_3-way'!S75-'OddsRatio_working_3-way'!R75^2/3</f>
        <v>-1.0493663757637879</v>
      </c>
      <c r="V75" s="11">
        <f>'OddsRatio_working_3-way'!S75*'OddsRatio_working_3-way'!R75/3-2*'OddsRatio_working_3-way'!R75^3/27-'OddsRatio_working_3-way'!T75</f>
        <v>0.2107584606876457</v>
      </c>
      <c r="W75" s="11">
        <f>'OddsRatio_working_3-way'!V75^2+4*'OddsRatio_working_3-way'!U75^3/27</f>
        <v>-0.12677058269232377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0.20687539211065539</v>
      </c>
      <c r="Y75" s="11">
        <f>IF('OddsRatio_working_3-way'!W75&gt;=0,IF('OddsRatio_working_3-way'!V75+SQRT('OddsRatio_working_3-way'!W75)&gt;0,0,PI()),ACOS('OddsRatio_working_3-way'!V75/(2*'OddsRatio_working_3-way'!X75)))</f>
        <v>1.0363263073337643</v>
      </c>
      <c r="Z75" s="11">
        <f>'OddsRatio_working_3-way'!X75^(1/3)*COS('OddsRatio_working_3-way'!Y75/3)</f>
        <v>0.55649125194071736</v>
      </c>
      <c r="AA75" s="11">
        <f>'OddsRatio_working_3-way'!X75^(1/3)*COS(('OddsRatio_working_3-way'!Y75+2*PI())/3)</f>
        <v>-0.45168065364941989</v>
      </c>
      <c r="AB75" s="11">
        <f>'OddsRatio_working_3-way'!X75^(1/3)*COS(('OddsRatio_working_3-way'!Y75+4*PI())/3)</f>
        <v>-0.10481059829129763</v>
      </c>
      <c r="AC75" s="11">
        <f>'OddsRatio_working_3-way'!X75^(1/3)*SIN('OddsRatio_working_3-way'!Y75/3)</f>
        <v>0.20026551983483243</v>
      </c>
      <c r="AD75" s="11">
        <f>'OddsRatio_working_3-way'!X75^(1/3)*SIN(('OddsRatio_working_3-way'!Y75+2*PI())/3)</f>
        <v>0.38180280124705135</v>
      </c>
      <c r="AE75" s="11">
        <f>'OddsRatio_working_3-way'!X75^(1/3)*SIN(('OddsRatio_working_3-way'!Y75+4*PI())/3)</f>
        <v>-0.58206832108188378</v>
      </c>
      <c r="AF75" s="11">
        <f>-'OddsRatio_working_3-way'!U75/(3*'OddsRatio_working_3-way'!X75^(1/3))*COS(('OddsRatio_working_3-way'!Y75)/3)</f>
        <v>0.55649125194071736</v>
      </c>
      <c r="AG75" s="11">
        <f>-'OddsRatio_working_3-way'!U75/(3*'OddsRatio_working_3-way'!X75^(1/3))*COS(('OddsRatio_working_3-way'!Y75+2*PI())/3)</f>
        <v>-0.45168065364941989</v>
      </c>
      <c r="AH75" s="11">
        <f>-'OddsRatio_working_3-way'!U75/(3*'OddsRatio_working_3-way'!X75^(1/3))*COS(('OddsRatio_working_3-way'!Y75+4*PI())/3)</f>
        <v>-0.10481059829129763</v>
      </c>
      <c r="AI75" s="11">
        <f>'OddsRatio_working_3-way'!U75/(3*'OddsRatio_working_3-way'!X75^(1/3))*SIN(('OddsRatio_working_3-way'!Y75)/3)</f>
        <v>-0.20026551983483243</v>
      </c>
      <c r="AJ75" s="11">
        <f>'OddsRatio_working_3-way'!U75/(3*'OddsRatio_working_3-way'!X75^(1/3))*SIN(('OddsRatio_working_3-way'!Y75+2*PI())/3)</f>
        <v>-0.38180280124705135</v>
      </c>
      <c r="AK75" s="11">
        <f>'OddsRatio_working_3-way'!U75/(3*'OddsRatio_working_3-way'!X75^(1/3))*SIN(('OddsRatio_working_3-way'!Y75+4*PI())/3)</f>
        <v>0.58206832108188378</v>
      </c>
      <c r="AL75" s="11">
        <f>'OddsRatio_working_3-way'!Z75+'OddsRatio_working_3-way'!AF75</f>
        <v>1.1129825038814347</v>
      </c>
      <c r="AM75" s="11">
        <f>'OddsRatio_working_3-way'!AA75+'OddsRatio_working_3-way'!AG75</f>
        <v>-0.90336130729883979</v>
      </c>
      <c r="AN75" s="11">
        <f>'OddsRatio_working_3-way'!AB75+'OddsRatio_working_3-way'!AH75</f>
        <v>-0.20962119658259526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1.1129825038814347</v>
      </c>
      <c r="AS75" s="11">
        <f>IF(('OddsRatio_working_3-way'!X75=0),IF(Q75&gt;0,-Q75^(1/3),(-Q75)^(1/3)),'OddsRatio_working_3-way'!AM75-'OddsRatio_working_3-way'!R75/3)</f>
        <v>-0.90336130729883979</v>
      </c>
      <c r="AT75" s="11">
        <f>IF(('OddsRatio_working_3-way'!X75=0),IF(Q75&gt;0,-Q75^(1/3),(-Q75)^(1/3)),'OddsRatio_working_3-way'!AN75-'OddsRatio_working_3-way'!R75/3)</f>
        <v>-0.20962119658259526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IF('True_Odds_Calculator_3-way'!A77="","",'True_Odds_Calculator_3-way'!A77)</f>
        <v>1.845</v>
      </c>
      <c r="B76" s="4">
        <f>IF('True_Odds_Calculator_3-way'!B77="","",'True_Odds_Calculator_3-way'!B77)</f>
        <v>3.72</v>
      </c>
      <c r="C76" s="4">
        <f>IF('True_Odds_Calculator_3-way'!C77="","",'True_Odds_Calculator_3-way'!C77)</f>
        <v>4.0999999999999996</v>
      </c>
      <c r="D76" s="9">
        <f t="shared" si="26"/>
        <v>0.52008915583398296</v>
      </c>
      <c r="E76" s="9">
        <f t="shared" si="27"/>
        <v>0.25187245930696467</v>
      </c>
      <c r="F76" s="9">
        <f t="shared" si="28"/>
        <v>0.2280383848590524</v>
      </c>
      <c r="G76" s="9">
        <f t="shared" si="29"/>
        <v>1.0920085932279981</v>
      </c>
      <c r="H76" s="9">
        <f t="shared" si="30"/>
        <v>1.9227472612776584</v>
      </c>
      <c r="I76" s="9">
        <f t="shared" si="31"/>
        <v>3.9702633735801554</v>
      </c>
      <c r="J76" s="9">
        <f t="shared" si="32"/>
        <v>4.3852266390067935</v>
      </c>
      <c r="K76" s="11">
        <f t="shared" si="33"/>
        <v>0.5420054200542006</v>
      </c>
      <c r="L76" s="11">
        <f t="shared" si="34"/>
        <v>0.26881720430107525</v>
      </c>
      <c r="M76" s="11">
        <f t="shared" si="35"/>
        <v>0.24390243902439027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-0.25320025557979153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0.23685196201555514</v>
      </c>
      <c r="Q76" s="11">
        <f>2*'OddsRatio_working_3-way'!K76*'OddsRatio_working_3-way'!L76*'OddsRatio_working_3-way'!M76</f>
        <v>7.107335694390253E-2</v>
      </c>
      <c r="R76" s="11">
        <f t="shared" si="36"/>
        <v>0</v>
      </c>
      <c r="S76" s="11">
        <f t="shared" si="37"/>
        <v>-0.93543334493560759</v>
      </c>
      <c r="T76" s="11">
        <f t="shared" si="38"/>
        <v>-0.28070017852531365</v>
      </c>
      <c r="U76" s="11">
        <f>'OddsRatio_working_3-way'!S76-'OddsRatio_working_3-way'!R76^2/3</f>
        <v>-0.93543334493560759</v>
      </c>
      <c r="V76" s="11">
        <f>'OddsRatio_working_3-way'!S76*'OddsRatio_working_3-way'!R76/3-2*'OddsRatio_working_3-way'!R76^3/27-'OddsRatio_working_3-way'!T76</f>
        <v>0.28070017852531365</v>
      </c>
      <c r="W76" s="11">
        <f>'OddsRatio_working_3-way'!V76^2+4*'OddsRatio_working_3-way'!U76^3/27</f>
        <v>-4.2472213443300558E-2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0.17411548155422849</v>
      </c>
      <c r="Y76" s="11">
        <f>IF('OddsRatio_working_3-way'!W76&gt;=0,IF('OddsRatio_working_3-way'!V76+SQRT('OddsRatio_working_3-way'!W76)&gt;0,0,PI()),ACOS('OddsRatio_working_3-way'!V76/(2*'OddsRatio_working_3-way'!X76)))</f>
        <v>0.63330710939977164</v>
      </c>
      <c r="Z76" s="11">
        <f>'OddsRatio_working_3-way'!X76^(1/3)*COS('OddsRatio_working_3-way'!Y76/3)</f>
        <v>0.54600429661399918</v>
      </c>
      <c r="AA76" s="11">
        <f>'OddsRatio_working_3-way'!X76^(1/3)*COS(('OddsRatio_working_3-way'!Y76+2*PI())/3)</f>
        <v>-0.37433238709676525</v>
      </c>
      <c r="AB76" s="11">
        <f>'OddsRatio_working_3-way'!X76^(1/3)*COS(('OddsRatio_working_3-way'!Y76+4*PI())/3)</f>
        <v>-0.17167190951723391</v>
      </c>
      <c r="AC76" s="11">
        <f>'OddsRatio_working_3-way'!X76^(1/3)*SIN('OddsRatio_working_3-way'!Y76/3)</f>
        <v>0.11700608128464057</v>
      </c>
      <c r="AD76" s="11">
        <f>'OddsRatio_working_3-way'!X76^(1/3)*SIN(('OddsRatio_working_3-way'!Y76+2*PI())/3)</f>
        <v>0.41435055080085686</v>
      </c>
      <c r="AE76" s="11">
        <f>'OddsRatio_working_3-way'!X76^(1/3)*SIN(('OddsRatio_working_3-way'!Y76+4*PI())/3)</f>
        <v>-0.53135663208549733</v>
      </c>
      <c r="AF76" s="11">
        <f>-'OddsRatio_working_3-way'!U76/(3*'OddsRatio_working_3-way'!X76^(1/3))*COS(('OddsRatio_working_3-way'!Y76)/3)</f>
        <v>0.54600429661399907</v>
      </c>
      <c r="AG76" s="11">
        <f>-'OddsRatio_working_3-way'!U76/(3*'OddsRatio_working_3-way'!X76^(1/3))*COS(('OddsRatio_working_3-way'!Y76+2*PI())/3)</f>
        <v>-0.37433238709676514</v>
      </c>
      <c r="AH76" s="11">
        <f>-'OddsRatio_working_3-way'!U76/(3*'OddsRatio_working_3-way'!X76^(1/3))*COS(('OddsRatio_working_3-way'!Y76+4*PI())/3)</f>
        <v>-0.17167190951723388</v>
      </c>
      <c r="AI76" s="11">
        <f>'OddsRatio_working_3-way'!U76/(3*'OddsRatio_working_3-way'!X76^(1/3))*SIN(('OddsRatio_working_3-way'!Y76)/3)</f>
        <v>-0.11700608128464055</v>
      </c>
      <c r="AJ76" s="11">
        <f>'OddsRatio_working_3-way'!U76/(3*'OddsRatio_working_3-way'!X76^(1/3))*SIN(('OddsRatio_working_3-way'!Y76+2*PI())/3)</f>
        <v>-0.41435055080085675</v>
      </c>
      <c r="AK76" s="11">
        <f>'OddsRatio_working_3-way'!U76/(3*'OddsRatio_working_3-way'!X76^(1/3))*SIN(('OddsRatio_working_3-way'!Y76+4*PI())/3)</f>
        <v>0.53135663208549722</v>
      </c>
      <c r="AL76" s="11">
        <f>'OddsRatio_working_3-way'!Z76+'OddsRatio_working_3-way'!AF76</f>
        <v>1.0920085932279981</v>
      </c>
      <c r="AM76" s="11">
        <f>'OddsRatio_working_3-way'!AA76+'OddsRatio_working_3-way'!AG76</f>
        <v>-0.74866477419353039</v>
      </c>
      <c r="AN76" s="11">
        <f>'OddsRatio_working_3-way'!AB76+'OddsRatio_working_3-way'!AH76</f>
        <v>-0.34334381903446776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1.0920085932279981</v>
      </c>
      <c r="AS76" s="11">
        <f>IF(('OddsRatio_working_3-way'!X76=0),IF(Q76&gt;0,-Q76^(1/3),(-Q76)^(1/3)),'OddsRatio_working_3-way'!AM76-'OddsRatio_working_3-way'!R76/3)</f>
        <v>-0.74866477419353039</v>
      </c>
      <c r="AT76" s="11">
        <f>IF(('OddsRatio_working_3-way'!X76=0),IF(Q76&gt;0,-Q76^(1/3),(-Q76)^(1/3)),'OddsRatio_working_3-way'!AN76-'OddsRatio_working_3-way'!R76/3)</f>
        <v>-0.34334381903446776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IF('True_Odds_Calculator_3-way'!A78="","",'True_Odds_Calculator_3-way'!A78)</f>
        <v>1.2749999999999999</v>
      </c>
      <c r="B77" s="4">
        <f>IF('True_Odds_Calculator_3-way'!B78="","",'True_Odds_Calculator_3-way'!B78)</f>
        <v>6.25</v>
      </c>
      <c r="C77" s="4">
        <f>IF('True_Odds_Calculator_3-way'!C78="","",'True_Odds_Calculator_3-way'!C78)</f>
        <v>9.3000000000000007</v>
      </c>
      <c r="D77" s="9">
        <f t="shared" si="26"/>
        <v>0.76129092695404432</v>
      </c>
      <c r="E77" s="9">
        <f t="shared" si="27"/>
        <v>0.14314112250537914</v>
      </c>
      <c r="F77" s="9">
        <f t="shared" si="28"/>
        <v>9.5567950540576638E-2</v>
      </c>
      <c r="G77" s="9">
        <f t="shared" si="29"/>
        <v>1.1402119244576054</v>
      </c>
      <c r="H77" s="9">
        <f t="shared" si="30"/>
        <v>1.3135582792258411</v>
      </c>
      <c r="I77" s="9">
        <f t="shared" si="31"/>
        <v>6.986112603402427</v>
      </c>
      <c r="J77" s="9">
        <f t="shared" si="32"/>
        <v>10.463758972998127</v>
      </c>
      <c r="K77" s="11">
        <f t="shared" si="33"/>
        <v>0.78431372549019618</v>
      </c>
      <c r="L77" s="11">
        <f t="shared" si="34"/>
        <v>0.16</v>
      </c>
      <c r="M77" s="11">
        <f t="shared" si="35"/>
        <v>0.1075268817204301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-0.16169512966476907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0.18654859793379719</v>
      </c>
      <c r="Q77" s="11">
        <f>2*'OddsRatio_working_3-way'!K77*'OddsRatio_working_3-way'!L77*'OddsRatio_working_3-way'!M77</f>
        <v>2.6987138941598147E-2</v>
      </c>
      <c r="R77" s="11">
        <f t="shared" si="36"/>
        <v>0</v>
      </c>
      <c r="S77" s="11">
        <f t="shared" si="37"/>
        <v>-1.1537057320189856</v>
      </c>
      <c r="T77" s="11">
        <f t="shared" si="38"/>
        <v>-0.16690137172064892</v>
      </c>
      <c r="U77" s="11">
        <f>'OddsRatio_working_3-way'!S77-'OddsRatio_working_3-way'!R77^2/3</f>
        <v>-1.1537057320189856</v>
      </c>
      <c r="V77" s="11">
        <f>'OddsRatio_working_3-way'!S77*'OddsRatio_working_3-way'!R77/3-2*'OddsRatio_working_3-way'!R77^3/27-'OddsRatio_working_3-way'!T77</f>
        <v>0.16690137172064892</v>
      </c>
      <c r="W77" s="11">
        <f>'OddsRatio_working_3-way'!V77^2+4*'OddsRatio_working_3-way'!U77^3/27</f>
        <v>-0.19964392021049204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0.23848479411312909</v>
      </c>
      <c r="Y77" s="11">
        <f>IF('OddsRatio_working_3-way'!W77&gt;=0,IF('OddsRatio_working_3-way'!V77+SQRT('OddsRatio_working_3-way'!W77)&gt;0,0,PI()),ACOS('OddsRatio_working_3-way'!V77/(2*'OddsRatio_working_3-way'!X77)))</f>
        <v>1.2133102353701868</v>
      </c>
      <c r="Z77" s="11">
        <f>'OddsRatio_working_3-way'!X77^(1/3)*COS('OddsRatio_working_3-way'!Y77/3)</f>
        <v>0.57010596222880261</v>
      </c>
      <c r="AA77" s="11">
        <f>'OddsRatio_working_3-way'!X77^(1/3)*COS(('OddsRatio_working_3-way'!Y77+2*PI())/3)</f>
        <v>-0.49638406467317325</v>
      </c>
      <c r="AB77" s="11">
        <f>'OddsRatio_working_3-way'!X77^(1/3)*COS(('OddsRatio_working_3-way'!Y77+4*PI())/3)</f>
        <v>-7.3721897555629232E-2</v>
      </c>
      <c r="AC77" s="11">
        <f>'OddsRatio_working_3-way'!X77^(1/3)*SIN('OddsRatio_working_3-way'!Y77/3)</f>
        <v>0.24402411596158455</v>
      </c>
      <c r="AD77" s="11">
        <f>'OddsRatio_working_3-way'!X77^(1/3)*SIN(('OddsRatio_working_3-way'!Y77+2*PI())/3)</f>
        <v>0.37171418815832241</v>
      </c>
      <c r="AE77" s="11">
        <f>'OddsRatio_working_3-way'!X77^(1/3)*SIN(('OddsRatio_working_3-way'!Y77+4*PI())/3)</f>
        <v>-0.61573830411990704</v>
      </c>
      <c r="AF77" s="11">
        <f>-'OddsRatio_working_3-way'!U77/(3*'OddsRatio_working_3-way'!X77^(1/3))*COS(('OddsRatio_working_3-way'!Y77)/3)</f>
        <v>0.57010596222880272</v>
      </c>
      <c r="AG77" s="11">
        <f>-'OddsRatio_working_3-way'!U77/(3*'OddsRatio_working_3-way'!X77^(1/3))*COS(('OddsRatio_working_3-way'!Y77+2*PI())/3)</f>
        <v>-0.49638406467317331</v>
      </c>
      <c r="AH77" s="11">
        <f>-'OddsRatio_working_3-way'!U77/(3*'OddsRatio_working_3-way'!X77^(1/3))*COS(('OddsRatio_working_3-way'!Y77+4*PI())/3)</f>
        <v>-7.3721897555629246E-2</v>
      </c>
      <c r="AI77" s="11">
        <f>'OddsRatio_working_3-way'!U77/(3*'OddsRatio_working_3-way'!X77^(1/3))*SIN(('OddsRatio_working_3-way'!Y77)/3)</f>
        <v>-0.24402411596158458</v>
      </c>
      <c r="AJ77" s="11">
        <f>'OddsRatio_working_3-way'!U77/(3*'OddsRatio_working_3-way'!X77^(1/3))*SIN(('OddsRatio_working_3-way'!Y77+2*PI())/3)</f>
        <v>-0.37171418815832247</v>
      </c>
      <c r="AK77" s="11">
        <f>'OddsRatio_working_3-way'!U77/(3*'OddsRatio_working_3-way'!X77^(1/3))*SIN(('OddsRatio_working_3-way'!Y77+4*PI())/3)</f>
        <v>0.61573830411990715</v>
      </c>
      <c r="AL77" s="11">
        <f>'OddsRatio_working_3-way'!Z77+'OddsRatio_working_3-way'!AF77</f>
        <v>1.1402119244576054</v>
      </c>
      <c r="AM77" s="11">
        <f>'OddsRatio_working_3-way'!AA77+'OddsRatio_working_3-way'!AG77</f>
        <v>-0.99276812934634662</v>
      </c>
      <c r="AN77" s="11">
        <f>'OddsRatio_working_3-way'!AB77+'OddsRatio_working_3-way'!AH77</f>
        <v>-0.14744379511125849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1.1402119244576054</v>
      </c>
      <c r="AS77" s="11">
        <f>IF(('OddsRatio_working_3-way'!X77=0),IF(Q77&gt;0,-Q77^(1/3),(-Q77)^(1/3)),'OddsRatio_working_3-way'!AM77-'OddsRatio_working_3-way'!R77/3)</f>
        <v>-0.99276812934634662</v>
      </c>
      <c r="AT77" s="11">
        <f>IF(('OddsRatio_working_3-way'!X77=0),IF(Q77&gt;0,-Q77^(1/3),(-Q77)^(1/3)),'OddsRatio_working_3-way'!AN77-'OddsRatio_working_3-way'!R77/3)</f>
        <v>-0.14744379511125849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IF('True_Odds_Calculator_3-way'!A79="","",'True_Odds_Calculator_3-way'!A79)</f>
        <v>1.605</v>
      </c>
      <c r="B78" s="4">
        <f>IF('True_Odds_Calculator_3-way'!B79="","",'True_Odds_Calculator_3-way'!B79)</f>
        <v>3.66</v>
      </c>
      <c r="C78" s="4">
        <f>IF('True_Odds_Calculator_3-way'!C79="","",'True_Odds_Calculator_3-way'!C79)</f>
        <v>6.35</v>
      </c>
      <c r="D78" s="9">
        <f t="shared" si="26"/>
        <v>0.60025751620064427</v>
      </c>
      <c r="E78" s="9">
        <f t="shared" si="27"/>
        <v>0.25458340698609844</v>
      </c>
      <c r="F78" s="9">
        <f t="shared" si="28"/>
        <v>0.14515907681325715</v>
      </c>
      <c r="G78" s="9">
        <f t="shared" si="29"/>
        <v>1.1007465301940416</v>
      </c>
      <c r="H78" s="9">
        <f t="shared" si="30"/>
        <v>1.6659516507673955</v>
      </c>
      <c r="I78" s="9">
        <f t="shared" si="31"/>
        <v>3.9279857703161509</v>
      </c>
      <c r="J78" s="9">
        <f t="shared" si="32"/>
        <v>6.8889939365381219</v>
      </c>
      <c r="K78" s="11">
        <f t="shared" si="33"/>
        <v>0.62305295950155759</v>
      </c>
      <c r="L78" s="11">
        <f t="shared" si="34"/>
        <v>0.27322404371584696</v>
      </c>
      <c r="M78" s="11">
        <f t="shared" si="35"/>
        <v>0.15748031496062992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-0.23081336144457354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0.23095397126224859</v>
      </c>
      <c r="Q78" s="11">
        <f>2*'OddsRatio_working_3-way'!K78*'OddsRatio_working_3-way'!L78*'OddsRatio_working_3-way'!M78</f>
        <v>5.3616708360359498E-2</v>
      </c>
      <c r="R78" s="11">
        <f t="shared" si="36"/>
        <v>0</v>
      </c>
      <c r="S78" s="11">
        <f t="shared" si="37"/>
        <v>-1.00060919271222</v>
      </c>
      <c r="T78" s="11">
        <f t="shared" si="38"/>
        <v>-0.23229464717637141</v>
      </c>
      <c r="U78" s="11">
        <f>'OddsRatio_working_3-way'!S78-'OddsRatio_working_3-way'!R78^2/3</f>
        <v>-1.00060919271222</v>
      </c>
      <c r="V78" s="11">
        <f>'OddsRatio_working_3-way'!S78*'OddsRatio_working_3-way'!R78/3-2*'OddsRatio_working_3-way'!R78^3/27-'OddsRatio_working_3-way'!T78</f>
        <v>0.23229464717637141</v>
      </c>
      <c r="W78" s="11">
        <f>'OddsRatio_working_3-way'!V78^2+4*'OddsRatio_working_3-way'!U78^3/27</f>
        <v>-9.445826233172705E-2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0.19262597529832387</v>
      </c>
      <c r="Y78" s="11">
        <f>IF('OddsRatio_working_3-way'!W78&gt;=0,IF('OddsRatio_working_3-way'!V78+SQRT('OddsRatio_working_3-way'!W78)&gt;0,0,PI()),ACOS('OddsRatio_working_3-way'!V78/(2*'OddsRatio_working_3-way'!X78)))</f>
        <v>0.92357987396093877</v>
      </c>
      <c r="Z78" s="11">
        <f>'OddsRatio_working_3-way'!X78^(1/3)*COS('OddsRatio_working_3-way'!Y78/3)</f>
        <v>0.55037326509702078</v>
      </c>
      <c r="AA78" s="11">
        <f>'OddsRatio_working_3-way'!X78^(1/3)*COS(('OddsRatio_working_3-way'!Y78+2*PI())/3)</f>
        <v>-0.42674272770105892</v>
      </c>
      <c r="AB78" s="11">
        <f>'OddsRatio_working_3-way'!X78^(1/3)*COS(('OddsRatio_working_3-way'!Y78+4*PI())/3)</f>
        <v>-0.12363053739596179</v>
      </c>
      <c r="AC78" s="11">
        <f>'OddsRatio_working_3-way'!X78^(1/3)*SIN('OddsRatio_working_3-way'!Y78/3)</f>
        <v>0.17500190466730495</v>
      </c>
      <c r="AD78" s="11">
        <f>'OddsRatio_working_3-way'!X78^(1/3)*SIN(('OddsRatio_working_3-way'!Y78+2*PI())/3)</f>
        <v>0.38913627680415497</v>
      </c>
      <c r="AE78" s="11">
        <f>'OddsRatio_working_3-way'!X78^(1/3)*SIN(('OddsRatio_working_3-way'!Y78+4*PI())/3)</f>
        <v>-0.56413818147145989</v>
      </c>
      <c r="AF78" s="11">
        <f>-'OddsRatio_working_3-way'!U78/(3*'OddsRatio_working_3-way'!X78^(1/3))*COS(('OddsRatio_working_3-way'!Y78)/3)</f>
        <v>0.55037326509702067</v>
      </c>
      <c r="AG78" s="11">
        <f>-'OddsRatio_working_3-way'!U78/(3*'OddsRatio_working_3-way'!X78^(1/3))*COS(('OddsRatio_working_3-way'!Y78+2*PI())/3)</f>
        <v>-0.42674272770105887</v>
      </c>
      <c r="AH78" s="11">
        <f>-'OddsRatio_working_3-way'!U78/(3*'OddsRatio_working_3-way'!X78^(1/3))*COS(('OddsRatio_working_3-way'!Y78+4*PI())/3)</f>
        <v>-0.12363053739596176</v>
      </c>
      <c r="AI78" s="11">
        <f>'OddsRatio_working_3-way'!U78/(3*'OddsRatio_working_3-way'!X78^(1/3))*SIN(('OddsRatio_working_3-way'!Y78)/3)</f>
        <v>-0.17500190466730492</v>
      </c>
      <c r="AJ78" s="11">
        <f>'OddsRatio_working_3-way'!U78/(3*'OddsRatio_working_3-way'!X78^(1/3))*SIN(('OddsRatio_working_3-way'!Y78+2*PI())/3)</f>
        <v>-0.38913627680415491</v>
      </c>
      <c r="AK78" s="11">
        <f>'OddsRatio_working_3-way'!U78/(3*'OddsRatio_working_3-way'!X78^(1/3))*SIN(('OddsRatio_working_3-way'!Y78+4*PI())/3)</f>
        <v>0.56413818147145978</v>
      </c>
      <c r="AL78" s="11">
        <f>'OddsRatio_working_3-way'!Z78+'OddsRatio_working_3-way'!AF78</f>
        <v>1.1007465301940416</v>
      </c>
      <c r="AM78" s="11">
        <f>'OddsRatio_working_3-way'!AA78+'OddsRatio_working_3-way'!AG78</f>
        <v>-0.85348545540211784</v>
      </c>
      <c r="AN78" s="11">
        <f>'OddsRatio_working_3-way'!AB78+'OddsRatio_working_3-way'!AH78</f>
        <v>-0.24726107479192355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1.1007465301940416</v>
      </c>
      <c r="AS78" s="11">
        <f>IF(('OddsRatio_working_3-way'!X78=0),IF(Q78&gt;0,-Q78^(1/3),(-Q78)^(1/3)),'OddsRatio_working_3-way'!AM78-'OddsRatio_working_3-way'!R78/3)</f>
        <v>-0.85348545540211784</v>
      </c>
      <c r="AT78" s="11">
        <f>IF(('OddsRatio_working_3-way'!X78=0),IF(Q78&gt;0,-Q78^(1/3),(-Q78)^(1/3)),'OddsRatio_working_3-way'!AN78-'OddsRatio_working_3-way'!R78/3)</f>
        <v>-0.24726107479192355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IF('True_Odds_Calculator_3-way'!A80="","",'True_Odds_Calculator_3-way'!A80)</f>
        <v>2.38</v>
      </c>
      <c r="B79" s="4">
        <f>IF('True_Odds_Calculator_3-way'!B80="","",'True_Odds_Calculator_3-way'!B80)</f>
        <v>2.968</v>
      </c>
      <c r="C79" s="4">
        <f>IF('True_Odds_Calculator_3-way'!C80="","",'True_Odds_Calculator_3-way'!C80)</f>
        <v>3.38</v>
      </c>
      <c r="D79" s="9">
        <f t="shared" si="26"/>
        <v>0.40096703912479198</v>
      </c>
      <c r="E79" s="9">
        <f t="shared" si="27"/>
        <v>0.3194345282409653</v>
      </c>
      <c r="F79" s="9">
        <f t="shared" si="28"/>
        <v>0.27959843263424283</v>
      </c>
      <c r="G79" s="9">
        <f t="shared" si="29"/>
        <v>1.0825873783894098</v>
      </c>
      <c r="H79" s="9">
        <f t="shared" si="30"/>
        <v>2.4939705821773854</v>
      </c>
      <c r="I79" s="9">
        <f t="shared" si="31"/>
        <v>3.1305319606703583</v>
      </c>
      <c r="J79" s="9">
        <f t="shared" si="32"/>
        <v>3.5765579605667952</v>
      </c>
      <c r="K79" s="11">
        <f t="shared" si="33"/>
        <v>0.42016806722689076</v>
      </c>
      <c r="L79" s="11">
        <f t="shared" si="34"/>
        <v>0.33692722371967654</v>
      </c>
      <c r="M79" s="11">
        <f t="shared" si="35"/>
        <v>0.29585798816568049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-0.27072202108486587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0.23990840056017942</v>
      </c>
      <c r="Q79" s="11">
        <f>2*'OddsRatio_working_3-way'!K79*'OddsRatio_working_3-way'!L79*'OddsRatio_working_3-way'!M79</f>
        <v>8.3766899636934164E-2</v>
      </c>
      <c r="R79" s="11">
        <f t="shared" si="36"/>
        <v>0</v>
      </c>
      <c r="S79" s="11">
        <f t="shared" si="37"/>
        <v>-0.88617985193370363</v>
      </c>
      <c r="T79" s="11">
        <f t="shared" si="38"/>
        <v>-0.30942033936232671</v>
      </c>
      <c r="U79" s="11">
        <f>'OddsRatio_working_3-way'!S79-'OddsRatio_working_3-way'!R79^2/3</f>
        <v>-0.88617985193370363</v>
      </c>
      <c r="V79" s="11">
        <f>'OddsRatio_working_3-way'!S79*'OddsRatio_working_3-way'!R79/3-2*'OddsRatio_working_3-way'!R79^3/27-'OddsRatio_working_3-way'!T79</f>
        <v>0.30942033936232671</v>
      </c>
      <c r="W79" s="11">
        <f>'OddsRatio_working_3-way'!V79^2+4*'OddsRatio_working_3-way'!U79^3/27</f>
        <v>-7.3598078302423015E-3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0.16054653082622164</v>
      </c>
      <c r="Y79" s="11">
        <f>IF('OddsRatio_working_3-way'!W79&gt;=0,IF('OddsRatio_working_3-way'!V79+SQRT('OddsRatio_working_3-way'!W79)&gt;0,0,PI()),ACOS('OddsRatio_working_3-way'!V79/(2*'OddsRatio_working_3-way'!X79)))</f>
        <v>0.2704644150548281</v>
      </c>
      <c r="Z79" s="11">
        <f>'OddsRatio_working_3-way'!X79^(1/3)*COS('OddsRatio_working_3-way'!Y79/3)</f>
        <v>0.541293689194705</v>
      </c>
      <c r="AA79" s="11">
        <f>'OddsRatio_working_3-way'!X79^(1/3)*COS(('OddsRatio_working_3-way'!Y79+2*PI())/3)</f>
        <v>-0.31302395530485067</v>
      </c>
      <c r="AB79" s="11">
        <f>'OddsRatio_working_3-way'!X79^(1/3)*COS(('OddsRatio_working_3-way'!Y79+4*PI())/3)</f>
        <v>-0.22826973388985441</v>
      </c>
      <c r="AC79" s="11">
        <f>'OddsRatio_working_3-way'!X79^(1/3)*SIN('OddsRatio_working_3-way'!Y79/3)</f>
        <v>4.8932872548905403E-2</v>
      </c>
      <c r="AD79" s="11">
        <f>'OddsRatio_working_3-way'!X79^(1/3)*SIN(('OddsRatio_working_3-way'!Y79+2*PI())/3)</f>
        <v>0.44430764947636014</v>
      </c>
      <c r="AE79" s="11">
        <f>'OddsRatio_working_3-way'!X79^(1/3)*SIN(('OddsRatio_working_3-way'!Y79+4*PI())/3)</f>
        <v>-0.49324052202526542</v>
      </c>
      <c r="AF79" s="11">
        <f>-'OddsRatio_working_3-way'!U79/(3*'OddsRatio_working_3-way'!X79^(1/3))*COS(('OddsRatio_working_3-way'!Y79)/3)</f>
        <v>0.54129368919470489</v>
      </c>
      <c r="AG79" s="11">
        <f>-'OddsRatio_working_3-way'!U79/(3*'OddsRatio_working_3-way'!X79^(1/3))*COS(('OddsRatio_working_3-way'!Y79+2*PI())/3)</f>
        <v>-0.31302395530485061</v>
      </c>
      <c r="AH79" s="11">
        <f>-'OddsRatio_working_3-way'!U79/(3*'OddsRatio_working_3-way'!X79^(1/3))*COS(('OddsRatio_working_3-way'!Y79+4*PI())/3)</f>
        <v>-0.22826973388985436</v>
      </c>
      <c r="AI79" s="11">
        <f>'OddsRatio_working_3-way'!U79/(3*'OddsRatio_working_3-way'!X79^(1/3))*SIN(('OddsRatio_working_3-way'!Y79)/3)</f>
        <v>-4.8932872548905389E-2</v>
      </c>
      <c r="AJ79" s="11">
        <f>'OddsRatio_working_3-way'!U79/(3*'OddsRatio_working_3-way'!X79^(1/3))*SIN(('OddsRatio_working_3-way'!Y79+2*PI())/3)</f>
        <v>-0.44430764947636003</v>
      </c>
      <c r="AK79" s="11">
        <f>'OddsRatio_working_3-way'!U79/(3*'OddsRatio_working_3-way'!X79^(1/3))*SIN(('OddsRatio_working_3-way'!Y79+4*PI())/3)</f>
        <v>0.4932405220252653</v>
      </c>
      <c r="AL79" s="11">
        <f>'OddsRatio_working_3-way'!Z79+'OddsRatio_working_3-way'!AF79</f>
        <v>1.0825873783894098</v>
      </c>
      <c r="AM79" s="11">
        <f>'OddsRatio_working_3-way'!AA79+'OddsRatio_working_3-way'!AG79</f>
        <v>-0.62604791060970122</v>
      </c>
      <c r="AN79" s="11">
        <f>'OddsRatio_working_3-way'!AB79+'OddsRatio_working_3-way'!AH79</f>
        <v>-0.45653946777970877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1.0825873783894098</v>
      </c>
      <c r="AS79" s="11">
        <f>IF(('OddsRatio_working_3-way'!X79=0),IF(Q79&gt;0,-Q79^(1/3),(-Q79)^(1/3)),'OddsRatio_working_3-way'!AM79-'OddsRatio_working_3-way'!R79/3)</f>
        <v>-0.62604791060970122</v>
      </c>
      <c r="AT79" s="11">
        <f>IF(('OddsRatio_working_3-way'!X79=0),IF(Q79&gt;0,-Q79^(1/3),(-Q79)^(1/3)),'OddsRatio_working_3-way'!AN79-'OddsRatio_working_3-way'!R79/3)</f>
        <v>-0.45653946777970877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IF('True_Odds_Calculator_3-way'!A81="","",'True_Odds_Calculator_3-way'!A81)</f>
        <v>2.57</v>
      </c>
      <c r="B80" s="4">
        <f>IF('True_Odds_Calculator_3-way'!B81="","",'True_Odds_Calculator_3-way'!B81)</f>
        <v>2.95</v>
      </c>
      <c r="C80" s="4">
        <f>IF('True_Odds_Calculator_3-way'!C81="","",'True_Odds_Calculator_3-way'!C81)</f>
        <v>3.08</v>
      </c>
      <c r="D80" s="9">
        <f t="shared" si="26"/>
        <v>0.37063584999862165</v>
      </c>
      <c r="E80" s="9">
        <f t="shared" si="27"/>
        <v>0.32164032286802247</v>
      </c>
      <c r="F80" s="9">
        <f t="shared" si="28"/>
        <v>0.30772382713335583</v>
      </c>
      <c r="G80" s="9">
        <f t="shared" si="29"/>
        <v>1.0815707259637382</v>
      </c>
      <c r="H80" s="9">
        <f t="shared" si="30"/>
        <v>2.6980660397630691</v>
      </c>
      <c r="I80" s="9">
        <f t="shared" si="31"/>
        <v>3.1090629156292895</v>
      </c>
      <c r="J80" s="9">
        <f t="shared" si="32"/>
        <v>3.2496671100045753</v>
      </c>
      <c r="K80" s="11">
        <f t="shared" si="33"/>
        <v>0.38910505836575876</v>
      </c>
      <c r="L80" s="11">
        <f t="shared" si="34"/>
        <v>0.33898305084745761</v>
      </c>
      <c r="M80" s="11">
        <f t="shared" si="35"/>
        <v>0.32467532467532467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-0.27270414739912863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0.23981821779091453</v>
      </c>
      <c r="Q80" s="11">
        <f>2*'OddsRatio_working_3-way'!K80*'OddsRatio_working_3-way'!L80*'OddsRatio_working_3-way'!M80</f>
        <v>8.5649363496755171E-2</v>
      </c>
      <c r="R80" s="11">
        <f t="shared" si="36"/>
        <v>0</v>
      </c>
      <c r="S80" s="11">
        <f t="shared" si="37"/>
        <v>-0.87940803276423074</v>
      </c>
      <c r="T80" s="11">
        <f t="shared" si="38"/>
        <v>-0.31407429741579662</v>
      </c>
      <c r="U80" s="11">
        <f>'OddsRatio_working_3-way'!S80-'OddsRatio_working_3-way'!R80^2/3</f>
        <v>-0.87940803276423074</v>
      </c>
      <c r="V80" s="11">
        <f>'OddsRatio_working_3-way'!S80*'OddsRatio_working_3-way'!R80/3-2*'OddsRatio_working_3-way'!R80^3/27-'OddsRatio_working_3-way'!T80</f>
        <v>0.31407429741579662</v>
      </c>
      <c r="W80" s="11">
        <f>'OddsRatio_working_3-way'!V80^2+4*'OddsRatio_working_3-way'!U80^3/27</f>
        <v>-2.1125455743248867E-3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0.15870980583406871</v>
      </c>
      <c r="Y80" s="11">
        <f>IF('OddsRatio_working_3-way'!W80&gt;=0,IF('OddsRatio_working_3-way'!V80+SQRT('OddsRatio_working_3-way'!W80)&gt;0,0,PI()),ACOS('OddsRatio_working_3-way'!V80/(2*'OddsRatio_working_3-way'!X80)))</f>
        <v>0.14531108374184676</v>
      </c>
      <c r="Z80" s="11">
        <f>'OddsRatio_working_3-way'!X80^(1/3)*COS('OddsRatio_working_3-way'!Y80/3)</f>
        <v>0.54078536298186919</v>
      </c>
      <c r="AA80" s="11">
        <f>'OddsRatio_working_3-way'!X80^(1/3)*COS(('OddsRatio_working_3-way'!Y80+2*PI())/3)</f>
        <v>-0.29309513905578377</v>
      </c>
      <c r="AB80" s="11">
        <f>'OddsRatio_working_3-way'!X80^(1/3)*COS(('OddsRatio_working_3-way'!Y80+4*PI())/3)</f>
        <v>-0.2476902239260855</v>
      </c>
      <c r="AC80" s="11">
        <f>'OddsRatio_working_3-way'!X80^(1/3)*SIN('OddsRatio_working_3-way'!Y80/3)</f>
        <v>2.6214539972663403E-2</v>
      </c>
      <c r="AD80" s="11">
        <f>'OddsRatio_working_3-way'!X80^(1/3)*SIN(('OddsRatio_working_3-way'!Y80+2*PI())/3)</f>
        <v>0.45522659235075569</v>
      </c>
      <c r="AE80" s="11">
        <f>'OddsRatio_working_3-way'!X80^(1/3)*SIN(('OddsRatio_working_3-way'!Y80+4*PI())/3)</f>
        <v>-0.48144113232341912</v>
      </c>
      <c r="AF80" s="11">
        <f>-'OddsRatio_working_3-way'!U80/(3*'OddsRatio_working_3-way'!X80^(1/3))*COS(('OddsRatio_working_3-way'!Y80)/3)</f>
        <v>0.54078536298186908</v>
      </c>
      <c r="AG80" s="11">
        <f>-'OddsRatio_working_3-way'!U80/(3*'OddsRatio_working_3-way'!X80^(1/3))*COS(('OddsRatio_working_3-way'!Y80+2*PI())/3)</f>
        <v>-0.29309513905578372</v>
      </c>
      <c r="AH80" s="11">
        <f>-'OddsRatio_working_3-way'!U80/(3*'OddsRatio_working_3-way'!X80^(1/3))*COS(('OddsRatio_working_3-way'!Y80+4*PI())/3)</f>
        <v>-0.24769022392608547</v>
      </c>
      <c r="AI80" s="11">
        <f>'OddsRatio_working_3-way'!U80/(3*'OddsRatio_working_3-way'!X80^(1/3))*SIN(('OddsRatio_working_3-way'!Y80)/3)</f>
        <v>-2.6214539972663396E-2</v>
      </c>
      <c r="AJ80" s="11">
        <f>'OddsRatio_working_3-way'!U80/(3*'OddsRatio_working_3-way'!X80^(1/3))*SIN(('OddsRatio_working_3-way'!Y80+2*PI())/3)</f>
        <v>-0.45522659235075558</v>
      </c>
      <c r="AK80" s="11">
        <f>'OddsRatio_working_3-way'!U80/(3*'OddsRatio_working_3-way'!X80^(1/3))*SIN(('OddsRatio_working_3-way'!Y80+4*PI())/3)</f>
        <v>0.48144113232341901</v>
      </c>
      <c r="AL80" s="11">
        <f>'OddsRatio_working_3-way'!Z80+'OddsRatio_working_3-way'!AF80</f>
        <v>1.0815707259637382</v>
      </c>
      <c r="AM80" s="11">
        <f>'OddsRatio_working_3-way'!AA80+'OddsRatio_working_3-way'!AG80</f>
        <v>-0.58619027811156754</v>
      </c>
      <c r="AN80" s="11">
        <f>'OddsRatio_working_3-way'!AB80+'OddsRatio_working_3-way'!AH80</f>
        <v>-0.49538044785217095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1.0815707259637382</v>
      </c>
      <c r="AS80" s="11">
        <f>IF(('OddsRatio_working_3-way'!X80=0),IF(Q80&gt;0,-Q80^(1/3),(-Q80)^(1/3)),'OddsRatio_working_3-way'!AM80-'OddsRatio_working_3-way'!R80/3)</f>
        <v>-0.58619027811156754</v>
      </c>
      <c r="AT80" s="11">
        <f>IF(('OddsRatio_working_3-way'!X80=0),IF(Q80&gt;0,-Q80^(1/3),(-Q80)^(1/3)),'OddsRatio_working_3-way'!AN80-'OddsRatio_working_3-way'!R80/3)</f>
        <v>-0.49538044785217095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IF('True_Odds_Calculator_3-way'!A82="","",'True_Odds_Calculator_3-way'!A82)</f>
        <v>1.855</v>
      </c>
      <c r="B81" s="4">
        <f>IF('True_Odds_Calculator_3-way'!B82="","",'True_Odds_Calculator_3-way'!B82)</f>
        <v>3.58</v>
      </c>
      <c r="C81" s="4">
        <f>IF('True_Odds_Calculator_3-way'!C82="","",'True_Odds_Calculator_3-way'!C82)</f>
        <v>4.26</v>
      </c>
      <c r="D81" s="9">
        <f t="shared" si="26"/>
        <v>0.51779715225117207</v>
      </c>
      <c r="E81" s="9">
        <f t="shared" si="27"/>
        <v>0.26245944283550615</v>
      </c>
      <c r="F81" s="9">
        <f t="shared" si="28"/>
        <v>0.21974340491332167</v>
      </c>
      <c r="G81" s="9">
        <f t="shared" si="29"/>
        <v>1.0891908857272812</v>
      </c>
      <c r="H81" s="9">
        <f t="shared" si="30"/>
        <v>1.9312582072968256</v>
      </c>
      <c r="I81" s="9">
        <f t="shared" si="31"/>
        <v>3.8101124851763863</v>
      </c>
      <c r="J81" s="9">
        <f t="shared" si="32"/>
        <v>4.5507622874709366</v>
      </c>
      <c r="K81" s="11">
        <f t="shared" si="33"/>
        <v>0.53908355795148244</v>
      </c>
      <c r="L81" s="11">
        <f t="shared" si="34"/>
        <v>0.27932960893854747</v>
      </c>
      <c r="M81" s="11">
        <f t="shared" si="35"/>
        <v>0.23474178403755869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-0.25419492818617195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0.23665410473451717</v>
      </c>
      <c r="Q81" s="11">
        <f>2*'OddsRatio_working_3-way'!K81*'OddsRatio_working_3-way'!L81*'OddsRatio_working_3-way'!M81</f>
        <v>7.0695774379243376E-2</v>
      </c>
      <c r="R81" s="11">
        <f t="shared" si="36"/>
        <v>0</v>
      </c>
      <c r="S81" s="11">
        <f t="shared" si="37"/>
        <v>-0.93099459703299858</v>
      </c>
      <c r="T81" s="11">
        <f t="shared" si="38"/>
        <v>-0.27811638447587711</v>
      </c>
      <c r="U81" s="11">
        <f>'OddsRatio_working_3-way'!S81-'OddsRatio_working_3-way'!R81^2/3</f>
        <v>-0.93099459703299858</v>
      </c>
      <c r="V81" s="11">
        <f>'OddsRatio_working_3-way'!S81*'OddsRatio_working_3-way'!R81/3-2*'OddsRatio_working_3-way'!R81^3/27-'OddsRatio_working_3-way'!T81</f>
        <v>0.27811638447587711</v>
      </c>
      <c r="W81" s="11">
        <f>'OddsRatio_working_3-way'!V81^2+4*'OddsRatio_working_3-way'!U81^3/27</f>
        <v>-4.2198008810257204E-2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0.17287765335938529</v>
      </c>
      <c r="Y81" s="11">
        <f>IF('OddsRatio_working_3-way'!W81&gt;=0,IF('OddsRatio_working_3-way'!V81+SQRT('OddsRatio_working_3-way'!W81)&gt;0,0,PI()),ACOS('OddsRatio_working_3-way'!V81/(2*'OddsRatio_working_3-way'!X81)))</f>
        <v>0.63617621213893172</v>
      </c>
      <c r="Z81" s="11">
        <f>'OddsRatio_working_3-way'!X81^(1/3)*COS('OddsRatio_working_3-way'!Y81/3)</f>
        <v>0.54459544286364059</v>
      </c>
      <c r="AA81" s="11">
        <f>'OddsRatio_working_3-way'!X81^(1/3)*COS(('OddsRatio_working_3-way'!Y81+2*PI())/3)</f>
        <v>-0.37383836338057946</v>
      </c>
      <c r="AB81" s="11">
        <f>'OddsRatio_working_3-way'!X81^(1/3)*COS(('OddsRatio_working_3-way'!Y81+4*PI())/3)</f>
        <v>-0.17075707948306124</v>
      </c>
      <c r="AC81" s="11">
        <f>'OddsRatio_working_3-way'!X81^(1/3)*SIN('OddsRatio_working_3-way'!Y81/3)</f>
        <v>0.1172490339256069</v>
      </c>
      <c r="AD81" s="11">
        <f>'OddsRatio_working_3-way'!X81^(1/3)*SIN(('OddsRatio_working_3-way'!Y81+2*PI())/3)</f>
        <v>0.41300897134234599</v>
      </c>
      <c r="AE81" s="11">
        <f>'OddsRatio_working_3-way'!X81^(1/3)*SIN(('OddsRatio_working_3-way'!Y81+4*PI())/3)</f>
        <v>-0.53025800526795297</v>
      </c>
      <c r="AF81" s="11">
        <f>-'OddsRatio_working_3-way'!U81/(3*'OddsRatio_working_3-way'!X81^(1/3))*COS(('OddsRatio_working_3-way'!Y81)/3)</f>
        <v>0.54459544286364048</v>
      </c>
      <c r="AG81" s="11">
        <f>-'OddsRatio_working_3-way'!U81/(3*'OddsRatio_working_3-way'!X81^(1/3))*COS(('OddsRatio_working_3-way'!Y81+2*PI())/3)</f>
        <v>-0.37383836338057935</v>
      </c>
      <c r="AH81" s="11">
        <f>-'OddsRatio_working_3-way'!U81/(3*'OddsRatio_working_3-way'!X81^(1/3))*COS(('OddsRatio_working_3-way'!Y81+4*PI())/3)</f>
        <v>-0.17075707948306118</v>
      </c>
      <c r="AI81" s="11">
        <f>'OddsRatio_working_3-way'!U81/(3*'OddsRatio_working_3-way'!X81^(1/3))*SIN(('OddsRatio_working_3-way'!Y81)/3)</f>
        <v>-0.11724903392560689</v>
      </c>
      <c r="AJ81" s="11">
        <f>'OddsRatio_working_3-way'!U81/(3*'OddsRatio_working_3-way'!X81^(1/3))*SIN(('OddsRatio_working_3-way'!Y81+2*PI())/3)</f>
        <v>-0.41300897134234593</v>
      </c>
      <c r="AK81" s="11">
        <f>'OddsRatio_working_3-way'!U81/(3*'OddsRatio_working_3-way'!X81^(1/3))*SIN(('OddsRatio_working_3-way'!Y81+4*PI())/3)</f>
        <v>0.53025800526795286</v>
      </c>
      <c r="AL81" s="11">
        <f>'OddsRatio_working_3-way'!Z81+'OddsRatio_working_3-way'!AF81</f>
        <v>1.0891908857272812</v>
      </c>
      <c r="AM81" s="11">
        <f>'OddsRatio_working_3-way'!AA81+'OddsRatio_working_3-way'!AG81</f>
        <v>-0.74767672676115882</v>
      </c>
      <c r="AN81" s="11">
        <f>'OddsRatio_working_3-way'!AB81+'OddsRatio_working_3-way'!AH81</f>
        <v>-0.34151415896612242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1.0891908857272812</v>
      </c>
      <c r="AS81" s="11">
        <f>IF(('OddsRatio_working_3-way'!X81=0),IF(Q81&gt;0,-Q81^(1/3),(-Q81)^(1/3)),'OddsRatio_working_3-way'!AM81-'OddsRatio_working_3-way'!R81/3)</f>
        <v>-0.74767672676115882</v>
      </c>
      <c r="AT81" s="11">
        <f>IF(('OddsRatio_working_3-way'!X81=0),IF(Q81&gt;0,-Q81^(1/3),(-Q81)^(1/3)),'OddsRatio_working_3-way'!AN81-'OddsRatio_working_3-way'!R81/3)</f>
        <v>-0.34151415896612242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IF('True_Odds_Calculator_3-way'!A83="","",'True_Odds_Calculator_3-way'!A83)</f>
        <v>3.74</v>
      </c>
      <c r="B82" s="4">
        <f>IF('True_Odds_Calculator_3-way'!B83="","",'True_Odds_Calculator_3-way'!B83)</f>
        <v>3.88</v>
      </c>
      <c r="C82" s="4">
        <f>IF('True_Odds_Calculator_3-way'!C83="","",'True_Odds_Calculator_3-way'!C83)</f>
        <v>1.895</v>
      </c>
      <c r="D82" s="9">
        <f t="shared" si="26"/>
        <v>0.25125761899561599</v>
      </c>
      <c r="E82" s="9">
        <f t="shared" si="27"/>
        <v>0.24199946716546403</v>
      </c>
      <c r="F82" s="9">
        <f t="shared" si="28"/>
        <v>0.5067429138389199</v>
      </c>
      <c r="G82" s="9">
        <f t="shared" si="29"/>
        <v>1.0875835080929339</v>
      </c>
      <c r="H82" s="9">
        <f t="shared" si="30"/>
        <v>3.97997881217464</v>
      </c>
      <c r="I82" s="9">
        <f t="shared" si="31"/>
        <v>4.1322405033076492</v>
      </c>
      <c r="J82" s="9">
        <f t="shared" si="32"/>
        <v>1.9733872397431755</v>
      </c>
      <c r="K82" s="11">
        <f t="shared" si="33"/>
        <v>0.26737967914438499</v>
      </c>
      <c r="L82" s="11">
        <f t="shared" si="34"/>
        <v>0.25773195876288663</v>
      </c>
      <c r="M82" s="11">
        <f t="shared" si="35"/>
        <v>0.52770448548812665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-0.25683460803490366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0.23692008400098855</v>
      </c>
      <c r="Q82" s="11">
        <f>2*'OddsRatio_working_3-way'!K82*'OddsRatio_working_3-way'!L82*'OddsRatio_working_3-way'!M82</f>
        <v>7.2730647429313455E-2</v>
      </c>
      <c r="R82" s="11">
        <f t="shared" si="36"/>
        <v>0</v>
      </c>
      <c r="S82" s="11">
        <f t="shared" si="37"/>
        <v>-0.92246167996484052</v>
      </c>
      <c r="T82" s="11">
        <f t="shared" si="38"/>
        <v>-0.28318086875359649</v>
      </c>
      <c r="U82" s="11">
        <f>'OddsRatio_working_3-way'!S82-'OddsRatio_working_3-way'!R82^2/3</f>
        <v>-0.92246167996484052</v>
      </c>
      <c r="V82" s="11">
        <f>'OddsRatio_working_3-way'!S82*'OddsRatio_working_3-way'!R82/3-2*'OddsRatio_working_3-way'!R82^3/27-'OddsRatio_working_3-way'!T82</f>
        <v>0.28318086875359649</v>
      </c>
      <c r="W82" s="11">
        <f>'OddsRatio_working_3-way'!V82^2+4*'OddsRatio_working_3-way'!U82^3/27</f>
        <v>-3.609829007870613E-2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0.17050637415266018</v>
      </c>
      <c r="Y82" s="11">
        <f>IF('OddsRatio_working_3-way'!W82&gt;=0,IF('OddsRatio_working_3-way'!V82+SQRT('OddsRatio_working_3-way'!W82)&gt;0,0,PI()),ACOS('OddsRatio_working_3-way'!V82/(2*'OddsRatio_working_3-way'!X82)))</f>
        <v>0.59095067461602491</v>
      </c>
      <c r="Z82" s="11">
        <f>'OddsRatio_working_3-way'!X82^(1/3)*COS('OddsRatio_working_3-way'!Y82/3)</f>
        <v>0.54379175404646696</v>
      </c>
      <c r="AA82" s="11">
        <f>'OddsRatio_working_3-way'!X82^(1/3)*COS(('OddsRatio_working_3-way'!Y82+2*PI())/3)</f>
        <v>-0.36588160021835631</v>
      </c>
      <c r="AB82" s="11">
        <f>'OddsRatio_working_3-way'!X82^(1/3)*COS(('OddsRatio_working_3-way'!Y82+4*PI())/3)</f>
        <v>-0.17791015382811085</v>
      </c>
      <c r="AC82" s="11">
        <f>'OddsRatio_working_3-way'!X82^(1/3)*SIN('OddsRatio_working_3-way'!Y82/3)</f>
        <v>0.10852536517337157</v>
      </c>
      <c r="AD82" s="11">
        <f>'OddsRatio_working_3-way'!X82^(1/3)*SIN(('OddsRatio_working_3-way'!Y82+2*PI())/3)</f>
        <v>0.41667479078605391</v>
      </c>
      <c r="AE82" s="11">
        <f>'OddsRatio_working_3-way'!X82^(1/3)*SIN(('OddsRatio_working_3-way'!Y82+4*PI())/3)</f>
        <v>-0.52520015595942549</v>
      </c>
      <c r="AF82" s="11">
        <f>-'OddsRatio_working_3-way'!U82/(3*'OddsRatio_working_3-way'!X82^(1/3))*COS(('OddsRatio_working_3-way'!Y82)/3)</f>
        <v>0.54379175404646685</v>
      </c>
      <c r="AG82" s="11">
        <f>-'OddsRatio_working_3-way'!U82/(3*'OddsRatio_working_3-way'!X82^(1/3))*COS(('OddsRatio_working_3-way'!Y82+2*PI())/3)</f>
        <v>-0.3658816002183562</v>
      </c>
      <c r="AH82" s="11">
        <f>-'OddsRatio_working_3-way'!U82/(3*'OddsRatio_working_3-way'!X82^(1/3))*COS(('OddsRatio_working_3-way'!Y82+4*PI())/3)</f>
        <v>-0.17791015382811082</v>
      </c>
      <c r="AI82" s="11">
        <f>'OddsRatio_working_3-way'!U82/(3*'OddsRatio_working_3-way'!X82^(1/3))*SIN(('OddsRatio_working_3-way'!Y82)/3)</f>
        <v>-0.10852536517337155</v>
      </c>
      <c r="AJ82" s="11">
        <f>'OddsRatio_working_3-way'!U82/(3*'OddsRatio_working_3-way'!X82^(1/3))*SIN(('OddsRatio_working_3-way'!Y82+2*PI())/3)</f>
        <v>-0.41667479078605385</v>
      </c>
      <c r="AK82" s="11">
        <f>'OddsRatio_working_3-way'!U82/(3*'OddsRatio_working_3-way'!X82^(1/3))*SIN(('OddsRatio_working_3-way'!Y82+4*PI())/3)</f>
        <v>0.52520015595942537</v>
      </c>
      <c r="AL82" s="11">
        <f>'OddsRatio_working_3-way'!Z82+'OddsRatio_working_3-way'!AF82</f>
        <v>1.0875835080929339</v>
      </c>
      <c r="AM82" s="11">
        <f>'OddsRatio_working_3-way'!AA82+'OddsRatio_working_3-way'!AG82</f>
        <v>-0.7317632004367125</v>
      </c>
      <c r="AN82" s="11">
        <f>'OddsRatio_working_3-way'!AB82+'OddsRatio_working_3-way'!AH82</f>
        <v>-0.35582030765622163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1.0875835080929339</v>
      </c>
      <c r="AS82" s="11">
        <f>IF(('OddsRatio_working_3-way'!X82=0),IF(Q82&gt;0,-Q82^(1/3),(-Q82)^(1/3)),'OddsRatio_working_3-way'!AM82-'OddsRatio_working_3-way'!R82/3)</f>
        <v>-0.7317632004367125</v>
      </c>
      <c r="AT82" s="11">
        <f>IF(('OddsRatio_working_3-way'!X82=0),IF(Q82&gt;0,-Q82^(1/3),(-Q82)^(1/3)),'OddsRatio_working_3-way'!AN82-'OddsRatio_working_3-way'!R82/3)</f>
        <v>-0.35582030765622163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IF('True_Odds_Calculator_3-way'!A84="","",'True_Odds_Calculator_3-way'!A84)</f>
        <v>3.3</v>
      </c>
      <c r="B83" s="4">
        <f>IF('True_Odds_Calculator_3-way'!B84="","",'True_Odds_Calculator_3-way'!B84)</f>
        <v>3.5</v>
      </c>
      <c r="C83" s="4">
        <f>IF('True_Odds_Calculator_3-way'!C84="","",'True_Odds_Calculator_3-way'!C84)</f>
        <v>2.1949999999999998</v>
      </c>
      <c r="D83" s="9">
        <f t="shared" si="26"/>
        <v>0.28896576353192327</v>
      </c>
      <c r="E83" s="9">
        <f t="shared" si="27"/>
        <v>0.27213962521640539</v>
      </c>
      <c r="F83" s="9">
        <f t="shared" si="28"/>
        <v>0.43889461125167128</v>
      </c>
      <c r="G83" s="9">
        <f t="shared" si="29"/>
        <v>1.069833728483752</v>
      </c>
      <c r="H83" s="9">
        <f t="shared" si="30"/>
        <v>3.4606175755126292</v>
      </c>
      <c r="I83" s="9">
        <f t="shared" si="31"/>
        <v>3.6745843212093798</v>
      </c>
      <c r="J83" s="9">
        <f t="shared" si="32"/>
        <v>2.2784513055380833</v>
      </c>
      <c r="K83" s="11">
        <f t="shared" si="33"/>
        <v>0.30303030303030304</v>
      </c>
      <c r="L83" s="11">
        <f t="shared" si="34"/>
        <v>0.2857142857142857</v>
      </c>
      <c r="M83" s="11">
        <f t="shared" si="35"/>
        <v>0.45558086560364469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-0.27103117080338024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0.23646816357522504</v>
      </c>
      <c r="Q83" s="11">
        <f>2*'OddsRatio_working_3-way'!K83*'OddsRatio_working_3-way'!L83*'OddsRatio_working_3-way'!M83</f>
        <v>7.8888461576388694E-2</v>
      </c>
      <c r="R83" s="11">
        <f t="shared" si="36"/>
        <v>0</v>
      </c>
      <c r="S83" s="11">
        <f t="shared" si="37"/>
        <v>-0.87247589594324204</v>
      </c>
      <c r="T83" s="11">
        <f t="shared" si="38"/>
        <v>-0.29106785519374223</v>
      </c>
      <c r="U83" s="11">
        <f>'OddsRatio_working_3-way'!S83-'OddsRatio_working_3-way'!R83^2/3</f>
        <v>-0.87247589594324204</v>
      </c>
      <c r="V83" s="11">
        <f>'OddsRatio_working_3-way'!S83*'OddsRatio_working_3-way'!R83/3-2*'OddsRatio_working_3-way'!R83^3/27-'OddsRatio_working_3-way'!T83</f>
        <v>0.29106785519374223</v>
      </c>
      <c r="W83" s="11">
        <f>'OddsRatio_working_3-way'!V83^2+4*'OddsRatio_working_3-way'!U83^3/27</f>
        <v>-1.3670767606869666E-2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0.15683690886869947</v>
      </c>
      <c r="Y83" s="11">
        <f>IF('OddsRatio_working_3-way'!W83&gt;=0,IF('OddsRatio_working_3-way'!V83+SQRT('OddsRatio_working_3-way'!W83)&gt;0,0,PI()),ACOS('OddsRatio_working_3-way'!V83/(2*'OddsRatio_working_3-way'!X83)))</f>
        <v>0.38197133171555109</v>
      </c>
      <c r="Z83" s="11">
        <f>'OddsRatio_working_3-way'!X83^(1/3)*COS('OddsRatio_working_3-way'!Y83/3)</f>
        <v>0.5349168642418759</v>
      </c>
      <c r="AA83" s="11">
        <f>'OddsRatio_working_3-way'!X83^(1/3)*COS(('OddsRatio_working_3-way'!Y83+2*PI())/3)</f>
        <v>-0.32676218620142894</v>
      </c>
      <c r="AB83" s="11">
        <f>'OddsRatio_working_3-way'!X83^(1/3)*COS(('OddsRatio_working_3-way'!Y83+4*PI())/3)</f>
        <v>-0.20815467804044688</v>
      </c>
      <c r="AC83" s="11">
        <f>'OddsRatio_working_3-way'!X83^(1/3)*SIN('OddsRatio_working_3-way'!Y83/3)</f>
        <v>6.8478076764653714E-2</v>
      </c>
      <c r="AD83" s="11">
        <f>'OddsRatio_working_3-way'!X83^(1/3)*SIN(('OddsRatio_working_3-way'!Y83+2*PI())/3)</f>
        <v>0.42901255496384949</v>
      </c>
      <c r="AE83" s="11">
        <f>'OddsRatio_working_3-way'!X83^(1/3)*SIN(('OddsRatio_working_3-way'!Y83+4*PI())/3)</f>
        <v>-0.49749063172850327</v>
      </c>
      <c r="AF83" s="11">
        <f>-'OddsRatio_working_3-way'!U83/(3*'OddsRatio_working_3-way'!X83^(1/3))*COS(('OddsRatio_working_3-way'!Y83)/3)</f>
        <v>0.53491686424187601</v>
      </c>
      <c r="AG83" s="11">
        <f>-'OddsRatio_working_3-way'!U83/(3*'OddsRatio_working_3-way'!X83^(1/3))*COS(('OddsRatio_working_3-way'!Y83+2*PI())/3)</f>
        <v>-0.32676218620142899</v>
      </c>
      <c r="AH83" s="11">
        <f>-'OddsRatio_working_3-way'!U83/(3*'OddsRatio_working_3-way'!X83^(1/3))*COS(('OddsRatio_working_3-way'!Y83+4*PI())/3)</f>
        <v>-0.20815467804044693</v>
      </c>
      <c r="AI83" s="11">
        <f>'OddsRatio_working_3-way'!U83/(3*'OddsRatio_working_3-way'!X83^(1/3))*SIN(('OddsRatio_working_3-way'!Y83)/3)</f>
        <v>-6.8478076764653728E-2</v>
      </c>
      <c r="AJ83" s="11">
        <f>'OddsRatio_working_3-way'!U83/(3*'OddsRatio_working_3-way'!X83^(1/3))*SIN(('OddsRatio_working_3-way'!Y83+2*PI())/3)</f>
        <v>-0.4290125549638496</v>
      </c>
      <c r="AK83" s="11">
        <f>'OddsRatio_working_3-way'!U83/(3*'OddsRatio_working_3-way'!X83^(1/3))*SIN(('OddsRatio_working_3-way'!Y83+4*PI())/3)</f>
        <v>0.49749063172850333</v>
      </c>
      <c r="AL83" s="11">
        <f>'OddsRatio_working_3-way'!Z83+'OddsRatio_working_3-way'!AF83</f>
        <v>1.069833728483752</v>
      </c>
      <c r="AM83" s="11">
        <f>'OddsRatio_working_3-way'!AA83+'OddsRatio_working_3-way'!AG83</f>
        <v>-0.65352437240285788</v>
      </c>
      <c r="AN83" s="11">
        <f>'OddsRatio_working_3-way'!AB83+'OddsRatio_working_3-way'!AH83</f>
        <v>-0.41630935608089381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1.069833728483752</v>
      </c>
      <c r="AS83" s="11">
        <f>IF(('OddsRatio_working_3-way'!X83=0),IF(Q83&gt;0,-Q83^(1/3),(-Q83)^(1/3)),'OddsRatio_working_3-way'!AM83-'OddsRatio_working_3-way'!R83/3)</f>
        <v>-0.65352437240285788</v>
      </c>
      <c r="AT83" s="11">
        <f>IF(('OddsRatio_working_3-way'!X83=0),IF(Q83&gt;0,-Q83^(1/3),(-Q83)^(1/3)),'OddsRatio_working_3-way'!AN83-'OddsRatio_working_3-way'!R83/3)</f>
        <v>-0.41630935608089381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IF('True_Odds_Calculator_3-way'!A85="","",'True_Odds_Calculator_3-way'!A85)</f>
        <v>2.4249999999999998</v>
      </c>
      <c r="B84" s="4">
        <f>IF('True_Odds_Calculator_3-way'!B85="","",'True_Odds_Calculator_3-way'!B85)</f>
        <v>3.14</v>
      </c>
      <c r="C84" s="4">
        <f>IF('True_Odds_Calculator_3-way'!C85="","",'True_Odds_Calculator_3-way'!C85)</f>
        <v>3.1040000000000001</v>
      </c>
      <c r="D84" s="9">
        <f t="shared" si="26"/>
        <v>0.39333095622609288</v>
      </c>
      <c r="E84" s="9">
        <f t="shared" si="27"/>
        <v>0.30154193646967797</v>
      </c>
      <c r="F84" s="9">
        <f t="shared" si="28"/>
        <v>0.30512710730422909</v>
      </c>
      <c r="G84" s="9">
        <f t="shared" si="29"/>
        <v>1.0823777166747102</v>
      </c>
      <c r="H84" s="9">
        <f t="shared" si="30"/>
        <v>2.5423882462614618</v>
      </c>
      <c r="I84" s="9">
        <f t="shared" si="31"/>
        <v>3.3162883136838799</v>
      </c>
      <c r="J84" s="9">
        <f t="shared" si="32"/>
        <v>3.2773227158835909</v>
      </c>
      <c r="K84" s="11">
        <f t="shared" si="33"/>
        <v>0.41237113402061859</v>
      </c>
      <c r="L84" s="11">
        <f t="shared" si="34"/>
        <v>0.31847133757961782</v>
      </c>
      <c r="M84" s="11">
        <f t="shared" si="35"/>
        <v>0.32216494845360821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-0.27146339085832571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0.23985200509337515</v>
      </c>
      <c r="Q84" s="11">
        <f>2*'OddsRatio_working_3-way'!K84*'OddsRatio_working_3-way'!L84*'OddsRatio_working_3-way'!M84</f>
        <v>8.4618805818795245E-2</v>
      </c>
      <c r="R84" s="11">
        <f t="shared" si="36"/>
        <v>0</v>
      </c>
      <c r="S84" s="11">
        <f t="shared" si="37"/>
        <v>-0.88355193801639254</v>
      </c>
      <c r="T84" s="11">
        <f t="shared" si="38"/>
        <v>-0.31171350785549212</v>
      </c>
      <c r="U84" s="11">
        <f>'OddsRatio_working_3-way'!S84-'OddsRatio_working_3-way'!R84^2/3</f>
        <v>-0.88355193801639254</v>
      </c>
      <c r="V84" s="11">
        <f>'OddsRatio_working_3-way'!S84*'OddsRatio_working_3-way'!R84/3-2*'OddsRatio_working_3-way'!R84^3/27-'OddsRatio_working_3-way'!T84</f>
        <v>0.31171350785549212</v>
      </c>
      <c r="W84" s="11">
        <f>'OddsRatio_working_3-way'!V84^2+4*'OddsRatio_working_3-way'!U84^3/27</f>
        <v>-5.0209429682706447E-3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0.15983292366393617</v>
      </c>
      <c r="Y84" s="11">
        <f>IF('OddsRatio_working_3-way'!W84&gt;=0,IF('OddsRatio_working_3-way'!V84+SQRT('OddsRatio_working_3-way'!W84)&gt;0,0,PI()),ACOS('OddsRatio_working_3-way'!V84/(2*'OddsRatio_working_3-way'!X84)))</f>
        <v>0.2235212401589266</v>
      </c>
      <c r="Z84" s="11">
        <f>'OddsRatio_working_3-way'!X84^(1/3)*COS('OddsRatio_working_3-way'!Y84/3)</f>
        <v>0.54118885833735508</v>
      </c>
      <c r="AA84" s="11">
        <f>'OddsRatio_working_3-way'!X84^(1/3)*COS(('OddsRatio_working_3-way'!Y84+2*PI())/3)</f>
        <v>-0.30557941470148525</v>
      </c>
      <c r="AB84" s="11">
        <f>'OddsRatio_working_3-way'!X84^(1/3)*COS(('OddsRatio_working_3-way'!Y84+4*PI())/3)</f>
        <v>-0.23560944363586953</v>
      </c>
      <c r="AC84" s="11">
        <f>'OddsRatio_working_3-way'!X84^(1/3)*SIN('OddsRatio_working_3-way'!Y84/3)</f>
        <v>4.0397181629923562E-2</v>
      </c>
      <c r="AD84" s="11">
        <f>'OddsRatio_working_3-way'!X84^(1/3)*SIN(('OddsRatio_working_3-way'!Y84+2*PI())/3)</f>
        <v>0.44848470875028562</v>
      </c>
      <c r="AE84" s="11">
        <f>'OddsRatio_working_3-way'!X84^(1/3)*SIN(('OddsRatio_working_3-way'!Y84+4*PI())/3)</f>
        <v>-0.48888189038020918</v>
      </c>
      <c r="AF84" s="11">
        <f>-'OddsRatio_working_3-way'!U84/(3*'OddsRatio_working_3-way'!X84^(1/3))*COS(('OddsRatio_working_3-way'!Y84)/3)</f>
        <v>0.54118885833735508</v>
      </c>
      <c r="AG84" s="11">
        <f>-'OddsRatio_working_3-way'!U84/(3*'OddsRatio_working_3-way'!X84^(1/3))*COS(('OddsRatio_working_3-way'!Y84+2*PI())/3)</f>
        <v>-0.30557941470148525</v>
      </c>
      <c r="AH84" s="11">
        <f>-'OddsRatio_working_3-way'!U84/(3*'OddsRatio_working_3-way'!X84^(1/3))*COS(('OddsRatio_working_3-way'!Y84+4*PI())/3)</f>
        <v>-0.23560944363586953</v>
      </c>
      <c r="AI84" s="11">
        <f>'OddsRatio_working_3-way'!U84/(3*'OddsRatio_working_3-way'!X84^(1/3))*SIN(('OddsRatio_working_3-way'!Y84)/3)</f>
        <v>-4.0397181629923562E-2</v>
      </c>
      <c r="AJ84" s="11">
        <f>'OddsRatio_working_3-way'!U84/(3*'OddsRatio_working_3-way'!X84^(1/3))*SIN(('OddsRatio_working_3-way'!Y84+2*PI())/3)</f>
        <v>-0.44848470875028562</v>
      </c>
      <c r="AK84" s="11">
        <f>'OddsRatio_working_3-way'!U84/(3*'OddsRatio_working_3-way'!X84^(1/3))*SIN(('OddsRatio_working_3-way'!Y84+4*PI())/3)</f>
        <v>0.48888189038020918</v>
      </c>
      <c r="AL84" s="11">
        <f>'OddsRatio_working_3-way'!Z84+'OddsRatio_working_3-way'!AF84</f>
        <v>1.0823777166747102</v>
      </c>
      <c r="AM84" s="11">
        <f>'OddsRatio_working_3-way'!AA84+'OddsRatio_working_3-way'!AG84</f>
        <v>-0.6111588294029705</v>
      </c>
      <c r="AN84" s="11">
        <f>'OddsRatio_working_3-way'!AB84+'OddsRatio_working_3-way'!AH84</f>
        <v>-0.47121888727173905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1.0823777166747102</v>
      </c>
      <c r="AS84" s="11">
        <f>IF(('OddsRatio_working_3-way'!X84=0),IF(Q84&gt;0,-Q84^(1/3),(-Q84)^(1/3)),'OddsRatio_working_3-way'!AM84-'OddsRatio_working_3-way'!R84/3)</f>
        <v>-0.6111588294029705</v>
      </c>
      <c r="AT84" s="11">
        <f>IF(('OddsRatio_working_3-way'!X84=0),IF(Q84&gt;0,-Q84^(1/3),(-Q84)^(1/3)),'OddsRatio_working_3-way'!AN84-'OddsRatio_working_3-way'!R84/3)</f>
        <v>-0.47121888727173905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IF('True_Odds_Calculator_3-way'!A86="","",'True_Odds_Calculator_3-way'!A86)</f>
        <v>2.2000000000000002</v>
      </c>
      <c r="B85" s="4">
        <f>IF('True_Odds_Calculator_3-way'!B86="","",'True_Odds_Calculator_3-way'!B86)</f>
        <v>3.32</v>
      </c>
      <c r="C85" s="4">
        <f>IF('True_Odds_Calculator_3-way'!C86="","",'True_Odds_Calculator_3-way'!C86)</f>
        <v>3.34</v>
      </c>
      <c r="D85" s="9">
        <f t="shared" si="26"/>
        <v>0.43391646663506184</v>
      </c>
      <c r="E85" s="9">
        <f t="shared" si="27"/>
        <v>0.28391271038864357</v>
      </c>
      <c r="F85" s="9">
        <f t="shared" si="28"/>
        <v>0.28217082297629442</v>
      </c>
      <c r="G85" s="9">
        <f t="shared" si="29"/>
        <v>1.0871591978574551</v>
      </c>
      <c r="H85" s="9">
        <f t="shared" si="30"/>
        <v>2.3045910374289464</v>
      </c>
      <c r="I85" s="9">
        <f t="shared" si="31"/>
        <v>3.522209339029295</v>
      </c>
      <c r="J85" s="9">
        <f t="shared" si="32"/>
        <v>3.5439525229864444</v>
      </c>
      <c r="K85" s="11">
        <f t="shared" si="33"/>
        <v>0.45454545454545453</v>
      </c>
      <c r="L85" s="11">
        <f t="shared" si="34"/>
        <v>0.30120481927710846</v>
      </c>
      <c r="M85" s="11">
        <f t="shared" si="35"/>
        <v>0.29940119760479045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-0.26704094549127355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0.24020961363144464</v>
      </c>
      <c r="Q85" s="11">
        <f>2*'OddsRatio_working_3-way'!K85*'OddsRatio_working_3-way'!L85*'OddsRatio_working_3-way'!M85</f>
        <v>8.1982803287182493E-2</v>
      </c>
      <c r="R85" s="11">
        <f t="shared" si="36"/>
        <v>0</v>
      </c>
      <c r="S85" s="11">
        <f t="shared" si="37"/>
        <v>-0.89952352883387421</v>
      </c>
      <c r="T85" s="11">
        <f t="shared" si="38"/>
        <v>-0.30700461734944523</v>
      </c>
      <c r="U85" s="11">
        <f>'OddsRatio_working_3-way'!S85-'OddsRatio_working_3-way'!R85^2/3</f>
        <v>-0.89952352883387421</v>
      </c>
      <c r="V85" s="11">
        <f>'OddsRatio_working_3-way'!S85*'OddsRatio_working_3-way'!R85/3-2*'OddsRatio_working_3-way'!R85^3/27-'OddsRatio_working_3-way'!T85</f>
        <v>0.30700461734944523</v>
      </c>
      <c r="W85" s="11">
        <f>'OddsRatio_working_3-way'!V85^2+4*'OddsRatio_working_3-way'!U85^3/27</f>
        <v>-1.3576726100198985E-2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0.16418629752058961</v>
      </c>
      <c r="Y85" s="11">
        <f>IF('OddsRatio_working_3-way'!W85&gt;=0,IF('OddsRatio_working_3-way'!V85+SQRT('OddsRatio_working_3-way'!W85)&gt;0,0,PI()),ACOS('OddsRatio_working_3-way'!V85/(2*'OddsRatio_working_3-way'!X85)))</f>
        <v>0.36274122350706928</v>
      </c>
      <c r="Z85" s="11">
        <f>'OddsRatio_working_3-way'!X85^(1/3)*COS('OddsRatio_working_3-way'!Y85/3)</f>
        <v>0.54357959892872754</v>
      </c>
      <c r="AA85" s="11">
        <f>'OddsRatio_working_3-way'!X85^(1/3)*COS(('OddsRatio_working_3-way'!Y85+2*PI())/3)</f>
        <v>-0.32898942297563621</v>
      </c>
      <c r="AB85" s="11">
        <f>'OddsRatio_working_3-way'!X85^(1/3)*COS(('OddsRatio_working_3-way'!Y85+4*PI())/3)</f>
        <v>-0.21459017595309163</v>
      </c>
      <c r="AC85" s="11">
        <f>'OddsRatio_working_3-way'!X85^(1/3)*SIN('OddsRatio_working_3-way'!Y85/3)</f>
        <v>6.6048436063556842E-2</v>
      </c>
      <c r="AD85" s="11">
        <f>'OddsRatio_working_3-way'!X85^(1/3)*SIN(('OddsRatio_working_3-way'!Y85+2*PI())/3)</f>
        <v>0.43772952361945605</v>
      </c>
      <c r="AE85" s="11">
        <f>'OddsRatio_working_3-way'!X85^(1/3)*SIN(('OddsRatio_working_3-way'!Y85+4*PI())/3)</f>
        <v>-0.50377795968301275</v>
      </c>
      <c r="AF85" s="11">
        <f>-'OddsRatio_working_3-way'!U85/(3*'OddsRatio_working_3-way'!X85^(1/3))*COS(('OddsRatio_working_3-way'!Y85)/3)</f>
        <v>0.54357959892872765</v>
      </c>
      <c r="AG85" s="11">
        <f>-'OddsRatio_working_3-way'!U85/(3*'OddsRatio_working_3-way'!X85^(1/3))*COS(('OddsRatio_working_3-way'!Y85+2*PI())/3)</f>
        <v>-0.32898942297563627</v>
      </c>
      <c r="AH85" s="11">
        <f>-'OddsRatio_working_3-way'!U85/(3*'OddsRatio_working_3-way'!X85^(1/3))*COS(('OddsRatio_working_3-way'!Y85+4*PI())/3)</f>
        <v>-0.21459017595309166</v>
      </c>
      <c r="AI85" s="11">
        <f>'OddsRatio_working_3-way'!U85/(3*'OddsRatio_working_3-way'!X85^(1/3))*SIN(('OddsRatio_working_3-way'!Y85)/3)</f>
        <v>-6.6048436063556856E-2</v>
      </c>
      <c r="AJ85" s="11">
        <f>'OddsRatio_working_3-way'!U85/(3*'OddsRatio_working_3-way'!X85^(1/3))*SIN(('OddsRatio_working_3-way'!Y85+2*PI())/3)</f>
        <v>-0.43772952361945611</v>
      </c>
      <c r="AK85" s="11">
        <f>'OddsRatio_working_3-way'!U85/(3*'OddsRatio_working_3-way'!X85^(1/3))*SIN(('OddsRatio_working_3-way'!Y85+4*PI())/3)</f>
        <v>0.50377795968301287</v>
      </c>
      <c r="AL85" s="11">
        <f>'OddsRatio_working_3-way'!Z85+'OddsRatio_working_3-way'!AF85</f>
        <v>1.0871591978574551</v>
      </c>
      <c r="AM85" s="11">
        <f>'OddsRatio_working_3-way'!AA85+'OddsRatio_working_3-way'!AG85</f>
        <v>-0.65797884595127254</v>
      </c>
      <c r="AN85" s="11">
        <f>'OddsRatio_working_3-way'!AB85+'OddsRatio_working_3-way'!AH85</f>
        <v>-0.42918035190618331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1.0871591978574551</v>
      </c>
      <c r="AS85" s="11">
        <f>IF(('OddsRatio_working_3-way'!X85=0),IF(Q85&gt;0,-Q85^(1/3),(-Q85)^(1/3)),'OddsRatio_working_3-way'!AM85-'OddsRatio_working_3-way'!R85/3)</f>
        <v>-0.65797884595127254</v>
      </c>
      <c r="AT85" s="11">
        <f>IF(('OddsRatio_working_3-way'!X85=0),IF(Q85&gt;0,-Q85^(1/3),(-Q85)^(1/3)),'OddsRatio_working_3-way'!AN85-'OddsRatio_working_3-way'!R85/3)</f>
        <v>-0.42918035190618331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IF('True_Odds_Calculator_3-way'!A87="","",'True_Odds_Calculator_3-way'!A87)</f>
        <v>5.3</v>
      </c>
      <c r="B86" s="4">
        <f>IF('True_Odds_Calculator_3-way'!B87="","",'True_Odds_Calculator_3-way'!B87)</f>
        <v>4.42</v>
      </c>
      <c r="C86" s="4">
        <f>IF('True_Odds_Calculator_3-way'!C87="","",'True_Odds_Calculator_3-way'!C87)</f>
        <v>1.5649999999999999</v>
      </c>
      <c r="D86" s="9">
        <f t="shared" si="26"/>
        <v>0.17419620009371523</v>
      </c>
      <c r="E86" s="9">
        <f t="shared" si="27"/>
        <v>0.20962281360524754</v>
      </c>
      <c r="F86" s="9">
        <f t="shared" si="28"/>
        <v>0.61618098630103757</v>
      </c>
      <c r="G86" s="9">
        <f t="shared" si="29"/>
        <v>1.10247752375611</v>
      </c>
      <c r="H86" s="9">
        <f t="shared" si="30"/>
        <v>5.7406533521512717</v>
      </c>
      <c r="I86" s="9">
        <f t="shared" si="31"/>
        <v>4.7704731312458959</v>
      </c>
      <c r="J86" s="9">
        <f t="shared" si="32"/>
        <v>1.622899800922202</v>
      </c>
      <c r="K86" s="11">
        <f t="shared" si="33"/>
        <v>0.18867924528301888</v>
      </c>
      <c r="L86" s="11">
        <f t="shared" si="34"/>
        <v>0.22624434389140272</v>
      </c>
      <c r="M86" s="11">
        <f t="shared" si="35"/>
        <v>0.63897763578274758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-0.22663685171087333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0.2259852178118357</v>
      </c>
      <c r="Q86" s="11">
        <f>2*'OddsRatio_working_3-way'!K86*'OddsRatio_working_3-way'!L86*'OddsRatio_working_3-way'!M86</f>
        <v>5.4552858856206581E-2</v>
      </c>
      <c r="R86" s="11">
        <f t="shared" si="36"/>
        <v>0</v>
      </c>
      <c r="S86" s="11">
        <f t="shared" si="37"/>
        <v>-0.99712476636469982</v>
      </c>
      <c r="T86" s="11">
        <f t="shared" si="38"/>
        <v>-0.24070603895345807</v>
      </c>
      <c r="U86" s="11">
        <f>'OddsRatio_working_3-way'!S86-'OddsRatio_working_3-way'!R86^2/3</f>
        <v>-0.99712476636469982</v>
      </c>
      <c r="V86" s="11">
        <f>'OddsRatio_working_3-way'!S86*'OddsRatio_working_3-way'!R86/3-2*'OddsRatio_working_3-way'!R86^3/27-'OddsRatio_working_3-way'!T86</f>
        <v>0.24070603895345807</v>
      </c>
      <c r="W86" s="11">
        <f>'OddsRatio_working_3-way'!V86^2+4*'OddsRatio_working_3-way'!U86^3/27</f>
        <v>-8.8934540030596532E-2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0.19162067817648243</v>
      </c>
      <c r="Y86" s="11">
        <f>IF('OddsRatio_working_3-way'!W86&gt;=0,IF('OddsRatio_working_3-way'!V86+SQRT('OddsRatio_working_3-way'!W86)&gt;0,0,PI()),ACOS('OddsRatio_working_3-way'!V86/(2*'OddsRatio_working_3-way'!X86)))</f>
        <v>0.8917136184229808</v>
      </c>
      <c r="Z86" s="11">
        <f>'OddsRatio_working_3-way'!X86^(1/3)*COS('OddsRatio_working_3-way'!Y86/3)</f>
        <v>0.55123876187805498</v>
      </c>
      <c r="AA86" s="11">
        <f>'OddsRatio_working_3-way'!X86^(1/3)*COS(('OddsRatio_working_3-way'!Y86+2*PI())/3)</f>
        <v>-0.4218488654609141</v>
      </c>
      <c r="AB86" s="11">
        <f>'OddsRatio_working_3-way'!X86^(1/3)*COS(('OddsRatio_working_3-way'!Y86+4*PI())/3)</f>
        <v>-0.12938989641714077</v>
      </c>
      <c r="AC86" s="11">
        <f>'OddsRatio_working_3-way'!X86^(1/3)*SIN('OddsRatio_working_3-way'!Y86/3)</f>
        <v>0.16885126450434298</v>
      </c>
      <c r="AD86" s="11">
        <f>'OddsRatio_working_3-way'!X86^(1/3)*SIN(('OddsRatio_working_3-way'!Y86+2*PI())/3)</f>
        <v>0.39296113908490515</v>
      </c>
      <c r="AE86" s="11">
        <f>'OddsRatio_working_3-way'!X86^(1/3)*SIN(('OddsRatio_working_3-way'!Y86+4*PI())/3)</f>
        <v>-0.561812403589248</v>
      </c>
      <c r="AF86" s="11">
        <f>-'OddsRatio_working_3-way'!U86/(3*'OddsRatio_working_3-way'!X86^(1/3))*COS(('OddsRatio_working_3-way'!Y86)/3)</f>
        <v>0.55123876187805509</v>
      </c>
      <c r="AG86" s="11">
        <f>-'OddsRatio_working_3-way'!U86/(3*'OddsRatio_working_3-way'!X86^(1/3))*COS(('OddsRatio_working_3-way'!Y86+2*PI())/3)</f>
        <v>-0.42184886546091416</v>
      </c>
      <c r="AH86" s="11">
        <f>-'OddsRatio_working_3-way'!U86/(3*'OddsRatio_working_3-way'!X86^(1/3))*COS(('OddsRatio_working_3-way'!Y86+4*PI())/3)</f>
        <v>-0.1293898964171408</v>
      </c>
      <c r="AI86" s="11">
        <f>'OddsRatio_working_3-way'!U86/(3*'OddsRatio_working_3-way'!X86^(1/3))*SIN(('OddsRatio_working_3-way'!Y86)/3)</f>
        <v>-0.16885126450434301</v>
      </c>
      <c r="AJ86" s="11">
        <f>'OddsRatio_working_3-way'!U86/(3*'OddsRatio_working_3-way'!X86^(1/3))*SIN(('OddsRatio_working_3-way'!Y86+2*PI())/3)</f>
        <v>-0.39296113908490521</v>
      </c>
      <c r="AK86" s="11">
        <f>'OddsRatio_working_3-way'!U86/(3*'OddsRatio_working_3-way'!X86^(1/3))*SIN(('OddsRatio_working_3-way'!Y86+4*PI())/3)</f>
        <v>0.56181240358924811</v>
      </c>
      <c r="AL86" s="11">
        <f>'OddsRatio_working_3-way'!Z86+'OddsRatio_working_3-way'!AF86</f>
        <v>1.10247752375611</v>
      </c>
      <c r="AM86" s="11">
        <f>'OddsRatio_working_3-way'!AA86+'OddsRatio_working_3-way'!AG86</f>
        <v>-0.84369773092182831</v>
      </c>
      <c r="AN86" s="11">
        <f>'OddsRatio_working_3-way'!AB86+'OddsRatio_working_3-way'!AH86</f>
        <v>-0.25877979283428154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1.10247752375611</v>
      </c>
      <c r="AS86" s="11">
        <f>IF(('OddsRatio_working_3-way'!X86=0),IF(Q86&gt;0,-Q86^(1/3),(-Q86)^(1/3)),'OddsRatio_working_3-way'!AM86-'OddsRatio_working_3-way'!R86/3)</f>
        <v>-0.84369773092182831</v>
      </c>
      <c r="AT86" s="11">
        <f>IF(('OddsRatio_working_3-way'!X86=0),IF(Q86&gt;0,-Q86^(1/3),(-Q86)^(1/3)),'OddsRatio_working_3-way'!AN86-'OddsRatio_working_3-way'!R86/3)</f>
        <v>-0.25877979283428154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IF('True_Odds_Calculator_3-way'!A88="","",'True_Odds_Calculator_3-way'!A88)</f>
        <v>2.165</v>
      </c>
      <c r="B87" s="4">
        <f>IF('True_Odds_Calculator_3-way'!B88="","",'True_Odds_Calculator_3-way'!B88)</f>
        <v>3.56</v>
      </c>
      <c r="C87" s="4">
        <f>IF('True_Odds_Calculator_3-way'!C88="","",'True_Odds_Calculator_3-way'!C88)</f>
        <v>3.22</v>
      </c>
      <c r="D87" s="9">
        <f t="shared" si="26"/>
        <v>0.44177619714859423</v>
      </c>
      <c r="E87" s="9">
        <f t="shared" si="27"/>
        <v>0.26478540419000562</v>
      </c>
      <c r="F87" s="9">
        <f t="shared" si="28"/>
        <v>0.29343839866140048</v>
      </c>
      <c r="G87" s="9">
        <f t="shared" si="29"/>
        <v>1.0846262556156381</v>
      </c>
      <c r="H87" s="9">
        <f t="shared" si="30"/>
        <v>2.2635895877922181</v>
      </c>
      <c r="I87" s="9">
        <f t="shared" si="31"/>
        <v>3.7766432143760333</v>
      </c>
      <c r="J87" s="9">
        <f t="shared" si="32"/>
        <v>3.4078702874667171</v>
      </c>
      <c r="K87" s="11">
        <f t="shared" si="33"/>
        <v>0.46189376443418012</v>
      </c>
      <c r="L87" s="11">
        <f t="shared" si="34"/>
        <v>0.2808988764044944</v>
      </c>
      <c r="M87" s="11">
        <f t="shared" si="35"/>
        <v>0.3105590062111801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-0.26678112202244308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0.23954553960161223</v>
      </c>
      <c r="Q87" s="11">
        <f>2*'OddsRatio_working_3-way'!K87*'OddsRatio_working_3-way'!L87*'OddsRatio_working_3-way'!M87</f>
        <v>8.0587229470685348E-2</v>
      </c>
      <c r="R87" s="11">
        <f t="shared" si="36"/>
        <v>0</v>
      </c>
      <c r="S87" s="11">
        <f t="shared" si="37"/>
        <v>-0.89791038355952468</v>
      </c>
      <c r="T87" s="11">
        <f t="shared" si="38"/>
        <v>-0.30207245872481903</v>
      </c>
      <c r="U87" s="11">
        <f>'OddsRatio_working_3-way'!S87-'OddsRatio_working_3-way'!R87^2/3</f>
        <v>-0.89791038355952468</v>
      </c>
      <c r="V87" s="11">
        <f>'OddsRatio_working_3-way'!S87*'OddsRatio_working_3-way'!R87/3-2*'OddsRatio_working_3-way'!R87^3/27-'OddsRatio_working_3-way'!T87</f>
        <v>0.30207245872481903</v>
      </c>
      <c r="W87" s="11">
        <f>'OddsRatio_working_3-way'!V87^2+4*'OddsRatio_working_3-way'!U87^3/27</f>
        <v>-1.6001713008370028E-2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0.16374483452038077</v>
      </c>
      <c r="Y87" s="11">
        <f>IF('OddsRatio_working_3-way'!W87&gt;=0,IF('OddsRatio_working_3-way'!V87+SQRT('OddsRatio_working_3-way'!W87)&gt;0,0,PI()),ACOS('OddsRatio_working_3-way'!V87/(2*'OddsRatio_working_3-way'!X87)))</f>
        <v>0.39657913623401586</v>
      </c>
      <c r="Z87" s="11">
        <f>'OddsRatio_working_3-way'!X87^(1/3)*COS('OddsRatio_working_3-way'!Y87/3)</f>
        <v>0.54231312780781915</v>
      </c>
      <c r="AA87" s="11">
        <f>'OddsRatio_working_3-way'!X87^(1/3)*COS(('OddsRatio_working_3-way'!Y87+2*PI())/3)</f>
        <v>-0.33360613912549292</v>
      </c>
      <c r="AB87" s="11">
        <f>'OddsRatio_working_3-way'!X87^(1/3)*COS(('OddsRatio_working_3-way'!Y87+4*PI())/3)</f>
        <v>-0.20870698868232637</v>
      </c>
      <c r="AC87" s="11">
        <f>'OddsRatio_working_3-way'!X87^(1/3)*SIN('OddsRatio_working_3-way'!Y87/3)</f>
        <v>7.2110558129917915E-2</v>
      </c>
      <c r="AD87" s="11">
        <f>'OddsRatio_working_3-way'!X87^(1/3)*SIN(('OddsRatio_working_3-way'!Y87+2*PI())/3)</f>
        <v>0.4336016664224096</v>
      </c>
      <c r="AE87" s="11">
        <f>'OddsRatio_working_3-way'!X87^(1/3)*SIN(('OddsRatio_working_3-way'!Y87+4*PI())/3)</f>
        <v>-0.50571222455232734</v>
      </c>
      <c r="AF87" s="11">
        <f>-'OddsRatio_working_3-way'!U87/(3*'OddsRatio_working_3-way'!X87^(1/3))*COS(('OddsRatio_working_3-way'!Y87)/3)</f>
        <v>0.54231312780781904</v>
      </c>
      <c r="AG87" s="11">
        <f>-'OddsRatio_working_3-way'!U87/(3*'OddsRatio_working_3-way'!X87^(1/3))*COS(('OddsRatio_working_3-way'!Y87+2*PI())/3)</f>
        <v>-0.33360613912549286</v>
      </c>
      <c r="AH87" s="11">
        <f>-'OddsRatio_working_3-way'!U87/(3*'OddsRatio_working_3-way'!X87^(1/3))*COS(('OddsRatio_working_3-way'!Y87+4*PI())/3)</f>
        <v>-0.20870698868232634</v>
      </c>
      <c r="AI87" s="11">
        <f>'OddsRatio_working_3-way'!U87/(3*'OddsRatio_working_3-way'!X87^(1/3))*SIN(('OddsRatio_working_3-way'!Y87)/3)</f>
        <v>-7.2110558129917901E-2</v>
      </c>
      <c r="AJ87" s="11">
        <f>'OddsRatio_working_3-way'!U87/(3*'OddsRatio_working_3-way'!X87^(1/3))*SIN(('OddsRatio_working_3-way'!Y87+2*PI())/3)</f>
        <v>-0.43360166642240955</v>
      </c>
      <c r="AK87" s="11">
        <f>'OddsRatio_working_3-way'!U87/(3*'OddsRatio_working_3-way'!X87^(1/3))*SIN(('OddsRatio_working_3-way'!Y87+4*PI())/3)</f>
        <v>0.50571222455232723</v>
      </c>
      <c r="AL87" s="11">
        <f>'OddsRatio_working_3-way'!Z87+'OddsRatio_working_3-way'!AF87</f>
        <v>1.0846262556156381</v>
      </c>
      <c r="AM87" s="11">
        <f>'OddsRatio_working_3-way'!AA87+'OddsRatio_working_3-way'!AG87</f>
        <v>-0.66721227825098572</v>
      </c>
      <c r="AN87" s="11">
        <f>'OddsRatio_working_3-way'!AB87+'OddsRatio_working_3-way'!AH87</f>
        <v>-0.41741397736465269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1.0846262556156381</v>
      </c>
      <c r="AS87" s="11">
        <f>IF(('OddsRatio_working_3-way'!X87=0),IF(Q87&gt;0,-Q87^(1/3),(-Q87)^(1/3)),'OddsRatio_working_3-way'!AM87-'OddsRatio_working_3-way'!R87/3)</f>
        <v>-0.66721227825098572</v>
      </c>
      <c r="AT87" s="11">
        <f>IF(('OddsRatio_working_3-way'!X87=0),IF(Q87&gt;0,-Q87^(1/3),(-Q87)^(1/3)),'OddsRatio_working_3-way'!AN87-'OddsRatio_working_3-way'!R87/3)</f>
        <v>-0.41741397736465269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IF('True_Odds_Calculator_3-way'!A89="","",'True_Odds_Calculator_3-way'!A89)</f>
        <v>1.5680000000000001</v>
      </c>
      <c r="B88" s="4">
        <f>IF('True_Odds_Calculator_3-way'!B89="","",'True_Odds_Calculator_3-way'!B89)</f>
        <v>4.08</v>
      </c>
      <c r="C88" s="4">
        <f>IF('True_Odds_Calculator_3-way'!C89="","",'True_Odds_Calculator_3-way'!C89)</f>
        <v>5.6</v>
      </c>
      <c r="D88" s="9">
        <f t="shared" si="26"/>
        <v>0.61184794993696834</v>
      </c>
      <c r="E88" s="9">
        <f t="shared" si="27"/>
        <v>0.22522429575930181</v>
      </c>
      <c r="F88" s="9">
        <f t="shared" si="28"/>
        <v>0.16292775430372974</v>
      </c>
      <c r="G88" s="9">
        <f t="shared" si="29"/>
        <v>1.1168890659724169</v>
      </c>
      <c r="H88" s="9">
        <f t="shared" si="30"/>
        <v>1.634392989472333</v>
      </c>
      <c r="I88" s="9">
        <f t="shared" si="31"/>
        <v>4.4400183231950443</v>
      </c>
      <c r="J88" s="9">
        <f t="shared" si="32"/>
        <v>6.1376897034731179</v>
      </c>
      <c r="K88" s="11">
        <f t="shared" si="33"/>
        <v>0.63775510204081631</v>
      </c>
      <c r="L88" s="11">
        <f t="shared" si="34"/>
        <v>0.24509803921568626</v>
      </c>
      <c r="M88" s="11">
        <f t="shared" si="35"/>
        <v>0.17857142857142858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-0.224627350940376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0.23022601897902017</v>
      </c>
      <c r="Q88" s="11">
        <f>2*'OddsRatio_working_3-way'!K88*'OddsRatio_working_3-way'!L88*'OddsRatio_working_3-way'!M88</f>
        <v>5.5825901789287147E-2</v>
      </c>
      <c r="R88" s="11">
        <f t="shared" si="36"/>
        <v>0</v>
      </c>
      <c r="S88" s="11">
        <f t="shared" si="37"/>
        <v>-1.0249242490516226</v>
      </c>
      <c r="T88" s="11">
        <f t="shared" si="38"/>
        <v>-0.24852673352367186</v>
      </c>
      <c r="U88" s="11">
        <f>'OddsRatio_working_3-way'!S88-'OddsRatio_working_3-way'!R88^2/3</f>
        <v>-1.0249242490516226</v>
      </c>
      <c r="V88" s="11">
        <f>'OddsRatio_working_3-way'!S88*'OddsRatio_working_3-way'!R88/3-2*'OddsRatio_working_3-way'!R88^3/27-'OddsRatio_working_3-way'!T88</f>
        <v>0.24852673352367186</v>
      </c>
      <c r="W88" s="11">
        <f>'OddsRatio_working_3-way'!V88^2+4*'OddsRatio_working_3-way'!U88^3/27</f>
        <v>-9.7738445705406768E-2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0.19968974872370951</v>
      </c>
      <c r="Y88" s="11">
        <f>IF('OddsRatio_working_3-way'!W88&gt;=0,IF('OddsRatio_working_3-way'!V88+SQRT('OddsRatio_working_3-way'!W88)&gt;0,0,PI()),ACOS('OddsRatio_working_3-way'!V88/(2*'OddsRatio_working_3-way'!X88)))</f>
        <v>0.89914159236127622</v>
      </c>
      <c r="Z88" s="11">
        <f>'OddsRatio_working_3-way'!X88^(1/3)*COS('OddsRatio_working_3-way'!Y88/3)</f>
        <v>0.55844453298620855</v>
      </c>
      <c r="AA88" s="11">
        <f>'OddsRatio_working_3-way'!X88^(1/3)*COS(('OddsRatio_working_3-way'!Y88+2*PI())/3)</f>
        <v>-0.42867406456280699</v>
      </c>
      <c r="AB88" s="11">
        <f>'OddsRatio_working_3-way'!X88^(1/3)*COS(('OddsRatio_working_3-way'!Y88+4*PI())/3)</f>
        <v>-0.12977046842340179</v>
      </c>
      <c r="AC88" s="11">
        <f>'OddsRatio_working_3-way'!X88^(1/3)*SIN('OddsRatio_working_3-way'!Y88/3)</f>
        <v>0.17257207169283287</v>
      </c>
      <c r="AD88" s="11">
        <f>'OddsRatio_working_3-way'!X88^(1/3)*SIN(('OddsRatio_working_3-way'!Y88+2*PI())/3)</f>
        <v>0.39734111632417718</v>
      </c>
      <c r="AE88" s="11">
        <f>'OddsRatio_working_3-way'!X88^(1/3)*SIN(('OddsRatio_working_3-way'!Y88+4*PI())/3)</f>
        <v>-0.56991318801700996</v>
      </c>
      <c r="AF88" s="11">
        <f>-'OddsRatio_working_3-way'!U88/(3*'OddsRatio_working_3-way'!X88^(1/3))*COS(('OddsRatio_working_3-way'!Y88)/3)</f>
        <v>0.55844453298620844</v>
      </c>
      <c r="AG88" s="11">
        <f>-'OddsRatio_working_3-way'!U88/(3*'OddsRatio_working_3-way'!X88^(1/3))*COS(('OddsRatio_working_3-way'!Y88+2*PI())/3)</f>
        <v>-0.42867406456280688</v>
      </c>
      <c r="AH88" s="11">
        <f>-'OddsRatio_working_3-way'!U88/(3*'OddsRatio_working_3-way'!X88^(1/3))*COS(('OddsRatio_working_3-way'!Y88+4*PI())/3)</f>
        <v>-0.12977046842340176</v>
      </c>
      <c r="AI88" s="11">
        <f>'OddsRatio_working_3-way'!U88/(3*'OddsRatio_working_3-way'!X88^(1/3))*SIN(('OddsRatio_working_3-way'!Y88)/3)</f>
        <v>-0.17257207169283284</v>
      </c>
      <c r="AJ88" s="11">
        <f>'OddsRatio_working_3-way'!U88/(3*'OddsRatio_working_3-way'!X88^(1/3))*SIN(('OddsRatio_working_3-way'!Y88+2*PI())/3)</f>
        <v>-0.39734111632417712</v>
      </c>
      <c r="AK88" s="11">
        <f>'OddsRatio_working_3-way'!U88/(3*'OddsRatio_working_3-way'!X88^(1/3))*SIN(('OddsRatio_working_3-way'!Y88+4*PI())/3)</f>
        <v>0.56991318801700985</v>
      </c>
      <c r="AL88" s="11">
        <f>'OddsRatio_working_3-way'!Z88+'OddsRatio_working_3-way'!AF88</f>
        <v>1.1168890659724169</v>
      </c>
      <c r="AM88" s="11">
        <f>'OddsRatio_working_3-way'!AA88+'OddsRatio_working_3-way'!AG88</f>
        <v>-0.85734812912561387</v>
      </c>
      <c r="AN88" s="11">
        <f>'OddsRatio_working_3-way'!AB88+'OddsRatio_working_3-way'!AH88</f>
        <v>-0.25954093684680357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1.1168890659724169</v>
      </c>
      <c r="AS88" s="11">
        <f>IF(('OddsRatio_working_3-way'!X88=0),IF(Q88&gt;0,-Q88^(1/3),(-Q88)^(1/3)),'OddsRatio_working_3-way'!AM88-'OddsRatio_working_3-way'!R88/3)</f>
        <v>-0.85734812912561387</v>
      </c>
      <c r="AT88" s="11">
        <f>IF(('OddsRatio_working_3-way'!X88=0),IF(Q88&gt;0,-Q88^(1/3),(-Q88)^(1/3)),'OddsRatio_working_3-way'!AN88-'OddsRatio_working_3-way'!R88/3)</f>
        <v>-0.25954093684680357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IF('True_Odds_Calculator_3-way'!A90="","",'True_Odds_Calculator_3-way'!A90)</f>
        <v>1.56</v>
      </c>
      <c r="B89" s="4">
        <f>IF('True_Odds_Calculator_3-way'!B90="","",'True_Odds_Calculator_3-way'!B90)</f>
        <v>4.16</v>
      </c>
      <c r="C89" s="4">
        <f>IF('True_Odds_Calculator_3-way'!C90="","",'True_Odds_Calculator_3-way'!C90)</f>
        <v>5.75</v>
      </c>
      <c r="D89" s="9">
        <f t="shared" si="26"/>
        <v>0.61756712895716326</v>
      </c>
      <c r="E89" s="9">
        <f t="shared" si="27"/>
        <v>0.22250011343681506</v>
      </c>
      <c r="F89" s="9">
        <f t="shared" si="28"/>
        <v>0.15993275760602185</v>
      </c>
      <c r="G89" s="9">
        <f t="shared" si="29"/>
        <v>1.1058163706042916</v>
      </c>
      <c r="H89" s="9">
        <f t="shared" si="30"/>
        <v>1.6192571675384033</v>
      </c>
      <c r="I89" s="9">
        <f t="shared" si="31"/>
        <v>4.4943797311095626</v>
      </c>
      <c r="J89" s="9">
        <f t="shared" si="32"/>
        <v>6.2526277603703848</v>
      </c>
      <c r="K89" s="11">
        <f t="shared" si="33"/>
        <v>0.64102564102564097</v>
      </c>
      <c r="L89" s="11">
        <f t="shared" si="34"/>
        <v>0.24038461538461536</v>
      </c>
      <c r="M89" s="11">
        <f t="shared" si="35"/>
        <v>0.17391304347826086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-0.22525941171426134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0.22698524997856101</v>
      </c>
      <c r="Q89" s="11">
        <f>2*'OddsRatio_working_3-way'!K89*'OddsRatio_working_3-way'!L89*'OddsRatio_working_3-way'!M89</f>
        <v>5.3597461624217468E-2</v>
      </c>
      <c r="R89" s="11">
        <f t="shared" si="36"/>
        <v>0</v>
      </c>
      <c r="S89" s="11">
        <f t="shared" si="37"/>
        <v>-1.0076615589606923</v>
      </c>
      <c r="T89" s="11">
        <f t="shared" si="38"/>
        <v>-0.23793661368611385</v>
      </c>
      <c r="U89" s="11">
        <f>'OddsRatio_working_3-way'!S89-'OddsRatio_working_3-way'!R89^2/3</f>
        <v>-1.0076615589606923</v>
      </c>
      <c r="V89" s="11">
        <f>'OddsRatio_working_3-way'!S89*'OddsRatio_working_3-way'!R89/3-2*'OddsRatio_working_3-way'!R89^3/27-'OddsRatio_working_3-way'!T89</f>
        <v>0.23793661368611385</v>
      </c>
      <c r="W89" s="11">
        <f>'OddsRatio_working_3-way'!V89^2+4*'OddsRatio_working_3-way'!U89^3/27</f>
        <v>-9.4965608618514205E-2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0.19466602217061996</v>
      </c>
      <c r="Y89" s="11">
        <f>IF('OddsRatio_working_3-way'!W89&gt;=0,IF('OddsRatio_working_3-way'!V89+SQRT('OddsRatio_working_3-way'!W89)&gt;0,0,PI()),ACOS('OddsRatio_working_3-way'!V89/(2*'OddsRatio_working_3-way'!X89)))</f>
        <v>0.9132955328419643</v>
      </c>
      <c r="Z89" s="11">
        <f>'OddsRatio_working_3-way'!X89^(1/3)*COS('OddsRatio_working_3-way'!Y89/3)</f>
        <v>0.5529081853021458</v>
      </c>
      <c r="AA89" s="11">
        <f>'OddsRatio_working_3-way'!X89^(1/3)*COS(('OddsRatio_working_3-way'!Y89+2*PI())/3)</f>
        <v>-0.42690273408591273</v>
      </c>
      <c r="AB89" s="11">
        <f>'OddsRatio_working_3-way'!X89^(1/3)*COS(('OddsRatio_working_3-way'!Y89+4*PI())/3)</f>
        <v>-0.12600545121623297</v>
      </c>
      <c r="AC89" s="11">
        <f>'OddsRatio_working_3-way'!X89^(1/3)*SIN('OddsRatio_working_3-way'!Y89/3)</f>
        <v>0.1737231272632366</v>
      </c>
      <c r="AD89" s="11">
        <f>'OddsRatio_working_3-way'!X89^(1/3)*SIN(('OddsRatio_working_3-way'!Y89+2*PI())/3)</f>
        <v>0.39197097080039378</v>
      </c>
      <c r="AE89" s="11">
        <f>'OddsRatio_working_3-way'!X89^(1/3)*SIN(('OddsRatio_working_3-way'!Y89+4*PI())/3)</f>
        <v>-0.56569409806363036</v>
      </c>
      <c r="AF89" s="11">
        <f>-'OddsRatio_working_3-way'!U89/(3*'OddsRatio_working_3-way'!X89^(1/3))*COS(('OddsRatio_working_3-way'!Y89)/3)</f>
        <v>0.55290818530214592</v>
      </c>
      <c r="AG89" s="11">
        <f>-'OddsRatio_working_3-way'!U89/(3*'OddsRatio_working_3-way'!X89^(1/3))*COS(('OddsRatio_working_3-way'!Y89+2*PI())/3)</f>
        <v>-0.42690273408591284</v>
      </c>
      <c r="AH89" s="11">
        <f>-'OddsRatio_working_3-way'!U89/(3*'OddsRatio_working_3-way'!X89^(1/3))*COS(('OddsRatio_working_3-way'!Y89+4*PI())/3)</f>
        <v>-0.12600545121623299</v>
      </c>
      <c r="AI89" s="11">
        <f>'OddsRatio_working_3-way'!U89/(3*'OddsRatio_working_3-way'!X89^(1/3))*SIN(('OddsRatio_working_3-way'!Y89)/3)</f>
        <v>-0.17372312726323663</v>
      </c>
      <c r="AJ89" s="11">
        <f>'OddsRatio_working_3-way'!U89/(3*'OddsRatio_working_3-way'!X89^(1/3))*SIN(('OddsRatio_working_3-way'!Y89+2*PI())/3)</f>
        <v>-0.39197097080039384</v>
      </c>
      <c r="AK89" s="11">
        <f>'OddsRatio_working_3-way'!U89/(3*'OddsRatio_working_3-way'!X89^(1/3))*SIN(('OddsRatio_working_3-way'!Y89+4*PI())/3)</f>
        <v>0.56569409806363047</v>
      </c>
      <c r="AL89" s="11">
        <f>'OddsRatio_working_3-way'!Z89+'OddsRatio_working_3-way'!AF89</f>
        <v>1.1058163706042916</v>
      </c>
      <c r="AM89" s="11">
        <f>'OddsRatio_working_3-way'!AA89+'OddsRatio_working_3-way'!AG89</f>
        <v>-0.85380546817182557</v>
      </c>
      <c r="AN89" s="11">
        <f>'OddsRatio_working_3-way'!AB89+'OddsRatio_working_3-way'!AH89</f>
        <v>-0.25201090243246593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1.1058163706042916</v>
      </c>
      <c r="AS89" s="11">
        <f>IF(('OddsRatio_working_3-way'!X89=0),IF(Q89&gt;0,-Q89^(1/3),(-Q89)^(1/3)),'OddsRatio_working_3-way'!AM89-'OddsRatio_working_3-way'!R89/3)</f>
        <v>-0.85380546817182557</v>
      </c>
      <c r="AT89" s="11">
        <f>IF(('OddsRatio_working_3-way'!X89=0),IF(Q89&gt;0,-Q89^(1/3),(-Q89)^(1/3)),'OddsRatio_working_3-way'!AN89-'OddsRatio_working_3-way'!R89/3)</f>
        <v>-0.25201090243246593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IF('True_Odds_Calculator_3-way'!A91="","",'True_Odds_Calculator_3-way'!A91)</f>
        <v>2.4550000000000001</v>
      </c>
      <c r="B90" s="4">
        <f>IF('True_Odds_Calculator_3-way'!B91="","",'True_Odds_Calculator_3-way'!B91)</f>
        <v>3.0640000000000001</v>
      </c>
      <c r="C90" s="4">
        <f>IF('True_Odds_Calculator_3-way'!C91="","",'True_Odds_Calculator_3-way'!C91)</f>
        <v>3.1360000000000001</v>
      </c>
      <c r="D90" s="9">
        <f t="shared" si="26"/>
        <v>0.38854338485631718</v>
      </c>
      <c r="E90" s="9">
        <f t="shared" si="27"/>
        <v>0.30936725188218628</v>
      </c>
      <c r="F90" s="9">
        <f t="shared" si="28"/>
        <v>0.30208936326149632</v>
      </c>
      <c r="G90" s="9">
        <f t="shared" si="29"/>
        <v>1.0815911753949647</v>
      </c>
      <c r="H90" s="9">
        <f t="shared" si="30"/>
        <v>2.5737151601996739</v>
      </c>
      <c r="I90" s="9">
        <f t="shared" si="31"/>
        <v>3.2324041860152075</v>
      </c>
      <c r="J90" s="9">
        <f t="shared" si="32"/>
        <v>3.310278750643644</v>
      </c>
      <c r="K90" s="11">
        <f t="shared" si="33"/>
        <v>0.40733197556008144</v>
      </c>
      <c r="L90" s="11">
        <f t="shared" si="34"/>
        <v>0.32637075718015668</v>
      </c>
      <c r="M90" s="11">
        <f t="shared" si="35"/>
        <v>0.31887755102040816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-0.27193031339297835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0.23972663970003252</v>
      </c>
      <c r="Q90" s="11">
        <f>2*'OddsRatio_working_3-way'!K90*'OddsRatio_working_3-way'!L90*'OddsRatio_working_3-way'!M90</f>
        <v>8.4783957453592379E-2</v>
      </c>
      <c r="R90" s="11">
        <f t="shared" si="36"/>
        <v>0</v>
      </c>
      <c r="S90" s="11">
        <f t="shared" si="37"/>
        <v>-0.88157379995217044</v>
      </c>
      <c r="T90" s="11">
        <f t="shared" si="38"/>
        <v>-0.3117856056417932</v>
      </c>
      <c r="U90" s="11">
        <f>'OddsRatio_working_3-way'!S90-'OddsRatio_working_3-way'!R90^2/3</f>
        <v>-0.88157379995217044</v>
      </c>
      <c r="V90" s="11">
        <f>'OddsRatio_working_3-way'!S90*'OddsRatio_working_3-way'!R90/3-2*'OddsRatio_working_3-way'!R90^3/27-'OddsRatio_working_3-way'!T90</f>
        <v>0.3117856056417932</v>
      </c>
      <c r="W90" s="11">
        <f>'OddsRatio_working_3-way'!V90^2+4*'OddsRatio_working_3-way'!U90^3/27</f>
        <v>-4.2911871991945932E-3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0.15929646189151092</v>
      </c>
      <c r="Y90" s="11">
        <f>IF('OddsRatio_working_3-way'!W90&gt;=0,IF('OddsRatio_working_3-way'!V90+SQRT('OddsRatio_working_3-way'!W90)&gt;0,0,PI()),ACOS('OddsRatio_working_3-way'!V90/(2*'OddsRatio_working_3-way'!X90)))</f>
        <v>0.20709103432681708</v>
      </c>
      <c r="Z90" s="11">
        <f>'OddsRatio_working_3-way'!X90^(1/3)*COS('OddsRatio_working_3-way'!Y90/3)</f>
        <v>0.54079558769748237</v>
      </c>
      <c r="AA90" s="11">
        <f>'OddsRatio_working_3-way'!X90^(1/3)*COS(('OddsRatio_working_3-way'!Y90+2*PI())/3)</f>
        <v>-0.30277910378585687</v>
      </c>
      <c r="AB90" s="11">
        <f>'OddsRatio_working_3-way'!X90^(1/3)*COS(('OddsRatio_working_3-way'!Y90+4*PI())/3)</f>
        <v>-0.23801648391162561</v>
      </c>
      <c r="AC90" s="11">
        <f>'OddsRatio_working_3-way'!X90^(1/3)*SIN('OddsRatio_working_3-way'!Y90/3)</f>
        <v>3.739071601781286E-2</v>
      </c>
      <c r="AD90" s="11">
        <f>'OddsRatio_working_3-way'!X90^(1/3)*SIN(('OddsRatio_working_3-way'!Y90+2*PI())/3)</f>
        <v>0.4496473591916485</v>
      </c>
      <c r="AE90" s="11">
        <f>'OddsRatio_working_3-way'!X90^(1/3)*SIN(('OddsRatio_working_3-way'!Y90+4*PI())/3)</f>
        <v>-0.48703807520946141</v>
      </c>
      <c r="AF90" s="11">
        <f>-'OddsRatio_working_3-way'!U90/(3*'OddsRatio_working_3-way'!X90^(1/3))*COS(('OddsRatio_working_3-way'!Y90)/3)</f>
        <v>0.54079558769748248</v>
      </c>
      <c r="AG90" s="11">
        <f>-'OddsRatio_working_3-way'!U90/(3*'OddsRatio_working_3-way'!X90^(1/3))*COS(('OddsRatio_working_3-way'!Y90+2*PI())/3)</f>
        <v>-0.30277910378585693</v>
      </c>
      <c r="AH90" s="11">
        <f>-'OddsRatio_working_3-way'!U90/(3*'OddsRatio_working_3-way'!X90^(1/3))*COS(('OddsRatio_working_3-way'!Y90+4*PI())/3)</f>
        <v>-0.23801648391162566</v>
      </c>
      <c r="AI90" s="11">
        <f>'OddsRatio_working_3-way'!U90/(3*'OddsRatio_working_3-way'!X90^(1/3))*SIN(('OddsRatio_working_3-way'!Y90)/3)</f>
        <v>-3.7390716017812867E-2</v>
      </c>
      <c r="AJ90" s="11">
        <f>'OddsRatio_working_3-way'!U90/(3*'OddsRatio_working_3-way'!X90^(1/3))*SIN(('OddsRatio_working_3-way'!Y90+2*PI())/3)</f>
        <v>-0.44964735919164861</v>
      </c>
      <c r="AK90" s="11">
        <f>'OddsRatio_working_3-way'!U90/(3*'OddsRatio_working_3-way'!X90^(1/3))*SIN(('OddsRatio_working_3-way'!Y90+4*PI())/3)</f>
        <v>0.48703807520946146</v>
      </c>
      <c r="AL90" s="11">
        <f>'OddsRatio_working_3-way'!Z90+'OddsRatio_working_3-way'!AF90</f>
        <v>1.0815911753949647</v>
      </c>
      <c r="AM90" s="11">
        <f>'OddsRatio_working_3-way'!AA90+'OddsRatio_working_3-way'!AG90</f>
        <v>-0.60555820757171386</v>
      </c>
      <c r="AN90" s="11">
        <f>'OddsRatio_working_3-way'!AB90+'OddsRatio_working_3-way'!AH90</f>
        <v>-0.47603296782325127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1.0815911753949647</v>
      </c>
      <c r="AS90" s="11">
        <f>IF(('OddsRatio_working_3-way'!X90=0),IF(Q90&gt;0,-Q90^(1/3),(-Q90)^(1/3)),'OddsRatio_working_3-way'!AM90-'OddsRatio_working_3-way'!R90/3)</f>
        <v>-0.60555820757171386</v>
      </c>
      <c r="AT90" s="11">
        <f>IF(('OddsRatio_working_3-way'!X90=0),IF(Q90&gt;0,-Q90^(1/3),(-Q90)^(1/3)),'OddsRatio_working_3-way'!AN90-'OddsRatio_working_3-way'!R90/3)</f>
        <v>-0.47603296782325127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IF('True_Odds_Calculator_3-way'!A92="","",'True_Odds_Calculator_3-way'!A92)</f>
        <v>1.75</v>
      </c>
      <c r="B91" s="4">
        <f>IF('True_Odds_Calculator_3-way'!B92="","",'True_Odds_Calculator_3-way'!B92)</f>
        <v>3.98</v>
      </c>
      <c r="C91" s="4">
        <f>IF('True_Odds_Calculator_3-way'!C92="","",'True_Odds_Calculator_3-way'!C92)</f>
        <v>4.34</v>
      </c>
      <c r="D91" s="9">
        <f t="shared" si="26"/>
        <v>0.54975415791954996</v>
      </c>
      <c r="E91" s="9">
        <f t="shared" si="27"/>
        <v>0.23506515493450447</v>
      </c>
      <c r="F91" s="9">
        <f t="shared" si="28"/>
        <v>0.21518068714594565</v>
      </c>
      <c r="G91" s="9">
        <f t="shared" si="29"/>
        <v>1.0919931769364641</v>
      </c>
      <c r="H91" s="9">
        <f t="shared" si="30"/>
        <v>1.8189948827023483</v>
      </c>
      <c r="I91" s="9">
        <f t="shared" si="31"/>
        <v>4.2541396672706639</v>
      </c>
      <c r="J91" s="9">
        <f t="shared" si="32"/>
        <v>4.6472572109677897</v>
      </c>
      <c r="K91" s="11">
        <f t="shared" si="33"/>
        <v>0.5714285714285714</v>
      </c>
      <c r="L91" s="11">
        <f t="shared" si="34"/>
        <v>0.25125628140703515</v>
      </c>
      <c r="M91" s="11">
        <f t="shared" si="35"/>
        <v>0.2304147465437788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-0.24695233904876601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0.23388833568765482</v>
      </c>
      <c r="Q91" s="11">
        <f>2*'OddsRatio_working_3-way'!K91*'OddsRatio_working_3-way'!L91*'OddsRatio_working_3-way'!M91</f>
        <v>6.6163602740496416E-2</v>
      </c>
      <c r="R91" s="11">
        <f t="shared" si="36"/>
        <v>0</v>
      </c>
      <c r="S91" s="11">
        <f t="shared" si="37"/>
        <v>-0.94709909040978379</v>
      </c>
      <c r="T91" s="11">
        <f t="shared" si="38"/>
        <v>-0.26792053476938721</v>
      </c>
      <c r="U91" s="11">
        <f>'OddsRatio_working_3-way'!S91-'OddsRatio_working_3-way'!R91^2/3</f>
        <v>-0.94709909040978379</v>
      </c>
      <c r="V91" s="11">
        <f>'OddsRatio_working_3-way'!S91*'OddsRatio_working_3-way'!R91/3-2*'OddsRatio_working_3-way'!R91^3/27-'OddsRatio_working_3-way'!T91</f>
        <v>0.26792053476938721</v>
      </c>
      <c r="W91" s="11">
        <f>'OddsRatio_working_3-way'!V91^2+4*'OddsRatio_working_3-way'!U91^3/27</f>
        <v>-5.4077067998577089E-2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0.17738269430083331</v>
      </c>
      <c r="Y91" s="11">
        <f>IF('OddsRatio_working_3-way'!W91&gt;=0,IF('OddsRatio_working_3-way'!V91+SQRT('OddsRatio_working_3-way'!W91)&gt;0,0,PI()),ACOS('OddsRatio_working_3-way'!V91/(2*'OddsRatio_working_3-way'!X91)))</f>
        <v>0.71482978013244569</v>
      </c>
      <c r="Z91" s="11">
        <f>'OddsRatio_working_3-way'!X91^(1/3)*COS('OddsRatio_working_3-way'!Y91/3)</f>
        <v>0.54599658846823207</v>
      </c>
      <c r="AA91" s="11">
        <f>'OddsRatio_working_3-way'!X91^(1/3)*COS(('OddsRatio_working_3-way'!Y91+2*PI())/3)</f>
        <v>-0.38784848638996311</v>
      </c>
      <c r="AB91" s="11">
        <f>'OddsRatio_working_3-way'!X91^(1/3)*COS(('OddsRatio_working_3-way'!Y91+4*PI())/3)</f>
        <v>-0.1581481020782691</v>
      </c>
      <c r="AC91" s="11">
        <f>'OddsRatio_working_3-way'!X91^(1/3)*SIN('OddsRatio_working_3-way'!Y91/3)</f>
        <v>0.13261757871531704</v>
      </c>
      <c r="AD91" s="11">
        <f>'OddsRatio_working_3-way'!X91^(1/3)*SIN(('OddsRatio_working_3-way'!Y91+2*PI())/3)</f>
        <v>0.40653812663546812</v>
      </c>
      <c r="AE91" s="11">
        <f>'OddsRatio_working_3-way'!X91^(1/3)*SIN(('OddsRatio_working_3-way'!Y91+4*PI())/3)</f>
        <v>-0.53915570535078516</v>
      </c>
      <c r="AF91" s="11">
        <f>-'OddsRatio_working_3-way'!U91/(3*'OddsRatio_working_3-way'!X91^(1/3))*COS(('OddsRatio_working_3-way'!Y91)/3)</f>
        <v>0.54599658846823196</v>
      </c>
      <c r="AG91" s="11">
        <f>-'OddsRatio_working_3-way'!U91/(3*'OddsRatio_working_3-way'!X91^(1/3))*COS(('OddsRatio_working_3-way'!Y91+2*PI())/3)</f>
        <v>-0.38784848638996305</v>
      </c>
      <c r="AH91" s="11">
        <f>-'OddsRatio_working_3-way'!U91/(3*'OddsRatio_working_3-way'!X91^(1/3))*COS(('OddsRatio_working_3-way'!Y91+4*PI())/3)</f>
        <v>-0.15814810207826907</v>
      </c>
      <c r="AI91" s="11">
        <f>'OddsRatio_working_3-way'!U91/(3*'OddsRatio_working_3-way'!X91^(1/3))*SIN(('OddsRatio_working_3-way'!Y91)/3)</f>
        <v>-0.13261757871531701</v>
      </c>
      <c r="AJ91" s="11">
        <f>'OddsRatio_working_3-way'!U91/(3*'OddsRatio_working_3-way'!X91^(1/3))*SIN(('OddsRatio_working_3-way'!Y91+2*PI())/3)</f>
        <v>-0.40653812663546807</v>
      </c>
      <c r="AK91" s="11">
        <f>'OddsRatio_working_3-way'!U91/(3*'OddsRatio_working_3-way'!X91^(1/3))*SIN(('OddsRatio_working_3-way'!Y91+4*PI())/3)</f>
        <v>0.53915570535078505</v>
      </c>
      <c r="AL91" s="11">
        <f>'OddsRatio_working_3-way'!Z91+'OddsRatio_working_3-way'!AF91</f>
        <v>1.0919931769364641</v>
      </c>
      <c r="AM91" s="11">
        <f>'OddsRatio_working_3-way'!AA91+'OddsRatio_working_3-way'!AG91</f>
        <v>-0.77569697277992611</v>
      </c>
      <c r="AN91" s="11">
        <f>'OddsRatio_working_3-way'!AB91+'OddsRatio_working_3-way'!AH91</f>
        <v>-0.31629620415653814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1.0919931769364641</v>
      </c>
      <c r="AS91" s="11">
        <f>IF(('OddsRatio_working_3-way'!X91=0),IF(Q91&gt;0,-Q91^(1/3),(-Q91)^(1/3)),'OddsRatio_working_3-way'!AM91-'OddsRatio_working_3-way'!R91/3)</f>
        <v>-0.77569697277992611</v>
      </c>
      <c r="AT91" s="11">
        <f>IF(('OddsRatio_working_3-way'!X91=0),IF(Q91&gt;0,-Q91^(1/3),(-Q91)^(1/3)),'OddsRatio_working_3-way'!AN91-'OddsRatio_working_3-way'!R91/3)</f>
        <v>-0.31629620415653814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IF('True_Odds_Calculator_3-way'!A93="","",'True_Odds_Calculator_3-way'!A93)</f>
        <v>1.544</v>
      </c>
      <c r="B92" s="4">
        <f>IF('True_Odds_Calculator_3-way'!B93="","",'True_Odds_Calculator_3-way'!B93)</f>
        <v>4.18</v>
      </c>
      <c r="C92" s="4">
        <f>IF('True_Odds_Calculator_3-way'!C93="","",'True_Odds_Calculator_3-way'!C93)</f>
        <v>5.95</v>
      </c>
      <c r="D92" s="9">
        <f t="shared" si="26"/>
        <v>0.62427215267787739</v>
      </c>
      <c r="E92" s="9">
        <f t="shared" si="27"/>
        <v>0.22132425260641533</v>
      </c>
      <c r="F92" s="9">
        <f t="shared" si="28"/>
        <v>0.15440359471570722</v>
      </c>
      <c r="G92" s="9">
        <f t="shared" si="29"/>
        <v>1.1063703337841488</v>
      </c>
      <c r="H92" s="9">
        <f t="shared" si="30"/>
        <v>1.601865461578577</v>
      </c>
      <c r="I92" s="9">
        <f t="shared" si="31"/>
        <v>4.5182576614335934</v>
      </c>
      <c r="J92" s="9">
        <f t="shared" si="32"/>
        <v>6.4765331522315375</v>
      </c>
      <c r="K92" s="11">
        <f t="shared" si="33"/>
        <v>0.64766839378238339</v>
      </c>
      <c r="L92" s="11">
        <f t="shared" si="34"/>
        <v>0.23923444976076558</v>
      </c>
      <c r="M92" s="11">
        <f t="shared" si="35"/>
        <v>0.16806722689075629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-0.22299271494799167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0.22588056964610964</v>
      </c>
      <c r="Q92" s="11">
        <f>2*'OddsRatio_working_3-way'!K92*'OddsRatio_working_3-way'!L92*'OddsRatio_working_3-way'!M92</f>
        <v>5.2082215735787335E-2</v>
      </c>
      <c r="R92" s="11">
        <f t="shared" si="36"/>
        <v>0</v>
      </c>
      <c r="S92" s="11">
        <f t="shared" si="37"/>
        <v>-1.0129504441380137</v>
      </c>
      <c r="T92" s="11">
        <f t="shared" si="38"/>
        <v>-0.23356016696749224</v>
      </c>
      <c r="U92" s="11">
        <f>'OddsRatio_working_3-way'!S92-'OddsRatio_working_3-way'!R92^2/3</f>
        <v>-1.0129504441380137</v>
      </c>
      <c r="V92" s="11">
        <f>'OddsRatio_working_3-way'!S92*'OddsRatio_working_3-way'!R92/3-2*'OddsRatio_working_3-way'!R92^3/27-'OddsRatio_working_3-way'!T92</f>
        <v>0.23356016696749224</v>
      </c>
      <c r="W92" s="11">
        <f>'OddsRatio_working_3-way'!V92^2+4*'OddsRatio_working_3-way'!U92^3/27</f>
        <v>-9.9428410835004311E-2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0.1962006386514116</v>
      </c>
      <c r="Y92" s="11">
        <f>IF('OddsRatio_working_3-way'!W92&gt;=0,IF('OddsRatio_working_3-way'!V92+SQRT('OddsRatio_working_3-way'!W92)&gt;0,0,PI()),ACOS('OddsRatio_working_3-way'!V92/(2*'OddsRatio_working_3-way'!X92)))</f>
        <v>0.93327253242745933</v>
      </c>
      <c r="Z92" s="11">
        <f>'OddsRatio_working_3-way'!X92^(1/3)*COS('OddsRatio_working_3-way'!Y92/3)</f>
        <v>0.55318516689207453</v>
      </c>
      <c r="AA92" s="11">
        <f>'OddsRatio_working_3-way'!X92^(1/3)*COS(('OddsRatio_working_3-way'!Y92+2*PI())/3)</f>
        <v>-0.43062907062503075</v>
      </c>
      <c r="AB92" s="11">
        <f>'OddsRatio_working_3-way'!X92^(1/3)*COS(('OddsRatio_working_3-way'!Y92+4*PI())/3)</f>
        <v>-0.12255609626704392</v>
      </c>
      <c r="AC92" s="11">
        <f>'OddsRatio_working_3-way'!X92^(1/3)*SIN('OddsRatio_working_3-way'!Y92/3)</f>
        <v>0.17786601467563243</v>
      </c>
      <c r="AD92" s="11">
        <f>'OddsRatio_working_3-way'!X92^(1/3)*SIN(('OddsRatio_working_3-way'!Y92+2*PI())/3)</f>
        <v>0.39013940018745469</v>
      </c>
      <c r="AE92" s="11">
        <f>'OddsRatio_working_3-way'!X92^(1/3)*SIN(('OddsRatio_working_3-way'!Y92+4*PI())/3)</f>
        <v>-0.56800541486308709</v>
      </c>
      <c r="AF92" s="11">
        <f>-'OddsRatio_working_3-way'!U92/(3*'OddsRatio_working_3-way'!X92^(1/3))*COS(('OddsRatio_working_3-way'!Y92)/3)</f>
        <v>0.55318516689207442</v>
      </c>
      <c r="AG92" s="11">
        <f>-'OddsRatio_working_3-way'!U92/(3*'OddsRatio_working_3-way'!X92^(1/3))*COS(('OddsRatio_working_3-way'!Y92+2*PI())/3)</f>
        <v>-0.43062907062503064</v>
      </c>
      <c r="AH92" s="11">
        <f>-'OddsRatio_working_3-way'!U92/(3*'OddsRatio_working_3-way'!X92^(1/3))*COS(('OddsRatio_working_3-way'!Y92+4*PI())/3)</f>
        <v>-0.1225560962670439</v>
      </c>
      <c r="AI92" s="11">
        <f>'OddsRatio_working_3-way'!U92/(3*'OddsRatio_working_3-way'!X92^(1/3))*SIN(('OddsRatio_working_3-way'!Y92)/3)</f>
        <v>-0.1778660146756324</v>
      </c>
      <c r="AJ92" s="11">
        <f>'OddsRatio_working_3-way'!U92/(3*'OddsRatio_working_3-way'!X92^(1/3))*SIN(('OddsRatio_working_3-way'!Y92+2*PI())/3)</f>
        <v>-0.39013940018745463</v>
      </c>
      <c r="AK92" s="11">
        <f>'OddsRatio_working_3-way'!U92/(3*'OddsRatio_working_3-way'!X92^(1/3))*SIN(('OddsRatio_working_3-way'!Y92+4*PI())/3)</f>
        <v>0.56800541486308698</v>
      </c>
      <c r="AL92" s="11">
        <f>'OddsRatio_working_3-way'!Z92+'OddsRatio_working_3-way'!AF92</f>
        <v>1.1063703337841488</v>
      </c>
      <c r="AM92" s="11">
        <f>'OddsRatio_working_3-way'!AA92+'OddsRatio_working_3-way'!AG92</f>
        <v>-0.86125814125006139</v>
      </c>
      <c r="AN92" s="11">
        <f>'OddsRatio_working_3-way'!AB92+'OddsRatio_working_3-way'!AH92</f>
        <v>-0.24511219253408784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1.1063703337841488</v>
      </c>
      <c r="AS92" s="11">
        <f>IF(('OddsRatio_working_3-way'!X92=0),IF(Q92&gt;0,-Q92^(1/3),(-Q92)^(1/3)),'OddsRatio_working_3-way'!AM92-'OddsRatio_working_3-way'!R92/3)</f>
        <v>-0.86125814125006139</v>
      </c>
      <c r="AT92" s="11">
        <f>IF(('OddsRatio_working_3-way'!X92=0),IF(Q92&gt;0,-Q92^(1/3),(-Q92)^(1/3)),'OddsRatio_working_3-way'!AN92-'OddsRatio_working_3-way'!R92/3)</f>
        <v>-0.24511219253408784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IF('True_Odds_Calculator_3-way'!A94="","",'True_Odds_Calculator_3-way'!A94)</f>
        <v>1.744</v>
      </c>
      <c r="B93" s="4">
        <f>IF('True_Odds_Calculator_3-way'!B94="","",'True_Odds_Calculator_3-way'!B94)</f>
        <v>3.5</v>
      </c>
      <c r="C93" s="4">
        <f>IF('True_Odds_Calculator_3-way'!C94="","",'True_Odds_Calculator_3-way'!C94)</f>
        <v>5.0999999999999996</v>
      </c>
      <c r="D93" s="9">
        <f t="shared" si="26"/>
        <v>0.55073306310100623</v>
      </c>
      <c r="E93" s="9">
        <f t="shared" si="27"/>
        <v>0.2672985799751556</v>
      </c>
      <c r="F93" s="9">
        <f t="shared" si="28"/>
        <v>0.18196835692383803</v>
      </c>
      <c r="G93" s="9">
        <f t="shared" si="29"/>
        <v>1.0964538907658188</v>
      </c>
      <c r="H93" s="9">
        <f t="shared" si="30"/>
        <v>1.8157616947297692</v>
      </c>
      <c r="I93" s="9">
        <f t="shared" si="31"/>
        <v>3.741134726914547</v>
      </c>
      <c r="J93" s="9">
        <f t="shared" si="32"/>
        <v>5.4954609521398554</v>
      </c>
      <c r="K93" s="11">
        <f t="shared" si="33"/>
        <v>0.57339449541284404</v>
      </c>
      <c r="L93" s="11">
        <f t="shared" si="34"/>
        <v>0.2857142857142857</v>
      </c>
      <c r="M93" s="11">
        <f t="shared" si="35"/>
        <v>0.19607843137254904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-0.24496954745200827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0.235910878112713</v>
      </c>
      <c r="Q93" s="11">
        <f>2*'OddsRatio_working_3-way'!K93*'OddsRatio_working_3-way'!L93*'OddsRatio_working_3-way'!M93</f>
        <v>6.4245881838974131E-2</v>
      </c>
      <c r="R93" s="11">
        <f t="shared" si="36"/>
        <v>0</v>
      </c>
      <c r="S93" s="11">
        <f t="shared" si="37"/>
        <v>-0.96302124311565729</v>
      </c>
      <c r="T93" s="11">
        <f t="shared" si="38"/>
        <v>-0.26226068712300038</v>
      </c>
      <c r="U93" s="11">
        <f>'OddsRatio_working_3-way'!S93-'OddsRatio_working_3-way'!R93^2/3</f>
        <v>-0.96302124311565729</v>
      </c>
      <c r="V93" s="11">
        <f>'OddsRatio_working_3-way'!S93*'OddsRatio_working_3-way'!R93/3-2*'OddsRatio_working_3-way'!R93^3/27-'OddsRatio_working_3-way'!T93</f>
        <v>0.26226068712300038</v>
      </c>
      <c r="W93" s="11">
        <f>'OddsRatio_working_3-way'!V93^2+4*'OddsRatio_working_3-way'!U93^3/27</f>
        <v>-6.3532731830438435E-2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0.18187454456346189</v>
      </c>
      <c r="Y93" s="11">
        <f>IF('OddsRatio_working_3-way'!W93&gt;=0,IF('OddsRatio_working_3-way'!V93+SQRT('OddsRatio_working_3-way'!W93)&gt;0,0,PI()),ACOS('OddsRatio_working_3-way'!V93/(2*'OddsRatio_working_3-way'!X93)))</f>
        <v>0.76556149861520251</v>
      </c>
      <c r="Z93" s="11">
        <f>'OddsRatio_working_3-way'!X93^(1/3)*COS('OddsRatio_working_3-way'!Y93/3)</f>
        <v>0.54822694538290939</v>
      </c>
      <c r="AA93" s="11">
        <f>'OddsRatio_working_3-way'!X93^(1/3)*COS(('OddsRatio_working_3-way'!Y93+2*PI())/3)</f>
        <v>-0.39797114522734456</v>
      </c>
      <c r="AB93" s="11">
        <f>'OddsRatio_working_3-way'!X93^(1/3)*COS(('OddsRatio_working_3-way'!Y93+4*PI())/3)</f>
        <v>-0.15025580015556492</v>
      </c>
      <c r="AC93" s="11">
        <f>'OddsRatio_working_3-way'!X93^(1/3)*SIN('OddsRatio_working_3-way'!Y93/3)</f>
        <v>0.14301852115959307</v>
      </c>
      <c r="AD93" s="11">
        <f>'OddsRatio_working_3-way'!X93^(1/3)*SIN(('OddsRatio_working_3-way'!Y93+2*PI())/3)</f>
        <v>0.40326920116094694</v>
      </c>
      <c r="AE93" s="11">
        <f>'OddsRatio_working_3-way'!X93^(1/3)*SIN(('OddsRatio_working_3-way'!Y93+4*PI())/3)</f>
        <v>-0.54628772232054001</v>
      </c>
      <c r="AF93" s="11">
        <f>-'OddsRatio_working_3-way'!U93/(3*'OddsRatio_working_3-way'!X93^(1/3))*COS(('OddsRatio_working_3-way'!Y93)/3)</f>
        <v>0.54822694538290939</v>
      </c>
      <c r="AG93" s="11">
        <f>-'OddsRatio_working_3-way'!U93/(3*'OddsRatio_working_3-way'!X93^(1/3))*COS(('OddsRatio_working_3-way'!Y93+2*PI())/3)</f>
        <v>-0.39797114522734456</v>
      </c>
      <c r="AH93" s="11">
        <f>-'OddsRatio_working_3-way'!U93/(3*'OddsRatio_working_3-way'!X93^(1/3))*COS(('OddsRatio_working_3-way'!Y93+4*PI())/3)</f>
        <v>-0.15025580015556492</v>
      </c>
      <c r="AI93" s="11">
        <f>'OddsRatio_working_3-way'!U93/(3*'OddsRatio_working_3-way'!X93^(1/3))*SIN(('OddsRatio_working_3-way'!Y93)/3)</f>
        <v>-0.14301852115959307</v>
      </c>
      <c r="AJ93" s="11">
        <f>'OddsRatio_working_3-way'!U93/(3*'OddsRatio_working_3-way'!X93^(1/3))*SIN(('OddsRatio_working_3-way'!Y93+2*PI())/3)</f>
        <v>-0.40326920116094694</v>
      </c>
      <c r="AK93" s="11">
        <f>'OddsRatio_working_3-way'!U93/(3*'OddsRatio_working_3-way'!X93^(1/3))*SIN(('OddsRatio_working_3-way'!Y93+4*PI())/3)</f>
        <v>0.54628772232054001</v>
      </c>
      <c r="AL93" s="11">
        <f>'OddsRatio_working_3-way'!Z93+'OddsRatio_working_3-way'!AF93</f>
        <v>1.0964538907658188</v>
      </c>
      <c r="AM93" s="11">
        <f>'OddsRatio_working_3-way'!AA93+'OddsRatio_working_3-way'!AG93</f>
        <v>-0.79594229045468912</v>
      </c>
      <c r="AN93" s="11">
        <f>'OddsRatio_working_3-way'!AB93+'OddsRatio_working_3-way'!AH93</f>
        <v>-0.30051160031112983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1.0964538907658188</v>
      </c>
      <c r="AS93" s="11">
        <f>IF(('OddsRatio_working_3-way'!X93=0),IF(Q93&gt;0,-Q93^(1/3),(-Q93)^(1/3)),'OddsRatio_working_3-way'!AM93-'OddsRatio_working_3-way'!R93/3)</f>
        <v>-0.79594229045468912</v>
      </c>
      <c r="AT93" s="11">
        <f>IF(('OddsRatio_working_3-way'!X93=0),IF(Q93&gt;0,-Q93^(1/3),(-Q93)^(1/3)),'OddsRatio_working_3-way'!AN93-'OddsRatio_working_3-way'!R93/3)</f>
        <v>-0.30051160031112983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IF('True_Odds_Calculator_3-way'!A95="","",'True_Odds_Calculator_3-way'!A95)</f>
        <v>1.94</v>
      </c>
      <c r="B94" s="4">
        <f>IF('True_Odds_Calculator_3-way'!B95="","",'True_Odds_Calculator_3-way'!B95)</f>
        <v>3.24</v>
      </c>
      <c r="C94" s="4">
        <f>IF('True_Odds_Calculator_3-way'!C95="","",'True_Odds_Calculator_3-way'!C95)</f>
        <v>4.34</v>
      </c>
      <c r="D94" s="9">
        <f t="shared" si="26"/>
        <v>0.49393406963781766</v>
      </c>
      <c r="E94" s="9">
        <f t="shared" si="27"/>
        <v>0.29057023459663295</v>
      </c>
      <c r="F94" s="9">
        <f t="shared" si="28"/>
        <v>0.21549569576554919</v>
      </c>
      <c r="G94" s="9">
        <f t="shared" si="29"/>
        <v>1.0899592559354376</v>
      </c>
      <c r="H94" s="9">
        <f t="shared" si="30"/>
        <v>2.0245617005793113</v>
      </c>
      <c r="I94" s="9">
        <f t="shared" si="31"/>
        <v>3.4415087332953811</v>
      </c>
      <c r="J94" s="9">
        <f t="shared" si="32"/>
        <v>4.6404639148243616</v>
      </c>
      <c r="K94" s="11">
        <f t="shared" si="33"/>
        <v>0.51546391752577325</v>
      </c>
      <c r="L94" s="11">
        <f t="shared" si="34"/>
        <v>0.30864197530864196</v>
      </c>
      <c r="M94" s="11">
        <f t="shared" si="35"/>
        <v>0.2304147465437788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-0.25780175475331213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0.23900727813819492</v>
      </c>
      <c r="Q94" s="11">
        <f>2*'OddsRatio_working_3-way'!K94*'OddsRatio_working_3-way'!L94*'OddsRatio_working_3-way'!M94</f>
        <v>7.3315115993311322E-2</v>
      </c>
      <c r="R94" s="11">
        <f t="shared" si="36"/>
        <v>0</v>
      </c>
      <c r="S94" s="11">
        <f t="shared" si="37"/>
        <v>-0.92709717343428688</v>
      </c>
      <c r="T94" s="11">
        <f t="shared" si="38"/>
        <v>-0.28438563602278738</v>
      </c>
      <c r="U94" s="11">
        <f>'OddsRatio_working_3-way'!S94-'OddsRatio_working_3-way'!R94^2/3</f>
        <v>-0.92709717343428688</v>
      </c>
      <c r="V94" s="11">
        <f>'OddsRatio_working_3-way'!S94*'OddsRatio_working_3-way'!R94/3-2*'OddsRatio_working_3-way'!R94^3/27-'OddsRatio_working_3-way'!T94</f>
        <v>0.28438563602278738</v>
      </c>
      <c r="W94" s="11">
        <f>'OddsRatio_working_3-way'!V94^2+4*'OddsRatio_working_3-way'!U94^3/27</f>
        <v>-3.7176442781149857E-2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0.17179321345533063</v>
      </c>
      <c r="Y94" s="11">
        <f>IF('OddsRatio_working_3-way'!W94&gt;=0,IF('OddsRatio_working_3-way'!V94+SQRT('OddsRatio_working_3-way'!W94)&gt;0,0,PI()),ACOS('OddsRatio_working_3-way'!V94/(2*'OddsRatio_working_3-way'!X94)))</f>
        <v>0.59580409751917496</v>
      </c>
      <c r="Z94" s="11">
        <f>'OddsRatio_working_3-way'!X94^(1/3)*COS('OddsRatio_working_3-way'!Y94/3)</f>
        <v>0.54497962796771882</v>
      </c>
      <c r="AA94" s="11">
        <f>'OddsRatio_working_3-way'!X94^(1/3)*COS(('OddsRatio_working_3-way'!Y94+2*PI())/3)</f>
        <v>-0.36747506117360385</v>
      </c>
      <c r="AB94" s="11">
        <f>'OddsRatio_working_3-way'!X94^(1/3)*COS(('OddsRatio_working_3-way'!Y94+4*PI())/3)</f>
        <v>-0.17750456679411533</v>
      </c>
      <c r="AC94" s="11">
        <f>'OddsRatio_working_3-way'!X94^(1/3)*SIN('OddsRatio_working_3-way'!Y94/3)</f>
        <v>0.10967951606808422</v>
      </c>
      <c r="AD94" s="11">
        <f>'OddsRatio_working_3-way'!X94^(1/3)*SIN(('OddsRatio_working_3-way'!Y94+2*PI())/3)</f>
        <v>0.41712644433099472</v>
      </c>
      <c r="AE94" s="11">
        <f>'OddsRatio_working_3-way'!X94^(1/3)*SIN(('OddsRatio_working_3-way'!Y94+4*PI())/3)</f>
        <v>-0.5268059603990789</v>
      </c>
      <c r="AF94" s="11">
        <f>-'OddsRatio_working_3-way'!U94/(3*'OddsRatio_working_3-way'!X94^(1/3))*COS(('OddsRatio_working_3-way'!Y94)/3)</f>
        <v>0.5449796279677187</v>
      </c>
      <c r="AG94" s="11">
        <f>-'OddsRatio_working_3-way'!U94/(3*'OddsRatio_working_3-way'!X94^(1/3))*COS(('OddsRatio_working_3-way'!Y94+2*PI())/3)</f>
        <v>-0.36747506117360379</v>
      </c>
      <c r="AH94" s="11">
        <f>-'OddsRatio_working_3-way'!U94/(3*'OddsRatio_working_3-way'!X94^(1/3))*COS(('OddsRatio_working_3-way'!Y94+4*PI())/3)</f>
        <v>-0.1775045667941153</v>
      </c>
      <c r="AI94" s="11">
        <f>'OddsRatio_working_3-way'!U94/(3*'OddsRatio_working_3-way'!X94^(1/3))*SIN(('OddsRatio_working_3-way'!Y94)/3)</f>
        <v>-0.10967951606808421</v>
      </c>
      <c r="AJ94" s="11">
        <f>'OddsRatio_working_3-way'!U94/(3*'OddsRatio_working_3-way'!X94^(1/3))*SIN(('OddsRatio_working_3-way'!Y94+2*PI())/3)</f>
        <v>-0.41712644433099466</v>
      </c>
      <c r="AK94" s="11">
        <f>'OddsRatio_working_3-way'!U94/(3*'OddsRatio_working_3-way'!X94^(1/3))*SIN(('OddsRatio_working_3-way'!Y94+4*PI())/3)</f>
        <v>0.52680596039907879</v>
      </c>
      <c r="AL94" s="11">
        <f>'OddsRatio_working_3-way'!Z94+'OddsRatio_working_3-way'!AF94</f>
        <v>1.0899592559354376</v>
      </c>
      <c r="AM94" s="11">
        <f>'OddsRatio_working_3-way'!AA94+'OddsRatio_working_3-way'!AG94</f>
        <v>-0.73495012234720769</v>
      </c>
      <c r="AN94" s="11">
        <f>'OddsRatio_working_3-way'!AB94+'OddsRatio_working_3-way'!AH94</f>
        <v>-0.35500913358823061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1.0899592559354376</v>
      </c>
      <c r="AS94" s="11">
        <f>IF(('OddsRatio_working_3-way'!X94=0),IF(Q94&gt;0,-Q94^(1/3),(-Q94)^(1/3)),'OddsRatio_working_3-way'!AM94-'OddsRatio_working_3-way'!R94/3)</f>
        <v>-0.73495012234720769</v>
      </c>
      <c r="AT94" s="11">
        <f>IF(('OddsRatio_working_3-way'!X94=0),IF(Q94&gt;0,-Q94^(1/3),(-Q94)^(1/3)),'OddsRatio_working_3-way'!AN94-'OddsRatio_working_3-way'!R94/3)</f>
        <v>-0.35500913358823061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IF('True_Odds_Calculator_3-way'!A96="","",'True_Odds_Calculator_3-way'!A96)</f>
        <v>2.09</v>
      </c>
      <c r="B95" s="4">
        <f>IF('True_Odds_Calculator_3-way'!B96="","",'True_Odds_Calculator_3-way'!B96)</f>
        <v>3.3</v>
      </c>
      <c r="C95" s="4">
        <f>IF('True_Odds_Calculator_3-way'!C96="","",'True_Odds_Calculator_3-way'!C96)</f>
        <v>3.66</v>
      </c>
      <c r="D95" s="9">
        <f t="shared" si="26"/>
        <v>0.45755361866713989</v>
      </c>
      <c r="E95" s="9">
        <f t="shared" si="27"/>
        <v>0.28558453564761876</v>
      </c>
      <c r="F95" s="9">
        <f t="shared" si="28"/>
        <v>0.25686184568524167</v>
      </c>
      <c r="G95" s="9">
        <f t="shared" si="29"/>
        <v>1.0876478958472413</v>
      </c>
      <c r="H95" s="9">
        <f t="shared" si="30"/>
        <v>2.1855362064734929</v>
      </c>
      <c r="I95" s="9">
        <f t="shared" si="31"/>
        <v>3.501590160448655</v>
      </c>
      <c r="J95" s="9">
        <f t="shared" si="32"/>
        <v>3.8931434029536613</v>
      </c>
      <c r="K95" s="11">
        <f t="shared" si="33"/>
        <v>0.47846889952153115</v>
      </c>
      <c r="L95" s="11">
        <f t="shared" si="34"/>
        <v>0.30303030303030304</v>
      </c>
      <c r="M95" s="11">
        <f t="shared" si="35"/>
        <v>0.27322404371584696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-0.26417679025726737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0.23967021378583067</v>
      </c>
      <c r="Q95" s="11">
        <f>2*'OddsRatio_working_3-way'!K95*'OddsRatio_working_3-way'!L95*'OddsRatio_working_3-way'!M95</f>
        <v>7.9229822739117592E-2</v>
      </c>
      <c r="R95" s="11">
        <f t="shared" si="36"/>
        <v>0</v>
      </c>
      <c r="S95" s="11">
        <f t="shared" si="37"/>
        <v>-0.90723418038514636</v>
      </c>
      <c r="T95" s="11">
        <f t="shared" si="38"/>
        <v>-0.29991212574715587</v>
      </c>
      <c r="U95" s="11">
        <f>'OddsRatio_working_3-way'!S95-'OddsRatio_working_3-way'!R95^2/3</f>
        <v>-0.90723418038514636</v>
      </c>
      <c r="V95" s="11">
        <f>'OddsRatio_working_3-way'!S95*'OddsRatio_working_3-way'!R95/3-2*'OddsRatio_working_3-way'!R95^3/27-'OddsRatio_working_3-way'!T95</f>
        <v>0.29991212574715587</v>
      </c>
      <c r="W95" s="11">
        <f>'OddsRatio_working_3-way'!V95^2+4*'OddsRatio_working_3-way'!U95^3/27</f>
        <v>-2.0678011202073326E-2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0.16630190495921202</v>
      </c>
      <c r="Y95" s="11">
        <f>IF('OddsRatio_working_3-way'!W95&gt;=0,IF('OddsRatio_working_3-way'!V95+SQRT('OddsRatio_working_3-way'!W95)&gt;0,0,PI()),ACOS('OddsRatio_working_3-way'!V95/(2*'OddsRatio_working_3-way'!X95)))</f>
        <v>0.44708816160779463</v>
      </c>
      <c r="Z95" s="11">
        <f>'OddsRatio_working_3-way'!X95^(1/3)*COS('OddsRatio_working_3-way'!Y95/3)</f>
        <v>0.54382394792362065</v>
      </c>
      <c r="AA95" s="11">
        <f>'OddsRatio_working_3-way'!X95^(1/3)*COS(('OddsRatio_working_3-way'!Y95+2*PI())/3)</f>
        <v>-0.34262392729971458</v>
      </c>
      <c r="AB95" s="11">
        <f>'OddsRatio_working_3-way'!X95^(1/3)*COS(('OddsRatio_working_3-way'!Y95+4*PI())/3)</f>
        <v>-0.20120002062390621</v>
      </c>
      <c r="AC95" s="11">
        <f>'OddsRatio_working_3-way'!X95^(1/3)*SIN('OddsRatio_working_3-way'!Y95/3)</f>
        <v>8.16511305891265E-2</v>
      </c>
      <c r="AD95" s="11">
        <f>'OddsRatio_working_3-way'!X95^(1/3)*SIN(('OddsRatio_working_3-way'!Y95+2*PI())/3)</f>
        <v>0.43013978879363785</v>
      </c>
      <c r="AE95" s="11">
        <f>'OddsRatio_working_3-way'!X95^(1/3)*SIN(('OddsRatio_working_3-way'!Y95+4*PI())/3)</f>
        <v>-0.51179091938276433</v>
      </c>
      <c r="AF95" s="11">
        <f>-'OddsRatio_working_3-way'!U95/(3*'OddsRatio_working_3-way'!X95^(1/3))*COS(('OddsRatio_working_3-way'!Y95)/3)</f>
        <v>0.54382394792362054</v>
      </c>
      <c r="AG95" s="11">
        <f>-'OddsRatio_working_3-way'!U95/(3*'OddsRatio_working_3-way'!X95^(1/3))*COS(('OddsRatio_working_3-way'!Y95+2*PI())/3)</f>
        <v>-0.34262392729971453</v>
      </c>
      <c r="AH95" s="11">
        <f>-'OddsRatio_working_3-way'!U95/(3*'OddsRatio_working_3-way'!X95^(1/3))*COS(('OddsRatio_working_3-way'!Y95+4*PI())/3)</f>
        <v>-0.20120002062390616</v>
      </c>
      <c r="AI95" s="11">
        <f>'OddsRatio_working_3-way'!U95/(3*'OddsRatio_working_3-way'!X95^(1/3))*SIN(('OddsRatio_working_3-way'!Y95)/3)</f>
        <v>-8.1651130589126472E-2</v>
      </c>
      <c r="AJ95" s="11">
        <f>'OddsRatio_working_3-way'!U95/(3*'OddsRatio_working_3-way'!X95^(1/3))*SIN(('OddsRatio_working_3-way'!Y95+2*PI())/3)</f>
        <v>-0.43013978879363773</v>
      </c>
      <c r="AK95" s="11">
        <f>'OddsRatio_working_3-way'!U95/(3*'OddsRatio_working_3-way'!X95^(1/3))*SIN(('OddsRatio_working_3-way'!Y95+4*PI())/3)</f>
        <v>0.51179091938276433</v>
      </c>
      <c r="AL95" s="11">
        <f>'OddsRatio_working_3-way'!Z95+'OddsRatio_working_3-way'!AF95</f>
        <v>1.0876478958472413</v>
      </c>
      <c r="AM95" s="11">
        <f>'OddsRatio_working_3-way'!AA95+'OddsRatio_working_3-way'!AG95</f>
        <v>-0.68524785459942916</v>
      </c>
      <c r="AN95" s="11">
        <f>'OddsRatio_working_3-way'!AB95+'OddsRatio_working_3-way'!AH95</f>
        <v>-0.40240004124781237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1.0876478958472413</v>
      </c>
      <c r="AS95" s="11">
        <f>IF(('OddsRatio_working_3-way'!X95=0),IF(Q95&gt;0,-Q95^(1/3),(-Q95)^(1/3)),'OddsRatio_working_3-way'!AM95-'OddsRatio_working_3-way'!R95/3)</f>
        <v>-0.68524785459942916</v>
      </c>
      <c r="AT95" s="11">
        <f>IF(('OddsRatio_working_3-way'!X95=0),IF(Q95&gt;0,-Q95^(1/3),(-Q95)^(1/3)),'OddsRatio_working_3-way'!AN95-'OddsRatio_working_3-way'!R95/3)</f>
        <v>-0.40240004124781237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IF('True_Odds_Calculator_3-way'!A97="","",'True_Odds_Calculator_3-way'!A97)</f>
        <v>2.72</v>
      </c>
      <c r="B96" s="4">
        <f>IF('True_Odds_Calculator_3-way'!B97="","",'True_Odds_Calculator_3-way'!B97)</f>
        <v>2.9359999999999999</v>
      </c>
      <c r="C96" s="4">
        <f>IF('True_Odds_Calculator_3-way'!C97="","",'True_Odds_Calculator_3-way'!C97)</f>
        <v>2.9</v>
      </c>
      <c r="D96" s="9">
        <f t="shared" si="26"/>
        <v>0.34955824056094131</v>
      </c>
      <c r="E96" s="9">
        <f t="shared" si="27"/>
        <v>0.3231613296593166</v>
      </c>
      <c r="F96" s="9">
        <f t="shared" si="28"/>
        <v>0.32728042977974187</v>
      </c>
      <c r="G96" s="9">
        <f t="shared" si="29"/>
        <v>1.0818334965312633</v>
      </c>
      <c r="H96" s="9">
        <f t="shared" si="30"/>
        <v>2.8607536140337735</v>
      </c>
      <c r="I96" s="9">
        <f t="shared" si="31"/>
        <v>3.0944296492845256</v>
      </c>
      <c r="J96" s="9">
        <f t="shared" si="32"/>
        <v>3.0554836434094002</v>
      </c>
      <c r="K96" s="11">
        <f t="shared" si="33"/>
        <v>0.36764705882352938</v>
      </c>
      <c r="L96" s="11">
        <f t="shared" si="34"/>
        <v>0.34059945504087197</v>
      </c>
      <c r="M96" s="11">
        <f t="shared" si="35"/>
        <v>0.34482758620689657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-0.27318977952921275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0.23990499140556351</v>
      </c>
      <c r="Q96" s="11">
        <f>2*'OddsRatio_working_3-way'!K96*'OddsRatio_working_3-way'!L96*'OddsRatio_working_3-way'!M96</f>
        <v>8.6358888194947248E-2</v>
      </c>
      <c r="R96" s="11">
        <f t="shared" si="36"/>
        <v>0</v>
      </c>
      <c r="S96" s="11">
        <f t="shared" si="37"/>
        <v>-0.87816239618843417</v>
      </c>
      <c r="T96" s="11">
        <f t="shared" si="38"/>
        <v>-0.3161131735739503</v>
      </c>
      <c r="U96" s="11">
        <f>'OddsRatio_working_3-way'!S96-'OddsRatio_working_3-way'!R96^2/3</f>
        <v>-0.87816239618843417</v>
      </c>
      <c r="V96" s="11">
        <f>'OddsRatio_working_3-way'!S96*'OddsRatio_working_3-way'!R96/3-2*'OddsRatio_working_3-way'!R96^3/27-'OddsRatio_working_3-way'!T96</f>
        <v>0.3161131735739503</v>
      </c>
      <c r="W96" s="11">
        <f>'OddsRatio_working_3-way'!V96^2+4*'OddsRatio_working_3-way'!U96^3/27</f>
        <v>-4.0013369144713262E-4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0.15837271876687092</v>
      </c>
      <c r="Y96" s="11">
        <f>IF('OddsRatio_working_3-way'!W96&gt;=0,IF('OddsRatio_working_3-way'!V96+SQRT('OddsRatio_working_3-way'!W96)&gt;0,0,PI()),ACOS('OddsRatio_working_3-way'!V96/(2*'OddsRatio_working_3-way'!X96)))</f>
        <v>6.3194793057550935E-2</v>
      </c>
      <c r="Z96" s="11">
        <f>'OddsRatio_working_3-way'!X96^(1/3)*COS('OddsRatio_working_3-way'!Y96/3)</f>
        <v>0.54091674826563163</v>
      </c>
      <c r="AA96" s="11">
        <f>'OddsRatio_working_3-way'!X96^(1/3)*COS(('OddsRatio_working_3-way'!Y96+2*PI())/3)</f>
        <v>-0.28032765128010839</v>
      </c>
      <c r="AB96" s="11">
        <f>'OddsRatio_working_3-way'!X96^(1/3)*COS(('OddsRatio_working_3-way'!Y96+4*PI())/3)</f>
        <v>-0.26058909698552307</v>
      </c>
      <c r="AC96" s="11">
        <f>'OddsRatio_working_3-way'!X96^(1/3)*SIN('OddsRatio_working_3-way'!Y96/3)</f>
        <v>1.1396059635392759E-2</v>
      </c>
      <c r="AD96" s="11">
        <f>'OddsRatio_working_3-way'!X96^(1/3)*SIN(('OddsRatio_working_3-way'!Y96+2*PI())/3)</f>
        <v>0.46274961551281274</v>
      </c>
      <c r="AE96" s="11">
        <f>'OddsRatio_working_3-way'!X96^(1/3)*SIN(('OddsRatio_working_3-way'!Y96+4*PI())/3)</f>
        <v>-0.47414567514820555</v>
      </c>
      <c r="AF96" s="11">
        <f>-'OddsRatio_working_3-way'!U96/(3*'OddsRatio_working_3-way'!X96^(1/3))*COS(('OddsRatio_working_3-way'!Y96)/3)</f>
        <v>0.54091674826563163</v>
      </c>
      <c r="AG96" s="11">
        <f>-'OddsRatio_working_3-way'!U96/(3*'OddsRatio_working_3-way'!X96^(1/3))*COS(('OddsRatio_working_3-way'!Y96+2*PI())/3)</f>
        <v>-0.28032765128010839</v>
      </c>
      <c r="AH96" s="11">
        <f>-'OddsRatio_working_3-way'!U96/(3*'OddsRatio_working_3-way'!X96^(1/3))*COS(('OddsRatio_working_3-way'!Y96+4*PI())/3)</f>
        <v>-0.26058909698552307</v>
      </c>
      <c r="AI96" s="11">
        <f>'OddsRatio_working_3-way'!U96/(3*'OddsRatio_working_3-way'!X96^(1/3))*SIN(('OddsRatio_working_3-way'!Y96)/3)</f>
        <v>-1.1396059635392759E-2</v>
      </c>
      <c r="AJ96" s="11">
        <f>'OddsRatio_working_3-way'!U96/(3*'OddsRatio_working_3-way'!X96^(1/3))*SIN(('OddsRatio_working_3-way'!Y96+2*PI())/3)</f>
        <v>-0.46274961551281274</v>
      </c>
      <c r="AK96" s="11">
        <f>'OddsRatio_working_3-way'!U96/(3*'OddsRatio_working_3-way'!X96^(1/3))*SIN(('OddsRatio_working_3-way'!Y96+4*PI())/3)</f>
        <v>0.47414567514820555</v>
      </c>
      <c r="AL96" s="11">
        <f>'OddsRatio_working_3-way'!Z96+'OddsRatio_working_3-way'!AF96</f>
        <v>1.0818334965312633</v>
      </c>
      <c r="AM96" s="11">
        <f>'OddsRatio_working_3-way'!AA96+'OddsRatio_working_3-way'!AG96</f>
        <v>-0.56065530256021678</v>
      </c>
      <c r="AN96" s="11">
        <f>'OddsRatio_working_3-way'!AB96+'OddsRatio_working_3-way'!AH96</f>
        <v>-0.52117819397104614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1.0818334965312633</v>
      </c>
      <c r="AS96" s="11">
        <f>IF(('OddsRatio_working_3-way'!X96=0),IF(Q96&gt;0,-Q96^(1/3),(-Q96)^(1/3)),'OddsRatio_working_3-way'!AM96-'OddsRatio_working_3-way'!R96/3)</f>
        <v>-0.56065530256021678</v>
      </c>
      <c r="AT96" s="11">
        <f>IF(('OddsRatio_working_3-way'!X96=0),IF(Q96&gt;0,-Q96^(1/3),(-Q96)^(1/3)),'OddsRatio_working_3-way'!AN96-'OddsRatio_working_3-way'!R96/3)</f>
        <v>-0.52117819397104614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IF('True_Odds_Calculator_3-way'!A98="","",'True_Odds_Calculator_3-way'!A98)</f>
        <v>2.3839999999999999</v>
      </c>
      <c r="B97" s="4">
        <f>IF('True_Odds_Calculator_3-way'!B98="","",'True_Odds_Calculator_3-way'!B98)</f>
        <v>3.48</v>
      </c>
      <c r="C97" s="4">
        <f>IF('True_Odds_Calculator_3-way'!C98="","",'True_Odds_Calculator_3-way'!C98)</f>
        <v>2.83</v>
      </c>
      <c r="D97" s="9">
        <f t="shared" si="26"/>
        <v>0.39769121379491973</v>
      </c>
      <c r="E97" s="9">
        <f t="shared" si="27"/>
        <v>0.26926101774147826</v>
      </c>
      <c r="F97" s="9">
        <f t="shared" si="28"/>
        <v>0.33304776846360201</v>
      </c>
      <c r="G97" s="9">
        <f t="shared" si="29"/>
        <v>1.0943017964439399</v>
      </c>
      <c r="H97" s="9">
        <f t="shared" si="30"/>
        <v>2.5145136862784128</v>
      </c>
      <c r="I97" s="9">
        <f t="shared" si="31"/>
        <v>3.7138684551809713</v>
      </c>
      <c r="J97" s="9">
        <f t="shared" si="32"/>
        <v>3.0025722874924101</v>
      </c>
      <c r="K97" s="11">
        <f t="shared" si="33"/>
        <v>0.41946308724832215</v>
      </c>
      <c r="L97" s="11">
        <f t="shared" si="34"/>
        <v>0.28735632183908044</v>
      </c>
      <c r="M97" s="11">
        <f t="shared" si="35"/>
        <v>0.35335689045936397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-0.26752657536576652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0.24251886791681354</v>
      </c>
      <c r="Q97" s="11">
        <f>2*'OddsRatio_working_3-way'!K97*'OddsRatio_working_3-way'!L97*'OddsRatio_working_3-way'!M97</f>
        <v>8.5184006995719541E-2</v>
      </c>
      <c r="R97" s="11">
        <f t="shared" si="36"/>
        <v>0</v>
      </c>
      <c r="S97" s="11">
        <f t="shared" si="37"/>
        <v>-0.90652252990282534</v>
      </c>
      <c r="T97" s="11">
        <f t="shared" si="38"/>
        <v>-0.31841325251240793</v>
      </c>
      <c r="U97" s="11">
        <f>'OddsRatio_working_3-way'!S97-'OddsRatio_working_3-way'!R97^2/3</f>
        <v>-0.90652252990282534</v>
      </c>
      <c r="V97" s="11">
        <f>'OddsRatio_working_3-way'!S97*'OddsRatio_working_3-way'!R97/3-2*'OddsRatio_working_3-way'!R97^3/27-'OddsRatio_working_3-way'!T97</f>
        <v>0.31841325251240793</v>
      </c>
      <c r="W97" s="11">
        <f>'OddsRatio_working_3-way'!V97^2+4*'OddsRatio_working_3-way'!U97^3/27</f>
        <v>-8.9781698577347385E-3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0.16610626811868448</v>
      </c>
      <c r="Y97" s="11">
        <f>IF('OddsRatio_working_3-way'!W97&gt;=0,IF('OddsRatio_working_3-way'!V97+SQRT('OddsRatio_working_3-way'!W97)&gt;0,0,PI()),ACOS('OddsRatio_working_3-way'!V97/(2*'OddsRatio_working_3-way'!X97)))</f>
        <v>0.2892345270583554</v>
      </c>
      <c r="Z97" s="11">
        <f>'OddsRatio_working_3-way'!X97^(1/3)*COS('OddsRatio_working_3-way'!Y97/3)</f>
        <v>0.54715089822196994</v>
      </c>
      <c r="AA97" s="11">
        <f>'OddsRatio_working_3-way'!X97^(1/3)*COS(('OddsRatio_working_3-way'!Y97+2*PI())/3)</f>
        <v>-0.31940178877361713</v>
      </c>
      <c r="AB97" s="11">
        <f>'OddsRatio_working_3-way'!X97^(1/3)*COS(('OddsRatio_working_3-way'!Y97+4*PI())/3)</f>
        <v>-0.22774910944835294</v>
      </c>
      <c r="AC97" s="11">
        <f>'OddsRatio_working_3-way'!X97^(1/3)*SIN('OddsRatio_working_3-way'!Y97/3)</f>
        <v>5.2915699080391732E-2</v>
      </c>
      <c r="AD97" s="11">
        <f>'OddsRatio_working_3-way'!X97^(1/3)*SIN(('OddsRatio_working_3-way'!Y97+2*PI())/3)</f>
        <v>0.44738872802350393</v>
      </c>
      <c r="AE97" s="11">
        <f>'OddsRatio_working_3-way'!X97^(1/3)*SIN(('OddsRatio_working_3-way'!Y97+4*PI())/3)</f>
        <v>-0.50030442710389567</v>
      </c>
      <c r="AF97" s="11">
        <f>-'OddsRatio_working_3-way'!U97/(3*'OddsRatio_working_3-way'!X97^(1/3))*COS(('OddsRatio_working_3-way'!Y97)/3)</f>
        <v>0.54715089822196983</v>
      </c>
      <c r="AG97" s="11">
        <f>-'OddsRatio_working_3-way'!U97/(3*'OddsRatio_working_3-way'!X97^(1/3))*COS(('OddsRatio_working_3-way'!Y97+2*PI())/3)</f>
        <v>-0.31940178877361708</v>
      </c>
      <c r="AH97" s="11">
        <f>-'OddsRatio_working_3-way'!U97/(3*'OddsRatio_working_3-way'!X97^(1/3))*COS(('OddsRatio_working_3-way'!Y97+4*PI())/3)</f>
        <v>-0.22774910944835292</v>
      </c>
      <c r="AI97" s="11">
        <f>'OddsRatio_working_3-way'!U97/(3*'OddsRatio_working_3-way'!X97^(1/3))*SIN(('OddsRatio_working_3-way'!Y97)/3)</f>
        <v>-5.2915699080391718E-2</v>
      </c>
      <c r="AJ97" s="11">
        <f>'OddsRatio_working_3-way'!U97/(3*'OddsRatio_working_3-way'!X97^(1/3))*SIN(('OddsRatio_working_3-way'!Y97+2*PI())/3)</f>
        <v>-0.44738872802350382</v>
      </c>
      <c r="AK97" s="11">
        <f>'OddsRatio_working_3-way'!U97/(3*'OddsRatio_working_3-way'!X97^(1/3))*SIN(('OddsRatio_working_3-way'!Y97+4*PI())/3)</f>
        <v>0.50030442710389555</v>
      </c>
      <c r="AL97" s="11">
        <f>'OddsRatio_working_3-way'!Z97+'OddsRatio_working_3-way'!AF97</f>
        <v>1.0943017964439399</v>
      </c>
      <c r="AM97" s="11">
        <f>'OddsRatio_working_3-way'!AA97+'OddsRatio_working_3-way'!AG97</f>
        <v>-0.63880357754723427</v>
      </c>
      <c r="AN97" s="11">
        <f>'OddsRatio_working_3-way'!AB97+'OddsRatio_working_3-way'!AH97</f>
        <v>-0.45549821889670583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1.0943017964439399</v>
      </c>
      <c r="AS97" s="11">
        <f>IF(('OddsRatio_working_3-way'!X97=0),IF(Q97&gt;0,-Q97^(1/3),(-Q97)^(1/3)),'OddsRatio_working_3-way'!AM97-'OddsRatio_working_3-way'!R97/3)</f>
        <v>-0.63880357754723427</v>
      </c>
      <c r="AT97" s="11">
        <f>IF(('OddsRatio_working_3-way'!X97=0),IF(Q97&gt;0,-Q97^(1/3),(-Q97)^(1/3)),'OddsRatio_working_3-way'!AN97-'OddsRatio_working_3-way'!R97/3)</f>
        <v>-0.45549821889670583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IF('True_Odds_Calculator_3-way'!A99="","",'True_Odds_Calculator_3-way'!A99)</f>
        <v>3.22</v>
      </c>
      <c r="B98" s="4">
        <f>IF('True_Odds_Calculator_3-way'!B99="","",'True_Odds_Calculator_3-way'!B99)</f>
        <v>3.3</v>
      </c>
      <c r="C98" s="4">
        <f>IF('True_Odds_Calculator_3-way'!C99="","",'True_Odds_Calculator_3-way'!C99)</f>
        <v>2.25</v>
      </c>
      <c r="D98" s="9">
        <f t="shared" si="26"/>
        <v>0.29214963020955964</v>
      </c>
      <c r="E98" s="9">
        <f t="shared" si="27"/>
        <v>0.28488280502456587</v>
      </c>
      <c r="F98" s="9">
        <f t="shared" si="28"/>
        <v>0.42296756476587488</v>
      </c>
      <c r="G98" s="9">
        <f t="shared" si="29"/>
        <v>1.0913979856654581</v>
      </c>
      <c r="H98" s="9">
        <f t="shared" si="30"/>
        <v>3.4229035281773164</v>
      </c>
      <c r="I98" s="9">
        <f t="shared" si="31"/>
        <v>3.5102153670305531</v>
      </c>
      <c r="J98" s="9">
        <f t="shared" si="32"/>
        <v>2.3642474820818227</v>
      </c>
      <c r="K98" s="11">
        <f t="shared" si="33"/>
        <v>0.3105590062111801</v>
      </c>
      <c r="L98" s="11">
        <f t="shared" si="34"/>
        <v>0.30303030303030304</v>
      </c>
      <c r="M98" s="11">
        <f t="shared" si="35"/>
        <v>0.44444444444444442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-0.26695526695526728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0.24133676307589347</v>
      </c>
      <c r="Q98" s="11">
        <f>2*'OddsRatio_working_3-way'!K98*'OddsRatio_working_3-way'!L98*'OddsRatio_working_3-way'!M98</f>
        <v>8.3652257565301036E-2</v>
      </c>
      <c r="R98" s="11">
        <f t="shared" si="36"/>
        <v>0</v>
      </c>
      <c r="S98" s="11">
        <f t="shared" si="37"/>
        <v>-0.90403446925185926</v>
      </c>
      <c r="T98" s="11">
        <f t="shared" si="38"/>
        <v>-0.31335683509596512</v>
      </c>
      <c r="U98" s="11">
        <f>'OddsRatio_working_3-way'!S98-'OddsRatio_working_3-way'!R98^2/3</f>
        <v>-0.90403446925185926</v>
      </c>
      <c r="V98" s="11">
        <f>'OddsRatio_working_3-way'!S98*'OddsRatio_working_3-way'!R98/3-2*'OddsRatio_working_3-way'!R98^3/27-'OddsRatio_working_3-way'!T98</f>
        <v>0.31335683509596512</v>
      </c>
      <c r="W98" s="11">
        <f>'OddsRatio_working_3-way'!V98^2+4*'OddsRatio_working_3-way'!U98^3/27</f>
        <v>-1.1266423334881592E-2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0.16542288946533479</v>
      </c>
      <c r="Y98" s="11">
        <f>IF('OddsRatio_working_3-way'!W98&gt;=0,IF('OddsRatio_working_3-way'!V98+SQRT('OddsRatio_working_3-way'!W98)&gt;0,0,PI()),ACOS('OddsRatio_working_3-way'!V98/(2*'OddsRatio_working_3-way'!X98)))</f>
        <v>0.32659980455891113</v>
      </c>
      <c r="Z98" s="11">
        <f>'OddsRatio_working_3-way'!X98^(1/3)*COS('OddsRatio_working_3-way'!Y98/3)</f>
        <v>0.54569899283272905</v>
      </c>
      <c r="AA98" s="11">
        <f>'OddsRatio_working_3-way'!X98^(1/3)*COS(('OddsRatio_working_3-way'!Y98+2*PI())/3)</f>
        <v>-0.32450290123128162</v>
      </c>
      <c r="AB98" s="11">
        <f>'OddsRatio_working_3-way'!X98^(1/3)*COS(('OddsRatio_working_3-way'!Y98+4*PI())/3)</f>
        <v>-0.22119609160144732</v>
      </c>
      <c r="AC98" s="11">
        <f>'OddsRatio_working_3-way'!X98^(1/3)*SIN('OddsRatio_working_3-way'!Y98/3)</f>
        <v>5.9644214348906287E-2</v>
      </c>
      <c r="AD98" s="11">
        <f>'OddsRatio_working_3-way'!X98^(1/3)*SIN(('OddsRatio_working_3-way'!Y98+2*PI())/3)</f>
        <v>0.44276708343827254</v>
      </c>
      <c r="AE98" s="11">
        <f>'OddsRatio_working_3-way'!X98^(1/3)*SIN(('OddsRatio_working_3-way'!Y98+4*PI())/3)</f>
        <v>-0.50241129778717875</v>
      </c>
      <c r="AF98" s="11">
        <f>-'OddsRatio_working_3-way'!U98/(3*'OddsRatio_working_3-way'!X98^(1/3))*COS(('OddsRatio_working_3-way'!Y98)/3)</f>
        <v>0.54569899283272905</v>
      </c>
      <c r="AG98" s="11">
        <f>-'OddsRatio_working_3-way'!U98/(3*'OddsRatio_working_3-way'!X98^(1/3))*COS(('OddsRatio_working_3-way'!Y98+2*PI())/3)</f>
        <v>-0.32450290123128162</v>
      </c>
      <c r="AH98" s="11">
        <f>-'OddsRatio_working_3-way'!U98/(3*'OddsRatio_working_3-way'!X98^(1/3))*COS(('OddsRatio_working_3-way'!Y98+4*PI())/3)</f>
        <v>-0.22119609160144732</v>
      </c>
      <c r="AI98" s="11">
        <f>'OddsRatio_working_3-way'!U98/(3*'OddsRatio_working_3-way'!X98^(1/3))*SIN(('OddsRatio_working_3-way'!Y98)/3)</f>
        <v>-5.9644214348906287E-2</v>
      </c>
      <c r="AJ98" s="11">
        <f>'OddsRatio_working_3-way'!U98/(3*'OddsRatio_working_3-way'!X98^(1/3))*SIN(('OddsRatio_working_3-way'!Y98+2*PI())/3)</f>
        <v>-0.44276708343827254</v>
      </c>
      <c r="AK98" s="11">
        <f>'OddsRatio_working_3-way'!U98/(3*'OddsRatio_working_3-way'!X98^(1/3))*SIN(('OddsRatio_working_3-way'!Y98+4*PI())/3)</f>
        <v>0.50241129778717875</v>
      </c>
      <c r="AL98" s="11">
        <f>'OddsRatio_working_3-way'!Z98+'OddsRatio_working_3-way'!AF98</f>
        <v>1.0913979856654581</v>
      </c>
      <c r="AM98" s="11">
        <f>'OddsRatio_working_3-way'!AA98+'OddsRatio_working_3-way'!AG98</f>
        <v>-0.64900580246256323</v>
      </c>
      <c r="AN98" s="11">
        <f>'OddsRatio_working_3-way'!AB98+'OddsRatio_working_3-way'!AH98</f>
        <v>-0.44239218320289464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1.0913979856654581</v>
      </c>
      <c r="AS98" s="11">
        <f>IF(('OddsRatio_working_3-way'!X98=0),IF(Q98&gt;0,-Q98^(1/3),(-Q98)^(1/3)),'OddsRatio_working_3-way'!AM98-'OddsRatio_working_3-way'!R98/3)</f>
        <v>-0.64900580246256323</v>
      </c>
      <c r="AT98" s="11">
        <f>IF(('OddsRatio_working_3-way'!X98=0),IF(Q98&gt;0,-Q98^(1/3),(-Q98)^(1/3)),'OddsRatio_working_3-way'!AN98-'OddsRatio_working_3-way'!R98/3)</f>
        <v>-0.44239218320289464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IF('True_Odds_Calculator_3-way'!A100="","",'True_Odds_Calculator_3-way'!A100)</f>
        <v>1.74</v>
      </c>
      <c r="B99" s="4">
        <f>IF('True_Odds_Calculator_3-way'!B100="","",'True_Odds_Calculator_3-way'!B100)</f>
        <v>3.64</v>
      </c>
      <c r="C99" s="4">
        <f>IF('True_Odds_Calculator_3-way'!C100="","",'True_Odds_Calculator_3-way'!C100)</f>
        <v>4.62</v>
      </c>
      <c r="D99" s="9">
        <f t="shared" si="26"/>
        <v>0.5478947957114968</v>
      </c>
      <c r="E99" s="9">
        <f t="shared" si="27"/>
        <v>0.25355983563955148</v>
      </c>
      <c r="F99" s="9">
        <f t="shared" si="28"/>
        <v>0.19854536864895192</v>
      </c>
      <c r="G99" s="9">
        <f t="shared" si="29"/>
        <v>1.1150917722714691</v>
      </c>
      <c r="H99" s="9">
        <f t="shared" si="30"/>
        <v>1.8251679114808872</v>
      </c>
      <c r="I99" s="9">
        <f t="shared" si="31"/>
        <v>3.9438422787966787</v>
      </c>
      <c r="J99" s="9">
        <f t="shared" si="32"/>
        <v>5.0366322156227179</v>
      </c>
      <c r="K99" s="11">
        <f t="shared" si="33"/>
        <v>0.57471264367816088</v>
      </c>
      <c r="L99" s="11">
        <f t="shared" si="34"/>
        <v>0.27472527472527469</v>
      </c>
      <c r="M99" s="11">
        <f t="shared" si="35"/>
        <v>0.21645021645021645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-0.24168606434616302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0.23922437715541156</v>
      </c>
      <c r="Q99" s="11">
        <f>2*'OddsRatio_working_3-way'!K99*'OddsRatio_working_3-way'!L99*'OddsRatio_working_3-way'!M99</f>
        <v>6.8349822044403305E-2</v>
      </c>
      <c r="R99" s="11">
        <f t="shared" si="36"/>
        <v>0</v>
      </c>
      <c r="S99" s="11">
        <f t="shared" si="37"/>
        <v>-0.98981452572612694</v>
      </c>
      <c r="T99" s="11">
        <f t="shared" si="38"/>
        <v>-0.28280415020746485</v>
      </c>
      <c r="U99" s="11">
        <f>'OddsRatio_working_3-way'!S99-'OddsRatio_working_3-way'!R99^2/3</f>
        <v>-0.98981452572612694</v>
      </c>
      <c r="V99" s="11">
        <f>'OddsRatio_working_3-way'!S99*'OddsRatio_working_3-way'!R99/3-2*'OddsRatio_working_3-way'!R99^3/27-'OddsRatio_working_3-way'!T99</f>
        <v>0.28280415020746485</v>
      </c>
      <c r="W99" s="11">
        <f>'OddsRatio_working_3-way'!V99^2+4*'OddsRatio_working_3-way'!U99^3/27</f>
        <v>-6.3689035167100047E-2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0.18951729640171791</v>
      </c>
      <c r="Y99" s="11">
        <f>IF('OddsRatio_working_3-way'!W99&gt;=0,IF('OddsRatio_working_3-way'!V99+SQRT('OddsRatio_working_3-way'!W99)&gt;0,0,PI()),ACOS('OddsRatio_working_3-way'!V99/(2*'OddsRatio_working_3-way'!X99)))</f>
        <v>0.72858542754097</v>
      </c>
      <c r="Z99" s="11">
        <f>'OddsRatio_working_3-way'!X99^(1/3)*COS('OddsRatio_working_3-way'!Y99/3)</f>
        <v>0.55754588613573453</v>
      </c>
      <c r="AA99" s="11">
        <f>'OddsRatio_working_3-way'!X99^(1/3)*COS(('OddsRatio_working_3-way'!Y99+2*PI())/3)</f>
        <v>-0.39839973802355705</v>
      </c>
      <c r="AB99" s="11">
        <f>'OddsRatio_working_3-way'!X99^(1/3)*COS(('OddsRatio_working_3-way'!Y99+4*PI())/3)</f>
        <v>-0.15914614811217731</v>
      </c>
      <c r="AC99" s="11">
        <f>'OddsRatio_working_3-way'!X99^(1/3)*SIN('OddsRatio_working_3-way'!Y99/3)</f>
        <v>0.13813312453991933</v>
      </c>
      <c r="AD99" s="11">
        <f>'OddsRatio_working_3-way'!X99^(1/3)*SIN(('OddsRatio_working_3-way'!Y99+2*PI())/3)</f>
        <v>0.41378233889909244</v>
      </c>
      <c r="AE99" s="11">
        <f>'OddsRatio_working_3-way'!X99^(1/3)*SIN(('OddsRatio_working_3-way'!Y99+4*PI())/3)</f>
        <v>-0.55191546343901188</v>
      </c>
      <c r="AF99" s="11">
        <f>-'OddsRatio_working_3-way'!U99/(3*'OddsRatio_working_3-way'!X99^(1/3))*COS(('OddsRatio_working_3-way'!Y99)/3)</f>
        <v>0.55754588613573453</v>
      </c>
      <c r="AG99" s="11">
        <f>-'OddsRatio_working_3-way'!U99/(3*'OddsRatio_working_3-way'!X99^(1/3))*COS(('OddsRatio_working_3-way'!Y99+2*PI())/3)</f>
        <v>-0.39839973802355705</v>
      </c>
      <c r="AH99" s="11">
        <f>-'OddsRatio_working_3-way'!U99/(3*'OddsRatio_working_3-way'!X99^(1/3))*COS(('OddsRatio_working_3-way'!Y99+4*PI())/3)</f>
        <v>-0.15914614811217731</v>
      </c>
      <c r="AI99" s="11">
        <f>'OddsRatio_working_3-way'!U99/(3*'OddsRatio_working_3-way'!X99^(1/3))*SIN(('OddsRatio_working_3-way'!Y99)/3)</f>
        <v>-0.13813312453991933</v>
      </c>
      <c r="AJ99" s="11">
        <f>'OddsRatio_working_3-way'!U99/(3*'OddsRatio_working_3-way'!X99^(1/3))*SIN(('OddsRatio_working_3-way'!Y99+2*PI())/3)</f>
        <v>-0.41378233889909244</v>
      </c>
      <c r="AK99" s="11">
        <f>'OddsRatio_working_3-way'!U99/(3*'OddsRatio_working_3-way'!X99^(1/3))*SIN(('OddsRatio_working_3-way'!Y99+4*PI())/3)</f>
        <v>0.55191546343901188</v>
      </c>
      <c r="AL99" s="11">
        <f>'OddsRatio_working_3-way'!Z99+'OddsRatio_working_3-way'!AF99</f>
        <v>1.1150917722714691</v>
      </c>
      <c r="AM99" s="11">
        <f>'OddsRatio_working_3-way'!AA99+'OddsRatio_working_3-way'!AG99</f>
        <v>-0.7967994760471141</v>
      </c>
      <c r="AN99" s="11">
        <f>'OddsRatio_working_3-way'!AB99+'OddsRatio_working_3-way'!AH99</f>
        <v>-0.31829229622435462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1.1150917722714691</v>
      </c>
      <c r="AS99" s="11">
        <f>IF(('OddsRatio_working_3-way'!X99=0),IF(Q99&gt;0,-Q99^(1/3),(-Q99)^(1/3)),'OddsRatio_working_3-way'!AM99-'OddsRatio_working_3-way'!R99/3)</f>
        <v>-0.7967994760471141</v>
      </c>
      <c r="AT99" s="11">
        <f>IF(('OddsRatio_working_3-way'!X99=0),IF(Q99&gt;0,-Q99^(1/3),(-Q99)^(1/3)),'OddsRatio_working_3-way'!AN99-'OddsRatio_working_3-way'!R99/3)</f>
        <v>-0.31829229622435462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IF('True_Odds_Calculator_3-way'!A101="","",'True_Odds_Calculator_3-way'!A101)</f>
        <v>1.81</v>
      </c>
      <c r="B100" s="4">
        <f>IF('True_Odds_Calculator_3-way'!B101="","",'True_Odds_Calculator_3-way'!B101)</f>
        <v>3.84</v>
      </c>
      <c r="C100" s="4">
        <f>IF('True_Odds_Calculator_3-way'!C101="","",'True_Odds_Calculator_3-way'!C101)</f>
        <v>4.1399999999999997</v>
      </c>
      <c r="D100" s="9">
        <f t="shared" si="26"/>
        <v>0.5305342117688604</v>
      </c>
      <c r="E100" s="9">
        <f t="shared" si="27"/>
        <v>0.24374867907782</v>
      </c>
      <c r="F100" s="9">
        <f t="shared" si="28"/>
        <v>0.22571710915331988</v>
      </c>
      <c r="G100" s="9">
        <f t="shared" si="29"/>
        <v>1.0924599771719548</v>
      </c>
      <c r="H100" s="9">
        <f t="shared" si="30"/>
        <v>1.8848925815092832</v>
      </c>
      <c r="I100" s="9">
        <f t="shared" si="31"/>
        <v>4.1025863351683505</v>
      </c>
      <c r="J100" s="9">
        <f t="shared" si="32"/>
        <v>4.4303243283199381</v>
      </c>
      <c r="K100" s="11">
        <f t="shared" si="33"/>
        <v>0.5524861878453039</v>
      </c>
      <c r="L100" s="11">
        <f t="shared" si="34"/>
        <v>0.26041666666666669</v>
      </c>
      <c r="M100" s="11">
        <f t="shared" si="35"/>
        <v>0.24154589371980678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-0.25102840499639689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0.23597154384747465</v>
      </c>
      <c r="Q100" s="11">
        <f>2*'OddsRatio_working_3-way'!K100*'OddsRatio_working_3-way'!L100*'OddsRatio_working_3-way'!M100</f>
        <v>6.9505609380699468E-2</v>
      </c>
      <c r="R100" s="11">
        <f t="shared" si="36"/>
        <v>0</v>
      </c>
      <c r="S100" s="11">
        <f t="shared" si="37"/>
        <v>-0.94001929323839528</v>
      </c>
      <c r="T100" s="11">
        <f t="shared" si="38"/>
        <v>-0.27688344425284106</v>
      </c>
      <c r="U100" s="11">
        <f>'OddsRatio_working_3-way'!S100-'OddsRatio_working_3-way'!R100^2/3</f>
        <v>-0.94001929323839528</v>
      </c>
      <c r="V100" s="11">
        <f>'OddsRatio_working_3-way'!S100*'OddsRatio_working_3-way'!R100/3-2*'OddsRatio_working_3-way'!R100^3/27-'OddsRatio_working_3-way'!T100</f>
        <v>0.27688344425284106</v>
      </c>
      <c r="W100" s="11">
        <f>'OddsRatio_working_3-way'!V100^2+4*'OddsRatio_working_3-way'!U100^3/27</f>
        <v>-4.6392616604762571E-2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0.17539744746295391</v>
      </c>
      <c r="Y100" s="11">
        <f>IF('OddsRatio_working_3-way'!W100&gt;=0,IF('OddsRatio_working_3-way'!V100+SQRT('OddsRatio_working_3-way'!W100)&gt;0,0,PI()),ACOS('OddsRatio_working_3-way'!V100/(2*'OddsRatio_working_3-way'!X100)))</f>
        <v>0.66112341787181017</v>
      </c>
      <c r="Z100" s="11">
        <f>'OddsRatio_working_3-way'!X100^(1/3)*COS('OddsRatio_working_3-way'!Y100/3)</f>
        <v>0.54622998858597749</v>
      </c>
      <c r="AA100" s="11">
        <f>'OddsRatio_working_3-way'!X100^(1/3)*COS(('OddsRatio_working_3-way'!Y100+2*PI())/3)</f>
        <v>-0.37908396610370804</v>
      </c>
      <c r="AB100" s="11">
        <f>'OddsRatio_working_3-way'!X100^(1/3)*COS(('OddsRatio_working_3-way'!Y100+4*PI())/3)</f>
        <v>-0.16714602248226967</v>
      </c>
      <c r="AC100" s="11">
        <f>'OddsRatio_working_3-way'!X100^(1/3)*SIN('OddsRatio_working_3-way'!Y100/3)</f>
        <v>0.12236242880133323</v>
      </c>
      <c r="AD100" s="11">
        <f>'OddsRatio_working_3-way'!X100^(1/3)*SIN(('OddsRatio_working_3-way'!Y100+2*PI())/3)</f>
        <v>0.41186783202367389</v>
      </c>
      <c r="AE100" s="11">
        <f>'OddsRatio_working_3-way'!X100^(1/3)*SIN(('OddsRatio_working_3-way'!Y100+4*PI())/3)</f>
        <v>-0.53423026082500713</v>
      </c>
      <c r="AF100" s="11">
        <f>-'OddsRatio_working_3-way'!U100/(3*'OddsRatio_working_3-way'!X100^(1/3))*COS(('OddsRatio_working_3-way'!Y100)/3)</f>
        <v>0.54622998858597738</v>
      </c>
      <c r="AG100" s="11">
        <f>-'OddsRatio_working_3-way'!U100/(3*'OddsRatio_working_3-way'!X100^(1/3))*COS(('OddsRatio_working_3-way'!Y100+2*PI())/3)</f>
        <v>-0.37908396610370793</v>
      </c>
      <c r="AH100" s="11">
        <f>-'OddsRatio_working_3-way'!U100/(3*'OddsRatio_working_3-way'!X100^(1/3))*COS(('OddsRatio_working_3-way'!Y100+4*PI())/3)</f>
        <v>-0.16714602248226962</v>
      </c>
      <c r="AI100" s="11">
        <f>'OddsRatio_working_3-way'!U100/(3*'OddsRatio_working_3-way'!X100^(1/3))*SIN(('OddsRatio_working_3-way'!Y100)/3)</f>
        <v>-0.1223624288013332</v>
      </c>
      <c r="AJ100" s="11">
        <f>'OddsRatio_working_3-way'!U100/(3*'OddsRatio_working_3-way'!X100^(1/3))*SIN(('OddsRatio_working_3-way'!Y100+2*PI())/3)</f>
        <v>-0.41186783202367377</v>
      </c>
      <c r="AK100" s="11">
        <f>'OddsRatio_working_3-way'!U100/(3*'OddsRatio_working_3-way'!X100^(1/3))*SIN(('OddsRatio_working_3-way'!Y100+4*PI())/3)</f>
        <v>0.53423026082500702</v>
      </c>
      <c r="AL100" s="11">
        <f>'OddsRatio_working_3-way'!Z100+'OddsRatio_working_3-way'!AF100</f>
        <v>1.0924599771719548</v>
      </c>
      <c r="AM100" s="11">
        <f>'OddsRatio_working_3-way'!AA100+'OddsRatio_working_3-way'!AG100</f>
        <v>-0.75816793220741596</v>
      </c>
      <c r="AN100" s="11">
        <f>'OddsRatio_working_3-way'!AB100+'OddsRatio_working_3-way'!AH100</f>
        <v>-0.33429204496453929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1.0924599771719548</v>
      </c>
      <c r="AS100" s="11">
        <f>IF(('OddsRatio_working_3-way'!X100=0),IF(Q100&gt;0,-Q100^(1/3),(-Q100)^(1/3)),'OddsRatio_working_3-way'!AM100-'OddsRatio_working_3-way'!R100/3)</f>
        <v>-0.75816793220741596</v>
      </c>
      <c r="AT100" s="11">
        <f>IF(('OddsRatio_working_3-way'!X100=0),IF(Q100&gt;0,-Q100^(1/3),(-Q100)^(1/3)),'OddsRatio_working_3-way'!AN100-'OddsRatio_working_3-way'!R100/3)</f>
        <v>-0.33429204496453929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IF('True_Odds_Calculator_3-way'!A102="","",'True_Odds_Calculator_3-way'!A102)</f>
        <v>2.39</v>
      </c>
      <c r="B101" s="4">
        <f>IF('True_Odds_Calculator_3-way'!B102="","",'True_Odds_Calculator_3-way'!B102)</f>
        <v>3.1040000000000001</v>
      </c>
      <c r="C101" s="4">
        <f>IF('True_Odds_Calculator_3-way'!C102="","",'True_Odds_Calculator_3-way'!C102)</f>
        <v>3.2</v>
      </c>
      <c r="D101" s="9">
        <f t="shared" si="26"/>
        <v>0.39922313023074979</v>
      </c>
      <c r="E101" s="9">
        <f t="shared" si="27"/>
        <v>0.30507640217331272</v>
      </c>
      <c r="F101" s="9">
        <f t="shared" si="28"/>
        <v>0.29570046759593777</v>
      </c>
      <c r="G101" s="9">
        <f t="shared" si="29"/>
        <v>1.0826366075626508</v>
      </c>
      <c r="H101" s="9">
        <f t="shared" si="30"/>
        <v>2.5048648845120844</v>
      </c>
      <c r="I101" s="9">
        <f t="shared" si="31"/>
        <v>3.2778674223118176</v>
      </c>
      <c r="J101" s="9">
        <f t="shared" si="32"/>
        <v>3.3818005366378312</v>
      </c>
      <c r="K101" s="11">
        <f t="shared" si="33"/>
        <v>0.41841004184100417</v>
      </c>
      <c r="L101" s="11">
        <f t="shared" si="34"/>
        <v>0.32216494845360821</v>
      </c>
      <c r="M101" s="11">
        <f t="shared" si="35"/>
        <v>0.3125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-0.27102766574645232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0.23985450006470255</v>
      </c>
      <c r="Q101" s="11">
        <f>2*'OddsRatio_working_3-way'!K101*'OddsRatio_working_3-way'!L101*'OddsRatio_working_3-way'!M101</f>
        <v>8.4248155976361982E-2</v>
      </c>
      <c r="R101" s="11">
        <f t="shared" si="36"/>
        <v>0</v>
      </c>
      <c r="S101" s="11">
        <f t="shared" si="37"/>
        <v>-0.88498161028729661</v>
      </c>
      <c r="T101" s="11">
        <f t="shared" si="38"/>
        <v>-0.31084707070154433</v>
      </c>
      <c r="U101" s="11">
        <f>'OddsRatio_working_3-way'!S101-'OddsRatio_working_3-way'!R101^2/3</f>
        <v>-0.88498161028729661</v>
      </c>
      <c r="V101" s="11">
        <f>'OddsRatio_working_3-way'!S101*'OddsRatio_working_3-way'!R101/3-2*'OddsRatio_working_3-way'!R101^3/27-'OddsRatio_working_3-way'!T101</f>
        <v>0.31084707070154433</v>
      </c>
      <c r="W101" s="11">
        <f>'OddsRatio_working_3-way'!V101^2+4*'OddsRatio_working_3-way'!U101^3/27</f>
        <v>-6.0571973102941934E-3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0.16022101818583687</v>
      </c>
      <c r="Y101" s="11">
        <f>IF('OddsRatio_working_3-way'!W101&gt;=0,IF('OddsRatio_working_3-way'!V101+SQRT('OddsRatio_working_3-way'!W101)&gt;0,0,PI()),ACOS('OddsRatio_working_3-way'!V101/(2*'OddsRatio_working_3-way'!X101)))</f>
        <v>0.24533055270946069</v>
      </c>
      <c r="Z101" s="11">
        <f>'OddsRatio_working_3-way'!X101^(1/3)*COS('OddsRatio_working_3-way'!Y101/3)</f>
        <v>0.5413183037813255</v>
      </c>
      <c r="AA101" s="11">
        <f>'OddsRatio_working_3-way'!X101^(1/3)*COS(('OddsRatio_working_3-way'!Y101+2*PI())/3)</f>
        <v>-0.30908145095391032</v>
      </c>
      <c r="AB101" s="11">
        <f>'OddsRatio_working_3-way'!X101^(1/3)*COS(('OddsRatio_working_3-way'!Y101+4*PI())/3)</f>
        <v>-0.2322368528274153</v>
      </c>
      <c r="AC101" s="11">
        <f>'OddsRatio_working_3-way'!X101^(1/3)*SIN('OddsRatio_working_3-way'!Y101/3)</f>
        <v>4.436624941410057E-2</v>
      </c>
      <c r="AD101" s="11">
        <f>'OddsRatio_working_3-way'!X101^(1/3)*SIN(('OddsRatio_working_3-way'!Y101+2*PI())/3)</f>
        <v>0.4466122779010796</v>
      </c>
      <c r="AE101" s="11">
        <f>'OddsRatio_working_3-way'!X101^(1/3)*SIN(('OddsRatio_working_3-way'!Y101+4*PI())/3)</f>
        <v>-0.4909785273151801</v>
      </c>
      <c r="AF101" s="11">
        <f>-'OddsRatio_working_3-way'!U101/(3*'OddsRatio_working_3-way'!X101^(1/3))*COS(('OddsRatio_working_3-way'!Y101)/3)</f>
        <v>0.54131830378132539</v>
      </c>
      <c r="AG101" s="11">
        <f>-'OddsRatio_working_3-way'!U101/(3*'OddsRatio_working_3-way'!X101^(1/3))*COS(('OddsRatio_working_3-way'!Y101+2*PI())/3)</f>
        <v>-0.30908145095391026</v>
      </c>
      <c r="AH101" s="11">
        <f>-'OddsRatio_working_3-way'!U101/(3*'OddsRatio_working_3-way'!X101^(1/3))*COS(('OddsRatio_working_3-way'!Y101+4*PI())/3)</f>
        <v>-0.23223685282741527</v>
      </c>
      <c r="AI101" s="11">
        <f>'OddsRatio_working_3-way'!U101/(3*'OddsRatio_working_3-way'!X101^(1/3))*SIN(('OddsRatio_working_3-way'!Y101)/3)</f>
        <v>-4.4366249414100563E-2</v>
      </c>
      <c r="AJ101" s="11">
        <f>'OddsRatio_working_3-way'!U101/(3*'OddsRatio_working_3-way'!X101^(1/3))*SIN(('OddsRatio_working_3-way'!Y101+2*PI())/3)</f>
        <v>-0.44661227790107949</v>
      </c>
      <c r="AK101" s="11">
        <f>'OddsRatio_working_3-way'!U101/(3*'OddsRatio_working_3-way'!X101^(1/3))*SIN(('OddsRatio_working_3-way'!Y101+4*PI())/3)</f>
        <v>0.49097852731517999</v>
      </c>
      <c r="AL101" s="11">
        <f>'OddsRatio_working_3-way'!Z101+'OddsRatio_working_3-way'!AF101</f>
        <v>1.0826366075626508</v>
      </c>
      <c r="AM101" s="11">
        <f>'OddsRatio_working_3-way'!AA101+'OddsRatio_working_3-way'!AG101</f>
        <v>-0.61816290190782053</v>
      </c>
      <c r="AN101" s="11">
        <f>'OddsRatio_working_3-way'!AB101+'OddsRatio_working_3-way'!AH101</f>
        <v>-0.46447370565483059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1.0826366075626508</v>
      </c>
      <c r="AS101" s="11">
        <f>IF(('OddsRatio_working_3-way'!X101=0),IF(Q101&gt;0,-Q101^(1/3),(-Q101)^(1/3)),'OddsRatio_working_3-way'!AM101-'OddsRatio_working_3-way'!R101/3)</f>
        <v>-0.61816290190782053</v>
      </c>
      <c r="AT101" s="11">
        <f>IF(('OddsRatio_working_3-way'!X101=0),IF(Q101&gt;0,-Q101^(1/3),(-Q101)^(1/3)),'OddsRatio_working_3-way'!AN101-'OddsRatio_working_3-way'!R101/3)</f>
        <v>-0.46447370565483059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IF('True_Odds_Calculator_3-way'!A103="","",'True_Odds_Calculator_3-way'!A103)</f>
        <v>1.72</v>
      </c>
      <c r="B102" s="4">
        <f>IF('True_Odds_Calculator_3-way'!B103="","",'True_Odds_Calculator_3-way'!B103)</f>
        <v>3.68</v>
      </c>
      <c r="C102" s="4">
        <f>IF('True_Odds_Calculator_3-way'!C103="","",'True_Odds_Calculator_3-way'!C103)</f>
        <v>5</v>
      </c>
      <c r="D102" s="9">
        <f t="shared" si="26"/>
        <v>0.55949966416637276</v>
      </c>
      <c r="E102" s="9">
        <f t="shared" si="27"/>
        <v>0.2544175060525955</v>
      </c>
      <c r="F102" s="9">
        <f t="shared" si="28"/>
        <v>0.18608282978103191</v>
      </c>
      <c r="G102" s="9">
        <f t="shared" si="29"/>
        <v>1.0934877376605943</v>
      </c>
      <c r="H102" s="9">
        <f t="shared" si="30"/>
        <v>1.7873111711156275</v>
      </c>
      <c r="I102" s="9">
        <f t="shared" si="31"/>
        <v>3.9305471369303921</v>
      </c>
      <c r="J102" s="9">
        <f t="shared" si="32"/>
        <v>5.373950950642377</v>
      </c>
      <c r="K102" s="11">
        <f t="shared" si="33"/>
        <v>0.58139534883720934</v>
      </c>
      <c r="L102" s="11">
        <f t="shared" si="34"/>
        <v>0.27173913043478259</v>
      </c>
      <c r="M102" s="11">
        <f t="shared" si="35"/>
        <v>0.2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-0.24388270980788684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0.23382204246713856</v>
      </c>
      <c r="Q102" s="11">
        <f>2*'OddsRatio_working_3-way'!K102*'OddsRatio_working_3-way'!L102*'OddsRatio_working_3-way'!M102</f>
        <v>6.3195146612740144E-2</v>
      </c>
      <c r="R102" s="11">
        <f t="shared" si="36"/>
        <v>0</v>
      </c>
      <c r="S102" s="11">
        <f t="shared" si="37"/>
        <v>-0.95874792703150891</v>
      </c>
      <c r="T102" s="11">
        <f t="shared" si="38"/>
        <v>-0.25912106135986723</v>
      </c>
      <c r="U102" s="11">
        <f>'OddsRatio_working_3-way'!S102-'OddsRatio_working_3-way'!R102^2/3</f>
        <v>-0.95874792703150891</v>
      </c>
      <c r="V102" s="11">
        <f>'OddsRatio_working_3-way'!S102*'OddsRatio_working_3-way'!R102/3-2*'OddsRatio_working_3-way'!R102^3/27-'OddsRatio_working_3-way'!T102</f>
        <v>0.25912106135986723</v>
      </c>
      <c r="W102" s="11">
        <f>'OddsRatio_working_3-way'!V102^2+4*'OddsRatio_working_3-way'!U102^3/27</f>
        <v>-6.3416095060714675E-2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0.18066531176527686</v>
      </c>
      <c r="Y102" s="11">
        <f>IF('OddsRatio_working_3-way'!W102&gt;=0,IF('OddsRatio_working_3-way'!V102+SQRT('OddsRatio_working_3-way'!W102)&gt;0,0,PI()),ACOS('OddsRatio_working_3-way'!V102/(2*'OddsRatio_working_3-way'!X102)))</f>
        <v>0.77112066202112983</v>
      </c>
      <c r="Z102" s="11">
        <f>'OddsRatio_working_3-way'!X102^(1/3)*COS('OddsRatio_working_3-way'!Y102/3)</f>
        <v>0.54674386883029713</v>
      </c>
      <c r="AA102" s="11">
        <f>'OddsRatio_working_3-way'!X102^(1/3)*COS(('OddsRatio_working_3-way'!Y102+2*PI())/3)</f>
        <v>-0.39783212154435221</v>
      </c>
      <c r="AB102" s="11">
        <f>'OddsRatio_working_3-way'!X102^(1/3)*COS(('OddsRatio_working_3-way'!Y102+4*PI())/3)</f>
        <v>-0.14891174728594497</v>
      </c>
      <c r="AC102" s="11">
        <f>'OddsRatio_working_3-way'!X102^(1/3)*SIN('OddsRatio_working_3-way'!Y102/3)</f>
        <v>0.14371424508487379</v>
      </c>
      <c r="AD102" s="11">
        <f>'OddsRatio_working_3-way'!X102^(1/3)*SIN(('OddsRatio_working_3-way'!Y102+2*PI())/3)</f>
        <v>0.40163695722798726</v>
      </c>
      <c r="AE102" s="11">
        <f>'OddsRatio_working_3-way'!X102^(1/3)*SIN(('OddsRatio_working_3-way'!Y102+4*PI())/3)</f>
        <v>-0.54535120231286105</v>
      </c>
      <c r="AF102" s="11">
        <f>-'OddsRatio_working_3-way'!U102/(3*'OddsRatio_working_3-way'!X102^(1/3))*COS(('OddsRatio_working_3-way'!Y102)/3)</f>
        <v>0.54674386883029713</v>
      </c>
      <c r="AG102" s="11">
        <f>-'OddsRatio_working_3-way'!U102/(3*'OddsRatio_working_3-way'!X102^(1/3))*COS(('OddsRatio_working_3-way'!Y102+2*PI())/3)</f>
        <v>-0.39783212154435221</v>
      </c>
      <c r="AH102" s="11">
        <f>-'OddsRatio_working_3-way'!U102/(3*'OddsRatio_working_3-way'!X102^(1/3))*COS(('OddsRatio_working_3-way'!Y102+4*PI())/3)</f>
        <v>-0.14891174728594497</v>
      </c>
      <c r="AI102" s="11">
        <f>'OddsRatio_working_3-way'!U102/(3*'OddsRatio_working_3-way'!X102^(1/3))*SIN(('OddsRatio_working_3-way'!Y102)/3)</f>
        <v>-0.14371424508487379</v>
      </c>
      <c r="AJ102" s="11">
        <f>'OddsRatio_working_3-way'!U102/(3*'OddsRatio_working_3-way'!X102^(1/3))*SIN(('OddsRatio_working_3-way'!Y102+2*PI())/3)</f>
        <v>-0.40163695722798726</v>
      </c>
      <c r="AK102" s="11">
        <f>'OddsRatio_working_3-way'!U102/(3*'OddsRatio_working_3-way'!X102^(1/3))*SIN(('OddsRatio_working_3-way'!Y102+4*PI())/3)</f>
        <v>0.54535120231286105</v>
      </c>
      <c r="AL102" s="11">
        <f>'OddsRatio_working_3-way'!Z102+'OddsRatio_working_3-way'!AF102</f>
        <v>1.0934877376605943</v>
      </c>
      <c r="AM102" s="11">
        <f>'OddsRatio_working_3-way'!AA102+'OddsRatio_working_3-way'!AG102</f>
        <v>-0.79566424308870443</v>
      </c>
      <c r="AN102" s="11">
        <f>'OddsRatio_working_3-way'!AB102+'OddsRatio_working_3-way'!AH102</f>
        <v>-0.29782349457188995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1.0934877376605943</v>
      </c>
      <c r="AS102" s="11">
        <f>IF(('OddsRatio_working_3-way'!X102=0),IF(Q102&gt;0,-Q102^(1/3),(-Q102)^(1/3)),'OddsRatio_working_3-way'!AM102-'OddsRatio_working_3-way'!R102/3)</f>
        <v>-0.79566424308870443</v>
      </c>
      <c r="AT102" s="11">
        <f>IF(('OddsRatio_working_3-way'!X102=0),IF(Q102&gt;0,-Q102^(1/3),(-Q102)^(1/3)),'OddsRatio_working_3-way'!AN102-'OddsRatio_working_3-way'!R102/3)</f>
        <v>-0.29782349457188995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IF('True_Odds_Calculator_3-way'!A104="","",'True_Odds_Calculator_3-way'!A104)</f>
        <v>3.03</v>
      </c>
      <c r="B103" s="4">
        <f>IF('True_Odds_Calculator_3-way'!B104="","",'True_Odds_Calculator_3-way'!B104)</f>
        <v>3.26</v>
      </c>
      <c r="C103" s="4">
        <f>IF('True_Odds_Calculator_3-way'!C104="","",'True_Odds_Calculator_3-way'!C104)</f>
        <v>2.3919999999999999</v>
      </c>
      <c r="D103" s="9">
        <f t="shared" si="26"/>
        <v>0.31215830285970281</v>
      </c>
      <c r="E103" s="9">
        <f t="shared" si="27"/>
        <v>0.28958976102679701</v>
      </c>
      <c r="F103" s="9">
        <f t="shared" si="28"/>
        <v>0.39825193611350035</v>
      </c>
      <c r="G103" s="9">
        <f t="shared" si="29"/>
        <v>1.0854693639388366</v>
      </c>
      <c r="H103" s="9">
        <f t="shared" si="30"/>
        <v>3.2035028087958386</v>
      </c>
      <c r="I103" s="9">
        <f t="shared" si="31"/>
        <v>3.4531607625017711</v>
      </c>
      <c r="J103" s="9">
        <f t="shared" si="32"/>
        <v>2.5109733546028603</v>
      </c>
      <c r="K103" s="11">
        <f t="shared" si="33"/>
        <v>0.33003300330033003</v>
      </c>
      <c r="L103" s="11">
        <f t="shared" si="34"/>
        <v>0.30674846625766872</v>
      </c>
      <c r="M103" s="11">
        <f t="shared" si="35"/>
        <v>0.41806020066889632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-0.2702852266062522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0.24048047745456161</v>
      </c>
      <c r="Q103" s="11">
        <f>2*'OddsRatio_working_3-way'!K103*'OddsRatio_working_3-way'!L103*'OddsRatio_working_3-way'!M103</f>
        <v>8.464641937858558E-2</v>
      </c>
      <c r="R103" s="11">
        <f t="shared" si="36"/>
        <v>0</v>
      </c>
      <c r="S103" s="11">
        <f t="shared" si="37"/>
        <v>-0.88972853039019506</v>
      </c>
      <c r="T103" s="11">
        <f t="shared" si="38"/>
        <v>-0.31317442111587296</v>
      </c>
      <c r="U103" s="11">
        <f>'OddsRatio_working_3-way'!S103-'OddsRatio_working_3-way'!R103^2/3</f>
        <v>-0.88972853039019506</v>
      </c>
      <c r="V103" s="11">
        <f>'OddsRatio_working_3-way'!S103*'OddsRatio_working_3-way'!R103/3-2*'OddsRatio_working_3-way'!R103^3/27-'OddsRatio_working_3-way'!T103</f>
        <v>0.31317442111587296</v>
      </c>
      <c r="W103" s="11">
        <f>'OddsRatio_working_3-way'!V103^2+4*'OddsRatio_working_3-way'!U103^3/27</f>
        <v>-6.2660935904214621E-3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0.16151185067332025</v>
      </c>
      <c r="Y103" s="11">
        <f>IF('OddsRatio_working_3-way'!W103&gt;=0,IF('OddsRatio_working_3-way'!V103+SQRT('OddsRatio_working_3-way'!W103)&gt;0,0,PI()),ACOS('OddsRatio_working_3-way'!V103/(2*'OddsRatio_working_3-way'!X103)))</f>
        <v>0.24757670200931403</v>
      </c>
      <c r="Z103" s="11">
        <f>'OddsRatio_working_3-way'!X103^(1/3)*COS('OddsRatio_working_3-way'!Y103/3)</f>
        <v>0.54273468196941843</v>
      </c>
      <c r="AA103" s="11">
        <f>'OddsRatio_working_3-way'!X103^(1/3)*COS(('OddsRatio_working_3-way'!Y103+2*PI())/3)</f>
        <v>-0.31024447228595708</v>
      </c>
      <c r="AB103" s="11">
        <f>'OddsRatio_working_3-way'!X103^(1/3)*COS(('OddsRatio_working_3-way'!Y103+4*PI())/3)</f>
        <v>-0.23249020968346171</v>
      </c>
      <c r="AC103" s="11">
        <f>'OddsRatio_working_3-way'!X103^(1/3)*SIN('OddsRatio_working_3-way'!Y103/3)</f>
        <v>4.4891444444191735E-2</v>
      </c>
      <c r="AD103" s="11">
        <f>'OddsRatio_working_3-way'!X103^(1/3)*SIN(('OddsRatio_working_3-way'!Y103+2*PI())/3)</f>
        <v>0.44757629987828862</v>
      </c>
      <c r="AE103" s="11">
        <f>'OddsRatio_working_3-way'!X103^(1/3)*SIN(('OddsRatio_working_3-way'!Y103+4*PI())/3)</f>
        <v>-0.49246774432248019</v>
      </c>
      <c r="AF103" s="11">
        <f>-'OddsRatio_working_3-way'!U103/(3*'OddsRatio_working_3-way'!X103^(1/3))*COS(('OddsRatio_working_3-way'!Y103)/3)</f>
        <v>0.54273468196941832</v>
      </c>
      <c r="AG103" s="11">
        <f>-'OddsRatio_working_3-way'!U103/(3*'OddsRatio_working_3-way'!X103^(1/3))*COS(('OddsRatio_working_3-way'!Y103+2*PI())/3)</f>
        <v>-0.31024447228595703</v>
      </c>
      <c r="AH103" s="11">
        <f>-'OddsRatio_working_3-way'!U103/(3*'OddsRatio_working_3-way'!X103^(1/3))*COS(('OddsRatio_working_3-way'!Y103+4*PI())/3)</f>
        <v>-0.23249020968346165</v>
      </c>
      <c r="AI103" s="11">
        <f>'OddsRatio_working_3-way'!U103/(3*'OddsRatio_working_3-way'!X103^(1/3))*SIN(('OddsRatio_working_3-way'!Y103)/3)</f>
        <v>-4.4891444444191728E-2</v>
      </c>
      <c r="AJ103" s="11">
        <f>'OddsRatio_working_3-way'!U103/(3*'OddsRatio_working_3-way'!X103^(1/3))*SIN(('OddsRatio_working_3-way'!Y103+2*PI())/3)</f>
        <v>-0.44757629987828856</v>
      </c>
      <c r="AK103" s="11">
        <f>'OddsRatio_working_3-way'!U103/(3*'OddsRatio_working_3-way'!X103^(1/3))*SIN(('OddsRatio_working_3-way'!Y103+4*PI())/3)</f>
        <v>0.49246774432248014</v>
      </c>
      <c r="AL103" s="11">
        <f>'OddsRatio_working_3-way'!Z103+'OddsRatio_working_3-way'!AF103</f>
        <v>1.0854693639388366</v>
      </c>
      <c r="AM103" s="11">
        <f>'OddsRatio_working_3-way'!AA103+'OddsRatio_working_3-way'!AG103</f>
        <v>-0.62048894457191417</v>
      </c>
      <c r="AN103" s="11">
        <f>'OddsRatio_working_3-way'!AB103+'OddsRatio_working_3-way'!AH103</f>
        <v>-0.46498041936692336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1.0854693639388366</v>
      </c>
      <c r="AS103" s="11">
        <f>IF(('OddsRatio_working_3-way'!X103=0),IF(Q103&gt;0,-Q103^(1/3),(-Q103)^(1/3)),'OddsRatio_working_3-way'!AM103-'OddsRatio_working_3-way'!R103/3)</f>
        <v>-0.62048894457191417</v>
      </c>
      <c r="AT103" s="11">
        <f>IF(('OddsRatio_working_3-way'!X103=0),IF(Q103&gt;0,-Q103^(1/3),(-Q103)^(1/3)),'OddsRatio_working_3-way'!AN103-'OddsRatio_working_3-way'!R103/3)</f>
        <v>-0.46498041936692336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IF('True_Odds_Calculator_3-way'!A105="","",'True_Odds_Calculator_3-way'!A105)</f>
        <v>2.79</v>
      </c>
      <c r="B104" s="4">
        <f>IF('True_Odds_Calculator_3-way'!B105="","",'True_Odds_Calculator_3-way'!B105)</f>
        <v>3.42</v>
      </c>
      <c r="C104" s="4">
        <f>IF('True_Odds_Calculator_3-way'!C105="","",'True_Odds_Calculator_3-way'!C105)</f>
        <v>2.488</v>
      </c>
      <c r="D104" s="9">
        <f t="shared" si="26"/>
        <v>0.3405053925348277</v>
      </c>
      <c r="E104" s="9">
        <f t="shared" si="27"/>
        <v>0.27635898294972272</v>
      </c>
      <c r="F104" s="9">
        <f t="shared" si="28"/>
        <v>0.38313562451544986</v>
      </c>
      <c r="G104" s="9">
        <f t="shared" si="29"/>
        <v>1.0820173473845078</v>
      </c>
      <c r="H104" s="9">
        <f t="shared" si="30"/>
        <v>2.9368110518182693</v>
      </c>
      <c r="I104" s="9">
        <f t="shared" si="31"/>
        <v>3.6184819806705089</v>
      </c>
      <c r="J104" s="9">
        <f t="shared" si="32"/>
        <v>2.6100418129081473</v>
      </c>
      <c r="K104" s="11">
        <f t="shared" si="33"/>
        <v>0.35842293906810035</v>
      </c>
      <c r="L104" s="11">
        <f t="shared" si="34"/>
        <v>0.29239766081871343</v>
      </c>
      <c r="M104" s="11">
        <f t="shared" si="35"/>
        <v>0.40192926045016075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-0.27151300903204789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0.24001686537603131</v>
      </c>
      <c r="Q104" s="11">
        <f>2*'OddsRatio_working_3-way'!K104*'OddsRatio_working_3-way'!L104*'OddsRatio_working_3-way'!M104</f>
        <v>8.4246003992990995E-2</v>
      </c>
      <c r="R104" s="11">
        <f t="shared" si="36"/>
        <v>0</v>
      </c>
      <c r="S104" s="11">
        <f t="shared" si="37"/>
        <v>-0.8839976626965268</v>
      </c>
      <c r="T104" s="11">
        <f t="shared" si="38"/>
        <v>-0.31028348988997084</v>
      </c>
      <c r="U104" s="11">
        <f>'OddsRatio_working_3-way'!S104-'OddsRatio_working_3-way'!R104^2/3</f>
        <v>-0.8839976626965268</v>
      </c>
      <c r="V104" s="11">
        <f>'OddsRatio_working_3-way'!S104*'OddsRatio_working_3-way'!R104/3-2*'OddsRatio_working_3-way'!R104^3/27-'OddsRatio_working_3-way'!T104</f>
        <v>0.31028348988997084</v>
      </c>
      <c r="W104" s="11">
        <f>'OddsRatio_working_3-way'!V104^2+4*'OddsRatio_working_3-way'!U104^3/27</f>
        <v>-6.0651373113328189E-3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0.15995388508069477</v>
      </c>
      <c r="Y104" s="11">
        <f>IF('OddsRatio_working_3-way'!W104&gt;=0,IF('OddsRatio_working_3-way'!V104+SQRT('OddsRatio_working_3-way'!W104)&gt;0,0,PI()),ACOS('OddsRatio_working_3-way'!V104/(2*'OddsRatio_working_3-way'!X104)))</f>
        <v>0.24591305547182318</v>
      </c>
      <c r="Z104" s="11">
        <f>'OddsRatio_working_3-way'!X104^(1/3)*COS('OddsRatio_working_3-way'!Y104/3)</f>
        <v>0.54100867369225392</v>
      </c>
      <c r="AA104" s="11">
        <f>'OddsRatio_working_3-way'!X104^(1/3)*COS(('OddsRatio_working_3-way'!Y104+2*PI())/3)</f>
        <v>-0.3089962440013056</v>
      </c>
      <c r="AB104" s="11">
        <f>'OddsRatio_working_3-way'!X104^(1/3)*COS(('OddsRatio_working_3-way'!Y104+4*PI())/3)</f>
        <v>-0.23201242969094868</v>
      </c>
      <c r="AC104" s="11">
        <f>'OddsRatio_working_3-way'!X104^(1/3)*SIN('OddsRatio_working_3-way'!Y104/3)</f>
        <v>4.444662591532892E-2</v>
      </c>
      <c r="AD104" s="11">
        <f>'OddsRatio_working_3-way'!X104^(1/3)*SIN(('OddsRatio_working_3-way'!Y104+2*PI())/3)</f>
        <v>0.44630394212755337</v>
      </c>
      <c r="AE104" s="11">
        <f>'OddsRatio_working_3-way'!X104^(1/3)*SIN(('OddsRatio_working_3-way'!Y104+4*PI())/3)</f>
        <v>-0.49075056804288208</v>
      </c>
      <c r="AF104" s="11">
        <f>-'OddsRatio_working_3-way'!U104/(3*'OddsRatio_working_3-way'!X104^(1/3))*COS(('OddsRatio_working_3-way'!Y104)/3)</f>
        <v>0.54100867369225403</v>
      </c>
      <c r="AG104" s="11">
        <f>-'OddsRatio_working_3-way'!U104/(3*'OddsRatio_working_3-way'!X104^(1/3))*COS(('OddsRatio_working_3-way'!Y104+2*PI())/3)</f>
        <v>-0.30899624400130565</v>
      </c>
      <c r="AH104" s="11">
        <f>-'OddsRatio_working_3-way'!U104/(3*'OddsRatio_working_3-way'!X104^(1/3))*COS(('OddsRatio_working_3-way'!Y104+4*PI())/3)</f>
        <v>-0.23201242969094871</v>
      </c>
      <c r="AI104" s="11">
        <f>'OddsRatio_working_3-way'!U104/(3*'OddsRatio_working_3-way'!X104^(1/3))*SIN(('OddsRatio_working_3-way'!Y104)/3)</f>
        <v>-4.4446625915328934E-2</v>
      </c>
      <c r="AJ104" s="11">
        <f>'OddsRatio_working_3-way'!U104/(3*'OddsRatio_working_3-way'!X104^(1/3))*SIN(('OddsRatio_working_3-way'!Y104+2*PI())/3)</f>
        <v>-0.44630394212755348</v>
      </c>
      <c r="AK104" s="11">
        <f>'OddsRatio_working_3-way'!U104/(3*'OddsRatio_working_3-way'!X104^(1/3))*SIN(('OddsRatio_working_3-way'!Y104+4*PI())/3)</f>
        <v>0.4907505680428822</v>
      </c>
      <c r="AL104" s="11">
        <f>'OddsRatio_working_3-way'!Z104+'OddsRatio_working_3-way'!AF104</f>
        <v>1.0820173473845078</v>
      </c>
      <c r="AM104" s="11">
        <f>'OddsRatio_working_3-way'!AA104+'OddsRatio_working_3-way'!AG104</f>
        <v>-0.61799248800261131</v>
      </c>
      <c r="AN104" s="11">
        <f>'OddsRatio_working_3-way'!AB104+'OddsRatio_working_3-way'!AH104</f>
        <v>-0.46402485938189741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1.0820173473845078</v>
      </c>
      <c r="AS104" s="11">
        <f>IF(('OddsRatio_working_3-way'!X104=0),IF(Q104&gt;0,-Q104^(1/3),(-Q104)^(1/3)),'OddsRatio_working_3-way'!AM104-'OddsRatio_working_3-way'!R104/3)</f>
        <v>-0.61799248800261131</v>
      </c>
      <c r="AT104" s="11">
        <f>IF(('OddsRatio_working_3-way'!X104=0),IF(Q104&gt;0,-Q104^(1/3),(-Q104)^(1/3)),'OddsRatio_working_3-way'!AN104-'OddsRatio_working_3-way'!R104/3)</f>
        <v>-0.46402485938189741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IF('True_Odds_Calculator_3-way'!A106="","",'True_Odds_Calculator_3-way'!A106)</f>
        <v>2.2160000000000002</v>
      </c>
      <c r="B105" s="4">
        <f>IF('True_Odds_Calculator_3-way'!B106="","",'True_Odds_Calculator_3-way'!B106)</f>
        <v>3.48</v>
      </c>
      <c r="C105" s="4">
        <f>IF('True_Odds_Calculator_3-way'!C106="","",'True_Odds_Calculator_3-way'!C106)</f>
        <v>3.17</v>
      </c>
      <c r="D105" s="9">
        <f t="shared" si="26"/>
        <v>0.43107485963621428</v>
      </c>
      <c r="E105" s="9">
        <f t="shared" si="27"/>
        <v>0.27088069794182945</v>
      </c>
      <c r="F105" s="9">
        <f t="shared" si="28"/>
        <v>0.2980444424219561</v>
      </c>
      <c r="G105" s="9">
        <f t="shared" si="29"/>
        <v>1.08534761171864</v>
      </c>
      <c r="H105" s="9">
        <f t="shared" si="30"/>
        <v>2.3197826958498666</v>
      </c>
      <c r="I105" s="9">
        <f t="shared" si="31"/>
        <v>3.6916620770622277</v>
      </c>
      <c r="J105" s="9">
        <f t="shared" si="32"/>
        <v>3.355204317429449</v>
      </c>
      <c r="K105" s="11">
        <f t="shared" si="33"/>
        <v>0.45126353790613716</v>
      </c>
      <c r="L105" s="11">
        <f t="shared" si="34"/>
        <v>0.28735632183908044</v>
      </c>
      <c r="M105" s="11">
        <f t="shared" si="35"/>
        <v>0.31545741324921134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-0.26769282283660867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0.23995720596807357</v>
      </c>
      <c r="Q105" s="11">
        <f>2*'OddsRatio_working_3-way'!K105*'OddsRatio_working_3-way'!L105*'OddsRatio_working_3-way'!M105</f>
        <v>8.1812889862964047E-2</v>
      </c>
      <c r="R105" s="11">
        <f t="shared" si="36"/>
        <v>0</v>
      </c>
      <c r="S105" s="11">
        <f t="shared" si="37"/>
        <v>-0.89639013637110454</v>
      </c>
      <c r="T105" s="11">
        <f t="shared" si="38"/>
        <v>-0.30562227629427358</v>
      </c>
      <c r="U105" s="11">
        <f>'OddsRatio_working_3-way'!S105-'OddsRatio_working_3-way'!R105^2/3</f>
        <v>-0.89639013637110454</v>
      </c>
      <c r="V105" s="11">
        <f>'OddsRatio_working_3-way'!S105*'OddsRatio_working_3-way'!R105/3-2*'OddsRatio_working_3-way'!R105^3/27-'OddsRatio_working_3-way'!T105</f>
        <v>0.30562227629427358</v>
      </c>
      <c r="W105" s="11">
        <f>'OddsRatio_working_3-way'!V105^2+4*'OddsRatio_working_3-way'!U105^3/27</f>
        <v>-1.3300678803501706E-2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0.16332915735623799</v>
      </c>
      <c r="Y105" s="11">
        <f>IF('OddsRatio_working_3-way'!W105&gt;=0,IF('OddsRatio_working_3-way'!V105+SQRT('OddsRatio_working_3-way'!W105)&gt;0,0,PI()),ACOS('OddsRatio_working_3-way'!V105/(2*'OddsRatio_working_3-way'!X105)))</f>
        <v>0.36083508753568605</v>
      </c>
      <c r="Z105" s="11">
        <f>'OddsRatio_working_3-way'!X105^(1/3)*COS('OddsRatio_working_3-way'!Y105/3)</f>
        <v>0.54267380585932001</v>
      </c>
      <c r="AA105" s="11">
        <f>'OddsRatio_working_3-way'!X105^(1/3)*COS(('OddsRatio_working_3-way'!Y105+2*PI())/3)</f>
        <v>-0.32813821821722167</v>
      </c>
      <c r="AB105" s="11">
        <f>'OddsRatio_working_3-way'!X105^(1/3)*COS(('OddsRatio_working_3-way'!Y105+4*PI())/3)</f>
        <v>-0.21453558764209824</v>
      </c>
      <c r="AC105" s="11">
        <f>'OddsRatio_working_3-way'!X105^(1/3)*SIN('OddsRatio_working_3-way'!Y105/3)</f>
        <v>6.5588509343197071E-2</v>
      </c>
      <c r="AD105" s="11">
        <f>'OddsRatio_working_3-way'!X105^(1/3)*SIN(('OddsRatio_working_3-way'!Y105+2*PI())/3)</f>
        <v>0.43717504717095712</v>
      </c>
      <c r="AE105" s="11">
        <f>'OddsRatio_working_3-way'!X105^(1/3)*SIN(('OddsRatio_working_3-way'!Y105+4*PI())/3)</f>
        <v>-0.50276355651415416</v>
      </c>
      <c r="AF105" s="11">
        <f>-'OddsRatio_working_3-way'!U105/(3*'OddsRatio_working_3-way'!X105^(1/3))*COS(('OddsRatio_working_3-way'!Y105)/3)</f>
        <v>0.54267380585932001</v>
      </c>
      <c r="AG105" s="11">
        <f>-'OddsRatio_working_3-way'!U105/(3*'OddsRatio_working_3-way'!X105^(1/3))*COS(('OddsRatio_working_3-way'!Y105+2*PI())/3)</f>
        <v>-0.32813821821722167</v>
      </c>
      <c r="AH105" s="11">
        <f>-'OddsRatio_working_3-way'!U105/(3*'OddsRatio_working_3-way'!X105^(1/3))*COS(('OddsRatio_working_3-way'!Y105+4*PI())/3)</f>
        <v>-0.21453558764209824</v>
      </c>
      <c r="AI105" s="11">
        <f>'OddsRatio_working_3-way'!U105/(3*'OddsRatio_working_3-way'!X105^(1/3))*SIN(('OddsRatio_working_3-way'!Y105)/3)</f>
        <v>-6.5588509343197071E-2</v>
      </c>
      <c r="AJ105" s="11">
        <f>'OddsRatio_working_3-way'!U105/(3*'OddsRatio_working_3-way'!X105^(1/3))*SIN(('OddsRatio_working_3-way'!Y105+2*PI())/3)</f>
        <v>-0.43717504717095712</v>
      </c>
      <c r="AK105" s="11">
        <f>'OddsRatio_working_3-way'!U105/(3*'OddsRatio_working_3-way'!X105^(1/3))*SIN(('OddsRatio_working_3-way'!Y105+4*PI())/3)</f>
        <v>0.50276355651415416</v>
      </c>
      <c r="AL105" s="11">
        <f>'OddsRatio_working_3-way'!Z105+'OddsRatio_working_3-way'!AF105</f>
        <v>1.08534761171864</v>
      </c>
      <c r="AM105" s="11">
        <f>'OddsRatio_working_3-way'!AA105+'OddsRatio_working_3-way'!AG105</f>
        <v>-0.65627643643444333</v>
      </c>
      <c r="AN105" s="11">
        <f>'OddsRatio_working_3-way'!AB105+'OddsRatio_working_3-way'!AH105</f>
        <v>-0.42907117528419647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1.08534761171864</v>
      </c>
      <c r="AS105" s="11">
        <f>IF(('OddsRatio_working_3-way'!X105=0),IF(Q105&gt;0,-Q105^(1/3),(-Q105)^(1/3)),'OddsRatio_working_3-way'!AM105-'OddsRatio_working_3-way'!R105/3)</f>
        <v>-0.65627643643444333</v>
      </c>
      <c r="AT105" s="11">
        <f>IF(('OddsRatio_working_3-way'!X105=0),IF(Q105&gt;0,-Q105^(1/3),(-Q105)^(1/3)),'OddsRatio_working_3-way'!AN105-'OddsRatio_working_3-way'!R105/3)</f>
        <v>-0.42907117528419647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IF('True_Odds_Calculator_3-way'!A107="","",'True_Odds_Calculator_3-way'!A107)</f>
        <v>2.1739999999999999</v>
      </c>
      <c r="B106" s="4">
        <f>IF('True_Odds_Calculator_3-way'!B107="","",'True_Odds_Calculator_3-way'!B107)</f>
        <v>3.44</v>
      </c>
      <c r="C106" s="4">
        <f>IF('True_Odds_Calculator_3-way'!C107="","",'True_Odds_Calculator_3-way'!C107)</f>
        <v>3.3</v>
      </c>
      <c r="D106" s="9">
        <f t="shared" si="26"/>
        <v>0.43977752860069264</v>
      </c>
      <c r="E106" s="9">
        <f t="shared" si="27"/>
        <v>0.27415431201222756</v>
      </c>
      <c r="F106" s="9">
        <f t="shared" si="28"/>
        <v>0.2860681593870798</v>
      </c>
      <c r="G106" s="9">
        <f t="shared" si="29"/>
        <v>1.0850740912852301</v>
      </c>
      <c r="H106" s="9">
        <f t="shared" si="30"/>
        <v>2.2738769831688601</v>
      </c>
      <c r="I106" s="9">
        <f t="shared" si="31"/>
        <v>3.6475807827359614</v>
      </c>
      <c r="J106" s="9">
        <f t="shared" si="32"/>
        <v>3.4956704099560292</v>
      </c>
      <c r="K106" s="11">
        <f t="shared" si="33"/>
        <v>0.45998160073597055</v>
      </c>
      <c r="L106" s="11">
        <f t="shared" si="34"/>
        <v>0.29069767441860467</v>
      </c>
      <c r="M106" s="11">
        <f t="shared" si="35"/>
        <v>0.30303030303030304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-0.26696469843813719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0.2396345301931404</v>
      </c>
      <c r="Q106" s="11">
        <f>2*'OddsRatio_working_3-way'!K106*'OddsRatio_working_3-way'!L106*'OddsRatio_working_3-way'!M106</f>
        <v>8.103974642987502E-2</v>
      </c>
      <c r="R106" s="11">
        <f t="shared" si="36"/>
        <v>0</v>
      </c>
      <c r="S106" s="11">
        <f t="shared" si="37"/>
        <v>-0.8976262839061101</v>
      </c>
      <c r="T106" s="11">
        <f t="shared" si="38"/>
        <v>-0.30355978488539404</v>
      </c>
      <c r="U106" s="11">
        <f>'OddsRatio_working_3-way'!S106-'OddsRatio_working_3-way'!R106^2/3</f>
        <v>-0.8976262839061101</v>
      </c>
      <c r="V106" s="11">
        <f>'OddsRatio_working_3-way'!S106*'OddsRatio_working_3-way'!R106/3-2*'OddsRatio_working_3-way'!R106^3/27-'OddsRatio_working_3-way'!T106</f>
        <v>0.30355978488539404</v>
      </c>
      <c r="W106" s="11">
        <f>'OddsRatio_working_3-way'!V106^2+4*'OddsRatio_working_3-way'!U106^3/27</f>
        <v>-1.4999171036323283E-2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0.16366712714836018</v>
      </c>
      <c r="Y106" s="11">
        <f>IF('OddsRatio_working_3-way'!W106&gt;=0,IF('OddsRatio_working_3-way'!V106+SQRT('OddsRatio_working_3-way'!W106)&gt;0,0,PI()),ACOS('OddsRatio_working_3-way'!V106/(2*'OddsRatio_working_3-way'!X106)))</f>
        <v>0.38347671067566957</v>
      </c>
      <c r="Z106" s="11">
        <f>'OddsRatio_working_3-way'!X106^(1/3)*COS('OddsRatio_working_3-way'!Y106/3)</f>
        <v>0.54253704564261507</v>
      </c>
      <c r="AA106" s="11">
        <f>'OddsRatio_working_3-way'!X106^(1/3)*COS(('OddsRatio_working_3-way'!Y106+2*PI())/3)</f>
        <v>-0.33165673819123559</v>
      </c>
      <c r="AB106" s="11">
        <f>'OddsRatio_working_3-way'!X106^(1/3)*COS(('OddsRatio_working_3-way'!Y106+4*PI())/3)</f>
        <v>-0.21088030745137964</v>
      </c>
      <c r="AC106" s="11">
        <f>'OddsRatio_working_3-way'!X106^(1/3)*SIN('OddsRatio_working_3-way'!Y106/3)</f>
        <v>6.9730304799418261E-2</v>
      </c>
      <c r="AD106" s="11">
        <f>'OddsRatio_working_3-way'!X106^(1/3)*SIN(('OddsRatio_working_3-way'!Y106+2*PI())/3)</f>
        <v>0.43498571162095312</v>
      </c>
      <c r="AE106" s="11">
        <f>'OddsRatio_working_3-way'!X106^(1/3)*SIN(('OddsRatio_working_3-way'!Y106+4*PI())/3)</f>
        <v>-0.50471601642037112</v>
      </c>
      <c r="AF106" s="11">
        <f>-'OddsRatio_working_3-way'!U106/(3*'OddsRatio_working_3-way'!X106^(1/3))*COS(('OddsRatio_working_3-way'!Y106)/3)</f>
        <v>0.54253704564261496</v>
      </c>
      <c r="AG106" s="11">
        <f>-'OddsRatio_working_3-way'!U106/(3*'OddsRatio_working_3-way'!X106^(1/3))*COS(('OddsRatio_working_3-way'!Y106+2*PI())/3)</f>
        <v>-0.33165673819123553</v>
      </c>
      <c r="AH106" s="11">
        <f>-'OddsRatio_working_3-way'!U106/(3*'OddsRatio_working_3-way'!X106^(1/3))*COS(('OddsRatio_working_3-way'!Y106+4*PI())/3)</f>
        <v>-0.21088030745137962</v>
      </c>
      <c r="AI106" s="11">
        <f>'OddsRatio_working_3-way'!U106/(3*'OddsRatio_working_3-way'!X106^(1/3))*SIN(('OddsRatio_working_3-way'!Y106)/3)</f>
        <v>-6.9730304799418247E-2</v>
      </c>
      <c r="AJ106" s="11">
        <f>'OddsRatio_working_3-way'!U106/(3*'OddsRatio_working_3-way'!X106^(1/3))*SIN(('OddsRatio_working_3-way'!Y106+2*PI())/3)</f>
        <v>-0.43498571162095301</v>
      </c>
      <c r="AK106" s="11">
        <f>'OddsRatio_working_3-way'!U106/(3*'OddsRatio_working_3-way'!X106^(1/3))*SIN(('OddsRatio_working_3-way'!Y106+4*PI())/3)</f>
        <v>0.50471601642037101</v>
      </c>
      <c r="AL106" s="11">
        <f>'OddsRatio_working_3-way'!Z106+'OddsRatio_working_3-way'!AF106</f>
        <v>1.0850740912852301</v>
      </c>
      <c r="AM106" s="11">
        <f>'OddsRatio_working_3-way'!AA106+'OddsRatio_working_3-way'!AG106</f>
        <v>-0.66331347638247107</v>
      </c>
      <c r="AN106" s="11">
        <f>'OddsRatio_working_3-way'!AB106+'OddsRatio_working_3-way'!AH106</f>
        <v>-0.42176061490275929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1.0850740912852301</v>
      </c>
      <c r="AS106" s="11">
        <f>IF(('OddsRatio_working_3-way'!X106=0),IF(Q106&gt;0,-Q106^(1/3),(-Q106)^(1/3)),'OddsRatio_working_3-way'!AM106-'OddsRatio_working_3-way'!R106/3)</f>
        <v>-0.66331347638247107</v>
      </c>
      <c r="AT106" s="11">
        <f>IF(('OddsRatio_working_3-way'!X106=0),IF(Q106&gt;0,-Q106^(1/3),(-Q106)^(1/3)),'OddsRatio_working_3-way'!AN106-'OddsRatio_working_3-way'!R106/3)</f>
        <v>-0.42176061490275929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IF('True_Odds_Calculator_3-way'!A108="","",'True_Odds_Calculator_3-way'!A108)</f>
        <v>3.78</v>
      </c>
      <c r="B107" s="4">
        <f>IF('True_Odds_Calculator_3-way'!B108="","",'True_Odds_Calculator_3-way'!B108)</f>
        <v>3.56</v>
      </c>
      <c r="C107" s="4">
        <f>IF('True_Odds_Calculator_3-way'!C108="","",'True_Odds_Calculator_3-way'!C108)</f>
        <v>1.9650000000000001</v>
      </c>
      <c r="D107" s="9">
        <f t="shared" si="26"/>
        <v>0.24832898630040692</v>
      </c>
      <c r="E107" s="9">
        <f t="shared" si="27"/>
        <v>0.2640350467590053</v>
      </c>
      <c r="F107" s="9">
        <f t="shared" si="28"/>
        <v>0.48763596694058747</v>
      </c>
      <c r="G107" s="9">
        <f t="shared" si="29"/>
        <v>1.0888187511037621</v>
      </c>
      <c r="H107" s="9">
        <f t="shared" si="30"/>
        <v>4.0269161280684589</v>
      </c>
      <c r="I107" s="9">
        <f t="shared" si="31"/>
        <v>3.7873760028256309</v>
      </c>
      <c r="J107" s="9">
        <f t="shared" si="32"/>
        <v>2.0507100948151304</v>
      </c>
      <c r="K107" s="11">
        <f t="shared" si="33"/>
        <v>0.26455026455026459</v>
      </c>
      <c r="L107" s="11">
        <f t="shared" si="34"/>
        <v>0.2808988764044944</v>
      </c>
      <c r="M107" s="11">
        <f t="shared" si="35"/>
        <v>0.5089058524173028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-0.25972139212268419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0.238440892299142</v>
      </c>
      <c r="Q107" s="11">
        <f>2*'OddsRatio_working_3-way'!K107*'OddsRatio_working_3-way'!L107*'OddsRatio_working_3-way'!M107</f>
        <v>7.5635493195604142E-2</v>
      </c>
      <c r="R107" s="11">
        <f t="shared" si="36"/>
        <v>0</v>
      </c>
      <c r="S107" s="11">
        <f t="shared" si="37"/>
        <v>-0.91806412383046998</v>
      </c>
      <c r="T107" s="11">
        <f t="shared" si="38"/>
        <v>-0.29121780295970506</v>
      </c>
      <c r="U107" s="11">
        <f>'OddsRatio_working_3-way'!S107-'OddsRatio_working_3-way'!R107^2/3</f>
        <v>-0.91806412383046998</v>
      </c>
      <c r="V107" s="11">
        <f>'OddsRatio_working_3-way'!S107*'OddsRatio_working_3-way'!R107/3-2*'OddsRatio_working_3-way'!R107^3/27-'OddsRatio_working_3-way'!T107</f>
        <v>0.29121780295970506</v>
      </c>
      <c r="W107" s="11">
        <f>'OddsRatio_working_3-way'!V107^2+4*'OddsRatio_working_3-way'!U107^3/27</f>
        <v>-2.9826674112962179E-2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0.16928857232078587</v>
      </c>
      <c r="Y107" s="11">
        <f>IF('OddsRatio_working_3-way'!W107&gt;=0,IF('OddsRatio_working_3-way'!V107+SQRT('OddsRatio_working_3-way'!W107)&gt;0,0,PI()),ACOS('OddsRatio_working_3-way'!V107/(2*'OddsRatio_working_3-way'!X107)))</f>
        <v>0.53528664725577735</v>
      </c>
      <c r="Z107" s="11">
        <f>'OddsRatio_working_3-way'!X107^(1/3)*COS('OddsRatio_working_3-way'!Y107/3)</f>
        <v>0.54440937555188107</v>
      </c>
      <c r="AA107" s="11">
        <f>'OddsRatio_working_3-way'!X107^(1/3)*COS(('OddsRatio_working_3-way'!Y107+2*PI())/3)</f>
        <v>-0.35723324072155843</v>
      </c>
      <c r="AB107" s="11">
        <f>'OddsRatio_working_3-way'!X107^(1/3)*COS(('OddsRatio_working_3-way'!Y107+4*PI())/3)</f>
        <v>-0.1871761348303228</v>
      </c>
      <c r="AC107" s="11">
        <f>'OddsRatio_working_3-way'!X107^(1/3)*SIN('OddsRatio_working_3-way'!Y107/3)</f>
        <v>9.8182515863913661E-2</v>
      </c>
      <c r="AD107" s="11">
        <f>'OddsRatio_working_3-way'!X107^(1/3)*SIN(('OddsRatio_working_3-way'!Y107+2*PI())/3)</f>
        <v>0.42238109135439511</v>
      </c>
      <c r="AE107" s="11">
        <f>'OddsRatio_working_3-way'!X107^(1/3)*SIN(('OddsRatio_working_3-way'!Y107+4*PI())/3)</f>
        <v>-0.52056360721830874</v>
      </c>
      <c r="AF107" s="11">
        <f>-'OddsRatio_working_3-way'!U107/(3*'OddsRatio_working_3-way'!X107^(1/3))*COS(('OddsRatio_working_3-way'!Y107)/3)</f>
        <v>0.54440937555188096</v>
      </c>
      <c r="AG107" s="11">
        <f>-'OddsRatio_working_3-way'!U107/(3*'OddsRatio_working_3-way'!X107^(1/3))*COS(('OddsRatio_working_3-way'!Y107+2*PI())/3)</f>
        <v>-0.35723324072155832</v>
      </c>
      <c r="AH107" s="11">
        <f>-'OddsRatio_working_3-way'!U107/(3*'OddsRatio_working_3-way'!X107^(1/3))*COS(('OddsRatio_working_3-way'!Y107+4*PI())/3)</f>
        <v>-0.18717613483032278</v>
      </c>
      <c r="AI107" s="11">
        <f>'OddsRatio_working_3-way'!U107/(3*'OddsRatio_working_3-way'!X107^(1/3))*SIN(('OddsRatio_working_3-way'!Y107)/3)</f>
        <v>-9.8182515863913633E-2</v>
      </c>
      <c r="AJ107" s="11">
        <f>'OddsRatio_working_3-way'!U107/(3*'OddsRatio_working_3-way'!X107^(1/3))*SIN(('OddsRatio_working_3-way'!Y107+2*PI())/3)</f>
        <v>-0.42238109135439506</v>
      </c>
      <c r="AK107" s="11">
        <f>'OddsRatio_working_3-way'!U107/(3*'OddsRatio_working_3-way'!X107^(1/3))*SIN(('OddsRatio_working_3-way'!Y107+4*PI())/3)</f>
        <v>0.52056360721830863</v>
      </c>
      <c r="AL107" s="11">
        <f>'OddsRatio_working_3-way'!Z107+'OddsRatio_working_3-way'!AF107</f>
        <v>1.0888187511037621</v>
      </c>
      <c r="AM107" s="11">
        <f>'OddsRatio_working_3-way'!AA107+'OddsRatio_working_3-way'!AG107</f>
        <v>-0.71446648144311675</v>
      </c>
      <c r="AN107" s="11">
        <f>'OddsRatio_working_3-way'!AB107+'OddsRatio_working_3-way'!AH107</f>
        <v>-0.37435226966064561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1.0888187511037621</v>
      </c>
      <c r="AS107" s="11">
        <f>IF(('OddsRatio_working_3-way'!X107=0),IF(Q107&gt;0,-Q107^(1/3),(-Q107)^(1/3)),'OddsRatio_working_3-way'!AM107-'OddsRatio_working_3-way'!R107/3)</f>
        <v>-0.71446648144311675</v>
      </c>
      <c r="AT107" s="11">
        <f>IF(('OddsRatio_working_3-way'!X107=0),IF(Q107&gt;0,-Q107^(1/3),(-Q107)^(1/3)),'OddsRatio_working_3-way'!AN107-'OddsRatio_working_3-way'!R107/3)</f>
        <v>-0.37435226966064561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IF('True_Odds_Calculator_3-way'!A109="","",'True_Odds_Calculator_3-way'!A109)</f>
        <v>2.1749999999999998</v>
      </c>
      <c r="B108" s="4">
        <f>IF('True_Odds_Calculator_3-way'!B109="","",'True_Odds_Calculator_3-way'!B109)</f>
        <v>3.62</v>
      </c>
      <c r="C108" s="4">
        <f>IF('True_Odds_Calculator_3-way'!C109="","",'True_Odds_Calculator_3-way'!C109)</f>
        <v>3.145</v>
      </c>
      <c r="D108" s="9">
        <f t="shared" si="26"/>
        <v>0.43944794805293813</v>
      </c>
      <c r="E108" s="9">
        <f t="shared" si="27"/>
        <v>0.26012691855702369</v>
      </c>
      <c r="F108" s="9">
        <f t="shared" si="28"/>
        <v>0.30042513339003779</v>
      </c>
      <c r="G108" s="9">
        <f t="shared" si="29"/>
        <v>1.0856020109751185</v>
      </c>
      <c r="H108" s="9">
        <f t="shared" si="30"/>
        <v>2.2755823628957641</v>
      </c>
      <c r="I108" s="9">
        <f t="shared" si="31"/>
        <v>3.8442772687548104</v>
      </c>
      <c r="J108" s="9">
        <f t="shared" si="32"/>
        <v>3.3286163135416298</v>
      </c>
      <c r="K108" s="11">
        <f t="shared" si="33"/>
        <v>0.45977011494252878</v>
      </c>
      <c r="L108" s="11">
        <f t="shared" si="34"/>
        <v>0.27624309392265195</v>
      </c>
      <c r="M108" s="11">
        <f t="shared" si="35"/>
        <v>0.31796502384737679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-0.26667234064721523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0.2398821669719208</v>
      </c>
      <c r="Q108" s="11">
        <f>2*'OddsRatio_working_3-way'!K108*'OddsRatio_working_3-way'!L108*'OddsRatio_working_3-way'!M108</f>
        <v>8.0768406387852112E-2</v>
      </c>
      <c r="R108" s="11">
        <f t="shared" si="36"/>
        <v>0</v>
      </c>
      <c r="S108" s="11">
        <f t="shared" si="37"/>
        <v>-0.89953898626953765</v>
      </c>
      <c r="T108" s="11">
        <f t="shared" si="38"/>
        <v>-0.30287507955203286</v>
      </c>
      <c r="U108" s="11">
        <f>'OddsRatio_working_3-way'!S108-'OddsRatio_working_3-way'!R108^2/3</f>
        <v>-0.89953898626953765</v>
      </c>
      <c r="V108" s="11">
        <f>'OddsRatio_working_3-way'!S108*'OddsRatio_working_3-way'!R108/3-2*'OddsRatio_working_3-way'!R108^3/27-'OddsRatio_working_3-way'!T108</f>
        <v>0.30287507955203286</v>
      </c>
      <c r="W108" s="11">
        <f>'OddsRatio_working_3-way'!V108^2+4*'OddsRatio_working_3-way'!U108^3/27</f>
        <v>-1.6100806242331511E-2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0.16419052961116679</v>
      </c>
      <c r="Y108" s="11">
        <f>IF('OddsRatio_working_3-way'!W108&gt;=0,IF('OddsRatio_working_3-way'!V108+SQRT('OddsRatio_working_3-way'!W108)&gt;0,0,PI()),ACOS('OddsRatio_working_3-way'!V108/(2*'OddsRatio_working_3-way'!X108)))</f>
        <v>0.39673352450336652</v>
      </c>
      <c r="Z108" s="11">
        <f>'OddsRatio_working_3-way'!X108^(1/3)*COS('OddsRatio_working_3-way'!Y108/3)</f>
        <v>0.54280100548755927</v>
      </c>
      <c r="AA108" s="11">
        <f>'OddsRatio_working_3-way'!X108^(1/3)*COS(('OddsRatio_working_3-way'!Y108+2*PI())/3)</f>
        <v>-0.33393087855150577</v>
      </c>
      <c r="AB108" s="11">
        <f>'OddsRatio_working_3-way'!X108^(1/3)*COS(('OddsRatio_working_3-way'!Y108+4*PI())/3)</f>
        <v>-0.20887012693605356</v>
      </c>
      <c r="AC108" s="11">
        <f>'OddsRatio_working_3-way'!X108^(1/3)*SIN('OddsRatio_working_3-way'!Y108/3)</f>
        <v>7.2203858610238508E-2</v>
      </c>
      <c r="AD108" s="11">
        <f>'OddsRatio_working_3-way'!X108^(1/3)*SIN(('OddsRatio_working_3-way'!Y108+2*PI())/3)</f>
        <v>0.43397753064684363</v>
      </c>
      <c r="AE108" s="11">
        <f>'OddsRatio_working_3-way'!X108^(1/3)*SIN(('OddsRatio_working_3-way'!Y108+4*PI())/3)</f>
        <v>-0.50618138925708189</v>
      </c>
      <c r="AF108" s="11">
        <f>-'OddsRatio_working_3-way'!U108/(3*'OddsRatio_working_3-way'!X108^(1/3))*COS(('OddsRatio_working_3-way'!Y108)/3)</f>
        <v>0.54280100548755927</v>
      </c>
      <c r="AG108" s="11">
        <f>-'OddsRatio_working_3-way'!U108/(3*'OddsRatio_working_3-way'!X108^(1/3))*COS(('OddsRatio_working_3-way'!Y108+2*PI())/3)</f>
        <v>-0.33393087855150577</v>
      </c>
      <c r="AH108" s="11">
        <f>-'OddsRatio_working_3-way'!U108/(3*'OddsRatio_working_3-way'!X108^(1/3))*COS(('OddsRatio_working_3-way'!Y108+4*PI())/3)</f>
        <v>-0.20887012693605356</v>
      </c>
      <c r="AI108" s="11">
        <f>'OddsRatio_working_3-way'!U108/(3*'OddsRatio_working_3-way'!X108^(1/3))*SIN(('OddsRatio_working_3-way'!Y108)/3)</f>
        <v>-7.2203858610238508E-2</v>
      </c>
      <c r="AJ108" s="11">
        <f>'OddsRatio_working_3-way'!U108/(3*'OddsRatio_working_3-way'!X108^(1/3))*SIN(('OddsRatio_working_3-way'!Y108+2*PI())/3)</f>
        <v>-0.43397753064684363</v>
      </c>
      <c r="AK108" s="11">
        <f>'OddsRatio_working_3-way'!U108/(3*'OddsRatio_working_3-way'!X108^(1/3))*SIN(('OddsRatio_working_3-way'!Y108+4*PI())/3)</f>
        <v>0.50618138925708189</v>
      </c>
      <c r="AL108" s="11">
        <f>'OddsRatio_working_3-way'!Z108+'OddsRatio_working_3-way'!AF108</f>
        <v>1.0856020109751185</v>
      </c>
      <c r="AM108" s="11">
        <f>'OddsRatio_working_3-way'!AA108+'OddsRatio_working_3-way'!AG108</f>
        <v>-0.66786175710301154</v>
      </c>
      <c r="AN108" s="11">
        <f>'OddsRatio_working_3-way'!AB108+'OddsRatio_working_3-way'!AH108</f>
        <v>-0.41774025387210711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1.0856020109751185</v>
      </c>
      <c r="AS108" s="11">
        <f>IF(('OddsRatio_working_3-way'!X108=0),IF(Q108&gt;0,-Q108^(1/3),(-Q108)^(1/3)),'OddsRatio_working_3-way'!AM108-'OddsRatio_working_3-way'!R108/3)</f>
        <v>-0.66786175710301154</v>
      </c>
      <c r="AT108" s="11">
        <f>IF(('OddsRatio_working_3-way'!X108=0),IF(Q108&gt;0,-Q108^(1/3),(-Q108)^(1/3)),'OddsRatio_working_3-way'!AN108-'OddsRatio_working_3-way'!R108/3)</f>
        <v>-0.41774025387210711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IF('True_Odds_Calculator_3-way'!A110="","",'True_Odds_Calculator_3-way'!A110)</f>
        <v>3.36</v>
      </c>
      <c r="B109" s="4">
        <f>IF('True_Odds_Calculator_3-way'!B110="","",'True_Odds_Calculator_3-way'!B110)</f>
        <v>3.34</v>
      </c>
      <c r="C109" s="4">
        <f>IF('True_Odds_Calculator_3-way'!C110="","",'True_Odds_Calculator_3-way'!C110)</f>
        <v>2.1840000000000002</v>
      </c>
      <c r="D109" s="9">
        <f t="shared" si="26"/>
        <v>0.28050060322318393</v>
      </c>
      <c r="E109" s="9">
        <f t="shared" si="27"/>
        <v>0.2822214350219619</v>
      </c>
      <c r="F109" s="9">
        <f t="shared" si="28"/>
        <v>0.43727796175485434</v>
      </c>
      <c r="G109" s="9">
        <f t="shared" si="29"/>
        <v>1.086887594000332</v>
      </c>
      <c r="H109" s="9">
        <f t="shared" si="30"/>
        <v>3.5650547218407835</v>
      </c>
      <c r="I109" s="9">
        <f t="shared" si="31"/>
        <v>3.5433169699607756</v>
      </c>
      <c r="J109" s="9">
        <f t="shared" si="32"/>
        <v>2.2868749112963931</v>
      </c>
      <c r="K109" s="11">
        <f t="shared" si="33"/>
        <v>0.29761904761904762</v>
      </c>
      <c r="L109" s="11">
        <f t="shared" si="34"/>
        <v>0.29940119760479045</v>
      </c>
      <c r="M109" s="11">
        <f t="shared" si="35"/>
        <v>0.45787545787545786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-0.26677257729439086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0.24006800632121417</v>
      </c>
      <c r="Q109" s="11">
        <f>2*'OddsRatio_working_3-way'!K109*'OddsRatio_working_3-way'!L109*'OddsRatio_working_3-way'!M109</f>
        <v>8.1600274072472542E-2</v>
      </c>
      <c r="R109" s="11">
        <f t="shared" si="36"/>
        <v>0</v>
      </c>
      <c r="S109" s="11">
        <f t="shared" si="37"/>
        <v>-0.89989761599931062</v>
      </c>
      <c r="T109" s="11">
        <f t="shared" si="38"/>
        <v>-0.30587954316767874</v>
      </c>
      <c r="U109" s="11">
        <f>'OddsRatio_working_3-way'!S109-'OddsRatio_working_3-way'!R109^2/3</f>
        <v>-0.89989761599931062</v>
      </c>
      <c r="V109" s="11">
        <f>'OddsRatio_working_3-way'!S109*'OddsRatio_working_3-way'!R109/3-2*'OddsRatio_working_3-way'!R109^3/27-'OddsRatio_working_3-way'!T109</f>
        <v>0.30587954316767874</v>
      </c>
      <c r="W109" s="11">
        <f>'OddsRatio_working_3-way'!V109^2+4*'OddsRatio_working_3-way'!U109^3/27</f>
        <v>-1.4400851024118436E-2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0.1642887290356419</v>
      </c>
      <c r="Y109" s="11">
        <f>IF('OddsRatio_working_3-way'!W109&gt;=0,IF('OddsRatio_working_3-way'!V109+SQRT('OddsRatio_working_3-way'!W109)&gt;0,0,PI()),ACOS('OddsRatio_working_3-way'!V109/(2*'OddsRatio_working_3-way'!X109)))</f>
        <v>0.37387070813203338</v>
      </c>
      <c r="Z109" s="11">
        <f>'OddsRatio_working_3-way'!X109^(1/3)*COS('OddsRatio_working_3-way'!Y109/3)</f>
        <v>0.54344379700016587</v>
      </c>
      <c r="AA109" s="11">
        <f>'OddsRatio_working_3-way'!X109^(1/3)*COS(('OddsRatio_working_3-way'!Y109+2*PI())/3)</f>
        <v>-0.33067979556535693</v>
      </c>
      <c r="AB109" s="11">
        <f>'OddsRatio_working_3-way'!X109^(1/3)*COS(('OddsRatio_working_3-way'!Y109+4*PI())/3)</f>
        <v>-0.21276400143480892</v>
      </c>
      <c r="AC109" s="11">
        <f>'OddsRatio_working_3-way'!X109^(1/3)*SIN('OddsRatio_working_3-way'!Y109/3)</f>
        <v>6.8078715482980431E-2</v>
      </c>
      <c r="AD109" s="11">
        <f>'OddsRatio_working_3-way'!X109^(1/3)*SIN(('OddsRatio_working_3-way'!Y109+2*PI())/3)</f>
        <v>0.43659677598972702</v>
      </c>
      <c r="AE109" s="11">
        <f>'OddsRatio_working_3-way'!X109^(1/3)*SIN(('OddsRatio_working_3-way'!Y109+4*PI())/3)</f>
        <v>-0.5046754914727074</v>
      </c>
      <c r="AF109" s="11">
        <f>-'OddsRatio_working_3-way'!U109/(3*'OddsRatio_working_3-way'!X109^(1/3))*COS(('OddsRatio_working_3-way'!Y109)/3)</f>
        <v>0.54344379700016598</v>
      </c>
      <c r="AG109" s="11">
        <f>-'OddsRatio_working_3-way'!U109/(3*'OddsRatio_working_3-way'!X109^(1/3))*COS(('OddsRatio_working_3-way'!Y109+2*PI())/3)</f>
        <v>-0.33067979556535704</v>
      </c>
      <c r="AH109" s="11">
        <f>-'OddsRatio_working_3-way'!U109/(3*'OddsRatio_working_3-way'!X109^(1/3))*COS(('OddsRatio_working_3-way'!Y109+4*PI())/3)</f>
        <v>-0.21276400143480895</v>
      </c>
      <c r="AI109" s="11">
        <f>'OddsRatio_working_3-way'!U109/(3*'OddsRatio_working_3-way'!X109^(1/3))*SIN(('OddsRatio_working_3-way'!Y109)/3)</f>
        <v>-6.8078715482980445E-2</v>
      </c>
      <c r="AJ109" s="11">
        <f>'OddsRatio_working_3-way'!U109/(3*'OddsRatio_working_3-way'!X109^(1/3))*SIN(('OddsRatio_working_3-way'!Y109+2*PI())/3)</f>
        <v>-0.43659677598972713</v>
      </c>
      <c r="AK109" s="11">
        <f>'OddsRatio_working_3-way'!U109/(3*'OddsRatio_working_3-way'!X109^(1/3))*SIN(('OddsRatio_working_3-way'!Y109+4*PI())/3)</f>
        <v>0.50467549147270752</v>
      </c>
      <c r="AL109" s="11">
        <f>'OddsRatio_working_3-way'!Z109+'OddsRatio_working_3-way'!AF109</f>
        <v>1.086887594000332</v>
      </c>
      <c r="AM109" s="11">
        <f>'OddsRatio_working_3-way'!AA109+'OddsRatio_working_3-way'!AG109</f>
        <v>-0.66135959113071396</v>
      </c>
      <c r="AN109" s="11">
        <f>'OddsRatio_working_3-way'!AB109+'OddsRatio_working_3-way'!AH109</f>
        <v>-0.42552800286961789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1.086887594000332</v>
      </c>
      <c r="AS109" s="11">
        <f>IF(('OddsRatio_working_3-way'!X109=0),IF(Q109&gt;0,-Q109^(1/3),(-Q109)^(1/3)),'OddsRatio_working_3-way'!AM109-'OddsRatio_working_3-way'!R109/3)</f>
        <v>-0.66135959113071396</v>
      </c>
      <c r="AT109" s="11">
        <f>IF(('OddsRatio_working_3-way'!X109=0),IF(Q109&gt;0,-Q109^(1/3),(-Q109)^(1/3)),'OddsRatio_working_3-way'!AN109-'OddsRatio_working_3-way'!R109/3)</f>
        <v>-0.42552800286961789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>
        <f>IF('True_Odds_Calculator_3-way'!A111="","",'True_Odds_Calculator_3-way'!A111)</f>
        <v>2.2080000000000002</v>
      </c>
      <c r="B110" s="4">
        <f>IF('True_Odds_Calculator_3-way'!B111="","",'True_Odds_Calculator_3-way'!B111)</f>
        <v>3.22</v>
      </c>
      <c r="C110" s="4">
        <f>IF('True_Odds_Calculator_3-way'!C111="","",'True_Odds_Calculator_3-way'!C111)</f>
        <v>3.44</v>
      </c>
      <c r="D110" s="9">
        <f t="shared" si="26"/>
        <v>0.43265706367306078</v>
      </c>
      <c r="E110" s="9">
        <f t="shared" si="27"/>
        <v>0.29326904274400217</v>
      </c>
      <c r="F110" s="9">
        <f t="shared" si="28"/>
        <v>0.2740738935829371</v>
      </c>
      <c r="G110" s="9">
        <f t="shared" si="29"/>
        <v>1.0855127260095134</v>
      </c>
      <c r="H110" s="9">
        <f t="shared" si="30"/>
        <v>2.3112993730194926</v>
      </c>
      <c r="I110" s="9">
        <f t="shared" si="31"/>
        <v>3.4098382517411197</v>
      </c>
      <c r="J110" s="9">
        <f t="shared" si="32"/>
        <v>3.6486510514632124</v>
      </c>
      <c r="K110" s="11">
        <f t="shared" si="33"/>
        <v>0.45289855072463764</v>
      </c>
      <c r="L110" s="11">
        <f t="shared" si="34"/>
        <v>0.3105590062111801</v>
      </c>
      <c r="M110" s="11">
        <f t="shared" si="35"/>
        <v>0.29069767441860467</v>
      </c>
      <c r="N110" s="11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-0.26754469977202644</v>
      </c>
      <c r="O110" s="11">
        <f>0</f>
        <v>0</v>
      </c>
      <c r="P110" s="11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0.23992567308718887</v>
      </c>
      <c r="Q110" s="11">
        <f>2*'OddsRatio_working_3-way'!K110*'OddsRatio_working_3-way'!L110*'OddsRatio_working_3-way'!M110</f>
        <v>8.1774258039260014E-2</v>
      </c>
      <c r="R110" s="11">
        <f t="shared" si="36"/>
        <v>0</v>
      </c>
      <c r="S110" s="11">
        <f t="shared" si="37"/>
        <v>-0.89676855228912544</v>
      </c>
      <c r="T110" s="11">
        <f t="shared" si="38"/>
        <v>-0.30564708666977691</v>
      </c>
      <c r="U110" s="11">
        <f>'OddsRatio_working_3-way'!S110-'OddsRatio_working_3-way'!R110^2/3</f>
        <v>-0.89676855228912544</v>
      </c>
      <c r="V110" s="11">
        <f>'OddsRatio_working_3-way'!S110*'OddsRatio_working_3-way'!R110/3-2*'OddsRatio_working_3-way'!R110^3/27-'OddsRatio_working_3-way'!T110</f>
        <v>0.30564708666977691</v>
      </c>
      <c r="W110" s="11">
        <f>'OddsRatio_working_3-way'!V110^2+4*'OddsRatio_working_3-way'!U110^3/27</f>
        <v>-1.3420709137034623E-2</v>
      </c>
      <c r="X110" s="11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0.16343259369443167</v>
      </c>
      <c r="Y110" s="11">
        <f>IF('OddsRatio_working_3-way'!W110&gt;=0,IF('OddsRatio_working_3-way'!V110+SQRT('OddsRatio_working_3-way'!W110)&gt;0,0,PI()),ACOS('OddsRatio_working_3-way'!V110/(2*'OddsRatio_working_3-way'!X110)))</f>
        <v>0.36229446565059131</v>
      </c>
      <c r="Z110" s="11">
        <f>'OddsRatio_working_3-way'!X110^(1/3)*COS('OddsRatio_working_3-way'!Y110/3)</f>
        <v>0.54275636300475671</v>
      </c>
      <c r="AA110" s="11">
        <f>'OddsRatio_working_3-way'!X110^(1/3)*COS(('OddsRatio_working_3-way'!Y110+2*PI())/3)</f>
        <v>-0.32842014750696064</v>
      </c>
      <c r="AB110" s="11">
        <f>'OddsRatio_working_3-way'!X110^(1/3)*COS(('OddsRatio_working_3-way'!Y110+4*PI())/3)</f>
        <v>-0.21433621549779586</v>
      </c>
      <c r="AC110" s="11">
        <f>'OddsRatio_working_3-way'!X110^(1/3)*SIN('OddsRatio_working_3-way'!Y110/3)</f>
        <v>6.5866388855702188E-2</v>
      </c>
      <c r="AD110" s="11">
        <f>'OddsRatio_working_3-way'!X110^(1/3)*SIN(('OddsRatio_working_3-way'!Y110+2*PI())/3)</f>
        <v>0.43710760399991683</v>
      </c>
      <c r="AE110" s="11">
        <f>'OddsRatio_working_3-way'!X110^(1/3)*SIN(('OddsRatio_working_3-way'!Y110+4*PI())/3)</f>
        <v>-0.50297399285561906</v>
      </c>
      <c r="AF110" s="11">
        <f>-'OddsRatio_working_3-way'!U110/(3*'OddsRatio_working_3-way'!X110^(1/3))*COS(('OddsRatio_working_3-way'!Y110)/3)</f>
        <v>0.5427563630047566</v>
      </c>
      <c r="AG110" s="11">
        <f>-'OddsRatio_working_3-way'!U110/(3*'OddsRatio_working_3-way'!X110^(1/3))*COS(('OddsRatio_working_3-way'!Y110+2*PI())/3)</f>
        <v>-0.32842014750696058</v>
      </c>
      <c r="AH110" s="11">
        <f>-'OddsRatio_working_3-way'!U110/(3*'OddsRatio_working_3-way'!X110^(1/3))*COS(('OddsRatio_working_3-way'!Y110+4*PI())/3)</f>
        <v>-0.2143362154977958</v>
      </c>
      <c r="AI110" s="11">
        <f>'OddsRatio_working_3-way'!U110/(3*'OddsRatio_working_3-way'!X110^(1/3))*SIN(('OddsRatio_working_3-way'!Y110)/3)</f>
        <v>-6.5866388855702174E-2</v>
      </c>
      <c r="AJ110" s="11">
        <f>'OddsRatio_working_3-way'!U110/(3*'OddsRatio_working_3-way'!X110^(1/3))*SIN(('OddsRatio_working_3-way'!Y110+2*PI())/3)</f>
        <v>-0.43710760399991672</v>
      </c>
      <c r="AK110" s="11">
        <f>'OddsRatio_working_3-way'!U110/(3*'OddsRatio_working_3-way'!X110^(1/3))*SIN(('OddsRatio_working_3-way'!Y110+4*PI())/3)</f>
        <v>0.50297399285561895</v>
      </c>
      <c r="AL110" s="11">
        <f>'OddsRatio_working_3-way'!Z110+'OddsRatio_working_3-way'!AF110</f>
        <v>1.0855127260095134</v>
      </c>
      <c r="AM110" s="11">
        <f>'OddsRatio_working_3-way'!AA110+'OddsRatio_working_3-way'!AG110</f>
        <v>-0.65684029501392116</v>
      </c>
      <c r="AN110" s="11">
        <f>'OddsRatio_working_3-way'!AB110+'OddsRatio_working_3-way'!AH110</f>
        <v>-0.42867243099559166</v>
      </c>
      <c r="AO110" s="11">
        <f>'OddsRatio_working_3-way'!AC110+'OddsRatio_working_3-way'!AI110</f>
        <v>0</v>
      </c>
      <c r="AP110" s="11">
        <f>'OddsRatio_working_3-way'!AD110+'OddsRatio_working_3-way'!AJ110</f>
        <v>0</v>
      </c>
      <c r="AQ110" s="11">
        <f>'OddsRatio_working_3-way'!AE110+'OddsRatio_working_3-way'!AK110</f>
        <v>0</v>
      </c>
      <c r="AR110" s="10">
        <f>IF(A110="","",IF(('OddsRatio_working_3-way'!X110=0),IF(Q110&gt;0,-Q110^(1/3),(-Q110)^(1/3)),'OddsRatio_working_3-way'!AL110-'OddsRatio_working_3-way'!R110/3))</f>
        <v>1.0855127260095134</v>
      </c>
      <c r="AS110" s="11">
        <f>IF(('OddsRatio_working_3-way'!X110=0),IF(Q110&gt;0,-Q110^(1/3),(-Q110)^(1/3)),'OddsRatio_working_3-way'!AM110-'OddsRatio_working_3-way'!R110/3)</f>
        <v>-0.65684029501392116</v>
      </c>
      <c r="AT110" s="11">
        <f>IF(('OddsRatio_working_3-way'!X110=0),IF(Q110&gt;0,-Q110^(1/3),(-Q110)^(1/3)),'OddsRatio_working_3-way'!AN110-'OddsRatio_working_3-way'!R110/3)</f>
        <v>-0.42867243099559166</v>
      </c>
      <c r="AU110" s="11">
        <f>IF(('OddsRatio_working_3-way'!X110=0),0,'OddsRatio_working_3-way'!AO110)</f>
        <v>0</v>
      </c>
      <c r="AV110" s="11">
        <f>IF(('OddsRatio_working_3-way'!X110=0),0,'OddsRatio_working_3-way'!AP110)</f>
        <v>0</v>
      </c>
      <c r="AW110" s="11">
        <f>IF(('OddsRatio_working_3-way'!X110=0),0,'OddsRatio_working_3-way'!AQ110)</f>
        <v>0</v>
      </c>
    </row>
    <row r="111" spans="1:49" x14ac:dyDescent="0.2">
      <c r="A111" s="4">
        <f>IF('True_Odds_Calculator_3-way'!A112="","",'True_Odds_Calculator_3-way'!A112)</f>
        <v>1.83</v>
      </c>
      <c r="B111" s="4">
        <f>IF('True_Odds_Calculator_3-way'!B112="","",'True_Odds_Calculator_3-way'!B112)</f>
        <v>3.58</v>
      </c>
      <c r="C111" s="4">
        <f>IF('True_Odds_Calculator_3-way'!C112="","",'True_Odds_Calculator_3-way'!C112)</f>
        <v>4.38</v>
      </c>
      <c r="D111" s="9">
        <f t="shared" si="26"/>
        <v>0.5246836613065996</v>
      </c>
      <c r="E111" s="9">
        <f t="shared" si="27"/>
        <v>0.26205710518016068</v>
      </c>
      <c r="F111" s="9">
        <f t="shared" si="28"/>
        <v>0.21325923351323972</v>
      </c>
      <c r="G111" s="9">
        <f t="shared" si="29"/>
        <v>1.0914582058002553</v>
      </c>
      <c r="H111" s="9">
        <f t="shared" si="30"/>
        <v>1.9059103108142119</v>
      </c>
      <c r="I111" s="9">
        <f t="shared" si="31"/>
        <v>3.8159621709646592</v>
      </c>
      <c r="J111" s="9">
        <f t="shared" si="32"/>
        <v>4.6891287356048634</v>
      </c>
      <c r="K111" s="11">
        <f t="shared" si="33"/>
        <v>0.54644808743169393</v>
      </c>
      <c r="L111" s="11">
        <f t="shared" si="34"/>
        <v>0.27932960893854747</v>
      </c>
      <c r="M111" s="11">
        <f t="shared" si="35"/>
        <v>0.22831050228310504</v>
      </c>
      <c r="N111" s="11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-0.25223553597871584</v>
      </c>
      <c r="O111" s="11">
        <f>0</f>
        <v>0</v>
      </c>
      <c r="P111" s="11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0.23662550149621195</v>
      </c>
      <c r="Q111" s="11">
        <f>2*'OddsRatio_working_3-way'!K111*'OddsRatio_working_3-way'!L111*'OddsRatio_working_3-way'!M111</f>
        <v>6.9698233135850357E-2</v>
      </c>
      <c r="R111" s="11">
        <f t="shared" si="36"/>
        <v>0</v>
      </c>
      <c r="S111" s="11">
        <f t="shared" si="37"/>
        <v>-0.93811326218593916</v>
      </c>
      <c r="T111" s="11">
        <f t="shared" si="38"/>
        <v>-0.27632202126242689</v>
      </c>
      <c r="U111" s="11">
        <f>'OddsRatio_working_3-way'!S111-'OddsRatio_working_3-way'!R111^2/3</f>
        <v>-0.93811326218593916</v>
      </c>
      <c r="V111" s="11">
        <f>'OddsRatio_working_3-way'!S111*'OddsRatio_working_3-way'!R111/3-2*'OddsRatio_working_3-way'!R111^3/27-'OddsRatio_working_3-way'!T111</f>
        <v>0.27632202126242689</v>
      </c>
      <c r="W111" s="11">
        <f>'OddsRatio_working_3-way'!V111^2+4*'OddsRatio_working_3-way'!U111^3/27</f>
        <v>-4.595616534537722E-2</v>
      </c>
      <c r="X111" s="11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0.17486425076322085</v>
      </c>
      <c r="Y111" s="11">
        <f>IF('OddsRatio_working_3-way'!W111&gt;=0,IF('OddsRatio_working_3-way'!V111+SQRT('OddsRatio_working_3-way'!W111)&gt;0,0,PI()),ACOS('OddsRatio_working_3-way'!V111/(2*'OddsRatio_working_3-way'!X111)))</f>
        <v>0.65981706121256867</v>
      </c>
      <c r="Z111" s="11">
        <f>'OddsRatio_working_3-way'!X111^(1/3)*COS('OddsRatio_working_3-way'!Y111/3)</f>
        <v>0.54572910290012777</v>
      </c>
      <c r="AA111" s="11">
        <f>'OddsRatio_working_3-way'!X111^(1/3)*COS(('OddsRatio_working_3-way'!Y111+2*PI())/3)</f>
        <v>-0.37852024335708395</v>
      </c>
      <c r="AB111" s="11">
        <f>'OddsRatio_working_3-way'!X111^(1/3)*COS(('OddsRatio_working_3-way'!Y111+4*PI())/3)</f>
        <v>-0.1672088595430439</v>
      </c>
      <c r="AC111" s="11">
        <f>'OddsRatio_working_3-way'!X111^(1/3)*SIN('OddsRatio_working_3-way'!Y111/3)</f>
        <v>0.12200068432786855</v>
      </c>
      <c r="AD111" s="11">
        <f>'OddsRatio_working_3-way'!X111^(1/3)*SIN(('OddsRatio_working_3-way'!Y111+2*PI())/3)</f>
        <v>0.41161492453206838</v>
      </c>
      <c r="AE111" s="11">
        <f>'OddsRatio_working_3-way'!X111^(1/3)*SIN(('OddsRatio_working_3-way'!Y111+4*PI())/3)</f>
        <v>-0.53361560885993675</v>
      </c>
      <c r="AF111" s="11">
        <f>-'OddsRatio_working_3-way'!U111/(3*'OddsRatio_working_3-way'!X111^(1/3))*COS(('OddsRatio_working_3-way'!Y111)/3)</f>
        <v>0.54572910290012766</v>
      </c>
      <c r="AG111" s="11">
        <f>-'OddsRatio_working_3-way'!U111/(3*'OddsRatio_working_3-way'!X111^(1/3))*COS(('OddsRatio_working_3-way'!Y111+2*PI())/3)</f>
        <v>-0.37852024335708384</v>
      </c>
      <c r="AH111" s="11">
        <f>-'OddsRatio_working_3-way'!U111/(3*'OddsRatio_working_3-way'!X111^(1/3))*COS(('OddsRatio_working_3-way'!Y111+4*PI())/3)</f>
        <v>-0.16720885954304388</v>
      </c>
      <c r="AI111" s="11">
        <f>'OddsRatio_working_3-way'!U111/(3*'OddsRatio_working_3-way'!X111^(1/3))*SIN(('OddsRatio_working_3-way'!Y111)/3)</f>
        <v>-0.12200068432786854</v>
      </c>
      <c r="AJ111" s="11">
        <f>'OddsRatio_working_3-way'!U111/(3*'OddsRatio_working_3-way'!X111^(1/3))*SIN(('OddsRatio_working_3-way'!Y111+2*PI())/3)</f>
        <v>-0.41161492453206827</v>
      </c>
      <c r="AK111" s="11">
        <f>'OddsRatio_working_3-way'!U111/(3*'OddsRatio_working_3-way'!X111^(1/3))*SIN(('OddsRatio_working_3-way'!Y111+4*PI())/3)</f>
        <v>0.53361560885993664</v>
      </c>
      <c r="AL111" s="11">
        <f>'OddsRatio_working_3-way'!Z111+'OddsRatio_working_3-way'!AF111</f>
        <v>1.0914582058002553</v>
      </c>
      <c r="AM111" s="11">
        <f>'OddsRatio_working_3-way'!AA111+'OddsRatio_working_3-way'!AG111</f>
        <v>-0.75704048671416779</v>
      </c>
      <c r="AN111" s="11">
        <f>'OddsRatio_working_3-way'!AB111+'OddsRatio_working_3-way'!AH111</f>
        <v>-0.33441771908608775</v>
      </c>
      <c r="AO111" s="11">
        <f>'OddsRatio_working_3-way'!AC111+'OddsRatio_working_3-way'!AI111</f>
        <v>0</v>
      </c>
      <c r="AP111" s="11">
        <f>'OddsRatio_working_3-way'!AD111+'OddsRatio_working_3-way'!AJ111</f>
        <v>0</v>
      </c>
      <c r="AQ111" s="11">
        <f>'OddsRatio_working_3-way'!AE111+'OddsRatio_working_3-way'!AK111</f>
        <v>0</v>
      </c>
      <c r="AR111" s="10">
        <f>IF(A111="","",IF(('OddsRatio_working_3-way'!X111=0),IF(Q111&gt;0,-Q111^(1/3),(-Q111)^(1/3)),'OddsRatio_working_3-way'!AL111-'OddsRatio_working_3-way'!R111/3))</f>
        <v>1.0914582058002553</v>
      </c>
      <c r="AS111" s="11">
        <f>IF(('OddsRatio_working_3-way'!X111=0),IF(Q111&gt;0,-Q111^(1/3),(-Q111)^(1/3)),'OddsRatio_working_3-way'!AM111-'OddsRatio_working_3-way'!R111/3)</f>
        <v>-0.75704048671416779</v>
      </c>
      <c r="AT111" s="11">
        <f>IF(('OddsRatio_working_3-way'!X111=0),IF(Q111&gt;0,-Q111^(1/3),(-Q111)^(1/3)),'OddsRatio_working_3-way'!AN111-'OddsRatio_working_3-way'!R111/3)</f>
        <v>-0.33441771908608775</v>
      </c>
      <c r="AU111" s="11">
        <f>IF(('OddsRatio_working_3-way'!X111=0),0,'OddsRatio_working_3-way'!AO111)</f>
        <v>0</v>
      </c>
      <c r="AV111" s="11">
        <f>IF(('OddsRatio_working_3-way'!X111=0),0,'OddsRatio_working_3-way'!AP111)</f>
        <v>0</v>
      </c>
      <c r="AW111" s="11">
        <f>IF(('OddsRatio_working_3-way'!X111=0),0,'OddsRatio_working_3-way'!AQ111)</f>
        <v>0</v>
      </c>
    </row>
    <row r="112" spans="1:49" x14ac:dyDescent="0.2">
      <c r="A112" s="4">
        <f>IF('True_Odds_Calculator_3-way'!A113="","",'True_Odds_Calculator_3-way'!A113)</f>
        <v>1.758</v>
      </c>
      <c r="B112" s="4">
        <f>IF('True_Odds_Calculator_3-way'!B113="","",'True_Odds_Calculator_3-way'!B113)</f>
        <v>3.58</v>
      </c>
      <c r="C112" s="4">
        <f>IF('True_Odds_Calculator_3-way'!C113="","",'True_Odds_Calculator_3-way'!C113)</f>
        <v>4.78</v>
      </c>
      <c r="D112" s="9">
        <f t="shared" si="26"/>
        <v>0.54542302361086026</v>
      </c>
      <c r="E112" s="9">
        <f t="shared" si="27"/>
        <v>0.26063574687194585</v>
      </c>
      <c r="F112" s="9">
        <f t="shared" si="28"/>
        <v>0.19394122951719392</v>
      </c>
      <c r="G112" s="9">
        <f t="shared" si="29"/>
        <v>1.0995241264848337</v>
      </c>
      <c r="H112" s="9">
        <f t="shared" si="30"/>
        <v>1.8334392878755044</v>
      </c>
      <c r="I112" s="9">
        <f t="shared" si="31"/>
        <v>3.8367722463308711</v>
      </c>
      <c r="J112" s="9">
        <f t="shared" si="32"/>
        <v>5.1562011981126723</v>
      </c>
      <c r="K112" s="11">
        <f t="shared" si="33"/>
        <v>0.56882821387940841</v>
      </c>
      <c r="L112" s="11">
        <f t="shared" si="34"/>
        <v>0.27932960893854747</v>
      </c>
      <c r="M112" s="11">
        <f t="shared" si="35"/>
        <v>0.20920502092050208</v>
      </c>
      <c r="N112" s="11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-0.24572589040476256</v>
      </c>
      <c r="O112" s="11">
        <f>0</f>
        <v>0</v>
      </c>
      <c r="P112" s="11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0.23660732722433023</v>
      </c>
      <c r="Q112" s="11">
        <f>2*'OddsRatio_working_3-way'!K112*'OddsRatio_working_3-way'!L112*'OddsRatio_working_3-way'!M112</f>
        <v>6.6481406918890193E-2</v>
      </c>
      <c r="R112" s="11">
        <f t="shared" si="36"/>
        <v>0</v>
      </c>
      <c r="S112" s="11">
        <f t="shared" si="37"/>
        <v>-0.96289132103494623</v>
      </c>
      <c r="T112" s="11">
        <f t="shared" si="38"/>
        <v>-0.27055108767489355</v>
      </c>
      <c r="U112" s="11">
        <f>'OddsRatio_working_3-way'!S112-'OddsRatio_working_3-way'!R112^2/3</f>
        <v>-0.96289132103494623</v>
      </c>
      <c r="V112" s="11">
        <f>'OddsRatio_working_3-way'!S112*'OddsRatio_working_3-way'!R112/3-2*'OddsRatio_working_3-way'!R112^3/27-'OddsRatio_working_3-way'!T112</f>
        <v>0.27055108767489355</v>
      </c>
      <c r="W112" s="11">
        <f>'OddsRatio_working_3-way'!V112^2+4*'OddsRatio_working_3-way'!U112^3/27</f>
        <v>-5.906196445594776E-2</v>
      </c>
      <c r="X112" s="11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0.18183774051198481</v>
      </c>
      <c r="Y112" s="11">
        <f>IF('OddsRatio_working_3-way'!W112&gt;=0,IF('OddsRatio_working_3-way'!V112+SQRT('OddsRatio_working_3-way'!W112)&gt;0,0,PI()),ACOS('OddsRatio_working_3-way'!V112/(2*'OddsRatio_working_3-way'!X112)))</f>
        <v>0.73185591870646882</v>
      </c>
      <c r="Z112" s="11">
        <f>'OddsRatio_working_3-way'!X112^(1/3)*COS('OddsRatio_working_3-way'!Y112/3)</f>
        <v>0.54976206324241683</v>
      </c>
      <c r="AA112" s="11">
        <f>'OddsRatio_working_3-way'!X112^(1/3)*COS(('OddsRatio_working_3-way'!Y112+2*PI())/3)</f>
        <v>-0.39338877661417143</v>
      </c>
      <c r="AB112" s="11">
        <f>'OddsRatio_working_3-way'!X112^(1/3)*COS(('OddsRatio_working_3-way'!Y112+4*PI())/3)</f>
        <v>-0.15637328662824565</v>
      </c>
      <c r="AC112" s="11">
        <f>'OddsRatio_working_3-way'!X112^(1/3)*SIN('OddsRatio_working_3-way'!Y112/3)</f>
        <v>0.13684095694548554</v>
      </c>
      <c r="AD112" s="11">
        <f>'OddsRatio_working_3-way'!X112^(1/3)*SIN(('OddsRatio_working_3-way'!Y112+2*PI())/3)</f>
        <v>0.40768743433213755</v>
      </c>
      <c r="AE112" s="11">
        <f>'OddsRatio_working_3-way'!X112^(1/3)*SIN(('OddsRatio_working_3-way'!Y112+4*PI())/3)</f>
        <v>-0.54452839127762287</v>
      </c>
      <c r="AF112" s="11">
        <f>-'OddsRatio_working_3-way'!U112/(3*'OddsRatio_working_3-way'!X112^(1/3))*COS(('OddsRatio_working_3-way'!Y112)/3)</f>
        <v>0.54976206324241683</v>
      </c>
      <c r="AG112" s="11">
        <f>-'OddsRatio_working_3-way'!U112/(3*'OddsRatio_working_3-way'!X112^(1/3))*COS(('OddsRatio_working_3-way'!Y112+2*PI())/3)</f>
        <v>-0.39338877661417143</v>
      </c>
      <c r="AH112" s="11">
        <f>-'OddsRatio_working_3-way'!U112/(3*'OddsRatio_working_3-way'!X112^(1/3))*COS(('OddsRatio_working_3-way'!Y112+4*PI())/3)</f>
        <v>-0.15637328662824565</v>
      </c>
      <c r="AI112" s="11">
        <f>'OddsRatio_working_3-way'!U112/(3*'OddsRatio_working_3-way'!X112^(1/3))*SIN(('OddsRatio_working_3-way'!Y112)/3)</f>
        <v>-0.13684095694548554</v>
      </c>
      <c r="AJ112" s="11">
        <f>'OddsRatio_working_3-way'!U112/(3*'OddsRatio_working_3-way'!X112^(1/3))*SIN(('OddsRatio_working_3-way'!Y112+2*PI())/3)</f>
        <v>-0.40768743433213755</v>
      </c>
      <c r="AK112" s="11">
        <f>'OddsRatio_working_3-way'!U112/(3*'OddsRatio_working_3-way'!X112^(1/3))*SIN(('OddsRatio_working_3-way'!Y112+4*PI())/3)</f>
        <v>0.54452839127762287</v>
      </c>
      <c r="AL112" s="11">
        <f>'OddsRatio_working_3-way'!Z112+'OddsRatio_working_3-way'!AF112</f>
        <v>1.0995241264848337</v>
      </c>
      <c r="AM112" s="11">
        <f>'OddsRatio_working_3-way'!AA112+'OddsRatio_working_3-way'!AG112</f>
        <v>-0.78677755322834286</v>
      </c>
      <c r="AN112" s="11">
        <f>'OddsRatio_working_3-way'!AB112+'OddsRatio_working_3-way'!AH112</f>
        <v>-0.3127465732564913</v>
      </c>
      <c r="AO112" s="11">
        <f>'OddsRatio_working_3-way'!AC112+'OddsRatio_working_3-way'!AI112</f>
        <v>0</v>
      </c>
      <c r="AP112" s="11">
        <f>'OddsRatio_working_3-way'!AD112+'OddsRatio_working_3-way'!AJ112</f>
        <v>0</v>
      </c>
      <c r="AQ112" s="11">
        <f>'OddsRatio_working_3-way'!AE112+'OddsRatio_working_3-way'!AK112</f>
        <v>0</v>
      </c>
      <c r="AR112" s="10">
        <f>IF(A112="","",IF(('OddsRatio_working_3-way'!X112=0),IF(Q112&gt;0,-Q112^(1/3),(-Q112)^(1/3)),'OddsRatio_working_3-way'!AL112-'OddsRatio_working_3-way'!R112/3))</f>
        <v>1.0995241264848337</v>
      </c>
      <c r="AS112" s="11">
        <f>IF(('OddsRatio_working_3-way'!X112=0),IF(Q112&gt;0,-Q112^(1/3),(-Q112)^(1/3)),'OddsRatio_working_3-way'!AM112-'OddsRatio_working_3-way'!R112/3)</f>
        <v>-0.78677755322834286</v>
      </c>
      <c r="AT112" s="11">
        <f>IF(('OddsRatio_working_3-way'!X112=0),IF(Q112&gt;0,-Q112^(1/3),(-Q112)^(1/3)),'OddsRatio_working_3-way'!AN112-'OddsRatio_working_3-way'!R112/3)</f>
        <v>-0.3127465732564913</v>
      </c>
      <c r="AU112" s="11">
        <f>IF(('OddsRatio_working_3-way'!X112=0),0,'OddsRatio_working_3-way'!AO112)</f>
        <v>0</v>
      </c>
      <c r="AV112" s="11">
        <f>IF(('OddsRatio_working_3-way'!X112=0),0,'OddsRatio_working_3-way'!AP112)</f>
        <v>0</v>
      </c>
      <c r="AW112" s="11">
        <f>IF(('OddsRatio_working_3-way'!X112=0),0,'OddsRatio_working_3-way'!AQ112)</f>
        <v>0</v>
      </c>
    </row>
    <row r="113" spans="1:49" x14ac:dyDescent="0.2">
      <c r="A113" s="4">
        <f>IF('True_Odds_Calculator_3-way'!A114="","",'True_Odds_Calculator_3-way'!A114)</f>
        <v>3.44</v>
      </c>
      <c r="B113" s="4">
        <f>IF('True_Odds_Calculator_3-way'!B114="","",'True_Odds_Calculator_3-way'!B114)</f>
        <v>2.97</v>
      </c>
      <c r="C113" s="4">
        <f>IF('True_Odds_Calculator_3-way'!C114="","",'True_Odds_Calculator_3-way'!C114)</f>
        <v>2.35</v>
      </c>
      <c r="D113" s="9">
        <f t="shared" si="26"/>
        <v>0.27458616704409422</v>
      </c>
      <c r="E113" s="9">
        <f t="shared" si="27"/>
        <v>0.31918653321122126</v>
      </c>
      <c r="F113" s="9">
        <f t="shared" si="28"/>
        <v>0.40622729974468441</v>
      </c>
      <c r="G113" s="9">
        <f t="shared" si="29"/>
        <v>1.0827229733087571</v>
      </c>
      <c r="H113" s="9">
        <f t="shared" si="30"/>
        <v>3.6418440548733679</v>
      </c>
      <c r="I113" s="9">
        <f t="shared" si="31"/>
        <v>3.1329642574182519</v>
      </c>
      <c r="J113" s="9">
        <f t="shared" si="32"/>
        <v>2.4616760139668217</v>
      </c>
      <c r="K113" s="11">
        <f t="shared" si="33"/>
        <v>0.29069767441860467</v>
      </c>
      <c r="L113" s="11">
        <f t="shared" si="34"/>
        <v>0.33670033670033667</v>
      </c>
      <c r="M113" s="11">
        <f t="shared" si="35"/>
        <v>0.42553191489361702</v>
      </c>
      <c r="N113" s="11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-0.27027574108227248</v>
      </c>
      <c r="O113" s="11">
        <f>0</f>
        <v>0</v>
      </c>
      <c r="P113" s="11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0.23990523743121467</v>
      </c>
      <c r="Q113" s="11">
        <f>2*'OddsRatio_working_3-way'!K113*'OddsRatio_working_3-way'!L113*'OddsRatio_working_3-way'!M113</f>
        <v>8.3300429663616199E-2</v>
      </c>
      <c r="R113" s="11">
        <f t="shared" si="36"/>
        <v>0</v>
      </c>
      <c r="S113" s="11">
        <f t="shared" si="37"/>
        <v>-0.88763141105655885</v>
      </c>
      <c r="T113" s="11">
        <f t="shared" si="38"/>
        <v>-0.30820535106130514</v>
      </c>
      <c r="U113" s="11">
        <f>'OddsRatio_working_3-way'!S113-'OddsRatio_working_3-way'!R113^2/3</f>
        <v>-0.88763141105655885</v>
      </c>
      <c r="V113" s="11">
        <f>'OddsRatio_working_3-way'!S113*'OddsRatio_working_3-way'!R113/3-2*'OddsRatio_working_3-way'!R113^3/27-'OddsRatio_working_3-way'!T113</f>
        <v>0.30820535106130514</v>
      </c>
      <c r="W113" s="11">
        <f>'OddsRatio_working_3-way'!V113^2+4*'OddsRatio_working_3-way'!U113^3/27</f>
        <v>-8.6176820328335846E-3</v>
      </c>
      <c r="X113" s="11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0.16094115419591715</v>
      </c>
      <c r="Y113" s="11">
        <f>IF('OddsRatio_working_3-way'!W113&gt;=0,IF('OddsRatio_working_3-way'!V113+SQRT('OddsRatio_working_3-way'!W113)&gt;0,0,PI()),ACOS('OddsRatio_working_3-way'!V113/(2*'OddsRatio_working_3-way'!X113)))</f>
        <v>0.29255740567060795</v>
      </c>
      <c r="Z113" s="11">
        <f>'OddsRatio_working_3-way'!X113^(1/3)*COS('OddsRatio_working_3-way'!Y113/3)</f>
        <v>0.54136148665437855</v>
      </c>
      <c r="AA113" s="11">
        <f>'OddsRatio_working_3-way'!X113^(1/3)*COS(('OddsRatio_working_3-way'!Y113+2*PI())/3)</f>
        <v>-0.31654639866602197</v>
      </c>
      <c r="AB113" s="11">
        <f>'OddsRatio_working_3-way'!X113^(1/3)*COS(('OddsRatio_working_3-way'!Y113+4*PI())/3)</f>
        <v>-0.22481508798835648</v>
      </c>
      <c r="AC113" s="11">
        <f>'OddsRatio_working_3-way'!X113^(1/3)*SIN('OddsRatio_working_3-way'!Y113/3)</f>
        <v>5.2961096912867378E-2</v>
      </c>
      <c r="AD113" s="11">
        <f>'OddsRatio_working_3-way'!X113^(1/3)*SIN(('OddsRatio_working_3-way'!Y113+2*PI())/3)</f>
        <v>0.4423522516167685</v>
      </c>
      <c r="AE113" s="11">
        <f>'OddsRatio_working_3-way'!X113^(1/3)*SIN(('OddsRatio_working_3-way'!Y113+4*PI())/3)</f>
        <v>-0.49531334852963588</v>
      </c>
      <c r="AF113" s="11">
        <f>-'OddsRatio_working_3-way'!U113/(3*'OddsRatio_working_3-way'!X113^(1/3))*COS(('OddsRatio_working_3-way'!Y113)/3)</f>
        <v>0.54136148665437855</v>
      </c>
      <c r="AG113" s="11">
        <f>-'OddsRatio_working_3-way'!U113/(3*'OddsRatio_working_3-way'!X113^(1/3))*COS(('OddsRatio_working_3-way'!Y113+2*PI())/3)</f>
        <v>-0.31654639866602197</v>
      </c>
      <c r="AH113" s="11">
        <f>-'OddsRatio_working_3-way'!U113/(3*'OddsRatio_working_3-way'!X113^(1/3))*COS(('OddsRatio_working_3-way'!Y113+4*PI())/3)</f>
        <v>-0.22481508798835648</v>
      </c>
      <c r="AI113" s="11">
        <f>'OddsRatio_working_3-way'!U113/(3*'OddsRatio_working_3-way'!X113^(1/3))*SIN(('OddsRatio_working_3-way'!Y113)/3)</f>
        <v>-5.2961096912867378E-2</v>
      </c>
      <c r="AJ113" s="11">
        <f>'OddsRatio_working_3-way'!U113/(3*'OddsRatio_working_3-way'!X113^(1/3))*SIN(('OddsRatio_working_3-way'!Y113+2*PI())/3)</f>
        <v>-0.4423522516167685</v>
      </c>
      <c r="AK113" s="11">
        <f>'OddsRatio_working_3-way'!U113/(3*'OddsRatio_working_3-way'!X113^(1/3))*SIN(('OddsRatio_working_3-way'!Y113+4*PI())/3)</f>
        <v>0.49531334852963588</v>
      </c>
      <c r="AL113" s="11">
        <f>'OddsRatio_working_3-way'!Z113+'OddsRatio_working_3-way'!AF113</f>
        <v>1.0827229733087571</v>
      </c>
      <c r="AM113" s="11">
        <f>'OddsRatio_working_3-way'!AA113+'OddsRatio_working_3-way'!AG113</f>
        <v>-0.63309279733204393</v>
      </c>
      <c r="AN113" s="11">
        <f>'OddsRatio_working_3-way'!AB113+'OddsRatio_working_3-way'!AH113</f>
        <v>-0.44963017597671295</v>
      </c>
      <c r="AO113" s="11">
        <f>'OddsRatio_working_3-way'!AC113+'OddsRatio_working_3-way'!AI113</f>
        <v>0</v>
      </c>
      <c r="AP113" s="11">
        <f>'OddsRatio_working_3-way'!AD113+'OddsRatio_working_3-way'!AJ113</f>
        <v>0</v>
      </c>
      <c r="AQ113" s="11">
        <f>'OddsRatio_working_3-way'!AE113+'OddsRatio_working_3-way'!AK113</f>
        <v>0</v>
      </c>
      <c r="AR113" s="10">
        <f>IF(A113="","",IF(('OddsRatio_working_3-way'!X113=0),IF(Q113&gt;0,-Q113^(1/3),(-Q113)^(1/3)),'OddsRatio_working_3-way'!AL113-'OddsRatio_working_3-way'!R113/3))</f>
        <v>1.0827229733087571</v>
      </c>
      <c r="AS113" s="11">
        <f>IF(('OddsRatio_working_3-way'!X113=0),IF(Q113&gt;0,-Q113^(1/3),(-Q113)^(1/3)),'OddsRatio_working_3-way'!AM113-'OddsRatio_working_3-way'!R113/3)</f>
        <v>-0.63309279733204393</v>
      </c>
      <c r="AT113" s="11">
        <f>IF(('OddsRatio_working_3-way'!X113=0),IF(Q113&gt;0,-Q113^(1/3),(-Q113)^(1/3)),'OddsRatio_working_3-way'!AN113-'OddsRatio_working_3-way'!R113/3)</f>
        <v>-0.44963017597671295</v>
      </c>
      <c r="AU113" s="11">
        <f>IF(('OddsRatio_working_3-way'!X113=0),0,'OddsRatio_working_3-way'!AO113)</f>
        <v>0</v>
      </c>
      <c r="AV113" s="11">
        <f>IF(('OddsRatio_working_3-way'!X113=0),0,'OddsRatio_working_3-way'!AP113)</f>
        <v>0</v>
      </c>
      <c r="AW113" s="11">
        <f>IF(('OddsRatio_working_3-way'!X113=0),0,'OddsRatio_working_3-way'!AQ113)</f>
        <v>0</v>
      </c>
    </row>
    <row r="114" spans="1:49" x14ac:dyDescent="0.2">
      <c r="A114" s="4">
        <f>IF('True_Odds_Calculator_3-way'!A115="","",'True_Odds_Calculator_3-way'!A115)</f>
        <v>2.3359999999999999</v>
      </c>
      <c r="B114" s="4">
        <f>IF('True_Odds_Calculator_3-way'!B115="","",'True_Odds_Calculator_3-way'!B115)</f>
        <v>3.4</v>
      </c>
      <c r="C114" s="4">
        <f>IF('True_Odds_Calculator_3-way'!C115="","",'True_Odds_Calculator_3-way'!C115)</f>
        <v>3.016</v>
      </c>
      <c r="D114" s="9">
        <f t="shared" si="26"/>
        <v>0.40844040808719739</v>
      </c>
      <c r="E114" s="9">
        <f t="shared" si="27"/>
        <v>0.27763864730119081</v>
      </c>
      <c r="F114" s="9">
        <f t="shared" si="28"/>
        <v>0.31392094461161191</v>
      </c>
      <c r="G114" s="9">
        <f t="shared" si="29"/>
        <v>1.0840850144011858</v>
      </c>
      <c r="H114" s="9">
        <f t="shared" si="30"/>
        <v>2.448337579239984</v>
      </c>
      <c r="I114" s="9">
        <f t="shared" si="31"/>
        <v>3.6018040345628459</v>
      </c>
      <c r="J114" s="9">
        <f t="shared" si="32"/>
        <v>3.1855153890327905</v>
      </c>
      <c r="K114" s="11">
        <f t="shared" si="33"/>
        <v>0.42808219178082196</v>
      </c>
      <c r="L114" s="11">
        <f t="shared" si="34"/>
        <v>0.29411764705882354</v>
      </c>
      <c r="M114" s="11">
        <f t="shared" si="35"/>
        <v>0.33156498673740054</v>
      </c>
      <c r="N114" s="11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-0.26985168545089633</v>
      </c>
      <c r="O114" s="11">
        <f>0</f>
        <v>0</v>
      </c>
      <c r="P114" s="11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0.24012411912186846</v>
      </c>
      <c r="Q114" s="11">
        <f>2*'OddsRatio_working_3-way'!K114*'OddsRatio_working_3-way'!L114*'OddsRatio_working_3-way'!M114</f>
        <v>8.3492391906073882E-2</v>
      </c>
      <c r="R114" s="11">
        <f t="shared" si="36"/>
        <v>0</v>
      </c>
      <c r="S114" s="11">
        <f t="shared" si="37"/>
        <v>-0.88983738871463425</v>
      </c>
      <c r="T114" s="11">
        <f t="shared" si="38"/>
        <v>-0.30940103919145839</v>
      </c>
      <c r="U114" s="11">
        <f>'OddsRatio_working_3-way'!S114-'OddsRatio_working_3-way'!R114^2/3</f>
        <v>-0.88983738871463425</v>
      </c>
      <c r="V114" s="11">
        <f>'OddsRatio_working_3-way'!S114*'OddsRatio_working_3-way'!R114/3-2*'OddsRatio_working_3-way'!R114^3/27-'OddsRatio_working_3-way'!T114</f>
        <v>0.30940103919145839</v>
      </c>
      <c r="W114" s="11">
        <f>'OddsRatio_working_3-way'!V114^2+4*'OddsRatio_working_3-way'!U114^3/27</f>
        <v>-8.6536128582936078E-3</v>
      </c>
      <c r="X114" s="11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0.16154149305290574</v>
      </c>
      <c r="Y114" s="11">
        <f>IF('OddsRatio_working_3-way'!W114&gt;=0,IF('OddsRatio_working_3-way'!V114+SQRT('OddsRatio_working_3-way'!W114)&gt;0,0,PI()),ACOS('OddsRatio_working_3-way'!V114/(2*'OddsRatio_working_3-way'!X114)))</f>
        <v>0.29206302064236933</v>
      </c>
      <c r="Z114" s="11">
        <f>'OddsRatio_working_3-way'!X114^(1/3)*COS('OddsRatio_working_3-way'!Y114/3)</f>
        <v>0.54204250720059288</v>
      </c>
      <c r="AA114" s="11">
        <f>'OddsRatio_working_3-way'!X114^(1/3)*COS(('OddsRatio_working_3-way'!Y114+2*PI())/3)</f>
        <v>-0.31686650929191534</v>
      </c>
      <c r="AB114" s="11">
        <f>'OddsRatio_working_3-way'!X114^(1/3)*COS(('OddsRatio_working_3-way'!Y114+4*PI())/3)</f>
        <v>-0.22517599790867743</v>
      </c>
      <c r="AC114" s="11">
        <f>'OddsRatio_working_3-way'!X114^(1/3)*SIN('OddsRatio_working_3-way'!Y114/3)</f>
        <v>5.293754142924683E-2</v>
      </c>
      <c r="AD114" s="11">
        <f>'OddsRatio_working_3-way'!X114^(1/3)*SIN(('OddsRatio_working_3-way'!Y114+2*PI())/3)</f>
        <v>0.44295381045209958</v>
      </c>
      <c r="AE114" s="11">
        <f>'OddsRatio_working_3-way'!X114^(1/3)*SIN(('OddsRatio_working_3-way'!Y114+4*PI())/3)</f>
        <v>-0.49589135188134642</v>
      </c>
      <c r="AF114" s="11">
        <f>-'OddsRatio_working_3-way'!U114/(3*'OddsRatio_working_3-way'!X114^(1/3))*COS(('OddsRatio_working_3-way'!Y114)/3)</f>
        <v>0.54204250720059288</v>
      </c>
      <c r="AG114" s="11">
        <f>-'OddsRatio_working_3-way'!U114/(3*'OddsRatio_working_3-way'!X114^(1/3))*COS(('OddsRatio_working_3-way'!Y114+2*PI())/3)</f>
        <v>-0.31686650929191534</v>
      </c>
      <c r="AH114" s="11">
        <f>-'OddsRatio_working_3-way'!U114/(3*'OddsRatio_working_3-way'!X114^(1/3))*COS(('OddsRatio_working_3-way'!Y114+4*PI())/3)</f>
        <v>-0.22517599790867743</v>
      </c>
      <c r="AI114" s="11">
        <f>'OddsRatio_working_3-way'!U114/(3*'OddsRatio_working_3-way'!X114^(1/3))*SIN(('OddsRatio_working_3-way'!Y114)/3)</f>
        <v>-5.293754142924683E-2</v>
      </c>
      <c r="AJ114" s="11">
        <f>'OddsRatio_working_3-way'!U114/(3*'OddsRatio_working_3-way'!X114^(1/3))*SIN(('OddsRatio_working_3-way'!Y114+2*PI())/3)</f>
        <v>-0.44295381045209958</v>
      </c>
      <c r="AK114" s="11">
        <f>'OddsRatio_working_3-way'!U114/(3*'OddsRatio_working_3-way'!X114^(1/3))*SIN(('OddsRatio_working_3-way'!Y114+4*PI())/3)</f>
        <v>0.49589135188134642</v>
      </c>
      <c r="AL114" s="11">
        <f>'OddsRatio_working_3-way'!Z114+'OddsRatio_working_3-way'!AF114</f>
        <v>1.0840850144011858</v>
      </c>
      <c r="AM114" s="11">
        <f>'OddsRatio_working_3-way'!AA114+'OddsRatio_working_3-way'!AG114</f>
        <v>-0.63373301858383069</v>
      </c>
      <c r="AN114" s="11">
        <f>'OddsRatio_working_3-way'!AB114+'OddsRatio_working_3-way'!AH114</f>
        <v>-0.45035199581735486</v>
      </c>
      <c r="AO114" s="11">
        <f>'OddsRatio_working_3-way'!AC114+'OddsRatio_working_3-way'!AI114</f>
        <v>0</v>
      </c>
      <c r="AP114" s="11">
        <f>'OddsRatio_working_3-way'!AD114+'OddsRatio_working_3-way'!AJ114</f>
        <v>0</v>
      </c>
      <c r="AQ114" s="11">
        <f>'OddsRatio_working_3-way'!AE114+'OddsRatio_working_3-way'!AK114</f>
        <v>0</v>
      </c>
      <c r="AR114" s="10">
        <f>IF(A114="","",IF(('OddsRatio_working_3-way'!X114=0),IF(Q114&gt;0,-Q114^(1/3),(-Q114)^(1/3)),'OddsRatio_working_3-way'!AL114-'OddsRatio_working_3-way'!R114/3))</f>
        <v>1.0840850144011858</v>
      </c>
      <c r="AS114" s="11">
        <f>IF(('OddsRatio_working_3-way'!X114=0),IF(Q114&gt;0,-Q114^(1/3),(-Q114)^(1/3)),'OddsRatio_working_3-way'!AM114-'OddsRatio_working_3-way'!R114/3)</f>
        <v>-0.63373301858383069</v>
      </c>
      <c r="AT114" s="11">
        <f>IF(('OddsRatio_working_3-way'!X114=0),IF(Q114&gt;0,-Q114^(1/3),(-Q114)^(1/3)),'OddsRatio_working_3-way'!AN114-'OddsRatio_working_3-way'!R114/3)</f>
        <v>-0.45035199581735486</v>
      </c>
      <c r="AU114" s="11">
        <f>IF(('OddsRatio_working_3-way'!X114=0),0,'OddsRatio_working_3-way'!AO114)</f>
        <v>0</v>
      </c>
      <c r="AV114" s="11">
        <f>IF(('OddsRatio_working_3-way'!X114=0),0,'OddsRatio_working_3-way'!AP114)</f>
        <v>0</v>
      </c>
      <c r="AW114" s="11">
        <f>IF(('OddsRatio_working_3-way'!X114=0),0,'OddsRatio_working_3-way'!AQ114)</f>
        <v>0</v>
      </c>
    </row>
    <row r="115" spans="1:49" x14ac:dyDescent="0.2">
      <c r="A115" s="4">
        <f>IF('True_Odds_Calculator_3-way'!A116="","",'True_Odds_Calculator_3-way'!A116)</f>
        <v>4.04</v>
      </c>
      <c r="B115" s="4">
        <f>IF('True_Odds_Calculator_3-way'!B116="","",'True_Odds_Calculator_3-way'!B116)</f>
        <v>2.94</v>
      </c>
      <c r="C115" s="4">
        <f>IF('True_Odds_Calculator_3-way'!C116="","",'True_Odds_Calculator_3-way'!C116)</f>
        <v>2.1440000000000001</v>
      </c>
      <c r="D115" s="9">
        <f t="shared" si="26"/>
        <v>0.23239584154791967</v>
      </c>
      <c r="E115" s="9">
        <f t="shared" si="27"/>
        <v>0.3217671522491336</v>
      </c>
      <c r="F115" s="9">
        <f t="shared" si="28"/>
        <v>0.44583700620294653</v>
      </c>
      <c r="G115" s="9">
        <f t="shared" si="29"/>
        <v>1.0865141399692522</v>
      </c>
      <c r="H115" s="9">
        <f t="shared" si="30"/>
        <v>4.3030029855065264</v>
      </c>
      <c r="I115" s="9">
        <f t="shared" si="31"/>
        <v>3.1078374315403496</v>
      </c>
      <c r="J115" s="9">
        <f t="shared" si="32"/>
        <v>2.2429721761248249</v>
      </c>
      <c r="K115" s="11">
        <f t="shared" si="33"/>
        <v>0.24752475247524752</v>
      </c>
      <c r="L115" s="11">
        <f t="shared" si="34"/>
        <v>0.3401360544217687</v>
      </c>
      <c r="M115" s="11">
        <f t="shared" si="35"/>
        <v>0.46641791044776115</v>
      </c>
      <c r="N115" s="11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-0.26494020099542692</v>
      </c>
      <c r="O115" s="11">
        <f>0</f>
        <v>0</v>
      </c>
      <c r="P115" s="11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0.24048151845339877</v>
      </c>
      <c r="Q115" s="11">
        <f>2*'OddsRatio_working_3-way'!K115*'OddsRatio_working_3-way'!L115*'OddsRatio_working_3-way'!M115</f>
        <v>7.8537399886805609E-2</v>
      </c>
      <c r="R115" s="11">
        <f t="shared" si="36"/>
        <v>0</v>
      </c>
      <c r="S115" s="11">
        <f t="shared" si="37"/>
        <v>-0.90768225263613234</v>
      </c>
      <c r="T115" s="11">
        <f t="shared" si="38"/>
        <v>-0.29643443913655532</v>
      </c>
      <c r="U115" s="11">
        <f>'OddsRatio_working_3-way'!S115-'OddsRatio_working_3-way'!R115^2/3</f>
        <v>-0.90768225263613234</v>
      </c>
      <c r="V115" s="11">
        <f>'OddsRatio_working_3-way'!S115*'OddsRatio_working_3-way'!R115/3-2*'OddsRatio_working_3-way'!R115^3/27-'OddsRatio_working_3-way'!T115</f>
        <v>0.29643443913655532</v>
      </c>
      <c r="W115" s="11">
        <f>'OddsRatio_working_3-way'!V115^2+4*'OddsRatio_working_3-way'!U115^3/27</f>
        <v>-2.2915908212962507E-2</v>
      </c>
      <c r="X115" s="11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0.16642512199121759</v>
      </c>
      <c r="Y115" s="11">
        <f>IF('OddsRatio_working_3-way'!W115&gt;=0,IF('OddsRatio_working_3-way'!V115+SQRT('OddsRatio_working_3-way'!W115)&gt;0,0,PI()),ACOS('OddsRatio_working_3-way'!V115/(2*'OddsRatio_working_3-way'!X115)))</f>
        <v>0.4721466928691076</v>
      </c>
      <c r="Z115" s="11">
        <f>'OddsRatio_working_3-way'!X115^(1/3)*COS('OddsRatio_working_3-way'!Y115/3)</f>
        <v>0.5432570699846262</v>
      </c>
      <c r="AA115" s="11">
        <f>'OddsRatio_working_3-way'!X115^(1/3)*COS(('OddsRatio_working_3-way'!Y115+2*PI())/3)</f>
        <v>-0.34629030628674745</v>
      </c>
      <c r="AB115" s="11">
        <f>'OddsRatio_working_3-way'!X115^(1/3)*COS(('OddsRatio_working_3-way'!Y115+4*PI())/3)</f>
        <v>-0.19696676369787866</v>
      </c>
      <c r="AC115" s="11">
        <f>'OddsRatio_working_3-way'!X115^(1/3)*SIN('OddsRatio_working_3-way'!Y115/3)</f>
        <v>8.6211987510031951E-2</v>
      </c>
      <c r="AD115" s="11">
        <f>'OddsRatio_working_3-way'!X115^(1/3)*SIN(('OddsRatio_working_3-way'!Y115+2*PI())/3)</f>
        <v>0.42736842963717103</v>
      </c>
      <c r="AE115" s="11">
        <f>'OddsRatio_working_3-way'!X115^(1/3)*SIN(('OddsRatio_working_3-way'!Y115+4*PI())/3)</f>
        <v>-0.51358041714720293</v>
      </c>
      <c r="AF115" s="11">
        <f>-'OddsRatio_working_3-way'!U115/(3*'OddsRatio_working_3-way'!X115^(1/3))*COS(('OddsRatio_working_3-way'!Y115)/3)</f>
        <v>0.54325706998462597</v>
      </c>
      <c r="AG115" s="11">
        <f>-'OddsRatio_working_3-way'!U115/(3*'OddsRatio_working_3-way'!X115^(1/3))*COS(('OddsRatio_working_3-way'!Y115+2*PI())/3)</f>
        <v>-0.34629030628674728</v>
      </c>
      <c r="AH115" s="11">
        <f>-'OddsRatio_working_3-way'!U115/(3*'OddsRatio_working_3-way'!X115^(1/3))*COS(('OddsRatio_working_3-way'!Y115+4*PI())/3)</f>
        <v>-0.19696676369787858</v>
      </c>
      <c r="AI115" s="11">
        <f>'OddsRatio_working_3-way'!U115/(3*'OddsRatio_working_3-way'!X115^(1/3))*SIN(('OddsRatio_working_3-way'!Y115)/3)</f>
        <v>-8.6211987510031909E-2</v>
      </c>
      <c r="AJ115" s="11">
        <f>'OddsRatio_working_3-way'!U115/(3*'OddsRatio_working_3-way'!X115^(1/3))*SIN(('OddsRatio_working_3-way'!Y115+2*PI())/3)</f>
        <v>-0.42736842963717081</v>
      </c>
      <c r="AK115" s="11">
        <f>'OddsRatio_working_3-way'!U115/(3*'OddsRatio_working_3-way'!X115^(1/3))*SIN(('OddsRatio_working_3-way'!Y115+4*PI())/3)</f>
        <v>0.51358041714720271</v>
      </c>
      <c r="AL115" s="11">
        <f>'OddsRatio_working_3-way'!Z115+'OddsRatio_working_3-way'!AF115</f>
        <v>1.0865141399692522</v>
      </c>
      <c r="AM115" s="11">
        <f>'OddsRatio_working_3-way'!AA115+'OddsRatio_working_3-way'!AG115</f>
        <v>-0.69258061257349479</v>
      </c>
      <c r="AN115" s="11">
        <f>'OddsRatio_working_3-way'!AB115+'OddsRatio_working_3-way'!AH115</f>
        <v>-0.39393352739575727</v>
      </c>
      <c r="AO115" s="11">
        <f>'OddsRatio_working_3-way'!AC115+'OddsRatio_working_3-way'!AI115</f>
        <v>0</v>
      </c>
      <c r="AP115" s="11">
        <f>'OddsRatio_working_3-way'!AD115+'OddsRatio_working_3-way'!AJ115</f>
        <v>0</v>
      </c>
      <c r="AQ115" s="11">
        <f>'OddsRatio_working_3-way'!AE115+'OddsRatio_working_3-way'!AK115</f>
        <v>0</v>
      </c>
      <c r="AR115" s="10">
        <f>IF(A115="","",IF(('OddsRatio_working_3-way'!X115=0),IF(Q115&gt;0,-Q115^(1/3),(-Q115)^(1/3)),'OddsRatio_working_3-way'!AL115-'OddsRatio_working_3-way'!R115/3))</f>
        <v>1.0865141399692522</v>
      </c>
      <c r="AS115" s="11">
        <f>IF(('OddsRatio_working_3-way'!X115=0),IF(Q115&gt;0,-Q115^(1/3),(-Q115)^(1/3)),'OddsRatio_working_3-way'!AM115-'OddsRatio_working_3-way'!R115/3)</f>
        <v>-0.69258061257349479</v>
      </c>
      <c r="AT115" s="11">
        <f>IF(('OddsRatio_working_3-way'!X115=0),IF(Q115&gt;0,-Q115^(1/3),(-Q115)^(1/3)),'OddsRatio_working_3-way'!AN115-'OddsRatio_working_3-way'!R115/3)</f>
        <v>-0.39393352739575727</v>
      </c>
      <c r="AU115" s="11">
        <f>IF(('OddsRatio_working_3-way'!X115=0),0,'OddsRatio_working_3-way'!AO115)</f>
        <v>0</v>
      </c>
      <c r="AV115" s="11">
        <f>IF(('OddsRatio_working_3-way'!X115=0),0,'OddsRatio_working_3-way'!AP115)</f>
        <v>0</v>
      </c>
      <c r="AW115" s="11">
        <f>IF(('OddsRatio_working_3-way'!X115=0),0,'OddsRatio_working_3-way'!AQ115)</f>
        <v>0</v>
      </c>
    </row>
    <row r="116" spans="1:49" x14ac:dyDescent="0.2">
      <c r="A116" s="4">
        <f>IF('True_Odds_Calculator_3-way'!A117="","",'True_Odds_Calculator_3-way'!A117)</f>
        <v>2.7549999999999999</v>
      </c>
      <c r="B116" s="4">
        <f>IF('True_Odds_Calculator_3-way'!B117="","",'True_Odds_Calculator_3-way'!B117)</f>
        <v>3.1360000000000001</v>
      </c>
      <c r="C116" s="4">
        <f>IF('True_Odds_Calculator_3-way'!C117="","",'True_Odds_Calculator_3-way'!C117)</f>
        <v>2.6960000000000002</v>
      </c>
      <c r="D116" s="9">
        <f t="shared" si="26"/>
        <v>0.3450620009353299</v>
      </c>
      <c r="E116" s="9">
        <f t="shared" si="27"/>
        <v>0.30210742440628596</v>
      </c>
      <c r="F116" s="9">
        <f t="shared" si="28"/>
        <v>0.35283057465838424</v>
      </c>
      <c r="G116" s="9">
        <f t="shared" si="29"/>
        <v>1.0814985250173481</v>
      </c>
      <c r="H116" s="9">
        <f t="shared" si="30"/>
        <v>2.898029911405446</v>
      </c>
      <c r="I116" s="9">
        <f t="shared" si="31"/>
        <v>3.3100808494370551</v>
      </c>
      <c r="J116" s="9">
        <f t="shared" si="32"/>
        <v>2.8342214984294225</v>
      </c>
      <c r="K116" s="11">
        <f t="shared" si="33"/>
        <v>0.36297640653357532</v>
      </c>
      <c r="L116" s="11">
        <f t="shared" si="34"/>
        <v>0.31887755102040816</v>
      </c>
      <c r="M116" s="11">
        <f t="shared" si="35"/>
        <v>0.37091988130563797</v>
      </c>
      <c r="N116" s="11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-0.2729522458409549</v>
      </c>
      <c r="O116" s="11">
        <f>0</f>
        <v>0</v>
      </c>
      <c r="P116" s="11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0.23986182090709371</v>
      </c>
      <c r="Q116" s="11">
        <f>2*'OddsRatio_working_3-way'!K116*'OddsRatio_working_3-way'!L116*'OddsRatio_working_3-way'!M116</f>
        <v>8.5864263793482623E-2</v>
      </c>
      <c r="R116" s="11">
        <f t="shared" si="36"/>
        <v>0</v>
      </c>
      <c r="S116" s="11">
        <f t="shared" si="37"/>
        <v>-0.87876844598984372</v>
      </c>
      <c r="T116" s="11">
        <f t="shared" si="38"/>
        <v>-0.31457613960617281</v>
      </c>
      <c r="U116" s="11">
        <f>'OddsRatio_working_3-way'!S116-'OddsRatio_working_3-way'!R116^2/3</f>
        <v>-0.87876844598984372</v>
      </c>
      <c r="V116" s="11">
        <f>'OddsRatio_working_3-way'!S116*'OddsRatio_working_3-way'!R116/3-2*'OddsRatio_working_3-way'!R116^3/27-'OddsRatio_working_3-way'!T116</f>
        <v>0.31457613960617281</v>
      </c>
      <c r="W116" s="11">
        <f>'OddsRatio_working_3-way'!V116^2+4*'OddsRatio_working_3-way'!U116^3/27</f>
        <v>-1.5773866142428233E-3</v>
      </c>
      <c r="X116" s="11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0.15853669466701167</v>
      </c>
      <c r="Y116" s="11">
        <f>IF('OddsRatio_working_3-way'!W116&gt;=0,IF('OddsRatio_working_3-way'!V116+SQRT('OddsRatio_working_3-way'!W116)&gt;0,0,PI()),ACOS('OddsRatio_working_3-way'!V116/(2*'OddsRatio_working_3-way'!X116)))</f>
        <v>0.12558898186093748</v>
      </c>
      <c r="Z116" s="11">
        <f>'OddsRatio_working_3-way'!X116^(1/3)*COS('OddsRatio_working_3-way'!Y116/3)</f>
        <v>0.54074926250867406</v>
      </c>
      <c r="AA116" s="11">
        <f>'OddsRatio_working_3-way'!X116^(1/3)*COS(('OddsRatio_working_3-way'!Y116+2*PI())/3)</f>
        <v>-0.28999064052494872</v>
      </c>
      <c r="AB116" s="11">
        <f>'OddsRatio_working_3-way'!X116^(1/3)*COS(('OddsRatio_working_3-way'!Y116+4*PI())/3)</f>
        <v>-0.25075862198372534</v>
      </c>
      <c r="AC116" s="11">
        <f>'OddsRatio_working_3-way'!X116^(1/3)*SIN('OddsRatio_working_3-way'!Y116/3)</f>
        <v>2.2650616465627597E-2</v>
      </c>
      <c r="AD116" s="11">
        <f>'OddsRatio_working_3-way'!X116^(1/3)*SIN(('OddsRatio_working_3-way'!Y116+2*PI())/3)</f>
        <v>0.45697729017739813</v>
      </c>
      <c r="AE116" s="11">
        <f>'OddsRatio_working_3-way'!X116^(1/3)*SIN(('OddsRatio_working_3-way'!Y116+4*PI())/3)</f>
        <v>-0.47962790664302574</v>
      </c>
      <c r="AF116" s="11">
        <f>-'OddsRatio_working_3-way'!U116/(3*'OddsRatio_working_3-way'!X116^(1/3))*COS(('OddsRatio_working_3-way'!Y116)/3)</f>
        <v>0.54074926250867406</v>
      </c>
      <c r="AG116" s="11">
        <f>-'OddsRatio_working_3-way'!U116/(3*'OddsRatio_working_3-way'!X116^(1/3))*COS(('OddsRatio_working_3-way'!Y116+2*PI())/3)</f>
        <v>-0.28999064052494872</v>
      </c>
      <c r="AH116" s="11">
        <f>-'OddsRatio_working_3-way'!U116/(3*'OddsRatio_working_3-way'!X116^(1/3))*COS(('OddsRatio_working_3-way'!Y116+4*PI())/3)</f>
        <v>-0.25075862198372534</v>
      </c>
      <c r="AI116" s="11">
        <f>'OddsRatio_working_3-way'!U116/(3*'OddsRatio_working_3-way'!X116^(1/3))*SIN(('OddsRatio_working_3-way'!Y116)/3)</f>
        <v>-2.2650616465627597E-2</v>
      </c>
      <c r="AJ116" s="11">
        <f>'OddsRatio_working_3-way'!U116/(3*'OddsRatio_working_3-way'!X116^(1/3))*SIN(('OddsRatio_working_3-way'!Y116+2*PI())/3)</f>
        <v>-0.45697729017739813</v>
      </c>
      <c r="AK116" s="11">
        <f>'OddsRatio_working_3-way'!U116/(3*'OddsRatio_working_3-way'!X116^(1/3))*SIN(('OddsRatio_working_3-way'!Y116+4*PI())/3)</f>
        <v>0.47962790664302574</v>
      </c>
      <c r="AL116" s="11">
        <f>'OddsRatio_working_3-way'!Z116+'OddsRatio_working_3-way'!AF116</f>
        <v>1.0814985250173481</v>
      </c>
      <c r="AM116" s="11">
        <f>'OddsRatio_working_3-way'!AA116+'OddsRatio_working_3-way'!AG116</f>
        <v>-0.57998128104989743</v>
      </c>
      <c r="AN116" s="11">
        <f>'OddsRatio_working_3-way'!AB116+'OddsRatio_working_3-way'!AH116</f>
        <v>-0.50151724396745068</v>
      </c>
      <c r="AO116" s="11">
        <f>'OddsRatio_working_3-way'!AC116+'OddsRatio_working_3-way'!AI116</f>
        <v>0</v>
      </c>
      <c r="AP116" s="11">
        <f>'OddsRatio_working_3-way'!AD116+'OddsRatio_working_3-way'!AJ116</f>
        <v>0</v>
      </c>
      <c r="AQ116" s="11">
        <f>'OddsRatio_working_3-way'!AE116+'OddsRatio_working_3-way'!AK116</f>
        <v>0</v>
      </c>
      <c r="AR116" s="10">
        <f>IF(A116="","",IF(('OddsRatio_working_3-way'!X116=0),IF(Q116&gt;0,-Q116^(1/3),(-Q116)^(1/3)),'OddsRatio_working_3-way'!AL116-'OddsRatio_working_3-way'!R116/3))</f>
        <v>1.0814985250173481</v>
      </c>
      <c r="AS116" s="11">
        <f>IF(('OddsRatio_working_3-way'!X116=0),IF(Q116&gt;0,-Q116^(1/3),(-Q116)^(1/3)),'OddsRatio_working_3-way'!AM116-'OddsRatio_working_3-way'!R116/3)</f>
        <v>-0.57998128104989743</v>
      </c>
      <c r="AT116" s="11">
        <f>IF(('OddsRatio_working_3-way'!X116=0),IF(Q116&gt;0,-Q116^(1/3),(-Q116)^(1/3)),'OddsRatio_working_3-way'!AN116-'OddsRatio_working_3-way'!R116/3)</f>
        <v>-0.50151724396745068</v>
      </c>
      <c r="AU116" s="11">
        <f>IF(('OddsRatio_working_3-way'!X116=0),0,'OddsRatio_working_3-way'!AO116)</f>
        <v>0</v>
      </c>
      <c r="AV116" s="11">
        <f>IF(('OddsRatio_working_3-way'!X116=0),0,'OddsRatio_working_3-way'!AP116)</f>
        <v>0</v>
      </c>
      <c r="AW116" s="11">
        <f>IF(('OddsRatio_working_3-way'!X116=0),0,'OddsRatio_working_3-way'!AQ116)</f>
        <v>0</v>
      </c>
    </row>
    <row r="117" spans="1:49" x14ac:dyDescent="0.2">
      <c r="A117" s="4">
        <f>IF('True_Odds_Calculator_3-way'!A118="","",'True_Odds_Calculator_3-way'!A118)</f>
        <v>6</v>
      </c>
      <c r="B117" s="4">
        <f>IF('True_Odds_Calculator_3-way'!B118="","",'True_Odds_Calculator_3-way'!B118)</f>
        <v>4.0199999999999996</v>
      </c>
      <c r="C117" s="4">
        <f>IF('True_Odds_Calculator_3-way'!C118="","",'True_Odds_Calculator_3-way'!C118)</f>
        <v>1.54</v>
      </c>
      <c r="D117" s="9">
        <f t="shared" si="26"/>
        <v>0.15084132628848326</v>
      </c>
      <c r="E117" s="9">
        <f t="shared" si="27"/>
        <v>0.22726199954269863</v>
      </c>
      <c r="F117" s="9">
        <f t="shared" si="28"/>
        <v>0.621896674168818</v>
      </c>
      <c r="G117" s="9">
        <f t="shared" si="29"/>
        <v>1.1258965889593213</v>
      </c>
      <c r="H117" s="9">
        <f t="shared" si="30"/>
        <v>6.6294829447966075</v>
      </c>
      <c r="I117" s="9">
        <f t="shared" si="31"/>
        <v>4.400207698657149</v>
      </c>
      <c r="J117" s="9">
        <f t="shared" si="32"/>
        <v>1.6079841580380334</v>
      </c>
      <c r="K117" s="11">
        <f t="shared" si="33"/>
        <v>0.16666666666666666</v>
      </c>
      <c r="L117" s="11">
        <f t="shared" si="34"/>
        <v>0.24875621890547267</v>
      </c>
      <c r="M117" s="11">
        <f t="shared" si="35"/>
        <v>0.64935064935064934</v>
      </c>
      <c r="N117" s="11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-0.21951928668346565</v>
      </c>
      <c r="O117" s="11">
        <f>0</f>
        <v>0</v>
      </c>
      <c r="P117" s="11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0.2304494841808275</v>
      </c>
      <c r="Q117" s="11">
        <f>2*'OddsRatio_working_3-way'!K117*'OddsRatio_working_3-way'!L117*'OddsRatio_working_3-way'!M117</f>
        <v>5.3843337425426983E-2</v>
      </c>
      <c r="R117" s="11">
        <f t="shared" si="36"/>
        <v>0</v>
      </c>
      <c r="S117" s="11">
        <f t="shared" si="37"/>
        <v>-1.0497915133676732</v>
      </c>
      <c r="T117" s="11">
        <f t="shared" si="38"/>
        <v>-0.24527839097375539</v>
      </c>
      <c r="U117" s="11">
        <f>'OddsRatio_working_3-way'!S117-'OddsRatio_working_3-way'!R117^2/3</f>
        <v>-1.0497915133676732</v>
      </c>
      <c r="V117" s="11">
        <f>'OddsRatio_working_3-way'!S117*'OddsRatio_working_3-way'!R117/3-2*'OddsRatio_working_3-way'!R117^3/27-'OddsRatio_working_3-way'!T117</f>
        <v>0.24527839097375539</v>
      </c>
      <c r="W117" s="11">
        <f>'OddsRatio_working_3-way'!V117^2+4*'OddsRatio_working_3-way'!U117^3/27</f>
        <v>-0.11123637275459164</v>
      </c>
      <c r="X117" s="11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0.20700112429239728</v>
      </c>
      <c r="Y117" s="11">
        <f>IF('OddsRatio_working_3-way'!W117&gt;=0,IF('OddsRatio_working_3-way'!V117+SQRT('OddsRatio_working_3-way'!W117)&gt;0,0,PI()),ACOS('OddsRatio_working_3-way'!V117/(2*'OddsRatio_working_3-way'!X117)))</f>
        <v>0.93669141862369087</v>
      </c>
      <c r="Z117" s="11">
        <f>'OddsRatio_working_3-way'!X117^(1/3)*COS('OddsRatio_working_3-way'!Y117/3)</f>
        <v>0.56294829447966066</v>
      </c>
      <c r="AA117" s="11">
        <f>'OddsRatio_working_3-way'!X117^(1/3)*COS(('OddsRatio_working_3-way'!Y117+2*PI())/3)</f>
        <v>-0.43884247838923679</v>
      </c>
      <c r="AB117" s="11">
        <f>'OddsRatio_working_3-way'!X117^(1/3)*COS(('OddsRatio_working_3-way'!Y117+4*PI())/3)</f>
        <v>-0.12410581609042402</v>
      </c>
      <c r="AC117" s="11">
        <f>'OddsRatio_working_3-way'!X117^(1/3)*SIN('OddsRatio_working_3-way'!Y117/3)</f>
        <v>0.18171329670206393</v>
      </c>
      <c r="AD117" s="11">
        <f>'OddsRatio_working_3-way'!X117^(1/3)*SIN(('OddsRatio_working_3-way'!Y117+2*PI())/3)</f>
        <v>0.39667087568547721</v>
      </c>
      <c r="AE117" s="11">
        <f>'OddsRatio_working_3-way'!X117^(1/3)*SIN(('OddsRatio_working_3-way'!Y117+4*PI())/3)</f>
        <v>-0.57838417238754114</v>
      </c>
      <c r="AF117" s="11">
        <f>-'OddsRatio_working_3-way'!U117/(3*'OddsRatio_working_3-way'!X117^(1/3))*COS(('OddsRatio_working_3-way'!Y117)/3)</f>
        <v>0.56294829447966055</v>
      </c>
      <c r="AG117" s="11">
        <f>-'OddsRatio_working_3-way'!U117/(3*'OddsRatio_working_3-way'!X117^(1/3))*COS(('OddsRatio_working_3-way'!Y117+2*PI())/3)</f>
        <v>-0.43884247838923673</v>
      </c>
      <c r="AH117" s="11">
        <f>-'OddsRatio_working_3-way'!U117/(3*'OddsRatio_working_3-way'!X117^(1/3))*COS(('OddsRatio_working_3-way'!Y117+4*PI())/3)</f>
        <v>-0.124105816090424</v>
      </c>
      <c r="AI117" s="11">
        <f>'OddsRatio_working_3-way'!U117/(3*'OddsRatio_working_3-way'!X117^(1/3))*SIN(('OddsRatio_working_3-way'!Y117)/3)</f>
        <v>-0.18171329670206388</v>
      </c>
      <c r="AJ117" s="11">
        <f>'OddsRatio_working_3-way'!U117/(3*'OddsRatio_working_3-way'!X117^(1/3))*SIN(('OddsRatio_working_3-way'!Y117+2*PI())/3)</f>
        <v>-0.39667087568547715</v>
      </c>
      <c r="AK117" s="11">
        <f>'OddsRatio_working_3-way'!U117/(3*'OddsRatio_working_3-way'!X117^(1/3))*SIN(('OddsRatio_working_3-way'!Y117+4*PI())/3)</f>
        <v>0.57838417238754103</v>
      </c>
      <c r="AL117" s="11">
        <f>'OddsRatio_working_3-way'!Z117+'OddsRatio_working_3-way'!AF117</f>
        <v>1.1258965889593213</v>
      </c>
      <c r="AM117" s="11">
        <f>'OddsRatio_working_3-way'!AA117+'OddsRatio_working_3-way'!AG117</f>
        <v>-0.87768495677847347</v>
      </c>
      <c r="AN117" s="11">
        <f>'OddsRatio_working_3-way'!AB117+'OddsRatio_working_3-way'!AH117</f>
        <v>-0.24821163218084802</v>
      </c>
      <c r="AO117" s="11">
        <f>'OddsRatio_working_3-way'!AC117+'OddsRatio_working_3-way'!AI117</f>
        <v>0</v>
      </c>
      <c r="AP117" s="11">
        <f>'OddsRatio_working_3-way'!AD117+'OddsRatio_working_3-way'!AJ117</f>
        <v>0</v>
      </c>
      <c r="AQ117" s="11">
        <f>'OddsRatio_working_3-way'!AE117+'OddsRatio_working_3-way'!AK117</f>
        <v>0</v>
      </c>
      <c r="AR117" s="10">
        <f>IF(A117="","",IF(('OddsRatio_working_3-way'!X117=0),IF(Q117&gt;0,-Q117^(1/3),(-Q117)^(1/3)),'OddsRatio_working_3-way'!AL117-'OddsRatio_working_3-way'!R117/3))</f>
        <v>1.1258965889593213</v>
      </c>
      <c r="AS117" s="11">
        <f>IF(('OddsRatio_working_3-way'!X117=0),IF(Q117&gt;0,-Q117^(1/3),(-Q117)^(1/3)),'OddsRatio_working_3-way'!AM117-'OddsRatio_working_3-way'!R117/3)</f>
        <v>-0.87768495677847347</v>
      </c>
      <c r="AT117" s="11">
        <f>IF(('OddsRatio_working_3-way'!X117=0),IF(Q117&gt;0,-Q117^(1/3),(-Q117)^(1/3)),'OddsRatio_working_3-way'!AN117-'OddsRatio_working_3-way'!R117/3)</f>
        <v>-0.24821163218084802</v>
      </c>
      <c r="AU117" s="11">
        <f>IF(('OddsRatio_working_3-way'!X117=0),0,'OddsRatio_working_3-way'!AO117)</f>
        <v>0</v>
      </c>
      <c r="AV117" s="11">
        <f>IF(('OddsRatio_working_3-way'!X117=0),0,'OddsRatio_working_3-way'!AP117)</f>
        <v>0</v>
      </c>
      <c r="AW117" s="11">
        <f>IF(('OddsRatio_working_3-way'!X117=0),0,'OddsRatio_working_3-way'!AQ117)</f>
        <v>0</v>
      </c>
    </row>
    <row r="118" spans="1:49" x14ac:dyDescent="0.2">
      <c r="A118" s="4">
        <f>IF('True_Odds_Calculator_3-way'!A119="","",'True_Odds_Calculator_3-way'!A119)</f>
        <v>1.18</v>
      </c>
      <c r="B118" s="4">
        <f>IF('True_Odds_Calculator_3-way'!B119="","",'True_Odds_Calculator_3-way'!B119)</f>
        <v>7.2</v>
      </c>
      <c r="C118" s="4">
        <f>IF('True_Odds_Calculator_3-way'!C119="","",'True_Odds_Calculator_3-way'!C119)</f>
        <v>14.5</v>
      </c>
      <c r="D118" s="9">
        <f t="shared" si="26"/>
        <v>0.82285045103934573</v>
      </c>
      <c r="E118" s="9">
        <f t="shared" si="27"/>
        <v>0.11882886248145018</v>
      </c>
      <c r="F118" s="9">
        <f t="shared" si="28"/>
        <v>5.8320686479204256E-2</v>
      </c>
      <c r="G118" s="9">
        <f t="shared" si="29"/>
        <v>1.1960425611354086</v>
      </c>
      <c r="H118" s="9">
        <f t="shared" si="30"/>
        <v>1.2152876610043732</v>
      </c>
      <c r="I118" s="9">
        <f t="shared" si="31"/>
        <v>8.4154638790395335</v>
      </c>
      <c r="J118" s="9">
        <f t="shared" si="32"/>
        <v>17.146574575328014</v>
      </c>
      <c r="K118" s="11">
        <f t="shared" si="33"/>
        <v>0.84745762711864414</v>
      </c>
      <c r="L118" s="11">
        <f t="shared" si="34"/>
        <v>0.1388888888888889</v>
      </c>
      <c r="M118" s="11">
        <f t="shared" si="35"/>
        <v>6.8965517241379309E-2</v>
      </c>
      <c r="N118" s="11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-0.12229690239625945</v>
      </c>
      <c r="O118" s="11">
        <f>0</f>
        <v>0</v>
      </c>
      <c r="P118" s="11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0.16137411520228589</v>
      </c>
      <c r="Q118" s="11">
        <f>2*'OddsRatio_working_3-way'!K118*'OddsRatio_working_3-way'!L118*'OddsRatio_working_3-way'!M118</f>
        <v>1.6234820442885906E-2</v>
      </c>
      <c r="R118" s="11">
        <f t="shared" si="36"/>
        <v>0</v>
      </c>
      <c r="S118" s="11">
        <f t="shared" si="37"/>
        <v>-1.3195274127173775</v>
      </c>
      <c r="T118" s="11">
        <f t="shared" si="38"/>
        <v>-0.13274923669188909</v>
      </c>
      <c r="U118" s="11">
        <f>'OddsRatio_working_3-way'!S118-'OddsRatio_working_3-way'!R118^2/3</f>
        <v>-1.3195274127173775</v>
      </c>
      <c r="V118" s="11">
        <f>'OddsRatio_working_3-way'!S118*'OddsRatio_working_3-way'!R118/3-2*'OddsRatio_working_3-way'!R118^3/27-'OddsRatio_working_3-way'!T118</f>
        <v>0.13274923669188909</v>
      </c>
      <c r="W118" s="11">
        <f>'OddsRatio_working_3-way'!V118^2+4*'OddsRatio_working_3-way'!U118^3/27</f>
        <v>-0.32274779957581534</v>
      </c>
      <c r="X118" s="11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0.29170625611138962</v>
      </c>
      <c r="Y118" s="11">
        <f>IF('OddsRatio_working_3-way'!W118&gt;=0,IF('OddsRatio_working_3-way'!V118+SQRT('OddsRatio_working_3-way'!W118)&gt;0,0,PI()),ACOS('OddsRatio_working_3-way'!V118/(2*'OddsRatio_working_3-way'!X118)))</f>
        <v>1.3412464455486486</v>
      </c>
      <c r="Z118" s="11">
        <f>'OddsRatio_working_3-way'!X118^(1/3)*COS('OddsRatio_working_3-way'!Y118/3)</f>
        <v>0.59802128056770443</v>
      </c>
      <c r="AA118" s="11">
        <f>'OddsRatio_working_3-way'!X118^(1/3)*COS(('OddsRatio_working_3-way'!Y118+2*PI())/3)</f>
        <v>-0.54732448236774933</v>
      </c>
      <c r="AB118" s="11">
        <f>'OddsRatio_working_3-way'!X118^(1/3)*COS(('OddsRatio_working_3-way'!Y118+4*PI())/3)</f>
        <v>-5.0696798199955227E-2</v>
      </c>
      <c r="AC118" s="11">
        <f>'OddsRatio_working_3-way'!X118^(1/3)*SIN('OddsRatio_working_3-way'!Y118/3)</f>
        <v>0.28672812714129664</v>
      </c>
      <c r="AD118" s="11">
        <f>'OddsRatio_working_3-way'!X118^(1/3)*SIN(('OddsRatio_working_3-way'!Y118+2*PI())/3)</f>
        <v>0.37453755740468508</v>
      </c>
      <c r="AE118" s="11">
        <f>'OddsRatio_working_3-way'!X118^(1/3)*SIN(('OddsRatio_working_3-way'!Y118+4*PI())/3)</f>
        <v>-0.66126568454598156</v>
      </c>
      <c r="AF118" s="11">
        <f>-'OddsRatio_working_3-way'!U118/(3*'OddsRatio_working_3-way'!X118^(1/3))*COS(('OddsRatio_working_3-way'!Y118)/3)</f>
        <v>0.59802128056770432</v>
      </c>
      <c r="AG118" s="11">
        <f>-'OddsRatio_working_3-way'!U118/(3*'OddsRatio_working_3-way'!X118^(1/3))*COS(('OddsRatio_working_3-way'!Y118+2*PI())/3)</f>
        <v>-0.54732448236774922</v>
      </c>
      <c r="AH118" s="11">
        <f>-'OddsRatio_working_3-way'!U118/(3*'OddsRatio_working_3-way'!X118^(1/3))*COS(('OddsRatio_working_3-way'!Y118+4*PI())/3)</f>
        <v>-5.0696798199955213E-2</v>
      </c>
      <c r="AI118" s="11">
        <f>'OddsRatio_working_3-way'!U118/(3*'OddsRatio_working_3-way'!X118^(1/3))*SIN(('OddsRatio_working_3-way'!Y118)/3)</f>
        <v>-0.28672812714129658</v>
      </c>
      <c r="AJ118" s="11">
        <f>'OddsRatio_working_3-way'!U118/(3*'OddsRatio_working_3-way'!X118^(1/3))*SIN(('OddsRatio_working_3-way'!Y118+2*PI())/3)</f>
        <v>-0.37453755740468503</v>
      </c>
      <c r="AK118" s="11">
        <f>'OddsRatio_working_3-way'!U118/(3*'OddsRatio_working_3-way'!X118^(1/3))*SIN(('OddsRatio_working_3-way'!Y118+4*PI())/3)</f>
        <v>0.66126568454598145</v>
      </c>
      <c r="AL118" s="11">
        <f>'OddsRatio_working_3-way'!Z118+'OddsRatio_working_3-way'!AF118</f>
        <v>1.1960425611354086</v>
      </c>
      <c r="AM118" s="11">
        <f>'OddsRatio_working_3-way'!AA118+'OddsRatio_working_3-way'!AG118</f>
        <v>-1.0946489647354984</v>
      </c>
      <c r="AN118" s="11">
        <f>'OddsRatio_working_3-way'!AB118+'OddsRatio_working_3-way'!AH118</f>
        <v>-0.10139359639991044</v>
      </c>
      <c r="AO118" s="11">
        <f>'OddsRatio_working_3-way'!AC118+'OddsRatio_working_3-way'!AI118</f>
        <v>0</v>
      </c>
      <c r="AP118" s="11">
        <f>'OddsRatio_working_3-way'!AD118+'OddsRatio_working_3-way'!AJ118</f>
        <v>0</v>
      </c>
      <c r="AQ118" s="11">
        <f>'OddsRatio_working_3-way'!AE118+'OddsRatio_working_3-way'!AK118</f>
        <v>0</v>
      </c>
      <c r="AR118" s="10">
        <f>IF(A118="","",IF(('OddsRatio_working_3-way'!X118=0),IF(Q118&gt;0,-Q118^(1/3),(-Q118)^(1/3)),'OddsRatio_working_3-way'!AL118-'OddsRatio_working_3-way'!R118/3))</f>
        <v>1.1960425611354086</v>
      </c>
      <c r="AS118" s="11">
        <f>IF(('OddsRatio_working_3-way'!X118=0),IF(Q118&gt;0,-Q118^(1/3),(-Q118)^(1/3)),'OddsRatio_working_3-way'!AM118-'OddsRatio_working_3-way'!R118/3)</f>
        <v>-1.0946489647354984</v>
      </c>
      <c r="AT118" s="11">
        <f>IF(('OddsRatio_working_3-way'!X118=0),IF(Q118&gt;0,-Q118^(1/3),(-Q118)^(1/3)),'OddsRatio_working_3-way'!AN118-'OddsRatio_working_3-way'!R118/3)</f>
        <v>-0.10139359639991044</v>
      </c>
      <c r="AU118" s="11">
        <f>IF(('OddsRatio_working_3-way'!X118=0),0,'OddsRatio_working_3-way'!AO118)</f>
        <v>0</v>
      </c>
      <c r="AV118" s="11">
        <f>IF(('OddsRatio_working_3-way'!X118=0),0,'OddsRatio_working_3-way'!AP118)</f>
        <v>0</v>
      </c>
      <c r="AW118" s="11">
        <f>IF(('OddsRatio_working_3-way'!X118=0),0,'OddsRatio_working_3-way'!AQ118)</f>
        <v>0</v>
      </c>
    </row>
    <row r="119" spans="1:49" x14ac:dyDescent="0.2">
      <c r="A119" s="4">
        <f>IF('True_Odds_Calculator_3-way'!A120="","",'True_Odds_Calculator_3-way'!A120)</f>
        <v>2.35</v>
      </c>
      <c r="B119" s="4">
        <f>IF('True_Odds_Calculator_3-way'!B120="","",'True_Odds_Calculator_3-way'!B120)</f>
        <v>3.2</v>
      </c>
      <c r="C119" s="4">
        <f>IF('True_Odds_Calculator_3-way'!C120="","",'True_Odds_Calculator_3-way'!C120)</f>
        <v>3.16</v>
      </c>
      <c r="D119" s="9">
        <f t="shared" si="26"/>
        <v>0.4057038156175144</v>
      </c>
      <c r="E119" s="9">
        <f t="shared" si="27"/>
        <v>0.29523199333864508</v>
      </c>
      <c r="F119" s="9">
        <f t="shared" si="28"/>
        <v>0.29906419104384074</v>
      </c>
      <c r="G119" s="9">
        <f t="shared" si="29"/>
        <v>1.0850758087370425</v>
      </c>
      <c r="H119" s="9">
        <f t="shared" si="30"/>
        <v>2.4648523417950066</v>
      </c>
      <c r="I119" s="9">
        <f t="shared" si="31"/>
        <v>3.3871667792214937</v>
      </c>
      <c r="J119" s="9">
        <f t="shared" si="32"/>
        <v>3.3437637468720114</v>
      </c>
      <c r="K119" s="11">
        <f t="shared" si="33"/>
        <v>0.42553191489361702</v>
      </c>
      <c r="L119" s="11">
        <f t="shared" si="34"/>
        <v>0.3125</v>
      </c>
      <c r="M119" s="11">
        <f t="shared" si="35"/>
        <v>0.31645569620253161</v>
      </c>
      <c r="N119" s="11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-0.26996364126043637</v>
      </c>
      <c r="O119" s="11">
        <f>0</f>
        <v>0</v>
      </c>
      <c r="P119" s="11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0.24028750336654994</v>
      </c>
      <c r="Q119" s="11">
        <f>2*'OddsRatio_working_3-way'!K119*'OddsRatio_working_3-way'!L119*'OddsRatio_working_3-way'!M119</f>
        <v>8.4163748990034995E-2</v>
      </c>
      <c r="R119" s="11">
        <f t="shared" si="36"/>
        <v>0</v>
      </c>
      <c r="S119" s="11">
        <f t="shared" si="37"/>
        <v>-0.89007357525876019</v>
      </c>
      <c r="T119" s="11">
        <f t="shared" si="38"/>
        <v>-0.31175957101883012</v>
      </c>
      <c r="U119" s="11">
        <f>'OddsRatio_working_3-way'!S119-'OddsRatio_working_3-way'!R119^2/3</f>
        <v>-0.89007357525876019</v>
      </c>
      <c r="V119" s="11">
        <f>'OddsRatio_working_3-way'!S119*'OddsRatio_working_3-way'!R119/3-2*'OddsRatio_working_3-way'!R119^3/27-'OddsRatio_working_3-way'!T119</f>
        <v>0.31175957101883012</v>
      </c>
      <c r="W119" s="11">
        <f>'OddsRatio_working_3-way'!V119^2+4*'OddsRatio_working_3-way'!U119^3/27</f>
        <v>-7.2717256324292545E-3</v>
      </c>
      <c r="X119" s="11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0.16160581344298403</v>
      </c>
      <c r="Y119" s="11">
        <f>IF('OddsRatio_working_3-way'!W119&gt;=0,IF('OddsRatio_working_3-way'!V119+SQRT('OddsRatio_working_3-way'!W119)&gt;0,0,PI()),ACOS('OddsRatio_working_3-way'!V119/(2*'OddsRatio_working_3-way'!X119)))</f>
        <v>0.26699552389919168</v>
      </c>
      <c r="Z119" s="11">
        <f>'OddsRatio_working_3-way'!X119^(1/3)*COS('OddsRatio_working_3-way'!Y119/3)</f>
        <v>0.54253790436852134</v>
      </c>
      <c r="AA119" s="11">
        <f>'OddsRatio_working_3-way'!X119^(1/3)*COS(('OddsRatio_working_3-way'!Y119+2*PI())/3)</f>
        <v>-0.31319579987461293</v>
      </c>
      <c r="AB119" s="11">
        <f>'OddsRatio_working_3-way'!X119^(1/3)*COS(('OddsRatio_working_3-way'!Y119+4*PI())/3)</f>
        <v>-0.22934210449390832</v>
      </c>
      <c r="AC119" s="11">
        <f>'OddsRatio_working_3-way'!X119^(1/3)*SIN('OddsRatio_working_3-way'!Y119/3)</f>
        <v>4.8412953600594583E-2</v>
      </c>
      <c r="AD119" s="11">
        <f>'OddsRatio_working_3-way'!X119^(1/3)*SIN(('OddsRatio_working_3-way'!Y119+2*PI())/3)</f>
        <v>0.44564513089881458</v>
      </c>
      <c r="AE119" s="11">
        <f>'OddsRatio_working_3-way'!X119^(1/3)*SIN(('OddsRatio_working_3-way'!Y119+4*PI())/3)</f>
        <v>-0.49405808449940924</v>
      </c>
      <c r="AF119" s="11">
        <f>-'OddsRatio_working_3-way'!U119/(3*'OddsRatio_working_3-way'!X119^(1/3))*COS(('OddsRatio_working_3-way'!Y119)/3)</f>
        <v>0.54253790436852112</v>
      </c>
      <c r="AG119" s="11">
        <f>-'OddsRatio_working_3-way'!U119/(3*'OddsRatio_working_3-way'!X119^(1/3))*COS(('OddsRatio_working_3-way'!Y119+2*PI())/3)</f>
        <v>-0.31319579987461277</v>
      </c>
      <c r="AH119" s="11">
        <f>-'OddsRatio_working_3-way'!U119/(3*'OddsRatio_working_3-way'!X119^(1/3))*COS(('OddsRatio_working_3-way'!Y119+4*PI())/3)</f>
        <v>-0.22934210449390821</v>
      </c>
      <c r="AI119" s="11">
        <f>'OddsRatio_working_3-way'!U119/(3*'OddsRatio_working_3-way'!X119^(1/3))*SIN(('OddsRatio_working_3-way'!Y119)/3)</f>
        <v>-4.8412953600594562E-2</v>
      </c>
      <c r="AJ119" s="11">
        <f>'OddsRatio_working_3-way'!U119/(3*'OddsRatio_working_3-way'!X119^(1/3))*SIN(('OddsRatio_working_3-way'!Y119+2*PI())/3)</f>
        <v>-0.44564513089881436</v>
      </c>
      <c r="AK119" s="11">
        <f>'OddsRatio_working_3-way'!U119/(3*'OddsRatio_working_3-way'!X119^(1/3))*SIN(('OddsRatio_working_3-way'!Y119+4*PI())/3)</f>
        <v>0.49405808449940902</v>
      </c>
      <c r="AL119" s="11">
        <f>'OddsRatio_working_3-way'!Z119+'OddsRatio_working_3-way'!AF119</f>
        <v>1.0850758087370425</v>
      </c>
      <c r="AM119" s="11">
        <f>'OddsRatio_working_3-way'!AA119+'OddsRatio_working_3-way'!AG119</f>
        <v>-0.62639159974922576</v>
      </c>
      <c r="AN119" s="11">
        <f>'OddsRatio_working_3-way'!AB119+'OddsRatio_working_3-way'!AH119</f>
        <v>-0.45868420898781653</v>
      </c>
      <c r="AO119" s="11">
        <f>'OddsRatio_working_3-way'!AC119+'OddsRatio_working_3-way'!AI119</f>
        <v>0</v>
      </c>
      <c r="AP119" s="11">
        <f>'OddsRatio_working_3-way'!AD119+'OddsRatio_working_3-way'!AJ119</f>
        <v>0</v>
      </c>
      <c r="AQ119" s="11">
        <f>'OddsRatio_working_3-way'!AE119+'OddsRatio_working_3-way'!AK119</f>
        <v>0</v>
      </c>
      <c r="AR119" s="10">
        <f>IF(A119="","",IF(('OddsRatio_working_3-way'!X119=0),IF(Q119&gt;0,-Q119^(1/3),(-Q119)^(1/3)),'OddsRatio_working_3-way'!AL119-'OddsRatio_working_3-way'!R119/3))</f>
        <v>1.0850758087370425</v>
      </c>
      <c r="AS119" s="11">
        <f>IF(('OddsRatio_working_3-way'!X119=0),IF(Q119&gt;0,-Q119^(1/3),(-Q119)^(1/3)),'OddsRatio_working_3-way'!AM119-'OddsRatio_working_3-way'!R119/3)</f>
        <v>-0.62639159974922576</v>
      </c>
      <c r="AT119" s="11">
        <f>IF(('OddsRatio_working_3-way'!X119=0),IF(Q119&gt;0,-Q119^(1/3),(-Q119)^(1/3)),'OddsRatio_working_3-way'!AN119-'OddsRatio_working_3-way'!R119/3)</f>
        <v>-0.45868420898781653</v>
      </c>
      <c r="AU119" s="11">
        <f>IF(('OddsRatio_working_3-way'!X119=0),0,'OddsRatio_working_3-way'!AO119)</f>
        <v>0</v>
      </c>
      <c r="AV119" s="11">
        <f>IF(('OddsRatio_working_3-way'!X119=0),0,'OddsRatio_working_3-way'!AP119)</f>
        <v>0</v>
      </c>
      <c r="AW119" s="11">
        <f>IF(('OddsRatio_working_3-way'!X119=0),0,'OddsRatio_working_3-way'!AQ119)</f>
        <v>0</v>
      </c>
    </row>
    <row r="120" spans="1:49" x14ac:dyDescent="0.2">
      <c r="A120" s="4">
        <f>IF('True_Odds_Calculator_3-way'!A121="","",'True_Odds_Calculator_3-way'!A121)</f>
        <v>1.8</v>
      </c>
      <c r="B120" s="4">
        <f>IF('True_Odds_Calculator_3-way'!B121="","",'True_Odds_Calculator_3-way'!B121)</f>
        <v>3.68</v>
      </c>
      <c r="C120" s="4">
        <f>IF('True_Odds_Calculator_3-way'!C121="","",'True_Odds_Calculator_3-way'!C121)</f>
        <v>4.42</v>
      </c>
      <c r="D120" s="9">
        <f t="shared" si="26"/>
        <v>0.5338893066141408</v>
      </c>
      <c r="E120" s="9">
        <f t="shared" si="27"/>
        <v>0.25479596519408521</v>
      </c>
      <c r="F120" s="9">
        <f t="shared" si="28"/>
        <v>0.21131472819177383</v>
      </c>
      <c r="G120" s="9">
        <f t="shared" si="29"/>
        <v>1.0913093023483529</v>
      </c>
      <c r="H120" s="9">
        <f t="shared" si="30"/>
        <v>1.8730474418786824</v>
      </c>
      <c r="I120" s="9">
        <f t="shared" si="31"/>
        <v>3.9247089302935865</v>
      </c>
      <c r="J120" s="9">
        <f t="shared" si="32"/>
        <v>4.7322778140313675</v>
      </c>
      <c r="K120" s="11">
        <f t="shared" si="33"/>
        <v>0.55555555555555558</v>
      </c>
      <c r="L120" s="11">
        <f t="shared" si="34"/>
        <v>0.27173913043478259</v>
      </c>
      <c r="M120" s="11">
        <f t="shared" si="35"/>
        <v>0.22624434389140272</v>
      </c>
      <c r="N120" s="11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-0.25044265197717885</v>
      </c>
      <c r="O120" s="11">
        <f>0</f>
        <v>0</v>
      </c>
      <c r="P120" s="11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0.23567119155354449</v>
      </c>
      <c r="Q120" s="11">
        <f>2*'OddsRatio_working_3-way'!K120*'OddsRatio_working_3-way'!L120*'OddsRatio_working_3-way'!M120</f>
        <v>6.8310490305375213E-2</v>
      </c>
      <c r="R120" s="11">
        <f t="shared" si="36"/>
        <v>0</v>
      </c>
      <c r="S120" s="11">
        <f t="shared" si="37"/>
        <v>-0.94101859125425491</v>
      </c>
      <c r="T120" s="11">
        <f t="shared" si="38"/>
        <v>-0.27275901195775504</v>
      </c>
      <c r="U120" s="11">
        <f>'OddsRatio_working_3-way'!S120-'OddsRatio_working_3-way'!R120^2/3</f>
        <v>-0.94101859125425491</v>
      </c>
      <c r="V120" s="11">
        <f>'OddsRatio_working_3-way'!S120*'OddsRatio_working_3-way'!R120/3-2*'OddsRatio_working_3-way'!R120^3/27-'OddsRatio_working_3-way'!T120</f>
        <v>0.27275901195775504</v>
      </c>
      <c r="W120" s="11">
        <f>'OddsRatio_working_3-way'!V120^2+4*'OddsRatio_working_3-way'!U120^3/27</f>
        <v>-4.9052448593304793E-2</v>
      </c>
      <c r="X120" s="11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0.17567720910627219</v>
      </c>
      <c r="Y120" s="11">
        <f>IF('OddsRatio_working_3-way'!W120&gt;=0,IF('OddsRatio_working_3-way'!V120+SQRT('OddsRatio_working_3-way'!W120)&gt;0,0,PI()),ACOS('OddsRatio_working_3-way'!V120/(2*'OddsRatio_working_3-way'!X120)))</f>
        <v>0.682009905023647</v>
      </c>
      <c r="Z120" s="11">
        <f>'OddsRatio_working_3-way'!X120^(1/3)*COS('OddsRatio_working_3-way'!Y120/3)</f>
        <v>0.54565465117417644</v>
      </c>
      <c r="AA120" s="11">
        <f>'OddsRatio_working_3-way'!X120^(1/3)*COS(('OddsRatio_working_3-way'!Y120+2*PI())/3)</f>
        <v>-0.38214520634112886</v>
      </c>
      <c r="AB120" s="11">
        <f>'OddsRatio_working_3-way'!X120^(1/3)*COS(('OddsRatio_working_3-way'!Y120+4*PI())/3)</f>
        <v>-0.16350944483304741</v>
      </c>
      <c r="AC120" s="11">
        <f>'OddsRatio_working_3-way'!X120^(1/3)*SIN('OddsRatio_working_3-way'!Y120/3)</f>
        <v>0.12622941576116964</v>
      </c>
      <c r="AD120" s="11">
        <f>'OddsRatio_working_3-way'!X120^(1/3)*SIN(('OddsRatio_working_3-way'!Y120+2*PI())/3)</f>
        <v>0.40943608172938833</v>
      </c>
      <c r="AE120" s="11">
        <f>'OddsRatio_working_3-way'!X120^(1/3)*SIN(('OddsRatio_working_3-way'!Y120+4*PI())/3)</f>
        <v>-0.53566549749055792</v>
      </c>
      <c r="AF120" s="11">
        <f>-'OddsRatio_working_3-way'!U120/(3*'OddsRatio_working_3-way'!X120^(1/3))*COS(('OddsRatio_working_3-way'!Y120)/3)</f>
        <v>0.54565465117417644</v>
      </c>
      <c r="AG120" s="11">
        <f>-'OddsRatio_working_3-way'!U120/(3*'OddsRatio_working_3-way'!X120^(1/3))*COS(('OddsRatio_working_3-way'!Y120+2*PI())/3)</f>
        <v>-0.38214520634112886</v>
      </c>
      <c r="AH120" s="11">
        <f>-'OddsRatio_working_3-way'!U120/(3*'OddsRatio_working_3-way'!X120^(1/3))*COS(('OddsRatio_working_3-way'!Y120+4*PI())/3)</f>
        <v>-0.16350944483304741</v>
      </c>
      <c r="AI120" s="11">
        <f>'OddsRatio_working_3-way'!U120/(3*'OddsRatio_working_3-way'!X120^(1/3))*SIN(('OddsRatio_working_3-way'!Y120)/3)</f>
        <v>-0.12622941576116964</v>
      </c>
      <c r="AJ120" s="11">
        <f>'OddsRatio_working_3-way'!U120/(3*'OddsRatio_working_3-way'!X120^(1/3))*SIN(('OddsRatio_working_3-way'!Y120+2*PI())/3)</f>
        <v>-0.40943608172938833</v>
      </c>
      <c r="AK120" s="11">
        <f>'OddsRatio_working_3-way'!U120/(3*'OddsRatio_working_3-way'!X120^(1/3))*SIN(('OddsRatio_working_3-way'!Y120+4*PI())/3)</f>
        <v>0.53566549749055792</v>
      </c>
      <c r="AL120" s="11">
        <f>'OddsRatio_working_3-way'!Z120+'OddsRatio_working_3-way'!AF120</f>
        <v>1.0913093023483529</v>
      </c>
      <c r="AM120" s="11">
        <f>'OddsRatio_working_3-way'!AA120+'OddsRatio_working_3-way'!AG120</f>
        <v>-0.76429041268225772</v>
      </c>
      <c r="AN120" s="11">
        <f>'OddsRatio_working_3-way'!AB120+'OddsRatio_working_3-way'!AH120</f>
        <v>-0.32701888966609483</v>
      </c>
      <c r="AO120" s="11">
        <f>'OddsRatio_working_3-way'!AC120+'OddsRatio_working_3-way'!AI120</f>
        <v>0</v>
      </c>
      <c r="AP120" s="11">
        <f>'OddsRatio_working_3-way'!AD120+'OddsRatio_working_3-way'!AJ120</f>
        <v>0</v>
      </c>
      <c r="AQ120" s="11">
        <f>'OddsRatio_working_3-way'!AE120+'OddsRatio_working_3-way'!AK120</f>
        <v>0</v>
      </c>
      <c r="AR120" s="10">
        <f>IF(A120="","",IF(('OddsRatio_working_3-way'!X120=0),IF(Q120&gt;0,-Q120^(1/3),(-Q120)^(1/3)),'OddsRatio_working_3-way'!AL120-'OddsRatio_working_3-way'!R120/3))</f>
        <v>1.0913093023483529</v>
      </c>
      <c r="AS120" s="11">
        <f>IF(('OddsRatio_working_3-way'!X120=0),IF(Q120&gt;0,-Q120^(1/3),(-Q120)^(1/3)),'OddsRatio_working_3-way'!AM120-'OddsRatio_working_3-way'!R120/3)</f>
        <v>-0.76429041268225772</v>
      </c>
      <c r="AT120" s="11">
        <f>IF(('OddsRatio_working_3-way'!X120=0),IF(Q120&gt;0,-Q120^(1/3),(-Q120)^(1/3)),'OddsRatio_working_3-way'!AN120-'OddsRatio_working_3-way'!R120/3)</f>
        <v>-0.32701888966609483</v>
      </c>
      <c r="AU120" s="11">
        <f>IF(('OddsRatio_working_3-way'!X120=0),0,'OddsRatio_working_3-way'!AO120)</f>
        <v>0</v>
      </c>
      <c r="AV120" s="11">
        <f>IF(('OddsRatio_working_3-way'!X120=0),0,'OddsRatio_working_3-way'!AP120)</f>
        <v>0</v>
      </c>
      <c r="AW120" s="11">
        <f>IF(('OddsRatio_working_3-way'!X120=0),0,'OddsRatio_working_3-way'!AQ120)</f>
        <v>0</v>
      </c>
    </row>
    <row r="121" spans="1:49" x14ac:dyDescent="0.2">
      <c r="A121" s="4">
        <f>IF('True_Odds_Calculator_3-way'!A122="","",'True_Odds_Calculator_3-way'!A122)</f>
        <v>2.41</v>
      </c>
      <c r="B121" s="4">
        <f>IF('True_Odds_Calculator_3-way'!B122="","",'True_Odds_Calculator_3-way'!B122)</f>
        <v>3.28</v>
      </c>
      <c r="C121" s="4">
        <f>IF('True_Odds_Calculator_3-way'!C122="","",'True_Odds_Calculator_3-way'!C122)</f>
        <v>2.984</v>
      </c>
      <c r="D121" s="9">
        <f t="shared" si="26"/>
        <v>0.39515586935630603</v>
      </c>
      <c r="E121" s="9">
        <f t="shared" si="27"/>
        <v>0.28776243871381263</v>
      </c>
      <c r="F121" s="9">
        <f t="shared" si="28"/>
        <v>0.31708169192988134</v>
      </c>
      <c r="G121" s="9">
        <f t="shared" si="29"/>
        <v>1.0855652207327668</v>
      </c>
      <c r="H121" s="9">
        <f t="shared" si="30"/>
        <v>2.5306469612332019</v>
      </c>
      <c r="I121" s="9">
        <f t="shared" si="31"/>
        <v>3.4750887032707092</v>
      </c>
      <c r="J121" s="9">
        <f t="shared" si="32"/>
        <v>3.1537613979338093</v>
      </c>
      <c r="K121" s="11">
        <f t="shared" si="33"/>
        <v>0.41493775933609955</v>
      </c>
      <c r="L121" s="11">
        <f t="shared" si="34"/>
        <v>0.3048780487804878</v>
      </c>
      <c r="M121" s="11">
        <f t="shared" si="35"/>
        <v>0.33512064343163539</v>
      </c>
      <c r="N121" s="11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-0.27039952376985876</v>
      </c>
      <c r="O121" s="11">
        <f>0</f>
        <v>0</v>
      </c>
      <c r="P121" s="11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0.24054682355418214</v>
      </c>
      <c r="Q121" s="11">
        <f>2*'OddsRatio_working_3-way'!K121*'OddsRatio_working_3-way'!L121*'OddsRatio_working_3-way'!M121</f>
        <v>8.4789151763899229E-2</v>
      </c>
      <c r="R121" s="11">
        <f t="shared" si="36"/>
        <v>0</v>
      </c>
      <c r="S121" s="11">
        <f t="shared" si="37"/>
        <v>-0.8895978077199399</v>
      </c>
      <c r="T121" s="11">
        <f t="shared" si="38"/>
        <v>-0.31356990050050754</v>
      </c>
      <c r="U121" s="11">
        <f>'OddsRatio_working_3-way'!S121-'OddsRatio_working_3-way'!R121^2/3</f>
        <v>-0.8895978077199399</v>
      </c>
      <c r="V121" s="11">
        <f>'OddsRatio_working_3-way'!S121*'OddsRatio_working_3-way'!R121/3-2*'OddsRatio_working_3-way'!R121^3/27-'OddsRatio_working_3-way'!T121</f>
        <v>0.31356990050050754</v>
      </c>
      <c r="W121" s="11">
        <f>'OddsRatio_working_3-way'!V121^2+4*'OddsRatio_working_3-way'!U121^3/27</f>
        <v>-5.9722437690466201E-3</v>
      </c>
      <c r="X121" s="11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0.16147625697679582</v>
      </c>
      <c r="Y121" s="11">
        <f>IF('OddsRatio_working_3-way'!W121&gt;=0,IF('OddsRatio_working_3-way'!V121+SQRT('OddsRatio_working_3-way'!W121)&gt;0,0,PI()),ACOS('OddsRatio_working_3-way'!V121/(2*'OddsRatio_working_3-way'!X121)))</f>
        <v>0.24163768701452049</v>
      </c>
      <c r="Z121" s="11">
        <f>'OddsRatio_working_3-way'!X121^(1/3)*COS('OddsRatio_working_3-way'!Y121/3)</f>
        <v>0.54278261036638342</v>
      </c>
      <c r="AA121" s="11">
        <f>'OddsRatio_working_3-way'!X121^(1/3)*COS(('OddsRatio_working_3-way'!Y121+2*PI())/3)</f>
        <v>-0.30933508389428077</v>
      </c>
      <c r="AB121" s="11">
        <f>'OddsRatio_working_3-way'!X121^(1/3)*COS(('OddsRatio_working_3-way'!Y121+4*PI())/3)</f>
        <v>-0.23344752647210246</v>
      </c>
      <c r="AC121" s="11">
        <f>'OddsRatio_working_3-way'!X121^(1/3)*SIN('OddsRatio_working_3-way'!Y121/3)</f>
        <v>4.3813701705837794E-2</v>
      </c>
      <c r="AD121" s="11">
        <f>'OddsRatio_working_3-way'!X121^(1/3)*SIN(('OddsRatio_working_3-way'!Y121+2*PI())/3)</f>
        <v>0.44815667845679996</v>
      </c>
      <c r="AE121" s="11">
        <f>'OddsRatio_working_3-way'!X121^(1/3)*SIN(('OddsRatio_working_3-way'!Y121+4*PI())/3)</f>
        <v>-0.49197038016263778</v>
      </c>
      <c r="AF121" s="11">
        <f>-'OddsRatio_working_3-way'!U121/(3*'OddsRatio_working_3-way'!X121^(1/3))*COS(('OddsRatio_working_3-way'!Y121)/3)</f>
        <v>0.54278261036638342</v>
      </c>
      <c r="AG121" s="11">
        <f>-'OddsRatio_working_3-way'!U121/(3*'OddsRatio_working_3-way'!X121^(1/3))*COS(('OddsRatio_working_3-way'!Y121+2*PI())/3)</f>
        <v>-0.30933508389428077</v>
      </c>
      <c r="AH121" s="11">
        <f>-'OddsRatio_working_3-way'!U121/(3*'OddsRatio_working_3-way'!X121^(1/3))*COS(('OddsRatio_working_3-way'!Y121+4*PI())/3)</f>
        <v>-0.23344752647210246</v>
      </c>
      <c r="AI121" s="11">
        <f>'OddsRatio_working_3-way'!U121/(3*'OddsRatio_working_3-way'!X121^(1/3))*SIN(('OddsRatio_working_3-way'!Y121)/3)</f>
        <v>-4.3813701705837794E-2</v>
      </c>
      <c r="AJ121" s="11">
        <f>'OddsRatio_working_3-way'!U121/(3*'OddsRatio_working_3-way'!X121^(1/3))*SIN(('OddsRatio_working_3-way'!Y121+2*PI())/3)</f>
        <v>-0.44815667845679996</v>
      </c>
      <c r="AK121" s="11">
        <f>'OddsRatio_working_3-way'!U121/(3*'OddsRatio_working_3-way'!X121^(1/3))*SIN(('OddsRatio_working_3-way'!Y121+4*PI())/3)</f>
        <v>0.49197038016263778</v>
      </c>
      <c r="AL121" s="11">
        <f>'OddsRatio_working_3-way'!Z121+'OddsRatio_working_3-way'!AF121</f>
        <v>1.0855652207327668</v>
      </c>
      <c r="AM121" s="11">
        <f>'OddsRatio_working_3-way'!AA121+'OddsRatio_working_3-way'!AG121</f>
        <v>-0.61867016778856154</v>
      </c>
      <c r="AN121" s="11">
        <f>'OddsRatio_working_3-way'!AB121+'OddsRatio_working_3-way'!AH121</f>
        <v>-0.46689505294420491</v>
      </c>
      <c r="AO121" s="11">
        <f>'OddsRatio_working_3-way'!AC121+'OddsRatio_working_3-way'!AI121</f>
        <v>0</v>
      </c>
      <c r="AP121" s="11">
        <f>'OddsRatio_working_3-way'!AD121+'OddsRatio_working_3-way'!AJ121</f>
        <v>0</v>
      </c>
      <c r="AQ121" s="11">
        <f>'OddsRatio_working_3-way'!AE121+'OddsRatio_working_3-way'!AK121</f>
        <v>0</v>
      </c>
      <c r="AR121" s="10">
        <f>IF(A121="","",IF(('OddsRatio_working_3-way'!X121=0),IF(Q121&gt;0,-Q121^(1/3),(-Q121)^(1/3)),'OddsRatio_working_3-way'!AL121-'OddsRatio_working_3-way'!R121/3))</f>
        <v>1.0855652207327668</v>
      </c>
      <c r="AS121" s="11">
        <f>IF(('OddsRatio_working_3-way'!X121=0),IF(Q121&gt;0,-Q121^(1/3),(-Q121)^(1/3)),'OddsRatio_working_3-way'!AM121-'OddsRatio_working_3-way'!R121/3)</f>
        <v>-0.61867016778856154</v>
      </c>
      <c r="AT121" s="11">
        <f>IF(('OddsRatio_working_3-way'!X121=0),IF(Q121&gt;0,-Q121^(1/3),(-Q121)^(1/3)),'OddsRatio_working_3-way'!AN121-'OddsRatio_working_3-way'!R121/3)</f>
        <v>-0.46689505294420491</v>
      </c>
      <c r="AU121" s="11">
        <f>IF(('OddsRatio_working_3-way'!X121=0),0,'OddsRatio_working_3-way'!AO121)</f>
        <v>0</v>
      </c>
      <c r="AV121" s="11">
        <f>IF(('OddsRatio_working_3-way'!X121=0),0,'OddsRatio_working_3-way'!AP121)</f>
        <v>0</v>
      </c>
      <c r="AW121" s="11">
        <f>IF(('OddsRatio_working_3-way'!X121=0),0,'OddsRatio_working_3-way'!AQ121)</f>
        <v>0</v>
      </c>
    </row>
    <row r="122" spans="1:49" x14ac:dyDescent="0.2">
      <c r="A122" s="4">
        <f>IF('True_Odds_Calculator_3-way'!A123="","",'True_Odds_Calculator_3-way'!A123)</f>
        <v>1.496</v>
      </c>
      <c r="B122" s="4">
        <f>IF('True_Odds_Calculator_3-way'!B123="","",'True_Odds_Calculator_3-way'!B123)</f>
        <v>4.4000000000000004</v>
      </c>
      <c r="C122" s="4">
        <f>IF('True_Odds_Calculator_3-way'!C123="","",'True_Odds_Calculator_3-way'!C123)</f>
        <v>6.3</v>
      </c>
      <c r="D122" s="9">
        <f t="shared" si="26"/>
        <v>0.64506875793066554</v>
      </c>
      <c r="E122" s="9">
        <f t="shared" si="27"/>
        <v>0.20956955788277393</v>
      </c>
      <c r="F122" s="9">
        <f t="shared" si="28"/>
        <v>0.14536168418656034</v>
      </c>
      <c r="G122" s="9">
        <f t="shared" si="29"/>
        <v>1.1093192358082142</v>
      </c>
      <c r="H122" s="9">
        <f t="shared" si="30"/>
        <v>1.5502223409608744</v>
      </c>
      <c r="I122" s="9">
        <f t="shared" si="31"/>
        <v>4.7716854017479289</v>
      </c>
      <c r="J122" s="9">
        <f t="shared" si="32"/>
        <v>6.8793919497835363</v>
      </c>
      <c r="K122" s="11">
        <f t="shared" si="33"/>
        <v>0.66844919786096257</v>
      </c>
      <c r="L122" s="11">
        <f t="shared" si="34"/>
        <v>0.22727272727272727</v>
      </c>
      <c r="M122" s="11">
        <f t="shared" si="35"/>
        <v>0.15873015873015872</v>
      </c>
      <c r="N122" s="11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-0.21553194280467003</v>
      </c>
      <c r="O122" s="11">
        <f>0</f>
        <v>0</v>
      </c>
      <c r="P122" s="11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0.22175536881419239</v>
      </c>
      <c r="Q122" s="11">
        <f>2*'OddsRatio_working_3-way'!K122*'OddsRatio_working_3-way'!L122*'OddsRatio_working_3-way'!M122</f>
        <v>4.8228657854326305E-2</v>
      </c>
      <c r="R122" s="11">
        <f t="shared" si="36"/>
        <v>0</v>
      </c>
      <c r="S122" s="11">
        <f t="shared" si="37"/>
        <v>-1.0288747270058363</v>
      </c>
      <c r="T122" s="11">
        <f t="shared" si="38"/>
        <v>-0.22376570835272641</v>
      </c>
      <c r="U122" s="11">
        <f>'OddsRatio_working_3-way'!S122-'OddsRatio_working_3-way'!R122^2/3</f>
        <v>-1.0288747270058363</v>
      </c>
      <c r="V122" s="11">
        <f>'OddsRatio_working_3-way'!S122*'OddsRatio_working_3-way'!R122/3-2*'OddsRatio_working_3-way'!R122^3/27-'OddsRatio_working_3-way'!T122</f>
        <v>0.22376570835272641</v>
      </c>
      <c r="W122" s="11">
        <f>'OddsRatio_working_3-way'!V122^2+4*'OddsRatio_working_3-way'!U122^3/27</f>
        <v>-0.11128438997222961</v>
      </c>
      <c r="X122" s="11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0.2008453896700314</v>
      </c>
      <c r="Y122" s="11">
        <f>IF('OddsRatio_working_3-way'!W122&gt;=0,IF('OddsRatio_working_3-way'!V122+SQRT('OddsRatio_working_3-way'!W122)&gt;0,0,PI()),ACOS('OddsRatio_working_3-way'!V122/(2*'OddsRatio_working_3-way'!X122)))</f>
        <v>0.97995537315623638</v>
      </c>
      <c r="Z122" s="11">
        <f>'OddsRatio_working_3-way'!X122^(1/3)*COS('OddsRatio_working_3-way'!Y122/3)</f>
        <v>0.55465961790410712</v>
      </c>
      <c r="AA122" s="11">
        <f>'OddsRatio_working_3-way'!X122^(1/3)*COS(('OddsRatio_working_3-way'!Y122+2*PI())/3)</f>
        <v>-0.44006644573465226</v>
      </c>
      <c r="AB122" s="11">
        <f>'OddsRatio_working_3-way'!X122^(1/3)*COS(('OddsRatio_working_3-way'!Y122+4*PI())/3)</f>
        <v>-0.11459317216945508</v>
      </c>
      <c r="AC122" s="11">
        <f>'OddsRatio_working_3-way'!X122^(1/3)*SIN('OddsRatio_working_3-way'!Y122/3)</f>
        <v>0.18791208210689536</v>
      </c>
      <c r="AD122" s="11">
        <f>'OddsRatio_working_3-way'!X122^(1/3)*SIN(('OddsRatio_working_3-way'!Y122+2*PI())/3)</f>
        <v>0.3863932785048792</v>
      </c>
      <c r="AE122" s="11">
        <f>'OddsRatio_working_3-way'!X122^(1/3)*SIN(('OddsRatio_working_3-way'!Y122+4*PI())/3)</f>
        <v>-0.57430536061177451</v>
      </c>
      <c r="AF122" s="11">
        <f>-'OddsRatio_working_3-way'!U122/(3*'OddsRatio_working_3-way'!X122^(1/3))*COS(('OddsRatio_working_3-way'!Y122)/3)</f>
        <v>0.55465961790410712</v>
      </c>
      <c r="AG122" s="11">
        <f>-'OddsRatio_working_3-way'!U122/(3*'OddsRatio_working_3-way'!X122^(1/3))*COS(('OddsRatio_working_3-way'!Y122+2*PI())/3)</f>
        <v>-0.44006644573465226</v>
      </c>
      <c r="AH122" s="11">
        <f>-'OddsRatio_working_3-way'!U122/(3*'OddsRatio_working_3-way'!X122^(1/3))*COS(('OddsRatio_working_3-way'!Y122+4*PI())/3)</f>
        <v>-0.11459317216945508</v>
      </c>
      <c r="AI122" s="11">
        <f>'OddsRatio_working_3-way'!U122/(3*'OddsRatio_working_3-way'!X122^(1/3))*SIN(('OddsRatio_working_3-way'!Y122)/3)</f>
        <v>-0.18791208210689536</v>
      </c>
      <c r="AJ122" s="11">
        <f>'OddsRatio_working_3-way'!U122/(3*'OddsRatio_working_3-way'!X122^(1/3))*SIN(('OddsRatio_working_3-way'!Y122+2*PI())/3)</f>
        <v>-0.3863932785048792</v>
      </c>
      <c r="AK122" s="11">
        <f>'OddsRatio_working_3-way'!U122/(3*'OddsRatio_working_3-way'!X122^(1/3))*SIN(('OddsRatio_working_3-way'!Y122+4*PI())/3)</f>
        <v>0.57430536061177451</v>
      </c>
      <c r="AL122" s="11">
        <f>'OddsRatio_working_3-way'!Z122+'OddsRatio_working_3-way'!AF122</f>
        <v>1.1093192358082142</v>
      </c>
      <c r="AM122" s="11">
        <f>'OddsRatio_working_3-way'!AA122+'OddsRatio_working_3-way'!AG122</f>
        <v>-0.88013289146930451</v>
      </c>
      <c r="AN122" s="11">
        <f>'OddsRatio_working_3-way'!AB122+'OddsRatio_working_3-way'!AH122</f>
        <v>-0.22918634433891016</v>
      </c>
      <c r="AO122" s="11">
        <f>'OddsRatio_working_3-way'!AC122+'OddsRatio_working_3-way'!AI122</f>
        <v>0</v>
      </c>
      <c r="AP122" s="11">
        <f>'OddsRatio_working_3-way'!AD122+'OddsRatio_working_3-way'!AJ122</f>
        <v>0</v>
      </c>
      <c r="AQ122" s="11">
        <f>'OddsRatio_working_3-way'!AE122+'OddsRatio_working_3-way'!AK122</f>
        <v>0</v>
      </c>
      <c r="AR122" s="10">
        <f>IF(A122="","",IF(('OddsRatio_working_3-way'!X122=0),IF(Q122&gt;0,-Q122^(1/3),(-Q122)^(1/3)),'OddsRatio_working_3-way'!AL122-'OddsRatio_working_3-way'!R122/3))</f>
        <v>1.1093192358082142</v>
      </c>
      <c r="AS122" s="11">
        <f>IF(('OddsRatio_working_3-way'!X122=0),IF(Q122&gt;0,-Q122^(1/3),(-Q122)^(1/3)),'OddsRatio_working_3-way'!AM122-'OddsRatio_working_3-way'!R122/3)</f>
        <v>-0.88013289146930451</v>
      </c>
      <c r="AT122" s="11">
        <f>IF(('OddsRatio_working_3-way'!X122=0),IF(Q122&gt;0,-Q122^(1/3),(-Q122)^(1/3)),'OddsRatio_working_3-way'!AN122-'OddsRatio_working_3-way'!R122/3)</f>
        <v>-0.22918634433891016</v>
      </c>
      <c r="AU122" s="11">
        <f>IF(('OddsRatio_working_3-way'!X122=0),0,'OddsRatio_working_3-way'!AO122)</f>
        <v>0</v>
      </c>
      <c r="AV122" s="11">
        <f>IF(('OddsRatio_working_3-way'!X122=0),0,'OddsRatio_working_3-way'!AP122)</f>
        <v>0</v>
      </c>
      <c r="AW122" s="11">
        <f>IF(('OddsRatio_working_3-way'!X122=0),0,'OddsRatio_working_3-way'!AQ122)</f>
        <v>0</v>
      </c>
    </row>
    <row r="123" spans="1:49" x14ac:dyDescent="0.2">
      <c r="A123" s="4">
        <f>IF('True_Odds_Calculator_3-way'!A124="","",'True_Odds_Calculator_3-way'!A124)</f>
        <v>2.25</v>
      </c>
      <c r="B123" s="4">
        <f>IF('True_Odds_Calculator_3-way'!B124="","",'True_Odds_Calculator_3-way'!B124)</f>
        <v>3.26</v>
      </c>
      <c r="C123" s="4">
        <f>IF('True_Odds_Calculator_3-way'!C124="","",'True_Odds_Calculator_3-way'!C124)</f>
        <v>3.24</v>
      </c>
      <c r="D123" s="9">
        <f t="shared" si="26"/>
        <v>0.42232074095236066</v>
      </c>
      <c r="E123" s="9">
        <f t="shared" si="27"/>
        <v>0.28792668671757554</v>
      </c>
      <c r="F123" s="9">
        <f t="shared" si="28"/>
        <v>0.2897525723300638</v>
      </c>
      <c r="G123" s="9">
        <f t="shared" si="29"/>
        <v>1.0942948390267269</v>
      </c>
      <c r="H123" s="9">
        <f t="shared" si="30"/>
        <v>2.3678685487834086</v>
      </c>
      <c r="I123" s="9">
        <f t="shared" si="31"/>
        <v>3.4731063362004031</v>
      </c>
      <c r="J123" s="9">
        <f t="shared" si="32"/>
        <v>3.4512204394198687</v>
      </c>
      <c r="K123" s="11">
        <f t="shared" si="33"/>
        <v>0.44444444444444442</v>
      </c>
      <c r="L123" s="11">
        <f t="shared" si="34"/>
        <v>0.30674846625766872</v>
      </c>
      <c r="M123" s="11">
        <f t="shared" si="35"/>
        <v>0.30864197530864196</v>
      </c>
      <c r="N123" s="11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-0.26626945054575124</v>
      </c>
      <c r="O123" s="11">
        <f>0</f>
        <v>0</v>
      </c>
      <c r="P123" s="11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0.24194837873547251</v>
      </c>
      <c r="Q123" s="11">
        <f>2*'OddsRatio_working_3-way'!K123*'OddsRatio_working_3-way'!L123*'OddsRatio_working_3-way'!M123</f>
        <v>8.4155957821033925E-2</v>
      </c>
      <c r="R123" s="11">
        <f t="shared" si="36"/>
        <v>0</v>
      </c>
      <c r="S123" s="11">
        <f t="shared" si="37"/>
        <v>-0.90865992414665009</v>
      </c>
      <c r="T123" s="11">
        <f t="shared" si="38"/>
        <v>-0.31605562579013918</v>
      </c>
      <c r="U123" s="11">
        <f>'OddsRatio_working_3-way'!S123-'OddsRatio_working_3-way'!R123^2/3</f>
        <v>-0.90865992414665009</v>
      </c>
      <c r="V123" s="11">
        <f>'OddsRatio_working_3-way'!S123*'OddsRatio_working_3-way'!R123/3-2*'OddsRatio_working_3-way'!R123^3/27-'OddsRatio_working_3-way'!T123</f>
        <v>0.31605562579013918</v>
      </c>
      <c r="W123" s="11">
        <f>'OddsRatio_working_3-way'!V123^2+4*'OddsRatio_working_3-way'!U123^3/27</f>
        <v>-1.1256508027736728E-2</v>
      </c>
      <c r="X123" s="11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0.16669408104468889</v>
      </c>
      <c r="Y123" s="11">
        <f>IF('OddsRatio_working_3-way'!W123&gt;=0,IF('OddsRatio_working_3-way'!V123+SQRT('OddsRatio_working_3-way'!W123)&gt;0,0,PI()),ACOS('OddsRatio_working_3-way'!V123/(2*'OddsRatio_working_3-way'!X123)))</f>
        <v>0.32386999261615634</v>
      </c>
      <c r="Z123" s="11">
        <f>'OddsRatio_working_3-way'!X123^(1/3)*COS('OddsRatio_working_3-way'!Y123/3)</f>
        <v>0.54714741951336354</v>
      </c>
      <c r="AA123" s="11">
        <f>'OddsRatio_working_3-way'!X123^(1/3)*COS(('OddsRatio_working_3-way'!Y123+2*PI())/3)</f>
        <v>-0.32492794061026437</v>
      </c>
      <c r="AB123" s="11">
        <f>'OddsRatio_working_3-way'!X123^(1/3)*COS(('OddsRatio_working_3-way'!Y123+4*PI())/3)</f>
        <v>-0.22221947890309932</v>
      </c>
      <c r="AC123" s="11">
        <f>'OddsRatio_working_3-way'!X123^(1/3)*SIN('OddsRatio_working_3-way'!Y123/3)</f>
        <v>5.9298758014684289E-2</v>
      </c>
      <c r="AD123" s="11">
        <f>'OddsRatio_working_3-way'!X123^(1/3)*SIN(('OddsRatio_working_3-way'!Y123+2*PI())/3)</f>
        <v>0.44419418590633225</v>
      </c>
      <c r="AE123" s="11">
        <f>'OddsRatio_working_3-way'!X123^(1/3)*SIN(('OddsRatio_working_3-way'!Y123+4*PI())/3)</f>
        <v>-0.5034929439210164</v>
      </c>
      <c r="AF123" s="11">
        <f>-'OddsRatio_working_3-way'!U123/(3*'OddsRatio_working_3-way'!X123^(1/3))*COS(('OddsRatio_working_3-way'!Y123)/3)</f>
        <v>0.54714741951336343</v>
      </c>
      <c r="AG123" s="11">
        <f>-'OddsRatio_working_3-way'!U123/(3*'OddsRatio_working_3-way'!X123^(1/3))*COS(('OddsRatio_working_3-way'!Y123+2*PI())/3)</f>
        <v>-0.32492794061026431</v>
      </c>
      <c r="AH123" s="11">
        <f>-'OddsRatio_working_3-way'!U123/(3*'OddsRatio_working_3-way'!X123^(1/3))*COS(('OddsRatio_working_3-way'!Y123+4*PI())/3)</f>
        <v>-0.22221947890309926</v>
      </c>
      <c r="AI123" s="11">
        <f>'OddsRatio_working_3-way'!U123/(3*'OddsRatio_working_3-way'!X123^(1/3))*SIN(('OddsRatio_working_3-way'!Y123)/3)</f>
        <v>-5.9298758014684282E-2</v>
      </c>
      <c r="AJ123" s="11">
        <f>'OddsRatio_working_3-way'!U123/(3*'OddsRatio_working_3-way'!X123^(1/3))*SIN(('OddsRatio_working_3-way'!Y123+2*PI())/3)</f>
        <v>-0.44419418590633214</v>
      </c>
      <c r="AK123" s="11">
        <f>'OddsRatio_working_3-way'!U123/(3*'OddsRatio_working_3-way'!X123^(1/3))*SIN(('OddsRatio_working_3-way'!Y123+4*PI())/3)</f>
        <v>0.50349294392101629</v>
      </c>
      <c r="AL123" s="11">
        <f>'OddsRatio_working_3-way'!Z123+'OddsRatio_working_3-way'!AF123</f>
        <v>1.0942948390267269</v>
      </c>
      <c r="AM123" s="11">
        <f>'OddsRatio_working_3-way'!AA123+'OddsRatio_working_3-way'!AG123</f>
        <v>-0.64985588122052862</v>
      </c>
      <c r="AN123" s="11">
        <f>'OddsRatio_working_3-way'!AB123+'OddsRatio_working_3-way'!AH123</f>
        <v>-0.44443895780619858</v>
      </c>
      <c r="AO123" s="11">
        <f>'OddsRatio_working_3-way'!AC123+'OddsRatio_working_3-way'!AI123</f>
        <v>0</v>
      </c>
      <c r="AP123" s="11">
        <f>'OddsRatio_working_3-way'!AD123+'OddsRatio_working_3-way'!AJ123</f>
        <v>0</v>
      </c>
      <c r="AQ123" s="11">
        <f>'OddsRatio_working_3-way'!AE123+'OddsRatio_working_3-way'!AK123</f>
        <v>0</v>
      </c>
      <c r="AR123" s="10">
        <f>IF(A123="","",IF(('OddsRatio_working_3-way'!X123=0),IF(Q123&gt;0,-Q123^(1/3),(-Q123)^(1/3)),'OddsRatio_working_3-way'!AL123-'OddsRatio_working_3-way'!R123/3))</f>
        <v>1.0942948390267269</v>
      </c>
      <c r="AS123" s="11">
        <f>IF(('OddsRatio_working_3-way'!X123=0),IF(Q123&gt;0,-Q123^(1/3),(-Q123)^(1/3)),'OddsRatio_working_3-way'!AM123-'OddsRatio_working_3-way'!R123/3)</f>
        <v>-0.64985588122052862</v>
      </c>
      <c r="AT123" s="11">
        <f>IF(('OddsRatio_working_3-way'!X123=0),IF(Q123&gt;0,-Q123^(1/3),(-Q123)^(1/3)),'OddsRatio_working_3-way'!AN123-'OddsRatio_working_3-way'!R123/3)</f>
        <v>-0.44443895780619858</v>
      </c>
      <c r="AU123" s="11">
        <f>IF(('OddsRatio_working_3-way'!X123=0),0,'OddsRatio_working_3-way'!AO123)</f>
        <v>0</v>
      </c>
      <c r="AV123" s="11">
        <f>IF(('OddsRatio_working_3-way'!X123=0),0,'OddsRatio_working_3-way'!AP123)</f>
        <v>0</v>
      </c>
      <c r="AW123" s="11">
        <f>IF(('OddsRatio_working_3-way'!X123=0),0,'OddsRatio_working_3-way'!AQ123)</f>
        <v>0</v>
      </c>
    </row>
    <row r="124" spans="1:49" x14ac:dyDescent="0.2">
      <c r="A124" s="4">
        <f>IF('True_Odds_Calculator_3-way'!A125="","",'True_Odds_Calculator_3-way'!A125)</f>
        <v>2.29</v>
      </c>
      <c r="B124" s="4">
        <f>IF('True_Odds_Calculator_3-way'!B125="","",'True_Odds_Calculator_3-way'!B125)</f>
        <v>3.34</v>
      </c>
      <c r="C124" s="4">
        <f>IF('True_Odds_Calculator_3-way'!C125="","",'True_Odds_Calculator_3-way'!C125)</f>
        <v>3.125</v>
      </c>
      <c r="D124" s="9">
        <f t="shared" si="26"/>
        <v>0.41605531155759717</v>
      </c>
      <c r="E124" s="9">
        <f t="shared" si="27"/>
        <v>0.28201330939180141</v>
      </c>
      <c r="F124" s="9">
        <f t="shared" si="28"/>
        <v>0.30193137905060125</v>
      </c>
      <c r="G124" s="9">
        <f t="shared" si="29"/>
        <v>1.0880051006282505</v>
      </c>
      <c r="H124" s="9">
        <f t="shared" si="30"/>
        <v>2.4035265798104435</v>
      </c>
      <c r="I124" s="9">
        <f t="shared" si="31"/>
        <v>3.5459319354701053</v>
      </c>
      <c r="J124" s="9">
        <f t="shared" si="32"/>
        <v>3.3120108388350324</v>
      </c>
      <c r="K124" s="11">
        <f t="shared" si="33"/>
        <v>0.4366812227074236</v>
      </c>
      <c r="L124" s="11">
        <f t="shared" si="34"/>
        <v>0.29940119760479045</v>
      </c>
      <c r="M124" s="11">
        <f t="shared" si="35"/>
        <v>0.32</v>
      </c>
      <c r="N124" s="11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-0.26836911330178059</v>
      </c>
      <c r="O124" s="11">
        <f>0</f>
        <v>0</v>
      </c>
      <c r="P124" s="11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0.24077608974191358</v>
      </c>
      <c r="Q124" s="11">
        <f>2*'OddsRatio_working_3-way'!K124*'OddsRatio_working_3-way'!L124*'OddsRatio_working_3-way'!M124</f>
        <v>8.3675443872081187E-2</v>
      </c>
      <c r="R124" s="11">
        <f t="shared" si="36"/>
        <v>0</v>
      </c>
      <c r="S124" s="11">
        <f t="shared" si="37"/>
        <v>-0.8971825661292151</v>
      </c>
      <c r="T124" s="11">
        <f t="shared" si="38"/>
        <v>-0.31179237745585237</v>
      </c>
      <c r="U124" s="11">
        <f>'OddsRatio_working_3-way'!S124-'OddsRatio_working_3-way'!R124^2/3</f>
        <v>-0.8971825661292151</v>
      </c>
      <c r="V124" s="11">
        <f>'OddsRatio_working_3-way'!S124*'OddsRatio_working_3-way'!R124/3-2*'OddsRatio_working_3-way'!R124^3/27-'OddsRatio_working_3-way'!T124</f>
        <v>0.31179237745585237</v>
      </c>
      <c r="W124" s="11">
        <f>'OddsRatio_working_3-way'!V124^2+4*'OddsRatio_working_3-way'!U124^3/27</f>
        <v>-9.7744090271166956E-3</v>
      </c>
      <c r="X124" s="11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0.16354578538339762</v>
      </c>
      <c r="Y124" s="11">
        <f>IF('OddsRatio_working_3-way'!W124&gt;=0,IF('OddsRatio_working_3-way'!V124+SQRT('OddsRatio_working_3-way'!W124)&gt;0,0,PI()),ACOS('OddsRatio_working_3-way'!V124/(2*'OddsRatio_working_3-way'!X124)))</f>
        <v>0.30705917613162392</v>
      </c>
      <c r="Z124" s="11">
        <f>'OddsRatio_working_3-way'!X124^(1/3)*COS('OddsRatio_working_3-way'!Y124/3)</f>
        <v>0.54400255031412537</v>
      </c>
      <c r="AA124" s="11">
        <f>'OddsRatio_working_3-way'!X124^(1/3)*COS(('OddsRatio_working_3-way'!Y124+2*PI())/3)</f>
        <v>-0.32039094834359561</v>
      </c>
      <c r="AB124" s="11">
        <f>'OddsRatio_working_3-way'!X124^(1/3)*COS(('OddsRatio_working_3-way'!Y124+4*PI())/3)</f>
        <v>-0.22361160197052982</v>
      </c>
      <c r="AC124" s="11">
        <f>'OddsRatio_working_3-way'!X124^(1/3)*SIN('OddsRatio_working_3-way'!Y124/3)</f>
        <v>5.5875581680485793E-2</v>
      </c>
      <c r="AD124" s="11">
        <f>'OddsRatio_working_3-way'!X124^(1/3)*SIN(('OddsRatio_working_3-way'!Y124+2*PI())/3)</f>
        <v>0.44318223745531193</v>
      </c>
      <c r="AE124" s="11">
        <f>'OddsRatio_working_3-way'!X124^(1/3)*SIN(('OddsRatio_working_3-way'!Y124+4*PI())/3)</f>
        <v>-0.49905781913579755</v>
      </c>
      <c r="AF124" s="11">
        <f>-'OddsRatio_working_3-way'!U124/(3*'OddsRatio_working_3-way'!X124^(1/3))*COS(('OddsRatio_working_3-way'!Y124)/3)</f>
        <v>0.54400255031412525</v>
      </c>
      <c r="AG124" s="11">
        <f>-'OddsRatio_working_3-way'!U124/(3*'OddsRatio_working_3-way'!X124^(1/3))*COS(('OddsRatio_working_3-way'!Y124+2*PI())/3)</f>
        <v>-0.32039094834359555</v>
      </c>
      <c r="AH124" s="11">
        <f>-'OddsRatio_working_3-way'!U124/(3*'OddsRatio_working_3-way'!X124^(1/3))*COS(('OddsRatio_working_3-way'!Y124+4*PI())/3)</f>
        <v>-0.22361160197052979</v>
      </c>
      <c r="AI124" s="11">
        <f>'OddsRatio_working_3-way'!U124/(3*'OddsRatio_working_3-way'!X124^(1/3))*SIN(('OddsRatio_working_3-way'!Y124)/3)</f>
        <v>-5.5875581680485786E-2</v>
      </c>
      <c r="AJ124" s="11">
        <f>'OddsRatio_working_3-way'!U124/(3*'OddsRatio_working_3-way'!X124^(1/3))*SIN(('OddsRatio_working_3-way'!Y124+2*PI())/3)</f>
        <v>-0.44318223745531182</v>
      </c>
      <c r="AK124" s="11">
        <f>'OddsRatio_working_3-way'!U124/(3*'OddsRatio_working_3-way'!X124^(1/3))*SIN(('OddsRatio_working_3-way'!Y124+4*PI())/3)</f>
        <v>0.49905781913579744</v>
      </c>
      <c r="AL124" s="11">
        <f>'OddsRatio_working_3-way'!Z124+'OddsRatio_working_3-way'!AF124</f>
        <v>1.0880051006282505</v>
      </c>
      <c r="AM124" s="11">
        <f>'OddsRatio_working_3-way'!AA124+'OddsRatio_working_3-way'!AG124</f>
        <v>-0.64078189668719121</v>
      </c>
      <c r="AN124" s="11">
        <f>'OddsRatio_working_3-way'!AB124+'OddsRatio_working_3-way'!AH124</f>
        <v>-0.44722320394105963</v>
      </c>
      <c r="AO124" s="11">
        <f>'OddsRatio_working_3-way'!AC124+'OddsRatio_working_3-way'!AI124</f>
        <v>0</v>
      </c>
      <c r="AP124" s="11">
        <f>'OddsRatio_working_3-way'!AD124+'OddsRatio_working_3-way'!AJ124</f>
        <v>0</v>
      </c>
      <c r="AQ124" s="11">
        <f>'OddsRatio_working_3-way'!AE124+'OddsRatio_working_3-way'!AK124</f>
        <v>0</v>
      </c>
      <c r="AR124" s="10">
        <f>IF(A124="","",IF(('OddsRatio_working_3-way'!X124=0),IF(Q124&gt;0,-Q124^(1/3),(-Q124)^(1/3)),'OddsRatio_working_3-way'!AL124-'OddsRatio_working_3-way'!R124/3))</f>
        <v>1.0880051006282505</v>
      </c>
      <c r="AS124" s="11">
        <f>IF(('OddsRatio_working_3-way'!X124=0),IF(Q124&gt;0,-Q124^(1/3),(-Q124)^(1/3)),'OddsRatio_working_3-way'!AM124-'OddsRatio_working_3-way'!R124/3)</f>
        <v>-0.64078189668719121</v>
      </c>
      <c r="AT124" s="11">
        <f>IF(('OddsRatio_working_3-way'!X124=0),IF(Q124&gt;0,-Q124^(1/3),(-Q124)^(1/3)),'OddsRatio_working_3-way'!AN124-'OddsRatio_working_3-way'!R124/3)</f>
        <v>-0.44722320394105963</v>
      </c>
      <c r="AU124" s="11">
        <f>IF(('OddsRatio_working_3-way'!X124=0),0,'OddsRatio_working_3-way'!AO124)</f>
        <v>0</v>
      </c>
      <c r="AV124" s="11">
        <f>IF(('OddsRatio_working_3-way'!X124=0),0,'OddsRatio_working_3-way'!AP124)</f>
        <v>0</v>
      </c>
      <c r="AW124" s="11">
        <f>IF(('OddsRatio_working_3-way'!X124=0),0,'OddsRatio_working_3-way'!AQ124)</f>
        <v>0</v>
      </c>
    </row>
    <row r="125" spans="1:49" x14ac:dyDescent="0.2">
      <c r="A125" s="4">
        <f>IF('True_Odds_Calculator_3-way'!A126="","",'True_Odds_Calculator_3-way'!A126)</f>
        <v>1.78</v>
      </c>
      <c r="B125" s="4">
        <f>IF('True_Odds_Calculator_3-way'!B126="","",'True_Odds_Calculator_3-way'!B126)</f>
        <v>3.36</v>
      </c>
      <c r="C125" s="4">
        <f>IF('True_Odds_Calculator_3-way'!C126="","",'True_Odds_Calculator_3-way'!C126)</f>
        <v>5.15</v>
      </c>
      <c r="D125" s="9">
        <f t="shared" si="26"/>
        <v>0.53987958615658294</v>
      </c>
      <c r="E125" s="9">
        <f t="shared" si="27"/>
        <v>0.27943516961705239</v>
      </c>
      <c r="F125" s="9">
        <f t="shared" si="28"/>
        <v>0.18068524422636478</v>
      </c>
      <c r="G125" s="9">
        <f t="shared" si="29"/>
        <v>1.0926472894917527</v>
      </c>
      <c r="H125" s="9">
        <f t="shared" si="30"/>
        <v>1.8522648858035669</v>
      </c>
      <c r="I125" s="9">
        <f t="shared" si="31"/>
        <v>3.5786476032005368</v>
      </c>
      <c r="J125" s="9">
        <f t="shared" si="32"/>
        <v>5.5344862513907733</v>
      </c>
      <c r="K125" s="11">
        <f t="shared" si="33"/>
        <v>0.5617977528089888</v>
      </c>
      <c r="L125" s="11">
        <f t="shared" si="34"/>
        <v>0.29761904761904762</v>
      </c>
      <c r="M125" s="11">
        <f t="shared" si="35"/>
        <v>0.1941747572815534</v>
      </c>
      <c r="N125" s="11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-0.24802085118982686</v>
      </c>
      <c r="O125" s="11">
        <f>0</f>
        <v>0</v>
      </c>
      <c r="P125" s="11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0.23667970515357883</v>
      </c>
      <c r="Q125" s="11">
        <f>2*'OddsRatio_working_3-way'!K125*'OddsRatio_working_3-way'!L125*'OddsRatio_working_3-way'!M125</f>
        <v>6.4932703745837816E-2</v>
      </c>
      <c r="R125" s="11">
        <f t="shared" si="36"/>
        <v>0</v>
      </c>
      <c r="S125" s="11">
        <f t="shared" si="37"/>
        <v>-0.95427341700570212</v>
      </c>
      <c r="T125" s="11">
        <f t="shared" si="38"/>
        <v>-0.26180340658592649</v>
      </c>
      <c r="U125" s="11">
        <f>'OddsRatio_working_3-way'!S125-'OddsRatio_working_3-way'!R125^2/3</f>
        <v>-0.95427341700570212</v>
      </c>
      <c r="V125" s="11">
        <f>'OddsRatio_working_3-way'!S125*'OddsRatio_working_3-way'!R125/3-2*'OddsRatio_working_3-way'!R125^3/27-'OddsRatio_working_3-way'!T125</f>
        <v>0.26180340658592649</v>
      </c>
      <c r="W125" s="11">
        <f>'OddsRatio_working_3-way'!V125^2+4*'OddsRatio_working_3-way'!U125^3/27</f>
        <v>-6.0199332085078869E-2</v>
      </c>
      <c r="X125" s="11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0.17940203161131901</v>
      </c>
      <c r="Y125" s="11">
        <f>IF('OddsRatio_working_3-way'!W125&gt;=0,IF('OddsRatio_working_3-way'!V125+SQRT('OddsRatio_working_3-way'!W125)&gt;0,0,PI()),ACOS('OddsRatio_working_3-way'!V125/(2*'OddsRatio_working_3-way'!X125)))</f>
        <v>0.75297810555300382</v>
      </c>
      <c r="Z125" s="11">
        <f>'OddsRatio_working_3-way'!X125^(1/3)*COS('OddsRatio_working_3-way'!Y125/3)</f>
        <v>0.54632364474587647</v>
      </c>
      <c r="AA125" s="11">
        <f>'OddsRatio_working_3-way'!X125^(1/3)*COS(('OddsRatio_working_3-way'!Y125+2*PI())/3)</f>
        <v>-0.39447221205622796</v>
      </c>
      <c r="AB125" s="11">
        <f>'OddsRatio_working_3-way'!X125^(1/3)*COS(('OddsRatio_working_3-way'!Y125+4*PI())/3)</f>
        <v>-0.15185143268964865</v>
      </c>
      <c r="AC125" s="11">
        <f>'OddsRatio_working_3-way'!X125^(1/3)*SIN('OddsRatio_working_3-way'!Y125/3)</f>
        <v>0.14007717227829147</v>
      </c>
      <c r="AD125" s="11">
        <f>'OddsRatio_working_3-way'!X125^(1/3)*SIN(('OddsRatio_working_3-way'!Y125+2*PI())/3)</f>
        <v>0.40309156889888825</v>
      </c>
      <c r="AE125" s="11">
        <f>'OddsRatio_working_3-way'!X125^(1/3)*SIN(('OddsRatio_working_3-way'!Y125+4*PI())/3)</f>
        <v>-0.54316874117717961</v>
      </c>
      <c r="AF125" s="11">
        <f>-'OddsRatio_working_3-way'!U125/(3*'OddsRatio_working_3-way'!X125^(1/3))*COS(('OddsRatio_working_3-way'!Y125)/3)</f>
        <v>0.54632364474587625</v>
      </c>
      <c r="AG125" s="11">
        <f>-'OddsRatio_working_3-way'!U125/(3*'OddsRatio_working_3-way'!X125^(1/3))*COS(('OddsRatio_working_3-way'!Y125+2*PI())/3)</f>
        <v>-0.39447221205622779</v>
      </c>
      <c r="AH125" s="11">
        <f>-'OddsRatio_working_3-way'!U125/(3*'OddsRatio_working_3-way'!X125^(1/3))*COS(('OddsRatio_working_3-way'!Y125+4*PI())/3)</f>
        <v>-0.1518514326896486</v>
      </c>
      <c r="AI125" s="11">
        <f>'OddsRatio_working_3-way'!U125/(3*'OddsRatio_working_3-way'!X125^(1/3))*SIN(('OddsRatio_working_3-way'!Y125)/3)</f>
        <v>-0.14007717227829142</v>
      </c>
      <c r="AJ125" s="11">
        <f>'OddsRatio_working_3-way'!U125/(3*'OddsRatio_working_3-way'!X125^(1/3))*SIN(('OddsRatio_working_3-way'!Y125+2*PI())/3)</f>
        <v>-0.40309156889888809</v>
      </c>
      <c r="AK125" s="11">
        <f>'OddsRatio_working_3-way'!U125/(3*'OddsRatio_working_3-way'!X125^(1/3))*SIN(('OddsRatio_working_3-way'!Y125+4*PI())/3)</f>
        <v>0.54316874117717939</v>
      </c>
      <c r="AL125" s="11">
        <f>'OddsRatio_working_3-way'!Z125+'OddsRatio_working_3-way'!AF125</f>
        <v>1.0926472894917527</v>
      </c>
      <c r="AM125" s="11">
        <f>'OddsRatio_working_3-way'!AA125+'OddsRatio_working_3-way'!AG125</f>
        <v>-0.78894442411245569</v>
      </c>
      <c r="AN125" s="11">
        <f>'OddsRatio_working_3-way'!AB125+'OddsRatio_working_3-way'!AH125</f>
        <v>-0.30370286537929725</v>
      </c>
      <c r="AO125" s="11">
        <f>'OddsRatio_working_3-way'!AC125+'OddsRatio_working_3-way'!AI125</f>
        <v>0</v>
      </c>
      <c r="AP125" s="11">
        <f>'OddsRatio_working_3-way'!AD125+'OddsRatio_working_3-way'!AJ125</f>
        <v>0</v>
      </c>
      <c r="AQ125" s="11">
        <f>'OddsRatio_working_3-way'!AE125+'OddsRatio_working_3-way'!AK125</f>
        <v>0</v>
      </c>
      <c r="AR125" s="10">
        <f>IF(A125="","",IF(('OddsRatio_working_3-way'!X125=0),IF(Q125&gt;0,-Q125^(1/3),(-Q125)^(1/3)),'OddsRatio_working_3-way'!AL125-'OddsRatio_working_3-way'!R125/3))</f>
        <v>1.0926472894917527</v>
      </c>
      <c r="AS125" s="11">
        <f>IF(('OddsRatio_working_3-way'!X125=0),IF(Q125&gt;0,-Q125^(1/3),(-Q125)^(1/3)),'OddsRatio_working_3-way'!AM125-'OddsRatio_working_3-way'!R125/3)</f>
        <v>-0.78894442411245569</v>
      </c>
      <c r="AT125" s="11">
        <f>IF(('OddsRatio_working_3-way'!X125=0),IF(Q125&gt;0,-Q125^(1/3),(-Q125)^(1/3)),'OddsRatio_working_3-way'!AN125-'OddsRatio_working_3-way'!R125/3)</f>
        <v>-0.30370286537929725</v>
      </c>
      <c r="AU125" s="11">
        <f>IF(('OddsRatio_working_3-way'!X125=0),0,'OddsRatio_working_3-way'!AO125)</f>
        <v>0</v>
      </c>
      <c r="AV125" s="11">
        <f>IF(('OddsRatio_working_3-way'!X125=0),0,'OddsRatio_working_3-way'!AP125)</f>
        <v>0</v>
      </c>
      <c r="AW125" s="11">
        <f>IF(('OddsRatio_working_3-way'!X125=0),0,'OddsRatio_working_3-way'!AQ125)</f>
        <v>0</v>
      </c>
    </row>
    <row r="126" spans="1:49" x14ac:dyDescent="0.2">
      <c r="A126" s="4">
        <f>IF('True_Odds_Calculator_3-way'!A127="","",'True_Odds_Calculator_3-way'!A127)</f>
        <v>2.78</v>
      </c>
      <c r="B126" s="4">
        <f>IF('True_Odds_Calculator_3-way'!B127="","",'True_Odds_Calculator_3-way'!B127)</f>
        <v>3.1040000000000001</v>
      </c>
      <c r="C126" s="4">
        <f>IF('True_Odds_Calculator_3-way'!C127="","",'True_Odds_Calculator_3-way'!C127)</f>
        <v>2.6949999999999998</v>
      </c>
      <c r="D126" s="9">
        <f t="shared" si="26"/>
        <v>0.34182609454057278</v>
      </c>
      <c r="E126" s="9">
        <f t="shared" si="27"/>
        <v>0.30525571472109986</v>
      </c>
      <c r="F126" s="9">
        <f t="shared" si="28"/>
        <v>0.35291819073832742</v>
      </c>
      <c r="G126" s="9">
        <f t="shared" si="29"/>
        <v>1.081721457051412</v>
      </c>
      <c r="H126" s="9">
        <f t="shared" si="30"/>
        <v>2.9254641935515129</v>
      </c>
      <c r="I126" s="9">
        <f t="shared" si="31"/>
        <v>3.2759419456361716</v>
      </c>
      <c r="J126" s="9">
        <f t="shared" si="32"/>
        <v>2.8335178697021428</v>
      </c>
      <c r="K126" s="11">
        <f t="shared" si="33"/>
        <v>0.35971223021582738</v>
      </c>
      <c r="L126" s="11">
        <f t="shared" si="34"/>
        <v>0.32216494845360821</v>
      </c>
      <c r="M126" s="11">
        <f t="shared" si="35"/>
        <v>0.3710575139146568</v>
      </c>
      <c r="N126" s="11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-0.27296700978639077</v>
      </c>
      <c r="O126" s="11">
        <f>0</f>
        <v>0</v>
      </c>
      <c r="P126" s="11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0.23990046147577856</v>
      </c>
      <c r="Q126" s="11">
        <f>2*'OddsRatio_working_3-way'!K126*'OddsRatio_working_3-way'!L126*'OddsRatio_working_3-way'!M126</f>
        <v>8.6001240894704623E-2</v>
      </c>
      <c r="R126" s="11">
        <f t="shared" si="36"/>
        <v>0</v>
      </c>
      <c r="S126" s="11">
        <f t="shared" si="37"/>
        <v>-0.87886247376015036</v>
      </c>
      <c r="T126" s="11">
        <f t="shared" si="38"/>
        <v>-0.31506093341464431</v>
      </c>
      <c r="U126" s="11">
        <f>'OddsRatio_working_3-way'!S126-'OddsRatio_working_3-way'!R126^2/3</f>
        <v>-0.87886247376015036</v>
      </c>
      <c r="V126" s="11">
        <f>'OddsRatio_working_3-way'!S126*'OddsRatio_working_3-way'!R126/3-2*'OddsRatio_working_3-way'!R126^3/27-'OddsRatio_working_3-way'!T126</f>
        <v>0.31506093341464431</v>
      </c>
      <c r="W126" s="11">
        <f>'OddsRatio_working_3-way'!V126^2+4*'OddsRatio_working_3-way'!U126^3/27</f>
        <v>-1.3044176637092703E-3</v>
      </c>
      <c r="X126" s="11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0.1585621403644453</v>
      </c>
      <c r="Y126" s="11">
        <f>IF('OddsRatio_working_3-way'!W126&gt;=0,IF('OddsRatio_working_3-way'!V126+SQRT('OddsRatio_working_3-way'!W126)&gt;0,0,PI()),ACOS('OddsRatio_working_3-way'!V126/(2*'OddsRatio_working_3-way'!X126)))</f>
        <v>0.11413587582162665</v>
      </c>
      <c r="Z126" s="11">
        <f>'OddsRatio_working_3-way'!X126^(1/3)*COS('OddsRatio_working_3-way'!Y126/3)</f>
        <v>0.54086072852570599</v>
      </c>
      <c r="AA126" s="11">
        <f>'OddsRatio_working_3-way'!X126^(1/3)*COS(('OddsRatio_working_3-way'!Y126+2*PI())/3)</f>
        <v>-0.28825934892321592</v>
      </c>
      <c r="AB126" s="11">
        <f>'OddsRatio_working_3-way'!X126^(1/3)*COS(('OddsRatio_working_3-way'!Y126+4*PI())/3)</f>
        <v>-0.25260137960249018</v>
      </c>
      <c r="AC126" s="11">
        <f>'OddsRatio_working_3-way'!X126^(1/3)*SIN('OddsRatio_working_3-way'!Y126/3)</f>
        <v>2.0587138186076572E-2</v>
      </c>
      <c r="AD126" s="11">
        <f>'OddsRatio_working_3-way'!X126^(1/3)*SIN(('OddsRatio_working_3-way'!Y126+2*PI())/3)</f>
        <v>0.45810556171958194</v>
      </c>
      <c r="AE126" s="11">
        <f>'OddsRatio_working_3-way'!X126^(1/3)*SIN(('OddsRatio_working_3-way'!Y126+4*PI())/3)</f>
        <v>-0.47869269990565838</v>
      </c>
      <c r="AF126" s="11">
        <f>-'OddsRatio_working_3-way'!U126/(3*'OddsRatio_working_3-way'!X126^(1/3))*COS(('OddsRatio_working_3-way'!Y126)/3)</f>
        <v>0.54086072852570599</v>
      </c>
      <c r="AG126" s="11">
        <f>-'OddsRatio_working_3-way'!U126/(3*'OddsRatio_working_3-way'!X126^(1/3))*COS(('OddsRatio_working_3-way'!Y126+2*PI())/3)</f>
        <v>-0.28825934892321592</v>
      </c>
      <c r="AH126" s="11">
        <f>-'OddsRatio_working_3-way'!U126/(3*'OddsRatio_working_3-way'!X126^(1/3))*COS(('OddsRatio_working_3-way'!Y126+4*PI())/3)</f>
        <v>-0.25260137960249018</v>
      </c>
      <c r="AI126" s="11">
        <f>'OddsRatio_working_3-way'!U126/(3*'OddsRatio_working_3-way'!X126^(1/3))*SIN(('OddsRatio_working_3-way'!Y126)/3)</f>
        <v>-2.0587138186076572E-2</v>
      </c>
      <c r="AJ126" s="11">
        <f>'OddsRatio_working_3-way'!U126/(3*'OddsRatio_working_3-way'!X126^(1/3))*SIN(('OddsRatio_working_3-way'!Y126+2*PI())/3)</f>
        <v>-0.45810556171958194</v>
      </c>
      <c r="AK126" s="11">
        <f>'OddsRatio_working_3-way'!U126/(3*'OddsRatio_working_3-way'!X126^(1/3))*SIN(('OddsRatio_working_3-way'!Y126+4*PI())/3)</f>
        <v>0.47869269990565838</v>
      </c>
      <c r="AL126" s="11">
        <f>'OddsRatio_working_3-way'!Z126+'OddsRatio_working_3-way'!AF126</f>
        <v>1.081721457051412</v>
      </c>
      <c r="AM126" s="11">
        <f>'OddsRatio_working_3-way'!AA126+'OddsRatio_working_3-way'!AG126</f>
        <v>-0.57651869784643184</v>
      </c>
      <c r="AN126" s="11">
        <f>'OddsRatio_working_3-way'!AB126+'OddsRatio_working_3-way'!AH126</f>
        <v>-0.50520275920498037</v>
      </c>
      <c r="AO126" s="11">
        <f>'OddsRatio_working_3-way'!AC126+'OddsRatio_working_3-way'!AI126</f>
        <v>0</v>
      </c>
      <c r="AP126" s="11">
        <f>'OddsRatio_working_3-way'!AD126+'OddsRatio_working_3-way'!AJ126</f>
        <v>0</v>
      </c>
      <c r="AQ126" s="11">
        <f>'OddsRatio_working_3-way'!AE126+'OddsRatio_working_3-way'!AK126</f>
        <v>0</v>
      </c>
      <c r="AR126" s="10">
        <f>IF(A126="","",IF(('OddsRatio_working_3-way'!X126=0),IF(Q126&gt;0,-Q126^(1/3),(-Q126)^(1/3)),'OddsRatio_working_3-way'!AL126-'OddsRatio_working_3-way'!R126/3))</f>
        <v>1.081721457051412</v>
      </c>
      <c r="AS126" s="11">
        <f>IF(('OddsRatio_working_3-way'!X126=0),IF(Q126&gt;0,-Q126^(1/3),(-Q126)^(1/3)),'OddsRatio_working_3-way'!AM126-'OddsRatio_working_3-way'!R126/3)</f>
        <v>-0.57651869784643184</v>
      </c>
      <c r="AT126" s="11">
        <f>IF(('OddsRatio_working_3-way'!X126=0),IF(Q126&gt;0,-Q126^(1/3),(-Q126)^(1/3)),'OddsRatio_working_3-way'!AN126-'OddsRatio_working_3-way'!R126/3)</f>
        <v>-0.50520275920498037</v>
      </c>
      <c r="AU126" s="11">
        <f>IF(('OddsRatio_working_3-way'!X126=0),0,'OddsRatio_working_3-way'!AO126)</f>
        <v>0</v>
      </c>
      <c r="AV126" s="11">
        <f>IF(('OddsRatio_working_3-way'!X126=0),0,'OddsRatio_working_3-way'!AP126)</f>
        <v>0</v>
      </c>
      <c r="AW126" s="11">
        <f>IF(('OddsRatio_working_3-way'!X126=0),0,'OddsRatio_working_3-way'!AQ126)</f>
        <v>0</v>
      </c>
    </row>
    <row r="127" spans="1:49" x14ac:dyDescent="0.2">
      <c r="A127" s="4">
        <f>IF('True_Odds_Calculator_3-way'!A128="","",'True_Odds_Calculator_3-way'!A128)</f>
        <v>7.3</v>
      </c>
      <c r="B127" s="4">
        <f>IF('True_Odds_Calculator_3-way'!B128="","",'True_Odds_Calculator_3-way'!B128)</f>
        <v>4.54</v>
      </c>
      <c r="C127" s="4">
        <f>IF('True_Odds_Calculator_3-way'!C128="","",'True_Odds_Calculator_3-way'!C128)</f>
        <v>1.43</v>
      </c>
      <c r="D127" s="9">
        <f t="shared" si="26"/>
        <v>0.12402103298118421</v>
      </c>
      <c r="E127" s="9">
        <f t="shared" si="27"/>
        <v>0.20125515803057845</v>
      </c>
      <c r="F127" s="9">
        <f t="shared" si="28"/>
        <v>0.67472380898823703</v>
      </c>
      <c r="G127" s="9">
        <f t="shared" si="29"/>
        <v>1.1211346747956221</v>
      </c>
      <c r="H127" s="9">
        <f t="shared" si="30"/>
        <v>8.0631484512124203</v>
      </c>
      <c r="I127" s="9">
        <f t="shared" si="31"/>
        <v>4.9688167487765025</v>
      </c>
      <c r="J127" s="9">
        <f t="shared" si="32"/>
        <v>1.4820879101621176</v>
      </c>
      <c r="K127" s="11">
        <f t="shared" si="33"/>
        <v>0.13698630136986301</v>
      </c>
      <c r="L127" s="11">
        <f t="shared" si="34"/>
        <v>0.22026431718061673</v>
      </c>
      <c r="M127" s="11">
        <f t="shared" si="35"/>
        <v>0.69930069930069938</v>
      </c>
      <c r="N127" s="11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-0.20234734790283626</v>
      </c>
      <c r="O127" s="11">
        <f>0</f>
        <v>0</v>
      </c>
      <c r="P127" s="11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0.21669839423746856</v>
      </c>
      <c r="Q127" s="11">
        <f>2*'OddsRatio_working_3-way'!K127*'OddsRatio_working_3-way'!L127*'OddsRatio_working_3-way'!M127</f>
        <v>4.2200271516546935E-2</v>
      </c>
      <c r="R127" s="11">
        <f t="shared" si="36"/>
        <v>0</v>
      </c>
      <c r="S127" s="11">
        <f t="shared" si="37"/>
        <v>-1.0709228289046981</v>
      </c>
      <c r="T127" s="11">
        <f t="shared" si="38"/>
        <v>-0.2085536180924436</v>
      </c>
      <c r="U127" s="11">
        <f>'OddsRatio_working_3-way'!S127-'OddsRatio_working_3-way'!R127^2/3</f>
        <v>-1.0709228289046981</v>
      </c>
      <c r="V127" s="11">
        <f>'OddsRatio_working_3-way'!S127*'OddsRatio_working_3-way'!R127/3-2*'OddsRatio_working_3-way'!R127^3/27-'OddsRatio_working_3-way'!T127</f>
        <v>0.2085536180924436</v>
      </c>
      <c r="W127" s="11">
        <f>'OddsRatio_working_3-way'!V127^2+4*'OddsRatio_working_3-way'!U127^3/27</f>
        <v>-0.13846322169954248</v>
      </c>
      <c r="X127" s="11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0.21328257858940994</v>
      </c>
      <c r="Y127" s="11">
        <f>IF('OddsRatio_working_3-way'!W127&gt;=0,IF('OddsRatio_working_3-way'!V127+SQRT('OddsRatio_working_3-way'!W127)&gt;0,0,PI()),ACOS('OddsRatio_working_3-way'!V127/(2*'OddsRatio_working_3-way'!X127)))</f>
        <v>1.0599521066798328</v>
      </c>
      <c r="Z127" s="11">
        <f>'OddsRatio_working_3-way'!X127^(1/3)*COS('OddsRatio_working_3-way'!Y127/3)</f>
        <v>0.56056733739781106</v>
      </c>
      <c r="AA127" s="11">
        <f>'OddsRatio_working_3-way'!X127^(1/3)*COS(('OddsRatio_working_3-way'!Y127+2*PI())/3)</f>
        <v>-0.45931970531785299</v>
      </c>
      <c r="AB127" s="11">
        <f>'OddsRatio_working_3-way'!X127^(1/3)*COS(('OddsRatio_working_3-way'!Y127+4*PI())/3)</f>
        <v>-0.10124763207995838</v>
      </c>
      <c r="AC127" s="11">
        <f>'OddsRatio_working_3-way'!X127^(1/3)*SIN('OddsRatio_working_3-way'!Y127/3)</f>
        <v>0.2067330078731861</v>
      </c>
      <c r="AD127" s="11">
        <f>'OddsRatio_working_3-way'!X127^(1/3)*SIN(('OddsRatio_working_3-way'!Y127+2*PI())/3)</f>
        <v>0.38209905078171391</v>
      </c>
      <c r="AE127" s="11">
        <f>'OddsRatio_working_3-way'!X127^(1/3)*SIN(('OddsRatio_working_3-way'!Y127+4*PI())/3)</f>
        <v>-0.58883205865489985</v>
      </c>
      <c r="AF127" s="11">
        <f>-'OddsRatio_working_3-way'!U127/(3*'OddsRatio_working_3-way'!X127^(1/3))*COS(('OddsRatio_working_3-way'!Y127)/3)</f>
        <v>0.56056733739781095</v>
      </c>
      <c r="AG127" s="11">
        <f>-'OddsRatio_working_3-way'!U127/(3*'OddsRatio_working_3-way'!X127^(1/3))*COS(('OddsRatio_working_3-way'!Y127+2*PI())/3)</f>
        <v>-0.45931970531785293</v>
      </c>
      <c r="AH127" s="11">
        <f>-'OddsRatio_working_3-way'!U127/(3*'OddsRatio_working_3-way'!X127^(1/3))*COS(('OddsRatio_working_3-way'!Y127+4*PI())/3)</f>
        <v>-0.10124763207995836</v>
      </c>
      <c r="AI127" s="11">
        <f>'OddsRatio_working_3-way'!U127/(3*'OddsRatio_working_3-way'!X127^(1/3))*SIN(('OddsRatio_working_3-way'!Y127)/3)</f>
        <v>-0.20673300787318608</v>
      </c>
      <c r="AJ127" s="11">
        <f>'OddsRatio_working_3-way'!U127/(3*'OddsRatio_working_3-way'!X127^(1/3))*SIN(('OddsRatio_working_3-way'!Y127+2*PI())/3)</f>
        <v>-0.38209905078171386</v>
      </c>
      <c r="AK127" s="11">
        <f>'OddsRatio_working_3-way'!U127/(3*'OddsRatio_working_3-way'!X127^(1/3))*SIN(('OddsRatio_working_3-way'!Y127+4*PI())/3)</f>
        <v>0.58883205865489985</v>
      </c>
      <c r="AL127" s="11">
        <f>'OddsRatio_working_3-way'!Z127+'OddsRatio_working_3-way'!AF127</f>
        <v>1.1211346747956221</v>
      </c>
      <c r="AM127" s="11">
        <f>'OddsRatio_working_3-way'!AA127+'OddsRatio_working_3-way'!AG127</f>
        <v>-0.91863941063570587</v>
      </c>
      <c r="AN127" s="11">
        <f>'OddsRatio_working_3-way'!AB127+'OddsRatio_working_3-way'!AH127</f>
        <v>-0.20249526415991675</v>
      </c>
      <c r="AO127" s="11">
        <f>'OddsRatio_working_3-way'!AC127+'OddsRatio_working_3-way'!AI127</f>
        <v>0</v>
      </c>
      <c r="AP127" s="11">
        <f>'OddsRatio_working_3-way'!AD127+'OddsRatio_working_3-way'!AJ127</f>
        <v>0</v>
      </c>
      <c r="AQ127" s="11">
        <f>'OddsRatio_working_3-way'!AE127+'OddsRatio_working_3-way'!AK127</f>
        <v>0</v>
      </c>
      <c r="AR127" s="10">
        <f>IF(A127="","",IF(('OddsRatio_working_3-way'!X127=0),IF(Q127&gt;0,-Q127^(1/3),(-Q127)^(1/3)),'OddsRatio_working_3-way'!AL127-'OddsRatio_working_3-way'!R127/3))</f>
        <v>1.1211346747956221</v>
      </c>
      <c r="AS127" s="11">
        <f>IF(('OddsRatio_working_3-way'!X127=0),IF(Q127&gt;0,-Q127^(1/3),(-Q127)^(1/3)),'OddsRatio_working_3-way'!AM127-'OddsRatio_working_3-way'!R127/3)</f>
        <v>-0.91863941063570587</v>
      </c>
      <c r="AT127" s="11">
        <f>IF(('OddsRatio_working_3-way'!X127=0),IF(Q127&gt;0,-Q127^(1/3),(-Q127)^(1/3)),'OddsRatio_working_3-way'!AN127-'OddsRatio_working_3-way'!R127/3)</f>
        <v>-0.20249526415991675</v>
      </c>
      <c r="AU127" s="11">
        <f>IF(('OddsRatio_working_3-way'!X127=0),0,'OddsRatio_working_3-way'!AO127)</f>
        <v>0</v>
      </c>
      <c r="AV127" s="11">
        <f>IF(('OddsRatio_working_3-way'!X127=0),0,'OddsRatio_working_3-way'!AP127)</f>
        <v>0</v>
      </c>
      <c r="AW127" s="11">
        <f>IF(('OddsRatio_working_3-way'!X127=0),0,'OddsRatio_working_3-way'!AQ127)</f>
        <v>0</v>
      </c>
    </row>
    <row r="128" spans="1:49" x14ac:dyDescent="0.2">
      <c r="A128" s="4">
        <f>IF('True_Odds_Calculator_3-way'!A129="","",'True_Odds_Calculator_3-way'!A129)</f>
        <v>1.78</v>
      </c>
      <c r="B128" s="4">
        <f>IF('True_Odds_Calculator_3-way'!B129="","",'True_Odds_Calculator_3-way'!B129)</f>
        <v>3.72</v>
      </c>
      <c r="C128" s="4">
        <f>IF('True_Odds_Calculator_3-way'!C129="","",'True_Odds_Calculator_3-way'!C129)</f>
        <v>4.4800000000000004</v>
      </c>
      <c r="D128" s="9">
        <f t="shared" si="26"/>
        <v>0.53993302812868826</v>
      </c>
      <c r="E128" s="9">
        <f t="shared" si="27"/>
        <v>0.25180282608815791</v>
      </c>
      <c r="F128" s="9">
        <f t="shared" si="28"/>
        <v>0.20826414578315389</v>
      </c>
      <c r="G128" s="9">
        <f t="shared" si="29"/>
        <v>1.0924122444617073</v>
      </c>
      <c r="H128" s="9">
        <f t="shared" si="30"/>
        <v>1.8520815506801314</v>
      </c>
      <c r="I128" s="9">
        <f t="shared" si="31"/>
        <v>3.9713613049358432</v>
      </c>
      <c r="J128" s="9">
        <f t="shared" si="32"/>
        <v>4.8015946107267409</v>
      </c>
      <c r="K128" s="11">
        <f t="shared" si="33"/>
        <v>0.5617977528089888</v>
      </c>
      <c r="L128" s="11">
        <f t="shared" si="34"/>
        <v>0.26881720430107525</v>
      </c>
      <c r="M128" s="11">
        <f t="shared" si="35"/>
        <v>0.2232142857142857</v>
      </c>
      <c r="N128" s="11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-0.24888676021332778</v>
      </c>
      <c r="O128" s="11">
        <f>0</f>
        <v>0</v>
      </c>
      <c r="P128" s="11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0.23529595781770485</v>
      </c>
      <c r="Q128" s="11">
        <f>2*'OddsRatio_working_3-way'!K128*'OddsRatio_working_3-way'!L128*'OddsRatio_working_3-way'!M128</f>
        <v>6.7420045219972732E-2</v>
      </c>
      <c r="R128" s="11">
        <f t="shared" si="36"/>
        <v>0</v>
      </c>
      <c r="S128" s="11">
        <f t="shared" si="37"/>
        <v>-0.94539363048490854</v>
      </c>
      <c r="T128" s="11">
        <f t="shared" si="38"/>
        <v>-0.27088642707303967</v>
      </c>
      <c r="U128" s="11">
        <f>'OddsRatio_working_3-way'!S128-'OddsRatio_working_3-way'!R128^2/3</f>
        <v>-0.94539363048490854</v>
      </c>
      <c r="V128" s="11">
        <f>'OddsRatio_working_3-way'!S128*'OddsRatio_working_3-way'!R128/3-2*'OddsRatio_working_3-way'!R128^3/27-'OddsRatio_working_3-way'!T128</f>
        <v>0.27088642707303967</v>
      </c>
      <c r="W128" s="11">
        <f>'OddsRatio_working_3-way'!V128^2+4*'OddsRatio_working_3-way'!U128^3/27</f>
        <v>-5.1800340652981308E-2</v>
      </c>
      <c r="X128" s="11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0.17690378530812911</v>
      </c>
      <c r="Y128" s="11">
        <f>IF('OddsRatio_working_3-way'!W128&gt;=0,IF('OddsRatio_working_3-way'!V128+SQRT('OddsRatio_working_3-way'!W128)&gt;0,0,PI()),ACOS('OddsRatio_working_3-way'!V128/(2*'OddsRatio_working_3-way'!X128)))</f>
        <v>0.6987729751352304</v>
      </c>
      <c r="Z128" s="11">
        <f>'OddsRatio_working_3-way'!X128^(1/3)*COS('OddsRatio_working_3-way'!Y128/3)</f>
        <v>0.54620612223085363</v>
      </c>
      <c r="AA128" s="11">
        <f>'OddsRatio_working_3-way'!X128^(1/3)*COS(('OddsRatio_working_3-way'!Y128+2*PI())/3)</f>
        <v>-0.38531964478013053</v>
      </c>
      <c r="AB128" s="11">
        <f>'OddsRatio_working_3-way'!X128^(1/3)*COS(('OddsRatio_working_3-way'!Y128+4*PI())/3)</f>
        <v>-0.16088647745072276</v>
      </c>
      <c r="AC128" s="11">
        <f>'OddsRatio_working_3-way'!X128^(1/3)*SIN('OddsRatio_working_3-way'!Y128/3)</f>
        <v>0.12957654957271383</v>
      </c>
      <c r="AD128" s="11">
        <f>'OddsRatio_working_3-way'!X128^(1/3)*SIN(('OddsRatio_working_3-way'!Y128+2*PI())/3)</f>
        <v>0.4082401027681507</v>
      </c>
      <c r="AE128" s="11">
        <f>'OddsRatio_working_3-way'!X128^(1/3)*SIN(('OddsRatio_working_3-way'!Y128+4*PI())/3)</f>
        <v>-0.53781665234086451</v>
      </c>
      <c r="AF128" s="11">
        <f>-'OddsRatio_working_3-way'!U128/(3*'OddsRatio_working_3-way'!X128^(1/3))*COS(('OddsRatio_working_3-way'!Y128)/3)</f>
        <v>0.54620612223085352</v>
      </c>
      <c r="AG128" s="11">
        <f>-'OddsRatio_working_3-way'!U128/(3*'OddsRatio_working_3-way'!X128^(1/3))*COS(('OddsRatio_working_3-way'!Y128+2*PI())/3)</f>
        <v>-0.38531964478013048</v>
      </c>
      <c r="AH128" s="11">
        <f>-'OddsRatio_working_3-way'!U128/(3*'OddsRatio_working_3-way'!X128^(1/3))*COS(('OddsRatio_working_3-way'!Y128+4*PI())/3)</f>
        <v>-0.16088647745072274</v>
      </c>
      <c r="AI128" s="11">
        <f>'OddsRatio_working_3-way'!U128/(3*'OddsRatio_working_3-way'!X128^(1/3))*SIN(('OddsRatio_working_3-way'!Y128)/3)</f>
        <v>-0.12957654957271383</v>
      </c>
      <c r="AJ128" s="11">
        <f>'OddsRatio_working_3-way'!U128/(3*'OddsRatio_working_3-way'!X128^(1/3))*SIN(('OddsRatio_working_3-way'!Y128+2*PI())/3)</f>
        <v>-0.40824010276815065</v>
      </c>
      <c r="AK128" s="11">
        <f>'OddsRatio_working_3-way'!U128/(3*'OddsRatio_working_3-way'!X128^(1/3))*SIN(('OddsRatio_working_3-way'!Y128+4*PI())/3)</f>
        <v>0.5378166523408644</v>
      </c>
      <c r="AL128" s="11">
        <f>'OddsRatio_working_3-way'!Z128+'OddsRatio_working_3-way'!AF128</f>
        <v>1.0924122444617073</v>
      </c>
      <c r="AM128" s="11">
        <f>'OddsRatio_working_3-way'!AA128+'OddsRatio_working_3-way'!AG128</f>
        <v>-0.77063928956026095</v>
      </c>
      <c r="AN128" s="11">
        <f>'OddsRatio_working_3-way'!AB128+'OddsRatio_working_3-way'!AH128</f>
        <v>-0.32177295490144553</v>
      </c>
      <c r="AO128" s="11">
        <f>'OddsRatio_working_3-way'!AC128+'OddsRatio_working_3-way'!AI128</f>
        <v>0</v>
      </c>
      <c r="AP128" s="11">
        <f>'OddsRatio_working_3-way'!AD128+'OddsRatio_working_3-way'!AJ128</f>
        <v>0</v>
      </c>
      <c r="AQ128" s="11">
        <f>'OddsRatio_working_3-way'!AE128+'OddsRatio_working_3-way'!AK128</f>
        <v>0</v>
      </c>
      <c r="AR128" s="10">
        <f>IF(A128="","",IF(('OddsRatio_working_3-way'!X128=0),IF(Q128&gt;0,-Q128^(1/3),(-Q128)^(1/3)),'OddsRatio_working_3-way'!AL128-'OddsRatio_working_3-way'!R128/3))</f>
        <v>1.0924122444617073</v>
      </c>
      <c r="AS128" s="11">
        <f>IF(('OddsRatio_working_3-way'!X128=0),IF(Q128&gt;0,-Q128^(1/3),(-Q128)^(1/3)),'OddsRatio_working_3-way'!AM128-'OddsRatio_working_3-way'!R128/3)</f>
        <v>-0.77063928956026095</v>
      </c>
      <c r="AT128" s="11">
        <f>IF(('OddsRatio_working_3-way'!X128=0),IF(Q128&gt;0,-Q128^(1/3),(-Q128)^(1/3)),'OddsRatio_working_3-way'!AN128-'OddsRatio_working_3-way'!R128/3)</f>
        <v>-0.32177295490144553</v>
      </c>
      <c r="AU128" s="11">
        <f>IF(('OddsRatio_working_3-way'!X128=0),0,'OddsRatio_working_3-way'!AO128)</f>
        <v>0</v>
      </c>
      <c r="AV128" s="11">
        <f>IF(('OddsRatio_working_3-way'!X128=0),0,'OddsRatio_working_3-way'!AP128)</f>
        <v>0</v>
      </c>
      <c r="AW128" s="11">
        <f>IF(('OddsRatio_working_3-way'!X128=0),0,'OddsRatio_working_3-way'!AQ128)</f>
        <v>0</v>
      </c>
    </row>
    <row r="129" spans="1:49" x14ac:dyDescent="0.2">
      <c r="A129" s="4">
        <f>IF('True_Odds_Calculator_3-way'!A130="","",'True_Odds_Calculator_3-way'!A130)</f>
        <v>2.7519999999999998</v>
      </c>
      <c r="B129" s="4">
        <f>IF('True_Odds_Calculator_3-way'!B130="","",'True_Odds_Calculator_3-way'!B130)</f>
        <v>3.06</v>
      </c>
      <c r="C129" s="4">
        <f>IF('True_Odds_Calculator_3-way'!C130="","",'True_Odds_Calculator_3-way'!C130)</f>
        <v>2.7519999999999998</v>
      </c>
      <c r="D129" s="9">
        <f t="shared" si="26"/>
        <v>0.34521189159563193</v>
      </c>
      <c r="E129" s="9">
        <f t="shared" si="27"/>
        <v>0.3095762168087362</v>
      </c>
      <c r="F129" s="9">
        <f t="shared" si="28"/>
        <v>0.34521189159563193</v>
      </c>
      <c r="G129" s="9">
        <f t="shared" si="29"/>
        <v>1.0826321859004664</v>
      </c>
      <c r="H129" s="9">
        <f t="shared" si="30"/>
        <v>2.8967715896976167</v>
      </c>
      <c r="I129" s="9">
        <f t="shared" si="31"/>
        <v>3.2302223029549606</v>
      </c>
      <c r="J129" s="9">
        <f t="shared" si="32"/>
        <v>2.8967715896976167</v>
      </c>
      <c r="K129" s="11">
        <f t="shared" si="33"/>
        <v>0.36337209302325585</v>
      </c>
      <c r="L129" s="11">
        <f t="shared" si="34"/>
        <v>0.32679738562091504</v>
      </c>
      <c r="M129" s="11">
        <f t="shared" si="35"/>
        <v>0.36337209302325585</v>
      </c>
      <c r="N129" s="11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-0.27284571549008985</v>
      </c>
      <c r="O129" s="11">
        <f>0</f>
        <v>0</v>
      </c>
      <c r="P129" s="11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0.240087105465947</v>
      </c>
      <c r="Q129" s="11">
        <f>2*'OddsRatio_working_3-way'!K129*'OddsRatio_working_3-way'!L129*'OddsRatio_working_3-way'!M129</f>
        <v>8.6300181691569749E-2</v>
      </c>
      <c r="R129" s="11">
        <f t="shared" si="36"/>
        <v>0</v>
      </c>
      <c r="S129" s="11">
        <f t="shared" si="37"/>
        <v>-0.87993723865041706</v>
      </c>
      <c r="T129" s="11">
        <f t="shared" si="38"/>
        <v>-0.31629663502890626</v>
      </c>
      <c r="U129" s="11">
        <f>'OddsRatio_working_3-way'!S129-'OddsRatio_working_3-way'!R129^2/3</f>
        <v>-0.87993723865041706</v>
      </c>
      <c r="V129" s="11">
        <f>'OddsRatio_working_3-way'!S129*'OddsRatio_working_3-way'!R129/3-2*'OddsRatio_working_3-way'!R129^3/27-'OddsRatio_working_3-way'!T129</f>
        <v>0.31629663502890626</v>
      </c>
      <c r="W129" s="11">
        <f>'OddsRatio_working_3-way'!V129^2+4*'OddsRatio_working_3-way'!U129^3/27</f>
        <v>-8.936539629208623E-4</v>
      </c>
      <c r="X129" s="11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0.15885308880655263</v>
      </c>
      <c r="Y129" s="11">
        <f>IF('OddsRatio_working_3-way'!W129&gt;=0,IF('OddsRatio_working_3-way'!V129+SQRT('OddsRatio_working_3-way'!W129)&gt;0,0,PI()),ACOS('OddsRatio_working_3-way'!V129/(2*'OddsRatio_working_3-way'!X129)))</f>
        <v>9.4232771861540776E-2</v>
      </c>
      <c r="Z129" s="11">
        <f>'OddsRatio_working_3-way'!X129^(1/3)*COS('OddsRatio_working_3-way'!Y129/3)</f>
        <v>0.54131609295023331</v>
      </c>
      <c r="AA129" s="11">
        <f>'OddsRatio_working_3-way'!X129^(1/3)*COS(('OddsRatio_working_3-way'!Y129+2*PI())/3)</f>
        <v>-0.28538812785388162</v>
      </c>
      <c r="AB129" s="11">
        <f>'OddsRatio_working_3-way'!X129^(1/3)*COS(('OddsRatio_working_3-way'!Y129+4*PI())/3)</f>
        <v>-0.25592796509635141</v>
      </c>
      <c r="AC129" s="11">
        <f>'OddsRatio_working_3-way'!X129^(1/3)*SIN('OddsRatio_working_3-way'!Y129/3)</f>
        <v>1.7008832898430186E-2</v>
      </c>
      <c r="AD129" s="11">
        <f>'OddsRatio_working_3-way'!X129^(1/3)*SIN(('OddsRatio_working_3-way'!Y129+2*PI())/3)</f>
        <v>0.46028907152302556</v>
      </c>
      <c r="AE129" s="11">
        <f>'OddsRatio_working_3-way'!X129^(1/3)*SIN(('OddsRatio_working_3-way'!Y129+4*PI())/3)</f>
        <v>-0.47729790442145575</v>
      </c>
      <c r="AF129" s="11">
        <f>-'OddsRatio_working_3-way'!U129/(3*'OddsRatio_working_3-way'!X129^(1/3))*COS(('OddsRatio_working_3-way'!Y129)/3)</f>
        <v>0.5413160929502332</v>
      </c>
      <c r="AG129" s="11">
        <f>-'OddsRatio_working_3-way'!U129/(3*'OddsRatio_working_3-way'!X129^(1/3))*COS(('OddsRatio_working_3-way'!Y129+2*PI())/3)</f>
        <v>-0.28538812785388151</v>
      </c>
      <c r="AH129" s="11">
        <f>-'OddsRatio_working_3-way'!U129/(3*'OddsRatio_working_3-way'!X129^(1/3))*COS(('OddsRatio_working_3-way'!Y129+4*PI())/3)</f>
        <v>-0.25592796509635135</v>
      </c>
      <c r="AI129" s="11">
        <f>'OddsRatio_working_3-way'!U129/(3*'OddsRatio_working_3-way'!X129^(1/3))*SIN(('OddsRatio_working_3-way'!Y129)/3)</f>
        <v>-1.7008832898430182E-2</v>
      </c>
      <c r="AJ129" s="11">
        <f>'OddsRatio_working_3-way'!U129/(3*'OddsRatio_working_3-way'!X129^(1/3))*SIN(('OddsRatio_working_3-way'!Y129+2*PI())/3)</f>
        <v>-0.46028907152302545</v>
      </c>
      <c r="AK129" s="11">
        <f>'OddsRatio_working_3-way'!U129/(3*'OddsRatio_working_3-way'!X129^(1/3))*SIN(('OddsRatio_working_3-way'!Y129+4*PI())/3)</f>
        <v>0.47729790442145564</v>
      </c>
      <c r="AL129" s="11">
        <f>'OddsRatio_working_3-way'!Z129+'OddsRatio_working_3-way'!AF129</f>
        <v>1.0826321859004664</v>
      </c>
      <c r="AM129" s="11">
        <f>'OddsRatio_working_3-way'!AA129+'OddsRatio_working_3-way'!AG129</f>
        <v>-0.57077625570776314</v>
      </c>
      <c r="AN129" s="11">
        <f>'OddsRatio_working_3-way'!AB129+'OddsRatio_working_3-way'!AH129</f>
        <v>-0.51185593019270281</v>
      </c>
      <c r="AO129" s="11">
        <f>'OddsRatio_working_3-way'!AC129+'OddsRatio_working_3-way'!AI129</f>
        <v>0</v>
      </c>
      <c r="AP129" s="11">
        <f>'OddsRatio_working_3-way'!AD129+'OddsRatio_working_3-way'!AJ129</f>
        <v>0</v>
      </c>
      <c r="AQ129" s="11">
        <f>'OddsRatio_working_3-way'!AE129+'OddsRatio_working_3-way'!AK129</f>
        <v>0</v>
      </c>
      <c r="AR129" s="10">
        <f>IF(A129="","",IF(('OddsRatio_working_3-way'!X129=0),IF(Q129&gt;0,-Q129^(1/3),(-Q129)^(1/3)),'OddsRatio_working_3-way'!AL129-'OddsRatio_working_3-way'!R129/3))</f>
        <v>1.0826321859004664</v>
      </c>
      <c r="AS129" s="11">
        <f>IF(('OddsRatio_working_3-way'!X129=0),IF(Q129&gt;0,-Q129^(1/3),(-Q129)^(1/3)),'OddsRatio_working_3-way'!AM129-'OddsRatio_working_3-way'!R129/3)</f>
        <v>-0.57077625570776314</v>
      </c>
      <c r="AT129" s="11">
        <f>IF(('OddsRatio_working_3-way'!X129=0),IF(Q129&gt;0,-Q129^(1/3),(-Q129)^(1/3)),'OddsRatio_working_3-way'!AN129-'OddsRatio_working_3-way'!R129/3)</f>
        <v>-0.51185593019270281</v>
      </c>
      <c r="AU129" s="11">
        <f>IF(('OddsRatio_working_3-way'!X129=0),0,'OddsRatio_working_3-way'!AO129)</f>
        <v>0</v>
      </c>
      <c r="AV129" s="11">
        <f>IF(('OddsRatio_working_3-way'!X129=0),0,'OddsRatio_working_3-way'!AP129)</f>
        <v>0</v>
      </c>
      <c r="AW129" s="11">
        <f>IF(('OddsRatio_working_3-way'!X129=0),0,'OddsRatio_working_3-way'!AQ129)</f>
        <v>0</v>
      </c>
    </row>
    <row r="130" spans="1:49" x14ac:dyDescent="0.2">
      <c r="A130" s="4">
        <f>IF('True_Odds_Calculator_3-way'!A131="","",'True_Odds_Calculator_3-way'!A131)</f>
        <v>2.34</v>
      </c>
      <c r="B130" s="4">
        <f>IF('True_Odds_Calculator_3-way'!B131="","",'True_Odds_Calculator_3-way'!B131)</f>
        <v>3.11</v>
      </c>
      <c r="C130" s="4">
        <f>IF('True_Odds_Calculator_3-way'!C131="","",'True_Odds_Calculator_3-way'!C131)</f>
        <v>3.28</v>
      </c>
      <c r="D130" s="9">
        <f t="shared" si="26"/>
        <v>0.40773647058421753</v>
      </c>
      <c r="E130" s="9">
        <f t="shared" si="27"/>
        <v>0.30420591023386512</v>
      </c>
      <c r="F130" s="9">
        <f t="shared" si="28"/>
        <v>0.28805761918191725</v>
      </c>
      <c r="G130" s="9">
        <f t="shared" si="29"/>
        <v>1.084003370819262</v>
      </c>
      <c r="H130" s="9">
        <f t="shared" si="30"/>
        <v>2.452564516897811</v>
      </c>
      <c r="I130" s="9">
        <f t="shared" si="31"/>
        <v>3.2872471124286426</v>
      </c>
      <c r="J130" s="9">
        <f t="shared" si="32"/>
        <v>3.4715276854679176</v>
      </c>
      <c r="K130" s="11">
        <f t="shared" si="33"/>
        <v>0.42735042735042739</v>
      </c>
      <c r="L130" s="11">
        <f t="shared" si="34"/>
        <v>0.32154340836012862</v>
      </c>
      <c r="M130" s="11">
        <f t="shared" si="35"/>
        <v>0.3048780487804878</v>
      </c>
      <c r="N130" s="11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-0.27006730492731579</v>
      </c>
      <c r="O130" s="11">
        <f>0</f>
        <v>0</v>
      </c>
      <c r="P130" s="11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0.24005155955591215</v>
      </c>
      <c r="Q130" s="11">
        <f>2*'OddsRatio_working_3-way'!K130*'OddsRatio_working_3-way'!L130*'OddsRatio_working_3-way'!M130</f>
        <v>8.3787629862447532E-2</v>
      </c>
      <c r="R130" s="11">
        <f t="shared" si="36"/>
        <v>0</v>
      </c>
      <c r="S130" s="11">
        <f t="shared" si="37"/>
        <v>-0.88885827783010651</v>
      </c>
      <c r="T130" s="11">
        <f t="shared" si="38"/>
        <v>-0.31024721739270739</v>
      </c>
      <c r="U130" s="11">
        <f>'OddsRatio_working_3-way'!S130-'OddsRatio_working_3-way'!R130^2/3</f>
        <v>-0.88885827783010651</v>
      </c>
      <c r="V130" s="11">
        <f>'OddsRatio_working_3-way'!S130*'OddsRatio_working_3-way'!R130/3-2*'OddsRatio_working_3-way'!R130^3/27-'OddsRatio_working_3-way'!T130</f>
        <v>0.31024721739270739</v>
      </c>
      <c r="W130" s="11">
        <f>'OddsRatio_working_3-way'!V130^2+4*'OddsRatio_working_3-way'!U130^3/27</f>
        <v>-7.7850944027805236E-3</v>
      </c>
      <c r="X130" s="11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0.16127494404176548</v>
      </c>
      <c r="Y130" s="11">
        <f>IF('OddsRatio_working_3-way'!W130&gt;=0,IF('OddsRatio_working_3-way'!V130+SQRT('OddsRatio_working_3-way'!W130)&gt;0,0,PI()),ACOS('OddsRatio_working_3-way'!V130/(2*'OddsRatio_working_3-way'!X130)))</f>
        <v>0.27708078357477728</v>
      </c>
      <c r="Z130" s="11">
        <f>'OddsRatio_working_3-way'!X130^(1/3)*COS('OddsRatio_working_3-way'!Y130/3)</f>
        <v>0.54200168540963101</v>
      </c>
      <c r="AA130" s="11">
        <f>'OddsRatio_working_3-way'!X130^(1/3)*COS(('OddsRatio_working_3-way'!Y130+2*PI())/3)</f>
        <v>-0.31447726410039667</v>
      </c>
      <c r="AB130" s="11">
        <f>'OddsRatio_working_3-way'!X130^(1/3)*COS(('OddsRatio_working_3-way'!Y130+4*PI())/3)</f>
        <v>-0.22752442130923425</v>
      </c>
      <c r="AC130" s="11">
        <f>'OddsRatio_working_3-way'!X130^(1/3)*SIN('OddsRatio_working_3-way'!Y130/3)</f>
        <v>5.0202247192280801E-2</v>
      </c>
      <c r="AD130" s="11">
        <f>'OddsRatio_working_3-way'!X130^(1/3)*SIN(('OddsRatio_working_3-way'!Y130+2*PI())/3)</f>
        <v>0.44428610486258163</v>
      </c>
      <c r="AE130" s="11">
        <f>'OddsRatio_working_3-way'!X130^(1/3)*SIN(('OddsRatio_working_3-way'!Y130+4*PI())/3)</f>
        <v>-0.49448835205486241</v>
      </c>
      <c r="AF130" s="11">
        <f>-'OddsRatio_working_3-way'!U130/(3*'OddsRatio_working_3-way'!X130^(1/3))*COS(('OddsRatio_working_3-way'!Y130)/3)</f>
        <v>0.54200168540963101</v>
      </c>
      <c r="AG130" s="11">
        <f>-'OddsRatio_working_3-way'!U130/(3*'OddsRatio_working_3-way'!X130^(1/3))*COS(('OddsRatio_working_3-way'!Y130+2*PI())/3)</f>
        <v>-0.31447726410039667</v>
      </c>
      <c r="AH130" s="11">
        <f>-'OddsRatio_working_3-way'!U130/(3*'OddsRatio_working_3-way'!X130^(1/3))*COS(('OddsRatio_working_3-way'!Y130+4*PI())/3)</f>
        <v>-0.22752442130923425</v>
      </c>
      <c r="AI130" s="11">
        <f>'OddsRatio_working_3-way'!U130/(3*'OddsRatio_working_3-way'!X130^(1/3))*SIN(('OddsRatio_working_3-way'!Y130)/3)</f>
        <v>-5.0202247192280801E-2</v>
      </c>
      <c r="AJ130" s="11">
        <f>'OddsRatio_working_3-way'!U130/(3*'OddsRatio_working_3-way'!X130^(1/3))*SIN(('OddsRatio_working_3-way'!Y130+2*PI())/3)</f>
        <v>-0.44428610486258163</v>
      </c>
      <c r="AK130" s="11">
        <f>'OddsRatio_working_3-way'!U130/(3*'OddsRatio_working_3-way'!X130^(1/3))*SIN(('OddsRatio_working_3-way'!Y130+4*PI())/3)</f>
        <v>0.49448835205486241</v>
      </c>
      <c r="AL130" s="11">
        <f>'OddsRatio_working_3-way'!Z130+'OddsRatio_working_3-way'!AF130</f>
        <v>1.084003370819262</v>
      </c>
      <c r="AM130" s="11">
        <f>'OddsRatio_working_3-way'!AA130+'OddsRatio_working_3-way'!AG130</f>
        <v>-0.62895452820079334</v>
      </c>
      <c r="AN130" s="11">
        <f>'OddsRatio_working_3-way'!AB130+'OddsRatio_working_3-way'!AH130</f>
        <v>-0.45504884261846851</v>
      </c>
      <c r="AO130" s="11">
        <f>'OddsRatio_working_3-way'!AC130+'OddsRatio_working_3-way'!AI130</f>
        <v>0</v>
      </c>
      <c r="AP130" s="11">
        <f>'OddsRatio_working_3-way'!AD130+'OddsRatio_working_3-way'!AJ130</f>
        <v>0</v>
      </c>
      <c r="AQ130" s="11">
        <f>'OddsRatio_working_3-way'!AE130+'OddsRatio_working_3-way'!AK130</f>
        <v>0</v>
      </c>
      <c r="AR130" s="10">
        <f>IF(A130="","",IF(('OddsRatio_working_3-way'!X130=0),IF(Q130&gt;0,-Q130^(1/3),(-Q130)^(1/3)),'OddsRatio_working_3-way'!AL130-'OddsRatio_working_3-way'!R130/3))</f>
        <v>1.084003370819262</v>
      </c>
      <c r="AS130" s="11">
        <f>IF(('OddsRatio_working_3-way'!X130=0),IF(Q130&gt;0,-Q130^(1/3),(-Q130)^(1/3)),'OddsRatio_working_3-way'!AM130-'OddsRatio_working_3-way'!R130/3)</f>
        <v>-0.62895452820079334</v>
      </c>
      <c r="AT130" s="11">
        <f>IF(('OddsRatio_working_3-way'!X130=0),IF(Q130&gt;0,-Q130^(1/3),(-Q130)^(1/3)),'OddsRatio_working_3-way'!AN130-'OddsRatio_working_3-way'!R130/3)</f>
        <v>-0.45504884261846851</v>
      </c>
      <c r="AU130" s="11">
        <f>IF(('OddsRatio_working_3-way'!X130=0),0,'OddsRatio_working_3-way'!AO130)</f>
        <v>0</v>
      </c>
      <c r="AV130" s="11">
        <f>IF(('OddsRatio_working_3-way'!X130=0),0,'OddsRatio_working_3-way'!AP130)</f>
        <v>0</v>
      </c>
      <c r="AW130" s="11">
        <f>IF(('OddsRatio_working_3-way'!X130=0),0,'OddsRatio_working_3-way'!AQ130)</f>
        <v>0</v>
      </c>
    </row>
    <row r="131" spans="1:49" x14ac:dyDescent="0.2">
      <c r="A131" s="4">
        <f>IF('True_Odds_Calculator_3-way'!A132="","",'True_Odds_Calculator_3-way'!A132)</f>
        <v>2.6560000000000001</v>
      </c>
      <c r="B131" s="4">
        <f>IF('True_Odds_Calculator_3-way'!B132="","",'True_Odds_Calculator_3-way'!B132)</f>
        <v>3.13</v>
      </c>
      <c r="C131" s="4">
        <f>IF('True_Odds_Calculator_3-way'!C132="","",'True_Odds_Calculator_3-way'!C132)</f>
        <v>2.8050000000000002</v>
      </c>
      <c r="D131" s="9">
        <f t="shared" si="26"/>
        <v>0.35838878016790265</v>
      </c>
      <c r="E131" s="9">
        <f t="shared" si="27"/>
        <v>0.30278283684201857</v>
      </c>
      <c r="F131" s="9">
        <f t="shared" si="28"/>
        <v>0.33882838299007889</v>
      </c>
      <c r="G131" s="9">
        <f t="shared" si="29"/>
        <v>1.0810784550955597</v>
      </c>
      <c r="H131" s="9">
        <f t="shared" si="30"/>
        <v>2.7902659216382468</v>
      </c>
      <c r="I131" s="9">
        <f t="shared" si="31"/>
        <v>3.3026971093535424</v>
      </c>
      <c r="J131" s="9">
        <f t="shared" si="32"/>
        <v>2.9513466114474851</v>
      </c>
      <c r="K131" s="11">
        <f t="shared" si="33"/>
        <v>0.37650602409638551</v>
      </c>
      <c r="L131" s="11">
        <f t="shared" si="34"/>
        <v>0.31948881789137379</v>
      </c>
      <c r="M131" s="11">
        <f t="shared" si="35"/>
        <v>0.35650623885918004</v>
      </c>
      <c r="N131" s="11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-0.27303094251568494</v>
      </c>
      <c r="O131" s="11">
        <f>0</f>
        <v>0</v>
      </c>
      <c r="P131" s="11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0.23976413418791084</v>
      </c>
      <c r="Q131" s="11">
        <f>2*'OddsRatio_working_3-way'!K131*'OddsRatio_working_3-way'!L131*'OddsRatio_working_3-way'!M131</f>
        <v>8.576788917471323E-2</v>
      </c>
      <c r="R131" s="11">
        <f t="shared" si="36"/>
        <v>0</v>
      </c>
      <c r="S131" s="11">
        <f t="shared" si="37"/>
        <v>-0.87815736919318954</v>
      </c>
      <c r="T131" s="11">
        <f t="shared" si="38"/>
        <v>-0.31413248763841511</v>
      </c>
      <c r="U131" s="11">
        <f>'OddsRatio_working_3-way'!S131-'OddsRatio_working_3-way'!R131^2/3</f>
        <v>-0.87815736919318954</v>
      </c>
      <c r="V131" s="11">
        <f>'OddsRatio_working_3-way'!S131*'OddsRatio_working_3-way'!R131/3-2*'OddsRatio_working_3-way'!R131^3/27-'OddsRatio_working_3-way'!T131</f>
        <v>0.31413248763841511</v>
      </c>
      <c r="W131" s="11">
        <f>'OddsRatio_working_3-way'!V131^2+4*'OddsRatio_working_3-way'!U131^3/27</f>
        <v>-1.64672945668487E-3</v>
      </c>
      <c r="X131" s="11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0.15837135887415368</v>
      </c>
      <c r="Y131" s="11">
        <f>IF('OddsRatio_working_3-way'!W131&gt;=0,IF('OddsRatio_working_3-way'!V131+SQRT('OddsRatio_working_3-way'!W131)&gt;0,0,PI()),ACOS('OddsRatio_working_3-way'!V131/(2*'OddsRatio_working_3-way'!X131)))</f>
        <v>0.12846942313642851</v>
      </c>
      <c r="Z131" s="11">
        <f>'OddsRatio_working_3-way'!X131^(1/3)*COS('OddsRatio_working_3-way'!Y131/3)</f>
        <v>0.54053922754777983</v>
      </c>
      <c r="AA131" s="11">
        <f>'OddsRatio_working_3-way'!X131^(1/3)*COS(('OddsRatio_working_3-way'!Y131+2*PI())/3)</f>
        <v>-0.29032827548983137</v>
      </c>
      <c r="AB131" s="11">
        <f>'OddsRatio_working_3-way'!X131^(1/3)*COS(('OddsRatio_working_3-way'!Y131+4*PI())/3)</f>
        <v>-0.25021095205794858</v>
      </c>
      <c r="AC131" s="11">
        <f>'OddsRatio_working_3-way'!X131^(1/3)*SIN('OddsRatio_working_3-way'!Y131/3)</f>
        <v>2.3161747482565088E-2</v>
      </c>
      <c r="AD131" s="11">
        <f>'OddsRatio_working_3-way'!X131^(1/3)*SIN(('OddsRatio_working_3-way'!Y131+2*PI())/3)</f>
        <v>0.4565398290571121</v>
      </c>
      <c r="AE131" s="11">
        <f>'OddsRatio_working_3-way'!X131^(1/3)*SIN(('OddsRatio_working_3-way'!Y131+4*PI())/3)</f>
        <v>-0.47970157653967693</v>
      </c>
      <c r="AF131" s="11">
        <f>-'OddsRatio_working_3-way'!U131/(3*'OddsRatio_working_3-way'!X131^(1/3))*COS(('OddsRatio_working_3-way'!Y131)/3)</f>
        <v>0.54053922754777972</v>
      </c>
      <c r="AG131" s="11">
        <f>-'OddsRatio_working_3-way'!U131/(3*'OddsRatio_working_3-way'!X131^(1/3))*COS(('OddsRatio_working_3-way'!Y131+2*PI())/3)</f>
        <v>-0.29032827548983131</v>
      </c>
      <c r="AH131" s="11">
        <f>-'OddsRatio_working_3-way'!U131/(3*'OddsRatio_working_3-way'!X131^(1/3))*COS(('OddsRatio_working_3-way'!Y131+4*PI())/3)</f>
        <v>-0.25021095205794852</v>
      </c>
      <c r="AI131" s="11">
        <f>'OddsRatio_working_3-way'!U131/(3*'OddsRatio_working_3-way'!X131^(1/3))*SIN(('OddsRatio_working_3-way'!Y131)/3)</f>
        <v>-2.3161747482565082E-2</v>
      </c>
      <c r="AJ131" s="11">
        <f>'OddsRatio_working_3-way'!U131/(3*'OddsRatio_working_3-way'!X131^(1/3))*SIN(('OddsRatio_working_3-way'!Y131+2*PI())/3)</f>
        <v>-0.45653982905711205</v>
      </c>
      <c r="AK131" s="11">
        <f>'OddsRatio_working_3-way'!U131/(3*'OddsRatio_working_3-way'!X131^(1/3))*SIN(('OddsRatio_working_3-way'!Y131+4*PI())/3)</f>
        <v>0.47970157653967682</v>
      </c>
      <c r="AL131" s="11">
        <f>'OddsRatio_working_3-way'!Z131+'OddsRatio_working_3-way'!AF131</f>
        <v>1.0810784550955597</v>
      </c>
      <c r="AM131" s="11">
        <f>'OddsRatio_working_3-way'!AA131+'OddsRatio_working_3-way'!AG131</f>
        <v>-0.58065655097966262</v>
      </c>
      <c r="AN131" s="11">
        <f>'OddsRatio_working_3-way'!AB131+'OddsRatio_working_3-way'!AH131</f>
        <v>-0.50042190411589704</v>
      </c>
      <c r="AO131" s="11">
        <f>'OddsRatio_working_3-way'!AC131+'OddsRatio_working_3-way'!AI131</f>
        <v>0</v>
      </c>
      <c r="AP131" s="11">
        <f>'OddsRatio_working_3-way'!AD131+'OddsRatio_working_3-way'!AJ131</f>
        <v>0</v>
      </c>
      <c r="AQ131" s="11">
        <f>'OddsRatio_working_3-way'!AE131+'OddsRatio_working_3-way'!AK131</f>
        <v>0</v>
      </c>
      <c r="AR131" s="10">
        <f>IF(A131="","",IF(('OddsRatio_working_3-way'!X131=0),IF(Q131&gt;0,-Q131^(1/3),(-Q131)^(1/3)),'OddsRatio_working_3-way'!AL131-'OddsRatio_working_3-way'!R131/3))</f>
        <v>1.0810784550955597</v>
      </c>
      <c r="AS131" s="11">
        <f>IF(('OddsRatio_working_3-way'!X131=0),IF(Q131&gt;0,-Q131^(1/3),(-Q131)^(1/3)),'OddsRatio_working_3-way'!AM131-'OddsRatio_working_3-way'!R131/3)</f>
        <v>-0.58065655097966262</v>
      </c>
      <c r="AT131" s="11">
        <f>IF(('OddsRatio_working_3-way'!X131=0),IF(Q131&gt;0,-Q131^(1/3),(-Q131)^(1/3)),'OddsRatio_working_3-way'!AN131-'OddsRatio_working_3-way'!R131/3)</f>
        <v>-0.50042190411589704</v>
      </c>
      <c r="AU131" s="11">
        <f>IF(('OddsRatio_working_3-way'!X131=0),0,'OddsRatio_working_3-way'!AO131)</f>
        <v>0</v>
      </c>
      <c r="AV131" s="11">
        <f>IF(('OddsRatio_working_3-way'!X131=0),0,'OddsRatio_working_3-way'!AP131)</f>
        <v>0</v>
      </c>
      <c r="AW131" s="11">
        <f>IF(('OddsRatio_working_3-way'!X131=0),0,'OddsRatio_working_3-way'!AQ131)</f>
        <v>0</v>
      </c>
    </row>
    <row r="132" spans="1:49" x14ac:dyDescent="0.2">
      <c r="A132" s="4">
        <f>IF('True_Odds_Calculator_3-way'!A133="","",'True_Odds_Calculator_3-way'!A133)</f>
        <v>2.5049999999999999</v>
      </c>
      <c r="B132" s="4">
        <f>IF('True_Odds_Calculator_3-way'!B133="","",'True_Odds_Calculator_3-way'!B133)</f>
        <v>3.1440000000000001</v>
      </c>
      <c r="C132" s="4">
        <f>IF('True_Odds_Calculator_3-way'!C133="","",'True_Odds_Calculator_3-way'!C133)</f>
        <v>2.9750000000000001</v>
      </c>
      <c r="D132" s="9">
        <f t="shared" ref="D132:D195" si="39">(K132/(AR132+K132-(AR132*K132)))</f>
        <v>0.38029420501096939</v>
      </c>
      <c r="E132" s="9">
        <f t="shared" ref="E132:E195" si="40">(L132/(AR132+L132-(AR132*L132)))</f>
        <v>0.30107584757794165</v>
      </c>
      <c r="F132" s="9">
        <f t="shared" ref="F132:F195" si="41">(M132/(AR132+M132-(AR132*M132)))</f>
        <v>0.31862994741108908</v>
      </c>
      <c r="G132" s="9">
        <f t="shared" ref="G132:G195" si="42">AR132</f>
        <v>1.0827528855491388</v>
      </c>
      <c r="H132" s="9">
        <f t="shared" ref="H132:H195" si="43">IF(A132="","",1/D132)</f>
        <v>2.629543092751454</v>
      </c>
      <c r="I132" s="9">
        <f t="shared" ref="I132:I195" si="44">IF(B132="","",1/E132)</f>
        <v>3.3214221866173537</v>
      </c>
      <c r="J132" s="9">
        <f t="shared" ref="J132:J195" si="45">IF(C132="","",1/F132)</f>
        <v>3.1384369489595492</v>
      </c>
      <c r="K132" s="11">
        <f t="shared" ref="K132:K195" si="46">1/A132</f>
        <v>0.39920159680638723</v>
      </c>
      <c r="L132" s="11">
        <f t="shared" ref="L132:L195" si="47">1/B132</f>
        <v>0.31806615776081426</v>
      </c>
      <c r="M132" s="11">
        <f t="shared" ref="M132:M195" si="48">1/C132</f>
        <v>0.33613445378151258</v>
      </c>
      <c r="N132" s="11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-0.27198887660989957</v>
      </c>
      <c r="O132" s="11">
        <f>0</f>
        <v>0</v>
      </c>
      <c r="P132" s="11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0.24003140894638542</v>
      </c>
      <c r="Q132" s="11">
        <f>2*'OddsRatio_working_3-way'!K132*'OddsRatio_working_3-way'!L132*'OddsRatio_working_3-way'!M132</f>
        <v>8.5359676012228103E-2</v>
      </c>
      <c r="R132" s="11">
        <f t="shared" ref="R132:R195" si="49">O132/N132</f>
        <v>0</v>
      </c>
      <c r="S132" s="11">
        <f t="shared" ref="S132:S195" si="50">P132/N132</f>
        <v>-0.88250450510390099</v>
      </c>
      <c r="T132" s="11">
        <f t="shared" ref="T132:T195" si="51">Q132/N132</f>
        <v>-0.31383517251205584</v>
      </c>
      <c r="U132" s="11">
        <f>'OddsRatio_working_3-way'!S132-'OddsRatio_working_3-way'!R132^2/3</f>
        <v>-0.88250450510390099</v>
      </c>
      <c r="V132" s="11">
        <f>'OddsRatio_working_3-way'!S132*'OddsRatio_working_3-way'!R132/3-2*'OddsRatio_working_3-way'!R132^3/27-'OddsRatio_working_3-way'!T132</f>
        <v>0.31383517251205584</v>
      </c>
      <c r="W132" s="11">
        <f>'OddsRatio_working_3-way'!V132^2+4*'OddsRatio_working_3-way'!U132^3/27</f>
        <v>-3.3307498999516488E-3</v>
      </c>
      <c r="X132" s="11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0.15954878987759788</v>
      </c>
      <c r="Y132" s="11">
        <f>IF('OddsRatio_working_3-way'!W132&gt;=0,IF('OddsRatio_working_3-way'!V132+SQRT('OddsRatio_working_3-way'!W132)&gt;0,0,PI()),ACOS('OddsRatio_working_3-way'!V132/(2*'OddsRatio_working_3-way'!X132)))</f>
        <v>0.181862907837673</v>
      </c>
      <c r="Z132" s="11">
        <f>'OddsRatio_working_3-way'!X132^(1/3)*COS('OddsRatio_working_3-way'!Y132/3)</f>
        <v>0.54137644277456942</v>
      </c>
      <c r="AA132" s="11">
        <f>'OddsRatio_working_3-way'!X132^(1/3)*COS(('OddsRatio_working_3-way'!Y132+2*PI())/3)</f>
        <v>-0.2991449724762667</v>
      </c>
      <c r="AB132" s="11">
        <f>'OddsRatio_working_3-way'!X132^(1/3)*COS(('OddsRatio_working_3-way'!Y132+4*PI())/3)</f>
        <v>-0.24223147029830303</v>
      </c>
      <c r="AC132" s="11">
        <f>'OddsRatio_working_3-way'!X132^(1/3)*SIN('OddsRatio_working_3-way'!Y132/3)</f>
        <v>3.285902580297187E-2</v>
      </c>
      <c r="AD132" s="11">
        <f>'OddsRatio_working_3-way'!X132^(1/3)*SIN(('OddsRatio_working_3-way'!Y132+2*PI())/3)</f>
        <v>0.45241623955174359</v>
      </c>
      <c r="AE132" s="11">
        <f>'OddsRatio_working_3-way'!X132^(1/3)*SIN(('OddsRatio_working_3-way'!Y132+4*PI())/3)</f>
        <v>-0.48527526535471527</v>
      </c>
      <c r="AF132" s="11">
        <f>-'OddsRatio_working_3-way'!U132/(3*'OddsRatio_working_3-way'!X132^(1/3))*COS(('OddsRatio_working_3-way'!Y132)/3)</f>
        <v>0.54137644277456942</v>
      </c>
      <c r="AG132" s="11">
        <f>-'OddsRatio_working_3-way'!U132/(3*'OddsRatio_working_3-way'!X132^(1/3))*COS(('OddsRatio_working_3-way'!Y132+2*PI())/3)</f>
        <v>-0.2991449724762667</v>
      </c>
      <c r="AH132" s="11">
        <f>-'OddsRatio_working_3-way'!U132/(3*'OddsRatio_working_3-way'!X132^(1/3))*COS(('OddsRatio_working_3-way'!Y132+4*PI())/3)</f>
        <v>-0.24223147029830303</v>
      </c>
      <c r="AI132" s="11">
        <f>'OddsRatio_working_3-way'!U132/(3*'OddsRatio_working_3-way'!X132^(1/3))*SIN(('OddsRatio_working_3-way'!Y132)/3)</f>
        <v>-3.285902580297187E-2</v>
      </c>
      <c r="AJ132" s="11">
        <f>'OddsRatio_working_3-way'!U132/(3*'OddsRatio_working_3-way'!X132^(1/3))*SIN(('OddsRatio_working_3-way'!Y132+2*PI())/3)</f>
        <v>-0.45241623955174359</v>
      </c>
      <c r="AK132" s="11">
        <f>'OddsRatio_working_3-way'!U132/(3*'OddsRatio_working_3-way'!X132^(1/3))*SIN(('OddsRatio_working_3-way'!Y132+4*PI())/3)</f>
        <v>0.48527526535471527</v>
      </c>
      <c r="AL132" s="11">
        <f>'OddsRatio_working_3-way'!Z132+'OddsRatio_working_3-way'!AF132</f>
        <v>1.0827528855491388</v>
      </c>
      <c r="AM132" s="11">
        <f>'OddsRatio_working_3-way'!AA132+'OddsRatio_working_3-way'!AG132</f>
        <v>-0.5982899449525334</v>
      </c>
      <c r="AN132" s="11">
        <f>'OddsRatio_working_3-way'!AB132+'OddsRatio_working_3-way'!AH132</f>
        <v>-0.48446294059660605</v>
      </c>
      <c r="AO132" s="11">
        <f>'OddsRatio_working_3-way'!AC132+'OddsRatio_working_3-way'!AI132</f>
        <v>0</v>
      </c>
      <c r="AP132" s="11">
        <f>'OddsRatio_working_3-way'!AD132+'OddsRatio_working_3-way'!AJ132</f>
        <v>0</v>
      </c>
      <c r="AQ132" s="11">
        <f>'OddsRatio_working_3-way'!AE132+'OddsRatio_working_3-way'!AK132</f>
        <v>0</v>
      </c>
      <c r="AR132" s="10">
        <f>IF(A132="","",IF(('OddsRatio_working_3-way'!X132=0),IF(Q132&gt;0,-Q132^(1/3),(-Q132)^(1/3)),'OddsRatio_working_3-way'!AL132-'OddsRatio_working_3-way'!R132/3))</f>
        <v>1.0827528855491388</v>
      </c>
      <c r="AS132" s="11">
        <f>IF(('OddsRatio_working_3-way'!X132=0),IF(Q132&gt;0,-Q132^(1/3),(-Q132)^(1/3)),'OddsRatio_working_3-way'!AM132-'OddsRatio_working_3-way'!R132/3)</f>
        <v>-0.5982899449525334</v>
      </c>
      <c r="AT132" s="11">
        <f>IF(('OddsRatio_working_3-way'!X132=0),IF(Q132&gt;0,-Q132^(1/3),(-Q132)^(1/3)),'OddsRatio_working_3-way'!AN132-'OddsRatio_working_3-way'!R132/3)</f>
        <v>-0.48446294059660605</v>
      </c>
      <c r="AU132" s="11">
        <f>IF(('OddsRatio_working_3-way'!X132=0),0,'OddsRatio_working_3-way'!AO132)</f>
        <v>0</v>
      </c>
      <c r="AV132" s="11">
        <f>IF(('OddsRatio_working_3-way'!X132=0),0,'OddsRatio_working_3-way'!AP132)</f>
        <v>0</v>
      </c>
      <c r="AW132" s="11">
        <f>IF(('OddsRatio_working_3-way'!X132=0),0,'OddsRatio_working_3-way'!AQ132)</f>
        <v>0</v>
      </c>
    </row>
    <row r="133" spans="1:49" x14ac:dyDescent="0.2">
      <c r="A133" s="4">
        <f>IF('True_Odds_Calculator_3-way'!A134="","",'True_Odds_Calculator_3-way'!A134)</f>
        <v>1.99</v>
      </c>
      <c r="B133" s="4">
        <f>IF('True_Odds_Calculator_3-way'!B134="","",'True_Odds_Calculator_3-way'!B134)</f>
        <v>3.62</v>
      </c>
      <c r="C133" s="4">
        <f>IF('True_Odds_Calculator_3-way'!C134="","",'True_Odds_Calculator_3-way'!C134)</f>
        <v>3.64</v>
      </c>
      <c r="D133" s="9">
        <f t="shared" si="39"/>
        <v>0.48167958309001557</v>
      </c>
      <c r="E133" s="9">
        <f t="shared" si="40"/>
        <v>0.25989023403577527</v>
      </c>
      <c r="F133" s="9">
        <f t="shared" si="41"/>
        <v>0.25843018287420938</v>
      </c>
      <c r="G133" s="9">
        <f t="shared" si="42"/>
        <v>1.0869382781767407</v>
      </c>
      <c r="H133" s="9">
        <f t="shared" si="43"/>
        <v>2.0760688953949735</v>
      </c>
      <c r="I133" s="9">
        <f t="shared" si="44"/>
        <v>3.8477782888230601</v>
      </c>
      <c r="J133" s="9">
        <f t="shared" si="45"/>
        <v>3.8695170543865958</v>
      </c>
      <c r="K133" s="11">
        <f t="shared" si="46"/>
        <v>0.50251256281407031</v>
      </c>
      <c r="L133" s="11">
        <f t="shared" si="47"/>
        <v>0.27624309392265195</v>
      </c>
      <c r="M133" s="11">
        <f t="shared" si="48"/>
        <v>0.27472527472527469</v>
      </c>
      <c r="N133" s="11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-0.2611423946275</v>
      </c>
      <c r="O133" s="11">
        <f>0</f>
        <v>0</v>
      </c>
      <c r="P133" s="11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0.23835100461325504</v>
      </c>
      <c r="Q133" s="11">
        <f>2*'OddsRatio_working_3-way'!K133*'OddsRatio_working_3-way'!L133*'OddsRatio_working_3-way'!M133</f>
        <v>7.627232147624162E-2</v>
      </c>
      <c r="R133" s="11">
        <f t="shared" si="49"/>
        <v>0</v>
      </c>
      <c r="S133" s="11">
        <f t="shared" si="50"/>
        <v>-0.91272428191234456</v>
      </c>
      <c r="T133" s="11">
        <f t="shared" si="51"/>
        <v>-0.2920717702119503</v>
      </c>
      <c r="U133" s="11">
        <f>'OddsRatio_working_3-way'!S133-'OddsRatio_working_3-way'!R133^2/3</f>
        <v>-0.91272428191234456</v>
      </c>
      <c r="V133" s="11">
        <f>'OddsRatio_working_3-way'!S133*'OddsRatio_working_3-way'!R133/3-2*'OddsRatio_working_3-way'!R133^3/27-'OddsRatio_working_3-way'!T133</f>
        <v>0.2920717702119503</v>
      </c>
      <c r="W133" s="11">
        <f>'OddsRatio_working_3-way'!V133^2+4*'OddsRatio_working_3-way'!U133^3/27</f>
        <v>-2.7339890681889384E-2</v>
      </c>
      <c r="X133" s="11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0.16781374320703868</v>
      </c>
      <c r="Y133" s="11">
        <f>IF('OddsRatio_working_3-way'!W133&gt;=0,IF('OddsRatio_working_3-way'!V133+SQRT('OddsRatio_working_3-way'!W133)&gt;0,0,PI()),ACOS('OddsRatio_working_3-way'!V133/(2*'OddsRatio_working_3-way'!X133)))</f>
        <v>0.51513541938448681</v>
      </c>
      <c r="Z133" s="11">
        <f>'OddsRatio_working_3-way'!X133^(1/3)*COS('OddsRatio_working_3-way'!Y133/3)</f>
        <v>0.54346913908837036</v>
      </c>
      <c r="AA133" s="11">
        <f>'OddsRatio_working_3-way'!X133^(1/3)*COS(('OddsRatio_working_3-way'!Y133+2*PI())/3)</f>
        <v>-0.35335590022431668</v>
      </c>
      <c r="AB133" s="11">
        <f>'OddsRatio_working_3-way'!X133^(1/3)*COS(('OddsRatio_working_3-way'!Y133+4*PI())/3)</f>
        <v>-0.19011323886405371</v>
      </c>
      <c r="AC133" s="11">
        <f>'OddsRatio_working_3-way'!X133^(1/3)*SIN('OddsRatio_working_3-way'!Y133/3)</f>
        <v>9.4248194479578773E-2</v>
      </c>
      <c r="AD133" s="11">
        <f>'OddsRatio_working_3-way'!X133^(1/3)*SIN(('OddsRatio_working_3-way'!Y133+2*PI())/3)</f>
        <v>0.42353398338359777</v>
      </c>
      <c r="AE133" s="11">
        <f>'OddsRatio_working_3-way'!X133^(1/3)*SIN(('OddsRatio_working_3-way'!Y133+4*PI())/3)</f>
        <v>-0.51778217786317648</v>
      </c>
      <c r="AF133" s="11">
        <f>-'OddsRatio_working_3-way'!U133/(3*'OddsRatio_working_3-way'!X133^(1/3))*COS(('OddsRatio_working_3-way'!Y133)/3)</f>
        <v>0.54346913908837025</v>
      </c>
      <c r="AG133" s="11">
        <f>-'OddsRatio_working_3-way'!U133/(3*'OddsRatio_working_3-way'!X133^(1/3))*COS(('OddsRatio_working_3-way'!Y133+2*PI())/3)</f>
        <v>-0.35335590022431662</v>
      </c>
      <c r="AH133" s="11">
        <f>-'OddsRatio_working_3-way'!U133/(3*'OddsRatio_working_3-way'!X133^(1/3))*COS(('OddsRatio_working_3-way'!Y133+4*PI())/3)</f>
        <v>-0.19011323886405368</v>
      </c>
      <c r="AI133" s="11">
        <f>'OddsRatio_working_3-way'!U133/(3*'OddsRatio_working_3-way'!X133^(1/3))*SIN(('OddsRatio_working_3-way'!Y133)/3)</f>
        <v>-9.4248194479578745E-2</v>
      </c>
      <c r="AJ133" s="11">
        <f>'OddsRatio_working_3-way'!U133/(3*'OddsRatio_working_3-way'!X133^(1/3))*SIN(('OddsRatio_working_3-way'!Y133+2*PI())/3)</f>
        <v>-0.42353398338359766</v>
      </c>
      <c r="AK133" s="11">
        <f>'OddsRatio_working_3-way'!U133/(3*'OddsRatio_working_3-way'!X133^(1/3))*SIN(('OddsRatio_working_3-way'!Y133+4*PI())/3)</f>
        <v>0.51778217786317637</v>
      </c>
      <c r="AL133" s="11">
        <f>'OddsRatio_working_3-way'!Z133+'OddsRatio_working_3-way'!AF133</f>
        <v>1.0869382781767407</v>
      </c>
      <c r="AM133" s="11">
        <f>'OddsRatio_working_3-way'!AA133+'OddsRatio_working_3-way'!AG133</f>
        <v>-0.70671180044863324</v>
      </c>
      <c r="AN133" s="11">
        <f>'OddsRatio_working_3-way'!AB133+'OddsRatio_working_3-way'!AH133</f>
        <v>-0.38022647772810736</v>
      </c>
      <c r="AO133" s="11">
        <f>'OddsRatio_working_3-way'!AC133+'OddsRatio_working_3-way'!AI133</f>
        <v>0</v>
      </c>
      <c r="AP133" s="11">
        <f>'OddsRatio_working_3-way'!AD133+'OddsRatio_working_3-way'!AJ133</f>
        <v>0</v>
      </c>
      <c r="AQ133" s="11">
        <f>'OddsRatio_working_3-way'!AE133+'OddsRatio_working_3-way'!AK133</f>
        <v>0</v>
      </c>
      <c r="AR133" s="10">
        <f>IF(A133="","",IF(('OddsRatio_working_3-way'!X133=0),IF(Q133&gt;0,-Q133^(1/3),(-Q133)^(1/3)),'OddsRatio_working_3-way'!AL133-'OddsRatio_working_3-way'!R133/3))</f>
        <v>1.0869382781767407</v>
      </c>
      <c r="AS133" s="11">
        <f>IF(('OddsRatio_working_3-way'!X133=0),IF(Q133&gt;0,-Q133^(1/3),(-Q133)^(1/3)),'OddsRatio_working_3-way'!AM133-'OddsRatio_working_3-way'!R133/3)</f>
        <v>-0.70671180044863324</v>
      </c>
      <c r="AT133" s="11">
        <f>IF(('OddsRatio_working_3-way'!X133=0),IF(Q133&gt;0,-Q133^(1/3),(-Q133)^(1/3)),'OddsRatio_working_3-way'!AN133-'OddsRatio_working_3-way'!R133/3)</f>
        <v>-0.38022647772810736</v>
      </c>
      <c r="AU133" s="11">
        <f>IF(('OddsRatio_working_3-way'!X133=0),0,'OddsRatio_working_3-way'!AO133)</f>
        <v>0</v>
      </c>
      <c r="AV133" s="11">
        <f>IF(('OddsRatio_working_3-way'!X133=0),0,'OddsRatio_working_3-way'!AP133)</f>
        <v>0</v>
      </c>
      <c r="AW133" s="11">
        <f>IF(('OddsRatio_working_3-way'!X133=0),0,'OddsRatio_working_3-way'!AQ133)</f>
        <v>0</v>
      </c>
    </row>
    <row r="134" spans="1:49" x14ac:dyDescent="0.2">
      <c r="A134" s="4">
        <f>IF('True_Odds_Calculator_3-way'!A135="","",'True_Odds_Calculator_3-way'!A135)</f>
        <v>1.55</v>
      </c>
      <c r="B134" s="4">
        <f>IF('True_Odds_Calculator_3-way'!B135="","",'True_Odds_Calculator_3-way'!B135)</f>
        <v>3.98</v>
      </c>
      <c r="C134" s="4">
        <f>IF('True_Odds_Calculator_3-way'!C135="","",'True_Odds_Calculator_3-way'!C135)</f>
        <v>6.3</v>
      </c>
      <c r="D134" s="9">
        <f t="shared" si="39"/>
        <v>0.62164779128779024</v>
      </c>
      <c r="E134" s="9">
        <f t="shared" si="40"/>
        <v>0.23268493729101536</v>
      </c>
      <c r="F134" s="9">
        <f t="shared" si="41"/>
        <v>0.14566727142119471</v>
      </c>
      <c r="G134" s="9">
        <f t="shared" si="42"/>
        <v>1.1065962372751441</v>
      </c>
      <c r="H134" s="9">
        <f t="shared" si="43"/>
        <v>1.6086279305013289</v>
      </c>
      <c r="I134" s="9">
        <f t="shared" si="44"/>
        <v>4.29765678707993</v>
      </c>
      <c r="J134" s="9">
        <f t="shared" si="45"/>
        <v>6.8649600575582639</v>
      </c>
      <c r="K134" s="11">
        <f t="shared" si="46"/>
        <v>0.64516129032258063</v>
      </c>
      <c r="L134" s="11">
        <f t="shared" si="47"/>
        <v>0.25125628140703515</v>
      </c>
      <c r="M134" s="11">
        <f t="shared" si="48"/>
        <v>0.15873015873015872</v>
      </c>
      <c r="N134" s="11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-0.22351130974894962</v>
      </c>
      <c r="O134" s="11">
        <f>0</f>
        <v>0</v>
      </c>
      <c r="P134" s="11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0.22719846029944907</v>
      </c>
      <c r="Q134" s="11">
        <f>2*'OddsRatio_working_3-way'!K134*'OddsRatio_working_3-way'!L134*'OddsRatio_working_3-way'!M134</f>
        <v>5.1460579909274988E-2</v>
      </c>
      <c r="R134" s="11">
        <f t="shared" si="49"/>
        <v>0</v>
      </c>
      <c r="S134" s="11">
        <f t="shared" si="50"/>
        <v>-1.0164964831293812</v>
      </c>
      <c r="T134" s="11">
        <f t="shared" si="51"/>
        <v>-0.23023702902137741</v>
      </c>
      <c r="U134" s="11">
        <f>'OddsRatio_working_3-way'!S134-'OddsRatio_working_3-way'!R134^2/3</f>
        <v>-1.0164964831293812</v>
      </c>
      <c r="V134" s="11">
        <f>'OddsRatio_working_3-way'!S134*'OddsRatio_working_3-way'!R134/3-2*'OddsRatio_working_3-way'!R134^3/27-'OddsRatio_working_3-way'!T134</f>
        <v>0.23023702902137741</v>
      </c>
      <c r="W134" s="11">
        <f>'OddsRatio_working_3-way'!V134^2+4*'OddsRatio_working_3-way'!U134^3/27</f>
        <v>-0.10259244239455986</v>
      </c>
      <c r="X134" s="11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0.19723180012814265</v>
      </c>
      <c r="Y134" s="11">
        <f>IF('OddsRatio_working_3-way'!W134&gt;=0,IF('OddsRatio_working_3-way'!V134+SQRT('OddsRatio_working_3-way'!W134)&gt;0,0,PI()),ACOS('OddsRatio_working_3-way'!V134/(2*'OddsRatio_working_3-way'!X134)))</f>
        <v>0.9475537499402239</v>
      </c>
      <c r="Z134" s="11">
        <f>'OddsRatio_working_3-way'!X134^(1/3)*COS('OddsRatio_working_3-way'!Y134/3)</f>
        <v>0.55329811863757206</v>
      </c>
      <c r="AA134" s="11">
        <f>'OddsRatio_working_3-way'!X134^(1/3)*COS(('OddsRatio_working_3-way'!Y134+2*PI())/3)</f>
        <v>-0.43323773935804583</v>
      </c>
      <c r="AB134" s="11">
        <f>'OddsRatio_working_3-way'!X134^(1/3)*COS(('OddsRatio_working_3-way'!Y134+4*PI())/3)</f>
        <v>-0.12006037927952611</v>
      </c>
      <c r="AC134" s="11">
        <f>'OddsRatio_working_3-way'!X134^(1/3)*SIN('OddsRatio_working_3-way'!Y134/3)</f>
        <v>0.18081303314542974</v>
      </c>
      <c r="AD134" s="11">
        <f>'OddsRatio_working_3-way'!X134^(1/3)*SIN(('OddsRatio_working_3-way'!Y134+2*PI())/3)</f>
        <v>0.38876371003355881</v>
      </c>
      <c r="AE134" s="11">
        <f>'OddsRatio_working_3-way'!X134^(1/3)*SIN(('OddsRatio_working_3-way'!Y134+4*PI())/3)</f>
        <v>-0.56957674317898843</v>
      </c>
      <c r="AF134" s="11">
        <f>-'OddsRatio_working_3-way'!U134/(3*'OddsRatio_working_3-way'!X134^(1/3))*COS(('OddsRatio_working_3-way'!Y134)/3)</f>
        <v>0.55329811863757217</v>
      </c>
      <c r="AG134" s="11">
        <f>-'OddsRatio_working_3-way'!U134/(3*'OddsRatio_working_3-way'!X134^(1/3))*COS(('OddsRatio_working_3-way'!Y134+2*PI())/3)</f>
        <v>-0.43323773935804594</v>
      </c>
      <c r="AH134" s="11">
        <f>-'OddsRatio_working_3-way'!U134/(3*'OddsRatio_working_3-way'!X134^(1/3))*COS(('OddsRatio_working_3-way'!Y134+4*PI())/3)</f>
        <v>-0.12006037927952613</v>
      </c>
      <c r="AI134" s="11">
        <f>'OddsRatio_working_3-way'!U134/(3*'OddsRatio_working_3-way'!X134^(1/3))*SIN(('OddsRatio_working_3-way'!Y134)/3)</f>
        <v>-0.18081303314542976</v>
      </c>
      <c r="AJ134" s="11">
        <f>'OddsRatio_working_3-way'!U134/(3*'OddsRatio_working_3-way'!X134^(1/3))*SIN(('OddsRatio_working_3-way'!Y134+2*PI())/3)</f>
        <v>-0.38876371003355886</v>
      </c>
      <c r="AK134" s="11">
        <f>'OddsRatio_working_3-way'!U134/(3*'OddsRatio_working_3-way'!X134^(1/3))*SIN(('OddsRatio_working_3-way'!Y134+4*PI())/3)</f>
        <v>0.56957674317898854</v>
      </c>
      <c r="AL134" s="11">
        <f>'OddsRatio_working_3-way'!Z134+'OddsRatio_working_3-way'!AF134</f>
        <v>1.1065962372751441</v>
      </c>
      <c r="AM134" s="11">
        <f>'OddsRatio_working_3-way'!AA134+'OddsRatio_working_3-way'!AG134</f>
        <v>-0.86647547871609176</v>
      </c>
      <c r="AN134" s="11">
        <f>'OddsRatio_working_3-way'!AB134+'OddsRatio_working_3-way'!AH134</f>
        <v>-0.24012075855905224</v>
      </c>
      <c r="AO134" s="11">
        <f>'OddsRatio_working_3-way'!AC134+'OddsRatio_working_3-way'!AI134</f>
        <v>0</v>
      </c>
      <c r="AP134" s="11">
        <f>'OddsRatio_working_3-way'!AD134+'OddsRatio_working_3-way'!AJ134</f>
        <v>0</v>
      </c>
      <c r="AQ134" s="11">
        <f>'OddsRatio_working_3-way'!AE134+'OddsRatio_working_3-way'!AK134</f>
        <v>0</v>
      </c>
      <c r="AR134" s="10">
        <f>IF(A134="","",IF(('OddsRatio_working_3-way'!X134=0),IF(Q134&gt;0,-Q134^(1/3),(-Q134)^(1/3)),'OddsRatio_working_3-way'!AL134-'OddsRatio_working_3-way'!R134/3))</f>
        <v>1.1065962372751441</v>
      </c>
      <c r="AS134" s="11">
        <f>IF(('OddsRatio_working_3-way'!X134=0),IF(Q134&gt;0,-Q134^(1/3),(-Q134)^(1/3)),'OddsRatio_working_3-way'!AM134-'OddsRatio_working_3-way'!R134/3)</f>
        <v>-0.86647547871609176</v>
      </c>
      <c r="AT134" s="11">
        <f>IF(('OddsRatio_working_3-way'!X134=0),IF(Q134&gt;0,-Q134^(1/3),(-Q134)^(1/3)),'OddsRatio_working_3-way'!AN134-'OddsRatio_working_3-way'!R134/3)</f>
        <v>-0.24012075855905224</v>
      </c>
      <c r="AU134" s="11">
        <f>IF(('OddsRatio_working_3-way'!X134=0),0,'OddsRatio_working_3-way'!AO134)</f>
        <v>0</v>
      </c>
      <c r="AV134" s="11">
        <f>IF(('OddsRatio_working_3-way'!X134=0),0,'OddsRatio_working_3-way'!AP134)</f>
        <v>0</v>
      </c>
      <c r="AW134" s="11">
        <f>IF(('OddsRatio_working_3-way'!X134=0),0,'OddsRatio_working_3-way'!AQ134)</f>
        <v>0</v>
      </c>
    </row>
    <row r="135" spans="1:49" x14ac:dyDescent="0.2">
      <c r="A135" s="4">
        <f>IF('True_Odds_Calculator_3-way'!A136="","",'True_Odds_Calculator_3-way'!A136)</f>
        <v>2.1360000000000001</v>
      </c>
      <c r="B135" s="4">
        <f>IF('True_Odds_Calculator_3-way'!B136="","",'True_Odds_Calculator_3-way'!B136)</f>
        <v>2.9950000000000001</v>
      </c>
      <c r="C135" s="4">
        <f>IF('True_Odds_Calculator_3-way'!C136="","",'True_Odds_Calculator_3-way'!C136)</f>
        <v>3.98</v>
      </c>
      <c r="D135" s="9">
        <f t="shared" si="39"/>
        <v>0.44786374134317897</v>
      </c>
      <c r="E135" s="9">
        <f t="shared" si="40"/>
        <v>0.3159522665697152</v>
      </c>
      <c r="F135" s="9">
        <f t="shared" si="41"/>
        <v>0.23618399208710589</v>
      </c>
      <c r="G135" s="9">
        <f t="shared" si="42"/>
        <v>1.0852306049621481</v>
      </c>
      <c r="H135" s="9">
        <f t="shared" si="43"/>
        <v>2.2328219672370007</v>
      </c>
      <c r="I135" s="9">
        <f t="shared" si="44"/>
        <v>3.1650350568994856</v>
      </c>
      <c r="J135" s="9">
        <f t="shared" si="45"/>
        <v>4.2339872027872012</v>
      </c>
      <c r="K135" s="11">
        <f t="shared" si="46"/>
        <v>0.46816479400749061</v>
      </c>
      <c r="L135" s="11">
        <f t="shared" si="47"/>
        <v>0.333889816360601</v>
      </c>
      <c r="M135" s="11">
        <f t="shared" si="48"/>
        <v>0.25125628140703515</v>
      </c>
      <c r="N135" s="11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-0.26525058373218924</v>
      </c>
      <c r="O135" s="11">
        <f>0</f>
        <v>0</v>
      </c>
      <c r="P135" s="11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0.2400109945537181</v>
      </c>
      <c r="Q135" s="11">
        <f>2*'OddsRatio_working_3-way'!K135*'OddsRatio_working_3-way'!L135*'OddsRatio_working_3-way'!M135</f>
        <v>7.8550480953597804E-2</v>
      </c>
      <c r="R135" s="11">
        <f t="shared" si="49"/>
        <v>0</v>
      </c>
      <c r="S135" s="11">
        <f t="shared" si="50"/>
        <v>-0.90484624454604656</v>
      </c>
      <c r="T135" s="11">
        <f t="shared" si="51"/>
        <v>-0.29613688252202469</v>
      </c>
      <c r="U135" s="11">
        <f>'OddsRatio_working_3-way'!S135-'OddsRatio_working_3-way'!R135^2/3</f>
        <v>-0.90484624454604656</v>
      </c>
      <c r="V135" s="11">
        <f>'OddsRatio_working_3-way'!S135*'OddsRatio_working_3-way'!R135/3-2*'OddsRatio_working_3-way'!R135^3/27-'OddsRatio_working_3-way'!T135</f>
        <v>0.29613688252202469</v>
      </c>
      <c r="W135" s="11">
        <f>'OddsRatio_working_3-way'!V135^2+4*'OddsRatio_working_3-way'!U135^3/27</f>
        <v>-2.2057006143314406E-2</v>
      </c>
      <c r="X135" s="11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0.1656457510269867</v>
      </c>
      <c r="Y135" s="11">
        <f>IF('OddsRatio_working_3-way'!W135&gt;=0,IF('OddsRatio_working_3-way'!V135+SQRT('OddsRatio_working_3-way'!W135)&gt;0,0,PI()),ACOS('OddsRatio_working_3-way'!V135/(2*'OddsRatio_working_3-way'!X135)))</f>
        <v>0.46485597234908904</v>
      </c>
      <c r="Z135" s="11">
        <f>'OddsRatio_working_3-way'!X135^(1/3)*COS('OddsRatio_working_3-way'!Y135/3)</f>
        <v>0.54261530248107404</v>
      </c>
      <c r="AA135" s="11">
        <f>'OddsRatio_working_3-way'!X135^(1/3)*COS(('OddsRatio_working_3-way'!Y135+2*PI())/3)</f>
        <v>-0.34471089552538486</v>
      </c>
      <c r="AB135" s="11">
        <f>'OddsRatio_working_3-way'!X135^(1/3)*COS(('OddsRatio_working_3-way'!Y135+4*PI())/3)</f>
        <v>-0.19790440695568953</v>
      </c>
      <c r="AC135" s="11">
        <f>'OddsRatio_working_3-way'!X135^(1/3)*SIN('OddsRatio_working_3-way'!Y135/3)</f>
        <v>8.4758765694497529E-2</v>
      </c>
      <c r="AD135" s="11">
        <f>'OddsRatio_working_3-way'!X135^(1/3)*SIN(('OddsRatio_working_3-way'!Y135+2*PI())/3)</f>
        <v>0.42753925358353873</v>
      </c>
      <c r="AE135" s="11">
        <f>'OddsRatio_working_3-way'!X135^(1/3)*SIN(('OddsRatio_working_3-way'!Y135+4*PI())/3)</f>
        <v>-0.51229801927803609</v>
      </c>
      <c r="AF135" s="11">
        <f>-'OddsRatio_working_3-way'!U135/(3*'OddsRatio_working_3-way'!X135^(1/3))*COS(('OddsRatio_working_3-way'!Y135)/3)</f>
        <v>0.54261530248107404</v>
      </c>
      <c r="AG135" s="11">
        <f>-'OddsRatio_working_3-way'!U135/(3*'OddsRatio_working_3-way'!X135^(1/3))*COS(('OddsRatio_working_3-way'!Y135+2*PI())/3)</f>
        <v>-0.34471089552538486</v>
      </c>
      <c r="AH135" s="11">
        <f>-'OddsRatio_working_3-way'!U135/(3*'OddsRatio_working_3-way'!X135^(1/3))*COS(('OddsRatio_working_3-way'!Y135+4*PI())/3)</f>
        <v>-0.19790440695568953</v>
      </c>
      <c r="AI135" s="11">
        <f>'OddsRatio_working_3-way'!U135/(3*'OddsRatio_working_3-way'!X135^(1/3))*SIN(('OddsRatio_working_3-way'!Y135)/3)</f>
        <v>-8.4758765694497529E-2</v>
      </c>
      <c r="AJ135" s="11">
        <f>'OddsRatio_working_3-way'!U135/(3*'OddsRatio_working_3-way'!X135^(1/3))*SIN(('OddsRatio_working_3-way'!Y135+2*PI())/3)</f>
        <v>-0.42753925358353873</v>
      </c>
      <c r="AK135" s="11">
        <f>'OddsRatio_working_3-way'!U135/(3*'OddsRatio_working_3-way'!X135^(1/3))*SIN(('OddsRatio_working_3-way'!Y135+4*PI())/3)</f>
        <v>0.51229801927803609</v>
      </c>
      <c r="AL135" s="11">
        <f>'OddsRatio_working_3-way'!Z135+'OddsRatio_working_3-way'!AF135</f>
        <v>1.0852306049621481</v>
      </c>
      <c r="AM135" s="11">
        <f>'OddsRatio_working_3-way'!AA135+'OddsRatio_working_3-way'!AG135</f>
        <v>-0.68942179105076973</v>
      </c>
      <c r="AN135" s="11">
        <f>'OddsRatio_working_3-way'!AB135+'OddsRatio_working_3-way'!AH135</f>
        <v>-0.39580881391137906</v>
      </c>
      <c r="AO135" s="11">
        <f>'OddsRatio_working_3-way'!AC135+'OddsRatio_working_3-way'!AI135</f>
        <v>0</v>
      </c>
      <c r="AP135" s="11">
        <f>'OddsRatio_working_3-way'!AD135+'OddsRatio_working_3-way'!AJ135</f>
        <v>0</v>
      </c>
      <c r="AQ135" s="11">
        <f>'OddsRatio_working_3-way'!AE135+'OddsRatio_working_3-way'!AK135</f>
        <v>0</v>
      </c>
      <c r="AR135" s="10">
        <f>IF(A135="","",IF(('OddsRatio_working_3-way'!X135=0),IF(Q135&gt;0,-Q135^(1/3),(-Q135)^(1/3)),'OddsRatio_working_3-way'!AL135-'OddsRatio_working_3-way'!R135/3))</f>
        <v>1.0852306049621481</v>
      </c>
      <c r="AS135" s="11">
        <f>IF(('OddsRatio_working_3-way'!X135=0),IF(Q135&gt;0,-Q135^(1/3),(-Q135)^(1/3)),'OddsRatio_working_3-way'!AM135-'OddsRatio_working_3-way'!R135/3)</f>
        <v>-0.68942179105076973</v>
      </c>
      <c r="AT135" s="11">
        <f>IF(('OddsRatio_working_3-way'!X135=0),IF(Q135&gt;0,-Q135^(1/3),(-Q135)^(1/3)),'OddsRatio_working_3-way'!AN135-'OddsRatio_working_3-way'!R135/3)</f>
        <v>-0.39580881391137906</v>
      </c>
      <c r="AU135" s="11">
        <f>IF(('OddsRatio_working_3-way'!X135=0),0,'OddsRatio_working_3-way'!AO135)</f>
        <v>0</v>
      </c>
      <c r="AV135" s="11">
        <f>IF(('OddsRatio_working_3-way'!X135=0),0,'OddsRatio_working_3-way'!AP135)</f>
        <v>0</v>
      </c>
      <c r="AW135" s="11">
        <f>IF(('OddsRatio_working_3-way'!X135=0),0,'OddsRatio_working_3-way'!AQ135)</f>
        <v>0</v>
      </c>
    </row>
    <row r="136" spans="1:49" x14ac:dyDescent="0.2">
      <c r="A136" s="4">
        <f>IF('True_Odds_Calculator_3-way'!A137="","",'True_Odds_Calculator_3-way'!A137)</f>
        <v>3.03</v>
      </c>
      <c r="B136" s="4">
        <f>IF('True_Odds_Calculator_3-way'!B137="","",'True_Odds_Calculator_3-way'!B137)</f>
        <v>2.7749999999999999</v>
      </c>
      <c r="C136" s="4">
        <f>IF('True_Odds_Calculator_3-way'!C137="","",'True_Odds_Calculator_3-way'!C137)</f>
        <v>2.7749999999999999</v>
      </c>
      <c r="D136" s="9">
        <f t="shared" si="39"/>
        <v>0.31360592954190325</v>
      </c>
      <c r="E136" s="9">
        <f t="shared" si="40"/>
        <v>0.34319703522904832</v>
      </c>
      <c r="F136" s="9">
        <f t="shared" si="41"/>
        <v>0.34319703522904832</v>
      </c>
      <c r="G136" s="9">
        <f t="shared" si="42"/>
        <v>1.0781848364762885</v>
      </c>
      <c r="H136" s="9">
        <f t="shared" si="43"/>
        <v>3.1887152180468656</v>
      </c>
      <c r="I136" s="9">
        <f t="shared" si="44"/>
        <v>2.9137780847454118</v>
      </c>
      <c r="J136" s="9">
        <f t="shared" si="45"/>
        <v>2.9137780847454118</v>
      </c>
      <c r="K136" s="11">
        <f t="shared" si="46"/>
        <v>0.33003300330033003</v>
      </c>
      <c r="L136" s="11">
        <f t="shared" si="47"/>
        <v>0.3603603603603604</v>
      </c>
      <c r="M136" s="11">
        <f t="shared" si="48"/>
        <v>0.3603603603603604</v>
      </c>
      <c r="N136" s="11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-0.27410953902792257</v>
      </c>
      <c r="O136" s="11">
        <f>0</f>
        <v>0</v>
      </c>
      <c r="P136" s="11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0.23914736250834728</v>
      </c>
      <c r="Q136" s="11">
        <f>2*'OddsRatio_working_3-way'!K136*'OddsRatio_working_3-way'!L136*'OddsRatio_working_3-way'!M136</f>
        <v>8.5715900540626278E-2</v>
      </c>
      <c r="R136" s="11">
        <f t="shared" si="49"/>
        <v>0</v>
      </c>
      <c r="S136" s="11">
        <f t="shared" si="50"/>
        <v>-0.87245180651661369</v>
      </c>
      <c r="T136" s="11">
        <f t="shared" si="51"/>
        <v>-0.31270674068695836</v>
      </c>
      <c r="U136" s="11">
        <f>'OddsRatio_working_3-way'!S136-'OddsRatio_working_3-way'!R136^2/3</f>
        <v>-0.87245180651661369</v>
      </c>
      <c r="V136" s="11">
        <f>'OddsRatio_working_3-way'!S136*'OddsRatio_working_3-way'!R136/3-2*'OddsRatio_working_3-way'!R136^3/27-'OddsRatio_working_3-way'!T136</f>
        <v>0.31270674068695836</v>
      </c>
      <c r="W136" s="11">
        <f>'OddsRatio_working_3-way'!V136^2+4*'OddsRatio_working_3-way'!U136^3/27</f>
        <v>-5.9760861531170384E-4</v>
      </c>
      <c r="X136" s="11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0.15683041341395834</v>
      </c>
      <c r="Y136" s="11">
        <f>IF('OddsRatio_working_3-way'!W136&gt;=0,IF('OddsRatio_working_3-way'!V136+SQRT('OddsRatio_working_3-way'!W136)&gt;0,0,PI()),ACOS('OddsRatio_working_3-way'!V136/(2*'OddsRatio_working_3-way'!X136)))</f>
        <v>7.8016919292882125E-2</v>
      </c>
      <c r="Z136" s="11">
        <f>'OddsRatio_working_3-way'!X136^(1/3)*COS('OddsRatio_working_3-way'!Y136/3)</f>
        <v>0.53909241823814436</v>
      </c>
      <c r="AA136" s="11">
        <f>'OddsRatio_working_3-way'!X136^(1/3)*COS(('OddsRatio_working_3-way'!Y136+2*PI())/3)</f>
        <v>-0.28169014084507082</v>
      </c>
      <c r="AB136" s="11">
        <f>'OddsRatio_working_3-way'!X136^(1/3)*COS(('OddsRatio_working_3-way'!Y136+4*PI())/3)</f>
        <v>-0.25740227739307342</v>
      </c>
      <c r="AC136" s="11">
        <f>'OddsRatio_working_3-way'!X136^(1/3)*SIN('OddsRatio_working_3-way'!Y136/3)</f>
        <v>1.4022604502051615E-2</v>
      </c>
      <c r="AD136" s="11">
        <f>'OddsRatio_working_3-way'!X136^(1/3)*SIN(('OddsRatio_working_3-way'!Y136+2*PI())/3)</f>
        <v>0.45985642693079271</v>
      </c>
      <c r="AE136" s="11">
        <f>'OddsRatio_working_3-way'!X136^(1/3)*SIN(('OddsRatio_working_3-way'!Y136+4*PI())/3)</f>
        <v>-0.47387903143284421</v>
      </c>
      <c r="AF136" s="11">
        <f>-'OddsRatio_working_3-way'!U136/(3*'OddsRatio_working_3-way'!X136^(1/3))*COS(('OddsRatio_working_3-way'!Y136)/3)</f>
        <v>0.53909241823814424</v>
      </c>
      <c r="AG136" s="11">
        <f>-'OddsRatio_working_3-way'!U136/(3*'OddsRatio_working_3-way'!X136^(1/3))*COS(('OddsRatio_working_3-way'!Y136+2*PI())/3)</f>
        <v>-0.28169014084507077</v>
      </c>
      <c r="AH136" s="11">
        <f>-'OddsRatio_working_3-way'!U136/(3*'OddsRatio_working_3-way'!X136^(1/3))*COS(('OddsRatio_working_3-way'!Y136+4*PI())/3)</f>
        <v>-0.25740227739307336</v>
      </c>
      <c r="AI136" s="11">
        <f>'OddsRatio_working_3-way'!U136/(3*'OddsRatio_working_3-way'!X136^(1/3))*SIN(('OddsRatio_working_3-way'!Y136)/3)</f>
        <v>-1.4022604502051613E-2</v>
      </c>
      <c r="AJ136" s="11">
        <f>'OddsRatio_working_3-way'!U136/(3*'OddsRatio_working_3-way'!X136^(1/3))*SIN(('OddsRatio_working_3-way'!Y136+2*PI())/3)</f>
        <v>-0.45985642693079259</v>
      </c>
      <c r="AK136" s="11">
        <f>'OddsRatio_working_3-way'!U136/(3*'OddsRatio_working_3-way'!X136^(1/3))*SIN(('OddsRatio_working_3-way'!Y136+4*PI())/3)</f>
        <v>0.4738790314328441</v>
      </c>
      <c r="AL136" s="11">
        <f>'OddsRatio_working_3-way'!Z136+'OddsRatio_working_3-way'!AF136</f>
        <v>1.0781848364762885</v>
      </c>
      <c r="AM136" s="11">
        <f>'OddsRatio_working_3-way'!AA136+'OddsRatio_working_3-way'!AG136</f>
        <v>-0.56338028169014165</v>
      </c>
      <c r="AN136" s="11">
        <f>'OddsRatio_working_3-way'!AB136+'OddsRatio_working_3-way'!AH136</f>
        <v>-0.51480455478614684</v>
      </c>
      <c r="AO136" s="11">
        <f>'OddsRatio_working_3-way'!AC136+'OddsRatio_working_3-way'!AI136</f>
        <v>0</v>
      </c>
      <c r="AP136" s="11">
        <f>'OddsRatio_working_3-way'!AD136+'OddsRatio_working_3-way'!AJ136</f>
        <v>0</v>
      </c>
      <c r="AQ136" s="11">
        <f>'OddsRatio_working_3-way'!AE136+'OddsRatio_working_3-way'!AK136</f>
        <v>0</v>
      </c>
      <c r="AR136" s="10">
        <f>IF(A136="","",IF(('OddsRatio_working_3-way'!X136=0),IF(Q136&gt;0,-Q136^(1/3),(-Q136)^(1/3)),'OddsRatio_working_3-way'!AL136-'OddsRatio_working_3-way'!R136/3))</f>
        <v>1.0781848364762885</v>
      </c>
      <c r="AS136" s="11">
        <f>IF(('OddsRatio_working_3-way'!X136=0),IF(Q136&gt;0,-Q136^(1/3),(-Q136)^(1/3)),'OddsRatio_working_3-way'!AM136-'OddsRatio_working_3-way'!R136/3)</f>
        <v>-0.56338028169014165</v>
      </c>
      <c r="AT136" s="11">
        <f>IF(('OddsRatio_working_3-way'!X136=0),IF(Q136&gt;0,-Q136^(1/3),(-Q136)^(1/3)),'OddsRatio_working_3-way'!AN136-'OddsRatio_working_3-way'!R136/3)</f>
        <v>-0.51480455478614684</v>
      </c>
      <c r="AU136" s="11">
        <f>IF(('OddsRatio_working_3-way'!X136=0),0,'OddsRatio_working_3-way'!AO136)</f>
        <v>0</v>
      </c>
      <c r="AV136" s="11">
        <f>IF(('OddsRatio_working_3-way'!X136=0),0,'OddsRatio_working_3-way'!AP136)</f>
        <v>0</v>
      </c>
      <c r="AW136" s="11">
        <f>IF(('OddsRatio_working_3-way'!X136=0),0,'OddsRatio_working_3-way'!AQ136)</f>
        <v>0</v>
      </c>
    </row>
    <row r="137" spans="1:49" x14ac:dyDescent="0.2">
      <c r="A137" s="4">
        <f>IF('True_Odds_Calculator_3-way'!A138="","",'True_Odds_Calculator_3-way'!A138)</f>
        <v>1.905</v>
      </c>
      <c r="B137" s="4">
        <f>IF('True_Odds_Calculator_3-way'!B138="","",'True_Odds_Calculator_3-way'!B138)</f>
        <v>3.16</v>
      </c>
      <c r="C137" s="4">
        <f>IF('True_Odds_Calculator_3-way'!C138="","",'True_Odds_Calculator_3-way'!C138)</f>
        <v>4.7</v>
      </c>
      <c r="D137" s="9">
        <f t="shared" si="39"/>
        <v>0.50332362617571491</v>
      </c>
      <c r="E137" s="9">
        <f t="shared" si="40"/>
        <v>0.29804310894380776</v>
      </c>
      <c r="F137" s="9">
        <f t="shared" si="41"/>
        <v>0.19863326488047689</v>
      </c>
      <c r="G137" s="9">
        <f t="shared" si="42"/>
        <v>1.0903793189760189</v>
      </c>
      <c r="H137" s="9">
        <f t="shared" si="43"/>
        <v>1.9867932836732978</v>
      </c>
      <c r="I137" s="9">
        <f t="shared" si="44"/>
        <v>3.3552193289882011</v>
      </c>
      <c r="J137" s="9">
        <f t="shared" si="45"/>
        <v>5.0344034802112709</v>
      </c>
      <c r="K137" s="11">
        <f t="shared" si="46"/>
        <v>0.52493438320209973</v>
      </c>
      <c r="L137" s="11">
        <f t="shared" si="47"/>
        <v>0.31645569620253161</v>
      </c>
      <c r="M137" s="11">
        <f t="shared" si="48"/>
        <v>0.21276595744680851</v>
      </c>
      <c r="N137" s="11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-0.25563724814495126</v>
      </c>
      <c r="O137" s="11">
        <f>0</f>
        <v>0</v>
      </c>
      <c r="P137" s="11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0.23910457193389473</v>
      </c>
      <c r="Q137" s="11">
        <f>2*'OddsRatio_working_3-way'!K137*'OddsRatio_working_3-way'!L137*'OddsRatio_working_3-way'!M137</f>
        <v>7.0688713062496591E-2</v>
      </c>
      <c r="R137" s="11">
        <f t="shared" si="49"/>
        <v>0</v>
      </c>
      <c r="S137" s="11">
        <f t="shared" si="50"/>
        <v>-0.93532759278615696</v>
      </c>
      <c r="T137" s="11">
        <f t="shared" si="51"/>
        <v>-0.27651961353618831</v>
      </c>
      <c r="U137" s="11">
        <f>'OddsRatio_working_3-way'!S137-'OddsRatio_working_3-way'!R137^2/3</f>
        <v>-0.93532759278615696</v>
      </c>
      <c r="V137" s="11">
        <f>'OddsRatio_working_3-way'!S137*'OddsRatio_working_3-way'!R137/3-2*'OddsRatio_working_3-way'!R137^3/27-'OddsRatio_working_3-way'!T137</f>
        <v>0.27651961353618831</v>
      </c>
      <c r="W137" s="11">
        <f>'OddsRatio_working_3-way'!V137^2+4*'OddsRatio_working_3-way'!U137^3/27</f>
        <v>-4.4760584140148094E-2</v>
      </c>
      <c r="X137" s="11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0.17408595636233198</v>
      </c>
      <c r="Y137" s="11">
        <f>IF('OddsRatio_working_3-way'!W137&gt;=0,IF('OddsRatio_working_3-way'!V137+SQRT('OddsRatio_working_3-way'!W137)&gt;0,0,PI()),ACOS('OddsRatio_working_3-way'!V137/(2*'OddsRatio_working_3-way'!X137)))</f>
        <v>0.65309941816885364</v>
      </c>
      <c r="Z137" s="11">
        <f>'OddsRatio_working_3-way'!X137^(1/3)*COS('OddsRatio_working_3-way'!Y137/3)</f>
        <v>0.54518965948800957</v>
      </c>
      <c r="AA137" s="11">
        <f>'OddsRatio_working_3-way'!X137^(1/3)*COS(('OddsRatio_working_3-way'!Y137+2*PI())/3)</f>
        <v>-0.37703655793274393</v>
      </c>
      <c r="AB137" s="11">
        <f>'OddsRatio_working_3-way'!X137^(1/3)*COS(('OddsRatio_working_3-way'!Y137+4*PI())/3)</f>
        <v>-0.16815310155526578</v>
      </c>
      <c r="AC137" s="11">
        <f>'OddsRatio_working_3-way'!X137^(1/3)*SIN('OddsRatio_working_3-way'!Y137/3)</f>
        <v>0.12059891976879671</v>
      </c>
      <c r="AD137" s="11">
        <f>'OddsRatio_working_3-way'!X137^(1/3)*SIN(('OddsRatio_working_3-way'!Y137+2*PI())/3)</f>
        <v>0.41184863511280584</v>
      </c>
      <c r="AE137" s="11">
        <f>'OddsRatio_working_3-way'!X137^(1/3)*SIN(('OddsRatio_working_3-way'!Y137+4*PI())/3)</f>
        <v>-0.53244755488160234</v>
      </c>
      <c r="AF137" s="11">
        <f>-'OddsRatio_working_3-way'!U137/(3*'OddsRatio_working_3-way'!X137^(1/3))*COS(('OddsRatio_working_3-way'!Y137)/3)</f>
        <v>0.54518965948800935</v>
      </c>
      <c r="AG137" s="11">
        <f>-'OddsRatio_working_3-way'!U137/(3*'OddsRatio_working_3-way'!X137^(1/3))*COS(('OddsRatio_working_3-way'!Y137+2*PI())/3)</f>
        <v>-0.37703655793274377</v>
      </c>
      <c r="AH137" s="11">
        <f>-'OddsRatio_working_3-way'!U137/(3*'OddsRatio_working_3-way'!X137^(1/3))*COS(('OddsRatio_working_3-way'!Y137+4*PI())/3)</f>
        <v>-0.16815310155526569</v>
      </c>
      <c r="AI137" s="11">
        <f>'OddsRatio_working_3-way'!U137/(3*'OddsRatio_working_3-way'!X137^(1/3))*SIN(('OddsRatio_working_3-way'!Y137)/3)</f>
        <v>-0.12059891976879665</v>
      </c>
      <c r="AJ137" s="11">
        <f>'OddsRatio_working_3-way'!U137/(3*'OddsRatio_working_3-way'!X137^(1/3))*SIN(('OddsRatio_working_3-way'!Y137+2*PI())/3)</f>
        <v>-0.41184863511280567</v>
      </c>
      <c r="AK137" s="11">
        <f>'OddsRatio_working_3-way'!U137/(3*'OddsRatio_working_3-way'!X137^(1/3))*SIN(('OddsRatio_working_3-way'!Y137+4*PI())/3)</f>
        <v>0.53244755488160211</v>
      </c>
      <c r="AL137" s="11">
        <f>'OddsRatio_working_3-way'!Z137+'OddsRatio_working_3-way'!AF137</f>
        <v>1.0903793189760189</v>
      </c>
      <c r="AM137" s="11">
        <f>'OddsRatio_working_3-way'!AA137+'OddsRatio_working_3-way'!AG137</f>
        <v>-0.75407311586548764</v>
      </c>
      <c r="AN137" s="11">
        <f>'OddsRatio_working_3-way'!AB137+'OddsRatio_working_3-way'!AH137</f>
        <v>-0.3363062031105315</v>
      </c>
      <c r="AO137" s="11">
        <f>'OddsRatio_working_3-way'!AC137+'OddsRatio_working_3-way'!AI137</f>
        <v>0</v>
      </c>
      <c r="AP137" s="11">
        <f>'OddsRatio_working_3-way'!AD137+'OddsRatio_working_3-way'!AJ137</f>
        <v>0</v>
      </c>
      <c r="AQ137" s="11">
        <f>'OddsRatio_working_3-way'!AE137+'OddsRatio_working_3-way'!AK137</f>
        <v>0</v>
      </c>
      <c r="AR137" s="10">
        <f>IF(A137="","",IF(('OddsRatio_working_3-way'!X137=0),IF(Q137&gt;0,-Q137^(1/3),(-Q137)^(1/3)),'OddsRatio_working_3-way'!AL137-'OddsRatio_working_3-way'!R137/3))</f>
        <v>1.0903793189760189</v>
      </c>
      <c r="AS137" s="11">
        <f>IF(('OddsRatio_working_3-way'!X137=0),IF(Q137&gt;0,-Q137^(1/3),(-Q137)^(1/3)),'OddsRatio_working_3-way'!AM137-'OddsRatio_working_3-way'!R137/3)</f>
        <v>-0.75407311586548764</v>
      </c>
      <c r="AT137" s="11">
        <f>IF(('OddsRatio_working_3-way'!X137=0),IF(Q137&gt;0,-Q137^(1/3),(-Q137)^(1/3)),'OddsRatio_working_3-way'!AN137-'OddsRatio_working_3-way'!R137/3)</f>
        <v>-0.3363062031105315</v>
      </c>
      <c r="AU137" s="11">
        <f>IF(('OddsRatio_working_3-way'!X137=0),0,'OddsRatio_working_3-way'!AO137)</f>
        <v>0</v>
      </c>
      <c r="AV137" s="11">
        <f>IF(('OddsRatio_working_3-way'!X137=0),0,'OddsRatio_working_3-way'!AP137)</f>
        <v>0</v>
      </c>
      <c r="AW137" s="11">
        <f>IF(('OddsRatio_working_3-way'!X137=0),0,'OddsRatio_working_3-way'!AQ137)</f>
        <v>0</v>
      </c>
    </row>
    <row r="138" spans="1:49" x14ac:dyDescent="0.2">
      <c r="A138" s="4">
        <f>IF('True_Odds_Calculator_3-way'!A139="","",'True_Odds_Calculator_3-way'!A139)</f>
        <v>1.8560000000000001</v>
      </c>
      <c r="B138" s="4">
        <f>IF('True_Odds_Calculator_3-way'!B139="","",'True_Odds_Calculator_3-way'!B139)</f>
        <v>3.1749999999999998</v>
      </c>
      <c r="C138" s="4">
        <f>IF('True_Odds_Calculator_3-way'!C139="","",'True_Odds_Calculator_3-way'!C139)</f>
        <v>5</v>
      </c>
      <c r="D138" s="9">
        <f t="shared" si="39"/>
        <v>0.51709191045768099</v>
      </c>
      <c r="E138" s="9">
        <f t="shared" si="40"/>
        <v>0.2964794297424187</v>
      </c>
      <c r="F138" s="9">
        <f t="shared" si="41"/>
        <v>0.18642865979990017</v>
      </c>
      <c r="G138" s="9">
        <f t="shared" si="42"/>
        <v>1.0909955329203835</v>
      </c>
      <c r="H138" s="9">
        <f t="shared" si="43"/>
        <v>1.9338921761798484</v>
      </c>
      <c r="I138" s="9">
        <f t="shared" si="44"/>
        <v>3.3729152841018344</v>
      </c>
      <c r="J138" s="9">
        <f t="shared" si="45"/>
        <v>5.3639821316815341</v>
      </c>
      <c r="K138" s="11">
        <f t="shared" si="46"/>
        <v>0.5387931034482758</v>
      </c>
      <c r="L138" s="11">
        <f t="shared" si="47"/>
        <v>0.31496062992125984</v>
      </c>
      <c r="M138" s="11">
        <f t="shared" si="48"/>
        <v>0.2</v>
      </c>
      <c r="N138" s="11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-0.25275590551181093</v>
      </c>
      <c r="O138" s="11">
        <f>0</f>
        <v>0</v>
      </c>
      <c r="P138" s="11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0.23863019277762695</v>
      </c>
      <c r="Q138" s="11">
        <f>2*'OddsRatio_working_3-way'!K138*'OddsRatio_working_3-way'!L138*'OddsRatio_working_3-way'!M138</f>
        <v>6.7879446103719793E-2</v>
      </c>
      <c r="R138" s="11">
        <f t="shared" si="49"/>
        <v>0</v>
      </c>
      <c r="S138" s="11">
        <f t="shared" si="50"/>
        <v>-0.94411322376195128</v>
      </c>
      <c r="T138" s="11">
        <f t="shared" si="51"/>
        <v>-0.26855731012998185</v>
      </c>
      <c r="U138" s="11">
        <f>'OddsRatio_working_3-way'!S138-'OddsRatio_working_3-way'!R138^2/3</f>
        <v>-0.94411322376195128</v>
      </c>
      <c r="V138" s="11">
        <f>'OddsRatio_working_3-way'!S138*'OddsRatio_working_3-way'!R138/3-2*'OddsRatio_working_3-way'!R138^3/27-'OddsRatio_working_3-way'!T138</f>
        <v>0.26855731012998185</v>
      </c>
      <c r="W138" s="11">
        <f>'OddsRatio_working_3-way'!V138^2+4*'OddsRatio_working_3-way'!U138^3/27</f>
        <v>-5.2548839859838617E-2</v>
      </c>
      <c r="X138" s="11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0.17654451894925108</v>
      </c>
      <c r="Y138" s="11">
        <f>IF('OddsRatio_working_3-way'!W138&gt;=0,IF('OddsRatio_working_3-way'!V138+SQRT('OddsRatio_working_3-way'!W138)&gt;0,0,PI()),ACOS('OddsRatio_working_3-way'!V138/(2*'OddsRatio_working_3-way'!X138)))</f>
        <v>0.70656917655995066</v>
      </c>
      <c r="Z138" s="11">
        <f>'OddsRatio_working_3-way'!X138^(1/3)*COS('OddsRatio_working_3-way'!Y138/3)</f>
        <v>0.54549776646019177</v>
      </c>
      <c r="AA138" s="11">
        <f>'OddsRatio_working_3-way'!X138^(1/3)*COS(('OddsRatio_working_3-way'!Y138+2*PI())/3)</f>
        <v>-0.38611751218314599</v>
      </c>
      <c r="AB138" s="11">
        <f>'OddsRatio_working_3-way'!X138^(1/3)*COS(('OddsRatio_working_3-way'!Y138+4*PI())/3)</f>
        <v>-0.15938025427704566</v>
      </c>
      <c r="AC138" s="11">
        <f>'OddsRatio_working_3-way'!X138^(1/3)*SIN('OddsRatio_working_3-way'!Y138/3)</f>
        <v>0.1309068168874046</v>
      </c>
      <c r="AD138" s="11">
        <f>'OddsRatio_working_3-way'!X138^(1/3)*SIN(('OddsRatio_working_3-way'!Y138+2*PI())/3)</f>
        <v>0.4069615150184947</v>
      </c>
      <c r="AE138" s="11">
        <f>'OddsRatio_working_3-way'!X138^(1/3)*SIN(('OddsRatio_working_3-way'!Y138+4*PI())/3)</f>
        <v>-0.53786833190589933</v>
      </c>
      <c r="AF138" s="11">
        <f>-'OddsRatio_working_3-way'!U138/(3*'OddsRatio_working_3-way'!X138^(1/3))*COS(('OddsRatio_working_3-way'!Y138)/3)</f>
        <v>0.54549776646019177</v>
      </c>
      <c r="AG138" s="11">
        <f>-'OddsRatio_working_3-way'!U138/(3*'OddsRatio_working_3-way'!X138^(1/3))*COS(('OddsRatio_working_3-way'!Y138+2*PI())/3)</f>
        <v>-0.38611751218314599</v>
      </c>
      <c r="AH138" s="11">
        <f>-'OddsRatio_working_3-way'!U138/(3*'OddsRatio_working_3-way'!X138^(1/3))*COS(('OddsRatio_working_3-way'!Y138+4*PI())/3)</f>
        <v>-0.15938025427704566</v>
      </c>
      <c r="AI138" s="11">
        <f>'OddsRatio_working_3-way'!U138/(3*'OddsRatio_working_3-way'!X138^(1/3))*SIN(('OddsRatio_working_3-way'!Y138)/3)</f>
        <v>-0.1309068168874046</v>
      </c>
      <c r="AJ138" s="11">
        <f>'OddsRatio_working_3-way'!U138/(3*'OddsRatio_working_3-way'!X138^(1/3))*SIN(('OddsRatio_working_3-way'!Y138+2*PI())/3)</f>
        <v>-0.4069615150184947</v>
      </c>
      <c r="AK138" s="11">
        <f>'OddsRatio_working_3-way'!U138/(3*'OddsRatio_working_3-way'!X138^(1/3))*SIN(('OddsRatio_working_3-way'!Y138+4*PI())/3)</f>
        <v>0.53786833190589933</v>
      </c>
      <c r="AL138" s="11">
        <f>'OddsRatio_working_3-way'!Z138+'OddsRatio_working_3-way'!AF138</f>
        <v>1.0909955329203835</v>
      </c>
      <c r="AM138" s="11">
        <f>'OddsRatio_working_3-way'!AA138+'OddsRatio_working_3-way'!AG138</f>
        <v>-0.77223502436629199</v>
      </c>
      <c r="AN138" s="11">
        <f>'OddsRatio_working_3-way'!AB138+'OddsRatio_working_3-way'!AH138</f>
        <v>-0.31876050855409133</v>
      </c>
      <c r="AO138" s="11">
        <f>'OddsRatio_working_3-way'!AC138+'OddsRatio_working_3-way'!AI138</f>
        <v>0</v>
      </c>
      <c r="AP138" s="11">
        <f>'OddsRatio_working_3-way'!AD138+'OddsRatio_working_3-way'!AJ138</f>
        <v>0</v>
      </c>
      <c r="AQ138" s="11">
        <f>'OddsRatio_working_3-way'!AE138+'OddsRatio_working_3-way'!AK138</f>
        <v>0</v>
      </c>
      <c r="AR138" s="10">
        <f>IF(A138="","",IF(('OddsRatio_working_3-way'!X138=0),IF(Q138&gt;0,-Q138^(1/3),(-Q138)^(1/3)),'OddsRatio_working_3-way'!AL138-'OddsRatio_working_3-way'!R138/3))</f>
        <v>1.0909955329203835</v>
      </c>
      <c r="AS138" s="11">
        <f>IF(('OddsRatio_working_3-way'!X138=0),IF(Q138&gt;0,-Q138^(1/3),(-Q138)^(1/3)),'OddsRatio_working_3-way'!AM138-'OddsRatio_working_3-way'!R138/3)</f>
        <v>-0.77223502436629199</v>
      </c>
      <c r="AT138" s="11">
        <f>IF(('OddsRatio_working_3-way'!X138=0),IF(Q138&gt;0,-Q138^(1/3),(-Q138)^(1/3)),'OddsRatio_working_3-way'!AN138-'OddsRatio_working_3-way'!R138/3)</f>
        <v>-0.31876050855409133</v>
      </c>
      <c r="AU138" s="11">
        <f>IF(('OddsRatio_working_3-way'!X138=0),0,'OddsRatio_working_3-way'!AO138)</f>
        <v>0</v>
      </c>
      <c r="AV138" s="11">
        <f>IF(('OddsRatio_working_3-way'!X138=0),0,'OddsRatio_working_3-way'!AP138)</f>
        <v>0</v>
      </c>
      <c r="AW138" s="11">
        <f>IF(('OddsRatio_working_3-way'!X138=0),0,'OddsRatio_working_3-way'!AQ138)</f>
        <v>0</v>
      </c>
    </row>
    <row r="139" spans="1:49" x14ac:dyDescent="0.2">
      <c r="A139" s="4">
        <f>IF('True_Odds_Calculator_3-way'!A140="","",'True_Odds_Calculator_3-way'!A140)</f>
        <v>2.4849999999999999</v>
      </c>
      <c r="B139" s="4">
        <f>IF('True_Odds_Calculator_3-way'!B140="","",'True_Odds_Calculator_3-way'!B140)</f>
        <v>2.95</v>
      </c>
      <c r="C139" s="4">
        <f>IF('True_Odds_Calculator_3-way'!C140="","",'True_Odds_Calculator_3-way'!C140)</f>
        <v>3.2</v>
      </c>
      <c r="D139" s="9">
        <f t="shared" si="39"/>
        <v>0.3832622092915956</v>
      </c>
      <c r="E139" s="9">
        <f t="shared" si="40"/>
        <v>0.32122689824399409</v>
      </c>
      <c r="F139" s="9">
        <f t="shared" si="41"/>
        <v>0.29551089246441037</v>
      </c>
      <c r="G139" s="9">
        <f t="shared" si="42"/>
        <v>1.0836227353130543</v>
      </c>
      <c r="H139" s="9">
        <f t="shared" si="43"/>
        <v>2.6091797619398855</v>
      </c>
      <c r="I139" s="9">
        <f t="shared" si="44"/>
        <v>3.1130643338604562</v>
      </c>
      <c r="J139" s="9">
        <f t="shared" si="45"/>
        <v>3.3839700176887195</v>
      </c>
      <c r="K139" s="11">
        <f t="shared" si="46"/>
        <v>0.4024144869215292</v>
      </c>
      <c r="L139" s="11">
        <f t="shared" si="47"/>
        <v>0.33898305084745761</v>
      </c>
      <c r="M139" s="11">
        <f t="shared" si="48"/>
        <v>0.3125</v>
      </c>
      <c r="N139" s="11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-0.27157222999011021</v>
      </c>
      <c r="O139" s="11">
        <f>0</f>
        <v>0</v>
      </c>
      <c r="P139" s="11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0.2402124612079255</v>
      </c>
      <c r="Q139" s="11">
        <f>2*'OddsRatio_working_3-way'!K139*'OddsRatio_working_3-way'!L139*'OddsRatio_working_3-way'!M139</f>
        <v>8.5257306551171433E-2</v>
      </c>
      <c r="R139" s="11">
        <f t="shared" si="49"/>
        <v>0</v>
      </c>
      <c r="S139" s="11">
        <f t="shared" si="50"/>
        <v>-0.88452512694936913</v>
      </c>
      <c r="T139" s="11">
        <f t="shared" si="51"/>
        <v>-0.31393970787910175</v>
      </c>
      <c r="U139" s="11">
        <f>'OddsRatio_working_3-way'!S139-'OddsRatio_working_3-way'!R139^2/3</f>
        <v>-0.88452512694936913</v>
      </c>
      <c r="V139" s="11">
        <f>'OddsRatio_working_3-way'!S139*'OddsRatio_working_3-way'!R139/3-2*'OddsRatio_working_3-way'!R139^3/27-'OddsRatio_working_3-way'!T139</f>
        <v>0.31393970787910175</v>
      </c>
      <c r="W139" s="11">
        <f>'OddsRatio_working_3-way'!V139^2+4*'OddsRatio_working_3-way'!U139^3/27</f>
        <v>-3.9661451903979933E-3</v>
      </c>
      <c r="X139" s="11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0.16009706850346583</v>
      </c>
      <c r="Y139" s="11">
        <f>IF('OddsRatio_working_3-way'!W139&gt;=0,IF('OddsRatio_working_3-way'!V139+SQRT('OddsRatio_working_3-way'!W139)&gt;0,0,PI()),ACOS('OddsRatio_working_3-way'!V139/(2*'OddsRatio_working_3-way'!X139)))</f>
        <v>0.19797558038778518</v>
      </c>
      <c r="Z139" s="11">
        <f>'OddsRatio_working_3-way'!X139^(1/3)*COS('OddsRatio_working_3-way'!Y139/3)</f>
        <v>0.54181136765652715</v>
      </c>
      <c r="AA139" s="11">
        <f>'OddsRatio_working_3-way'!X139^(1/3)*COS(('OddsRatio_working_3-way'!Y139+2*PI())/3)</f>
        <v>-0.30191557170237499</v>
      </c>
      <c r="AB139" s="11">
        <f>'OddsRatio_working_3-way'!X139^(1/3)*COS(('OddsRatio_working_3-way'!Y139+4*PI())/3)</f>
        <v>-0.23989579595415209</v>
      </c>
      <c r="AC139" s="11">
        <f>'OddsRatio_working_3-way'!X139^(1/3)*SIN('OddsRatio_working_3-way'!Y139/3)</f>
        <v>3.5807134223316668E-2</v>
      </c>
      <c r="AD139" s="11">
        <f>'OddsRatio_working_3-way'!X139^(1/3)*SIN(('OddsRatio_working_3-way'!Y139+2*PI())/3)</f>
        <v>0.45131884133808453</v>
      </c>
      <c r="AE139" s="11">
        <f>'OddsRatio_working_3-way'!X139^(1/3)*SIN(('OddsRatio_working_3-way'!Y139+4*PI())/3)</f>
        <v>-0.48712597556140119</v>
      </c>
      <c r="AF139" s="11">
        <f>-'OddsRatio_working_3-way'!U139/(3*'OddsRatio_working_3-way'!X139^(1/3))*COS(('OddsRatio_working_3-way'!Y139)/3)</f>
        <v>0.54181136765652715</v>
      </c>
      <c r="AG139" s="11">
        <f>-'OddsRatio_working_3-way'!U139/(3*'OddsRatio_working_3-way'!X139^(1/3))*COS(('OddsRatio_working_3-way'!Y139+2*PI())/3)</f>
        <v>-0.30191557170237499</v>
      </c>
      <c r="AH139" s="11">
        <f>-'OddsRatio_working_3-way'!U139/(3*'OddsRatio_working_3-way'!X139^(1/3))*COS(('OddsRatio_working_3-way'!Y139+4*PI())/3)</f>
        <v>-0.23989579595415209</v>
      </c>
      <c r="AI139" s="11">
        <f>'OddsRatio_working_3-way'!U139/(3*'OddsRatio_working_3-way'!X139^(1/3))*SIN(('OddsRatio_working_3-way'!Y139)/3)</f>
        <v>-3.5807134223316668E-2</v>
      </c>
      <c r="AJ139" s="11">
        <f>'OddsRatio_working_3-way'!U139/(3*'OddsRatio_working_3-way'!X139^(1/3))*SIN(('OddsRatio_working_3-way'!Y139+2*PI())/3)</f>
        <v>-0.45131884133808453</v>
      </c>
      <c r="AK139" s="11">
        <f>'OddsRatio_working_3-way'!U139/(3*'OddsRatio_working_3-way'!X139^(1/3))*SIN(('OddsRatio_working_3-way'!Y139+4*PI())/3)</f>
        <v>0.48712597556140119</v>
      </c>
      <c r="AL139" s="11">
        <f>'OddsRatio_working_3-way'!Z139+'OddsRatio_working_3-way'!AF139</f>
        <v>1.0836227353130543</v>
      </c>
      <c r="AM139" s="11">
        <f>'OddsRatio_working_3-way'!AA139+'OddsRatio_working_3-way'!AG139</f>
        <v>-0.60383114340474997</v>
      </c>
      <c r="AN139" s="11">
        <f>'OddsRatio_working_3-way'!AB139+'OddsRatio_working_3-way'!AH139</f>
        <v>-0.47979159190830417</v>
      </c>
      <c r="AO139" s="11">
        <f>'OddsRatio_working_3-way'!AC139+'OddsRatio_working_3-way'!AI139</f>
        <v>0</v>
      </c>
      <c r="AP139" s="11">
        <f>'OddsRatio_working_3-way'!AD139+'OddsRatio_working_3-way'!AJ139</f>
        <v>0</v>
      </c>
      <c r="AQ139" s="11">
        <f>'OddsRatio_working_3-way'!AE139+'OddsRatio_working_3-way'!AK139</f>
        <v>0</v>
      </c>
      <c r="AR139" s="10">
        <f>IF(A139="","",IF(('OddsRatio_working_3-way'!X139=0),IF(Q139&gt;0,-Q139^(1/3),(-Q139)^(1/3)),'OddsRatio_working_3-way'!AL139-'OddsRatio_working_3-way'!R139/3))</f>
        <v>1.0836227353130543</v>
      </c>
      <c r="AS139" s="11">
        <f>IF(('OddsRatio_working_3-way'!X139=0),IF(Q139&gt;0,-Q139^(1/3),(-Q139)^(1/3)),'OddsRatio_working_3-way'!AM139-'OddsRatio_working_3-way'!R139/3)</f>
        <v>-0.60383114340474997</v>
      </c>
      <c r="AT139" s="11">
        <f>IF(('OddsRatio_working_3-way'!X139=0),IF(Q139&gt;0,-Q139^(1/3),(-Q139)^(1/3)),'OddsRatio_working_3-way'!AN139-'OddsRatio_working_3-way'!R139/3)</f>
        <v>-0.47979159190830417</v>
      </c>
      <c r="AU139" s="11">
        <f>IF(('OddsRatio_working_3-way'!X139=0),0,'OddsRatio_working_3-way'!AO139)</f>
        <v>0</v>
      </c>
      <c r="AV139" s="11">
        <f>IF(('OddsRatio_working_3-way'!X139=0),0,'OddsRatio_working_3-way'!AP139)</f>
        <v>0</v>
      </c>
      <c r="AW139" s="11">
        <f>IF(('OddsRatio_working_3-way'!X139=0),0,'OddsRatio_working_3-way'!AQ139)</f>
        <v>0</v>
      </c>
    </row>
    <row r="140" spans="1:49" x14ac:dyDescent="0.2">
      <c r="A140" s="4">
        <f>IF('True_Odds_Calculator_3-way'!A141="","",'True_Odds_Calculator_3-way'!A141)</f>
        <v>2.09</v>
      </c>
      <c r="B140" s="4">
        <f>IF('True_Odds_Calculator_3-way'!B141="","",'True_Odds_Calculator_3-way'!B141)</f>
        <v>2.9649999999999999</v>
      </c>
      <c r="C140" s="4">
        <f>IF('True_Odds_Calculator_3-way'!C141="","",'True_Odds_Calculator_3-way'!C141)</f>
        <v>4.22</v>
      </c>
      <c r="D140" s="9">
        <f t="shared" si="39"/>
        <v>0.45816850185304175</v>
      </c>
      <c r="E140" s="9">
        <f t="shared" si="40"/>
        <v>0.31929086973637466</v>
      </c>
      <c r="F140" s="9">
        <f t="shared" si="41"/>
        <v>0.2225406284105835</v>
      </c>
      <c r="G140" s="9">
        <f t="shared" si="42"/>
        <v>1.084956987561446</v>
      </c>
      <c r="H140" s="9">
        <f t="shared" si="43"/>
        <v>2.1826031164419755</v>
      </c>
      <c r="I140" s="9">
        <f t="shared" si="44"/>
        <v>3.1319404805582409</v>
      </c>
      <c r="J140" s="9">
        <f t="shared" si="45"/>
        <v>4.4935614999478561</v>
      </c>
      <c r="K140" s="11">
        <f t="shared" si="46"/>
        <v>0.47846889952153115</v>
      </c>
      <c r="L140" s="11">
        <f t="shared" si="47"/>
        <v>0.33726812816188873</v>
      </c>
      <c r="M140" s="11">
        <f t="shared" si="48"/>
        <v>0.23696682464454977</v>
      </c>
      <c r="N140" s="11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-0.26373118707650989</v>
      </c>
      <c r="O140" s="11">
        <f>0</f>
        <v>0</v>
      </c>
      <c r="P140" s="11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0.23995527157258123</v>
      </c>
      <c r="Q140" s="11">
        <f>2*'OddsRatio_working_3-way'!K140*'OddsRatio_working_3-way'!L140*'OddsRatio_working_3-way'!M140</f>
        <v>7.6479767831898401E-2</v>
      </c>
      <c r="R140" s="11">
        <f t="shared" si="49"/>
        <v>0</v>
      </c>
      <c r="S140" s="11">
        <f t="shared" si="50"/>
        <v>-0.90984791837671009</v>
      </c>
      <c r="T140" s="11">
        <f t="shared" si="51"/>
        <v>-0.28999136840691958</v>
      </c>
      <c r="U140" s="11">
        <f>'OddsRatio_working_3-way'!S140-'OddsRatio_working_3-way'!R140^2/3</f>
        <v>-0.90984791837671009</v>
      </c>
      <c r="V140" s="11">
        <f>'OddsRatio_working_3-way'!S140*'OddsRatio_working_3-way'!R140/3-2*'OddsRatio_working_3-way'!R140^3/27-'OddsRatio_working_3-way'!T140</f>
        <v>0.28999136840691958</v>
      </c>
      <c r="W140" s="11">
        <f>'OddsRatio_working_3-way'!V140^2+4*'OddsRatio_working_3-way'!U140^3/27</f>
        <v>-2.7489190954878159E-2</v>
      </c>
      <c r="X140" s="11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0.16702109500404128</v>
      </c>
      <c r="Y140" s="11">
        <f>IF('OddsRatio_working_3-way'!W140&gt;=0,IF('OddsRatio_working_3-way'!V140+SQRT('OddsRatio_working_3-way'!W140)&gt;0,0,PI()),ACOS('OddsRatio_working_3-way'!V140/(2*'OddsRatio_working_3-way'!X140)))</f>
        <v>0.51937820334612095</v>
      </c>
      <c r="Z140" s="11">
        <f>'OddsRatio_working_3-way'!X140^(1/3)*COS('OddsRatio_working_3-way'!Y140/3)</f>
        <v>0.54247849378072299</v>
      </c>
      <c r="AA140" s="11">
        <f>'OddsRatio_working_3-way'!X140^(1/3)*COS(('OddsRatio_working_3-way'!Y140+2*PI())/3)</f>
        <v>-0.3533963672952668</v>
      </c>
      <c r="AB140" s="11">
        <f>'OddsRatio_working_3-way'!X140^(1/3)*COS(('OddsRatio_working_3-way'!Y140+4*PI())/3)</f>
        <v>-0.18908212648545586</v>
      </c>
      <c r="AC140" s="11">
        <f>'OddsRatio_working_3-way'!X140^(1/3)*SIN('OddsRatio_working_3-way'!Y140/3)</f>
        <v>9.4866871163233252E-2</v>
      </c>
      <c r="AD140" s="11">
        <f>'OddsRatio_working_3-way'!X140^(1/3)*SIN(('OddsRatio_working_3-way'!Y140+2*PI())/3)</f>
        <v>0.42236672103920819</v>
      </c>
      <c r="AE140" s="11">
        <f>'OddsRatio_working_3-way'!X140^(1/3)*SIN(('OddsRatio_working_3-way'!Y140+4*PI())/3)</f>
        <v>-0.51723359220244136</v>
      </c>
      <c r="AF140" s="11">
        <f>-'OddsRatio_working_3-way'!U140/(3*'OddsRatio_working_3-way'!X140^(1/3))*COS(('OddsRatio_working_3-way'!Y140)/3)</f>
        <v>0.54247849378072288</v>
      </c>
      <c r="AG140" s="11">
        <f>-'OddsRatio_working_3-way'!U140/(3*'OddsRatio_working_3-way'!X140^(1/3))*COS(('OddsRatio_working_3-way'!Y140+2*PI())/3)</f>
        <v>-0.35339636729526674</v>
      </c>
      <c r="AH140" s="11">
        <f>-'OddsRatio_working_3-way'!U140/(3*'OddsRatio_working_3-way'!X140^(1/3))*COS(('OddsRatio_working_3-way'!Y140+4*PI())/3)</f>
        <v>-0.18908212648545583</v>
      </c>
      <c r="AI140" s="11">
        <f>'OddsRatio_working_3-way'!U140/(3*'OddsRatio_working_3-way'!X140^(1/3))*SIN(('OddsRatio_working_3-way'!Y140)/3)</f>
        <v>-9.4866871163233238E-2</v>
      </c>
      <c r="AJ140" s="11">
        <f>'OddsRatio_working_3-way'!U140/(3*'OddsRatio_working_3-way'!X140^(1/3))*SIN(('OddsRatio_working_3-way'!Y140+2*PI())/3)</f>
        <v>-0.42236672103920808</v>
      </c>
      <c r="AK140" s="11">
        <f>'OddsRatio_working_3-way'!U140/(3*'OddsRatio_working_3-way'!X140^(1/3))*SIN(('OddsRatio_working_3-way'!Y140+4*PI())/3)</f>
        <v>0.51723359220244125</v>
      </c>
      <c r="AL140" s="11">
        <f>'OddsRatio_working_3-way'!Z140+'OddsRatio_working_3-way'!AF140</f>
        <v>1.084956987561446</v>
      </c>
      <c r="AM140" s="11">
        <f>'OddsRatio_working_3-way'!AA140+'OddsRatio_working_3-way'!AG140</f>
        <v>-0.7067927345905336</v>
      </c>
      <c r="AN140" s="11">
        <f>'OddsRatio_working_3-way'!AB140+'OddsRatio_working_3-way'!AH140</f>
        <v>-0.37816425297091172</v>
      </c>
      <c r="AO140" s="11">
        <f>'OddsRatio_working_3-way'!AC140+'OddsRatio_working_3-way'!AI140</f>
        <v>0</v>
      </c>
      <c r="AP140" s="11">
        <f>'OddsRatio_working_3-way'!AD140+'OddsRatio_working_3-way'!AJ140</f>
        <v>0</v>
      </c>
      <c r="AQ140" s="11">
        <f>'OddsRatio_working_3-way'!AE140+'OddsRatio_working_3-way'!AK140</f>
        <v>0</v>
      </c>
      <c r="AR140" s="10">
        <f>IF(A140="","",IF(('OddsRatio_working_3-way'!X140=0),IF(Q140&gt;0,-Q140^(1/3),(-Q140)^(1/3)),'OddsRatio_working_3-way'!AL140-'OddsRatio_working_3-way'!R140/3))</f>
        <v>1.084956987561446</v>
      </c>
      <c r="AS140" s="11">
        <f>IF(('OddsRatio_working_3-way'!X140=0),IF(Q140&gt;0,-Q140^(1/3),(-Q140)^(1/3)),'OddsRatio_working_3-way'!AM140-'OddsRatio_working_3-way'!R140/3)</f>
        <v>-0.7067927345905336</v>
      </c>
      <c r="AT140" s="11">
        <f>IF(('OddsRatio_working_3-way'!X140=0),IF(Q140&gt;0,-Q140^(1/3),(-Q140)^(1/3)),'OddsRatio_working_3-way'!AN140-'OddsRatio_working_3-way'!R140/3)</f>
        <v>-0.37816425297091172</v>
      </c>
      <c r="AU140" s="11">
        <f>IF(('OddsRatio_working_3-way'!X140=0),0,'OddsRatio_working_3-way'!AO140)</f>
        <v>0</v>
      </c>
      <c r="AV140" s="11">
        <f>IF(('OddsRatio_working_3-way'!X140=0),0,'OddsRatio_working_3-way'!AP140)</f>
        <v>0</v>
      </c>
      <c r="AW140" s="11">
        <f>IF(('OddsRatio_working_3-way'!X140=0),0,'OddsRatio_working_3-way'!AQ140)</f>
        <v>0</v>
      </c>
    </row>
    <row r="141" spans="1:49" x14ac:dyDescent="0.2">
      <c r="A141" s="4">
        <f>IF('True_Odds_Calculator_3-way'!A142="","",'True_Odds_Calculator_3-way'!A142)</f>
        <v>3.06</v>
      </c>
      <c r="B141" s="4">
        <f>IF('True_Odds_Calculator_3-way'!B142="","",'True_Odds_Calculator_3-way'!B142)</f>
        <v>2.8159999999999998</v>
      </c>
      <c r="C141" s="4">
        <f>IF('True_Odds_Calculator_3-way'!C142="","",'True_Odds_Calculator_3-way'!C142)</f>
        <v>2.6960000000000002</v>
      </c>
      <c r="D141" s="9">
        <f t="shared" si="39"/>
        <v>0.30979616654853204</v>
      </c>
      <c r="E141" s="9">
        <f t="shared" si="40"/>
        <v>0.33737755740255931</v>
      </c>
      <c r="F141" s="9">
        <f t="shared" si="41"/>
        <v>0.35282627604890865</v>
      </c>
      <c r="G141" s="9">
        <f t="shared" si="42"/>
        <v>1.0815188848878252</v>
      </c>
      <c r="H141" s="9">
        <f t="shared" si="43"/>
        <v>3.2279289028689191</v>
      </c>
      <c r="I141" s="9">
        <f t="shared" si="44"/>
        <v>2.9640382949562909</v>
      </c>
      <c r="J141" s="9">
        <f t="shared" si="45"/>
        <v>2.8342560287697518</v>
      </c>
      <c r="K141" s="11">
        <f t="shared" si="46"/>
        <v>0.32679738562091504</v>
      </c>
      <c r="L141" s="11">
        <f t="shared" si="47"/>
        <v>0.35511363636363641</v>
      </c>
      <c r="M141" s="11">
        <f t="shared" si="48"/>
        <v>0.37091988130563797</v>
      </c>
      <c r="N141" s="11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-0.27310833064454987</v>
      </c>
      <c r="O141" s="11">
        <f>0</f>
        <v>0</v>
      </c>
      <c r="P141" s="11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0.23984857520924027</v>
      </c>
      <c r="Q141" s="11">
        <f>2*'OddsRatio_working_3-way'!K141*'OddsRatio_working_3-way'!L141*'OddsRatio_working_3-way'!M141</f>
        <v>8.6090658725499022E-2</v>
      </c>
      <c r="R141" s="11">
        <f t="shared" si="49"/>
        <v>0</v>
      </c>
      <c r="S141" s="11">
        <f t="shared" si="50"/>
        <v>-0.87821771911235791</v>
      </c>
      <c r="T141" s="11">
        <f t="shared" si="51"/>
        <v>-0.315225311957056</v>
      </c>
      <c r="U141" s="11">
        <f>'OddsRatio_working_3-way'!S141-'OddsRatio_working_3-way'!R141^2/3</f>
        <v>-0.87821771911235791</v>
      </c>
      <c r="V141" s="11">
        <f>'OddsRatio_working_3-way'!S141*'OddsRatio_working_3-way'!R141/3-2*'OddsRatio_working_3-way'!R141^3/27-'OddsRatio_working_3-way'!T141</f>
        <v>0.315225311957056</v>
      </c>
      <c r="W141" s="11">
        <f>'OddsRatio_working_3-way'!V141^2+4*'OddsRatio_working_3-way'!U141^3/27</f>
        <v>-9.7963757665800455E-4</v>
      </c>
      <c r="X141" s="11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0.15838768487092145</v>
      </c>
      <c r="Y141" s="11">
        <f>IF('OddsRatio_working_3-way'!W141&gt;=0,IF('OddsRatio_working_3-way'!V141+SQRT('OddsRatio_working_3-way'!W141)&gt;0,0,PI()),ACOS('OddsRatio_working_3-way'!V141/(2*'OddsRatio_working_3-way'!X141)))</f>
        <v>9.8967019271293255E-2</v>
      </c>
      <c r="Z141" s="11">
        <f>'OddsRatio_working_3-way'!X141^(1/3)*COS('OddsRatio_working_3-way'!Y141/3)</f>
        <v>0.54075944244391261</v>
      </c>
      <c r="AA141" s="11">
        <f>'OddsRatio_working_3-way'!X141^(1/3)*COS(('OddsRatio_working_3-way'!Y141+2*PI())/3)</f>
        <v>-0.28583445622133563</v>
      </c>
      <c r="AB141" s="11">
        <f>'OddsRatio_working_3-way'!X141^(1/3)*COS(('OddsRatio_working_3-way'!Y141+4*PI())/3)</f>
        <v>-0.2549249862225767</v>
      </c>
      <c r="AC141" s="11">
        <f>'OddsRatio_working_3-way'!X141^(1/3)*SIN('OddsRatio_working_3-way'!Y141/3)</f>
        <v>1.7845590824292091E-2</v>
      </c>
      <c r="AD141" s="11">
        <f>'OddsRatio_working_3-way'!X141^(1/3)*SIN(('OddsRatio_working_3-way'!Y141+2*PI())/3)</f>
        <v>0.45938861908059142</v>
      </c>
      <c r="AE141" s="11">
        <f>'OddsRatio_working_3-way'!X141^(1/3)*SIN(('OddsRatio_working_3-way'!Y141+4*PI())/3)</f>
        <v>-0.47723420990488347</v>
      </c>
      <c r="AF141" s="11">
        <f>-'OddsRatio_working_3-way'!U141/(3*'OddsRatio_working_3-way'!X141^(1/3))*COS(('OddsRatio_working_3-way'!Y141)/3)</f>
        <v>0.54075944244391261</v>
      </c>
      <c r="AG141" s="11">
        <f>-'OddsRatio_working_3-way'!U141/(3*'OddsRatio_working_3-way'!X141^(1/3))*COS(('OddsRatio_working_3-way'!Y141+2*PI())/3)</f>
        <v>-0.28583445622133563</v>
      </c>
      <c r="AH141" s="11">
        <f>-'OddsRatio_working_3-way'!U141/(3*'OddsRatio_working_3-way'!X141^(1/3))*COS(('OddsRatio_working_3-way'!Y141+4*PI())/3)</f>
        <v>-0.2549249862225767</v>
      </c>
      <c r="AI141" s="11">
        <f>'OddsRatio_working_3-way'!U141/(3*'OddsRatio_working_3-way'!X141^(1/3))*SIN(('OddsRatio_working_3-way'!Y141)/3)</f>
        <v>-1.7845590824292091E-2</v>
      </c>
      <c r="AJ141" s="11">
        <f>'OddsRatio_working_3-way'!U141/(3*'OddsRatio_working_3-way'!X141^(1/3))*SIN(('OddsRatio_working_3-way'!Y141+2*PI())/3)</f>
        <v>-0.45938861908059142</v>
      </c>
      <c r="AK141" s="11">
        <f>'OddsRatio_working_3-way'!U141/(3*'OddsRatio_working_3-way'!X141^(1/3))*SIN(('OddsRatio_working_3-way'!Y141+4*PI())/3)</f>
        <v>0.47723420990488347</v>
      </c>
      <c r="AL141" s="11">
        <f>'OddsRatio_working_3-way'!Z141+'OddsRatio_working_3-way'!AF141</f>
        <v>1.0815188848878252</v>
      </c>
      <c r="AM141" s="11">
        <f>'OddsRatio_working_3-way'!AA141+'OddsRatio_working_3-way'!AG141</f>
        <v>-0.57166891244267126</v>
      </c>
      <c r="AN141" s="11">
        <f>'OddsRatio_working_3-way'!AB141+'OddsRatio_working_3-way'!AH141</f>
        <v>-0.5098499724451534</v>
      </c>
      <c r="AO141" s="11">
        <f>'OddsRatio_working_3-way'!AC141+'OddsRatio_working_3-way'!AI141</f>
        <v>0</v>
      </c>
      <c r="AP141" s="11">
        <f>'OddsRatio_working_3-way'!AD141+'OddsRatio_working_3-way'!AJ141</f>
        <v>0</v>
      </c>
      <c r="AQ141" s="11">
        <f>'OddsRatio_working_3-way'!AE141+'OddsRatio_working_3-way'!AK141</f>
        <v>0</v>
      </c>
      <c r="AR141" s="10">
        <f>IF(A141="","",IF(('OddsRatio_working_3-way'!X141=0),IF(Q141&gt;0,-Q141^(1/3),(-Q141)^(1/3)),'OddsRatio_working_3-way'!AL141-'OddsRatio_working_3-way'!R141/3))</f>
        <v>1.0815188848878252</v>
      </c>
      <c r="AS141" s="11">
        <f>IF(('OddsRatio_working_3-way'!X141=0),IF(Q141&gt;0,-Q141^(1/3),(-Q141)^(1/3)),'OddsRatio_working_3-way'!AM141-'OddsRatio_working_3-way'!R141/3)</f>
        <v>-0.57166891244267126</v>
      </c>
      <c r="AT141" s="11">
        <f>IF(('OddsRatio_working_3-way'!X141=0),IF(Q141&gt;0,-Q141^(1/3),(-Q141)^(1/3)),'OddsRatio_working_3-way'!AN141-'OddsRatio_working_3-way'!R141/3)</f>
        <v>-0.5098499724451534</v>
      </c>
      <c r="AU141" s="11">
        <f>IF(('OddsRatio_working_3-way'!X141=0),0,'OddsRatio_working_3-way'!AO141)</f>
        <v>0</v>
      </c>
      <c r="AV141" s="11">
        <f>IF(('OddsRatio_working_3-way'!X141=0),0,'OddsRatio_working_3-way'!AP141)</f>
        <v>0</v>
      </c>
      <c r="AW141" s="11">
        <f>IF(('OddsRatio_working_3-way'!X141=0),0,'OddsRatio_working_3-way'!AQ141)</f>
        <v>0</v>
      </c>
    </row>
    <row r="142" spans="1:49" x14ac:dyDescent="0.2">
      <c r="A142" s="4">
        <f>IF('True_Odds_Calculator_3-way'!A143="","",'True_Odds_Calculator_3-way'!A143)</f>
        <v>3.15</v>
      </c>
      <c r="B142" s="4">
        <f>IF('True_Odds_Calculator_3-way'!B143="","",'True_Odds_Calculator_3-way'!B143)</f>
        <v>3.08</v>
      </c>
      <c r="C142" s="4">
        <f>IF('True_Odds_Calculator_3-way'!C143="","",'True_Odds_Calculator_3-way'!C143)</f>
        <v>2.4319999999999999</v>
      </c>
      <c r="D142" s="9">
        <f t="shared" si="39"/>
        <v>0.30046938488486197</v>
      </c>
      <c r="E142" s="9">
        <f t="shared" si="40"/>
        <v>0.3074721917689196</v>
      </c>
      <c r="F142" s="9">
        <f t="shared" si="41"/>
        <v>0.39205842334621827</v>
      </c>
      <c r="G142" s="9">
        <f t="shared" si="42"/>
        <v>1.0828493456077588</v>
      </c>
      <c r="H142" s="9">
        <f t="shared" si="43"/>
        <v>3.3281260930566816</v>
      </c>
      <c r="I142" s="9">
        <f t="shared" si="44"/>
        <v>3.2523266388641381</v>
      </c>
      <c r="J142" s="9">
        <f t="shared" si="45"/>
        <v>2.5506402629103104</v>
      </c>
      <c r="K142" s="11">
        <f t="shared" si="46"/>
        <v>0.31746031746031744</v>
      </c>
      <c r="L142" s="11">
        <f t="shared" si="47"/>
        <v>0.32467532467532467</v>
      </c>
      <c r="M142" s="11">
        <f t="shared" si="48"/>
        <v>0.41118421052631582</v>
      </c>
      <c r="N142" s="11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-0.27140632967700629</v>
      </c>
      <c r="O142" s="11">
        <f>0</f>
        <v>0</v>
      </c>
      <c r="P142" s="11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0.23996340960626675</v>
      </c>
      <c r="Q142" s="11">
        <f>2*'OddsRatio_working_3-way'!K142*'OddsRatio_working_3-way'!L142*'OddsRatio_working_3-way'!M142</f>
        <v>8.4762772732697542E-2</v>
      </c>
      <c r="R142" s="11">
        <f t="shared" si="49"/>
        <v>0</v>
      </c>
      <c r="S142" s="11">
        <f t="shared" si="50"/>
        <v>-0.8841481696165342</v>
      </c>
      <c r="T142" s="11">
        <f t="shared" si="51"/>
        <v>-0.31230949121036178</v>
      </c>
      <c r="U142" s="11">
        <f>'OddsRatio_working_3-way'!S142-'OddsRatio_working_3-way'!R142^2/3</f>
        <v>-0.8841481696165342</v>
      </c>
      <c r="V142" s="11">
        <f>'OddsRatio_working_3-way'!S142*'OddsRatio_working_3-way'!R142/3-2*'OddsRatio_working_3-way'!R142^3/27-'OddsRatio_working_3-way'!T142</f>
        <v>0.31230949121036178</v>
      </c>
      <c r="W142" s="11">
        <f>'OddsRatio_working_3-way'!V142^2+4*'OddsRatio_working_3-way'!U142^3/27</f>
        <v>-4.8560448604375306E-3</v>
      </c>
      <c r="X142" s="11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0.15999473675758258</v>
      </c>
      <c r="Y142" s="11">
        <f>IF('OddsRatio_working_3-way'!W142&gt;=0,IF('OddsRatio_working_3-way'!V142+SQRT('OddsRatio_working_3-way'!W142)&gt;0,0,PI()),ACOS('OddsRatio_working_3-way'!V142/(2*'OddsRatio_working_3-way'!X142)))</f>
        <v>0.21953295572313647</v>
      </c>
      <c r="Z142" s="11">
        <f>'OddsRatio_working_3-way'!X142^(1/3)*COS('OddsRatio_working_3-way'!Y142/3)</f>
        <v>0.54142467280387929</v>
      </c>
      <c r="AA142" s="11">
        <f>'OddsRatio_working_3-way'!X142^(1/3)*COS(('OddsRatio_working_3-way'!Y142+2*PI())/3)</f>
        <v>-0.30508580238287747</v>
      </c>
      <c r="AB142" s="11">
        <f>'OddsRatio_working_3-way'!X142^(1/3)*COS(('OddsRatio_working_3-way'!Y142+4*PI())/3)</f>
        <v>-0.23633887042100149</v>
      </c>
      <c r="AC142" s="11">
        <f>'OddsRatio_working_3-way'!X142^(1/3)*SIN('OddsRatio_working_3-way'!Y142/3)</f>
        <v>3.969105967414998E-2</v>
      </c>
      <c r="AD142" s="11">
        <f>'OddsRatio_working_3-way'!X142^(1/3)*SIN(('OddsRatio_working_3-way'!Y142+2*PI())/3)</f>
        <v>0.44904199104676223</v>
      </c>
      <c r="AE142" s="11">
        <f>'OddsRatio_working_3-way'!X142^(1/3)*SIN(('OddsRatio_working_3-way'!Y142+4*PI())/3)</f>
        <v>-0.48873305072091222</v>
      </c>
      <c r="AF142" s="11">
        <f>-'OddsRatio_working_3-way'!U142/(3*'OddsRatio_working_3-way'!X142^(1/3))*COS(('OddsRatio_working_3-way'!Y142)/3)</f>
        <v>0.5414246728038794</v>
      </c>
      <c r="AG142" s="11">
        <f>-'OddsRatio_working_3-way'!U142/(3*'OddsRatio_working_3-way'!X142^(1/3))*COS(('OddsRatio_working_3-way'!Y142+2*PI())/3)</f>
        <v>-0.30508580238287752</v>
      </c>
      <c r="AH142" s="11">
        <f>-'OddsRatio_working_3-way'!U142/(3*'OddsRatio_working_3-way'!X142^(1/3))*COS(('OddsRatio_working_3-way'!Y142+4*PI())/3)</f>
        <v>-0.23633887042100152</v>
      </c>
      <c r="AI142" s="11">
        <f>'OddsRatio_working_3-way'!U142/(3*'OddsRatio_working_3-way'!X142^(1/3))*SIN(('OddsRatio_working_3-way'!Y142)/3)</f>
        <v>-3.9691059674149987E-2</v>
      </c>
      <c r="AJ142" s="11">
        <f>'OddsRatio_working_3-way'!U142/(3*'OddsRatio_working_3-way'!X142^(1/3))*SIN(('OddsRatio_working_3-way'!Y142+2*PI())/3)</f>
        <v>-0.44904199104676235</v>
      </c>
      <c r="AK142" s="11">
        <f>'OddsRatio_working_3-way'!U142/(3*'OddsRatio_working_3-way'!X142^(1/3))*SIN(('OddsRatio_working_3-way'!Y142+4*PI())/3)</f>
        <v>0.48873305072091233</v>
      </c>
      <c r="AL142" s="11">
        <f>'OddsRatio_working_3-way'!Z142+'OddsRatio_working_3-way'!AF142</f>
        <v>1.0828493456077588</v>
      </c>
      <c r="AM142" s="11">
        <f>'OddsRatio_working_3-way'!AA142+'OddsRatio_working_3-way'!AG142</f>
        <v>-0.61017160476575505</v>
      </c>
      <c r="AN142" s="11">
        <f>'OddsRatio_working_3-way'!AB142+'OddsRatio_working_3-way'!AH142</f>
        <v>-0.47267774084200298</v>
      </c>
      <c r="AO142" s="11">
        <f>'OddsRatio_working_3-way'!AC142+'OddsRatio_working_3-way'!AI142</f>
        <v>0</v>
      </c>
      <c r="AP142" s="11">
        <f>'OddsRatio_working_3-way'!AD142+'OddsRatio_working_3-way'!AJ142</f>
        <v>0</v>
      </c>
      <c r="AQ142" s="11">
        <f>'OddsRatio_working_3-way'!AE142+'OddsRatio_working_3-way'!AK142</f>
        <v>0</v>
      </c>
      <c r="AR142" s="10">
        <f>IF(A142="","",IF(('OddsRatio_working_3-way'!X142=0),IF(Q142&gt;0,-Q142^(1/3),(-Q142)^(1/3)),'OddsRatio_working_3-way'!AL142-'OddsRatio_working_3-way'!R142/3))</f>
        <v>1.0828493456077588</v>
      </c>
      <c r="AS142" s="11">
        <f>IF(('OddsRatio_working_3-way'!X142=0),IF(Q142&gt;0,-Q142^(1/3),(-Q142)^(1/3)),'OddsRatio_working_3-way'!AM142-'OddsRatio_working_3-way'!R142/3)</f>
        <v>-0.61017160476575505</v>
      </c>
      <c r="AT142" s="11">
        <f>IF(('OddsRatio_working_3-way'!X142=0),IF(Q142&gt;0,-Q142^(1/3),(-Q142)^(1/3)),'OddsRatio_working_3-way'!AN142-'OddsRatio_working_3-way'!R142/3)</f>
        <v>-0.47267774084200298</v>
      </c>
      <c r="AU142" s="11">
        <f>IF(('OddsRatio_working_3-way'!X142=0),0,'OddsRatio_working_3-way'!AO142)</f>
        <v>0</v>
      </c>
      <c r="AV142" s="11">
        <f>IF(('OddsRatio_working_3-way'!X142=0),0,'OddsRatio_working_3-way'!AP142)</f>
        <v>0</v>
      </c>
      <c r="AW142" s="11">
        <f>IF(('OddsRatio_working_3-way'!X142=0),0,'OddsRatio_working_3-way'!AQ142)</f>
        <v>0</v>
      </c>
    </row>
    <row r="143" spans="1:49" x14ac:dyDescent="0.2">
      <c r="A143" s="4">
        <f>IF('True_Odds_Calculator_3-way'!A144="","",'True_Odds_Calculator_3-way'!A144)</f>
        <v>2.4300000000000002</v>
      </c>
      <c r="B143" s="4">
        <f>IF('True_Odds_Calculator_3-way'!B144="","",'True_Odds_Calculator_3-way'!B144)</f>
        <v>3.42</v>
      </c>
      <c r="C143" s="4">
        <f>IF('True_Odds_Calculator_3-way'!C144="","",'True_Odds_Calculator_3-way'!C144)</f>
        <v>2.8650000000000002</v>
      </c>
      <c r="D143" s="9">
        <f t="shared" si="39"/>
        <v>0.39247252901329871</v>
      </c>
      <c r="E143" s="9">
        <f t="shared" si="40"/>
        <v>0.27627315942635911</v>
      </c>
      <c r="F143" s="9">
        <f t="shared" si="41"/>
        <v>0.33125431156034235</v>
      </c>
      <c r="G143" s="9">
        <f t="shared" si="42"/>
        <v>1.0824818398716256</v>
      </c>
      <c r="H143" s="9">
        <f t="shared" si="43"/>
        <v>2.5479490310164246</v>
      </c>
      <c r="I143" s="9">
        <f t="shared" si="44"/>
        <v>3.6196060524893334</v>
      </c>
      <c r="J143" s="9">
        <f t="shared" si="45"/>
        <v>3.0188286313605817</v>
      </c>
      <c r="K143" s="11">
        <f t="shared" si="46"/>
        <v>0.41152263374485593</v>
      </c>
      <c r="L143" s="11">
        <f t="shared" si="47"/>
        <v>0.29239766081871343</v>
      </c>
      <c r="M143" s="11">
        <f t="shared" si="48"/>
        <v>0.34904013961605584</v>
      </c>
      <c r="N143" s="11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-0.27106486810154218</v>
      </c>
      <c r="O143" s="11">
        <f>0</f>
        <v>0</v>
      </c>
      <c r="P143" s="11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0.24002652009551159</v>
      </c>
      <c r="Q143" s="11">
        <f>2*'OddsRatio_working_3-way'!K143*'OddsRatio_working_3-way'!L143*'OddsRatio_working_3-way'!M143</f>
        <v>8.399878218565586E-2</v>
      </c>
      <c r="R143" s="11">
        <f t="shared" si="49"/>
        <v>0</v>
      </c>
      <c r="S143" s="11">
        <f t="shared" si="50"/>
        <v>-0.88549475915704623</v>
      </c>
      <c r="T143" s="11">
        <f t="shared" si="51"/>
        <v>-0.30988443015119732</v>
      </c>
      <c r="U143" s="11">
        <f>'OddsRatio_working_3-way'!S143-'OddsRatio_working_3-way'!R143^2/3</f>
        <v>-0.88549475915704623</v>
      </c>
      <c r="V143" s="11">
        <f>'OddsRatio_working_3-way'!S143*'OddsRatio_working_3-way'!R143/3-2*'OddsRatio_working_3-way'!R143^3/27-'OddsRatio_working_3-way'!T143</f>
        <v>0.30988443015119732</v>
      </c>
      <c r="W143" s="11">
        <f>'OddsRatio_working_3-way'!V143^2+4*'OddsRatio_working_3-way'!U143^3/27</f>
        <v>-6.8334619131163454E-3</v>
      </c>
      <c r="X143" s="11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0.16036039252512499</v>
      </c>
      <c r="Y143" s="11">
        <f>IF('OddsRatio_working_3-way'!W143&gt;=0,IF('OddsRatio_working_3-way'!V143+SQRT('OddsRatio_working_3-way'!W143)&gt;0,0,PI()),ACOS('OddsRatio_working_3-way'!V143/(2*'OddsRatio_working_3-way'!X143)))</f>
        <v>0.26068948322698593</v>
      </c>
      <c r="Z143" s="11">
        <f>'OddsRatio_working_3-way'!X143^(1/3)*COS('OddsRatio_working_3-way'!Y143/3)</f>
        <v>0.54124091993581291</v>
      </c>
      <c r="AA143" s="11">
        <f>'OddsRatio_working_3-way'!X143^(1/3)*COS(('OddsRatio_working_3-way'!Y143+2*PI())/3)</f>
        <v>-0.31145414372945035</v>
      </c>
      <c r="AB143" s="11">
        <f>'OddsRatio_working_3-way'!X143^(1/3)*COS(('OddsRatio_working_3-way'!Y143+4*PI())/3)</f>
        <v>-0.22978677620636251</v>
      </c>
      <c r="AC143" s="11">
        <f>'OddsRatio_working_3-way'!X143^(1/3)*SIN('OddsRatio_working_3-way'!Y143/3)</f>
        <v>4.7150676623462881E-2</v>
      </c>
      <c r="AD143" s="11">
        <f>'OddsRatio_working_3-way'!X143^(1/3)*SIN(('OddsRatio_working_3-way'!Y143+2*PI())/3)</f>
        <v>0.44515304792034205</v>
      </c>
      <c r="AE143" s="11">
        <f>'OddsRatio_working_3-way'!X143^(1/3)*SIN(('OddsRatio_working_3-way'!Y143+4*PI())/3)</f>
        <v>-0.49230372454380494</v>
      </c>
      <c r="AF143" s="11">
        <f>-'OddsRatio_working_3-way'!U143/(3*'OddsRatio_working_3-way'!X143^(1/3))*COS(('OddsRatio_working_3-way'!Y143)/3)</f>
        <v>0.5412409199358128</v>
      </c>
      <c r="AG143" s="11">
        <f>-'OddsRatio_working_3-way'!U143/(3*'OddsRatio_working_3-way'!X143^(1/3))*COS(('OddsRatio_working_3-way'!Y143+2*PI())/3)</f>
        <v>-0.31145414372945029</v>
      </c>
      <c r="AH143" s="11">
        <f>-'OddsRatio_working_3-way'!U143/(3*'OddsRatio_working_3-way'!X143^(1/3))*COS(('OddsRatio_working_3-way'!Y143+4*PI())/3)</f>
        <v>-0.22978677620636245</v>
      </c>
      <c r="AI143" s="11">
        <f>'OddsRatio_working_3-way'!U143/(3*'OddsRatio_working_3-way'!X143^(1/3))*SIN(('OddsRatio_working_3-way'!Y143)/3)</f>
        <v>-4.7150676623462874E-2</v>
      </c>
      <c r="AJ143" s="11">
        <f>'OddsRatio_working_3-way'!U143/(3*'OddsRatio_working_3-way'!X143^(1/3))*SIN(('OddsRatio_working_3-way'!Y143+2*PI())/3)</f>
        <v>-0.44515304792034194</v>
      </c>
      <c r="AK143" s="11">
        <f>'OddsRatio_working_3-way'!U143/(3*'OddsRatio_working_3-way'!X143^(1/3))*SIN(('OddsRatio_working_3-way'!Y143+4*PI())/3)</f>
        <v>0.49230372454380483</v>
      </c>
      <c r="AL143" s="11">
        <f>'OddsRatio_working_3-way'!Z143+'OddsRatio_working_3-way'!AF143</f>
        <v>1.0824818398716256</v>
      </c>
      <c r="AM143" s="11">
        <f>'OddsRatio_working_3-way'!AA143+'OddsRatio_working_3-way'!AG143</f>
        <v>-0.6229082874589007</v>
      </c>
      <c r="AN143" s="11">
        <f>'OddsRatio_working_3-way'!AB143+'OddsRatio_working_3-way'!AH143</f>
        <v>-0.45957355241272496</v>
      </c>
      <c r="AO143" s="11">
        <f>'OddsRatio_working_3-way'!AC143+'OddsRatio_working_3-way'!AI143</f>
        <v>0</v>
      </c>
      <c r="AP143" s="11">
        <f>'OddsRatio_working_3-way'!AD143+'OddsRatio_working_3-way'!AJ143</f>
        <v>0</v>
      </c>
      <c r="AQ143" s="11">
        <f>'OddsRatio_working_3-way'!AE143+'OddsRatio_working_3-way'!AK143</f>
        <v>0</v>
      </c>
      <c r="AR143" s="10">
        <f>IF(A143="","",IF(('OddsRatio_working_3-way'!X143=0),IF(Q143&gt;0,-Q143^(1/3),(-Q143)^(1/3)),'OddsRatio_working_3-way'!AL143-'OddsRatio_working_3-way'!R143/3))</f>
        <v>1.0824818398716256</v>
      </c>
      <c r="AS143" s="11">
        <f>IF(('OddsRatio_working_3-way'!X143=0),IF(Q143&gt;0,-Q143^(1/3),(-Q143)^(1/3)),'OddsRatio_working_3-way'!AM143-'OddsRatio_working_3-way'!R143/3)</f>
        <v>-0.6229082874589007</v>
      </c>
      <c r="AT143" s="11">
        <f>IF(('OddsRatio_working_3-way'!X143=0),IF(Q143&gt;0,-Q143^(1/3),(-Q143)^(1/3)),'OddsRatio_working_3-way'!AN143-'OddsRatio_working_3-way'!R143/3)</f>
        <v>-0.45957355241272496</v>
      </c>
      <c r="AU143" s="11">
        <f>IF(('OddsRatio_working_3-way'!X143=0),0,'OddsRatio_working_3-way'!AO143)</f>
        <v>0</v>
      </c>
      <c r="AV143" s="11">
        <f>IF(('OddsRatio_working_3-way'!X143=0),0,'OddsRatio_working_3-way'!AP143)</f>
        <v>0</v>
      </c>
      <c r="AW143" s="11">
        <f>IF(('OddsRatio_working_3-way'!X143=0),0,'OddsRatio_working_3-way'!AQ143)</f>
        <v>0</v>
      </c>
    </row>
    <row r="144" spans="1:49" x14ac:dyDescent="0.2">
      <c r="A144" s="4">
        <f>IF('True_Odds_Calculator_3-way'!A145="","",'True_Odds_Calculator_3-way'!A145)</f>
        <v>3.4</v>
      </c>
      <c r="B144" s="4">
        <f>IF('True_Odds_Calculator_3-way'!B145="","",'True_Odds_Calculator_3-way'!B145)</f>
        <v>3.58</v>
      </c>
      <c r="C144" s="4">
        <f>IF('True_Odds_Calculator_3-way'!C145="","",'True_Odds_Calculator_3-way'!C145)</f>
        <v>2.085</v>
      </c>
      <c r="D144" s="9">
        <f t="shared" si="39"/>
        <v>0.27747692846128907</v>
      </c>
      <c r="E144" s="9">
        <f t="shared" si="40"/>
        <v>0.26321358677237661</v>
      </c>
      <c r="F144" s="9">
        <f t="shared" si="41"/>
        <v>0.45930948476633432</v>
      </c>
      <c r="G144" s="9">
        <f t="shared" si="42"/>
        <v>1.0849596810705509</v>
      </c>
      <c r="H144" s="9">
        <f t="shared" si="43"/>
        <v>3.6039032345693216</v>
      </c>
      <c r="I144" s="9">
        <f t="shared" si="44"/>
        <v>3.7991959771620221</v>
      </c>
      <c r="J144" s="9">
        <f t="shared" si="45"/>
        <v>2.1771812539615474</v>
      </c>
      <c r="K144" s="11">
        <f t="shared" si="46"/>
        <v>0.29411764705882354</v>
      </c>
      <c r="L144" s="11">
        <f t="shared" si="47"/>
        <v>0.27932960893854747</v>
      </c>
      <c r="M144" s="11">
        <f t="shared" si="48"/>
        <v>0.47961630695443647</v>
      </c>
      <c r="N144" s="11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-0.26472361381351706</v>
      </c>
      <c r="O144" s="11">
        <f>0</f>
        <v>0</v>
      </c>
      <c r="P144" s="11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0.23898068531701094</v>
      </c>
      <c r="Q144" s="11">
        <f>2*'OddsRatio_working_3-way'!K144*'OddsRatio_working_3-way'!L144*'OddsRatio_working_3-way'!M144</f>
        <v>7.8806491448313573E-2</v>
      </c>
      <c r="R144" s="11">
        <f t="shared" si="49"/>
        <v>0</v>
      </c>
      <c r="S144" s="11">
        <f t="shared" si="50"/>
        <v>-0.90275545076745378</v>
      </c>
      <c r="T144" s="11">
        <f t="shared" si="51"/>
        <v>-0.29769347098679427</v>
      </c>
      <c r="U144" s="11">
        <f>'OddsRatio_working_3-way'!S144-'OddsRatio_working_3-way'!R144^2/3</f>
        <v>-0.90275545076745378</v>
      </c>
      <c r="V144" s="11">
        <f>'OddsRatio_working_3-way'!S144*'OddsRatio_working_3-way'!R144/3-2*'OddsRatio_working_3-way'!R144^3/27-'OddsRatio_working_3-way'!T144</f>
        <v>0.29769347098679427</v>
      </c>
      <c r="W144" s="11">
        <f>'OddsRatio_working_3-way'!V144^2+4*'OddsRatio_working_3-way'!U144^3/27</f>
        <v>-2.0373599711066281E-2</v>
      </c>
      <c r="X144" s="11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0.16507195580960413</v>
      </c>
      <c r="Y144" s="11">
        <f>IF('OddsRatio_working_3-way'!W144&gt;=0,IF('OddsRatio_working_3-way'!V144+SQRT('OddsRatio_working_3-way'!W144)&gt;0,0,PI()),ACOS('OddsRatio_working_3-way'!V144/(2*'OddsRatio_working_3-way'!X144)))</f>
        <v>0.44709194676757513</v>
      </c>
      <c r="Z144" s="11">
        <f>'OddsRatio_working_3-way'!X144^(1/3)*COS('OddsRatio_working_3-way'!Y144/3)</f>
        <v>0.54247984053527543</v>
      </c>
      <c r="AA144" s="11">
        <f>'OddsRatio_working_3-way'!X144^(1/3)*COS(('OddsRatio_working_3-way'!Y144+2*PI())/3)</f>
        <v>-0.34177770908668187</v>
      </c>
      <c r="AB144" s="11">
        <f>'OddsRatio_working_3-way'!X144^(1/3)*COS(('OddsRatio_working_3-way'!Y144+4*PI())/3)</f>
        <v>-0.20070213144859361</v>
      </c>
      <c r="AC144" s="11">
        <f>'OddsRatio_working_3-way'!X144^(1/3)*SIN('OddsRatio_working_3-way'!Y144/3)</f>
        <v>8.1450022725432308E-2</v>
      </c>
      <c r="AD144" s="11">
        <f>'OddsRatio_working_3-way'!X144^(1/3)*SIN(('OddsRatio_working_3-way'!Y144+2*PI())/3)</f>
        <v>0.42907631158176363</v>
      </c>
      <c r="AE144" s="11">
        <f>'OddsRatio_working_3-way'!X144^(1/3)*SIN(('OddsRatio_working_3-way'!Y144+4*PI())/3)</f>
        <v>-0.51052633430719585</v>
      </c>
      <c r="AF144" s="11">
        <f>-'OddsRatio_working_3-way'!U144/(3*'OddsRatio_working_3-way'!X144^(1/3))*COS(('OddsRatio_working_3-way'!Y144)/3)</f>
        <v>0.54247984053527543</v>
      </c>
      <c r="AG144" s="11">
        <f>-'OddsRatio_working_3-way'!U144/(3*'OddsRatio_working_3-way'!X144^(1/3))*COS(('OddsRatio_working_3-way'!Y144+2*PI())/3)</f>
        <v>-0.34177770908668187</v>
      </c>
      <c r="AH144" s="11">
        <f>-'OddsRatio_working_3-way'!U144/(3*'OddsRatio_working_3-way'!X144^(1/3))*COS(('OddsRatio_working_3-way'!Y144+4*PI())/3)</f>
        <v>-0.20070213144859361</v>
      </c>
      <c r="AI144" s="11">
        <f>'OddsRatio_working_3-way'!U144/(3*'OddsRatio_working_3-way'!X144^(1/3))*SIN(('OddsRatio_working_3-way'!Y144)/3)</f>
        <v>-8.1450022725432308E-2</v>
      </c>
      <c r="AJ144" s="11">
        <f>'OddsRatio_working_3-way'!U144/(3*'OddsRatio_working_3-way'!X144^(1/3))*SIN(('OddsRatio_working_3-way'!Y144+2*PI())/3)</f>
        <v>-0.42907631158176363</v>
      </c>
      <c r="AK144" s="11">
        <f>'OddsRatio_working_3-way'!U144/(3*'OddsRatio_working_3-way'!X144^(1/3))*SIN(('OddsRatio_working_3-way'!Y144+4*PI())/3)</f>
        <v>0.51052633430719585</v>
      </c>
      <c r="AL144" s="11">
        <f>'OddsRatio_working_3-way'!Z144+'OddsRatio_working_3-way'!AF144</f>
        <v>1.0849596810705509</v>
      </c>
      <c r="AM144" s="11">
        <f>'OddsRatio_working_3-way'!AA144+'OddsRatio_working_3-way'!AG144</f>
        <v>-0.68355541817336374</v>
      </c>
      <c r="AN144" s="11">
        <f>'OddsRatio_working_3-way'!AB144+'OddsRatio_working_3-way'!AH144</f>
        <v>-0.40140426289718723</v>
      </c>
      <c r="AO144" s="11">
        <f>'OddsRatio_working_3-way'!AC144+'OddsRatio_working_3-way'!AI144</f>
        <v>0</v>
      </c>
      <c r="AP144" s="11">
        <f>'OddsRatio_working_3-way'!AD144+'OddsRatio_working_3-way'!AJ144</f>
        <v>0</v>
      </c>
      <c r="AQ144" s="11">
        <f>'OddsRatio_working_3-way'!AE144+'OddsRatio_working_3-way'!AK144</f>
        <v>0</v>
      </c>
      <c r="AR144" s="10">
        <f>IF(A144="","",IF(('OddsRatio_working_3-way'!X144=0),IF(Q144&gt;0,-Q144^(1/3),(-Q144)^(1/3)),'OddsRatio_working_3-way'!AL144-'OddsRatio_working_3-way'!R144/3))</f>
        <v>1.0849596810705509</v>
      </c>
      <c r="AS144" s="11">
        <f>IF(('OddsRatio_working_3-way'!X144=0),IF(Q144&gt;0,-Q144^(1/3),(-Q144)^(1/3)),'OddsRatio_working_3-way'!AM144-'OddsRatio_working_3-way'!R144/3)</f>
        <v>-0.68355541817336374</v>
      </c>
      <c r="AT144" s="11">
        <f>IF(('OddsRatio_working_3-way'!X144=0),IF(Q144&gt;0,-Q144^(1/3),(-Q144)^(1/3)),'OddsRatio_working_3-way'!AN144-'OddsRatio_working_3-way'!R144/3)</f>
        <v>-0.40140426289718723</v>
      </c>
      <c r="AU144" s="11">
        <f>IF(('OddsRatio_working_3-way'!X144=0),0,'OddsRatio_working_3-way'!AO144)</f>
        <v>0</v>
      </c>
      <c r="AV144" s="11">
        <f>IF(('OddsRatio_working_3-way'!X144=0),0,'OddsRatio_working_3-way'!AP144)</f>
        <v>0</v>
      </c>
      <c r="AW144" s="11">
        <f>IF(('OddsRatio_working_3-way'!X144=0),0,'OddsRatio_working_3-way'!AQ144)</f>
        <v>0</v>
      </c>
    </row>
    <row r="145" spans="1:49" x14ac:dyDescent="0.2">
      <c r="A145" s="4">
        <f>IF('True_Odds_Calculator_3-way'!A146="","",'True_Odds_Calculator_3-way'!A146)</f>
        <v>3.52</v>
      </c>
      <c r="B145" s="4">
        <f>IF('True_Odds_Calculator_3-way'!B146="","",'True_Odds_Calculator_3-way'!B146)</f>
        <v>3.32</v>
      </c>
      <c r="C145" s="4">
        <f>IF('True_Odds_Calculator_3-way'!C146="","",'True_Odds_Calculator_3-way'!C146)</f>
        <v>2.1360000000000001</v>
      </c>
      <c r="D145" s="9">
        <f t="shared" si="39"/>
        <v>0.26778638543473809</v>
      </c>
      <c r="E145" s="9">
        <f t="shared" si="40"/>
        <v>0.28430815544664023</v>
      </c>
      <c r="F145" s="9">
        <f t="shared" si="41"/>
        <v>0.44790545911862167</v>
      </c>
      <c r="G145" s="9">
        <f t="shared" si="42"/>
        <v>1.0850475377570326</v>
      </c>
      <c r="H145" s="9">
        <f t="shared" si="43"/>
        <v>3.7343197951477216</v>
      </c>
      <c r="I145" s="9">
        <f t="shared" si="44"/>
        <v>3.5173102875963149</v>
      </c>
      <c r="J145" s="9">
        <f t="shared" si="45"/>
        <v>2.2326140028919887</v>
      </c>
      <c r="K145" s="11">
        <f t="shared" si="46"/>
        <v>0.28409090909090912</v>
      </c>
      <c r="L145" s="11">
        <f t="shared" si="47"/>
        <v>0.30120481927710846</v>
      </c>
      <c r="M145" s="11">
        <f t="shared" si="48"/>
        <v>0.46816479400749061</v>
      </c>
      <c r="N145" s="11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-0.26606323147544209</v>
      </c>
      <c r="O145" s="11">
        <f>0</f>
        <v>0</v>
      </c>
      <c r="P145" s="11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0.23940245148110317</v>
      </c>
      <c r="Q145" s="11">
        <f>2*'OddsRatio_working_3-way'!K145*'OddsRatio_working_3-way'!L145*'OddsRatio_working_3-way'!M145</f>
        <v>8.012130236984713E-2</v>
      </c>
      <c r="R145" s="11">
        <f t="shared" si="49"/>
        <v>0</v>
      </c>
      <c r="S145" s="11">
        <f t="shared" si="50"/>
        <v>-0.89979532366613491</v>
      </c>
      <c r="T145" s="11">
        <f t="shared" si="51"/>
        <v>-0.30113631983471723</v>
      </c>
      <c r="U145" s="11">
        <f>'OddsRatio_working_3-way'!S145-'OddsRatio_working_3-way'!R145^2/3</f>
        <v>-0.89979532366613491</v>
      </c>
      <c r="V145" s="11">
        <f>'OddsRatio_working_3-way'!S145*'OddsRatio_working_3-way'!R145/3-2*'OddsRatio_working_3-way'!R145^3/27-'OddsRatio_working_3-way'!T145</f>
        <v>0.30113631983471723</v>
      </c>
      <c r="W145" s="11">
        <f>'OddsRatio_working_3-way'!V145^2+4*'OddsRatio_working_3-way'!U145^3/27</f>
        <v>-1.7243250151901826E-2</v>
      </c>
      <c r="X145" s="11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0.1642607175160109</v>
      </c>
      <c r="Y145" s="11">
        <f>IF('OddsRatio_working_3-way'!W145&gt;=0,IF('OddsRatio_working_3-way'!V145+SQRT('OddsRatio_working_3-way'!W145)&gt;0,0,PI()),ACOS('OddsRatio_working_3-way'!V145/(2*'OddsRatio_working_3-way'!X145)))</f>
        <v>0.4112012948474808</v>
      </c>
      <c r="Z145" s="11">
        <f>'OddsRatio_working_3-way'!X145^(1/3)*COS('OddsRatio_working_3-way'!Y145/3)</f>
        <v>0.54252376887851617</v>
      </c>
      <c r="AA145" s="11">
        <f>'OddsRatio_working_3-way'!X145^(1/3)*COS(('OddsRatio_working_3-way'!Y145+2*PI())/3)</f>
        <v>-0.33606775661085547</v>
      </c>
      <c r="AB145" s="11">
        <f>'OddsRatio_working_3-way'!X145^(1/3)*COS(('OddsRatio_working_3-way'!Y145+4*PI())/3)</f>
        <v>-0.20645601226766105</v>
      </c>
      <c r="AC145" s="11">
        <f>'OddsRatio_working_3-way'!X145^(1/3)*SIN('OddsRatio_working_3-way'!Y145/3)</f>
        <v>7.4831375486680507E-2</v>
      </c>
      <c r="AD145" s="11">
        <f>'OddsRatio_working_3-way'!X145^(1/3)*SIN(('OddsRatio_working_3-way'!Y145+2*PI())/3)</f>
        <v>0.43242367826233225</v>
      </c>
      <c r="AE145" s="11">
        <f>'OddsRatio_working_3-way'!X145^(1/3)*SIN(('OddsRatio_working_3-way'!Y145+4*PI())/3)</f>
        <v>-0.50725505374901259</v>
      </c>
      <c r="AF145" s="11">
        <f>-'OddsRatio_working_3-way'!U145/(3*'OddsRatio_working_3-way'!X145^(1/3))*COS(('OddsRatio_working_3-way'!Y145)/3)</f>
        <v>0.54252376887851628</v>
      </c>
      <c r="AG145" s="11">
        <f>-'OddsRatio_working_3-way'!U145/(3*'OddsRatio_working_3-way'!X145^(1/3))*COS(('OddsRatio_working_3-way'!Y145+2*PI())/3)</f>
        <v>-0.33606775661085553</v>
      </c>
      <c r="AH145" s="11">
        <f>-'OddsRatio_working_3-way'!U145/(3*'OddsRatio_working_3-way'!X145^(1/3))*COS(('OddsRatio_working_3-way'!Y145+4*PI())/3)</f>
        <v>-0.20645601226766108</v>
      </c>
      <c r="AI145" s="11">
        <f>'OddsRatio_working_3-way'!U145/(3*'OddsRatio_working_3-way'!X145^(1/3))*SIN(('OddsRatio_working_3-way'!Y145)/3)</f>
        <v>-7.4831375486680521E-2</v>
      </c>
      <c r="AJ145" s="11">
        <f>'OddsRatio_working_3-way'!U145/(3*'OddsRatio_working_3-way'!X145^(1/3))*SIN(('OddsRatio_working_3-way'!Y145+2*PI())/3)</f>
        <v>-0.43242367826233236</v>
      </c>
      <c r="AK145" s="11">
        <f>'OddsRatio_working_3-way'!U145/(3*'OddsRatio_working_3-way'!X145^(1/3))*SIN(('OddsRatio_working_3-way'!Y145+4*PI())/3)</f>
        <v>0.5072550537490127</v>
      </c>
      <c r="AL145" s="11">
        <f>'OddsRatio_working_3-way'!Z145+'OddsRatio_working_3-way'!AF145</f>
        <v>1.0850475377570326</v>
      </c>
      <c r="AM145" s="11">
        <f>'OddsRatio_working_3-way'!AA145+'OddsRatio_working_3-way'!AG145</f>
        <v>-0.67213551322171106</v>
      </c>
      <c r="AN145" s="11">
        <f>'OddsRatio_working_3-way'!AB145+'OddsRatio_working_3-way'!AH145</f>
        <v>-0.41291202453532216</v>
      </c>
      <c r="AO145" s="11">
        <f>'OddsRatio_working_3-way'!AC145+'OddsRatio_working_3-way'!AI145</f>
        <v>0</v>
      </c>
      <c r="AP145" s="11">
        <f>'OddsRatio_working_3-way'!AD145+'OddsRatio_working_3-way'!AJ145</f>
        <v>0</v>
      </c>
      <c r="AQ145" s="11">
        <f>'OddsRatio_working_3-way'!AE145+'OddsRatio_working_3-way'!AK145</f>
        <v>0</v>
      </c>
      <c r="AR145" s="10">
        <f>IF(A145="","",IF(('OddsRatio_working_3-way'!X145=0),IF(Q145&gt;0,-Q145^(1/3),(-Q145)^(1/3)),'OddsRatio_working_3-way'!AL145-'OddsRatio_working_3-way'!R145/3))</f>
        <v>1.0850475377570326</v>
      </c>
      <c r="AS145" s="11">
        <f>IF(('OddsRatio_working_3-way'!X145=0),IF(Q145&gt;0,-Q145^(1/3),(-Q145)^(1/3)),'OddsRatio_working_3-way'!AM145-'OddsRatio_working_3-way'!R145/3)</f>
        <v>-0.67213551322171106</v>
      </c>
      <c r="AT145" s="11">
        <f>IF(('OddsRatio_working_3-way'!X145=0),IF(Q145&gt;0,-Q145^(1/3),(-Q145)^(1/3)),'OddsRatio_working_3-way'!AN145-'OddsRatio_working_3-way'!R145/3)</f>
        <v>-0.41291202453532216</v>
      </c>
      <c r="AU145" s="11">
        <f>IF(('OddsRatio_working_3-way'!X145=0),0,'OddsRatio_working_3-way'!AO145)</f>
        <v>0</v>
      </c>
      <c r="AV145" s="11">
        <f>IF(('OddsRatio_working_3-way'!X145=0),0,'OddsRatio_working_3-way'!AP145)</f>
        <v>0</v>
      </c>
      <c r="AW145" s="11">
        <f>IF(('OddsRatio_working_3-way'!X145=0),0,'OddsRatio_working_3-way'!AQ145)</f>
        <v>0</v>
      </c>
    </row>
    <row r="146" spans="1:49" x14ac:dyDescent="0.2">
      <c r="A146" s="4">
        <f>IF('True_Odds_Calculator_3-way'!A147="","",'True_Odds_Calculator_3-way'!A147)</f>
        <v>2.3149999999999999</v>
      </c>
      <c r="B146" s="4">
        <f>IF('True_Odds_Calculator_3-way'!B147="","",'True_Odds_Calculator_3-way'!B147)</f>
        <v>3.42</v>
      </c>
      <c r="C146" s="4">
        <f>IF('True_Odds_Calculator_3-way'!C147="","",'True_Odds_Calculator_3-way'!C147)</f>
        <v>3.04</v>
      </c>
      <c r="D146" s="9">
        <f t="shared" si="39"/>
        <v>0.41241083638079251</v>
      </c>
      <c r="E146" s="9">
        <f t="shared" si="40"/>
        <v>0.27609026522503721</v>
      </c>
      <c r="F146" s="9">
        <f t="shared" si="41"/>
        <v>0.31149889839417044</v>
      </c>
      <c r="G146" s="9">
        <f t="shared" si="42"/>
        <v>1.0834726599122182</v>
      </c>
      <c r="H146" s="9">
        <f t="shared" si="43"/>
        <v>2.4247665477845666</v>
      </c>
      <c r="I146" s="9">
        <f t="shared" si="44"/>
        <v>3.6220038369875676</v>
      </c>
      <c r="J146" s="9">
        <f t="shared" si="45"/>
        <v>3.2102842262209248</v>
      </c>
      <c r="K146" s="11">
        <f t="shared" si="46"/>
        <v>0.43196544276457882</v>
      </c>
      <c r="L146" s="11">
        <f t="shared" si="47"/>
        <v>0.29239766081871343</v>
      </c>
      <c r="M146" s="11">
        <f t="shared" si="48"/>
        <v>0.32894736842105265</v>
      </c>
      <c r="N146" s="11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-0.26972462701598832</v>
      </c>
      <c r="O146" s="11">
        <f>0</f>
        <v>0</v>
      </c>
      <c r="P146" s="11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0.23993925361317359</v>
      </c>
      <c r="Q146" s="11">
        <f>2*'OddsRatio_working_3-way'!K146*'OddsRatio_working_3-way'!L146*'OddsRatio_working_3-way'!M146</f>
        <v>8.3095845407159682E-2</v>
      </c>
      <c r="R146" s="11">
        <f t="shared" si="49"/>
        <v>0</v>
      </c>
      <c r="S146" s="11">
        <f t="shared" si="50"/>
        <v>-0.88957117586059664</v>
      </c>
      <c r="T146" s="11">
        <f t="shared" si="51"/>
        <v>-0.30807659770063955</v>
      </c>
      <c r="U146" s="11">
        <f>'OddsRatio_working_3-way'!S146-'OddsRatio_working_3-way'!R146^2/3</f>
        <v>-0.88957117586059664</v>
      </c>
      <c r="V146" s="11">
        <f>'OddsRatio_working_3-way'!S146*'OddsRatio_working_3-way'!R146/3-2*'OddsRatio_working_3-way'!R146^3/27-'OddsRatio_working_3-way'!T146</f>
        <v>0.30807659770063955</v>
      </c>
      <c r="W146" s="11">
        <f>'OddsRatio_working_3-way'!V146^2+4*'OddsRatio_working_3-way'!U146^3/27</f>
        <v>-9.3777693722145727E-3</v>
      </c>
      <c r="X146" s="11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0.16146900586723778</v>
      </c>
      <c r="Y146" s="11">
        <f>IF('OddsRatio_working_3-way'!W146&gt;=0,IF('OddsRatio_working_3-way'!V146+SQRT('OddsRatio_working_3-way'!W146)&gt;0,0,PI()),ACOS('OddsRatio_working_3-way'!V146/(2*'OddsRatio_working_3-way'!X146)))</f>
        <v>0.3045546335771987</v>
      </c>
      <c r="Z146" s="11">
        <f>'OddsRatio_working_3-way'!X146^(1/3)*COS('OddsRatio_working_3-way'!Y146/3)</f>
        <v>0.54173632995610921</v>
      </c>
      <c r="AA146" s="11">
        <f>'OddsRatio_working_3-way'!X146^(1/3)*COS(('OddsRatio_working_3-way'!Y146+2*PI())/3)</f>
        <v>-0.31866048203229852</v>
      </c>
      <c r="AB146" s="11">
        <f>'OddsRatio_working_3-way'!X146^(1/3)*COS(('OddsRatio_working_3-way'!Y146+4*PI())/3)</f>
        <v>-0.22307584792381083</v>
      </c>
      <c r="AC146" s="11">
        <f>'OddsRatio_working_3-way'!X146^(1/3)*SIN('OddsRatio_working_3-way'!Y146/3)</f>
        <v>5.5185814232927198E-2</v>
      </c>
      <c r="AD146" s="11">
        <f>'OddsRatio_working_3-way'!X146^(1/3)*SIN(('OddsRatio_working_3-way'!Y146+2*PI())/3)</f>
        <v>0.44156451677847569</v>
      </c>
      <c r="AE146" s="11">
        <f>'OddsRatio_working_3-way'!X146^(1/3)*SIN(('OddsRatio_working_3-way'!Y146+4*PI())/3)</f>
        <v>-0.49675033101140298</v>
      </c>
      <c r="AF146" s="11">
        <f>-'OddsRatio_working_3-way'!U146/(3*'OddsRatio_working_3-way'!X146^(1/3))*COS(('OddsRatio_working_3-way'!Y146)/3)</f>
        <v>0.5417363299561091</v>
      </c>
      <c r="AG146" s="11">
        <f>-'OddsRatio_working_3-way'!U146/(3*'OddsRatio_working_3-way'!X146^(1/3))*COS(('OddsRatio_working_3-way'!Y146+2*PI())/3)</f>
        <v>-0.31866048203229846</v>
      </c>
      <c r="AH146" s="11">
        <f>-'OddsRatio_working_3-way'!U146/(3*'OddsRatio_working_3-way'!X146^(1/3))*COS(('OddsRatio_working_3-way'!Y146+4*PI())/3)</f>
        <v>-0.22307584792381077</v>
      </c>
      <c r="AI146" s="11">
        <f>'OddsRatio_working_3-way'!U146/(3*'OddsRatio_working_3-way'!X146^(1/3))*SIN(('OddsRatio_working_3-way'!Y146)/3)</f>
        <v>-5.5185814232927191E-2</v>
      </c>
      <c r="AJ146" s="11">
        <f>'OddsRatio_working_3-way'!U146/(3*'OddsRatio_working_3-way'!X146^(1/3))*SIN(('OddsRatio_working_3-way'!Y146+2*PI())/3)</f>
        <v>-0.44156451677847564</v>
      </c>
      <c r="AK146" s="11">
        <f>'OddsRatio_working_3-way'!U146/(3*'OddsRatio_working_3-way'!X146^(1/3))*SIN(('OddsRatio_working_3-way'!Y146+4*PI())/3)</f>
        <v>0.49675033101140287</v>
      </c>
      <c r="AL146" s="11">
        <f>'OddsRatio_working_3-way'!Z146+'OddsRatio_working_3-way'!AF146</f>
        <v>1.0834726599122182</v>
      </c>
      <c r="AM146" s="11">
        <f>'OddsRatio_working_3-way'!AA146+'OddsRatio_working_3-way'!AG146</f>
        <v>-0.63732096406459693</v>
      </c>
      <c r="AN146" s="11">
        <f>'OddsRatio_working_3-way'!AB146+'OddsRatio_working_3-way'!AH146</f>
        <v>-0.4461516958476216</v>
      </c>
      <c r="AO146" s="11">
        <f>'OddsRatio_working_3-way'!AC146+'OddsRatio_working_3-way'!AI146</f>
        <v>0</v>
      </c>
      <c r="AP146" s="11">
        <f>'OddsRatio_working_3-way'!AD146+'OddsRatio_working_3-way'!AJ146</f>
        <v>0</v>
      </c>
      <c r="AQ146" s="11">
        <f>'OddsRatio_working_3-way'!AE146+'OddsRatio_working_3-way'!AK146</f>
        <v>0</v>
      </c>
      <c r="AR146" s="10">
        <f>IF(A146="","",IF(('OddsRatio_working_3-way'!X146=0),IF(Q146&gt;0,-Q146^(1/3),(-Q146)^(1/3)),'OddsRatio_working_3-way'!AL146-'OddsRatio_working_3-way'!R146/3))</f>
        <v>1.0834726599122182</v>
      </c>
      <c r="AS146" s="11">
        <f>IF(('OddsRatio_working_3-way'!X146=0),IF(Q146&gt;0,-Q146^(1/3),(-Q146)^(1/3)),'OddsRatio_working_3-way'!AM146-'OddsRatio_working_3-way'!R146/3)</f>
        <v>-0.63732096406459693</v>
      </c>
      <c r="AT146" s="11">
        <f>IF(('OddsRatio_working_3-way'!X146=0),IF(Q146&gt;0,-Q146^(1/3),(-Q146)^(1/3)),'OddsRatio_working_3-way'!AN146-'OddsRatio_working_3-way'!R146/3)</f>
        <v>-0.4461516958476216</v>
      </c>
      <c r="AU146" s="11">
        <f>IF(('OddsRatio_working_3-way'!X146=0),0,'OddsRatio_working_3-way'!AO146)</f>
        <v>0</v>
      </c>
      <c r="AV146" s="11">
        <f>IF(('OddsRatio_working_3-way'!X146=0),0,'OddsRatio_working_3-way'!AP146)</f>
        <v>0</v>
      </c>
      <c r="AW146" s="11">
        <f>IF(('OddsRatio_working_3-way'!X146=0),0,'OddsRatio_working_3-way'!AQ146)</f>
        <v>0</v>
      </c>
    </row>
    <row r="147" spans="1:49" x14ac:dyDescent="0.2">
      <c r="A147" s="4">
        <f>IF('True_Odds_Calculator_3-way'!A148="","",'True_Odds_Calculator_3-way'!A148)</f>
        <v>2.1150000000000002</v>
      </c>
      <c r="B147" s="4">
        <f>IF('True_Odds_Calculator_3-way'!B148="","",'True_Odds_Calculator_3-way'!B148)</f>
        <v>3.44</v>
      </c>
      <c r="C147" s="4">
        <f>IF('True_Odds_Calculator_3-way'!C148="","",'True_Odds_Calculator_3-way'!C148)</f>
        <v>3.44</v>
      </c>
      <c r="D147" s="9">
        <f t="shared" si="39"/>
        <v>0.45220071153543412</v>
      </c>
      <c r="E147" s="9">
        <f t="shared" si="40"/>
        <v>0.27389964423228297</v>
      </c>
      <c r="F147" s="9">
        <f t="shared" si="41"/>
        <v>0.27389964423228297</v>
      </c>
      <c r="G147" s="9">
        <f t="shared" si="42"/>
        <v>1.0864640363212339</v>
      </c>
      <c r="H147" s="9">
        <f t="shared" si="43"/>
        <v>2.2114074004981763</v>
      </c>
      <c r="I147" s="9">
        <f t="shared" si="44"/>
        <v>3.6509722486238112</v>
      </c>
      <c r="J147" s="9">
        <f t="shared" si="45"/>
        <v>3.6509722486238112</v>
      </c>
      <c r="K147" s="11">
        <f t="shared" si="46"/>
        <v>0.47281323877068554</v>
      </c>
      <c r="L147" s="11">
        <f t="shared" si="47"/>
        <v>0.29069767441860467</v>
      </c>
      <c r="M147" s="11">
        <f t="shared" si="48"/>
        <v>0.29069767441860467</v>
      </c>
      <c r="N147" s="11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-0.26523282024530559</v>
      </c>
      <c r="O147" s="11">
        <f>0</f>
        <v>0</v>
      </c>
      <c r="P147" s="11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0.23953111195496385</v>
      </c>
      <c r="Q147" s="11">
        <f>2*'OddsRatio_working_3-way'!K147*'OddsRatio_working_3-way'!L147*'OddsRatio_working_3-way'!M147</f>
        <v>7.9910295898236477E-2</v>
      </c>
      <c r="R147" s="11">
        <f t="shared" si="49"/>
        <v>0</v>
      </c>
      <c r="S147" s="11">
        <f t="shared" si="50"/>
        <v>-0.90309755683112281</v>
      </c>
      <c r="T147" s="11">
        <f t="shared" si="51"/>
        <v>-0.30128358860087501</v>
      </c>
      <c r="U147" s="11">
        <f>'OddsRatio_working_3-way'!S147-'OddsRatio_working_3-way'!R147^2/3</f>
        <v>-0.90309755683112281</v>
      </c>
      <c r="V147" s="11">
        <f>'OddsRatio_working_3-way'!S147*'OddsRatio_working_3-way'!R147/3-2*'OddsRatio_working_3-way'!R147^3/27-'OddsRatio_working_3-way'!T147</f>
        <v>0.30128358860087501</v>
      </c>
      <c r="W147" s="11">
        <f>'OddsRatio_working_3-way'!V147^2+4*'OddsRatio_working_3-way'!U147^3/27</f>
        <v>-1.8347162045366378E-2</v>
      </c>
      <c r="X147" s="11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0.16516579761378239</v>
      </c>
      <c r="Y147" s="11">
        <f>IF('OddsRatio_working_3-way'!W147&gt;=0,IF('OddsRatio_working_3-way'!V147+SQRT('OddsRatio_working_3-way'!W147)&gt;0,0,PI()),ACOS('OddsRatio_working_3-way'!V147/(2*'OddsRatio_working_3-way'!X147)))</f>
        <v>0.4225063123826045</v>
      </c>
      <c r="Z147" s="11">
        <f>'OddsRatio_working_3-way'!X147^(1/3)*COS('OddsRatio_working_3-way'!Y147/3)</f>
        <v>0.54323201816061695</v>
      </c>
      <c r="AA147" s="11">
        <f>'OddsRatio_working_3-way'!X147^(1/3)*COS(('OddsRatio_working_3-way'!Y147+2*PI())/3)</f>
        <v>-0.3383139853737317</v>
      </c>
      <c r="AB147" s="11">
        <f>'OddsRatio_working_3-way'!X147^(1/3)*COS(('OddsRatio_working_3-way'!Y147+4*PI())/3)</f>
        <v>-0.20491803278688536</v>
      </c>
      <c r="AC147" s="11">
        <f>'OddsRatio_working_3-way'!X147^(1/3)*SIN('OddsRatio_working_3-way'!Y147/3)</f>
        <v>7.7016189134822305E-2</v>
      </c>
      <c r="AD147" s="11">
        <f>'OddsRatio_working_3-way'!X147^(1/3)*SIN(('OddsRatio_working_3-way'!Y147+2*PI())/3)</f>
        <v>0.43194463330877259</v>
      </c>
      <c r="AE147" s="11">
        <f>'OddsRatio_working_3-way'!X147^(1/3)*SIN(('OddsRatio_working_3-way'!Y147+4*PI())/3)</f>
        <v>-0.50896082244359486</v>
      </c>
      <c r="AF147" s="11">
        <f>-'OddsRatio_working_3-way'!U147/(3*'OddsRatio_working_3-way'!X147^(1/3))*COS(('OddsRatio_working_3-way'!Y147)/3)</f>
        <v>0.54323201816061695</v>
      </c>
      <c r="AG147" s="11">
        <f>-'OddsRatio_working_3-way'!U147/(3*'OddsRatio_working_3-way'!X147^(1/3))*COS(('OddsRatio_working_3-way'!Y147+2*PI())/3)</f>
        <v>-0.3383139853737317</v>
      </c>
      <c r="AH147" s="11">
        <f>-'OddsRatio_working_3-way'!U147/(3*'OddsRatio_working_3-way'!X147^(1/3))*COS(('OddsRatio_working_3-way'!Y147+4*PI())/3)</f>
        <v>-0.20491803278688536</v>
      </c>
      <c r="AI147" s="11">
        <f>'OddsRatio_working_3-way'!U147/(3*'OddsRatio_working_3-way'!X147^(1/3))*SIN(('OddsRatio_working_3-way'!Y147)/3)</f>
        <v>-7.7016189134822305E-2</v>
      </c>
      <c r="AJ147" s="11">
        <f>'OddsRatio_working_3-way'!U147/(3*'OddsRatio_working_3-way'!X147^(1/3))*SIN(('OddsRatio_working_3-way'!Y147+2*PI())/3)</f>
        <v>-0.43194463330877259</v>
      </c>
      <c r="AK147" s="11">
        <f>'OddsRatio_working_3-way'!U147/(3*'OddsRatio_working_3-way'!X147^(1/3))*SIN(('OddsRatio_working_3-way'!Y147+4*PI())/3)</f>
        <v>0.50896082244359486</v>
      </c>
      <c r="AL147" s="11">
        <f>'OddsRatio_working_3-way'!Z147+'OddsRatio_working_3-way'!AF147</f>
        <v>1.0864640363212339</v>
      </c>
      <c r="AM147" s="11">
        <f>'OddsRatio_working_3-way'!AA147+'OddsRatio_working_3-way'!AG147</f>
        <v>-0.67662797074746339</v>
      </c>
      <c r="AN147" s="11">
        <f>'OddsRatio_working_3-way'!AB147+'OddsRatio_working_3-way'!AH147</f>
        <v>-0.40983606557377072</v>
      </c>
      <c r="AO147" s="11">
        <f>'OddsRatio_working_3-way'!AC147+'OddsRatio_working_3-way'!AI147</f>
        <v>0</v>
      </c>
      <c r="AP147" s="11">
        <f>'OddsRatio_working_3-way'!AD147+'OddsRatio_working_3-way'!AJ147</f>
        <v>0</v>
      </c>
      <c r="AQ147" s="11">
        <f>'OddsRatio_working_3-way'!AE147+'OddsRatio_working_3-way'!AK147</f>
        <v>0</v>
      </c>
      <c r="AR147" s="10">
        <f>IF(A147="","",IF(('OddsRatio_working_3-way'!X147=0),IF(Q147&gt;0,-Q147^(1/3),(-Q147)^(1/3)),'OddsRatio_working_3-way'!AL147-'OddsRatio_working_3-way'!R147/3))</f>
        <v>1.0864640363212339</v>
      </c>
      <c r="AS147" s="11">
        <f>IF(('OddsRatio_working_3-way'!X147=0),IF(Q147&gt;0,-Q147^(1/3),(-Q147)^(1/3)),'OddsRatio_working_3-way'!AM147-'OddsRatio_working_3-way'!R147/3)</f>
        <v>-0.67662797074746339</v>
      </c>
      <c r="AT147" s="11">
        <f>IF(('OddsRatio_working_3-way'!X147=0),IF(Q147&gt;0,-Q147^(1/3),(-Q147)^(1/3)),'OddsRatio_working_3-way'!AN147-'OddsRatio_working_3-way'!R147/3)</f>
        <v>-0.40983606557377072</v>
      </c>
      <c r="AU147" s="11">
        <f>IF(('OddsRatio_working_3-way'!X147=0),0,'OddsRatio_working_3-way'!AO147)</f>
        <v>0</v>
      </c>
      <c r="AV147" s="11">
        <f>IF(('OddsRatio_working_3-way'!X147=0),0,'OddsRatio_working_3-way'!AP147)</f>
        <v>0</v>
      </c>
      <c r="AW147" s="11">
        <f>IF(('OddsRatio_working_3-way'!X147=0),0,'OddsRatio_working_3-way'!AQ147)</f>
        <v>0</v>
      </c>
    </row>
    <row r="148" spans="1:49" x14ac:dyDescent="0.2">
      <c r="A148" s="4">
        <f>IF('True_Odds_Calculator_3-way'!A149="","",'True_Odds_Calculator_3-way'!A149)</f>
        <v>1.56</v>
      </c>
      <c r="B148" s="4">
        <f>IF('True_Odds_Calculator_3-way'!B149="","",'True_Odds_Calculator_3-way'!B149)</f>
        <v>4.12</v>
      </c>
      <c r="C148" s="4">
        <f>IF('True_Odds_Calculator_3-way'!C149="","",'True_Odds_Calculator_3-way'!C149)</f>
        <v>5.8</v>
      </c>
      <c r="D148" s="9">
        <f t="shared" si="39"/>
        <v>0.61721533783721494</v>
      </c>
      <c r="E148" s="9">
        <f t="shared" si="40"/>
        <v>0.22445232776187604</v>
      </c>
      <c r="F148" s="9">
        <f t="shared" si="41"/>
        <v>0.15833233440090894</v>
      </c>
      <c r="G148" s="9">
        <f t="shared" si="42"/>
        <v>1.1074644417807393</v>
      </c>
      <c r="H148" s="9">
        <f t="shared" si="43"/>
        <v>1.6201800873972143</v>
      </c>
      <c r="I148" s="9">
        <f t="shared" si="44"/>
        <v>4.4552890583559064</v>
      </c>
      <c r="J148" s="9">
        <f t="shared" si="45"/>
        <v>6.3158293205475493</v>
      </c>
      <c r="K148" s="11">
        <f t="shared" si="46"/>
        <v>0.64102564102564097</v>
      </c>
      <c r="L148" s="11">
        <f t="shared" si="47"/>
        <v>0.24271844660194175</v>
      </c>
      <c r="M148" s="11">
        <f t="shared" si="48"/>
        <v>0.17241379310344829</v>
      </c>
      <c r="N148" s="11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-0.22497489119517911</v>
      </c>
      <c r="O148" s="11">
        <f>0</f>
        <v>0</v>
      </c>
      <c r="P148" s="11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0.22748147957387996</v>
      </c>
      <c r="Q148" s="11">
        <f>2*'OddsRatio_working_3-way'!K148*'OddsRatio_working_3-way'!L148*'OddsRatio_working_3-way'!M148</f>
        <v>5.3651292352330182E-2</v>
      </c>
      <c r="R148" s="11">
        <f t="shared" si="49"/>
        <v>0</v>
      </c>
      <c r="S148" s="11">
        <f t="shared" si="50"/>
        <v>-1.0111416361416361</v>
      </c>
      <c r="T148" s="11">
        <f t="shared" si="51"/>
        <v>-0.23847680097680099</v>
      </c>
      <c r="U148" s="11">
        <f>'OddsRatio_working_3-way'!S148-'OddsRatio_working_3-way'!R148^2/3</f>
        <v>-1.0111416361416361</v>
      </c>
      <c r="V148" s="11">
        <f>'OddsRatio_working_3-way'!S148*'OddsRatio_working_3-way'!R148/3-2*'OddsRatio_working_3-way'!R148^3/27-'OddsRatio_working_3-way'!T148</f>
        <v>0.23847680097680099</v>
      </c>
      <c r="W148" s="11">
        <f>'OddsRatio_working_3-way'!V148^2+4*'OddsRatio_working_3-way'!U148^3/27</f>
        <v>-9.6284178310154664E-2</v>
      </c>
      <c r="X148" s="11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0.19567534522410035</v>
      </c>
      <c r="Y148" s="11">
        <f>IF('OddsRatio_working_3-way'!W148&gt;=0,IF('OddsRatio_working_3-way'!V148+SQRT('OddsRatio_working_3-way'!W148)&gt;0,0,PI()),ACOS('OddsRatio_working_3-way'!V148/(2*'OddsRatio_working_3-way'!X148)))</f>
        <v>0.91553237895798878</v>
      </c>
      <c r="Z148" s="11">
        <f>'OddsRatio_working_3-way'!X148^(1/3)*COS('OddsRatio_working_3-way'!Y148/3)</f>
        <v>0.55373222089036966</v>
      </c>
      <c r="AA148" s="11">
        <f>'OddsRatio_working_3-way'!X148^(1/3)*COS(('OddsRatio_working_3-way'!Y148+2*PI())/3)</f>
        <v>-0.42793192291204701</v>
      </c>
      <c r="AB148" s="11">
        <f>'OddsRatio_working_3-way'!X148^(1/3)*COS(('OddsRatio_working_3-way'!Y148+4*PI())/3)</f>
        <v>-0.12580029797832282</v>
      </c>
      <c r="AC148" s="11">
        <f>'OddsRatio_working_3-way'!X148^(1/3)*SIN('OddsRatio_working_3-way'!Y148/3)</f>
        <v>0.17443577498618484</v>
      </c>
      <c r="AD148" s="11">
        <f>'OddsRatio_working_3-way'!X148^(1/3)*SIN(('OddsRatio_working_3-way'!Y148+2*PI())/3)</f>
        <v>0.39232828269194397</v>
      </c>
      <c r="AE148" s="11">
        <f>'OddsRatio_working_3-way'!X148^(1/3)*SIN(('OddsRatio_working_3-way'!Y148+4*PI())/3)</f>
        <v>-0.56676405767812876</v>
      </c>
      <c r="AF148" s="11">
        <f>-'OddsRatio_working_3-way'!U148/(3*'OddsRatio_working_3-way'!X148^(1/3))*COS(('OddsRatio_working_3-way'!Y148)/3)</f>
        <v>0.55373222089036966</v>
      </c>
      <c r="AG148" s="11">
        <f>-'OddsRatio_working_3-way'!U148/(3*'OddsRatio_working_3-way'!X148^(1/3))*COS(('OddsRatio_working_3-way'!Y148+2*PI())/3)</f>
        <v>-0.42793192291204701</v>
      </c>
      <c r="AH148" s="11">
        <f>-'OddsRatio_working_3-way'!U148/(3*'OddsRatio_working_3-way'!X148^(1/3))*COS(('OddsRatio_working_3-way'!Y148+4*PI())/3)</f>
        <v>-0.12580029797832282</v>
      </c>
      <c r="AI148" s="11">
        <f>'OddsRatio_working_3-way'!U148/(3*'OddsRatio_working_3-way'!X148^(1/3))*SIN(('OddsRatio_working_3-way'!Y148)/3)</f>
        <v>-0.17443577498618484</v>
      </c>
      <c r="AJ148" s="11">
        <f>'OddsRatio_working_3-way'!U148/(3*'OddsRatio_working_3-way'!X148^(1/3))*SIN(('OddsRatio_working_3-way'!Y148+2*PI())/3)</f>
        <v>-0.39232828269194397</v>
      </c>
      <c r="AK148" s="11">
        <f>'OddsRatio_working_3-way'!U148/(3*'OddsRatio_working_3-way'!X148^(1/3))*SIN(('OddsRatio_working_3-way'!Y148+4*PI())/3)</f>
        <v>0.56676405767812876</v>
      </c>
      <c r="AL148" s="11">
        <f>'OddsRatio_working_3-way'!Z148+'OddsRatio_working_3-way'!AF148</f>
        <v>1.1074644417807393</v>
      </c>
      <c r="AM148" s="11">
        <f>'OddsRatio_working_3-way'!AA148+'OddsRatio_working_3-way'!AG148</f>
        <v>-0.85586384582409403</v>
      </c>
      <c r="AN148" s="11">
        <f>'OddsRatio_working_3-way'!AB148+'OddsRatio_working_3-way'!AH148</f>
        <v>-0.25160059595664563</v>
      </c>
      <c r="AO148" s="11">
        <f>'OddsRatio_working_3-way'!AC148+'OddsRatio_working_3-way'!AI148</f>
        <v>0</v>
      </c>
      <c r="AP148" s="11">
        <f>'OddsRatio_working_3-way'!AD148+'OddsRatio_working_3-way'!AJ148</f>
        <v>0</v>
      </c>
      <c r="AQ148" s="11">
        <f>'OddsRatio_working_3-way'!AE148+'OddsRatio_working_3-way'!AK148</f>
        <v>0</v>
      </c>
      <c r="AR148" s="10">
        <f>IF(A148="","",IF(('OddsRatio_working_3-way'!X148=0),IF(Q148&gt;0,-Q148^(1/3),(-Q148)^(1/3)),'OddsRatio_working_3-way'!AL148-'OddsRatio_working_3-way'!R148/3))</f>
        <v>1.1074644417807393</v>
      </c>
      <c r="AS148" s="11">
        <f>IF(('OddsRatio_working_3-way'!X148=0),IF(Q148&gt;0,-Q148^(1/3),(-Q148)^(1/3)),'OddsRatio_working_3-way'!AM148-'OddsRatio_working_3-way'!R148/3)</f>
        <v>-0.85586384582409403</v>
      </c>
      <c r="AT148" s="11">
        <f>IF(('OddsRatio_working_3-way'!X148=0),IF(Q148&gt;0,-Q148^(1/3),(-Q148)^(1/3)),'OddsRatio_working_3-way'!AN148-'OddsRatio_working_3-way'!R148/3)</f>
        <v>-0.25160059595664563</v>
      </c>
      <c r="AU148" s="11">
        <f>IF(('OddsRatio_working_3-way'!X148=0),0,'OddsRatio_working_3-way'!AO148)</f>
        <v>0</v>
      </c>
      <c r="AV148" s="11">
        <f>IF(('OddsRatio_working_3-way'!X148=0),0,'OddsRatio_working_3-way'!AP148)</f>
        <v>0</v>
      </c>
      <c r="AW148" s="11">
        <f>IF(('OddsRatio_working_3-way'!X148=0),0,'OddsRatio_working_3-way'!AQ148)</f>
        <v>0</v>
      </c>
    </row>
    <row r="149" spans="1:49" x14ac:dyDescent="0.2">
      <c r="A149" s="4">
        <f>IF('True_Odds_Calculator_3-way'!A150="","",'True_Odds_Calculator_3-way'!A150)</f>
        <v>2.9</v>
      </c>
      <c r="B149" s="4">
        <f>IF('True_Odds_Calculator_3-way'!B150="","",'True_Odds_Calculator_3-way'!B150)</f>
        <v>3.22</v>
      </c>
      <c r="C149" s="4">
        <f>IF('True_Odds_Calculator_3-way'!C150="","",'True_Odds_Calculator_3-way'!C150)</f>
        <v>2.5099999999999998</v>
      </c>
      <c r="D149" s="9">
        <f t="shared" si="39"/>
        <v>0.32695957958124428</v>
      </c>
      <c r="E149" s="9">
        <f t="shared" si="40"/>
        <v>0.29367077126814717</v>
      </c>
      <c r="F149" s="9">
        <f t="shared" si="41"/>
        <v>0.37936964915060856</v>
      </c>
      <c r="G149" s="9">
        <f t="shared" si="42"/>
        <v>1.0834115968526832</v>
      </c>
      <c r="H149" s="9">
        <f t="shared" si="43"/>
        <v>3.0584820340200976</v>
      </c>
      <c r="I149" s="9">
        <f t="shared" si="44"/>
        <v>3.4051737450129562</v>
      </c>
      <c r="J149" s="9">
        <f t="shared" si="45"/>
        <v>2.6359515112475513</v>
      </c>
      <c r="K149" s="11">
        <f t="shared" si="46"/>
        <v>0.34482758620689657</v>
      </c>
      <c r="L149" s="11">
        <f t="shared" si="47"/>
        <v>0.3105590062111801</v>
      </c>
      <c r="M149" s="11">
        <f t="shared" si="48"/>
        <v>0.39840637450199207</v>
      </c>
      <c r="N149" s="11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-0.27174147701334306</v>
      </c>
      <c r="O149" s="11">
        <f>0</f>
        <v>0</v>
      </c>
      <c r="P149" s="11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0.24020431446200638</v>
      </c>
      <c r="Q149" s="11">
        <f>2*'OddsRatio_working_3-way'!K149*'OddsRatio_working_3-way'!L149*'OddsRatio_working_3-way'!M149</f>
        <v>8.5330129471405461E-2</v>
      </c>
      <c r="R149" s="11">
        <f t="shared" si="49"/>
        <v>0</v>
      </c>
      <c r="S149" s="11">
        <f t="shared" si="50"/>
        <v>-0.88394424400001281</v>
      </c>
      <c r="T149" s="11">
        <f t="shared" si="51"/>
        <v>-0.31401216483126565</v>
      </c>
      <c r="U149" s="11">
        <f>'OddsRatio_working_3-way'!S149-'OddsRatio_working_3-way'!R149^2/3</f>
        <v>-0.88394424400001281</v>
      </c>
      <c r="V149" s="11">
        <f>'OddsRatio_working_3-way'!S149*'OddsRatio_working_3-way'!R149/3-2*'OddsRatio_working_3-way'!R149^3/27-'OddsRatio_working_3-way'!T149</f>
        <v>0.31401216483126565</v>
      </c>
      <c r="W149" s="11">
        <f>'OddsRatio_working_3-way'!V149^2+4*'OddsRatio_working_3-way'!U149^3/27</f>
        <v>-3.7187899175383232E-3</v>
      </c>
      <c r="X149" s="11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0.15993938662783808</v>
      </c>
      <c r="Y149" s="11">
        <f>IF('OddsRatio_working_3-way'!W149&gt;=0,IF('OddsRatio_working_3-way'!V149+SQRT('OddsRatio_working_3-way'!W149)&gt;0,0,PI()),ACOS('OddsRatio_working_3-way'!V149/(2*'OddsRatio_working_3-way'!X149)))</f>
        <v>0.19181467536699115</v>
      </c>
      <c r="Z149" s="11">
        <f>'OddsRatio_working_3-way'!X149^(1/3)*COS('OddsRatio_working_3-way'!Y149/3)</f>
        <v>0.54170579842634159</v>
      </c>
      <c r="AA149" s="11">
        <f>'OddsRatio_working_3-way'!X149^(1/3)*COS(('OddsRatio_working_3-way'!Y149+2*PI())/3)</f>
        <v>-0.30088924325606387</v>
      </c>
      <c r="AB149" s="11">
        <f>'OddsRatio_working_3-way'!X149^(1/3)*COS(('OddsRatio_working_3-way'!Y149+4*PI())/3)</f>
        <v>-0.24081655517027786</v>
      </c>
      <c r="AC149" s="11">
        <f>'OddsRatio_working_3-way'!X149^(1/3)*SIN('OddsRatio_working_3-way'!Y149/3)</f>
        <v>3.4682982637272937E-2</v>
      </c>
      <c r="AD149" s="11">
        <f>'OddsRatio_working_3-way'!X149^(1/3)*SIN(('OddsRatio_working_3-way'!Y149+2*PI())/3)</f>
        <v>0.45178949149590769</v>
      </c>
      <c r="AE149" s="11">
        <f>'OddsRatio_working_3-way'!X149^(1/3)*SIN(('OddsRatio_working_3-way'!Y149+4*PI())/3)</f>
        <v>-0.48647247413318068</v>
      </c>
      <c r="AF149" s="11">
        <f>-'OddsRatio_working_3-way'!U149/(3*'OddsRatio_working_3-way'!X149^(1/3))*COS(('OddsRatio_working_3-way'!Y149)/3)</f>
        <v>0.54170579842634159</v>
      </c>
      <c r="AG149" s="11">
        <f>-'OddsRatio_working_3-way'!U149/(3*'OddsRatio_working_3-way'!X149^(1/3))*COS(('OddsRatio_working_3-way'!Y149+2*PI())/3)</f>
        <v>-0.30088924325606387</v>
      </c>
      <c r="AH149" s="11">
        <f>-'OddsRatio_working_3-way'!U149/(3*'OddsRatio_working_3-way'!X149^(1/3))*COS(('OddsRatio_working_3-way'!Y149+4*PI())/3)</f>
        <v>-0.24081655517027786</v>
      </c>
      <c r="AI149" s="11">
        <f>'OddsRatio_working_3-way'!U149/(3*'OddsRatio_working_3-way'!X149^(1/3))*SIN(('OddsRatio_working_3-way'!Y149)/3)</f>
        <v>-3.4682982637272937E-2</v>
      </c>
      <c r="AJ149" s="11">
        <f>'OddsRatio_working_3-way'!U149/(3*'OddsRatio_working_3-way'!X149^(1/3))*SIN(('OddsRatio_working_3-way'!Y149+2*PI())/3)</f>
        <v>-0.45178949149590769</v>
      </c>
      <c r="AK149" s="11">
        <f>'OddsRatio_working_3-way'!U149/(3*'OddsRatio_working_3-way'!X149^(1/3))*SIN(('OddsRatio_working_3-way'!Y149+4*PI())/3)</f>
        <v>0.48647247413318068</v>
      </c>
      <c r="AL149" s="11">
        <f>'OddsRatio_working_3-way'!Z149+'OddsRatio_working_3-way'!AF149</f>
        <v>1.0834115968526832</v>
      </c>
      <c r="AM149" s="11">
        <f>'OddsRatio_working_3-way'!AA149+'OddsRatio_working_3-way'!AG149</f>
        <v>-0.60177848651212773</v>
      </c>
      <c r="AN149" s="11">
        <f>'OddsRatio_working_3-way'!AB149+'OddsRatio_working_3-way'!AH149</f>
        <v>-0.48163311034055573</v>
      </c>
      <c r="AO149" s="11">
        <f>'OddsRatio_working_3-way'!AC149+'OddsRatio_working_3-way'!AI149</f>
        <v>0</v>
      </c>
      <c r="AP149" s="11">
        <f>'OddsRatio_working_3-way'!AD149+'OddsRatio_working_3-way'!AJ149</f>
        <v>0</v>
      </c>
      <c r="AQ149" s="11">
        <f>'OddsRatio_working_3-way'!AE149+'OddsRatio_working_3-way'!AK149</f>
        <v>0</v>
      </c>
      <c r="AR149" s="10">
        <f>IF(A149="","",IF(('OddsRatio_working_3-way'!X149=0),IF(Q149&gt;0,-Q149^(1/3),(-Q149)^(1/3)),'OddsRatio_working_3-way'!AL149-'OddsRatio_working_3-way'!R149/3))</f>
        <v>1.0834115968526832</v>
      </c>
      <c r="AS149" s="11">
        <f>IF(('OddsRatio_working_3-way'!X149=0),IF(Q149&gt;0,-Q149^(1/3),(-Q149)^(1/3)),'OddsRatio_working_3-way'!AM149-'OddsRatio_working_3-way'!R149/3)</f>
        <v>-0.60177848651212773</v>
      </c>
      <c r="AT149" s="11">
        <f>IF(('OddsRatio_working_3-way'!X149=0),IF(Q149&gt;0,-Q149^(1/3),(-Q149)^(1/3)),'OddsRatio_working_3-way'!AN149-'OddsRatio_working_3-way'!R149/3)</f>
        <v>-0.48163311034055573</v>
      </c>
      <c r="AU149" s="11">
        <f>IF(('OddsRatio_working_3-way'!X149=0),0,'OddsRatio_working_3-way'!AO149)</f>
        <v>0</v>
      </c>
      <c r="AV149" s="11">
        <f>IF(('OddsRatio_working_3-way'!X149=0),0,'OddsRatio_working_3-way'!AP149)</f>
        <v>0</v>
      </c>
      <c r="AW149" s="11">
        <f>IF(('OddsRatio_working_3-way'!X149=0),0,'OddsRatio_working_3-way'!AQ149)</f>
        <v>0</v>
      </c>
    </row>
    <row r="150" spans="1:49" x14ac:dyDescent="0.2">
      <c r="A150" s="4">
        <f>IF('True_Odds_Calculator_3-way'!A151="","",'True_Odds_Calculator_3-way'!A151)</f>
        <v>1.3839999999999999</v>
      </c>
      <c r="B150" s="4">
        <f>IF('True_Odds_Calculator_3-way'!B151="","",'True_Odds_Calculator_3-way'!B151)</f>
        <v>4.74</v>
      </c>
      <c r="C150" s="4">
        <f>IF('True_Odds_Calculator_3-way'!C151="","",'True_Odds_Calculator_3-way'!C151)</f>
        <v>8.1999999999999993</v>
      </c>
      <c r="D150" s="9">
        <f t="shared" si="39"/>
        <v>0.69821274674405143</v>
      </c>
      <c r="E150" s="9">
        <f t="shared" si="40"/>
        <v>0.19194879326922115</v>
      </c>
      <c r="F150" s="9">
        <f t="shared" si="41"/>
        <v>0.10983845998672692</v>
      </c>
      <c r="G150" s="9">
        <f t="shared" si="42"/>
        <v>1.1255943249660074</v>
      </c>
      <c r="H150" s="9">
        <f t="shared" si="43"/>
        <v>1.432228220786947</v>
      </c>
      <c r="I150" s="9">
        <f t="shared" si="44"/>
        <v>5.2097227753728692</v>
      </c>
      <c r="J150" s="9">
        <f t="shared" si="45"/>
        <v>9.1042791397552527</v>
      </c>
      <c r="K150" s="11">
        <f t="shared" si="46"/>
        <v>0.7225433526011561</v>
      </c>
      <c r="L150" s="11">
        <f t="shared" si="47"/>
        <v>0.21097046413502107</v>
      </c>
      <c r="M150" s="11">
        <f t="shared" si="48"/>
        <v>0.12195121951219513</v>
      </c>
      <c r="N150" s="11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-0.19222374707101109</v>
      </c>
      <c r="O150" s="11">
        <f>0</f>
        <v>0</v>
      </c>
      <c r="P150" s="11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0.21050944028134949</v>
      </c>
      <c r="Q150" s="11">
        <f>2*'OddsRatio_working_3-way'!K150*'OddsRatio_working_3-way'!L150*'OddsRatio_working_3-way'!M150</f>
        <v>3.717934303803417E-2</v>
      </c>
      <c r="R150" s="11">
        <f t="shared" si="49"/>
        <v>0</v>
      </c>
      <c r="S150" s="11">
        <f t="shared" si="50"/>
        <v>-1.0951271291344837</v>
      </c>
      <c r="T150" s="11">
        <f t="shared" si="51"/>
        <v>-0.19341701326995472</v>
      </c>
      <c r="U150" s="11">
        <f>'OddsRatio_working_3-way'!S150-'OddsRatio_working_3-way'!R150^2/3</f>
        <v>-1.0951271291344837</v>
      </c>
      <c r="V150" s="11">
        <f>'OddsRatio_working_3-way'!S150*'OddsRatio_working_3-way'!R150/3-2*'OddsRatio_working_3-way'!R150^3/27-'OddsRatio_working_3-way'!T150</f>
        <v>0.19341701326995472</v>
      </c>
      <c r="W150" s="11">
        <f>'OddsRatio_working_3-way'!V150^2+4*'OddsRatio_working_3-way'!U150^3/27</f>
        <v>-0.15716611395921848</v>
      </c>
      <c r="X150" s="11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0.2205539928121277</v>
      </c>
      <c r="Y150" s="11">
        <f>IF('OddsRatio_working_3-way'!W150&gt;=0,IF('OddsRatio_working_3-way'!V150+SQRT('OddsRatio_working_3-way'!W150)&gt;0,0,PI()),ACOS('OddsRatio_working_3-way'!V150/(2*'OddsRatio_working_3-way'!X150)))</f>
        <v>1.1168896484366213</v>
      </c>
      <c r="Z150" s="11">
        <f>'OddsRatio_working_3-way'!X150^(1/3)*COS('OddsRatio_working_3-way'!Y150/3)</f>
        <v>0.56279716248300371</v>
      </c>
      <c r="AA150" s="11">
        <f>'OddsRatio_working_3-way'!X150^(1/3)*COS(('OddsRatio_working_3-way'!Y150+2*PI())/3)</f>
        <v>-0.47173065344540194</v>
      </c>
      <c r="AB150" s="11">
        <f>'OddsRatio_working_3-way'!X150^(1/3)*COS(('OddsRatio_working_3-way'!Y150+4*PI())/3)</f>
        <v>-9.1066509037601759E-2</v>
      </c>
      <c r="AC150" s="11">
        <f>'OddsRatio_working_3-way'!X150^(1/3)*SIN('OddsRatio_working_3-way'!Y150/3)</f>
        <v>0.21977654624468193</v>
      </c>
      <c r="AD150" s="11">
        <f>'OddsRatio_working_3-way'!X150^(1/3)*SIN(('OddsRatio_working_3-way'!Y150+2*PI())/3)</f>
        <v>0.37750836676573873</v>
      </c>
      <c r="AE150" s="11">
        <f>'OddsRatio_working_3-way'!X150^(1/3)*SIN(('OddsRatio_working_3-way'!Y150+4*PI())/3)</f>
        <v>-0.59728491301042064</v>
      </c>
      <c r="AF150" s="11">
        <f>-'OddsRatio_working_3-way'!U150/(3*'OddsRatio_working_3-way'!X150^(1/3))*COS(('OddsRatio_working_3-way'!Y150)/3)</f>
        <v>0.5627971624830036</v>
      </c>
      <c r="AG150" s="11">
        <f>-'OddsRatio_working_3-way'!U150/(3*'OddsRatio_working_3-way'!X150^(1/3))*COS(('OddsRatio_working_3-way'!Y150+2*PI())/3)</f>
        <v>-0.47173065344540183</v>
      </c>
      <c r="AH150" s="11">
        <f>-'OddsRatio_working_3-way'!U150/(3*'OddsRatio_working_3-way'!X150^(1/3))*COS(('OddsRatio_working_3-way'!Y150+4*PI())/3)</f>
        <v>-9.1066509037601731E-2</v>
      </c>
      <c r="AI150" s="11">
        <f>'OddsRatio_working_3-way'!U150/(3*'OddsRatio_working_3-way'!X150^(1/3))*SIN(('OddsRatio_working_3-way'!Y150)/3)</f>
        <v>-0.2197765462446819</v>
      </c>
      <c r="AJ150" s="11">
        <f>'OddsRatio_working_3-way'!U150/(3*'OddsRatio_working_3-way'!X150^(1/3))*SIN(('OddsRatio_working_3-way'!Y150+2*PI())/3)</f>
        <v>-0.37750836676573868</v>
      </c>
      <c r="AK150" s="11">
        <f>'OddsRatio_working_3-way'!U150/(3*'OddsRatio_working_3-way'!X150^(1/3))*SIN(('OddsRatio_working_3-way'!Y150+4*PI())/3)</f>
        <v>0.59728491301042053</v>
      </c>
      <c r="AL150" s="11">
        <f>'OddsRatio_working_3-way'!Z150+'OddsRatio_working_3-way'!AF150</f>
        <v>1.1255943249660074</v>
      </c>
      <c r="AM150" s="11">
        <f>'OddsRatio_working_3-way'!AA150+'OddsRatio_working_3-way'!AG150</f>
        <v>-0.94346130689080376</v>
      </c>
      <c r="AN150" s="11">
        <f>'OddsRatio_working_3-way'!AB150+'OddsRatio_working_3-way'!AH150</f>
        <v>-0.18213301807520349</v>
      </c>
      <c r="AO150" s="11">
        <f>'OddsRatio_working_3-way'!AC150+'OddsRatio_working_3-way'!AI150</f>
        <v>0</v>
      </c>
      <c r="AP150" s="11">
        <f>'OddsRatio_working_3-way'!AD150+'OddsRatio_working_3-way'!AJ150</f>
        <v>0</v>
      </c>
      <c r="AQ150" s="11">
        <f>'OddsRatio_working_3-way'!AE150+'OddsRatio_working_3-way'!AK150</f>
        <v>0</v>
      </c>
      <c r="AR150" s="10">
        <f>IF(A150="","",IF(('OddsRatio_working_3-way'!X150=0),IF(Q150&gt;0,-Q150^(1/3),(-Q150)^(1/3)),'OddsRatio_working_3-way'!AL150-'OddsRatio_working_3-way'!R150/3))</f>
        <v>1.1255943249660074</v>
      </c>
      <c r="AS150" s="11">
        <f>IF(('OddsRatio_working_3-way'!X150=0),IF(Q150&gt;0,-Q150^(1/3),(-Q150)^(1/3)),'OddsRatio_working_3-way'!AM150-'OddsRatio_working_3-way'!R150/3)</f>
        <v>-0.94346130689080376</v>
      </c>
      <c r="AT150" s="11">
        <f>IF(('OddsRatio_working_3-way'!X150=0),IF(Q150&gt;0,-Q150^(1/3),(-Q150)^(1/3)),'OddsRatio_working_3-way'!AN150-'OddsRatio_working_3-way'!R150/3)</f>
        <v>-0.18213301807520349</v>
      </c>
      <c r="AU150" s="11">
        <f>IF(('OddsRatio_working_3-way'!X150=0),0,'OddsRatio_working_3-way'!AO150)</f>
        <v>0</v>
      </c>
      <c r="AV150" s="11">
        <f>IF(('OddsRatio_working_3-way'!X150=0),0,'OddsRatio_working_3-way'!AP150)</f>
        <v>0</v>
      </c>
      <c r="AW150" s="11">
        <f>IF(('OddsRatio_working_3-way'!X150=0),0,'OddsRatio_working_3-way'!AQ150)</f>
        <v>0</v>
      </c>
    </row>
    <row r="151" spans="1:49" x14ac:dyDescent="0.2">
      <c r="A151" s="4">
        <f>IF('True_Odds_Calculator_3-way'!A152="","",'True_Odds_Calculator_3-way'!A152)</f>
        <v>2.0699999999999998</v>
      </c>
      <c r="B151" s="4">
        <f>IF('True_Odds_Calculator_3-way'!B152="","",'True_Odds_Calculator_3-way'!B152)</f>
        <v>3.52</v>
      </c>
      <c r="C151" s="4">
        <f>IF('True_Odds_Calculator_3-way'!C152="","",'True_Odds_Calculator_3-way'!C152)</f>
        <v>3.5</v>
      </c>
      <c r="D151" s="9">
        <f t="shared" si="39"/>
        <v>0.46279249975004944</v>
      </c>
      <c r="E151" s="9">
        <f t="shared" si="40"/>
        <v>0.26782105535144995</v>
      </c>
      <c r="F151" s="9">
        <f t="shared" si="41"/>
        <v>0.26938644489850078</v>
      </c>
      <c r="G151" s="9">
        <f t="shared" si="42"/>
        <v>1.084855706643709</v>
      </c>
      <c r="H151" s="9">
        <f t="shared" si="43"/>
        <v>2.1607956061087683</v>
      </c>
      <c r="I151" s="9">
        <f t="shared" si="44"/>
        <v>3.7338363807421464</v>
      </c>
      <c r="J151" s="9">
        <f t="shared" si="45"/>
        <v>3.712139266609273</v>
      </c>
      <c r="K151" s="11">
        <f t="shared" si="46"/>
        <v>0.48309178743961356</v>
      </c>
      <c r="L151" s="11">
        <f t="shared" si="47"/>
        <v>0.28409090909090912</v>
      </c>
      <c r="M151" s="11">
        <f t="shared" si="48"/>
        <v>0.2857142857142857</v>
      </c>
      <c r="N151" s="11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-0.26432806324110691</v>
      </c>
      <c r="O151" s="11">
        <f>0</f>
        <v>0</v>
      </c>
      <c r="P151" s="11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0.23880105401844537</v>
      </c>
      <c r="Q151" s="11">
        <f>2*'OddsRatio_working_3-way'!K151*'OddsRatio_working_3-way'!L151*'OddsRatio_working_3-way'!M151</f>
        <v>7.8423991467469742E-2</v>
      </c>
      <c r="R151" s="11">
        <f t="shared" si="49"/>
        <v>0</v>
      </c>
      <c r="S151" s="11">
        <f t="shared" si="50"/>
        <v>-0.90342679127725811</v>
      </c>
      <c r="T151" s="11">
        <f t="shared" si="51"/>
        <v>-0.29669188547693204</v>
      </c>
      <c r="U151" s="11">
        <f>'OddsRatio_working_3-way'!S151-'OddsRatio_working_3-way'!R151^2/3</f>
        <v>-0.90342679127725811</v>
      </c>
      <c r="V151" s="11">
        <f>'OddsRatio_working_3-way'!S151*'OddsRatio_working_3-way'!R151/3-2*'OddsRatio_working_3-way'!R151^3/27-'OddsRatio_working_3-way'!T151</f>
        <v>0.29669188547693204</v>
      </c>
      <c r="W151" s="11">
        <f>'OddsRatio_working_3-way'!V151^2+4*'OddsRatio_working_3-way'!U151^3/27</f>
        <v>-2.121227307288906E-2</v>
      </c>
      <c r="X151" s="11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0.16525612543922993</v>
      </c>
      <c r="Y151" s="11">
        <f>IF('OddsRatio_working_3-way'!W151&gt;=0,IF('OddsRatio_working_3-way'!V151+SQRT('OddsRatio_working_3-way'!W151)&gt;0,0,PI()),ACOS('OddsRatio_working_3-way'!V151/(2*'OddsRatio_working_3-way'!X151)))</f>
        <v>0.45633650140303761</v>
      </c>
      <c r="Z151" s="11">
        <f>'OddsRatio_working_3-way'!X151^(1/3)*COS('OddsRatio_working_3-way'!Y151/3)</f>
        <v>0.5424278533218545</v>
      </c>
      <c r="AA151" s="11">
        <f>'OddsRatio_working_3-way'!X151^(1/3)*COS(('OddsRatio_working_3-way'!Y151+2*PI())/3)</f>
        <v>-0.34322584077795443</v>
      </c>
      <c r="AB151" s="11">
        <f>'OddsRatio_working_3-way'!X151^(1/3)*COS(('OddsRatio_working_3-way'!Y151+4*PI())/3)</f>
        <v>-0.19920201254390021</v>
      </c>
      <c r="AC151" s="11">
        <f>'OddsRatio_working_3-way'!X151^(1/3)*SIN('OddsRatio_working_3-way'!Y151/3)</f>
        <v>8.3152196000651685E-2</v>
      </c>
      <c r="AD151" s="11">
        <f>'OddsRatio_working_3-way'!X151^(1/3)*SIN(('OddsRatio_working_3-way'!Y151+2*PI())/3)</f>
        <v>0.42818020269665952</v>
      </c>
      <c r="AE151" s="11">
        <f>'OddsRatio_working_3-way'!X151^(1/3)*SIN(('OddsRatio_working_3-way'!Y151+4*PI())/3)</f>
        <v>-0.51133239869731117</v>
      </c>
      <c r="AF151" s="11">
        <f>-'OddsRatio_working_3-way'!U151/(3*'OddsRatio_working_3-way'!X151^(1/3))*COS(('OddsRatio_working_3-way'!Y151)/3)</f>
        <v>0.54242785332185439</v>
      </c>
      <c r="AG151" s="11">
        <f>-'OddsRatio_working_3-way'!U151/(3*'OddsRatio_working_3-way'!X151^(1/3))*COS(('OddsRatio_working_3-way'!Y151+2*PI())/3)</f>
        <v>-0.34322584077795437</v>
      </c>
      <c r="AH151" s="11">
        <f>-'OddsRatio_working_3-way'!U151/(3*'OddsRatio_working_3-way'!X151^(1/3))*COS(('OddsRatio_working_3-way'!Y151+4*PI())/3)</f>
        <v>-0.19920201254390019</v>
      </c>
      <c r="AI151" s="11">
        <f>'OddsRatio_working_3-way'!U151/(3*'OddsRatio_working_3-way'!X151^(1/3))*SIN(('OddsRatio_working_3-way'!Y151)/3)</f>
        <v>-8.3152196000651657E-2</v>
      </c>
      <c r="AJ151" s="11">
        <f>'OddsRatio_working_3-way'!U151/(3*'OddsRatio_working_3-way'!X151^(1/3))*SIN(('OddsRatio_working_3-way'!Y151+2*PI())/3)</f>
        <v>-0.42818020269665941</v>
      </c>
      <c r="AK151" s="11">
        <f>'OddsRatio_working_3-way'!U151/(3*'OddsRatio_working_3-way'!X151^(1/3))*SIN(('OddsRatio_working_3-way'!Y151+4*PI())/3)</f>
        <v>0.51133239869731106</v>
      </c>
      <c r="AL151" s="11">
        <f>'OddsRatio_working_3-way'!Z151+'OddsRatio_working_3-way'!AF151</f>
        <v>1.084855706643709</v>
      </c>
      <c r="AM151" s="11">
        <f>'OddsRatio_working_3-way'!AA151+'OddsRatio_working_3-way'!AG151</f>
        <v>-0.68645168155590874</v>
      </c>
      <c r="AN151" s="11">
        <f>'OddsRatio_working_3-way'!AB151+'OddsRatio_working_3-way'!AH151</f>
        <v>-0.39840402508780037</v>
      </c>
      <c r="AO151" s="11">
        <f>'OddsRatio_working_3-way'!AC151+'OddsRatio_working_3-way'!AI151</f>
        <v>0</v>
      </c>
      <c r="AP151" s="11">
        <f>'OddsRatio_working_3-way'!AD151+'OddsRatio_working_3-way'!AJ151</f>
        <v>0</v>
      </c>
      <c r="AQ151" s="11">
        <f>'OddsRatio_working_3-way'!AE151+'OddsRatio_working_3-way'!AK151</f>
        <v>0</v>
      </c>
      <c r="AR151" s="10">
        <f>IF(A151="","",IF(('OddsRatio_working_3-way'!X151=0),IF(Q151&gt;0,-Q151^(1/3),(-Q151)^(1/3)),'OddsRatio_working_3-way'!AL151-'OddsRatio_working_3-way'!R151/3))</f>
        <v>1.084855706643709</v>
      </c>
      <c r="AS151" s="11">
        <f>IF(('OddsRatio_working_3-way'!X151=0),IF(Q151&gt;0,-Q151^(1/3),(-Q151)^(1/3)),'OddsRatio_working_3-way'!AM151-'OddsRatio_working_3-way'!R151/3)</f>
        <v>-0.68645168155590874</v>
      </c>
      <c r="AT151" s="11">
        <f>IF(('OddsRatio_working_3-way'!X151=0),IF(Q151&gt;0,-Q151^(1/3),(-Q151)^(1/3)),'OddsRatio_working_3-way'!AN151-'OddsRatio_working_3-way'!R151/3)</f>
        <v>-0.39840402508780037</v>
      </c>
      <c r="AU151" s="11">
        <f>IF(('OddsRatio_working_3-way'!X151=0),0,'OddsRatio_working_3-way'!AO151)</f>
        <v>0</v>
      </c>
      <c r="AV151" s="11">
        <f>IF(('OddsRatio_working_3-way'!X151=0),0,'OddsRatio_working_3-way'!AP151)</f>
        <v>0</v>
      </c>
      <c r="AW151" s="11">
        <f>IF(('OddsRatio_working_3-way'!X151=0),0,'OddsRatio_working_3-way'!AQ151)</f>
        <v>0</v>
      </c>
    </row>
    <row r="152" spans="1:49" x14ac:dyDescent="0.2">
      <c r="A152" s="4">
        <f>IF('True_Odds_Calculator_3-way'!A153="","",'True_Odds_Calculator_3-way'!A153)</f>
        <v>1.5840000000000001</v>
      </c>
      <c r="B152" s="4">
        <f>IF('True_Odds_Calculator_3-way'!B153="","",'True_Odds_Calculator_3-way'!B153)</f>
        <v>3.86</v>
      </c>
      <c r="C152" s="4">
        <f>IF('True_Odds_Calculator_3-way'!C153="","",'True_Odds_Calculator_3-way'!C153)</f>
        <v>6.1</v>
      </c>
      <c r="D152" s="9">
        <f t="shared" si="39"/>
        <v>0.60828089393738038</v>
      </c>
      <c r="E152" s="9">
        <f t="shared" si="40"/>
        <v>0.24074778594807472</v>
      </c>
      <c r="F152" s="9">
        <f t="shared" si="41"/>
        <v>0.150971320114545</v>
      </c>
      <c r="G152" s="9">
        <f t="shared" si="42"/>
        <v>1.1027009078011454</v>
      </c>
      <c r="H152" s="9">
        <f t="shared" si="43"/>
        <v>1.6439773301558691</v>
      </c>
      <c r="I152" s="9">
        <f t="shared" si="44"/>
        <v>4.1537245963112754</v>
      </c>
      <c r="J152" s="9">
        <f t="shared" si="45"/>
        <v>6.6237746297858404</v>
      </c>
      <c r="K152" s="11">
        <f t="shared" si="46"/>
        <v>0.63131313131313127</v>
      </c>
      <c r="L152" s="11">
        <f t="shared" si="47"/>
        <v>0.2590673575129534</v>
      </c>
      <c r="M152" s="11">
        <f t="shared" si="48"/>
        <v>0.16393442622950821</v>
      </c>
      <c r="N152" s="11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-0.22838981851128304</v>
      </c>
      <c r="O152" s="11">
        <f>0</f>
        <v>0</v>
      </c>
      <c r="P152" s="11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0.22908092219227866</v>
      </c>
      <c r="Q152" s="11">
        <f>2*'OddsRatio_working_3-way'!K152*'OddsRatio_working_3-way'!L152*'OddsRatio_working_3-way'!M152</f>
        <v>5.3623811374597076E-2</v>
      </c>
      <c r="R152" s="11">
        <f t="shared" si="49"/>
        <v>0</v>
      </c>
      <c r="S152" s="11">
        <f t="shared" si="50"/>
        <v>-1.0030259828809378</v>
      </c>
      <c r="T152" s="11">
        <f t="shared" si="51"/>
        <v>-0.23479072632980758</v>
      </c>
      <c r="U152" s="11">
        <f>'OddsRatio_working_3-way'!S152-'OddsRatio_working_3-way'!R152^2/3</f>
        <v>-1.0030259828809378</v>
      </c>
      <c r="V152" s="11">
        <f>'OddsRatio_working_3-way'!S152*'OddsRatio_working_3-way'!R152/3-2*'OddsRatio_working_3-way'!R152^3/27-'OddsRatio_working_3-way'!T152</f>
        <v>0.23479072632980758</v>
      </c>
      <c r="W152" s="11">
        <f>'OddsRatio_working_3-way'!V152^2+4*'OddsRatio_working_3-way'!U152^3/27</f>
        <v>-9.4370417950652055E-2</v>
      </c>
      <c r="X152" s="11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0.19332427623111037</v>
      </c>
      <c r="Y152" s="11">
        <f>IF('OddsRatio_working_3-way'!W152&gt;=0,IF('OddsRatio_working_3-way'!V152+SQRT('OddsRatio_working_3-way'!W152)&gt;0,0,PI()),ACOS('OddsRatio_working_3-way'!V152/(2*'OddsRatio_working_3-way'!X152)))</f>
        <v>0.91820681422421191</v>
      </c>
      <c r="Z152" s="11">
        <f>'OddsRatio_working_3-way'!X152^(1/3)*COS('OddsRatio_working_3-way'!Y152/3)</f>
        <v>0.55135045390057269</v>
      </c>
      <c r="AA152" s="11">
        <f>'OddsRatio_working_3-way'!X152^(1/3)*COS(('OddsRatio_working_3-way'!Y152+2*PI())/3)</f>
        <v>-0.42655929986044749</v>
      </c>
      <c r="AB152" s="11">
        <f>'OddsRatio_working_3-way'!X152^(1/3)*COS(('OddsRatio_working_3-way'!Y152+4*PI())/3)</f>
        <v>-0.12479115404012524</v>
      </c>
      <c r="AC152" s="11">
        <f>'OddsRatio_working_3-way'!X152^(1/3)*SIN('OddsRatio_working_3-way'!Y152/3)</f>
        <v>0.17422592022221731</v>
      </c>
      <c r="AD152" s="11">
        <f>'OddsRatio_working_3-way'!X152^(1/3)*SIN(('OddsRatio_working_3-way'!Y152+2*PI())/3)</f>
        <v>0.39037053935486826</v>
      </c>
      <c r="AE152" s="11">
        <f>'OddsRatio_working_3-way'!X152^(1/3)*SIN(('OddsRatio_working_3-way'!Y152+4*PI())/3)</f>
        <v>-0.5645964595770856</v>
      </c>
      <c r="AF152" s="11">
        <f>-'OddsRatio_working_3-way'!U152/(3*'OddsRatio_working_3-way'!X152^(1/3))*COS(('OddsRatio_working_3-way'!Y152)/3)</f>
        <v>0.55135045390057269</v>
      </c>
      <c r="AG152" s="11">
        <f>-'OddsRatio_working_3-way'!U152/(3*'OddsRatio_working_3-way'!X152^(1/3))*COS(('OddsRatio_working_3-way'!Y152+2*PI())/3)</f>
        <v>-0.42655929986044749</v>
      </c>
      <c r="AH152" s="11">
        <f>-'OddsRatio_working_3-way'!U152/(3*'OddsRatio_working_3-way'!X152^(1/3))*COS(('OddsRatio_working_3-way'!Y152+4*PI())/3)</f>
        <v>-0.12479115404012524</v>
      </c>
      <c r="AI152" s="11">
        <f>'OddsRatio_working_3-way'!U152/(3*'OddsRatio_working_3-way'!X152^(1/3))*SIN(('OddsRatio_working_3-way'!Y152)/3)</f>
        <v>-0.17422592022221731</v>
      </c>
      <c r="AJ152" s="11">
        <f>'OddsRatio_working_3-way'!U152/(3*'OddsRatio_working_3-way'!X152^(1/3))*SIN(('OddsRatio_working_3-way'!Y152+2*PI())/3)</f>
        <v>-0.39037053935486826</v>
      </c>
      <c r="AK152" s="11">
        <f>'OddsRatio_working_3-way'!U152/(3*'OddsRatio_working_3-way'!X152^(1/3))*SIN(('OddsRatio_working_3-way'!Y152+4*PI())/3)</f>
        <v>0.5645964595770856</v>
      </c>
      <c r="AL152" s="11">
        <f>'OddsRatio_working_3-way'!Z152+'OddsRatio_working_3-way'!AF152</f>
        <v>1.1027009078011454</v>
      </c>
      <c r="AM152" s="11">
        <f>'OddsRatio_working_3-way'!AA152+'OddsRatio_working_3-way'!AG152</f>
        <v>-0.85311859972089499</v>
      </c>
      <c r="AN152" s="11">
        <f>'OddsRatio_working_3-way'!AB152+'OddsRatio_working_3-way'!AH152</f>
        <v>-0.24958230808025048</v>
      </c>
      <c r="AO152" s="11">
        <f>'OddsRatio_working_3-way'!AC152+'OddsRatio_working_3-way'!AI152</f>
        <v>0</v>
      </c>
      <c r="AP152" s="11">
        <f>'OddsRatio_working_3-way'!AD152+'OddsRatio_working_3-way'!AJ152</f>
        <v>0</v>
      </c>
      <c r="AQ152" s="11">
        <f>'OddsRatio_working_3-way'!AE152+'OddsRatio_working_3-way'!AK152</f>
        <v>0</v>
      </c>
      <c r="AR152" s="10">
        <f>IF(A152="","",IF(('OddsRatio_working_3-way'!X152=0),IF(Q152&gt;0,-Q152^(1/3),(-Q152)^(1/3)),'OddsRatio_working_3-way'!AL152-'OddsRatio_working_3-way'!R152/3))</f>
        <v>1.1027009078011454</v>
      </c>
      <c r="AS152" s="11">
        <f>IF(('OddsRatio_working_3-way'!X152=0),IF(Q152&gt;0,-Q152^(1/3),(-Q152)^(1/3)),'OddsRatio_working_3-way'!AM152-'OddsRatio_working_3-way'!R152/3)</f>
        <v>-0.85311859972089499</v>
      </c>
      <c r="AT152" s="11">
        <f>IF(('OddsRatio_working_3-way'!X152=0),IF(Q152&gt;0,-Q152^(1/3),(-Q152)^(1/3)),'OddsRatio_working_3-way'!AN152-'OddsRatio_working_3-way'!R152/3)</f>
        <v>-0.24958230808025048</v>
      </c>
      <c r="AU152" s="11">
        <f>IF(('OddsRatio_working_3-way'!X152=0),0,'OddsRatio_working_3-way'!AO152)</f>
        <v>0</v>
      </c>
      <c r="AV152" s="11">
        <f>IF(('OddsRatio_working_3-way'!X152=0),0,'OddsRatio_working_3-way'!AP152)</f>
        <v>0</v>
      </c>
      <c r="AW152" s="11">
        <f>IF(('OddsRatio_working_3-way'!X152=0),0,'OddsRatio_working_3-way'!AQ152)</f>
        <v>0</v>
      </c>
    </row>
    <row r="153" spans="1:49" x14ac:dyDescent="0.2">
      <c r="A153" s="4">
        <f>IF('True_Odds_Calculator_3-way'!A154="","",'True_Odds_Calculator_3-way'!A154)</f>
        <v>1.736</v>
      </c>
      <c r="B153" s="4">
        <f>IF('True_Odds_Calculator_3-way'!B154="","",'True_Odds_Calculator_3-way'!B154)</f>
        <v>3.78</v>
      </c>
      <c r="C153" s="4">
        <f>IF('True_Odds_Calculator_3-way'!C154="","",'True_Odds_Calculator_3-way'!C154)</f>
        <v>4.68</v>
      </c>
      <c r="D153" s="9">
        <f t="shared" si="39"/>
        <v>0.55380479487292367</v>
      </c>
      <c r="E153" s="9">
        <f t="shared" si="40"/>
        <v>0.24732684507716843</v>
      </c>
      <c r="F153" s="9">
        <f t="shared" si="41"/>
        <v>0.19886836004990788</v>
      </c>
      <c r="G153" s="9">
        <f t="shared" si="42"/>
        <v>1.0946880396117102</v>
      </c>
      <c r="H153" s="9">
        <f t="shared" si="43"/>
        <v>1.8056903971542184</v>
      </c>
      <c r="I153" s="9">
        <f t="shared" si="44"/>
        <v>4.0432327501205547</v>
      </c>
      <c r="J153" s="9">
        <f t="shared" si="45"/>
        <v>5.0284519857710928</v>
      </c>
      <c r="K153" s="11">
        <f t="shared" si="46"/>
        <v>0.57603686635944706</v>
      </c>
      <c r="L153" s="11">
        <f t="shared" si="47"/>
        <v>0.26455026455026459</v>
      </c>
      <c r="M153" s="11">
        <f t="shared" si="48"/>
        <v>0.21367521367521369</v>
      </c>
      <c r="N153" s="11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-0.24517887907544833</v>
      </c>
      <c r="O153" s="11">
        <f>0</f>
        <v>0</v>
      </c>
      <c r="P153" s="11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0.23431699058939204</v>
      </c>
      <c r="Q153" s="11">
        <f>2*'OddsRatio_working_3-way'!K153*'OddsRatio_working_3-way'!L153*'OddsRatio_working_3-way'!M153</f>
        <v>6.5124233070981696E-2</v>
      </c>
      <c r="R153" s="11">
        <f t="shared" si="49"/>
        <v>0</v>
      </c>
      <c r="S153" s="11">
        <f t="shared" si="50"/>
        <v>-0.95569810692089108</v>
      </c>
      <c r="T153" s="11">
        <f t="shared" si="51"/>
        <v>-0.2656192626239276</v>
      </c>
      <c r="U153" s="11">
        <f>'OddsRatio_working_3-way'!S153-'OddsRatio_working_3-way'!R153^2/3</f>
        <v>-0.95569810692089108</v>
      </c>
      <c r="V153" s="11">
        <f>'OddsRatio_working_3-way'!S153*'OddsRatio_working_3-way'!R153/3-2*'OddsRatio_working_3-way'!R153^3/27-'OddsRatio_working_3-way'!T153</f>
        <v>0.2656192626239276</v>
      </c>
      <c r="W153" s="11">
        <f>'OddsRatio_working_3-way'!V153^2+4*'OddsRatio_working_3-way'!U153^3/27</f>
        <v>-5.8764236138073411E-2</v>
      </c>
      <c r="X153" s="11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0.17980394101281014</v>
      </c>
      <c r="Y153" s="11">
        <f>IF('OddsRatio_working_3-way'!W153&gt;=0,IF('OddsRatio_working_3-way'!V153+SQRT('OddsRatio_working_3-way'!W153)&gt;0,0,PI()),ACOS('OddsRatio_working_3-way'!V153/(2*'OddsRatio_working_3-way'!X153)))</f>
        <v>0.73975191093597703</v>
      </c>
      <c r="Z153" s="11">
        <f>'OddsRatio_working_3-way'!X153^(1/3)*COS('OddsRatio_working_3-way'!Y153/3)</f>
        <v>0.54734401980585512</v>
      </c>
      <c r="AA153" s="11">
        <f>'OddsRatio_working_3-way'!X153^(1/3)*COS(('OddsRatio_working_3-way'!Y153+2*PI())/3)</f>
        <v>-0.39298428805274127</v>
      </c>
      <c r="AB153" s="11">
        <f>'OddsRatio_working_3-way'!X153^(1/3)*COS(('OddsRatio_working_3-way'!Y153+4*PI())/3)</f>
        <v>-0.15435973175311399</v>
      </c>
      <c r="AC153" s="11">
        <f>'OddsRatio_working_3-way'!X153^(1/3)*SIN('OddsRatio_working_3-way'!Y153/3)</f>
        <v>0.13776995181484483</v>
      </c>
      <c r="AD153" s="11">
        <f>'OddsRatio_working_3-way'!X153^(1/3)*SIN(('OddsRatio_working_3-way'!Y153+2*PI())/3)</f>
        <v>0.40512884985394099</v>
      </c>
      <c r="AE153" s="11">
        <f>'OddsRatio_working_3-way'!X153^(1/3)*SIN(('OddsRatio_working_3-way'!Y153+4*PI())/3)</f>
        <v>-0.5428988016687859</v>
      </c>
      <c r="AF153" s="11">
        <f>-'OddsRatio_working_3-way'!U153/(3*'OddsRatio_working_3-way'!X153^(1/3))*COS(('OddsRatio_working_3-way'!Y153)/3)</f>
        <v>0.54734401980585512</v>
      </c>
      <c r="AG153" s="11">
        <f>-'OddsRatio_working_3-way'!U153/(3*'OddsRatio_working_3-way'!X153^(1/3))*COS(('OddsRatio_working_3-way'!Y153+2*PI())/3)</f>
        <v>-0.39298428805274127</v>
      </c>
      <c r="AH153" s="11">
        <f>-'OddsRatio_working_3-way'!U153/(3*'OddsRatio_working_3-way'!X153^(1/3))*COS(('OddsRatio_working_3-way'!Y153+4*PI())/3)</f>
        <v>-0.15435973175311399</v>
      </c>
      <c r="AI153" s="11">
        <f>'OddsRatio_working_3-way'!U153/(3*'OddsRatio_working_3-way'!X153^(1/3))*SIN(('OddsRatio_working_3-way'!Y153)/3)</f>
        <v>-0.13776995181484483</v>
      </c>
      <c r="AJ153" s="11">
        <f>'OddsRatio_working_3-way'!U153/(3*'OddsRatio_working_3-way'!X153^(1/3))*SIN(('OddsRatio_working_3-way'!Y153+2*PI())/3)</f>
        <v>-0.40512884985394099</v>
      </c>
      <c r="AK153" s="11">
        <f>'OddsRatio_working_3-way'!U153/(3*'OddsRatio_working_3-way'!X153^(1/3))*SIN(('OddsRatio_working_3-way'!Y153+4*PI())/3)</f>
        <v>0.5428988016687859</v>
      </c>
      <c r="AL153" s="11">
        <f>'OddsRatio_working_3-way'!Z153+'OddsRatio_working_3-way'!AF153</f>
        <v>1.0946880396117102</v>
      </c>
      <c r="AM153" s="11">
        <f>'OddsRatio_working_3-way'!AA153+'OddsRatio_working_3-way'!AG153</f>
        <v>-0.78596857610548254</v>
      </c>
      <c r="AN153" s="11">
        <f>'OddsRatio_working_3-way'!AB153+'OddsRatio_working_3-way'!AH153</f>
        <v>-0.30871946350622798</v>
      </c>
      <c r="AO153" s="11">
        <f>'OddsRatio_working_3-way'!AC153+'OddsRatio_working_3-way'!AI153</f>
        <v>0</v>
      </c>
      <c r="AP153" s="11">
        <f>'OddsRatio_working_3-way'!AD153+'OddsRatio_working_3-way'!AJ153</f>
        <v>0</v>
      </c>
      <c r="AQ153" s="11">
        <f>'OddsRatio_working_3-way'!AE153+'OddsRatio_working_3-way'!AK153</f>
        <v>0</v>
      </c>
      <c r="AR153" s="10">
        <f>IF(A153="","",IF(('OddsRatio_working_3-way'!X153=0),IF(Q153&gt;0,-Q153^(1/3),(-Q153)^(1/3)),'OddsRatio_working_3-way'!AL153-'OddsRatio_working_3-way'!R153/3))</f>
        <v>1.0946880396117102</v>
      </c>
      <c r="AS153" s="11">
        <f>IF(('OddsRatio_working_3-way'!X153=0),IF(Q153&gt;0,-Q153^(1/3),(-Q153)^(1/3)),'OddsRatio_working_3-way'!AM153-'OddsRatio_working_3-way'!R153/3)</f>
        <v>-0.78596857610548254</v>
      </c>
      <c r="AT153" s="11">
        <f>IF(('OddsRatio_working_3-way'!X153=0),IF(Q153&gt;0,-Q153^(1/3),(-Q153)^(1/3)),'OddsRatio_working_3-way'!AN153-'OddsRatio_working_3-way'!R153/3)</f>
        <v>-0.30871946350622798</v>
      </c>
      <c r="AU153" s="11">
        <f>IF(('OddsRatio_working_3-way'!X153=0),0,'OddsRatio_working_3-way'!AO153)</f>
        <v>0</v>
      </c>
      <c r="AV153" s="11">
        <f>IF(('OddsRatio_working_3-way'!X153=0),0,'OddsRatio_working_3-way'!AP153)</f>
        <v>0</v>
      </c>
      <c r="AW153" s="11">
        <f>IF(('OddsRatio_working_3-way'!X153=0),0,'OddsRatio_working_3-way'!AQ153)</f>
        <v>0</v>
      </c>
    </row>
    <row r="154" spans="1:49" x14ac:dyDescent="0.2">
      <c r="A154" s="4">
        <f>IF('True_Odds_Calculator_3-way'!A155="","",'True_Odds_Calculator_3-way'!A155)</f>
        <v>2.1749999999999998</v>
      </c>
      <c r="B154" s="4">
        <f>IF('True_Odds_Calculator_3-way'!B155="","",'True_Odds_Calculator_3-way'!B155)</f>
        <v>3.42</v>
      </c>
      <c r="C154" s="4">
        <f>IF('True_Odds_Calculator_3-way'!C155="","",'True_Odds_Calculator_3-way'!C155)</f>
        <v>3.32</v>
      </c>
      <c r="D154" s="9">
        <f t="shared" si="39"/>
        <v>0.43969439148825579</v>
      </c>
      <c r="E154" s="9">
        <f t="shared" si="40"/>
        <v>0.27589783979920596</v>
      </c>
      <c r="F154" s="9">
        <f t="shared" si="41"/>
        <v>0.28440776871253814</v>
      </c>
      <c r="G154" s="9">
        <f t="shared" si="42"/>
        <v>1.0845165329883644</v>
      </c>
      <c r="H154" s="9">
        <f t="shared" si="43"/>
        <v>2.2743069262613278</v>
      </c>
      <c r="I154" s="9">
        <f t="shared" si="44"/>
        <v>3.624530009831842</v>
      </c>
      <c r="J154" s="9">
        <f t="shared" si="45"/>
        <v>3.5160783565330047</v>
      </c>
      <c r="K154" s="11">
        <f t="shared" si="46"/>
        <v>0.45977011494252878</v>
      </c>
      <c r="L154" s="11">
        <f t="shared" si="47"/>
        <v>0.29239766081871343</v>
      </c>
      <c r="M154" s="11">
        <f t="shared" si="48"/>
        <v>0.30120481927710846</v>
      </c>
      <c r="N154" s="11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-0.26712698748209207</v>
      </c>
      <c r="O154" s="11">
        <f>0</f>
        <v>0</v>
      </c>
      <c r="P154" s="11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0.23951421738577627</v>
      </c>
      <c r="Q154" s="11">
        <f>2*'OddsRatio_working_3-way'!K154*'OddsRatio_working_3-way'!L154*'OddsRatio_working_3-way'!M154</f>
        <v>8.0985365134666518E-2</v>
      </c>
      <c r="R154" s="11">
        <f t="shared" si="49"/>
        <v>0</v>
      </c>
      <c r="S154" s="11">
        <f t="shared" si="50"/>
        <v>-0.89663054880156234</v>
      </c>
      <c r="T154" s="11">
        <f t="shared" si="51"/>
        <v>-0.30317178319579446</v>
      </c>
      <c r="U154" s="11">
        <f>'OddsRatio_working_3-way'!S154-'OddsRatio_working_3-way'!R154^2/3</f>
        <v>-0.89663054880156234</v>
      </c>
      <c r="V154" s="11">
        <f>'OddsRatio_working_3-way'!S154*'OddsRatio_working_3-way'!R154/3-2*'OddsRatio_working_3-way'!R154^3/27-'OddsRatio_working_3-way'!T154</f>
        <v>0.30317178319579446</v>
      </c>
      <c r="W154" s="11">
        <f>'OddsRatio_working_3-way'!V154^2+4*'OddsRatio_working_3-way'!U154^3/27</f>
        <v>-1.4878403055728254E-2</v>
      </c>
      <c r="X154" s="11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0.16339486924460483</v>
      </c>
      <c r="Y154" s="11">
        <f>IF('OddsRatio_working_3-way'!W154&gt;=0,IF('OddsRatio_working_3-way'!V154+SQRT('OddsRatio_working_3-way'!W154)&gt;0,0,PI()),ACOS('OddsRatio_working_3-way'!V154/(2*'OddsRatio_working_3-way'!X154)))</f>
        <v>0.38251893554382255</v>
      </c>
      <c r="Z154" s="11">
        <f>'OddsRatio_working_3-way'!X154^(1/3)*COS('OddsRatio_working_3-way'!Y154/3)</f>
        <v>0.54225826649418218</v>
      </c>
      <c r="AA154" s="11">
        <f>'OddsRatio_working_3-way'!X154^(1/3)*COS(('OddsRatio_working_3-way'!Y154+2*PI())/3)</f>
        <v>-0.33133392138253759</v>
      </c>
      <c r="AB154" s="11">
        <f>'OddsRatio_working_3-way'!X154^(1/3)*COS(('OddsRatio_working_3-way'!Y154+4*PI())/3)</f>
        <v>-0.21092434511164443</v>
      </c>
      <c r="AC154" s="11">
        <f>'OddsRatio_working_3-way'!X154^(1/3)*SIN('OddsRatio_working_3-way'!Y154/3)</f>
        <v>6.951850127300882E-2</v>
      </c>
      <c r="AD154" s="11">
        <f>'OddsRatio_working_3-way'!X154^(1/3)*SIN(('OddsRatio_working_3-way'!Y154+2*PI())/3)</f>
        <v>0.43485018355956939</v>
      </c>
      <c r="AE154" s="11">
        <f>'OddsRatio_working_3-way'!X154^(1/3)*SIN(('OddsRatio_working_3-way'!Y154+4*PI())/3)</f>
        <v>-0.50436868483257824</v>
      </c>
      <c r="AF154" s="11">
        <f>-'OddsRatio_working_3-way'!U154/(3*'OddsRatio_working_3-way'!X154^(1/3))*COS(('OddsRatio_working_3-way'!Y154)/3)</f>
        <v>0.54225826649418218</v>
      </c>
      <c r="AG154" s="11">
        <f>-'OddsRatio_working_3-way'!U154/(3*'OddsRatio_working_3-way'!X154^(1/3))*COS(('OddsRatio_working_3-way'!Y154+2*PI())/3)</f>
        <v>-0.33133392138253759</v>
      </c>
      <c r="AH154" s="11">
        <f>-'OddsRatio_working_3-way'!U154/(3*'OddsRatio_working_3-way'!X154^(1/3))*COS(('OddsRatio_working_3-way'!Y154+4*PI())/3)</f>
        <v>-0.21092434511164443</v>
      </c>
      <c r="AI154" s="11">
        <f>'OddsRatio_working_3-way'!U154/(3*'OddsRatio_working_3-way'!X154^(1/3))*SIN(('OddsRatio_working_3-way'!Y154)/3)</f>
        <v>-6.951850127300882E-2</v>
      </c>
      <c r="AJ154" s="11">
        <f>'OddsRatio_working_3-way'!U154/(3*'OddsRatio_working_3-way'!X154^(1/3))*SIN(('OddsRatio_working_3-way'!Y154+2*PI())/3)</f>
        <v>-0.43485018355956939</v>
      </c>
      <c r="AK154" s="11">
        <f>'OddsRatio_working_3-way'!U154/(3*'OddsRatio_working_3-way'!X154^(1/3))*SIN(('OddsRatio_working_3-way'!Y154+4*PI())/3)</f>
        <v>0.50436868483257824</v>
      </c>
      <c r="AL154" s="11">
        <f>'OddsRatio_working_3-way'!Z154+'OddsRatio_working_3-way'!AF154</f>
        <v>1.0845165329883644</v>
      </c>
      <c r="AM154" s="11">
        <f>'OddsRatio_working_3-way'!AA154+'OddsRatio_working_3-way'!AG154</f>
        <v>-0.66266784276507518</v>
      </c>
      <c r="AN154" s="11">
        <f>'OddsRatio_working_3-way'!AB154+'OddsRatio_working_3-way'!AH154</f>
        <v>-0.42184869022328886</v>
      </c>
      <c r="AO154" s="11">
        <f>'OddsRatio_working_3-way'!AC154+'OddsRatio_working_3-way'!AI154</f>
        <v>0</v>
      </c>
      <c r="AP154" s="11">
        <f>'OddsRatio_working_3-way'!AD154+'OddsRatio_working_3-way'!AJ154</f>
        <v>0</v>
      </c>
      <c r="AQ154" s="11">
        <f>'OddsRatio_working_3-way'!AE154+'OddsRatio_working_3-way'!AK154</f>
        <v>0</v>
      </c>
      <c r="AR154" s="10">
        <f>IF(A154="","",IF(('OddsRatio_working_3-way'!X154=0),IF(Q154&gt;0,-Q154^(1/3),(-Q154)^(1/3)),'OddsRatio_working_3-way'!AL154-'OddsRatio_working_3-way'!R154/3))</f>
        <v>1.0845165329883644</v>
      </c>
      <c r="AS154" s="11">
        <f>IF(('OddsRatio_working_3-way'!X154=0),IF(Q154&gt;0,-Q154^(1/3),(-Q154)^(1/3)),'OddsRatio_working_3-way'!AM154-'OddsRatio_working_3-way'!R154/3)</f>
        <v>-0.66266784276507518</v>
      </c>
      <c r="AT154" s="11">
        <f>IF(('OddsRatio_working_3-way'!X154=0),IF(Q154&gt;0,-Q154^(1/3),(-Q154)^(1/3)),'OddsRatio_working_3-way'!AN154-'OddsRatio_working_3-way'!R154/3)</f>
        <v>-0.42184869022328886</v>
      </c>
      <c r="AU154" s="11">
        <f>IF(('OddsRatio_working_3-way'!X154=0),0,'OddsRatio_working_3-way'!AO154)</f>
        <v>0</v>
      </c>
      <c r="AV154" s="11">
        <f>IF(('OddsRatio_working_3-way'!X154=0),0,'OddsRatio_working_3-way'!AP154)</f>
        <v>0</v>
      </c>
      <c r="AW154" s="11">
        <f>IF(('OddsRatio_working_3-way'!X154=0),0,'OddsRatio_working_3-way'!AQ154)</f>
        <v>0</v>
      </c>
    </row>
    <row r="155" spans="1:49" x14ac:dyDescent="0.2">
      <c r="A155" s="4">
        <f>IF('True_Odds_Calculator_3-way'!A156="","",'True_Odds_Calculator_3-way'!A156)</f>
        <v>1.72</v>
      </c>
      <c r="B155" s="4">
        <f>IF('True_Odds_Calculator_3-way'!B156="","",'True_Odds_Calculator_3-way'!B156)</f>
        <v>3.62</v>
      </c>
      <c r="C155" s="4">
        <f>IF('True_Odds_Calculator_3-way'!C156="","",'True_Odds_Calculator_3-way'!C156)</f>
        <v>5.0999999999999996</v>
      </c>
      <c r="D155" s="9">
        <f t="shared" si="39"/>
        <v>0.55924450524204339</v>
      </c>
      <c r="E155" s="9">
        <f t="shared" si="40"/>
        <v>0.25853787156910935</v>
      </c>
      <c r="F155" s="9">
        <f t="shared" si="41"/>
        <v>0.18221762318884729</v>
      </c>
      <c r="G155" s="9">
        <f t="shared" si="42"/>
        <v>1.0946203380596566</v>
      </c>
      <c r="H155" s="9">
        <f t="shared" si="43"/>
        <v>1.7881266434029526</v>
      </c>
      <c r="I155" s="9">
        <f t="shared" si="44"/>
        <v>3.8679052857163003</v>
      </c>
      <c r="J155" s="9">
        <f t="shared" si="45"/>
        <v>5.4879433860445914</v>
      </c>
      <c r="K155" s="11">
        <f t="shared" si="46"/>
        <v>0.58139534883720934</v>
      </c>
      <c r="L155" s="11">
        <f t="shared" si="47"/>
        <v>0.27624309392265195</v>
      </c>
      <c r="M155" s="11">
        <f t="shared" si="48"/>
        <v>0.19607843137254904</v>
      </c>
      <c r="N155" s="11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-0.24356251558827302</v>
      </c>
      <c r="O155" s="11">
        <f>0</f>
        <v>0</v>
      </c>
      <c r="P155" s="11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0.23429646816969113</v>
      </c>
      <c r="Q155" s="11">
        <f>2*'OddsRatio_working_3-way'!K155*'OddsRatio_working_3-way'!L155*'OddsRatio_working_3-way'!M155</f>
        <v>6.2982921550992249E-2</v>
      </c>
      <c r="R155" s="11">
        <f t="shared" si="49"/>
        <v>0</v>
      </c>
      <c r="S155" s="11">
        <f t="shared" si="50"/>
        <v>-0.96195618444734099</v>
      </c>
      <c r="T155" s="11">
        <f t="shared" si="51"/>
        <v>-0.25859037216326375</v>
      </c>
      <c r="U155" s="11">
        <f>'OddsRatio_working_3-way'!S155-'OddsRatio_working_3-way'!R155^2/3</f>
        <v>-0.96195618444734099</v>
      </c>
      <c r="V155" s="11">
        <f>'OddsRatio_working_3-way'!S155*'OddsRatio_working_3-way'!R155/3-2*'OddsRatio_working_3-way'!R155^3/27-'OddsRatio_working_3-way'!T155</f>
        <v>0.25859037216326375</v>
      </c>
      <c r="W155" s="11">
        <f>'OddsRatio_working_3-way'!V155^2+4*'OddsRatio_working_3-way'!U155^3/27</f>
        <v>-6.5005906390319779E-2</v>
      </c>
      <c r="X155" s="11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0.18157291026324318</v>
      </c>
      <c r="Y155" s="11">
        <f>IF('OddsRatio_working_3-way'!W155&gt;=0,IF('OddsRatio_working_3-way'!V155+SQRT('OddsRatio_working_3-way'!W155)&gt;0,0,PI()),ACOS('OddsRatio_working_3-way'!V155/(2*'OddsRatio_working_3-way'!X155)))</f>
        <v>0.77833413396611018</v>
      </c>
      <c r="Z155" s="11">
        <f>'OddsRatio_working_3-way'!X155^(1/3)*COS('OddsRatio_working_3-way'!Y155/3)</f>
        <v>0.54731016902982832</v>
      </c>
      <c r="AA155" s="11">
        <f>'OddsRatio_working_3-way'!X155^(1/3)*COS(('OddsRatio_working_3-way'!Y155+2*PI())/3)</f>
        <v>-0.39946339214696525</v>
      </c>
      <c r="AB155" s="11">
        <f>'OddsRatio_working_3-way'!X155^(1/3)*COS(('OddsRatio_working_3-way'!Y155+4*PI())/3)</f>
        <v>-0.14784677688286321</v>
      </c>
      <c r="AC155" s="11">
        <f>'OddsRatio_working_3-way'!X155^(1/3)*SIN('OddsRatio_working_3-way'!Y155/3)</f>
        <v>0.14527092055531182</v>
      </c>
      <c r="AD155" s="11">
        <f>'OddsRatio_working_3-way'!X155^(1/3)*SIN(('OddsRatio_working_3-way'!Y155+2*PI())/3)</f>
        <v>0.40134904985173053</v>
      </c>
      <c r="AE155" s="11">
        <f>'OddsRatio_working_3-way'!X155^(1/3)*SIN(('OddsRatio_working_3-way'!Y155+4*PI())/3)</f>
        <v>-0.54661997040704235</v>
      </c>
      <c r="AF155" s="11">
        <f>-'OddsRatio_working_3-way'!U155/(3*'OddsRatio_working_3-way'!X155^(1/3))*COS(('OddsRatio_working_3-way'!Y155)/3)</f>
        <v>0.54731016902982832</v>
      </c>
      <c r="AG155" s="11">
        <f>-'OddsRatio_working_3-way'!U155/(3*'OddsRatio_working_3-way'!X155^(1/3))*COS(('OddsRatio_working_3-way'!Y155+2*PI())/3)</f>
        <v>-0.39946339214696525</v>
      </c>
      <c r="AH155" s="11">
        <f>-'OddsRatio_working_3-way'!U155/(3*'OddsRatio_working_3-way'!X155^(1/3))*COS(('OddsRatio_working_3-way'!Y155+4*PI())/3)</f>
        <v>-0.14784677688286321</v>
      </c>
      <c r="AI155" s="11">
        <f>'OddsRatio_working_3-way'!U155/(3*'OddsRatio_working_3-way'!X155^(1/3))*SIN(('OddsRatio_working_3-way'!Y155)/3)</f>
        <v>-0.14527092055531182</v>
      </c>
      <c r="AJ155" s="11">
        <f>'OddsRatio_working_3-way'!U155/(3*'OddsRatio_working_3-way'!X155^(1/3))*SIN(('OddsRatio_working_3-way'!Y155+2*PI())/3)</f>
        <v>-0.40134904985173053</v>
      </c>
      <c r="AK155" s="11">
        <f>'OddsRatio_working_3-way'!U155/(3*'OddsRatio_working_3-way'!X155^(1/3))*SIN(('OddsRatio_working_3-way'!Y155+4*PI())/3)</f>
        <v>0.54661997040704235</v>
      </c>
      <c r="AL155" s="11">
        <f>'OddsRatio_working_3-way'!Z155+'OddsRatio_working_3-way'!AF155</f>
        <v>1.0946203380596566</v>
      </c>
      <c r="AM155" s="11">
        <f>'OddsRatio_working_3-way'!AA155+'OddsRatio_working_3-way'!AG155</f>
        <v>-0.79892678429393049</v>
      </c>
      <c r="AN155" s="11">
        <f>'OddsRatio_working_3-way'!AB155+'OddsRatio_working_3-way'!AH155</f>
        <v>-0.29569355376572642</v>
      </c>
      <c r="AO155" s="11">
        <f>'OddsRatio_working_3-way'!AC155+'OddsRatio_working_3-way'!AI155</f>
        <v>0</v>
      </c>
      <c r="AP155" s="11">
        <f>'OddsRatio_working_3-way'!AD155+'OddsRatio_working_3-way'!AJ155</f>
        <v>0</v>
      </c>
      <c r="AQ155" s="11">
        <f>'OddsRatio_working_3-way'!AE155+'OddsRatio_working_3-way'!AK155</f>
        <v>0</v>
      </c>
      <c r="AR155" s="10">
        <f>IF(A155="","",IF(('OddsRatio_working_3-way'!X155=0),IF(Q155&gt;0,-Q155^(1/3),(-Q155)^(1/3)),'OddsRatio_working_3-way'!AL155-'OddsRatio_working_3-way'!R155/3))</f>
        <v>1.0946203380596566</v>
      </c>
      <c r="AS155" s="11">
        <f>IF(('OddsRatio_working_3-way'!X155=0),IF(Q155&gt;0,-Q155^(1/3),(-Q155)^(1/3)),'OddsRatio_working_3-way'!AM155-'OddsRatio_working_3-way'!R155/3)</f>
        <v>-0.79892678429393049</v>
      </c>
      <c r="AT155" s="11">
        <f>IF(('OddsRatio_working_3-way'!X155=0),IF(Q155&gt;0,-Q155^(1/3),(-Q155)^(1/3)),'OddsRatio_working_3-way'!AN155-'OddsRatio_working_3-way'!R155/3)</f>
        <v>-0.29569355376572642</v>
      </c>
      <c r="AU155" s="11">
        <f>IF(('OddsRatio_working_3-way'!X155=0),0,'OddsRatio_working_3-way'!AO155)</f>
        <v>0</v>
      </c>
      <c r="AV155" s="11">
        <f>IF(('OddsRatio_working_3-way'!X155=0),0,'OddsRatio_working_3-way'!AP155)</f>
        <v>0</v>
      </c>
      <c r="AW155" s="11">
        <f>IF(('OddsRatio_working_3-way'!X155=0),0,'OddsRatio_working_3-way'!AQ155)</f>
        <v>0</v>
      </c>
    </row>
    <row r="156" spans="1:49" x14ac:dyDescent="0.2">
      <c r="A156" s="4">
        <f>IF('True_Odds_Calculator_3-way'!A157="","",'True_Odds_Calculator_3-way'!A157)</f>
        <v>2.4300000000000002</v>
      </c>
      <c r="B156" s="4">
        <f>IF('True_Odds_Calculator_3-way'!B157="","",'True_Odds_Calculator_3-way'!B157)</f>
        <v>3.15</v>
      </c>
      <c r="C156" s="4">
        <f>IF('True_Odds_Calculator_3-way'!C157="","",'True_Odds_Calculator_3-way'!C157)</f>
        <v>3.09</v>
      </c>
      <c r="D156" s="9">
        <f t="shared" si="39"/>
        <v>0.39263937729980852</v>
      </c>
      <c r="E156" s="9">
        <f t="shared" si="40"/>
        <v>0.3006878462364751</v>
      </c>
      <c r="F156" s="9">
        <f t="shared" si="41"/>
        <v>0.30667277646371643</v>
      </c>
      <c r="G156" s="9">
        <f t="shared" si="42"/>
        <v>1.0817246887024319</v>
      </c>
      <c r="H156" s="9">
        <f t="shared" si="43"/>
        <v>2.5468663048444777</v>
      </c>
      <c r="I156" s="9">
        <f t="shared" si="44"/>
        <v>3.3257080807102288</v>
      </c>
      <c r="J156" s="9">
        <f t="shared" si="45"/>
        <v>3.260804599388083</v>
      </c>
      <c r="K156" s="11">
        <f t="shared" si="46"/>
        <v>0.41152263374485593</v>
      </c>
      <c r="L156" s="11">
        <f t="shared" si="47"/>
        <v>0.31746031746031744</v>
      </c>
      <c r="M156" s="11">
        <f t="shared" si="48"/>
        <v>0.3236245954692557</v>
      </c>
      <c r="N156" s="11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-0.27167237327451499</v>
      </c>
      <c r="O156" s="11">
        <f>0</f>
        <v>0</v>
      </c>
      <c r="P156" s="11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0.239721922569819</v>
      </c>
      <c r="Q156" s="11">
        <f>2*'OddsRatio_working_3-way'!K156*'OddsRatio_working_3-way'!L156*'OddsRatio_working_3-way'!M156</f>
        <v>8.4557997379124866E-2</v>
      </c>
      <c r="R156" s="11">
        <f t="shared" si="49"/>
        <v>0</v>
      </c>
      <c r="S156" s="11">
        <f t="shared" si="50"/>
        <v>-0.88239344943473064</v>
      </c>
      <c r="T156" s="11">
        <f t="shared" si="51"/>
        <v>-0.31124989398050462</v>
      </c>
      <c r="U156" s="11">
        <f>'OddsRatio_working_3-way'!S156-'OddsRatio_working_3-way'!R156^2/3</f>
        <v>-0.88239344943473064</v>
      </c>
      <c r="V156" s="11">
        <f>'OddsRatio_working_3-way'!S156*'OddsRatio_working_3-way'!R156/3-2*'OddsRatio_working_3-way'!R156^3/27-'OddsRatio_working_3-way'!T156</f>
        <v>0.31124989398050462</v>
      </c>
      <c r="W156" s="11">
        <f>'OddsRatio_working_3-way'!V156^2+4*'OddsRatio_working_3-way'!U156^3/27</f>
        <v>-4.9083329700728012E-3</v>
      </c>
      <c r="X156" s="11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0.15951867404237363</v>
      </c>
      <c r="Y156" s="11">
        <f>IF('OddsRatio_working_3-way'!W156&gt;=0,IF('OddsRatio_working_3-way'!V156+SQRT('OddsRatio_working_3-way'!W156)&gt;0,0,PI()),ACOS('OddsRatio_working_3-way'!V156/(2*'OddsRatio_working_3-way'!X156)))</f>
        <v>0.22140089077897351</v>
      </c>
      <c r="Z156" s="11">
        <f>'OddsRatio_working_3-way'!X156^(1/3)*COS('OddsRatio_working_3-way'!Y156/3)</f>
        <v>0.54086234435121594</v>
      </c>
      <c r="AA156" s="11">
        <f>'OddsRatio_working_3-way'!X156^(1/3)*COS(('OddsRatio_working_3-way'!Y156+2*PI())/3)</f>
        <v>-0.30506216560436711</v>
      </c>
      <c r="AB156" s="11">
        <f>'OddsRatio_working_3-way'!X156^(1/3)*COS(('OddsRatio_working_3-way'!Y156+4*PI())/3)</f>
        <v>-0.23580017874684894</v>
      </c>
      <c r="AC156" s="11">
        <f>'OddsRatio_working_3-way'!X156^(1/3)*SIN('OddsRatio_working_3-way'!Y156/3)</f>
        <v>3.9988426756796508E-2</v>
      </c>
      <c r="AD156" s="11">
        <f>'OddsRatio_working_3-way'!X156^(1/3)*SIN(('OddsRatio_working_3-way'!Y156+2*PI())/3)</f>
        <v>0.44840631678016157</v>
      </c>
      <c r="AE156" s="11">
        <f>'OddsRatio_working_3-way'!X156^(1/3)*SIN(('OddsRatio_working_3-way'!Y156+4*PI())/3)</f>
        <v>-0.48839474353695805</v>
      </c>
      <c r="AF156" s="11">
        <f>-'OddsRatio_working_3-way'!U156/(3*'OddsRatio_working_3-way'!X156^(1/3))*COS(('OddsRatio_working_3-way'!Y156)/3)</f>
        <v>0.54086234435121583</v>
      </c>
      <c r="AG156" s="11">
        <f>-'OddsRatio_working_3-way'!U156/(3*'OddsRatio_working_3-way'!X156^(1/3))*COS(('OddsRatio_working_3-way'!Y156+2*PI())/3)</f>
        <v>-0.30506216560436705</v>
      </c>
      <c r="AH156" s="11">
        <f>-'OddsRatio_working_3-way'!U156/(3*'OddsRatio_working_3-way'!X156^(1/3))*COS(('OddsRatio_working_3-way'!Y156+4*PI())/3)</f>
        <v>-0.23580017874684889</v>
      </c>
      <c r="AI156" s="11">
        <f>'OddsRatio_working_3-way'!U156/(3*'OddsRatio_working_3-way'!X156^(1/3))*SIN(('OddsRatio_working_3-way'!Y156)/3)</f>
        <v>-3.9988426756796501E-2</v>
      </c>
      <c r="AJ156" s="11">
        <f>'OddsRatio_working_3-way'!U156/(3*'OddsRatio_working_3-way'!X156^(1/3))*SIN(('OddsRatio_working_3-way'!Y156+2*PI())/3)</f>
        <v>-0.44840631678016152</v>
      </c>
      <c r="AK156" s="11">
        <f>'OddsRatio_working_3-way'!U156/(3*'OddsRatio_working_3-way'!X156^(1/3))*SIN(('OddsRatio_working_3-way'!Y156+4*PI())/3)</f>
        <v>0.48839474353695794</v>
      </c>
      <c r="AL156" s="11">
        <f>'OddsRatio_working_3-way'!Z156+'OddsRatio_working_3-way'!AF156</f>
        <v>1.0817246887024319</v>
      </c>
      <c r="AM156" s="11">
        <f>'OddsRatio_working_3-way'!AA156+'OddsRatio_working_3-way'!AG156</f>
        <v>-0.61012433120873411</v>
      </c>
      <c r="AN156" s="11">
        <f>'OddsRatio_working_3-way'!AB156+'OddsRatio_working_3-way'!AH156</f>
        <v>-0.47160035749369783</v>
      </c>
      <c r="AO156" s="11">
        <f>'OddsRatio_working_3-way'!AC156+'OddsRatio_working_3-way'!AI156</f>
        <v>0</v>
      </c>
      <c r="AP156" s="11">
        <f>'OddsRatio_working_3-way'!AD156+'OddsRatio_working_3-way'!AJ156</f>
        <v>0</v>
      </c>
      <c r="AQ156" s="11">
        <f>'OddsRatio_working_3-way'!AE156+'OddsRatio_working_3-way'!AK156</f>
        <v>0</v>
      </c>
      <c r="AR156" s="10">
        <f>IF(A156="","",IF(('OddsRatio_working_3-way'!X156=0),IF(Q156&gt;0,-Q156^(1/3),(-Q156)^(1/3)),'OddsRatio_working_3-way'!AL156-'OddsRatio_working_3-way'!R156/3))</f>
        <v>1.0817246887024319</v>
      </c>
      <c r="AS156" s="11">
        <f>IF(('OddsRatio_working_3-way'!X156=0),IF(Q156&gt;0,-Q156^(1/3),(-Q156)^(1/3)),'OddsRatio_working_3-way'!AM156-'OddsRatio_working_3-way'!R156/3)</f>
        <v>-0.61012433120873411</v>
      </c>
      <c r="AT156" s="11">
        <f>IF(('OddsRatio_working_3-way'!X156=0),IF(Q156&gt;0,-Q156^(1/3),(-Q156)^(1/3)),'OddsRatio_working_3-way'!AN156-'OddsRatio_working_3-way'!R156/3)</f>
        <v>-0.47160035749369783</v>
      </c>
      <c r="AU156" s="11">
        <f>IF(('OddsRatio_working_3-way'!X156=0),0,'OddsRatio_working_3-way'!AO156)</f>
        <v>0</v>
      </c>
      <c r="AV156" s="11">
        <f>IF(('OddsRatio_working_3-way'!X156=0),0,'OddsRatio_working_3-way'!AP156)</f>
        <v>0</v>
      </c>
      <c r="AW156" s="11">
        <f>IF(('OddsRatio_working_3-way'!X156=0),0,'OddsRatio_working_3-way'!AQ156)</f>
        <v>0</v>
      </c>
    </row>
    <row r="157" spans="1:49" x14ac:dyDescent="0.2">
      <c r="A157" s="4">
        <f>IF('True_Odds_Calculator_3-way'!A158="","",'True_Odds_Calculator_3-way'!A158)</f>
        <v>1.92</v>
      </c>
      <c r="B157" s="4">
        <f>IF('True_Odds_Calculator_3-way'!B158="","",'True_Odds_Calculator_3-way'!B158)</f>
        <v>3.22</v>
      </c>
      <c r="C157" s="4">
        <f>IF('True_Odds_Calculator_3-way'!C158="","",'True_Odds_Calculator_3-way'!C158)</f>
        <v>4.5</v>
      </c>
      <c r="D157" s="9">
        <f t="shared" si="39"/>
        <v>0.49954228748855695</v>
      </c>
      <c r="E157" s="9">
        <f t="shared" si="40"/>
        <v>0.29261451666660626</v>
      </c>
      <c r="F157" s="9">
        <f t="shared" si="41"/>
        <v>0.20784319584483651</v>
      </c>
      <c r="G157" s="9">
        <f t="shared" si="42"/>
        <v>1.0889483995515006</v>
      </c>
      <c r="H157" s="9">
        <f t="shared" si="43"/>
        <v>2.0018325275873807</v>
      </c>
      <c r="I157" s="9">
        <f t="shared" si="44"/>
        <v>3.4174654470043317</v>
      </c>
      <c r="J157" s="9">
        <f t="shared" si="45"/>
        <v>4.8113193984302525</v>
      </c>
      <c r="K157" s="11">
        <f t="shared" si="46"/>
        <v>0.52083333333333337</v>
      </c>
      <c r="L157" s="11">
        <f t="shared" si="47"/>
        <v>0.3105590062111801</v>
      </c>
      <c r="M157" s="11">
        <f t="shared" si="48"/>
        <v>0.22222222222222221</v>
      </c>
      <c r="N157" s="11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-0.2569444444444442</v>
      </c>
      <c r="O157" s="11">
        <f>0</f>
        <v>0</v>
      </c>
      <c r="P157" s="11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0.23867034736599957</v>
      </c>
      <c r="Q157" s="11">
        <f>2*'OddsRatio_working_3-way'!K157*'OddsRatio_working_3-way'!L157*'OddsRatio_working_3-way'!M157</f>
        <v>7.1888658845180586E-2</v>
      </c>
      <c r="R157" s="11">
        <f t="shared" si="49"/>
        <v>0</v>
      </c>
      <c r="S157" s="11">
        <f t="shared" si="50"/>
        <v>-0.92887918974875594</v>
      </c>
      <c r="T157" s="11">
        <f t="shared" si="51"/>
        <v>-0.27978288847854094</v>
      </c>
      <c r="U157" s="11">
        <f>'OddsRatio_working_3-way'!S157-'OddsRatio_working_3-way'!R157^2/3</f>
        <v>-0.92887918974875594</v>
      </c>
      <c r="V157" s="11">
        <f>'OddsRatio_working_3-way'!S157*'OddsRatio_working_3-way'!R157/3-2*'OddsRatio_working_3-way'!R157^3/27-'OddsRatio_working_3-way'!T157</f>
        <v>0.27978288847854094</v>
      </c>
      <c r="W157" s="11">
        <f>'OddsRatio_working_3-way'!V157^2+4*'OddsRatio_working_3-way'!U157^3/27</f>
        <v>-4.0455214881225873E-2</v>
      </c>
      <c r="X157" s="11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0.17228876890748099</v>
      </c>
      <c r="Y157" s="11">
        <f>IF('OddsRatio_working_3-way'!W157&gt;=0,IF('OddsRatio_working_3-way'!V157+SQRT('OddsRatio_working_3-way'!W157)&gt;0,0,PI()),ACOS('OddsRatio_working_3-way'!V157/(2*'OddsRatio_working_3-way'!X157)))</f>
        <v>0.62329563421550449</v>
      </c>
      <c r="Z157" s="11">
        <f>'OddsRatio_working_3-way'!X157^(1/3)*COS('OddsRatio_working_3-way'!Y157/3)</f>
        <v>0.5444741997757504</v>
      </c>
      <c r="AA157" s="11">
        <f>'OddsRatio_working_3-way'!X157^(1/3)*COS(('OddsRatio_working_3-way'!Y157+2*PI())/3)</f>
        <v>-0.37163871844162988</v>
      </c>
      <c r="AB157" s="11">
        <f>'OddsRatio_working_3-way'!X157^(1/3)*COS(('OddsRatio_working_3-way'!Y157+4*PI())/3)</f>
        <v>-0.17283548133412069</v>
      </c>
      <c r="AC157" s="11">
        <f>'OddsRatio_working_3-way'!X157^(1/3)*SIN('OddsRatio_working_3-way'!Y157/3)</f>
        <v>0.11477910245978959</v>
      </c>
      <c r="AD157" s="11">
        <f>'OddsRatio_working_3-way'!X157^(1/3)*SIN(('OddsRatio_working_3-way'!Y157+2*PI())/3)</f>
        <v>0.41413893748110869</v>
      </c>
      <c r="AE157" s="11">
        <f>'OddsRatio_working_3-way'!X157^(1/3)*SIN(('OddsRatio_working_3-way'!Y157+4*PI())/3)</f>
        <v>-0.52891803994089803</v>
      </c>
      <c r="AF157" s="11">
        <f>-'OddsRatio_working_3-way'!U157/(3*'OddsRatio_working_3-way'!X157^(1/3))*COS(('OddsRatio_working_3-way'!Y157)/3)</f>
        <v>0.54447419977575029</v>
      </c>
      <c r="AG157" s="11">
        <f>-'OddsRatio_working_3-way'!U157/(3*'OddsRatio_working_3-way'!X157^(1/3))*COS(('OddsRatio_working_3-way'!Y157+2*PI())/3)</f>
        <v>-0.37163871844162977</v>
      </c>
      <c r="AH157" s="11">
        <f>-'OddsRatio_working_3-way'!U157/(3*'OddsRatio_working_3-way'!X157^(1/3))*COS(('OddsRatio_working_3-way'!Y157+4*PI())/3)</f>
        <v>-0.17283548133412063</v>
      </c>
      <c r="AI157" s="11">
        <f>'OddsRatio_working_3-way'!U157/(3*'OddsRatio_working_3-way'!X157^(1/3))*SIN(('OddsRatio_working_3-way'!Y157)/3)</f>
        <v>-0.11477910245978956</v>
      </c>
      <c r="AJ157" s="11">
        <f>'OddsRatio_working_3-way'!U157/(3*'OddsRatio_working_3-way'!X157^(1/3))*SIN(('OddsRatio_working_3-way'!Y157+2*PI())/3)</f>
        <v>-0.41413893748110858</v>
      </c>
      <c r="AK157" s="11">
        <f>'OddsRatio_working_3-way'!U157/(3*'OddsRatio_working_3-way'!X157^(1/3))*SIN(('OddsRatio_working_3-way'!Y157+4*PI())/3)</f>
        <v>0.52891803994089792</v>
      </c>
      <c r="AL157" s="11">
        <f>'OddsRatio_working_3-way'!Z157+'OddsRatio_working_3-way'!AF157</f>
        <v>1.0889483995515006</v>
      </c>
      <c r="AM157" s="11">
        <f>'OddsRatio_working_3-way'!AA157+'OddsRatio_working_3-way'!AG157</f>
        <v>-0.74327743688325965</v>
      </c>
      <c r="AN157" s="11">
        <f>'OddsRatio_working_3-way'!AB157+'OddsRatio_working_3-way'!AH157</f>
        <v>-0.34567096266824132</v>
      </c>
      <c r="AO157" s="11">
        <f>'OddsRatio_working_3-way'!AC157+'OddsRatio_working_3-way'!AI157</f>
        <v>0</v>
      </c>
      <c r="AP157" s="11">
        <f>'OddsRatio_working_3-way'!AD157+'OddsRatio_working_3-way'!AJ157</f>
        <v>0</v>
      </c>
      <c r="AQ157" s="11">
        <f>'OddsRatio_working_3-way'!AE157+'OddsRatio_working_3-way'!AK157</f>
        <v>0</v>
      </c>
      <c r="AR157" s="10">
        <f>IF(A157="","",IF(('OddsRatio_working_3-way'!X157=0),IF(Q157&gt;0,-Q157^(1/3),(-Q157)^(1/3)),'OddsRatio_working_3-way'!AL157-'OddsRatio_working_3-way'!R157/3))</f>
        <v>1.0889483995515006</v>
      </c>
      <c r="AS157" s="11">
        <f>IF(('OddsRatio_working_3-way'!X157=0),IF(Q157&gt;0,-Q157^(1/3),(-Q157)^(1/3)),'OddsRatio_working_3-way'!AM157-'OddsRatio_working_3-way'!R157/3)</f>
        <v>-0.74327743688325965</v>
      </c>
      <c r="AT157" s="11">
        <f>IF(('OddsRatio_working_3-way'!X157=0),IF(Q157&gt;0,-Q157^(1/3),(-Q157)^(1/3)),'OddsRatio_working_3-way'!AN157-'OddsRatio_working_3-way'!R157/3)</f>
        <v>-0.34567096266824132</v>
      </c>
      <c r="AU157" s="11">
        <f>IF(('OddsRatio_working_3-way'!X157=0),0,'OddsRatio_working_3-way'!AO157)</f>
        <v>0</v>
      </c>
      <c r="AV157" s="11">
        <f>IF(('OddsRatio_working_3-way'!X157=0),0,'OddsRatio_working_3-way'!AP157)</f>
        <v>0</v>
      </c>
      <c r="AW157" s="11">
        <f>IF(('OddsRatio_working_3-way'!X157=0),0,'OddsRatio_working_3-way'!AQ157)</f>
        <v>0</v>
      </c>
    </row>
    <row r="158" spans="1:49" x14ac:dyDescent="0.2">
      <c r="A158" s="4">
        <f>IF('True_Odds_Calculator_3-way'!A159="","",'True_Odds_Calculator_3-way'!A159)</f>
        <v>2.0699999999999998</v>
      </c>
      <c r="B158" s="4">
        <f>IF('True_Odds_Calculator_3-way'!B159="","",'True_Odds_Calculator_3-way'!B159)</f>
        <v>3.34</v>
      </c>
      <c r="C158" s="4">
        <f>IF('True_Odds_Calculator_3-way'!C159="","",'True_Odds_Calculator_3-way'!C159)</f>
        <v>3.68</v>
      </c>
      <c r="D158" s="9">
        <f t="shared" si="39"/>
        <v>0.46228221805909264</v>
      </c>
      <c r="E158" s="9">
        <f t="shared" si="40"/>
        <v>0.28218468059019414</v>
      </c>
      <c r="F158" s="9">
        <f t="shared" si="41"/>
        <v>0.25553310135071305</v>
      </c>
      <c r="G158" s="9">
        <f t="shared" si="42"/>
        <v>1.0870848228432279</v>
      </c>
      <c r="H158" s="9">
        <f t="shared" si="43"/>
        <v>2.1631807604422542</v>
      </c>
      <c r="I158" s="9">
        <f t="shared" si="44"/>
        <v>3.5437784854531533</v>
      </c>
      <c r="J158" s="9">
        <f t="shared" si="45"/>
        <v>3.9133873252198508</v>
      </c>
      <c r="K158" s="11">
        <f t="shared" si="46"/>
        <v>0.48309178743961356</v>
      </c>
      <c r="L158" s="11">
        <f t="shared" si="47"/>
        <v>0.29940119760479045</v>
      </c>
      <c r="M158" s="11">
        <f t="shared" si="48"/>
        <v>0.27173913043478259</v>
      </c>
      <c r="N158" s="11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-0.26373623263869228</v>
      </c>
      <c r="O158" s="11">
        <f>0</f>
        <v>0</v>
      </c>
      <c r="P158" s="11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0.23936059827415118</v>
      </c>
      <c r="Q158" s="11">
        <f>2*'OddsRatio_working_3-way'!K158*'OddsRatio_working_3-way'!L158*'OddsRatio_working_3-way'!M158</f>
        <v>7.86077498437278E-2</v>
      </c>
      <c r="R158" s="11">
        <f t="shared" si="49"/>
        <v>0</v>
      </c>
      <c r="S158" s="11">
        <f t="shared" si="50"/>
        <v>-0.90757570880321659</v>
      </c>
      <c r="T158" s="11">
        <f t="shared" si="51"/>
        <v>-0.29805441996821558</v>
      </c>
      <c r="U158" s="11">
        <f>'OddsRatio_working_3-way'!S158-'OddsRatio_working_3-way'!R158^2/3</f>
        <v>-0.90757570880321659</v>
      </c>
      <c r="V158" s="11">
        <f>'OddsRatio_working_3-way'!S158*'OddsRatio_working_3-way'!R158/3-2*'OddsRatio_working_3-way'!R158^3/27-'OddsRatio_working_3-way'!T158</f>
        <v>0.29805441996821558</v>
      </c>
      <c r="W158" s="11">
        <f>'OddsRatio_working_3-way'!V158^2+4*'OddsRatio_working_3-way'!U158^3/27</f>
        <v>-2.191383886400744E-2</v>
      </c>
      <c r="X158" s="11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0.16639582035510753</v>
      </c>
      <c r="Y158" s="11">
        <f>IF('OddsRatio_working_3-way'!W158&gt;=0,IF('OddsRatio_working_3-way'!V158+SQRT('OddsRatio_working_3-way'!W158)&gt;0,0,PI()),ACOS('OddsRatio_working_3-way'!V158/(2*'OddsRatio_working_3-way'!X158)))</f>
        <v>0.46097615155071825</v>
      </c>
      <c r="Z158" s="11">
        <f>'OddsRatio_working_3-way'!X158^(1/3)*COS('OddsRatio_working_3-way'!Y158/3)</f>
        <v>0.54354241142161397</v>
      </c>
      <c r="AA158" s="11">
        <f>'OddsRatio_working_3-way'!X158^(1/3)*COS(('OddsRatio_working_3-way'!Y158+2*PI())/3)</f>
        <v>-0.34467636629829101</v>
      </c>
      <c r="AB158" s="11">
        <f>'OddsRatio_working_3-way'!X158^(1/3)*COS(('OddsRatio_working_3-way'!Y158+4*PI())/3)</f>
        <v>-0.19886604512332307</v>
      </c>
      <c r="AC158" s="11">
        <f>'OddsRatio_working_3-way'!X158^(1/3)*SIN('OddsRatio_working_3-way'!Y158/3)</f>
        <v>8.4183628180993564E-2</v>
      </c>
      <c r="AD158" s="11">
        <f>'OddsRatio_working_3-way'!X158^(1/3)*SIN(('OddsRatio_working_3-way'!Y158+2*PI())/3)</f>
        <v>0.42862972223487389</v>
      </c>
      <c r="AE158" s="11">
        <f>'OddsRatio_working_3-way'!X158^(1/3)*SIN(('OddsRatio_working_3-way'!Y158+4*PI())/3)</f>
        <v>-0.51281335041586751</v>
      </c>
      <c r="AF158" s="11">
        <f>-'OddsRatio_working_3-way'!U158/(3*'OddsRatio_working_3-way'!X158^(1/3))*COS(('OddsRatio_working_3-way'!Y158)/3)</f>
        <v>0.54354241142161397</v>
      </c>
      <c r="AG158" s="11">
        <f>-'OddsRatio_working_3-way'!U158/(3*'OddsRatio_working_3-way'!X158^(1/3))*COS(('OddsRatio_working_3-way'!Y158+2*PI())/3)</f>
        <v>-0.34467636629829101</v>
      </c>
      <c r="AH158" s="11">
        <f>-'OddsRatio_working_3-way'!U158/(3*'OddsRatio_working_3-way'!X158^(1/3))*COS(('OddsRatio_working_3-way'!Y158+4*PI())/3)</f>
        <v>-0.19886604512332307</v>
      </c>
      <c r="AI158" s="11">
        <f>'OddsRatio_working_3-way'!U158/(3*'OddsRatio_working_3-way'!X158^(1/3))*SIN(('OddsRatio_working_3-way'!Y158)/3)</f>
        <v>-8.4183628180993564E-2</v>
      </c>
      <c r="AJ158" s="11">
        <f>'OddsRatio_working_3-way'!U158/(3*'OddsRatio_working_3-way'!X158^(1/3))*SIN(('OddsRatio_working_3-way'!Y158+2*PI())/3)</f>
        <v>-0.42862972223487389</v>
      </c>
      <c r="AK158" s="11">
        <f>'OddsRatio_working_3-way'!U158/(3*'OddsRatio_working_3-way'!X158^(1/3))*SIN(('OddsRatio_working_3-way'!Y158+4*PI())/3)</f>
        <v>0.51281335041586751</v>
      </c>
      <c r="AL158" s="11">
        <f>'OddsRatio_working_3-way'!Z158+'OddsRatio_working_3-way'!AF158</f>
        <v>1.0870848228432279</v>
      </c>
      <c r="AM158" s="11">
        <f>'OddsRatio_working_3-way'!AA158+'OddsRatio_working_3-way'!AG158</f>
        <v>-0.68935273259658203</v>
      </c>
      <c r="AN158" s="11">
        <f>'OddsRatio_working_3-way'!AB158+'OddsRatio_working_3-way'!AH158</f>
        <v>-0.39773209024664613</v>
      </c>
      <c r="AO158" s="11">
        <f>'OddsRatio_working_3-way'!AC158+'OddsRatio_working_3-way'!AI158</f>
        <v>0</v>
      </c>
      <c r="AP158" s="11">
        <f>'OddsRatio_working_3-way'!AD158+'OddsRatio_working_3-way'!AJ158</f>
        <v>0</v>
      </c>
      <c r="AQ158" s="11">
        <f>'OddsRatio_working_3-way'!AE158+'OddsRatio_working_3-way'!AK158</f>
        <v>0</v>
      </c>
      <c r="AR158" s="10">
        <f>IF(A158="","",IF(('OddsRatio_working_3-way'!X158=0),IF(Q158&gt;0,-Q158^(1/3),(-Q158)^(1/3)),'OddsRatio_working_3-way'!AL158-'OddsRatio_working_3-way'!R158/3))</f>
        <v>1.0870848228432279</v>
      </c>
      <c r="AS158" s="11">
        <f>IF(('OddsRatio_working_3-way'!X158=0),IF(Q158&gt;0,-Q158^(1/3),(-Q158)^(1/3)),'OddsRatio_working_3-way'!AM158-'OddsRatio_working_3-way'!R158/3)</f>
        <v>-0.68935273259658203</v>
      </c>
      <c r="AT158" s="11">
        <f>IF(('OddsRatio_working_3-way'!X158=0),IF(Q158&gt;0,-Q158^(1/3),(-Q158)^(1/3)),'OddsRatio_working_3-way'!AN158-'OddsRatio_working_3-way'!R158/3)</f>
        <v>-0.39773209024664613</v>
      </c>
      <c r="AU158" s="11">
        <f>IF(('OddsRatio_working_3-way'!X158=0),0,'OddsRatio_working_3-way'!AO158)</f>
        <v>0</v>
      </c>
      <c r="AV158" s="11">
        <f>IF(('OddsRatio_working_3-way'!X158=0),0,'OddsRatio_working_3-way'!AP158)</f>
        <v>0</v>
      </c>
      <c r="AW158" s="11">
        <f>IF(('OddsRatio_working_3-way'!X158=0),0,'OddsRatio_working_3-way'!AQ158)</f>
        <v>0</v>
      </c>
    </row>
    <row r="159" spans="1:49" x14ac:dyDescent="0.2">
      <c r="A159" s="4">
        <f>IF('True_Odds_Calculator_3-way'!A160="","",'True_Odds_Calculator_3-way'!A160)</f>
        <v>2.5</v>
      </c>
      <c r="B159" s="4">
        <f>IF('True_Odds_Calculator_3-way'!B160="","",'True_Odds_Calculator_3-way'!B160)</f>
        <v>3.19</v>
      </c>
      <c r="C159" s="4">
        <f>IF('True_Odds_Calculator_3-way'!C160="","",'True_Odds_Calculator_3-way'!C160)</f>
        <v>2.944</v>
      </c>
      <c r="D159" s="9">
        <f t="shared" si="39"/>
        <v>0.38115669272146763</v>
      </c>
      <c r="E159" s="9">
        <f t="shared" si="40"/>
        <v>0.29669666875583178</v>
      </c>
      <c r="F159" s="9">
        <f t="shared" si="41"/>
        <v>0.32214663852270076</v>
      </c>
      <c r="G159" s="9">
        <f t="shared" si="42"/>
        <v>1.0823952792397566</v>
      </c>
      <c r="H159" s="9">
        <f t="shared" si="43"/>
        <v>2.6235929188596345</v>
      </c>
      <c r="I159" s="9">
        <f t="shared" si="44"/>
        <v>3.3704456615350669</v>
      </c>
      <c r="J159" s="9">
        <f t="shared" si="45"/>
        <v>3.1041764228420865</v>
      </c>
      <c r="K159" s="11">
        <f t="shared" si="46"/>
        <v>0.4</v>
      </c>
      <c r="L159" s="11">
        <f t="shared" si="47"/>
        <v>0.31347962382445144</v>
      </c>
      <c r="M159" s="11">
        <f t="shared" si="48"/>
        <v>0.33967391304347827</v>
      </c>
      <c r="N159" s="11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-0.27199638816955163</v>
      </c>
      <c r="O159" s="11">
        <f>0</f>
        <v>0</v>
      </c>
      <c r="P159" s="11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0.23996524465040206</v>
      </c>
      <c r="Q159" s="11">
        <f>2*'OddsRatio_working_3-way'!K159*'OddsRatio_working_3-way'!L159*'OddsRatio_working_3-way'!M159</f>
        <v>8.5184680387079201E-2</v>
      </c>
      <c r="R159" s="11">
        <f t="shared" si="49"/>
        <v>0</v>
      </c>
      <c r="S159" s="11">
        <f t="shared" si="50"/>
        <v>-0.88223687919273897</v>
      </c>
      <c r="T159" s="11">
        <f t="shared" si="51"/>
        <v>-0.31318313070384779</v>
      </c>
      <c r="U159" s="11">
        <f>'OddsRatio_working_3-way'!S159-'OddsRatio_working_3-way'!R159^2/3</f>
        <v>-0.88223687919273897</v>
      </c>
      <c r="V159" s="11">
        <f>'OddsRatio_working_3-way'!S159*'OddsRatio_working_3-way'!R159/3-2*'OddsRatio_working_3-way'!R159^3/27-'OddsRatio_working_3-way'!T159</f>
        <v>0.31318313070384779</v>
      </c>
      <c r="W159" s="11">
        <f>'OddsRatio_working_3-way'!V159^2+4*'OddsRatio_working_3-way'!U159^3/27</f>
        <v>-3.6469841999268587E-3</v>
      </c>
      <c r="X159" s="11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0.15947621888340457</v>
      </c>
      <c r="Y159" s="11">
        <f>IF('OddsRatio_working_3-way'!W159&gt;=0,IF('OddsRatio_working_3-way'!V159+SQRT('OddsRatio_working_3-way'!W159)&gt;0,0,PI()),ACOS('OddsRatio_working_3-way'!V159/(2*'OddsRatio_working_3-way'!X159)))</f>
        <v>0.19048934181088217</v>
      </c>
      <c r="Z159" s="11">
        <f>'OddsRatio_working_3-way'!X159^(1/3)*COS('OddsRatio_working_3-way'!Y159/3)</f>
        <v>0.54119763961987832</v>
      </c>
      <c r="AA159" s="11">
        <f>'OddsRatio_working_3-way'!X159^(1/3)*COS(('OddsRatio_working_3-way'!Y159+2*PI())/3)</f>
        <v>-0.30039908743606958</v>
      </c>
      <c r="AB159" s="11">
        <f>'OddsRatio_working_3-way'!X159^(1/3)*COS(('OddsRatio_working_3-way'!Y159+4*PI())/3)</f>
        <v>-0.24079855218380888</v>
      </c>
      <c r="AC159" s="11">
        <f>'OddsRatio_working_3-way'!X159^(1/3)*SIN('OddsRatio_working_3-way'!Y159/3)</f>
        <v>3.441038507173852E-2</v>
      </c>
      <c r="AD159" s="11">
        <f>'OddsRatio_working_3-way'!X159^(1/3)*SIN(('OddsRatio_working_3-way'!Y159+2*PI())/3)</f>
        <v>0.45148571184312103</v>
      </c>
      <c r="AE159" s="11">
        <f>'OddsRatio_working_3-way'!X159^(1/3)*SIN(('OddsRatio_working_3-way'!Y159+4*PI())/3)</f>
        <v>-0.48589609691485947</v>
      </c>
      <c r="AF159" s="11">
        <f>-'OddsRatio_working_3-way'!U159/(3*'OddsRatio_working_3-way'!X159^(1/3))*COS(('OddsRatio_working_3-way'!Y159)/3)</f>
        <v>0.54119763961987821</v>
      </c>
      <c r="AG159" s="11">
        <f>-'OddsRatio_working_3-way'!U159/(3*'OddsRatio_working_3-way'!X159^(1/3))*COS(('OddsRatio_working_3-way'!Y159+2*PI())/3)</f>
        <v>-0.30039908743606947</v>
      </c>
      <c r="AH159" s="11">
        <f>-'OddsRatio_working_3-way'!U159/(3*'OddsRatio_working_3-way'!X159^(1/3))*COS(('OddsRatio_working_3-way'!Y159+4*PI())/3)</f>
        <v>-0.24079855218380886</v>
      </c>
      <c r="AI159" s="11">
        <f>'OddsRatio_working_3-way'!U159/(3*'OddsRatio_working_3-way'!X159^(1/3))*SIN(('OddsRatio_working_3-way'!Y159)/3)</f>
        <v>-3.4410385071738513E-2</v>
      </c>
      <c r="AJ159" s="11">
        <f>'OddsRatio_working_3-way'!U159/(3*'OddsRatio_working_3-way'!X159^(1/3))*SIN(('OddsRatio_working_3-way'!Y159+2*PI())/3)</f>
        <v>-0.45148571184312092</v>
      </c>
      <c r="AK159" s="11">
        <f>'OddsRatio_working_3-way'!U159/(3*'OddsRatio_working_3-way'!X159^(1/3))*SIN(('OddsRatio_working_3-way'!Y159+4*PI())/3)</f>
        <v>0.48589609691485935</v>
      </c>
      <c r="AL159" s="11">
        <f>'OddsRatio_working_3-way'!Z159+'OddsRatio_working_3-way'!AF159</f>
        <v>1.0823952792397566</v>
      </c>
      <c r="AM159" s="11">
        <f>'OddsRatio_working_3-way'!AA159+'OddsRatio_working_3-way'!AG159</f>
        <v>-0.60079817487213905</v>
      </c>
      <c r="AN159" s="11">
        <f>'OddsRatio_working_3-way'!AB159+'OddsRatio_working_3-way'!AH159</f>
        <v>-0.48159710436761771</v>
      </c>
      <c r="AO159" s="11">
        <f>'OddsRatio_working_3-way'!AC159+'OddsRatio_working_3-way'!AI159</f>
        <v>0</v>
      </c>
      <c r="AP159" s="11">
        <f>'OddsRatio_working_3-way'!AD159+'OddsRatio_working_3-way'!AJ159</f>
        <v>0</v>
      </c>
      <c r="AQ159" s="11">
        <f>'OddsRatio_working_3-way'!AE159+'OddsRatio_working_3-way'!AK159</f>
        <v>0</v>
      </c>
      <c r="AR159" s="10">
        <f>IF(A159="","",IF(('OddsRatio_working_3-way'!X159=0),IF(Q159&gt;0,-Q159^(1/3),(-Q159)^(1/3)),'OddsRatio_working_3-way'!AL159-'OddsRatio_working_3-way'!R159/3))</f>
        <v>1.0823952792397566</v>
      </c>
      <c r="AS159" s="11">
        <f>IF(('OddsRatio_working_3-way'!X159=0),IF(Q159&gt;0,-Q159^(1/3),(-Q159)^(1/3)),'OddsRatio_working_3-way'!AM159-'OddsRatio_working_3-way'!R159/3)</f>
        <v>-0.60079817487213905</v>
      </c>
      <c r="AT159" s="11">
        <f>IF(('OddsRatio_working_3-way'!X159=0),IF(Q159&gt;0,-Q159^(1/3),(-Q159)^(1/3)),'OddsRatio_working_3-way'!AN159-'OddsRatio_working_3-way'!R159/3)</f>
        <v>-0.48159710436761771</v>
      </c>
      <c r="AU159" s="11">
        <f>IF(('OddsRatio_working_3-way'!X159=0),0,'OddsRatio_working_3-way'!AO159)</f>
        <v>0</v>
      </c>
      <c r="AV159" s="11">
        <f>IF(('OddsRatio_working_3-way'!X159=0),0,'OddsRatio_working_3-way'!AP159)</f>
        <v>0</v>
      </c>
      <c r="AW159" s="11">
        <f>IF(('OddsRatio_working_3-way'!X159=0),0,'OddsRatio_working_3-way'!AQ159)</f>
        <v>0</v>
      </c>
    </row>
    <row r="160" spans="1:49" x14ac:dyDescent="0.2">
      <c r="A160" s="4" t="str">
        <f>IF('True_Odds_Calculator_3-way'!A161="","",'True_Odds_Calculator_3-way'!A161)</f>
        <v/>
      </c>
      <c r="B160" s="4" t="str">
        <f>IF('True_Odds_Calculator_3-way'!B161="","",'True_Odds_Calculator_3-way'!B161)</f>
        <v/>
      </c>
      <c r="C160" s="4" t="str">
        <f>IF('True_Odds_Calculator_3-way'!C161="","",'True_Odds_Calculator_3-way'!C161)</f>
        <v/>
      </c>
      <c r="D160" s="9" t="e">
        <f t="shared" si="39"/>
        <v>#VALUE!</v>
      </c>
      <c r="E160" s="9" t="e">
        <f t="shared" si="40"/>
        <v>#VALUE!</v>
      </c>
      <c r="F160" s="9" t="e">
        <f t="shared" si="41"/>
        <v>#VALUE!</v>
      </c>
      <c r="G160" s="9" t="str">
        <f t="shared" si="42"/>
        <v/>
      </c>
      <c r="H160" s="9" t="str">
        <f t="shared" si="43"/>
        <v/>
      </c>
      <c r="I160" s="9" t="str">
        <f t="shared" si="44"/>
        <v/>
      </c>
      <c r="J160" s="9" t="str">
        <f t="shared" si="45"/>
        <v/>
      </c>
      <c r="K160" s="11" t="e">
        <f t="shared" si="46"/>
        <v>#VALUE!</v>
      </c>
      <c r="L160" s="11" t="e">
        <f t="shared" si="47"/>
        <v>#VALUE!</v>
      </c>
      <c r="M160" s="11" t="e">
        <f t="shared" si="48"/>
        <v>#VALUE!</v>
      </c>
      <c r="N160" s="11" t="e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#VALUE!</v>
      </c>
      <c r="O160" s="11">
        <f>0</f>
        <v>0</v>
      </c>
      <c r="P160" s="11" t="e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#VALUE!</v>
      </c>
      <c r="Q160" s="11" t="e">
        <f>2*'OddsRatio_working_3-way'!K160*'OddsRatio_working_3-way'!L160*'OddsRatio_working_3-way'!M160</f>
        <v>#VALUE!</v>
      </c>
      <c r="R160" s="11" t="e">
        <f t="shared" si="49"/>
        <v>#VALUE!</v>
      </c>
      <c r="S160" s="11" t="e">
        <f t="shared" si="50"/>
        <v>#VALUE!</v>
      </c>
      <c r="T160" s="11" t="e">
        <f t="shared" si="51"/>
        <v>#VALUE!</v>
      </c>
      <c r="U160" s="11" t="e">
        <f>'OddsRatio_working_3-way'!S160-'OddsRatio_working_3-way'!R160^2/3</f>
        <v>#VALUE!</v>
      </c>
      <c r="V160" s="11" t="e">
        <f>'OddsRatio_working_3-way'!S160*'OddsRatio_working_3-way'!R160/3-2*'OddsRatio_working_3-way'!R160^3/27-'OddsRatio_working_3-way'!T160</f>
        <v>#VALUE!</v>
      </c>
      <c r="W160" s="11" t="e">
        <f>'OddsRatio_working_3-way'!V160^2+4*'OddsRatio_working_3-way'!U160^3/27</f>
        <v>#VALUE!</v>
      </c>
      <c r="X160" s="11" t="e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#VALUE!</v>
      </c>
      <c r="Y160" s="11" t="e">
        <f>IF('OddsRatio_working_3-way'!W160&gt;=0,IF('OddsRatio_working_3-way'!V160+SQRT('OddsRatio_working_3-way'!W160)&gt;0,0,PI()),ACOS('OddsRatio_working_3-way'!V160/(2*'OddsRatio_working_3-way'!X160)))</f>
        <v>#VALUE!</v>
      </c>
      <c r="Z160" s="11" t="e">
        <f>'OddsRatio_working_3-way'!X160^(1/3)*COS('OddsRatio_working_3-way'!Y160/3)</f>
        <v>#VALUE!</v>
      </c>
      <c r="AA160" s="11" t="e">
        <f>'OddsRatio_working_3-way'!X160^(1/3)*COS(('OddsRatio_working_3-way'!Y160+2*PI())/3)</f>
        <v>#VALUE!</v>
      </c>
      <c r="AB160" s="11" t="e">
        <f>'OddsRatio_working_3-way'!X160^(1/3)*COS(('OddsRatio_working_3-way'!Y160+4*PI())/3)</f>
        <v>#VALUE!</v>
      </c>
      <c r="AC160" s="11" t="e">
        <f>'OddsRatio_working_3-way'!X160^(1/3)*SIN('OddsRatio_working_3-way'!Y160/3)</f>
        <v>#VALUE!</v>
      </c>
      <c r="AD160" s="11" t="e">
        <f>'OddsRatio_working_3-way'!X160^(1/3)*SIN(('OddsRatio_working_3-way'!Y160+2*PI())/3)</f>
        <v>#VALUE!</v>
      </c>
      <c r="AE160" s="11" t="e">
        <f>'OddsRatio_working_3-way'!X160^(1/3)*SIN(('OddsRatio_working_3-way'!Y160+4*PI())/3)</f>
        <v>#VALUE!</v>
      </c>
      <c r="AF160" s="11" t="e">
        <f>-'OddsRatio_working_3-way'!U160/(3*'OddsRatio_working_3-way'!X160^(1/3))*COS(('OddsRatio_working_3-way'!Y160)/3)</f>
        <v>#VALUE!</v>
      </c>
      <c r="AG160" s="11" t="e">
        <f>-'OddsRatio_working_3-way'!U160/(3*'OddsRatio_working_3-way'!X160^(1/3))*COS(('OddsRatio_working_3-way'!Y160+2*PI())/3)</f>
        <v>#VALUE!</v>
      </c>
      <c r="AH160" s="11" t="e">
        <f>-'OddsRatio_working_3-way'!U160/(3*'OddsRatio_working_3-way'!X160^(1/3))*COS(('OddsRatio_working_3-way'!Y160+4*PI())/3)</f>
        <v>#VALUE!</v>
      </c>
      <c r="AI160" s="11" t="e">
        <f>'OddsRatio_working_3-way'!U160/(3*'OddsRatio_working_3-way'!X160^(1/3))*SIN(('OddsRatio_working_3-way'!Y160)/3)</f>
        <v>#VALUE!</v>
      </c>
      <c r="AJ160" s="11" t="e">
        <f>'OddsRatio_working_3-way'!U160/(3*'OddsRatio_working_3-way'!X160^(1/3))*SIN(('OddsRatio_working_3-way'!Y160+2*PI())/3)</f>
        <v>#VALUE!</v>
      </c>
      <c r="AK160" s="11" t="e">
        <f>'OddsRatio_working_3-way'!U160/(3*'OddsRatio_working_3-way'!X160^(1/3))*SIN(('OddsRatio_working_3-way'!Y160+4*PI())/3)</f>
        <v>#VALUE!</v>
      </c>
      <c r="AL160" s="11" t="e">
        <f>'OddsRatio_working_3-way'!Z160+'OddsRatio_working_3-way'!AF160</f>
        <v>#VALUE!</v>
      </c>
      <c r="AM160" s="11" t="e">
        <f>'OddsRatio_working_3-way'!AA160+'OddsRatio_working_3-way'!AG160</f>
        <v>#VALUE!</v>
      </c>
      <c r="AN160" s="11" t="e">
        <f>'OddsRatio_working_3-way'!AB160+'OddsRatio_working_3-way'!AH160</f>
        <v>#VALUE!</v>
      </c>
      <c r="AO160" s="11" t="e">
        <f>'OddsRatio_working_3-way'!AC160+'OddsRatio_working_3-way'!AI160</f>
        <v>#VALUE!</v>
      </c>
      <c r="AP160" s="11" t="e">
        <f>'OddsRatio_working_3-way'!AD160+'OddsRatio_working_3-way'!AJ160</f>
        <v>#VALUE!</v>
      </c>
      <c r="AQ160" s="11" t="e">
        <f>'OddsRatio_working_3-way'!AE160+'OddsRatio_working_3-way'!AK160</f>
        <v>#VALUE!</v>
      </c>
      <c r="AR160" s="10" t="str">
        <f>IF(A160="","",IF(('OddsRatio_working_3-way'!X160=0),IF(Q160&gt;0,-Q160^(1/3),(-Q160)^(1/3)),'OddsRatio_working_3-way'!AL160-'OddsRatio_working_3-way'!R160/3))</f>
        <v/>
      </c>
      <c r="AS160" s="11" t="e">
        <f>IF(('OddsRatio_working_3-way'!X160=0),IF(Q160&gt;0,-Q160^(1/3),(-Q160)^(1/3)),'OddsRatio_working_3-way'!AM160-'OddsRatio_working_3-way'!R160/3)</f>
        <v>#VALUE!</v>
      </c>
      <c r="AT160" s="11" t="e">
        <f>IF(('OddsRatio_working_3-way'!X160=0),IF(Q160&gt;0,-Q160^(1/3),(-Q160)^(1/3)),'OddsRatio_working_3-way'!AN160-'OddsRatio_working_3-way'!R160/3)</f>
        <v>#VALUE!</v>
      </c>
      <c r="AU160" s="11" t="e">
        <f>IF(('OddsRatio_working_3-way'!X160=0),0,'OddsRatio_working_3-way'!AO160)</f>
        <v>#VALUE!</v>
      </c>
      <c r="AV160" s="11" t="e">
        <f>IF(('OddsRatio_working_3-way'!X160=0),0,'OddsRatio_working_3-way'!AP160)</f>
        <v>#VALUE!</v>
      </c>
      <c r="AW160" s="11" t="e">
        <f>IF(('OddsRatio_working_3-way'!X160=0),0,'OddsRatio_working_3-way'!AQ160)</f>
        <v>#VALUE!</v>
      </c>
    </row>
    <row r="161" spans="1:49" x14ac:dyDescent="0.2">
      <c r="A161" s="4" t="str">
        <f>IF('True_Odds_Calculator_3-way'!A162="","",'True_Odds_Calculator_3-way'!A162)</f>
        <v/>
      </c>
      <c r="B161" s="4" t="str">
        <f>IF('True_Odds_Calculator_3-way'!B162="","",'True_Odds_Calculator_3-way'!B162)</f>
        <v/>
      </c>
      <c r="C161" s="4" t="str">
        <f>IF('True_Odds_Calculator_3-way'!C162="","",'True_Odds_Calculator_3-way'!C162)</f>
        <v/>
      </c>
      <c r="D161" s="9" t="e">
        <f t="shared" si="39"/>
        <v>#VALUE!</v>
      </c>
      <c r="E161" s="9" t="e">
        <f t="shared" si="40"/>
        <v>#VALUE!</v>
      </c>
      <c r="F161" s="9" t="e">
        <f t="shared" si="41"/>
        <v>#VALUE!</v>
      </c>
      <c r="G161" s="9" t="str">
        <f t="shared" si="42"/>
        <v/>
      </c>
      <c r="H161" s="9" t="str">
        <f t="shared" si="43"/>
        <v/>
      </c>
      <c r="I161" s="9" t="str">
        <f t="shared" si="44"/>
        <v/>
      </c>
      <c r="J161" s="9" t="str">
        <f t="shared" si="45"/>
        <v/>
      </c>
      <c r="K161" s="11" t="e">
        <f t="shared" si="46"/>
        <v>#VALUE!</v>
      </c>
      <c r="L161" s="11" t="e">
        <f t="shared" si="47"/>
        <v>#VALUE!</v>
      </c>
      <c r="M161" s="11" t="e">
        <f t="shared" si="48"/>
        <v>#VALUE!</v>
      </c>
      <c r="N161" s="11" t="e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#VALUE!</v>
      </c>
      <c r="O161" s="11">
        <f>0</f>
        <v>0</v>
      </c>
      <c r="P161" s="11" t="e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#VALUE!</v>
      </c>
      <c r="Q161" s="11" t="e">
        <f>2*'OddsRatio_working_3-way'!K161*'OddsRatio_working_3-way'!L161*'OddsRatio_working_3-way'!M161</f>
        <v>#VALUE!</v>
      </c>
      <c r="R161" s="11" t="e">
        <f t="shared" si="49"/>
        <v>#VALUE!</v>
      </c>
      <c r="S161" s="11" t="e">
        <f t="shared" si="50"/>
        <v>#VALUE!</v>
      </c>
      <c r="T161" s="11" t="e">
        <f t="shared" si="51"/>
        <v>#VALUE!</v>
      </c>
      <c r="U161" s="11" t="e">
        <f>'OddsRatio_working_3-way'!S161-'OddsRatio_working_3-way'!R161^2/3</f>
        <v>#VALUE!</v>
      </c>
      <c r="V161" s="11" t="e">
        <f>'OddsRatio_working_3-way'!S161*'OddsRatio_working_3-way'!R161/3-2*'OddsRatio_working_3-way'!R161^3/27-'OddsRatio_working_3-way'!T161</f>
        <v>#VALUE!</v>
      </c>
      <c r="W161" s="11" t="e">
        <f>'OddsRatio_working_3-way'!V161^2+4*'OddsRatio_working_3-way'!U161^3/27</f>
        <v>#VALUE!</v>
      </c>
      <c r="X161" s="11" t="e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#VALUE!</v>
      </c>
      <c r="Y161" s="11" t="e">
        <f>IF('OddsRatio_working_3-way'!W161&gt;=0,IF('OddsRatio_working_3-way'!V161+SQRT('OddsRatio_working_3-way'!W161)&gt;0,0,PI()),ACOS('OddsRatio_working_3-way'!V161/(2*'OddsRatio_working_3-way'!X161)))</f>
        <v>#VALUE!</v>
      </c>
      <c r="Z161" s="11" t="e">
        <f>'OddsRatio_working_3-way'!X161^(1/3)*COS('OddsRatio_working_3-way'!Y161/3)</f>
        <v>#VALUE!</v>
      </c>
      <c r="AA161" s="11" t="e">
        <f>'OddsRatio_working_3-way'!X161^(1/3)*COS(('OddsRatio_working_3-way'!Y161+2*PI())/3)</f>
        <v>#VALUE!</v>
      </c>
      <c r="AB161" s="11" t="e">
        <f>'OddsRatio_working_3-way'!X161^(1/3)*COS(('OddsRatio_working_3-way'!Y161+4*PI())/3)</f>
        <v>#VALUE!</v>
      </c>
      <c r="AC161" s="11" t="e">
        <f>'OddsRatio_working_3-way'!X161^(1/3)*SIN('OddsRatio_working_3-way'!Y161/3)</f>
        <v>#VALUE!</v>
      </c>
      <c r="AD161" s="11" t="e">
        <f>'OddsRatio_working_3-way'!X161^(1/3)*SIN(('OddsRatio_working_3-way'!Y161+2*PI())/3)</f>
        <v>#VALUE!</v>
      </c>
      <c r="AE161" s="11" t="e">
        <f>'OddsRatio_working_3-way'!X161^(1/3)*SIN(('OddsRatio_working_3-way'!Y161+4*PI())/3)</f>
        <v>#VALUE!</v>
      </c>
      <c r="AF161" s="11" t="e">
        <f>-'OddsRatio_working_3-way'!U161/(3*'OddsRatio_working_3-way'!X161^(1/3))*COS(('OddsRatio_working_3-way'!Y161)/3)</f>
        <v>#VALUE!</v>
      </c>
      <c r="AG161" s="11" t="e">
        <f>-'OddsRatio_working_3-way'!U161/(3*'OddsRatio_working_3-way'!X161^(1/3))*COS(('OddsRatio_working_3-way'!Y161+2*PI())/3)</f>
        <v>#VALUE!</v>
      </c>
      <c r="AH161" s="11" t="e">
        <f>-'OddsRatio_working_3-way'!U161/(3*'OddsRatio_working_3-way'!X161^(1/3))*COS(('OddsRatio_working_3-way'!Y161+4*PI())/3)</f>
        <v>#VALUE!</v>
      </c>
      <c r="AI161" s="11" t="e">
        <f>'OddsRatio_working_3-way'!U161/(3*'OddsRatio_working_3-way'!X161^(1/3))*SIN(('OddsRatio_working_3-way'!Y161)/3)</f>
        <v>#VALUE!</v>
      </c>
      <c r="AJ161" s="11" t="e">
        <f>'OddsRatio_working_3-way'!U161/(3*'OddsRatio_working_3-way'!X161^(1/3))*SIN(('OddsRatio_working_3-way'!Y161+2*PI())/3)</f>
        <v>#VALUE!</v>
      </c>
      <c r="AK161" s="11" t="e">
        <f>'OddsRatio_working_3-way'!U161/(3*'OddsRatio_working_3-way'!X161^(1/3))*SIN(('OddsRatio_working_3-way'!Y161+4*PI())/3)</f>
        <v>#VALUE!</v>
      </c>
      <c r="AL161" s="11" t="e">
        <f>'OddsRatio_working_3-way'!Z161+'OddsRatio_working_3-way'!AF161</f>
        <v>#VALUE!</v>
      </c>
      <c r="AM161" s="11" t="e">
        <f>'OddsRatio_working_3-way'!AA161+'OddsRatio_working_3-way'!AG161</f>
        <v>#VALUE!</v>
      </c>
      <c r="AN161" s="11" t="e">
        <f>'OddsRatio_working_3-way'!AB161+'OddsRatio_working_3-way'!AH161</f>
        <v>#VALUE!</v>
      </c>
      <c r="AO161" s="11" t="e">
        <f>'OddsRatio_working_3-way'!AC161+'OddsRatio_working_3-way'!AI161</f>
        <v>#VALUE!</v>
      </c>
      <c r="AP161" s="11" t="e">
        <f>'OddsRatio_working_3-way'!AD161+'OddsRatio_working_3-way'!AJ161</f>
        <v>#VALUE!</v>
      </c>
      <c r="AQ161" s="11" t="e">
        <f>'OddsRatio_working_3-way'!AE161+'OddsRatio_working_3-way'!AK161</f>
        <v>#VALUE!</v>
      </c>
      <c r="AR161" s="10" t="str">
        <f>IF(A161="","",IF(('OddsRatio_working_3-way'!X161=0),IF(Q161&gt;0,-Q161^(1/3),(-Q161)^(1/3)),'OddsRatio_working_3-way'!AL161-'OddsRatio_working_3-way'!R161/3))</f>
        <v/>
      </c>
      <c r="AS161" s="11" t="e">
        <f>IF(('OddsRatio_working_3-way'!X161=0),IF(Q161&gt;0,-Q161^(1/3),(-Q161)^(1/3)),'OddsRatio_working_3-way'!AM161-'OddsRatio_working_3-way'!R161/3)</f>
        <v>#VALUE!</v>
      </c>
      <c r="AT161" s="11" t="e">
        <f>IF(('OddsRatio_working_3-way'!X161=0),IF(Q161&gt;0,-Q161^(1/3),(-Q161)^(1/3)),'OddsRatio_working_3-way'!AN161-'OddsRatio_working_3-way'!R161/3)</f>
        <v>#VALUE!</v>
      </c>
      <c r="AU161" s="11" t="e">
        <f>IF(('OddsRatio_working_3-way'!X161=0),0,'OddsRatio_working_3-way'!AO161)</f>
        <v>#VALUE!</v>
      </c>
      <c r="AV161" s="11" t="e">
        <f>IF(('OddsRatio_working_3-way'!X161=0),0,'OddsRatio_working_3-way'!AP161)</f>
        <v>#VALUE!</v>
      </c>
      <c r="AW161" s="11" t="e">
        <f>IF(('OddsRatio_working_3-way'!X161=0),0,'OddsRatio_working_3-way'!AQ161)</f>
        <v>#VALUE!</v>
      </c>
    </row>
    <row r="162" spans="1:49" x14ac:dyDescent="0.2">
      <c r="A162" s="4" t="str">
        <f>IF('True_Odds_Calculator_3-way'!A163="","",'True_Odds_Calculator_3-way'!A163)</f>
        <v/>
      </c>
      <c r="B162" s="4" t="str">
        <f>IF('True_Odds_Calculator_3-way'!B163="","",'True_Odds_Calculator_3-way'!B163)</f>
        <v/>
      </c>
      <c r="C162" s="4" t="str">
        <f>IF('True_Odds_Calculator_3-way'!C163="","",'True_Odds_Calculator_3-way'!C163)</f>
        <v/>
      </c>
      <c r="D162" s="9" t="e">
        <f t="shared" si="39"/>
        <v>#VALUE!</v>
      </c>
      <c r="E162" s="9" t="e">
        <f t="shared" si="40"/>
        <v>#VALUE!</v>
      </c>
      <c r="F162" s="9" t="e">
        <f t="shared" si="41"/>
        <v>#VALUE!</v>
      </c>
      <c r="G162" s="9" t="str">
        <f t="shared" si="42"/>
        <v/>
      </c>
      <c r="H162" s="9" t="str">
        <f t="shared" si="43"/>
        <v/>
      </c>
      <c r="I162" s="9" t="str">
        <f t="shared" si="44"/>
        <v/>
      </c>
      <c r="J162" s="9" t="str">
        <f t="shared" si="45"/>
        <v/>
      </c>
      <c r="K162" s="11" t="e">
        <f t="shared" si="46"/>
        <v>#VALUE!</v>
      </c>
      <c r="L162" s="11" t="e">
        <f t="shared" si="47"/>
        <v>#VALUE!</v>
      </c>
      <c r="M162" s="11" t="e">
        <f t="shared" si="48"/>
        <v>#VALUE!</v>
      </c>
      <c r="N162" s="11" t="e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#VALUE!</v>
      </c>
      <c r="O162" s="11">
        <f>0</f>
        <v>0</v>
      </c>
      <c r="P162" s="11" t="e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#VALUE!</v>
      </c>
      <c r="Q162" s="11" t="e">
        <f>2*'OddsRatio_working_3-way'!K162*'OddsRatio_working_3-way'!L162*'OddsRatio_working_3-way'!M162</f>
        <v>#VALUE!</v>
      </c>
      <c r="R162" s="11" t="e">
        <f t="shared" si="49"/>
        <v>#VALUE!</v>
      </c>
      <c r="S162" s="11" t="e">
        <f t="shared" si="50"/>
        <v>#VALUE!</v>
      </c>
      <c r="T162" s="11" t="e">
        <f t="shared" si="51"/>
        <v>#VALUE!</v>
      </c>
      <c r="U162" s="11" t="e">
        <f>'OddsRatio_working_3-way'!S162-'OddsRatio_working_3-way'!R162^2/3</f>
        <v>#VALUE!</v>
      </c>
      <c r="V162" s="11" t="e">
        <f>'OddsRatio_working_3-way'!S162*'OddsRatio_working_3-way'!R162/3-2*'OddsRatio_working_3-way'!R162^3/27-'OddsRatio_working_3-way'!T162</f>
        <v>#VALUE!</v>
      </c>
      <c r="W162" s="11" t="e">
        <f>'OddsRatio_working_3-way'!V162^2+4*'OddsRatio_working_3-way'!U162^3/27</f>
        <v>#VALUE!</v>
      </c>
      <c r="X162" s="11" t="e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#VALUE!</v>
      </c>
      <c r="Y162" s="11" t="e">
        <f>IF('OddsRatio_working_3-way'!W162&gt;=0,IF('OddsRatio_working_3-way'!V162+SQRT('OddsRatio_working_3-way'!W162)&gt;0,0,PI()),ACOS('OddsRatio_working_3-way'!V162/(2*'OddsRatio_working_3-way'!X162)))</f>
        <v>#VALUE!</v>
      </c>
      <c r="Z162" s="11" t="e">
        <f>'OddsRatio_working_3-way'!X162^(1/3)*COS('OddsRatio_working_3-way'!Y162/3)</f>
        <v>#VALUE!</v>
      </c>
      <c r="AA162" s="11" t="e">
        <f>'OddsRatio_working_3-way'!X162^(1/3)*COS(('OddsRatio_working_3-way'!Y162+2*PI())/3)</f>
        <v>#VALUE!</v>
      </c>
      <c r="AB162" s="11" t="e">
        <f>'OddsRatio_working_3-way'!X162^(1/3)*COS(('OddsRatio_working_3-way'!Y162+4*PI())/3)</f>
        <v>#VALUE!</v>
      </c>
      <c r="AC162" s="11" t="e">
        <f>'OddsRatio_working_3-way'!X162^(1/3)*SIN('OddsRatio_working_3-way'!Y162/3)</f>
        <v>#VALUE!</v>
      </c>
      <c r="AD162" s="11" t="e">
        <f>'OddsRatio_working_3-way'!X162^(1/3)*SIN(('OddsRatio_working_3-way'!Y162+2*PI())/3)</f>
        <v>#VALUE!</v>
      </c>
      <c r="AE162" s="11" t="e">
        <f>'OddsRatio_working_3-way'!X162^(1/3)*SIN(('OddsRatio_working_3-way'!Y162+4*PI())/3)</f>
        <v>#VALUE!</v>
      </c>
      <c r="AF162" s="11" t="e">
        <f>-'OddsRatio_working_3-way'!U162/(3*'OddsRatio_working_3-way'!X162^(1/3))*COS(('OddsRatio_working_3-way'!Y162)/3)</f>
        <v>#VALUE!</v>
      </c>
      <c r="AG162" s="11" t="e">
        <f>-'OddsRatio_working_3-way'!U162/(3*'OddsRatio_working_3-way'!X162^(1/3))*COS(('OddsRatio_working_3-way'!Y162+2*PI())/3)</f>
        <v>#VALUE!</v>
      </c>
      <c r="AH162" s="11" t="e">
        <f>-'OddsRatio_working_3-way'!U162/(3*'OddsRatio_working_3-way'!X162^(1/3))*COS(('OddsRatio_working_3-way'!Y162+4*PI())/3)</f>
        <v>#VALUE!</v>
      </c>
      <c r="AI162" s="11" t="e">
        <f>'OddsRatio_working_3-way'!U162/(3*'OddsRatio_working_3-way'!X162^(1/3))*SIN(('OddsRatio_working_3-way'!Y162)/3)</f>
        <v>#VALUE!</v>
      </c>
      <c r="AJ162" s="11" t="e">
        <f>'OddsRatio_working_3-way'!U162/(3*'OddsRatio_working_3-way'!X162^(1/3))*SIN(('OddsRatio_working_3-way'!Y162+2*PI())/3)</f>
        <v>#VALUE!</v>
      </c>
      <c r="AK162" s="11" t="e">
        <f>'OddsRatio_working_3-way'!U162/(3*'OddsRatio_working_3-way'!X162^(1/3))*SIN(('OddsRatio_working_3-way'!Y162+4*PI())/3)</f>
        <v>#VALUE!</v>
      </c>
      <c r="AL162" s="11" t="e">
        <f>'OddsRatio_working_3-way'!Z162+'OddsRatio_working_3-way'!AF162</f>
        <v>#VALUE!</v>
      </c>
      <c r="AM162" s="11" t="e">
        <f>'OddsRatio_working_3-way'!AA162+'OddsRatio_working_3-way'!AG162</f>
        <v>#VALUE!</v>
      </c>
      <c r="AN162" s="11" t="e">
        <f>'OddsRatio_working_3-way'!AB162+'OddsRatio_working_3-way'!AH162</f>
        <v>#VALUE!</v>
      </c>
      <c r="AO162" s="11" t="e">
        <f>'OddsRatio_working_3-way'!AC162+'OddsRatio_working_3-way'!AI162</f>
        <v>#VALUE!</v>
      </c>
      <c r="AP162" s="11" t="e">
        <f>'OddsRatio_working_3-way'!AD162+'OddsRatio_working_3-way'!AJ162</f>
        <v>#VALUE!</v>
      </c>
      <c r="AQ162" s="11" t="e">
        <f>'OddsRatio_working_3-way'!AE162+'OddsRatio_working_3-way'!AK162</f>
        <v>#VALUE!</v>
      </c>
      <c r="AR162" s="10" t="str">
        <f>IF(A162="","",IF(('OddsRatio_working_3-way'!X162=0),IF(Q162&gt;0,-Q162^(1/3),(-Q162)^(1/3)),'OddsRatio_working_3-way'!AL162-'OddsRatio_working_3-way'!R162/3))</f>
        <v/>
      </c>
      <c r="AS162" s="11" t="e">
        <f>IF(('OddsRatio_working_3-way'!X162=0),IF(Q162&gt;0,-Q162^(1/3),(-Q162)^(1/3)),'OddsRatio_working_3-way'!AM162-'OddsRatio_working_3-way'!R162/3)</f>
        <v>#VALUE!</v>
      </c>
      <c r="AT162" s="11" t="e">
        <f>IF(('OddsRatio_working_3-way'!X162=0),IF(Q162&gt;0,-Q162^(1/3),(-Q162)^(1/3)),'OddsRatio_working_3-way'!AN162-'OddsRatio_working_3-way'!R162/3)</f>
        <v>#VALUE!</v>
      </c>
      <c r="AU162" s="11" t="e">
        <f>IF(('OddsRatio_working_3-way'!X162=0),0,'OddsRatio_working_3-way'!AO162)</f>
        <v>#VALUE!</v>
      </c>
      <c r="AV162" s="11" t="e">
        <f>IF(('OddsRatio_working_3-way'!X162=0),0,'OddsRatio_working_3-way'!AP162)</f>
        <v>#VALUE!</v>
      </c>
      <c r="AW162" s="11" t="e">
        <f>IF(('OddsRatio_working_3-way'!X162=0),0,'OddsRatio_working_3-way'!AQ162)</f>
        <v>#VALUE!</v>
      </c>
    </row>
    <row r="163" spans="1:49" x14ac:dyDescent="0.2">
      <c r="A163" s="4" t="str">
        <f>IF('True_Odds_Calculator_3-way'!A164="","",'True_Odds_Calculator_3-way'!A164)</f>
        <v/>
      </c>
      <c r="B163" s="4" t="str">
        <f>IF('True_Odds_Calculator_3-way'!B164="","",'True_Odds_Calculator_3-way'!B164)</f>
        <v/>
      </c>
      <c r="C163" s="4" t="str">
        <f>IF('True_Odds_Calculator_3-way'!C164="","",'True_Odds_Calculator_3-way'!C164)</f>
        <v/>
      </c>
      <c r="D163" s="9" t="e">
        <f t="shared" si="39"/>
        <v>#VALUE!</v>
      </c>
      <c r="E163" s="9" t="e">
        <f t="shared" si="40"/>
        <v>#VALUE!</v>
      </c>
      <c r="F163" s="9" t="e">
        <f t="shared" si="41"/>
        <v>#VALUE!</v>
      </c>
      <c r="G163" s="9" t="str">
        <f t="shared" si="42"/>
        <v/>
      </c>
      <c r="H163" s="9" t="str">
        <f t="shared" si="43"/>
        <v/>
      </c>
      <c r="I163" s="9" t="str">
        <f t="shared" si="44"/>
        <v/>
      </c>
      <c r="J163" s="9" t="str">
        <f t="shared" si="45"/>
        <v/>
      </c>
      <c r="K163" s="11" t="e">
        <f t="shared" si="46"/>
        <v>#VALUE!</v>
      </c>
      <c r="L163" s="11" t="e">
        <f t="shared" si="47"/>
        <v>#VALUE!</v>
      </c>
      <c r="M163" s="11" t="e">
        <f t="shared" si="48"/>
        <v>#VALUE!</v>
      </c>
      <c r="N163" s="11" t="e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#VALUE!</v>
      </c>
      <c r="O163" s="11">
        <f>0</f>
        <v>0</v>
      </c>
      <c r="P163" s="11" t="e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#VALUE!</v>
      </c>
      <c r="Q163" s="11" t="e">
        <f>2*'OddsRatio_working_3-way'!K163*'OddsRatio_working_3-way'!L163*'OddsRatio_working_3-way'!M163</f>
        <v>#VALUE!</v>
      </c>
      <c r="R163" s="11" t="e">
        <f t="shared" si="49"/>
        <v>#VALUE!</v>
      </c>
      <c r="S163" s="11" t="e">
        <f t="shared" si="50"/>
        <v>#VALUE!</v>
      </c>
      <c r="T163" s="11" t="e">
        <f t="shared" si="51"/>
        <v>#VALUE!</v>
      </c>
      <c r="U163" s="11" t="e">
        <f>'OddsRatio_working_3-way'!S163-'OddsRatio_working_3-way'!R163^2/3</f>
        <v>#VALUE!</v>
      </c>
      <c r="V163" s="11" t="e">
        <f>'OddsRatio_working_3-way'!S163*'OddsRatio_working_3-way'!R163/3-2*'OddsRatio_working_3-way'!R163^3/27-'OddsRatio_working_3-way'!T163</f>
        <v>#VALUE!</v>
      </c>
      <c r="W163" s="11" t="e">
        <f>'OddsRatio_working_3-way'!V163^2+4*'OddsRatio_working_3-way'!U163^3/27</f>
        <v>#VALUE!</v>
      </c>
      <c r="X163" s="11" t="e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#VALUE!</v>
      </c>
      <c r="Y163" s="11" t="e">
        <f>IF('OddsRatio_working_3-way'!W163&gt;=0,IF('OddsRatio_working_3-way'!V163+SQRT('OddsRatio_working_3-way'!W163)&gt;0,0,PI()),ACOS('OddsRatio_working_3-way'!V163/(2*'OddsRatio_working_3-way'!X163)))</f>
        <v>#VALUE!</v>
      </c>
      <c r="Z163" s="11" t="e">
        <f>'OddsRatio_working_3-way'!X163^(1/3)*COS('OddsRatio_working_3-way'!Y163/3)</f>
        <v>#VALUE!</v>
      </c>
      <c r="AA163" s="11" t="e">
        <f>'OddsRatio_working_3-way'!X163^(1/3)*COS(('OddsRatio_working_3-way'!Y163+2*PI())/3)</f>
        <v>#VALUE!</v>
      </c>
      <c r="AB163" s="11" t="e">
        <f>'OddsRatio_working_3-way'!X163^(1/3)*COS(('OddsRatio_working_3-way'!Y163+4*PI())/3)</f>
        <v>#VALUE!</v>
      </c>
      <c r="AC163" s="11" t="e">
        <f>'OddsRatio_working_3-way'!X163^(1/3)*SIN('OddsRatio_working_3-way'!Y163/3)</f>
        <v>#VALUE!</v>
      </c>
      <c r="AD163" s="11" t="e">
        <f>'OddsRatio_working_3-way'!X163^(1/3)*SIN(('OddsRatio_working_3-way'!Y163+2*PI())/3)</f>
        <v>#VALUE!</v>
      </c>
      <c r="AE163" s="11" t="e">
        <f>'OddsRatio_working_3-way'!X163^(1/3)*SIN(('OddsRatio_working_3-way'!Y163+4*PI())/3)</f>
        <v>#VALUE!</v>
      </c>
      <c r="AF163" s="11" t="e">
        <f>-'OddsRatio_working_3-way'!U163/(3*'OddsRatio_working_3-way'!X163^(1/3))*COS(('OddsRatio_working_3-way'!Y163)/3)</f>
        <v>#VALUE!</v>
      </c>
      <c r="AG163" s="11" t="e">
        <f>-'OddsRatio_working_3-way'!U163/(3*'OddsRatio_working_3-way'!X163^(1/3))*COS(('OddsRatio_working_3-way'!Y163+2*PI())/3)</f>
        <v>#VALUE!</v>
      </c>
      <c r="AH163" s="11" t="e">
        <f>-'OddsRatio_working_3-way'!U163/(3*'OddsRatio_working_3-way'!X163^(1/3))*COS(('OddsRatio_working_3-way'!Y163+4*PI())/3)</f>
        <v>#VALUE!</v>
      </c>
      <c r="AI163" s="11" t="e">
        <f>'OddsRatio_working_3-way'!U163/(3*'OddsRatio_working_3-way'!X163^(1/3))*SIN(('OddsRatio_working_3-way'!Y163)/3)</f>
        <v>#VALUE!</v>
      </c>
      <c r="AJ163" s="11" t="e">
        <f>'OddsRatio_working_3-way'!U163/(3*'OddsRatio_working_3-way'!X163^(1/3))*SIN(('OddsRatio_working_3-way'!Y163+2*PI())/3)</f>
        <v>#VALUE!</v>
      </c>
      <c r="AK163" s="11" t="e">
        <f>'OddsRatio_working_3-way'!U163/(3*'OddsRatio_working_3-way'!X163^(1/3))*SIN(('OddsRatio_working_3-way'!Y163+4*PI())/3)</f>
        <v>#VALUE!</v>
      </c>
      <c r="AL163" s="11" t="e">
        <f>'OddsRatio_working_3-way'!Z163+'OddsRatio_working_3-way'!AF163</f>
        <v>#VALUE!</v>
      </c>
      <c r="AM163" s="11" t="e">
        <f>'OddsRatio_working_3-way'!AA163+'OddsRatio_working_3-way'!AG163</f>
        <v>#VALUE!</v>
      </c>
      <c r="AN163" s="11" t="e">
        <f>'OddsRatio_working_3-way'!AB163+'OddsRatio_working_3-way'!AH163</f>
        <v>#VALUE!</v>
      </c>
      <c r="AO163" s="11" t="e">
        <f>'OddsRatio_working_3-way'!AC163+'OddsRatio_working_3-way'!AI163</f>
        <v>#VALUE!</v>
      </c>
      <c r="AP163" s="11" t="e">
        <f>'OddsRatio_working_3-way'!AD163+'OddsRatio_working_3-way'!AJ163</f>
        <v>#VALUE!</v>
      </c>
      <c r="AQ163" s="11" t="e">
        <f>'OddsRatio_working_3-way'!AE163+'OddsRatio_working_3-way'!AK163</f>
        <v>#VALUE!</v>
      </c>
      <c r="AR163" s="10" t="str">
        <f>IF(A163="","",IF(('OddsRatio_working_3-way'!X163=0),IF(Q163&gt;0,-Q163^(1/3),(-Q163)^(1/3)),'OddsRatio_working_3-way'!AL163-'OddsRatio_working_3-way'!R163/3))</f>
        <v/>
      </c>
      <c r="AS163" s="11" t="e">
        <f>IF(('OddsRatio_working_3-way'!X163=0),IF(Q163&gt;0,-Q163^(1/3),(-Q163)^(1/3)),'OddsRatio_working_3-way'!AM163-'OddsRatio_working_3-way'!R163/3)</f>
        <v>#VALUE!</v>
      </c>
      <c r="AT163" s="11" t="e">
        <f>IF(('OddsRatio_working_3-way'!X163=0),IF(Q163&gt;0,-Q163^(1/3),(-Q163)^(1/3)),'OddsRatio_working_3-way'!AN163-'OddsRatio_working_3-way'!R163/3)</f>
        <v>#VALUE!</v>
      </c>
      <c r="AU163" s="11" t="e">
        <f>IF(('OddsRatio_working_3-way'!X163=0),0,'OddsRatio_working_3-way'!AO163)</f>
        <v>#VALUE!</v>
      </c>
      <c r="AV163" s="11" t="e">
        <f>IF(('OddsRatio_working_3-way'!X163=0),0,'OddsRatio_working_3-way'!AP163)</f>
        <v>#VALUE!</v>
      </c>
      <c r="AW163" s="11" t="e">
        <f>IF(('OddsRatio_working_3-way'!X163=0),0,'OddsRatio_working_3-way'!AQ163)</f>
        <v>#VALUE!</v>
      </c>
    </row>
    <row r="164" spans="1:49" x14ac:dyDescent="0.2">
      <c r="A164" s="4" t="str">
        <f>IF('True_Odds_Calculator_3-way'!A165="","",'True_Odds_Calculator_3-way'!A165)</f>
        <v/>
      </c>
      <c r="B164" s="4" t="str">
        <f>IF('True_Odds_Calculator_3-way'!B165="","",'True_Odds_Calculator_3-way'!B165)</f>
        <v/>
      </c>
      <c r="C164" s="4" t="str">
        <f>IF('True_Odds_Calculator_3-way'!C165="","",'True_Odds_Calculator_3-way'!C165)</f>
        <v/>
      </c>
      <c r="D164" s="9" t="e">
        <f t="shared" si="39"/>
        <v>#VALUE!</v>
      </c>
      <c r="E164" s="9" t="e">
        <f t="shared" si="40"/>
        <v>#VALUE!</v>
      </c>
      <c r="F164" s="9" t="e">
        <f t="shared" si="41"/>
        <v>#VALUE!</v>
      </c>
      <c r="G164" s="9" t="str">
        <f t="shared" si="42"/>
        <v/>
      </c>
      <c r="H164" s="9" t="str">
        <f t="shared" si="43"/>
        <v/>
      </c>
      <c r="I164" s="9" t="str">
        <f t="shared" si="44"/>
        <v/>
      </c>
      <c r="J164" s="9" t="str">
        <f t="shared" si="45"/>
        <v/>
      </c>
      <c r="K164" s="11" t="e">
        <f t="shared" si="46"/>
        <v>#VALUE!</v>
      </c>
      <c r="L164" s="11" t="e">
        <f t="shared" si="47"/>
        <v>#VALUE!</v>
      </c>
      <c r="M164" s="11" t="e">
        <f t="shared" si="48"/>
        <v>#VALUE!</v>
      </c>
      <c r="N164" s="11" t="e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#VALUE!</v>
      </c>
      <c r="O164" s="11">
        <f>0</f>
        <v>0</v>
      </c>
      <c r="P164" s="11" t="e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#VALUE!</v>
      </c>
      <c r="Q164" s="11" t="e">
        <f>2*'OddsRatio_working_3-way'!K164*'OddsRatio_working_3-way'!L164*'OddsRatio_working_3-way'!M164</f>
        <v>#VALUE!</v>
      </c>
      <c r="R164" s="11" t="e">
        <f t="shared" si="49"/>
        <v>#VALUE!</v>
      </c>
      <c r="S164" s="11" t="e">
        <f t="shared" si="50"/>
        <v>#VALUE!</v>
      </c>
      <c r="T164" s="11" t="e">
        <f t="shared" si="51"/>
        <v>#VALUE!</v>
      </c>
      <c r="U164" s="11" t="e">
        <f>'OddsRatio_working_3-way'!S164-'OddsRatio_working_3-way'!R164^2/3</f>
        <v>#VALUE!</v>
      </c>
      <c r="V164" s="11" t="e">
        <f>'OddsRatio_working_3-way'!S164*'OddsRatio_working_3-way'!R164/3-2*'OddsRatio_working_3-way'!R164^3/27-'OddsRatio_working_3-way'!T164</f>
        <v>#VALUE!</v>
      </c>
      <c r="W164" s="11" t="e">
        <f>'OddsRatio_working_3-way'!V164^2+4*'OddsRatio_working_3-way'!U164^3/27</f>
        <v>#VALUE!</v>
      </c>
      <c r="X164" s="11" t="e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#VALUE!</v>
      </c>
      <c r="Y164" s="11" t="e">
        <f>IF('OddsRatio_working_3-way'!W164&gt;=0,IF('OddsRatio_working_3-way'!V164+SQRT('OddsRatio_working_3-way'!W164)&gt;0,0,PI()),ACOS('OddsRatio_working_3-way'!V164/(2*'OddsRatio_working_3-way'!X164)))</f>
        <v>#VALUE!</v>
      </c>
      <c r="Z164" s="11" t="e">
        <f>'OddsRatio_working_3-way'!X164^(1/3)*COS('OddsRatio_working_3-way'!Y164/3)</f>
        <v>#VALUE!</v>
      </c>
      <c r="AA164" s="11" t="e">
        <f>'OddsRatio_working_3-way'!X164^(1/3)*COS(('OddsRatio_working_3-way'!Y164+2*PI())/3)</f>
        <v>#VALUE!</v>
      </c>
      <c r="AB164" s="11" t="e">
        <f>'OddsRatio_working_3-way'!X164^(1/3)*COS(('OddsRatio_working_3-way'!Y164+4*PI())/3)</f>
        <v>#VALUE!</v>
      </c>
      <c r="AC164" s="11" t="e">
        <f>'OddsRatio_working_3-way'!X164^(1/3)*SIN('OddsRatio_working_3-way'!Y164/3)</f>
        <v>#VALUE!</v>
      </c>
      <c r="AD164" s="11" t="e">
        <f>'OddsRatio_working_3-way'!X164^(1/3)*SIN(('OddsRatio_working_3-way'!Y164+2*PI())/3)</f>
        <v>#VALUE!</v>
      </c>
      <c r="AE164" s="11" t="e">
        <f>'OddsRatio_working_3-way'!X164^(1/3)*SIN(('OddsRatio_working_3-way'!Y164+4*PI())/3)</f>
        <v>#VALUE!</v>
      </c>
      <c r="AF164" s="11" t="e">
        <f>-'OddsRatio_working_3-way'!U164/(3*'OddsRatio_working_3-way'!X164^(1/3))*COS(('OddsRatio_working_3-way'!Y164)/3)</f>
        <v>#VALUE!</v>
      </c>
      <c r="AG164" s="11" t="e">
        <f>-'OddsRatio_working_3-way'!U164/(3*'OddsRatio_working_3-way'!X164^(1/3))*COS(('OddsRatio_working_3-way'!Y164+2*PI())/3)</f>
        <v>#VALUE!</v>
      </c>
      <c r="AH164" s="11" t="e">
        <f>-'OddsRatio_working_3-way'!U164/(3*'OddsRatio_working_3-way'!X164^(1/3))*COS(('OddsRatio_working_3-way'!Y164+4*PI())/3)</f>
        <v>#VALUE!</v>
      </c>
      <c r="AI164" s="11" t="e">
        <f>'OddsRatio_working_3-way'!U164/(3*'OddsRatio_working_3-way'!X164^(1/3))*SIN(('OddsRatio_working_3-way'!Y164)/3)</f>
        <v>#VALUE!</v>
      </c>
      <c r="AJ164" s="11" t="e">
        <f>'OddsRatio_working_3-way'!U164/(3*'OddsRatio_working_3-way'!X164^(1/3))*SIN(('OddsRatio_working_3-way'!Y164+2*PI())/3)</f>
        <v>#VALUE!</v>
      </c>
      <c r="AK164" s="11" t="e">
        <f>'OddsRatio_working_3-way'!U164/(3*'OddsRatio_working_3-way'!X164^(1/3))*SIN(('OddsRatio_working_3-way'!Y164+4*PI())/3)</f>
        <v>#VALUE!</v>
      </c>
      <c r="AL164" s="11" t="e">
        <f>'OddsRatio_working_3-way'!Z164+'OddsRatio_working_3-way'!AF164</f>
        <v>#VALUE!</v>
      </c>
      <c r="AM164" s="11" t="e">
        <f>'OddsRatio_working_3-way'!AA164+'OddsRatio_working_3-way'!AG164</f>
        <v>#VALUE!</v>
      </c>
      <c r="AN164" s="11" t="e">
        <f>'OddsRatio_working_3-way'!AB164+'OddsRatio_working_3-way'!AH164</f>
        <v>#VALUE!</v>
      </c>
      <c r="AO164" s="11" t="e">
        <f>'OddsRatio_working_3-way'!AC164+'OddsRatio_working_3-way'!AI164</f>
        <v>#VALUE!</v>
      </c>
      <c r="AP164" s="11" t="e">
        <f>'OddsRatio_working_3-way'!AD164+'OddsRatio_working_3-way'!AJ164</f>
        <v>#VALUE!</v>
      </c>
      <c r="AQ164" s="11" t="e">
        <f>'OddsRatio_working_3-way'!AE164+'OddsRatio_working_3-way'!AK164</f>
        <v>#VALUE!</v>
      </c>
      <c r="AR164" s="10" t="str">
        <f>IF(A164="","",IF(('OddsRatio_working_3-way'!X164=0),IF(Q164&gt;0,-Q164^(1/3),(-Q164)^(1/3)),'OddsRatio_working_3-way'!AL164-'OddsRatio_working_3-way'!R164/3))</f>
        <v/>
      </c>
      <c r="AS164" s="11" t="e">
        <f>IF(('OddsRatio_working_3-way'!X164=0),IF(Q164&gt;0,-Q164^(1/3),(-Q164)^(1/3)),'OddsRatio_working_3-way'!AM164-'OddsRatio_working_3-way'!R164/3)</f>
        <v>#VALUE!</v>
      </c>
      <c r="AT164" s="11" t="e">
        <f>IF(('OddsRatio_working_3-way'!X164=0),IF(Q164&gt;0,-Q164^(1/3),(-Q164)^(1/3)),'OddsRatio_working_3-way'!AN164-'OddsRatio_working_3-way'!R164/3)</f>
        <v>#VALUE!</v>
      </c>
      <c r="AU164" s="11" t="e">
        <f>IF(('OddsRatio_working_3-way'!X164=0),0,'OddsRatio_working_3-way'!AO164)</f>
        <v>#VALUE!</v>
      </c>
      <c r="AV164" s="11" t="e">
        <f>IF(('OddsRatio_working_3-way'!X164=0),0,'OddsRatio_working_3-way'!AP164)</f>
        <v>#VALUE!</v>
      </c>
      <c r="AW164" s="11" t="e">
        <f>IF(('OddsRatio_working_3-way'!X164=0),0,'OddsRatio_working_3-way'!AQ164)</f>
        <v>#VALUE!</v>
      </c>
    </row>
    <row r="165" spans="1:49" x14ac:dyDescent="0.2">
      <c r="A165" s="4" t="str">
        <f>IF('True_Odds_Calculator_3-way'!A166="","",'True_Odds_Calculator_3-way'!A166)</f>
        <v/>
      </c>
      <c r="B165" s="4" t="str">
        <f>IF('True_Odds_Calculator_3-way'!B166="","",'True_Odds_Calculator_3-way'!B166)</f>
        <v/>
      </c>
      <c r="C165" s="4" t="str">
        <f>IF('True_Odds_Calculator_3-way'!C166="","",'True_Odds_Calculator_3-way'!C166)</f>
        <v/>
      </c>
      <c r="D165" s="9" t="e">
        <f t="shared" si="39"/>
        <v>#VALUE!</v>
      </c>
      <c r="E165" s="9" t="e">
        <f t="shared" si="40"/>
        <v>#VALUE!</v>
      </c>
      <c r="F165" s="9" t="e">
        <f t="shared" si="41"/>
        <v>#VALUE!</v>
      </c>
      <c r="G165" s="9" t="str">
        <f t="shared" si="42"/>
        <v/>
      </c>
      <c r="H165" s="9" t="str">
        <f t="shared" si="43"/>
        <v/>
      </c>
      <c r="I165" s="9" t="str">
        <f t="shared" si="44"/>
        <v/>
      </c>
      <c r="J165" s="9" t="str">
        <f t="shared" si="45"/>
        <v/>
      </c>
      <c r="K165" s="11" t="e">
        <f t="shared" si="46"/>
        <v>#VALUE!</v>
      </c>
      <c r="L165" s="11" t="e">
        <f t="shared" si="47"/>
        <v>#VALUE!</v>
      </c>
      <c r="M165" s="11" t="e">
        <f t="shared" si="48"/>
        <v>#VALUE!</v>
      </c>
      <c r="N165" s="11" t="e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#VALUE!</v>
      </c>
      <c r="O165" s="11">
        <f>0</f>
        <v>0</v>
      </c>
      <c r="P165" s="11" t="e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#VALUE!</v>
      </c>
      <c r="Q165" s="11" t="e">
        <f>2*'OddsRatio_working_3-way'!K165*'OddsRatio_working_3-way'!L165*'OddsRatio_working_3-way'!M165</f>
        <v>#VALUE!</v>
      </c>
      <c r="R165" s="11" t="e">
        <f t="shared" si="49"/>
        <v>#VALUE!</v>
      </c>
      <c r="S165" s="11" t="e">
        <f t="shared" si="50"/>
        <v>#VALUE!</v>
      </c>
      <c r="T165" s="11" t="e">
        <f t="shared" si="51"/>
        <v>#VALUE!</v>
      </c>
      <c r="U165" s="11" t="e">
        <f>'OddsRatio_working_3-way'!S165-'OddsRatio_working_3-way'!R165^2/3</f>
        <v>#VALUE!</v>
      </c>
      <c r="V165" s="11" t="e">
        <f>'OddsRatio_working_3-way'!S165*'OddsRatio_working_3-way'!R165/3-2*'OddsRatio_working_3-way'!R165^3/27-'OddsRatio_working_3-way'!T165</f>
        <v>#VALUE!</v>
      </c>
      <c r="W165" s="11" t="e">
        <f>'OddsRatio_working_3-way'!V165^2+4*'OddsRatio_working_3-way'!U165^3/27</f>
        <v>#VALUE!</v>
      </c>
      <c r="X165" s="11" t="e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#VALUE!</v>
      </c>
      <c r="Y165" s="11" t="e">
        <f>IF('OddsRatio_working_3-way'!W165&gt;=0,IF('OddsRatio_working_3-way'!V165+SQRT('OddsRatio_working_3-way'!W165)&gt;0,0,PI()),ACOS('OddsRatio_working_3-way'!V165/(2*'OddsRatio_working_3-way'!X165)))</f>
        <v>#VALUE!</v>
      </c>
      <c r="Z165" s="11" t="e">
        <f>'OddsRatio_working_3-way'!X165^(1/3)*COS('OddsRatio_working_3-way'!Y165/3)</f>
        <v>#VALUE!</v>
      </c>
      <c r="AA165" s="11" t="e">
        <f>'OddsRatio_working_3-way'!X165^(1/3)*COS(('OddsRatio_working_3-way'!Y165+2*PI())/3)</f>
        <v>#VALUE!</v>
      </c>
      <c r="AB165" s="11" t="e">
        <f>'OddsRatio_working_3-way'!X165^(1/3)*COS(('OddsRatio_working_3-way'!Y165+4*PI())/3)</f>
        <v>#VALUE!</v>
      </c>
      <c r="AC165" s="11" t="e">
        <f>'OddsRatio_working_3-way'!X165^(1/3)*SIN('OddsRatio_working_3-way'!Y165/3)</f>
        <v>#VALUE!</v>
      </c>
      <c r="AD165" s="11" t="e">
        <f>'OddsRatio_working_3-way'!X165^(1/3)*SIN(('OddsRatio_working_3-way'!Y165+2*PI())/3)</f>
        <v>#VALUE!</v>
      </c>
      <c r="AE165" s="11" t="e">
        <f>'OddsRatio_working_3-way'!X165^(1/3)*SIN(('OddsRatio_working_3-way'!Y165+4*PI())/3)</f>
        <v>#VALUE!</v>
      </c>
      <c r="AF165" s="11" t="e">
        <f>-'OddsRatio_working_3-way'!U165/(3*'OddsRatio_working_3-way'!X165^(1/3))*COS(('OddsRatio_working_3-way'!Y165)/3)</f>
        <v>#VALUE!</v>
      </c>
      <c r="AG165" s="11" t="e">
        <f>-'OddsRatio_working_3-way'!U165/(3*'OddsRatio_working_3-way'!X165^(1/3))*COS(('OddsRatio_working_3-way'!Y165+2*PI())/3)</f>
        <v>#VALUE!</v>
      </c>
      <c r="AH165" s="11" t="e">
        <f>-'OddsRatio_working_3-way'!U165/(3*'OddsRatio_working_3-way'!X165^(1/3))*COS(('OddsRatio_working_3-way'!Y165+4*PI())/3)</f>
        <v>#VALUE!</v>
      </c>
      <c r="AI165" s="11" t="e">
        <f>'OddsRatio_working_3-way'!U165/(3*'OddsRatio_working_3-way'!X165^(1/3))*SIN(('OddsRatio_working_3-way'!Y165)/3)</f>
        <v>#VALUE!</v>
      </c>
      <c r="AJ165" s="11" t="e">
        <f>'OddsRatio_working_3-way'!U165/(3*'OddsRatio_working_3-way'!X165^(1/3))*SIN(('OddsRatio_working_3-way'!Y165+2*PI())/3)</f>
        <v>#VALUE!</v>
      </c>
      <c r="AK165" s="11" t="e">
        <f>'OddsRatio_working_3-way'!U165/(3*'OddsRatio_working_3-way'!X165^(1/3))*SIN(('OddsRatio_working_3-way'!Y165+4*PI())/3)</f>
        <v>#VALUE!</v>
      </c>
      <c r="AL165" s="11" t="e">
        <f>'OddsRatio_working_3-way'!Z165+'OddsRatio_working_3-way'!AF165</f>
        <v>#VALUE!</v>
      </c>
      <c r="AM165" s="11" t="e">
        <f>'OddsRatio_working_3-way'!AA165+'OddsRatio_working_3-way'!AG165</f>
        <v>#VALUE!</v>
      </c>
      <c r="AN165" s="11" t="e">
        <f>'OddsRatio_working_3-way'!AB165+'OddsRatio_working_3-way'!AH165</f>
        <v>#VALUE!</v>
      </c>
      <c r="AO165" s="11" t="e">
        <f>'OddsRatio_working_3-way'!AC165+'OddsRatio_working_3-way'!AI165</f>
        <v>#VALUE!</v>
      </c>
      <c r="AP165" s="11" t="e">
        <f>'OddsRatio_working_3-way'!AD165+'OddsRatio_working_3-way'!AJ165</f>
        <v>#VALUE!</v>
      </c>
      <c r="AQ165" s="11" t="e">
        <f>'OddsRatio_working_3-way'!AE165+'OddsRatio_working_3-way'!AK165</f>
        <v>#VALUE!</v>
      </c>
      <c r="AR165" s="10" t="str">
        <f>IF(A165="","",IF(('OddsRatio_working_3-way'!X165=0),IF(Q165&gt;0,-Q165^(1/3),(-Q165)^(1/3)),'OddsRatio_working_3-way'!AL165-'OddsRatio_working_3-way'!R165/3))</f>
        <v/>
      </c>
      <c r="AS165" s="11" t="e">
        <f>IF(('OddsRatio_working_3-way'!X165=0),IF(Q165&gt;0,-Q165^(1/3),(-Q165)^(1/3)),'OddsRatio_working_3-way'!AM165-'OddsRatio_working_3-way'!R165/3)</f>
        <v>#VALUE!</v>
      </c>
      <c r="AT165" s="11" t="e">
        <f>IF(('OddsRatio_working_3-way'!X165=0),IF(Q165&gt;0,-Q165^(1/3),(-Q165)^(1/3)),'OddsRatio_working_3-way'!AN165-'OddsRatio_working_3-way'!R165/3)</f>
        <v>#VALUE!</v>
      </c>
      <c r="AU165" s="11" t="e">
        <f>IF(('OddsRatio_working_3-way'!X165=0),0,'OddsRatio_working_3-way'!AO165)</f>
        <v>#VALUE!</v>
      </c>
      <c r="AV165" s="11" t="e">
        <f>IF(('OddsRatio_working_3-way'!X165=0),0,'OddsRatio_working_3-way'!AP165)</f>
        <v>#VALUE!</v>
      </c>
      <c r="AW165" s="11" t="e">
        <f>IF(('OddsRatio_working_3-way'!X165=0),0,'OddsRatio_working_3-way'!AQ165)</f>
        <v>#VALUE!</v>
      </c>
    </row>
    <row r="166" spans="1:49" x14ac:dyDescent="0.2">
      <c r="A166" s="4" t="str">
        <f>IF('True_Odds_Calculator_3-way'!A167="","",'True_Odds_Calculator_3-way'!A167)</f>
        <v/>
      </c>
      <c r="B166" s="4" t="str">
        <f>IF('True_Odds_Calculator_3-way'!B167="","",'True_Odds_Calculator_3-way'!B167)</f>
        <v/>
      </c>
      <c r="C166" s="4" t="str">
        <f>IF('True_Odds_Calculator_3-way'!C167="","",'True_Odds_Calculator_3-way'!C167)</f>
        <v/>
      </c>
      <c r="D166" s="9" t="e">
        <f t="shared" si="39"/>
        <v>#VALUE!</v>
      </c>
      <c r="E166" s="9" t="e">
        <f t="shared" si="40"/>
        <v>#VALUE!</v>
      </c>
      <c r="F166" s="9" t="e">
        <f t="shared" si="41"/>
        <v>#VALUE!</v>
      </c>
      <c r="G166" s="9" t="str">
        <f t="shared" si="42"/>
        <v/>
      </c>
      <c r="H166" s="9" t="str">
        <f t="shared" si="43"/>
        <v/>
      </c>
      <c r="I166" s="9" t="str">
        <f t="shared" si="44"/>
        <v/>
      </c>
      <c r="J166" s="9" t="str">
        <f t="shared" si="45"/>
        <v/>
      </c>
      <c r="K166" s="11" t="e">
        <f t="shared" si="46"/>
        <v>#VALUE!</v>
      </c>
      <c r="L166" s="11" t="e">
        <f t="shared" si="47"/>
        <v>#VALUE!</v>
      </c>
      <c r="M166" s="11" t="e">
        <f t="shared" si="48"/>
        <v>#VALUE!</v>
      </c>
      <c r="N166" s="11" t="e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#VALUE!</v>
      </c>
      <c r="O166" s="11">
        <f>0</f>
        <v>0</v>
      </c>
      <c r="P166" s="11" t="e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#VALUE!</v>
      </c>
      <c r="Q166" s="11" t="e">
        <f>2*'OddsRatio_working_3-way'!K166*'OddsRatio_working_3-way'!L166*'OddsRatio_working_3-way'!M166</f>
        <v>#VALUE!</v>
      </c>
      <c r="R166" s="11" t="e">
        <f t="shared" si="49"/>
        <v>#VALUE!</v>
      </c>
      <c r="S166" s="11" t="e">
        <f t="shared" si="50"/>
        <v>#VALUE!</v>
      </c>
      <c r="T166" s="11" t="e">
        <f t="shared" si="51"/>
        <v>#VALUE!</v>
      </c>
      <c r="U166" s="11" t="e">
        <f>'OddsRatio_working_3-way'!S166-'OddsRatio_working_3-way'!R166^2/3</f>
        <v>#VALUE!</v>
      </c>
      <c r="V166" s="11" t="e">
        <f>'OddsRatio_working_3-way'!S166*'OddsRatio_working_3-way'!R166/3-2*'OddsRatio_working_3-way'!R166^3/27-'OddsRatio_working_3-way'!T166</f>
        <v>#VALUE!</v>
      </c>
      <c r="W166" s="11" t="e">
        <f>'OddsRatio_working_3-way'!V166^2+4*'OddsRatio_working_3-way'!U166^3/27</f>
        <v>#VALUE!</v>
      </c>
      <c r="X166" s="11" t="e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#VALUE!</v>
      </c>
      <c r="Y166" s="11" t="e">
        <f>IF('OddsRatio_working_3-way'!W166&gt;=0,IF('OddsRatio_working_3-way'!V166+SQRT('OddsRatio_working_3-way'!W166)&gt;0,0,PI()),ACOS('OddsRatio_working_3-way'!V166/(2*'OddsRatio_working_3-way'!X166)))</f>
        <v>#VALUE!</v>
      </c>
      <c r="Z166" s="11" t="e">
        <f>'OddsRatio_working_3-way'!X166^(1/3)*COS('OddsRatio_working_3-way'!Y166/3)</f>
        <v>#VALUE!</v>
      </c>
      <c r="AA166" s="11" t="e">
        <f>'OddsRatio_working_3-way'!X166^(1/3)*COS(('OddsRatio_working_3-way'!Y166+2*PI())/3)</f>
        <v>#VALUE!</v>
      </c>
      <c r="AB166" s="11" t="e">
        <f>'OddsRatio_working_3-way'!X166^(1/3)*COS(('OddsRatio_working_3-way'!Y166+4*PI())/3)</f>
        <v>#VALUE!</v>
      </c>
      <c r="AC166" s="11" t="e">
        <f>'OddsRatio_working_3-way'!X166^(1/3)*SIN('OddsRatio_working_3-way'!Y166/3)</f>
        <v>#VALUE!</v>
      </c>
      <c r="AD166" s="11" t="e">
        <f>'OddsRatio_working_3-way'!X166^(1/3)*SIN(('OddsRatio_working_3-way'!Y166+2*PI())/3)</f>
        <v>#VALUE!</v>
      </c>
      <c r="AE166" s="11" t="e">
        <f>'OddsRatio_working_3-way'!X166^(1/3)*SIN(('OddsRatio_working_3-way'!Y166+4*PI())/3)</f>
        <v>#VALUE!</v>
      </c>
      <c r="AF166" s="11" t="e">
        <f>-'OddsRatio_working_3-way'!U166/(3*'OddsRatio_working_3-way'!X166^(1/3))*COS(('OddsRatio_working_3-way'!Y166)/3)</f>
        <v>#VALUE!</v>
      </c>
      <c r="AG166" s="11" t="e">
        <f>-'OddsRatio_working_3-way'!U166/(3*'OddsRatio_working_3-way'!X166^(1/3))*COS(('OddsRatio_working_3-way'!Y166+2*PI())/3)</f>
        <v>#VALUE!</v>
      </c>
      <c r="AH166" s="11" t="e">
        <f>-'OddsRatio_working_3-way'!U166/(3*'OddsRatio_working_3-way'!X166^(1/3))*COS(('OddsRatio_working_3-way'!Y166+4*PI())/3)</f>
        <v>#VALUE!</v>
      </c>
      <c r="AI166" s="11" t="e">
        <f>'OddsRatio_working_3-way'!U166/(3*'OddsRatio_working_3-way'!X166^(1/3))*SIN(('OddsRatio_working_3-way'!Y166)/3)</f>
        <v>#VALUE!</v>
      </c>
      <c r="AJ166" s="11" t="e">
        <f>'OddsRatio_working_3-way'!U166/(3*'OddsRatio_working_3-way'!X166^(1/3))*SIN(('OddsRatio_working_3-way'!Y166+2*PI())/3)</f>
        <v>#VALUE!</v>
      </c>
      <c r="AK166" s="11" t="e">
        <f>'OddsRatio_working_3-way'!U166/(3*'OddsRatio_working_3-way'!X166^(1/3))*SIN(('OddsRatio_working_3-way'!Y166+4*PI())/3)</f>
        <v>#VALUE!</v>
      </c>
      <c r="AL166" s="11" t="e">
        <f>'OddsRatio_working_3-way'!Z166+'OddsRatio_working_3-way'!AF166</f>
        <v>#VALUE!</v>
      </c>
      <c r="AM166" s="11" t="e">
        <f>'OddsRatio_working_3-way'!AA166+'OddsRatio_working_3-way'!AG166</f>
        <v>#VALUE!</v>
      </c>
      <c r="AN166" s="11" t="e">
        <f>'OddsRatio_working_3-way'!AB166+'OddsRatio_working_3-way'!AH166</f>
        <v>#VALUE!</v>
      </c>
      <c r="AO166" s="11" t="e">
        <f>'OddsRatio_working_3-way'!AC166+'OddsRatio_working_3-way'!AI166</f>
        <v>#VALUE!</v>
      </c>
      <c r="AP166" s="11" t="e">
        <f>'OddsRatio_working_3-way'!AD166+'OddsRatio_working_3-way'!AJ166</f>
        <v>#VALUE!</v>
      </c>
      <c r="AQ166" s="11" t="e">
        <f>'OddsRatio_working_3-way'!AE166+'OddsRatio_working_3-way'!AK166</f>
        <v>#VALUE!</v>
      </c>
      <c r="AR166" s="10" t="str">
        <f>IF(A166="","",IF(('OddsRatio_working_3-way'!X166=0),IF(Q166&gt;0,-Q166^(1/3),(-Q166)^(1/3)),'OddsRatio_working_3-way'!AL166-'OddsRatio_working_3-way'!R166/3))</f>
        <v/>
      </c>
      <c r="AS166" s="11" t="e">
        <f>IF(('OddsRatio_working_3-way'!X166=0),IF(Q166&gt;0,-Q166^(1/3),(-Q166)^(1/3)),'OddsRatio_working_3-way'!AM166-'OddsRatio_working_3-way'!R166/3)</f>
        <v>#VALUE!</v>
      </c>
      <c r="AT166" s="11" t="e">
        <f>IF(('OddsRatio_working_3-way'!X166=0),IF(Q166&gt;0,-Q166^(1/3),(-Q166)^(1/3)),'OddsRatio_working_3-way'!AN166-'OddsRatio_working_3-way'!R166/3)</f>
        <v>#VALUE!</v>
      </c>
      <c r="AU166" s="11" t="e">
        <f>IF(('OddsRatio_working_3-way'!X166=0),0,'OddsRatio_working_3-way'!AO166)</f>
        <v>#VALUE!</v>
      </c>
      <c r="AV166" s="11" t="e">
        <f>IF(('OddsRatio_working_3-way'!X166=0),0,'OddsRatio_working_3-way'!AP166)</f>
        <v>#VALUE!</v>
      </c>
      <c r="AW166" s="11" t="e">
        <f>IF(('OddsRatio_working_3-way'!X166=0),0,'OddsRatio_working_3-way'!AQ166)</f>
        <v>#VALUE!</v>
      </c>
    </row>
    <row r="167" spans="1:49" x14ac:dyDescent="0.2">
      <c r="A167" s="4" t="str">
        <f>IF('True_Odds_Calculator_3-way'!A168="","",'True_Odds_Calculator_3-way'!A168)</f>
        <v/>
      </c>
      <c r="B167" s="4" t="str">
        <f>IF('True_Odds_Calculator_3-way'!B168="","",'True_Odds_Calculator_3-way'!B168)</f>
        <v/>
      </c>
      <c r="C167" s="4" t="str">
        <f>IF('True_Odds_Calculator_3-way'!C168="","",'True_Odds_Calculator_3-way'!C168)</f>
        <v/>
      </c>
      <c r="D167" s="9" t="e">
        <f t="shared" si="39"/>
        <v>#VALUE!</v>
      </c>
      <c r="E167" s="9" t="e">
        <f t="shared" si="40"/>
        <v>#VALUE!</v>
      </c>
      <c r="F167" s="9" t="e">
        <f t="shared" si="41"/>
        <v>#VALUE!</v>
      </c>
      <c r="G167" s="9" t="str">
        <f t="shared" si="42"/>
        <v/>
      </c>
      <c r="H167" s="9" t="str">
        <f t="shared" si="43"/>
        <v/>
      </c>
      <c r="I167" s="9" t="str">
        <f t="shared" si="44"/>
        <v/>
      </c>
      <c r="J167" s="9" t="str">
        <f t="shared" si="45"/>
        <v/>
      </c>
      <c r="K167" s="11" t="e">
        <f t="shared" si="46"/>
        <v>#VALUE!</v>
      </c>
      <c r="L167" s="11" t="e">
        <f t="shared" si="47"/>
        <v>#VALUE!</v>
      </c>
      <c r="M167" s="11" t="e">
        <f t="shared" si="48"/>
        <v>#VALUE!</v>
      </c>
      <c r="N167" s="11" t="e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#VALUE!</v>
      </c>
      <c r="O167" s="11">
        <f>0</f>
        <v>0</v>
      </c>
      <c r="P167" s="11" t="e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#VALUE!</v>
      </c>
      <c r="Q167" s="11" t="e">
        <f>2*'OddsRatio_working_3-way'!K167*'OddsRatio_working_3-way'!L167*'OddsRatio_working_3-way'!M167</f>
        <v>#VALUE!</v>
      </c>
      <c r="R167" s="11" t="e">
        <f t="shared" si="49"/>
        <v>#VALUE!</v>
      </c>
      <c r="S167" s="11" t="e">
        <f t="shared" si="50"/>
        <v>#VALUE!</v>
      </c>
      <c r="T167" s="11" t="e">
        <f t="shared" si="51"/>
        <v>#VALUE!</v>
      </c>
      <c r="U167" s="11" t="e">
        <f>'OddsRatio_working_3-way'!S167-'OddsRatio_working_3-way'!R167^2/3</f>
        <v>#VALUE!</v>
      </c>
      <c r="V167" s="11" t="e">
        <f>'OddsRatio_working_3-way'!S167*'OddsRatio_working_3-way'!R167/3-2*'OddsRatio_working_3-way'!R167^3/27-'OddsRatio_working_3-way'!T167</f>
        <v>#VALUE!</v>
      </c>
      <c r="W167" s="11" t="e">
        <f>'OddsRatio_working_3-way'!V167^2+4*'OddsRatio_working_3-way'!U167^3/27</f>
        <v>#VALUE!</v>
      </c>
      <c r="X167" s="11" t="e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#VALUE!</v>
      </c>
      <c r="Y167" s="11" t="e">
        <f>IF('OddsRatio_working_3-way'!W167&gt;=0,IF('OddsRatio_working_3-way'!V167+SQRT('OddsRatio_working_3-way'!W167)&gt;0,0,PI()),ACOS('OddsRatio_working_3-way'!V167/(2*'OddsRatio_working_3-way'!X167)))</f>
        <v>#VALUE!</v>
      </c>
      <c r="Z167" s="11" t="e">
        <f>'OddsRatio_working_3-way'!X167^(1/3)*COS('OddsRatio_working_3-way'!Y167/3)</f>
        <v>#VALUE!</v>
      </c>
      <c r="AA167" s="11" t="e">
        <f>'OddsRatio_working_3-way'!X167^(1/3)*COS(('OddsRatio_working_3-way'!Y167+2*PI())/3)</f>
        <v>#VALUE!</v>
      </c>
      <c r="AB167" s="11" t="e">
        <f>'OddsRatio_working_3-way'!X167^(1/3)*COS(('OddsRatio_working_3-way'!Y167+4*PI())/3)</f>
        <v>#VALUE!</v>
      </c>
      <c r="AC167" s="11" t="e">
        <f>'OddsRatio_working_3-way'!X167^(1/3)*SIN('OddsRatio_working_3-way'!Y167/3)</f>
        <v>#VALUE!</v>
      </c>
      <c r="AD167" s="11" t="e">
        <f>'OddsRatio_working_3-way'!X167^(1/3)*SIN(('OddsRatio_working_3-way'!Y167+2*PI())/3)</f>
        <v>#VALUE!</v>
      </c>
      <c r="AE167" s="11" t="e">
        <f>'OddsRatio_working_3-way'!X167^(1/3)*SIN(('OddsRatio_working_3-way'!Y167+4*PI())/3)</f>
        <v>#VALUE!</v>
      </c>
      <c r="AF167" s="11" t="e">
        <f>-'OddsRatio_working_3-way'!U167/(3*'OddsRatio_working_3-way'!X167^(1/3))*COS(('OddsRatio_working_3-way'!Y167)/3)</f>
        <v>#VALUE!</v>
      </c>
      <c r="AG167" s="11" t="e">
        <f>-'OddsRatio_working_3-way'!U167/(3*'OddsRatio_working_3-way'!X167^(1/3))*COS(('OddsRatio_working_3-way'!Y167+2*PI())/3)</f>
        <v>#VALUE!</v>
      </c>
      <c r="AH167" s="11" t="e">
        <f>-'OddsRatio_working_3-way'!U167/(3*'OddsRatio_working_3-way'!X167^(1/3))*COS(('OddsRatio_working_3-way'!Y167+4*PI())/3)</f>
        <v>#VALUE!</v>
      </c>
      <c r="AI167" s="11" t="e">
        <f>'OddsRatio_working_3-way'!U167/(3*'OddsRatio_working_3-way'!X167^(1/3))*SIN(('OddsRatio_working_3-way'!Y167)/3)</f>
        <v>#VALUE!</v>
      </c>
      <c r="AJ167" s="11" t="e">
        <f>'OddsRatio_working_3-way'!U167/(3*'OddsRatio_working_3-way'!X167^(1/3))*SIN(('OddsRatio_working_3-way'!Y167+2*PI())/3)</f>
        <v>#VALUE!</v>
      </c>
      <c r="AK167" s="11" t="e">
        <f>'OddsRatio_working_3-way'!U167/(3*'OddsRatio_working_3-way'!X167^(1/3))*SIN(('OddsRatio_working_3-way'!Y167+4*PI())/3)</f>
        <v>#VALUE!</v>
      </c>
      <c r="AL167" s="11" t="e">
        <f>'OddsRatio_working_3-way'!Z167+'OddsRatio_working_3-way'!AF167</f>
        <v>#VALUE!</v>
      </c>
      <c r="AM167" s="11" t="e">
        <f>'OddsRatio_working_3-way'!AA167+'OddsRatio_working_3-way'!AG167</f>
        <v>#VALUE!</v>
      </c>
      <c r="AN167" s="11" t="e">
        <f>'OddsRatio_working_3-way'!AB167+'OddsRatio_working_3-way'!AH167</f>
        <v>#VALUE!</v>
      </c>
      <c r="AO167" s="11" t="e">
        <f>'OddsRatio_working_3-way'!AC167+'OddsRatio_working_3-way'!AI167</f>
        <v>#VALUE!</v>
      </c>
      <c r="AP167" s="11" t="e">
        <f>'OddsRatio_working_3-way'!AD167+'OddsRatio_working_3-way'!AJ167</f>
        <v>#VALUE!</v>
      </c>
      <c r="AQ167" s="11" t="e">
        <f>'OddsRatio_working_3-way'!AE167+'OddsRatio_working_3-way'!AK167</f>
        <v>#VALUE!</v>
      </c>
      <c r="AR167" s="10" t="str">
        <f>IF(A167="","",IF(('OddsRatio_working_3-way'!X167=0),IF(Q167&gt;0,-Q167^(1/3),(-Q167)^(1/3)),'OddsRatio_working_3-way'!AL167-'OddsRatio_working_3-way'!R167/3))</f>
        <v/>
      </c>
      <c r="AS167" s="11" t="e">
        <f>IF(('OddsRatio_working_3-way'!X167=0),IF(Q167&gt;0,-Q167^(1/3),(-Q167)^(1/3)),'OddsRatio_working_3-way'!AM167-'OddsRatio_working_3-way'!R167/3)</f>
        <v>#VALUE!</v>
      </c>
      <c r="AT167" s="11" t="e">
        <f>IF(('OddsRatio_working_3-way'!X167=0),IF(Q167&gt;0,-Q167^(1/3),(-Q167)^(1/3)),'OddsRatio_working_3-way'!AN167-'OddsRatio_working_3-way'!R167/3)</f>
        <v>#VALUE!</v>
      </c>
      <c r="AU167" s="11" t="e">
        <f>IF(('OddsRatio_working_3-way'!X167=0),0,'OddsRatio_working_3-way'!AO167)</f>
        <v>#VALUE!</v>
      </c>
      <c r="AV167" s="11" t="e">
        <f>IF(('OddsRatio_working_3-way'!X167=0),0,'OddsRatio_working_3-way'!AP167)</f>
        <v>#VALUE!</v>
      </c>
      <c r="AW167" s="11" t="e">
        <f>IF(('OddsRatio_working_3-way'!X167=0),0,'OddsRatio_working_3-way'!AQ167)</f>
        <v>#VALUE!</v>
      </c>
    </row>
    <row r="168" spans="1:49" x14ac:dyDescent="0.2">
      <c r="A168" s="4" t="str">
        <f>IF('True_Odds_Calculator_3-way'!A169="","",'True_Odds_Calculator_3-way'!A169)</f>
        <v/>
      </c>
      <c r="B168" s="4" t="str">
        <f>IF('True_Odds_Calculator_3-way'!B169="","",'True_Odds_Calculator_3-way'!B169)</f>
        <v/>
      </c>
      <c r="C168" s="4" t="str">
        <f>IF('True_Odds_Calculator_3-way'!C169="","",'True_Odds_Calculator_3-way'!C169)</f>
        <v/>
      </c>
      <c r="D168" s="9" t="e">
        <f t="shared" si="39"/>
        <v>#VALUE!</v>
      </c>
      <c r="E168" s="9" t="e">
        <f t="shared" si="40"/>
        <v>#VALUE!</v>
      </c>
      <c r="F168" s="9" t="e">
        <f t="shared" si="41"/>
        <v>#VALUE!</v>
      </c>
      <c r="G168" s="9" t="str">
        <f t="shared" si="42"/>
        <v/>
      </c>
      <c r="H168" s="9" t="str">
        <f t="shared" si="43"/>
        <v/>
      </c>
      <c r="I168" s="9" t="str">
        <f t="shared" si="44"/>
        <v/>
      </c>
      <c r="J168" s="9" t="str">
        <f t="shared" si="45"/>
        <v/>
      </c>
      <c r="K168" s="11" t="e">
        <f t="shared" si="46"/>
        <v>#VALUE!</v>
      </c>
      <c r="L168" s="11" t="e">
        <f t="shared" si="47"/>
        <v>#VALUE!</v>
      </c>
      <c r="M168" s="11" t="e">
        <f t="shared" si="48"/>
        <v>#VALUE!</v>
      </c>
      <c r="N168" s="11" t="e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#VALUE!</v>
      </c>
      <c r="O168" s="11">
        <f>0</f>
        <v>0</v>
      </c>
      <c r="P168" s="11" t="e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#VALUE!</v>
      </c>
      <c r="Q168" s="11" t="e">
        <f>2*'OddsRatio_working_3-way'!K168*'OddsRatio_working_3-way'!L168*'OddsRatio_working_3-way'!M168</f>
        <v>#VALUE!</v>
      </c>
      <c r="R168" s="11" t="e">
        <f t="shared" si="49"/>
        <v>#VALUE!</v>
      </c>
      <c r="S168" s="11" t="e">
        <f t="shared" si="50"/>
        <v>#VALUE!</v>
      </c>
      <c r="T168" s="11" t="e">
        <f t="shared" si="51"/>
        <v>#VALUE!</v>
      </c>
      <c r="U168" s="11" t="e">
        <f>'OddsRatio_working_3-way'!S168-'OddsRatio_working_3-way'!R168^2/3</f>
        <v>#VALUE!</v>
      </c>
      <c r="V168" s="11" t="e">
        <f>'OddsRatio_working_3-way'!S168*'OddsRatio_working_3-way'!R168/3-2*'OddsRatio_working_3-way'!R168^3/27-'OddsRatio_working_3-way'!T168</f>
        <v>#VALUE!</v>
      </c>
      <c r="W168" s="11" t="e">
        <f>'OddsRatio_working_3-way'!V168^2+4*'OddsRatio_working_3-way'!U168^3/27</f>
        <v>#VALUE!</v>
      </c>
      <c r="X168" s="11" t="e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#VALUE!</v>
      </c>
      <c r="Y168" s="11" t="e">
        <f>IF('OddsRatio_working_3-way'!W168&gt;=0,IF('OddsRatio_working_3-way'!V168+SQRT('OddsRatio_working_3-way'!W168)&gt;0,0,PI()),ACOS('OddsRatio_working_3-way'!V168/(2*'OddsRatio_working_3-way'!X168)))</f>
        <v>#VALUE!</v>
      </c>
      <c r="Z168" s="11" t="e">
        <f>'OddsRatio_working_3-way'!X168^(1/3)*COS('OddsRatio_working_3-way'!Y168/3)</f>
        <v>#VALUE!</v>
      </c>
      <c r="AA168" s="11" t="e">
        <f>'OddsRatio_working_3-way'!X168^(1/3)*COS(('OddsRatio_working_3-way'!Y168+2*PI())/3)</f>
        <v>#VALUE!</v>
      </c>
      <c r="AB168" s="11" t="e">
        <f>'OddsRatio_working_3-way'!X168^(1/3)*COS(('OddsRatio_working_3-way'!Y168+4*PI())/3)</f>
        <v>#VALUE!</v>
      </c>
      <c r="AC168" s="11" t="e">
        <f>'OddsRatio_working_3-way'!X168^(1/3)*SIN('OddsRatio_working_3-way'!Y168/3)</f>
        <v>#VALUE!</v>
      </c>
      <c r="AD168" s="11" t="e">
        <f>'OddsRatio_working_3-way'!X168^(1/3)*SIN(('OddsRatio_working_3-way'!Y168+2*PI())/3)</f>
        <v>#VALUE!</v>
      </c>
      <c r="AE168" s="11" t="e">
        <f>'OddsRatio_working_3-way'!X168^(1/3)*SIN(('OddsRatio_working_3-way'!Y168+4*PI())/3)</f>
        <v>#VALUE!</v>
      </c>
      <c r="AF168" s="11" t="e">
        <f>-'OddsRatio_working_3-way'!U168/(3*'OddsRatio_working_3-way'!X168^(1/3))*COS(('OddsRatio_working_3-way'!Y168)/3)</f>
        <v>#VALUE!</v>
      </c>
      <c r="AG168" s="11" t="e">
        <f>-'OddsRatio_working_3-way'!U168/(3*'OddsRatio_working_3-way'!X168^(1/3))*COS(('OddsRatio_working_3-way'!Y168+2*PI())/3)</f>
        <v>#VALUE!</v>
      </c>
      <c r="AH168" s="11" t="e">
        <f>-'OddsRatio_working_3-way'!U168/(3*'OddsRatio_working_3-way'!X168^(1/3))*COS(('OddsRatio_working_3-way'!Y168+4*PI())/3)</f>
        <v>#VALUE!</v>
      </c>
      <c r="AI168" s="11" t="e">
        <f>'OddsRatio_working_3-way'!U168/(3*'OddsRatio_working_3-way'!X168^(1/3))*SIN(('OddsRatio_working_3-way'!Y168)/3)</f>
        <v>#VALUE!</v>
      </c>
      <c r="AJ168" s="11" t="e">
        <f>'OddsRatio_working_3-way'!U168/(3*'OddsRatio_working_3-way'!X168^(1/3))*SIN(('OddsRatio_working_3-way'!Y168+2*PI())/3)</f>
        <v>#VALUE!</v>
      </c>
      <c r="AK168" s="11" t="e">
        <f>'OddsRatio_working_3-way'!U168/(3*'OddsRatio_working_3-way'!X168^(1/3))*SIN(('OddsRatio_working_3-way'!Y168+4*PI())/3)</f>
        <v>#VALUE!</v>
      </c>
      <c r="AL168" s="11" t="e">
        <f>'OddsRatio_working_3-way'!Z168+'OddsRatio_working_3-way'!AF168</f>
        <v>#VALUE!</v>
      </c>
      <c r="AM168" s="11" t="e">
        <f>'OddsRatio_working_3-way'!AA168+'OddsRatio_working_3-way'!AG168</f>
        <v>#VALUE!</v>
      </c>
      <c r="AN168" s="11" t="e">
        <f>'OddsRatio_working_3-way'!AB168+'OddsRatio_working_3-way'!AH168</f>
        <v>#VALUE!</v>
      </c>
      <c r="AO168" s="11" t="e">
        <f>'OddsRatio_working_3-way'!AC168+'OddsRatio_working_3-way'!AI168</f>
        <v>#VALUE!</v>
      </c>
      <c r="AP168" s="11" t="e">
        <f>'OddsRatio_working_3-way'!AD168+'OddsRatio_working_3-way'!AJ168</f>
        <v>#VALUE!</v>
      </c>
      <c r="AQ168" s="11" t="e">
        <f>'OddsRatio_working_3-way'!AE168+'OddsRatio_working_3-way'!AK168</f>
        <v>#VALUE!</v>
      </c>
      <c r="AR168" s="10" t="str">
        <f>IF(A168="","",IF(('OddsRatio_working_3-way'!X168=0),IF(Q168&gt;0,-Q168^(1/3),(-Q168)^(1/3)),'OddsRatio_working_3-way'!AL168-'OddsRatio_working_3-way'!R168/3))</f>
        <v/>
      </c>
      <c r="AS168" s="11" t="e">
        <f>IF(('OddsRatio_working_3-way'!X168=0),IF(Q168&gt;0,-Q168^(1/3),(-Q168)^(1/3)),'OddsRatio_working_3-way'!AM168-'OddsRatio_working_3-way'!R168/3)</f>
        <v>#VALUE!</v>
      </c>
      <c r="AT168" s="11" t="e">
        <f>IF(('OddsRatio_working_3-way'!X168=0),IF(Q168&gt;0,-Q168^(1/3),(-Q168)^(1/3)),'OddsRatio_working_3-way'!AN168-'OddsRatio_working_3-way'!R168/3)</f>
        <v>#VALUE!</v>
      </c>
      <c r="AU168" s="11" t="e">
        <f>IF(('OddsRatio_working_3-way'!X168=0),0,'OddsRatio_working_3-way'!AO168)</f>
        <v>#VALUE!</v>
      </c>
      <c r="AV168" s="11" t="e">
        <f>IF(('OddsRatio_working_3-way'!X168=0),0,'OddsRatio_working_3-way'!AP168)</f>
        <v>#VALUE!</v>
      </c>
      <c r="AW168" s="11" t="e">
        <f>IF(('OddsRatio_working_3-way'!X168=0),0,'OddsRatio_working_3-way'!AQ168)</f>
        <v>#VALUE!</v>
      </c>
    </row>
    <row r="169" spans="1:49" x14ac:dyDescent="0.2">
      <c r="A169" s="4" t="str">
        <f>IF('True_Odds_Calculator_3-way'!A170="","",'True_Odds_Calculator_3-way'!A170)</f>
        <v/>
      </c>
      <c r="B169" s="4" t="str">
        <f>IF('True_Odds_Calculator_3-way'!B170="","",'True_Odds_Calculator_3-way'!B170)</f>
        <v/>
      </c>
      <c r="C169" s="4" t="str">
        <f>IF('True_Odds_Calculator_3-way'!C170="","",'True_Odds_Calculator_3-way'!C170)</f>
        <v/>
      </c>
      <c r="D169" s="9" t="e">
        <f t="shared" si="39"/>
        <v>#VALUE!</v>
      </c>
      <c r="E169" s="9" t="e">
        <f t="shared" si="40"/>
        <v>#VALUE!</v>
      </c>
      <c r="F169" s="9" t="e">
        <f t="shared" si="41"/>
        <v>#VALUE!</v>
      </c>
      <c r="G169" s="9" t="str">
        <f t="shared" si="42"/>
        <v/>
      </c>
      <c r="H169" s="9" t="str">
        <f t="shared" si="43"/>
        <v/>
      </c>
      <c r="I169" s="9" t="str">
        <f t="shared" si="44"/>
        <v/>
      </c>
      <c r="J169" s="9" t="str">
        <f t="shared" si="45"/>
        <v/>
      </c>
      <c r="K169" s="11" t="e">
        <f t="shared" si="46"/>
        <v>#VALUE!</v>
      </c>
      <c r="L169" s="11" t="e">
        <f t="shared" si="47"/>
        <v>#VALUE!</v>
      </c>
      <c r="M169" s="11" t="e">
        <f t="shared" si="48"/>
        <v>#VALUE!</v>
      </c>
      <c r="N169" s="11" t="e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#VALUE!</v>
      </c>
      <c r="O169" s="11">
        <f>0</f>
        <v>0</v>
      </c>
      <c r="P169" s="11" t="e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#VALUE!</v>
      </c>
      <c r="Q169" s="11" t="e">
        <f>2*'OddsRatio_working_3-way'!K169*'OddsRatio_working_3-way'!L169*'OddsRatio_working_3-way'!M169</f>
        <v>#VALUE!</v>
      </c>
      <c r="R169" s="11" t="e">
        <f t="shared" si="49"/>
        <v>#VALUE!</v>
      </c>
      <c r="S169" s="11" t="e">
        <f t="shared" si="50"/>
        <v>#VALUE!</v>
      </c>
      <c r="T169" s="11" t="e">
        <f t="shared" si="51"/>
        <v>#VALUE!</v>
      </c>
      <c r="U169" s="11" t="e">
        <f>'OddsRatio_working_3-way'!S169-'OddsRatio_working_3-way'!R169^2/3</f>
        <v>#VALUE!</v>
      </c>
      <c r="V169" s="11" t="e">
        <f>'OddsRatio_working_3-way'!S169*'OddsRatio_working_3-way'!R169/3-2*'OddsRatio_working_3-way'!R169^3/27-'OddsRatio_working_3-way'!T169</f>
        <v>#VALUE!</v>
      </c>
      <c r="W169" s="11" t="e">
        <f>'OddsRatio_working_3-way'!V169^2+4*'OddsRatio_working_3-way'!U169^3/27</f>
        <v>#VALUE!</v>
      </c>
      <c r="X169" s="11" t="e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#VALUE!</v>
      </c>
      <c r="Y169" s="11" t="e">
        <f>IF('OddsRatio_working_3-way'!W169&gt;=0,IF('OddsRatio_working_3-way'!V169+SQRT('OddsRatio_working_3-way'!W169)&gt;0,0,PI()),ACOS('OddsRatio_working_3-way'!V169/(2*'OddsRatio_working_3-way'!X169)))</f>
        <v>#VALUE!</v>
      </c>
      <c r="Z169" s="11" t="e">
        <f>'OddsRatio_working_3-way'!X169^(1/3)*COS('OddsRatio_working_3-way'!Y169/3)</f>
        <v>#VALUE!</v>
      </c>
      <c r="AA169" s="11" t="e">
        <f>'OddsRatio_working_3-way'!X169^(1/3)*COS(('OddsRatio_working_3-way'!Y169+2*PI())/3)</f>
        <v>#VALUE!</v>
      </c>
      <c r="AB169" s="11" t="e">
        <f>'OddsRatio_working_3-way'!X169^(1/3)*COS(('OddsRatio_working_3-way'!Y169+4*PI())/3)</f>
        <v>#VALUE!</v>
      </c>
      <c r="AC169" s="11" t="e">
        <f>'OddsRatio_working_3-way'!X169^(1/3)*SIN('OddsRatio_working_3-way'!Y169/3)</f>
        <v>#VALUE!</v>
      </c>
      <c r="AD169" s="11" t="e">
        <f>'OddsRatio_working_3-way'!X169^(1/3)*SIN(('OddsRatio_working_3-way'!Y169+2*PI())/3)</f>
        <v>#VALUE!</v>
      </c>
      <c r="AE169" s="11" t="e">
        <f>'OddsRatio_working_3-way'!X169^(1/3)*SIN(('OddsRatio_working_3-way'!Y169+4*PI())/3)</f>
        <v>#VALUE!</v>
      </c>
      <c r="AF169" s="11" t="e">
        <f>-'OddsRatio_working_3-way'!U169/(3*'OddsRatio_working_3-way'!X169^(1/3))*COS(('OddsRatio_working_3-way'!Y169)/3)</f>
        <v>#VALUE!</v>
      </c>
      <c r="AG169" s="11" t="e">
        <f>-'OddsRatio_working_3-way'!U169/(3*'OddsRatio_working_3-way'!X169^(1/3))*COS(('OddsRatio_working_3-way'!Y169+2*PI())/3)</f>
        <v>#VALUE!</v>
      </c>
      <c r="AH169" s="11" t="e">
        <f>-'OddsRatio_working_3-way'!U169/(3*'OddsRatio_working_3-way'!X169^(1/3))*COS(('OddsRatio_working_3-way'!Y169+4*PI())/3)</f>
        <v>#VALUE!</v>
      </c>
      <c r="AI169" s="11" t="e">
        <f>'OddsRatio_working_3-way'!U169/(3*'OddsRatio_working_3-way'!X169^(1/3))*SIN(('OddsRatio_working_3-way'!Y169)/3)</f>
        <v>#VALUE!</v>
      </c>
      <c r="AJ169" s="11" t="e">
        <f>'OddsRatio_working_3-way'!U169/(3*'OddsRatio_working_3-way'!X169^(1/3))*SIN(('OddsRatio_working_3-way'!Y169+2*PI())/3)</f>
        <v>#VALUE!</v>
      </c>
      <c r="AK169" s="11" t="e">
        <f>'OddsRatio_working_3-way'!U169/(3*'OddsRatio_working_3-way'!X169^(1/3))*SIN(('OddsRatio_working_3-way'!Y169+4*PI())/3)</f>
        <v>#VALUE!</v>
      </c>
      <c r="AL169" s="11" t="e">
        <f>'OddsRatio_working_3-way'!Z169+'OddsRatio_working_3-way'!AF169</f>
        <v>#VALUE!</v>
      </c>
      <c r="AM169" s="11" t="e">
        <f>'OddsRatio_working_3-way'!AA169+'OddsRatio_working_3-way'!AG169</f>
        <v>#VALUE!</v>
      </c>
      <c r="AN169" s="11" t="e">
        <f>'OddsRatio_working_3-way'!AB169+'OddsRatio_working_3-way'!AH169</f>
        <v>#VALUE!</v>
      </c>
      <c r="AO169" s="11" t="e">
        <f>'OddsRatio_working_3-way'!AC169+'OddsRatio_working_3-way'!AI169</f>
        <v>#VALUE!</v>
      </c>
      <c r="AP169" s="11" t="e">
        <f>'OddsRatio_working_3-way'!AD169+'OddsRatio_working_3-way'!AJ169</f>
        <v>#VALUE!</v>
      </c>
      <c r="AQ169" s="11" t="e">
        <f>'OddsRatio_working_3-way'!AE169+'OddsRatio_working_3-way'!AK169</f>
        <v>#VALUE!</v>
      </c>
      <c r="AR169" s="10" t="str">
        <f>IF(A169="","",IF(('OddsRatio_working_3-way'!X169=0),IF(Q169&gt;0,-Q169^(1/3),(-Q169)^(1/3)),'OddsRatio_working_3-way'!AL169-'OddsRatio_working_3-way'!R169/3))</f>
        <v/>
      </c>
      <c r="AS169" s="11" t="e">
        <f>IF(('OddsRatio_working_3-way'!X169=0),IF(Q169&gt;0,-Q169^(1/3),(-Q169)^(1/3)),'OddsRatio_working_3-way'!AM169-'OddsRatio_working_3-way'!R169/3)</f>
        <v>#VALUE!</v>
      </c>
      <c r="AT169" s="11" t="e">
        <f>IF(('OddsRatio_working_3-way'!X169=0),IF(Q169&gt;0,-Q169^(1/3),(-Q169)^(1/3)),'OddsRatio_working_3-way'!AN169-'OddsRatio_working_3-way'!R169/3)</f>
        <v>#VALUE!</v>
      </c>
      <c r="AU169" s="11" t="e">
        <f>IF(('OddsRatio_working_3-way'!X169=0),0,'OddsRatio_working_3-way'!AO169)</f>
        <v>#VALUE!</v>
      </c>
      <c r="AV169" s="11" t="e">
        <f>IF(('OddsRatio_working_3-way'!X169=0),0,'OddsRatio_working_3-way'!AP169)</f>
        <v>#VALUE!</v>
      </c>
      <c r="AW169" s="11" t="e">
        <f>IF(('OddsRatio_working_3-way'!X169=0),0,'OddsRatio_working_3-way'!AQ169)</f>
        <v>#VALUE!</v>
      </c>
    </row>
    <row r="170" spans="1:49" x14ac:dyDescent="0.2">
      <c r="A170" s="4" t="str">
        <f>IF('True_Odds_Calculator_3-way'!A171="","",'True_Odds_Calculator_3-way'!A171)</f>
        <v/>
      </c>
      <c r="B170" s="4" t="str">
        <f>IF('True_Odds_Calculator_3-way'!B171="","",'True_Odds_Calculator_3-way'!B171)</f>
        <v/>
      </c>
      <c r="C170" s="4" t="str">
        <f>IF('True_Odds_Calculator_3-way'!C171="","",'True_Odds_Calculator_3-way'!C171)</f>
        <v/>
      </c>
      <c r="D170" s="9" t="e">
        <f t="shared" si="39"/>
        <v>#VALUE!</v>
      </c>
      <c r="E170" s="9" t="e">
        <f t="shared" si="40"/>
        <v>#VALUE!</v>
      </c>
      <c r="F170" s="9" t="e">
        <f t="shared" si="41"/>
        <v>#VALUE!</v>
      </c>
      <c r="G170" s="9" t="str">
        <f t="shared" si="42"/>
        <v/>
      </c>
      <c r="H170" s="9" t="str">
        <f t="shared" si="43"/>
        <v/>
      </c>
      <c r="I170" s="9" t="str">
        <f t="shared" si="44"/>
        <v/>
      </c>
      <c r="J170" s="9" t="str">
        <f t="shared" si="45"/>
        <v/>
      </c>
      <c r="K170" s="11" t="e">
        <f t="shared" si="46"/>
        <v>#VALUE!</v>
      </c>
      <c r="L170" s="11" t="e">
        <f t="shared" si="47"/>
        <v>#VALUE!</v>
      </c>
      <c r="M170" s="11" t="e">
        <f t="shared" si="48"/>
        <v>#VALUE!</v>
      </c>
      <c r="N170" s="11" t="e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#VALUE!</v>
      </c>
      <c r="O170" s="11">
        <f>0</f>
        <v>0</v>
      </c>
      <c r="P170" s="11" t="e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#VALUE!</v>
      </c>
      <c r="Q170" s="11" t="e">
        <f>2*'OddsRatio_working_3-way'!K170*'OddsRatio_working_3-way'!L170*'OddsRatio_working_3-way'!M170</f>
        <v>#VALUE!</v>
      </c>
      <c r="R170" s="11" t="e">
        <f t="shared" si="49"/>
        <v>#VALUE!</v>
      </c>
      <c r="S170" s="11" t="e">
        <f t="shared" si="50"/>
        <v>#VALUE!</v>
      </c>
      <c r="T170" s="11" t="e">
        <f t="shared" si="51"/>
        <v>#VALUE!</v>
      </c>
      <c r="U170" s="11" t="e">
        <f>'OddsRatio_working_3-way'!S170-'OddsRatio_working_3-way'!R170^2/3</f>
        <v>#VALUE!</v>
      </c>
      <c r="V170" s="11" t="e">
        <f>'OddsRatio_working_3-way'!S170*'OddsRatio_working_3-way'!R170/3-2*'OddsRatio_working_3-way'!R170^3/27-'OddsRatio_working_3-way'!T170</f>
        <v>#VALUE!</v>
      </c>
      <c r="W170" s="11" t="e">
        <f>'OddsRatio_working_3-way'!V170^2+4*'OddsRatio_working_3-way'!U170^3/27</f>
        <v>#VALUE!</v>
      </c>
      <c r="X170" s="11" t="e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#VALUE!</v>
      </c>
      <c r="Y170" s="11" t="e">
        <f>IF('OddsRatio_working_3-way'!W170&gt;=0,IF('OddsRatio_working_3-way'!V170+SQRT('OddsRatio_working_3-way'!W170)&gt;0,0,PI()),ACOS('OddsRatio_working_3-way'!V170/(2*'OddsRatio_working_3-way'!X170)))</f>
        <v>#VALUE!</v>
      </c>
      <c r="Z170" s="11" t="e">
        <f>'OddsRatio_working_3-way'!X170^(1/3)*COS('OddsRatio_working_3-way'!Y170/3)</f>
        <v>#VALUE!</v>
      </c>
      <c r="AA170" s="11" t="e">
        <f>'OddsRatio_working_3-way'!X170^(1/3)*COS(('OddsRatio_working_3-way'!Y170+2*PI())/3)</f>
        <v>#VALUE!</v>
      </c>
      <c r="AB170" s="11" t="e">
        <f>'OddsRatio_working_3-way'!X170^(1/3)*COS(('OddsRatio_working_3-way'!Y170+4*PI())/3)</f>
        <v>#VALUE!</v>
      </c>
      <c r="AC170" s="11" t="e">
        <f>'OddsRatio_working_3-way'!X170^(1/3)*SIN('OddsRatio_working_3-way'!Y170/3)</f>
        <v>#VALUE!</v>
      </c>
      <c r="AD170" s="11" t="e">
        <f>'OddsRatio_working_3-way'!X170^(1/3)*SIN(('OddsRatio_working_3-way'!Y170+2*PI())/3)</f>
        <v>#VALUE!</v>
      </c>
      <c r="AE170" s="11" t="e">
        <f>'OddsRatio_working_3-way'!X170^(1/3)*SIN(('OddsRatio_working_3-way'!Y170+4*PI())/3)</f>
        <v>#VALUE!</v>
      </c>
      <c r="AF170" s="11" t="e">
        <f>-'OddsRatio_working_3-way'!U170/(3*'OddsRatio_working_3-way'!X170^(1/3))*COS(('OddsRatio_working_3-way'!Y170)/3)</f>
        <v>#VALUE!</v>
      </c>
      <c r="AG170" s="11" t="e">
        <f>-'OddsRatio_working_3-way'!U170/(3*'OddsRatio_working_3-way'!X170^(1/3))*COS(('OddsRatio_working_3-way'!Y170+2*PI())/3)</f>
        <v>#VALUE!</v>
      </c>
      <c r="AH170" s="11" t="e">
        <f>-'OddsRatio_working_3-way'!U170/(3*'OddsRatio_working_3-way'!X170^(1/3))*COS(('OddsRatio_working_3-way'!Y170+4*PI())/3)</f>
        <v>#VALUE!</v>
      </c>
      <c r="AI170" s="11" t="e">
        <f>'OddsRatio_working_3-way'!U170/(3*'OddsRatio_working_3-way'!X170^(1/3))*SIN(('OddsRatio_working_3-way'!Y170)/3)</f>
        <v>#VALUE!</v>
      </c>
      <c r="AJ170" s="11" t="e">
        <f>'OddsRatio_working_3-way'!U170/(3*'OddsRatio_working_3-way'!X170^(1/3))*SIN(('OddsRatio_working_3-way'!Y170+2*PI())/3)</f>
        <v>#VALUE!</v>
      </c>
      <c r="AK170" s="11" t="e">
        <f>'OddsRatio_working_3-way'!U170/(3*'OddsRatio_working_3-way'!X170^(1/3))*SIN(('OddsRatio_working_3-way'!Y170+4*PI())/3)</f>
        <v>#VALUE!</v>
      </c>
      <c r="AL170" s="11" t="e">
        <f>'OddsRatio_working_3-way'!Z170+'OddsRatio_working_3-way'!AF170</f>
        <v>#VALUE!</v>
      </c>
      <c r="AM170" s="11" t="e">
        <f>'OddsRatio_working_3-way'!AA170+'OddsRatio_working_3-way'!AG170</f>
        <v>#VALUE!</v>
      </c>
      <c r="AN170" s="11" t="e">
        <f>'OddsRatio_working_3-way'!AB170+'OddsRatio_working_3-way'!AH170</f>
        <v>#VALUE!</v>
      </c>
      <c r="AO170" s="11" t="e">
        <f>'OddsRatio_working_3-way'!AC170+'OddsRatio_working_3-way'!AI170</f>
        <v>#VALUE!</v>
      </c>
      <c r="AP170" s="11" t="e">
        <f>'OddsRatio_working_3-way'!AD170+'OddsRatio_working_3-way'!AJ170</f>
        <v>#VALUE!</v>
      </c>
      <c r="AQ170" s="11" t="e">
        <f>'OddsRatio_working_3-way'!AE170+'OddsRatio_working_3-way'!AK170</f>
        <v>#VALUE!</v>
      </c>
      <c r="AR170" s="10" t="str">
        <f>IF(A170="","",IF(('OddsRatio_working_3-way'!X170=0),IF(Q170&gt;0,-Q170^(1/3),(-Q170)^(1/3)),'OddsRatio_working_3-way'!AL170-'OddsRatio_working_3-way'!R170/3))</f>
        <v/>
      </c>
      <c r="AS170" s="11" t="e">
        <f>IF(('OddsRatio_working_3-way'!X170=0),IF(Q170&gt;0,-Q170^(1/3),(-Q170)^(1/3)),'OddsRatio_working_3-way'!AM170-'OddsRatio_working_3-way'!R170/3)</f>
        <v>#VALUE!</v>
      </c>
      <c r="AT170" s="11" t="e">
        <f>IF(('OddsRatio_working_3-way'!X170=0),IF(Q170&gt;0,-Q170^(1/3),(-Q170)^(1/3)),'OddsRatio_working_3-way'!AN170-'OddsRatio_working_3-way'!R170/3)</f>
        <v>#VALUE!</v>
      </c>
      <c r="AU170" s="11" t="e">
        <f>IF(('OddsRatio_working_3-way'!X170=0),0,'OddsRatio_working_3-way'!AO170)</f>
        <v>#VALUE!</v>
      </c>
      <c r="AV170" s="11" t="e">
        <f>IF(('OddsRatio_working_3-way'!X170=0),0,'OddsRatio_working_3-way'!AP170)</f>
        <v>#VALUE!</v>
      </c>
      <c r="AW170" s="11" t="e">
        <f>IF(('OddsRatio_working_3-way'!X170=0),0,'OddsRatio_working_3-way'!AQ170)</f>
        <v>#VALUE!</v>
      </c>
    </row>
    <row r="171" spans="1:49" x14ac:dyDescent="0.2">
      <c r="A171" s="4" t="str">
        <f>IF('True_Odds_Calculator_3-way'!A172="","",'True_Odds_Calculator_3-way'!A172)</f>
        <v/>
      </c>
      <c r="B171" s="4" t="str">
        <f>IF('True_Odds_Calculator_3-way'!B172="","",'True_Odds_Calculator_3-way'!B172)</f>
        <v/>
      </c>
      <c r="C171" s="4" t="str">
        <f>IF('True_Odds_Calculator_3-way'!C172="","",'True_Odds_Calculator_3-way'!C172)</f>
        <v/>
      </c>
      <c r="D171" s="9" t="e">
        <f t="shared" si="39"/>
        <v>#VALUE!</v>
      </c>
      <c r="E171" s="9" t="e">
        <f t="shared" si="40"/>
        <v>#VALUE!</v>
      </c>
      <c r="F171" s="9" t="e">
        <f t="shared" si="41"/>
        <v>#VALUE!</v>
      </c>
      <c r="G171" s="9" t="str">
        <f t="shared" si="42"/>
        <v/>
      </c>
      <c r="H171" s="9" t="str">
        <f t="shared" si="43"/>
        <v/>
      </c>
      <c r="I171" s="9" t="str">
        <f t="shared" si="44"/>
        <v/>
      </c>
      <c r="J171" s="9" t="str">
        <f t="shared" si="45"/>
        <v/>
      </c>
      <c r="K171" s="11" t="e">
        <f t="shared" si="46"/>
        <v>#VALUE!</v>
      </c>
      <c r="L171" s="11" t="e">
        <f t="shared" si="47"/>
        <v>#VALUE!</v>
      </c>
      <c r="M171" s="11" t="e">
        <f t="shared" si="48"/>
        <v>#VALUE!</v>
      </c>
      <c r="N171" s="11" t="e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#VALUE!</v>
      </c>
      <c r="O171" s="11">
        <f>0</f>
        <v>0</v>
      </c>
      <c r="P171" s="11" t="e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#VALUE!</v>
      </c>
      <c r="Q171" s="11" t="e">
        <f>2*'OddsRatio_working_3-way'!K171*'OddsRatio_working_3-way'!L171*'OddsRatio_working_3-way'!M171</f>
        <v>#VALUE!</v>
      </c>
      <c r="R171" s="11" t="e">
        <f t="shared" si="49"/>
        <v>#VALUE!</v>
      </c>
      <c r="S171" s="11" t="e">
        <f t="shared" si="50"/>
        <v>#VALUE!</v>
      </c>
      <c r="T171" s="11" t="e">
        <f t="shared" si="51"/>
        <v>#VALUE!</v>
      </c>
      <c r="U171" s="11" t="e">
        <f>'OddsRatio_working_3-way'!S171-'OddsRatio_working_3-way'!R171^2/3</f>
        <v>#VALUE!</v>
      </c>
      <c r="V171" s="11" t="e">
        <f>'OddsRatio_working_3-way'!S171*'OddsRatio_working_3-way'!R171/3-2*'OddsRatio_working_3-way'!R171^3/27-'OddsRatio_working_3-way'!T171</f>
        <v>#VALUE!</v>
      </c>
      <c r="W171" s="11" t="e">
        <f>'OddsRatio_working_3-way'!V171^2+4*'OddsRatio_working_3-way'!U171^3/27</f>
        <v>#VALUE!</v>
      </c>
      <c r="X171" s="11" t="e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#VALUE!</v>
      </c>
      <c r="Y171" s="11" t="e">
        <f>IF('OddsRatio_working_3-way'!W171&gt;=0,IF('OddsRatio_working_3-way'!V171+SQRT('OddsRatio_working_3-way'!W171)&gt;0,0,PI()),ACOS('OddsRatio_working_3-way'!V171/(2*'OddsRatio_working_3-way'!X171)))</f>
        <v>#VALUE!</v>
      </c>
      <c r="Z171" s="11" t="e">
        <f>'OddsRatio_working_3-way'!X171^(1/3)*COS('OddsRatio_working_3-way'!Y171/3)</f>
        <v>#VALUE!</v>
      </c>
      <c r="AA171" s="11" t="e">
        <f>'OddsRatio_working_3-way'!X171^(1/3)*COS(('OddsRatio_working_3-way'!Y171+2*PI())/3)</f>
        <v>#VALUE!</v>
      </c>
      <c r="AB171" s="11" t="e">
        <f>'OddsRatio_working_3-way'!X171^(1/3)*COS(('OddsRatio_working_3-way'!Y171+4*PI())/3)</f>
        <v>#VALUE!</v>
      </c>
      <c r="AC171" s="11" t="e">
        <f>'OddsRatio_working_3-way'!X171^(1/3)*SIN('OddsRatio_working_3-way'!Y171/3)</f>
        <v>#VALUE!</v>
      </c>
      <c r="AD171" s="11" t="e">
        <f>'OddsRatio_working_3-way'!X171^(1/3)*SIN(('OddsRatio_working_3-way'!Y171+2*PI())/3)</f>
        <v>#VALUE!</v>
      </c>
      <c r="AE171" s="11" t="e">
        <f>'OddsRatio_working_3-way'!X171^(1/3)*SIN(('OddsRatio_working_3-way'!Y171+4*PI())/3)</f>
        <v>#VALUE!</v>
      </c>
      <c r="AF171" s="11" t="e">
        <f>-'OddsRatio_working_3-way'!U171/(3*'OddsRatio_working_3-way'!X171^(1/3))*COS(('OddsRatio_working_3-way'!Y171)/3)</f>
        <v>#VALUE!</v>
      </c>
      <c r="AG171" s="11" t="e">
        <f>-'OddsRatio_working_3-way'!U171/(3*'OddsRatio_working_3-way'!X171^(1/3))*COS(('OddsRatio_working_3-way'!Y171+2*PI())/3)</f>
        <v>#VALUE!</v>
      </c>
      <c r="AH171" s="11" t="e">
        <f>-'OddsRatio_working_3-way'!U171/(3*'OddsRatio_working_3-way'!X171^(1/3))*COS(('OddsRatio_working_3-way'!Y171+4*PI())/3)</f>
        <v>#VALUE!</v>
      </c>
      <c r="AI171" s="11" t="e">
        <f>'OddsRatio_working_3-way'!U171/(3*'OddsRatio_working_3-way'!X171^(1/3))*SIN(('OddsRatio_working_3-way'!Y171)/3)</f>
        <v>#VALUE!</v>
      </c>
      <c r="AJ171" s="11" t="e">
        <f>'OddsRatio_working_3-way'!U171/(3*'OddsRatio_working_3-way'!X171^(1/3))*SIN(('OddsRatio_working_3-way'!Y171+2*PI())/3)</f>
        <v>#VALUE!</v>
      </c>
      <c r="AK171" s="11" t="e">
        <f>'OddsRatio_working_3-way'!U171/(3*'OddsRatio_working_3-way'!X171^(1/3))*SIN(('OddsRatio_working_3-way'!Y171+4*PI())/3)</f>
        <v>#VALUE!</v>
      </c>
      <c r="AL171" s="11" t="e">
        <f>'OddsRatio_working_3-way'!Z171+'OddsRatio_working_3-way'!AF171</f>
        <v>#VALUE!</v>
      </c>
      <c r="AM171" s="11" t="e">
        <f>'OddsRatio_working_3-way'!AA171+'OddsRatio_working_3-way'!AG171</f>
        <v>#VALUE!</v>
      </c>
      <c r="AN171" s="11" t="e">
        <f>'OddsRatio_working_3-way'!AB171+'OddsRatio_working_3-way'!AH171</f>
        <v>#VALUE!</v>
      </c>
      <c r="AO171" s="11" t="e">
        <f>'OddsRatio_working_3-way'!AC171+'OddsRatio_working_3-way'!AI171</f>
        <v>#VALUE!</v>
      </c>
      <c r="AP171" s="11" t="e">
        <f>'OddsRatio_working_3-way'!AD171+'OddsRatio_working_3-way'!AJ171</f>
        <v>#VALUE!</v>
      </c>
      <c r="AQ171" s="11" t="e">
        <f>'OddsRatio_working_3-way'!AE171+'OddsRatio_working_3-way'!AK171</f>
        <v>#VALUE!</v>
      </c>
      <c r="AR171" s="10" t="str">
        <f>IF(A171="","",IF(('OddsRatio_working_3-way'!X171=0),IF(Q171&gt;0,-Q171^(1/3),(-Q171)^(1/3)),'OddsRatio_working_3-way'!AL171-'OddsRatio_working_3-way'!R171/3))</f>
        <v/>
      </c>
      <c r="AS171" s="11" t="e">
        <f>IF(('OddsRatio_working_3-way'!X171=0),IF(Q171&gt;0,-Q171^(1/3),(-Q171)^(1/3)),'OddsRatio_working_3-way'!AM171-'OddsRatio_working_3-way'!R171/3)</f>
        <v>#VALUE!</v>
      </c>
      <c r="AT171" s="11" t="e">
        <f>IF(('OddsRatio_working_3-way'!X171=0),IF(Q171&gt;0,-Q171^(1/3),(-Q171)^(1/3)),'OddsRatio_working_3-way'!AN171-'OddsRatio_working_3-way'!R171/3)</f>
        <v>#VALUE!</v>
      </c>
      <c r="AU171" s="11" t="e">
        <f>IF(('OddsRatio_working_3-way'!X171=0),0,'OddsRatio_working_3-way'!AO171)</f>
        <v>#VALUE!</v>
      </c>
      <c r="AV171" s="11" t="e">
        <f>IF(('OddsRatio_working_3-way'!X171=0),0,'OddsRatio_working_3-way'!AP171)</f>
        <v>#VALUE!</v>
      </c>
      <c r="AW171" s="11" t="e">
        <f>IF(('OddsRatio_working_3-way'!X171=0),0,'OddsRatio_working_3-way'!AQ171)</f>
        <v>#VALUE!</v>
      </c>
    </row>
    <row r="172" spans="1:49" x14ac:dyDescent="0.2">
      <c r="A172" s="4" t="str">
        <f>IF('True_Odds_Calculator_3-way'!A173="","",'True_Odds_Calculator_3-way'!A173)</f>
        <v/>
      </c>
      <c r="B172" s="4" t="str">
        <f>IF('True_Odds_Calculator_3-way'!B173="","",'True_Odds_Calculator_3-way'!B173)</f>
        <v/>
      </c>
      <c r="C172" s="4" t="str">
        <f>IF('True_Odds_Calculator_3-way'!C173="","",'True_Odds_Calculator_3-way'!C173)</f>
        <v/>
      </c>
      <c r="D172" s="9" t="e">
        <f t="shared" si="39"/>
        <v>#VALUE!</v>
      </c>
      <c r="E172" s="9" t="e">
        <f t="shared" si="40"/>
        <v>#VALUE!</v>
      </c>
      <c r="F172" s="9" t="e">
        <f t="shared" si="41"/>
        <v>#VALUE!</v>
      </c>
      <c r="G172" s="9" t="str">
        <f t="shared" si="42"/>
        <v/>
      </c>
      <c r="H172" s="9" t="str">
        <f t="shared" si="43"/>
        <v/>
      </c>
      <c r="I172" s="9" t="str">
        <f t="shared" si="44"/>
        <v/>
      </c>
      <c r="J172" s="9" t="str">
        <f t="shared" si="45"/>
        <v/>
      </c>
      <c r="K172" s="11" t="e">
        <f t="shared" si="46"/>
        <v>#VALUE!</v>
      </c>
      <c r="L172" s="11" t="e">
        <f t="shared" si="47"/>
        <v>#VALUE!</v>
      </c>
      <c r="M172" s="11" t="e">
        <f t="shared" si="48"/>
        <v>#VALUE!</v>
      </c>
      <c r="N172" s="11" t="e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#VALUE!</v>
      </c>
      <c r="O172" s="11">
        <f>0</f>
        <v>0</v>
      </c>
      <c r="P172" s="11" t="e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#VALUE!</v>
      </c>
      <c r="Q172" s="11" t="e">
        <f>2*'OddsRatio_working_3-way'!K172*'OddsRatio_working_3-way'!L172*'OddsRatio_working_3-way'!M172</f>
        <v>#VALUE!</v>
      </c>
      <c r="R172" s="11" t="e">
        <f t="shared" si="49"/>
        <v>#VALUE!</v>
      </c>
      <c r="S172" s="11" t="e">
        <f t="shared" si="50"/>
        <v>#VALUE!</v>
      </c>
      <c r="T172" s="11" t="e">
        <f t="shared" si="51"/>
        <v>#VALUE!</v>
      </c>
      <c r="U172" s="11" t="e">
        <f>'OddsRatio_working_3-way'!S172-'OddsRatio_working_3-way'!R172^2/3</f>
        <v>#VALUE!</v>
      </c>
      <c r="V172" s="11" t="e">
        <f>'OddsRatio_working_3-way'!S172*'OddsRatio_working_3-way'!R172/3-2*'OddsRatio_working_3-way'!R172^3/27-'OddsRatio_working_3-way'!T172</f>
        <v>#VALUE!</v>
      </c>
      <c r="W172" s="11" t="e">
        <f>'OddsRatio_working_3-way'!V172^2+4*'OddsRatio_working_3-way'!U172^3/27</f>
        <v>#VALUE!</v>
      </c>
      <c r="X172" s="11" t="e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#VALUE!</v>
      </c>
      <c r="Y172" s="11" t="e">
        <f>IF('OddsRatio_working_3-way'!W172&gt;=0,IF('OddsRatio_working_3-way'!V172+SQRT('OddsRatio_working_3-way'!W172)&gt;0,0,PI()),ACOS('OddsRatio_working_3-way'!V172/(2*'OddsRatio_working_3-way'!X172)))</f>
        <v>#VALUE!</v>
      </c>
      <c r="Z172" s="11" t="e">
        <f>'OddsRatio_working_3-way'!X172^(1/3)*COS('OddsRatio_working_3-way'!Y172/3)</f>
        <v>#VALUE!</v>
      </c>
      <c r="AA172" s="11" t="e">
        <f>'OddsRatio_working_3-way'!X172^(1/3)*COS(('OddsRatio_working_3-way'!Y172+2*PI())/3)</f>
        <v>#VALUE!</v>
      </c>
      <c r="AB172" s="11" t="e">
        <f>'OddsRatio_working_3-way'!X172^(1/3)*COS(('OddsRatio_working_3-way'!Y172+4*PI())/3)</f>
        <v>#VALUE!</v>
      </c>
      <c r="AC172" s="11" t="e">
        <f>'OddsRatio_working_3-way'!X172^(1/3)*SIN('OddsRatio_working_3-way'!Y172/3)</f>
        <v>#VALUE!</v>
      </c>
      <c r="AD172" s="11" t="e">
        <f>'OddsRatio_working_3-way'!X172^(1/3)*SIN(('OddsRatio_working_3-way'!Y172+2*PI())/3)</f>
        <v>#VALUE!</v>
      </c>
      <c r="AE172" s="11" t="e">
        <f>'OddsRatio_working_3-way'!X172^(1/3)*SIN(('OddsRatio_working_3-way'!Y172+4*PI())/3)</f>
        <v>#VALUE!</v>
      </c>
      <c r="AF172" s="11" t="e">
        <f>-'OddsRatio_working_3-way'!U172/(3*'OddsRatio_working_3-way'!X172^(1/3))*COS(('OddsRatio_working_3-way'!Y172)/3)</f>
        <v>#VALUE!</v>
      </c>
      <c r="AG172" s="11" t="e">
        <f>-'OddsRatio_working_3-way'!U172/(3*'OddsRatio_working_3-way'!X172^(1/3))*COS(('OddsRatio_working_3-way'!Y172+2*PI())/3)</f>
        <v>#VALUE!</v>
      </c>
      <c r="AH172" s="11" t="e">
        <f>-'OddsRatio_working_3-way'!U172/(3*'OddsRatio_working_3-way'!X172^(1/3))*COS(('OddsRatio_working_3-way'!Y172+4*PI())/3)</f>
        <v>#VALUE!</v>
      </c>
      <c r="AI172" s="11" t="e">
        <f>'OddsRatio_working_3-way'!U172/(3*'OddsRatio_working_3-way'!X172^(1/3))*SIN(('OddsRatio_working_3-way'!Y172)/3)</f>
        <v>#VALUE!</v>
      </c>
      <c r="AJ172" s="11" t="e">
        <f>'OddsRatio_working_3-way'!U172/(3*'OddsRatio_working_3-way'!X172^(1/3))*SIN(('OddsRatio_working_3-way'!Y172+2*PI())/3)</f>
        <v>#VALUE!</v>
      </c>
      <c r="AK172" s="11" t="e">
        <f>'OddsRatio_working_3-way'!U172/(3*'OddsRatio_working_3-way'!X172^(1/3))*SIN(('OddsRatio_working_3-way'!Y172+4*PI())/3)</f>
        <v>#VALUE!</v>
      </c>
      <c r="AL172" s="11" t="e">
        <f>'OddsRatio_working_3-way'!Z172+'OddsRatio_working_3-way'!AF172</f>
        <v>#VALUE!</v>
      </c>
      <c r="AM172" s="11" t="e">
        <f>'OddsRatio_working_3-way'!AA172+'OddsRatio_working_3-way'!AG172</f>
        <v>#VALUE!</v>
      </c>
      <c r="AN172" s="11" t="e">
        <f>'OddsRatio_working_3-way'!AB172+'OddsRatio_working_3-way'!AH172</f>
        <v>#VALUE!</v>
      </c>
      <c r="AO172" s="11" t="e">
        <f>'OddsRatio_working_3-way'!AC172+'OddsRatio_working_3-way'!AI172</f>
        <v>#VALUE!</v>
      </c>
      <c r="AP172" s="11" t="e">
        <f>'OddsRatio_working_3-way'!AD172+'OddsRatio_working_3-way'!AJ172</f>
        <v>#VALUE!</v>
      </c>
      <c r="AQ172" s="11" t="e">
        <f>'OddsRatio_working_3-way'!AE172+'OddsRatio_working_3-way'!AK172</f>
        <v>#VALUE!</v>
      </c>
      <c r="AR172" s="10" t="str">
        <f>IF(A172="","",IF(('OddsRatio_working_3-way'!X172=0),IF(Q172&gt;0,-Q172^(1/3),(-Q172)^(1/3)),'OddsRatio_working_3-way'!AL172-'OddsRatio_working_3-way'!R172/3))</f>
        <v/>
      </c>
      <c r="AS172" s="11" t="e">
        <f>IF(('OddsRatio_working_3-way'!X172=0),IF(Q172&gt;0,-Q172^(1/3),(-Q172)^(1/3)),'OddsRatio_working_3-way'!AM172-'OddsRatio_working_3-way'!R172/3)</f>
        <v>#VALUE!</v>
      </c>
      <c r="AT172" s="11" t="e">
        <f>IF(('OddsRatio_working_3-way'!X172=0),IF(Q172&gt;0,-Q172^(1/3),(-Q172)^(1/3)),'OddsRatio_working_3-way'!AN172-'OddsRatio_working_3-way'!R172/3)</f>
        <v>#VALUE!</v>
      </c>
      <c r="AU172" s="11" t="e">
        <f>IF(('OddsRatio_working_3-way'!X172=0),0,'OddsRatio_working_3-way'!AO172)</f>
        <v>#VALUE!</v>
      </c>
      <c r="AV172" s="11" t="e">
        <f>IF(('OddsRatio_working_3-way'!X172=0),0,'OddsRatio_working_3-way'!AP172)</f>
        <v>#VALUE!</v>
      </c>
      <c r="AW172" s="11" t="e">
        <f>IF(('OddsRatio_working_3-way'!X172=0),0,'OddsRatio_working_3-way'!AQ172)</f>
        <v>#VALUE!</v>
      </c>
    </row>
    <row r="173" spans="1:49" x14ac:dyDescent="0.2">
      <c r="A173" s="4" t="str">
        <f>IF('True_Odds_Calculator_3-way'!A174="","",'True_Odds_Calculator_3-way'!A174)</f>
        <v/>
      </c>
      <c r="B173" s="4" t="str">
        <f>IF('True_Odds_Calculator_3-way'!B174="","",'True_Odds_Calculator_3-way'!B174)</f>
        <v/>
      </c>
      <c r="C173" s="4" t="str">
        <f>IF('True_Odds_Calculator_3-way'!C174="","",'True_Odds_Calculator_3-way'!C174)</f>
        <v/>
      </c>
      <c r="D173" s="9" t="e">
        <f t="shared" si="39"/>
        <v>#VALUE!</v>
      </c>
      <c r="E173" s="9" t="e">
        <f t="shared" si="40"/>
        <v>#VALUE!</v>
      </c>
      <c r="F173" s="9" t="e">
        <f t="shared" si="41"/>
        <v>#VALUE!</v>
      </c>
      <c r="G173" s="9" t="str">
        <f t="shared" si="42"/>
        <v/>
      </c>
      <c r="H173" s="9" t="str">
        <f t="shared" si="43"/>
        <v/>
      </c>
      <c r="I173" s="9" t="str">
        <f t="shared" si="44"/>
        <v/>
      </c>
      <c r="J173" s="9" t="str">
        <f t="shared" si="45"/>
        <v/>
      </c>
      <c r="K173" s="11" t="e">
        <f t="shared" si="46"/>
        <v>#VALUE!</v>
      </c>
      <c r="L173" s="11" t="e">
        <f t="shared" si="47"/>
        <v>#VALUE!</v>
      </c>
      <c r="M173" s="11" t="e">
        <f t="shared" si="48"/>
        <v>#VALUE!</v>
      </c>
      <c r="N173" s="11" t="e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#VALUE!</v>
      </c>
      <c r="O173" s="11">
        <f>0</f>
        <v>0</v>
      </c>
      <c r="P173" s="11" t="e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#VALUE!</v>
      </c>
      <c r="Q173" s="11" t="e">
        <f>2*'OddsRatio_working_3-way'!K173*'OddsRatio_working_3-way'!L173*'OddsRatio_working_3-way'!M173</f>
        <v>#VALUE!</v>
      </c>
      <c r="R173" s="11" t="e">
        <f t="shared" si="49"/>
        <v>#VALUE!</v>
      </c>
      <c r="S173" s="11" t="e">
        <f t="shared" si="50"/>
        <v>#VALUE!</v>
      </c>
      <c r="T173" s="11" t="e">
        <f t="shared" si="51"/>
        <v>#VALUE!</v>
      </c>
      <c r="U173" s="11" t="e">
        <f>'OddsRatio_working_3-way'!S173-'OddsRatio_working_3-way'!R173^2/3</f>
        <v>#VALUE!</v>
      </c>
      <c r="V173" s="11" t="e">
        <f>'OddsRatio_working_3-way'!S173*'OddsRatio_working_3-way'!R173/3-2*'OddsRatio_working_3-way'!R173^3/27-'OddsRatio_working_3-way'!T173</f>
        <v>#VALUE!</v>
      </c>
      <c r="W173" s="11" t="e">
        <f>'OddsRatio_working_3-way'!V173^2+4*'OddsRatio_working_3-way'!U173^3/27</f>
        <v>#VALUE!</v>
      </c>
      <c r="X173" s="11" t="e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#VALUE!</v>
      </c>
      <c r="Y173" s="11" t="e">
        <f>IF('OddsRatio_working_3-way'!W173&gt;=0,IF('OddsRatio_working_3-way'!V173+SQRT('OddsRatio_working_3-way'!W173)&gt;0,0,PI()),ACOS('OddsRatio_working_3-way'!V173/(2*'OddsRatio_working_3-way'!X173)))</f>
        <v>#VALUE!</v>
      </c>
      <c r="Z173" s="11" t="e">
        <f>'OddsRatio_working_3-way'!X173^(1/3)*COS('OddsRatio_working_3-way'!Y173/3)</f>
        <v>#VALUE!</v>
      </c>
      <c r="AA173" s="11" t="e">
        <f>'OddsRatio_working_3-way'!X173^(1/3)*COS(('OddsRatio_working_3-way'!Y173+2*PI())/3)</f>
        <v>#VALUE!</v>
      </c>
      <c r="AB173" s="11" t="e">
        <f>'OddsRatio_working_3-way'!X173^(1/3)*COS(('OddsRatio_working_3-way'!Y173+4*PI())/3)</f>
        <v>#VALUE!</v>
      </c>
      <c r="AC173" s="11" t="e">
        <f>'OddsRatio_working_3-way'!X173^(1/3)*SIN('OddsRatio_working_3-way'!Y173/3)</f>
        <v>#VALUE!</v>
      </c>
      <c r="AD173" s="11" t="e">
        <f>'OddsRatio_working_3-way'!X173^(1/3)*SIN(('OddsRatio_working_3-way'!Y173+2*PI())/3)</f>
        <v>#VALUE!</v>
      </c>
      <c r="AE173" s="11" t="e">
        <f>'OddsRatio_working_3-way'!X173^(1/3)*SIN(('OddsRatio_working_3-way'!Y173+4*PI())/3)</f>
        <v>#VALUE!</v>
      </c>
      <c r="AF173" s="11" t="e">
        <f>-'OddsRatio_working_3-way'!U173/(3*'OddsRatio_working_3-way'!X173^(1/3))*COS(('OddsRatio_working_3-way'!Y173)/3)</f>
        <v>#VALUE!</v>
      </c>
      <c r="AG173" s="11" t="e">
        <f>-'OddsRatio_working_3-way'!U173/(3*'OddsRatio_working_3-way'!X173^(1/3))*COS(('OddsRatio_working_3-way'!Y173+2*PI())/3)</f>
        <v>#VALUE!</v>
      </c>
      <c r="AH173" s="11" t="e">
        <f>-'OddsRatio_working_3-way'!U173/(3*'OddsRatio_working_3-way'!X173^(1/3))*COS(('OddsRatio_working_3-way'!Y173+4*PI())/3)</f>
        <v>#VALUE!</v>
      </c>
      <c r="AI173" s="11" t="e">
        <f>'OddsRatio_working_3-way'!U173/(3*'OddsRatio_working_3-way'!X173^(1/3))*SIN(('OddsRatio_working_3-way'!Y173)/3)</f>
        <v>#VALUE!</v>
      </c>
      <c r="AJ173" s="11" t="e">
        <f>'OddsRatio_working_3-way'!U173/(3*'OddsRatio_working_3-way'!X173^(1/3))*SIN(('OddsRatio_working_3-way'!Y173+2*PI())/3)</f>
        <v>#VALUE!</v>
      </c>
      <c r="AK173" s="11" t="e">
        <f>'OddsRatio_working_3-way'!U173/(3*'OddsRatio_working_3-way'!X173^(1/3))*SIN(('OddsRatio_working_3-way'!Y173+4*PI())/3)</f>
        <v>#VALUE!</v>
      </c>
      <c r="AL173" s="11" t="e">
        <f>'OddsRatio_working_3-way'!Z173+'OddsRatio_working_3-way'!AF173</f>
        <v>#VALUE!</v>
      </c>
      <c r="AM173" s="11" t="e">
        <f>'OddsRatio_working_3-way'!AA173+'OddsRatio_working_3-way'!AG173</f>
        <v>#VALUE!</v>
      </c>
      <c r="AN173" s="11" t="e">
        <f>'OddsRatio_working_3-way'!AB173+'OddsRatio_working_3-way'!AH173</f>
        <v>#VALUE!</v>
      </c>
      <c r="AO173" s="11" t="e">
        <f>'OddsRatio_working_3-way'!AC173+'OddsRatio_working_3-way'!AI173</f>
        <v>#VALUE!</v>
      </c>
      <c r="AP173" s="11" t="e">
        <f>'OddsRatio_working_3-way'!AD173+'OddsRatio_working_3-way'!AJ173</f>
        <v>#VALUE!</v>
      </c>
      <c r="AQ173" s="11" t="e">
        <f>'OddsRatio_working_3-way'!AE173+'OddsRatio_working_3-way'!AK173</f>
        <v>#VALUE!</v>
      </c>
      <c r="AR173" s="10" t="str">
        <f>IF(A173="","",IF(('OddsRatio_working_3-way'!X173=0),IF(Q173&gt;0,-Q173^(1/3),(-Q173)^(1/3)),'OddsRatio_working_3-way'!AL173-'OddsRatio_working_3-way'!R173/3))</f>
        <v/>
      </c>
      <c r="AS173" s="11" t="e">
        <f>IF(('OddsRatio_working_3-way'!X173=0),IF(Q173&gt;0,-Q173^(1/3),(-Q173)^(1/3)),'OddsRatio_working_3-way'!AM173-'OddsRatio_working_3-way'!R173/3)</f>
        <v>#VALUE!</v>
      </c>
      <c r="AT173" s="11" t="e">
        <f>IF(('OddsRatio_working_3-way'!X173=0),IF(Q173&gt;0,-Q173^(1/3),(-Q173)^(1/3)),'OddsRatio_working_3-way'!AN173-'OddsRatio_working_3-way'!R173/3)</f>
        <v>#VALUE!</v>
      </c>
      <c r="AU173" s="11" t="e">
        <f>IF(('OddsRatio_working_3-way'!X173=0),0,'OddsRatio_working_3-way'!AO173)</f>
        <v>#VALUE!</v>
      </c>
      <c r="AV173" s="11" t="e">
        <f>IF(('OddsRatio_working_3-way'!X173=0),0,'OddsRatio_working_3-way'!AP173)</f>
        <v>#VALUE!</v>
      </c>
      <c r="AW173" s="11" t="e">
        <f>IF(('OddsRatio_working_3-way'!X173=0),0,'OddsRatio_working_3-way'!AQ173)</f>
        <v>#VALUE!</v>
      </c>
    </row>
    <row r="174" spans="1:49" x14ac:dyDescent="0.2">
      <c r="A174" s="4" t="str">
        <f>IF('True_Odds_Calculator_3-way'!A175="","",'True_Odds_Calculator_3-way'!A175)</f>
        <v/>
      </c>
      <c r="B174" s="4" t="str">
        <f>IF('True_Odds_Calculator_3-way'!B175="","",'True_Odds_Calculator_3-way'!B175)</f>
        <v/>
      </c>
      <c r="C174" s="4" t="str">
        <f>IF('True_Odds_Calculator_3-way'!C175="","",'True_Odds_Calculator_3-way'!C175)</f>
        <v/>
      </c>
      <c r="D174" s="9" t="e">
        <f t="shared" si="39"/>
        <v>#VALUE!</v>
      </c>
      <c r="E174" s="9" t="e">
        <f t="shared" si="40"/>
        <v>#VALUE!</v>
      </c>
      <c r="F174" s="9" t="e">
        <f t="shared" si="41"/>
        <v>#VALUE!</v>
      </c>
      <c r="G174" s="9" t="str">
        <f t="shared" si="42"/>
        <v/>
      </c>
      <c r="H174" s="9" t="str">
        <f t="shared" si="43"/>
        <v/>
      </c>
      <c r="I174" s="9" t="str">
        <f t="shared" si="44"/>
        <v/>
      </c>
      <c r="J174" s="9" t="str">
        <f t="shared" si="45"/>
        <v/>
      </c>
      <c r="K174" s="11" t="e">
        <f t="shared" si="46"/>
        <v>#VALUE!</v>
      </c>
      <c r="L174" s="11" t="e">
        <f t="shared" si="47"/>
        <v>#VALUE!</v>
      </c>
      <c r="M174" s="11" t="e">
        <f t="shared" si="48"/>
        <v>#VALUE!</v>
      </c>
      <c r="N174" s="11" t="e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#VALUE!</v>
      </c>
      <c r="O174" s="11">
        <f>0</f>
        <v>0</v>
      </c>
      <c r="P174" s="11" t="e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#VALUE!</v>
      </c>
      <c r="Q174" s="11" t="e">
        <f>2*'OddsRatio_working_3-way'!K174*'OddsRatio_working_3-way'!L174*'OddsRatio_working_3-way'!M174</f>
        <v>#VALUE!</v>
      </c>
      <c r="R174" s="11" t="e">
        <f t="shared" si="49"/>
        <v>#VALUE!</v>
      </c>
      <c r="S174" s="11" t="e">
        <f t="shared" si="50"/>
        <v>#VALUE!</v>
      </c>
      <c r="T174" s="11" t="e">
        <f t="shared" si="51"/>
        <v>#VALUE!</v>
      </c>
      <c r="U174" s="11" t="e">
        <f>'OddsRatio_working_3-way'!S174-'OddsRatio_working_3-way'!R174^2/3</f>
        <v>#VALUE!</v>
      </c>
      <c r="V174" s="11" t="e">
        <f>'OddsRatio_working_3-way'!S174*'OddsRatio_working_3-way'!R174/3-2*'OddsRatio_working_3-way'!R174^3/27-'OddsRatio_working_3-way'!T174</f>
        <v>#VALUE!</v>
      </c>
      <c r="W174" s="11" t="e">
        <f>'OddsRatio_working_3-way'!V174^2+4*'OddsRatio_working_3-way'!U174^3/27</f>
        <v>#VALUE!</v>
      </c>
      <c r="X174" s="11" t="e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#VALUE!</v>
      </c>
      <c r="Y174" s="11" t="e">
        <f>IF('OddsRatio_working_3-way'!W174&gt;=0,IF('OddsRatio_working_3-way'!V174+SQRT('OddsRatio_working_3-way'!W174)&gt;0,0,PI()),ACOS('OddsRatio_working_3-way'!V174/(2*'OddsRatio_working_3-way'!X174)))</f>
        <v>#VALUE!</v>
      </c>
      <c r="Z174" s="11" t="e">
        <f>'OddsRatio_working_3-way'!X174^(1/3)*COS('OddsRatio_working_3-way'!Y174/3)</f>
        <v>#VALUE!</v>
      </c>
      <c r="AA174" s="11" t="e">
        <f>'OddsRatio_working_3-way'!X174^(1/3)*COS(('OddsRatio_working_3-way'!Y174+2*PI())/3)</f>
        <v>#VALUE!</v>
      </c>
      <c r="AB174" s="11" t="e">
        <f>'OddsRatio_working_3-way'!X174^(1/3)*COS(('OddsRatio_working_3-way'!Y174+4*PI())/3)</f>
        <v>#VALUE!</v>
      </c>
      <c r="AC174" s="11" t="e">
        <f>'OddsRatio_working_3-way'!X174^(1/3)*SIN('OddsRatio_working_3-way'!Y174/3)</f>
        <v>#VALUE!</v>
      </c>
      <c r="AD174" s="11" t="e">
        <f>'OddsRatio_working_3-way'!X174^(1/3)*SIN(('OddsRatio_working_3-way'!Y174+2*PI())/3)</f>
        <v>#VALUE!</v>
      </c>
      <c r="AE174" s="11" t="e">
        <f>'OddsRatio_working_3-way'!X174^(1/3)*SIN(('OddsRatio_working_3-way'!Y174+4*PI())/3)</f>
        <v>#VALUE!</v>
      </c>
      <c r="AF174" s="11" t="e">
        <f>-'OddsRatio_working_3-way'!U174/(3*'OddsRatio_working_3-way'!X174^(1/3))*COS(('OddsRatio_working_3-way'!Y174)/3)</f>
        <v>#VALUE!</v>
      </c>
      <c r="AG174" s="11" t="e">
        <f>-'OddsRatio_working_3-way'!U174/(3*'OddsRatio_working_3-way'!X174^(1/3))*COS(('OddsRatio_working_3-way'!Y174+2*PI())/3)</f>
        <v>#VALUE!</v>
      </c>
      <c r="AH174" s="11" t="e">
        <f>-'OddsRatio_working_3-way'!U174/(3*'OddsRatio_working_3-way'!X174^(1/3))*COS(('OddsRatio_working_3-way'!Y174+4*PI())/3)</f>
        <v>#VALUE!</v>
      </c>
      <c r="AI174" s="11" t="e">
        <f>'OddsRatio_working_3-way'!U174/(3*'OddsRatio_working_3-way'!X174^(1/3))*SIN(('OddsRatio_working_3-way'!Y174)/3)</f>
        <v>#VALUE!</v>
      </c>
      <c r="AJ174" s="11" t="e">
        <f>'OddsRatio_working_3-way'!U174/(3*'OddsRatio_working_3-way'!X174^(1/3))*SIN(('OddsRatio_working_3-way'!Y174+2*PI())/3)</f>
        <v>#VALUE!</v>
      </c>
      <c r="AK174" s="11" t="e">
        <f>'OddsRatio_working_3-way'!U174/(3*'OddsRatio_working_3-way'!X174^(1/3))*SIN(('OddsRatio_working_3-way'!Y174+4*PI())/3)</f>
        <v>#VALUE!</v>
      </c>
      <c r="AL174" s="11" t="e">
        <f>'OddsRatio_working_3-way'!Z174+'OddsRatio_working_3-way'!AF174</f>
        <v>#VALUE!</v>
      </c>
      <c r="AM174" s="11" t="e">
        <f>'OddsRatio_working_3-way'!AA174+'OddsRatio_working_3-way'!AG174</f>
        <v>#VALUE!</v>
      </c>
      <c r="AN174" s="11" t="e">
        <f>'OddsRatio_working_3-way'!AB174+'OddsRatio_working_3-way'!AH174</f>
        <v>#VALUE!</v>
      </c>
      <c r="AO174" s="11" t="e">
        <f>'OddsRatio_working_3-way'!AC174+'OddsRatio_working_3-way'!AI174</f>
        <v>#VALUE!</v>
      </c>
      <c r="AP174" s="11" t="e">
        <f>'OddsRatio_working_3-way'!AD174+'OddsRatio_working_3-way'!AJ174</f>
        <v>#VALUE!</v>
      </c>
      <c r="AQ174" s="11" t="e">
        <f>'OddsRatio_working_3-way'!AE174+'OddsRatio_working_3-way'!AK174</f>
        <v>#VALUE!</v>
      </c>
      <c r="AR174" s="10" t="str">
        <f>IF(A174="","",IF(('OddsRatio_working_3-way'!X174=0),IF(Q174&gt;0,-Q174^(1/3),(-Q174)^(1/3)),'OddsRatio_working_3-way'!AL174-'OddsRatio_working_3-way'!R174/3))</f>
        <v/>
      </c>
      <c r="AS174" s="11" t="e">
        <f>IF(('OddsRatio_working_3-way'!X174=0),IF(Q174&gt;0,-Q174^(1/3),(-Q174)^(1/3)),'OddsRatio_working_3-way'!AM174-'OddsRatio_working_3-way'!R174/3)</f>
        <v>#VALUE!</v>
      </c>
      <c r="AT174" s="11" t="e">
        <f>IF(('OddsRatio_working_3-way'!X174=0),IF(Q174&gt;0,-Q174^(1/3),(-Q174)^(1/3)),'OddsRatio_working_3-way'!AN174-'OddsRatio_working_3-way'!R174/3)</f>
        <v>#VALUE!</v>
      </c>
      <c r="AU174" s="11" t="e">
        <f>IF(('OddsRatio_working_3-way'!X174=0),0,'OddsRatio_working_3-way'!AO174)</f>
        <v>#VALUE!</v>
      </c>
      <c r="AV174" s="11" t="e">
        <f>IF(('OddsRatio_working_3-way'!X174=0),0,'OddsRatio_working_3-way'!AP174)</f>
        <v>#VALUE!</v>
      </c>
      <c r="AW174" s="11" t="e">
        <f>IF(('OddsRatio_working_3-way'!X174=0),0,'OddsRatio_working_3-way'!AQ174)</f>
        <v>#VALUE!</v>
      </c>
    </row>
    <row r="175" spans="1:49" x14ac:dyDescent="0.2">
      <c r="A175" s="4" t="str">
        <f>IF('True_Odds_Calculator_3-way'!A176="","",'True_Odds_Calculator_3-way'!A176)</f>
        <v/>
      </c>
      <c r="B175" s="4" t="str">
        <f>IF('True_Odds_Calculator_3-way'!B176="","",'True_Odds_Calculator_3-way'!B176)</f>
        <v/>
      </c>
      <c r="C175" s="4" t="str">
        <f>IF('True_Odds_Calculator_3-way'!C176="","",'True_Odds_Calculator_3-way'!C176)</f>
        <v/>
      </c>
      <c r="D175" s="9" t="e">
        <f t="shared" si="39"/>
        <v>#VALUE!</v>
      </c>
      <c r="E175" s="9" t="e">
        <f t="shared" si="40"/>
        <v>#VALUE!</v>
      </c>
      <c r="F175" s="9" t="e">
        <f t="shared" si="41"/>
        <v>#VALUE!</v>
      </c>
      <c r="G175" s="9" t="str">
        <f t="shared" si="42"/>
        <v/>
      </c>
      <c r="H175" s="9" t="str">
        <f t="shared" si="43"/>
        <v/>
      </c>
      <c r="I175" s="9" t="str">
        <f t="shared" si="44"/>
        <v/>
      </c>
      <c r="J175" s="9" t="str">
        <f t="shared" si="45"/>
        <v/>
      </c>
      <c r="K175" s="11" t="e">
        <f t="shared" si="46"/>
        <v>#VALUE!</v>
      </c>
      <c r="L175" s="11" t="e">
        <f t="shared" si="47"/>
        <v>#VALUE!</v>
      </c>
      <c r="M175" s="11" t="e">
        <f t="shared" si="48"/>
        <v>#VALUE!</v>
      </c>
      <c r="N175" s="11" t="e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#VALUE!</v>
      </c>
      <c r="O175" s="11">
        <f>0</f>
        <v>0</v>
      </c>
      <c r="P175" s="11" t="e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#VALUE!</v>
      </c>
      <c r="Q175" s="11" t="e">
        <f>2*'OddsRatio_working_3-way'!K175*'OddsRatio_working_3-way'!L175*'OddsRatio_working_3-way'!M175</f>
        <v>#VALUE!</v>
      </c>
      <c r="R175" s="11" t="e">
        <f t="shared" si="49"/>
        <v>#VALUE!</v>
      </c>
      <c r="S175" s="11" t="e">
        <f t="shared" si="50"/>
        <v>#VALUE!</v>
      </c>
      <c r="T175" s="11" t="e">
        <f t="shared" si="51"/>
        <v>#VALUE!</v>
      </c>
      <c r="U175" s="11" t="e">
        <f>'OddsRatio_working_3-way'!S175-'OddsRatio_working_3-way'!R175^2/3</f>
        <v>#VALUE!</v>
      </c>
      <c r="V175" s="11" t="e">
        <f>'OddsRatio_working_3-way'!S175*'OddsRatio_working_3-way'!R175/3-2*'OddsRatio_working_3-way'!R175^3/27-'OddsRatio_working_3-way'!T175</f>
        <v>#VALUE!</v>
      </c>
      <c r="W175" s="11" t="e">
        <f>'OddsRatio_working_3-way'!V175^2+4*'OddsRatio_working_3-way'!U175^3/27</f>
        <v>#VALUE!</v>
      </c>
      <c r="X175" s="11" t="e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#VALUE!</v>
      </c>
      <c r="Y175" s="11" t="e">
        <f>IF('OddsRatio_working_3-way'!W175&gt;=0,IF('OddsRatio_working_3-way'!V175+SQRT('OddsRatio_working_3-way'!W175)&gt;0,0,PI()),ACOS('OddsRatio_working_3-way'!V175/(2*'OddsRatio_working_3-way'!X175)))</f>
        <v>#VALUE!</v>
      </c>
      <c r="Z175" s="11" t="e">
        <f>'OddsRatio_working_3-way'!X175^(1/3)*COS('OddsRatio_working_3-way'!Y175/3)</f>
        <v>#VALUE!</v>
      </c>
      <c r="AA175" s="11" t="e">
        <f>'OddsRatio_working_3-way'!X175^(1/3)*COS(('OddsRatio_working_3-way'!Y175+2*PI())/3)</f>
        <v>#VALUE!</v>
      </c>
      <c r="AB175" s="11" t="e">
        <f>'OddsRatio_working_3-way'!X175^(1/3)*COS(('OddsRatio_working_3-way'!Y175+4*PI())/3)</f>
        <v>#VALUE!</v>
      </c>
      <c r="AC175" s="11" t="e">
        <f>'OddsRatio_working_3-way'!X175^(1/3)*SIN('OddsRatio_working_3-way'!Y175/3)</f>
        <v>#VALUE!</v>
      </c>
      <c r="AD175" s="11" t="e">
        <f>'OddsRatio_working_3-way'!X175^(1/3)*SIN(('OddsRatio_working_3-way'!Y175+2*PI())/3)</f>
        <v>#VALUE!</v>
      </c>
      <c r="AE175" s="11" t="e">
        <f>'OddsRatio_working_3-way'!X175^(1/3)*SIN(('OddsRatio_working_3-way'!Y175+4*PI())/3)</f>
        <v>#VALUE!</v>
      </c>
      <c r="AF175" s="11" t="e">
        <f>-'OddsRatio_working_3-way'!U175/(3*'OddsRatio_working_3-way'!X175^(1/3))*COS(('OddsRatio_working_3-way'!Y175)/3)</f>
        <v>#VALUE!</v>
      </c>
      <c r="AG175" s="11" t="e">
        <f>-'OddsRatio_working_3-way'!U175/(3*'OddsRatio_working_3-way'!X175^(1/3))*COS(('OddsRatio_working_3-way'!Y175+2*PI())/3)</f>
        <v>#VALUE!</v>
      </c>
      <c r="AH175" s="11" t="e">
        <f>-'OddsRatio_working_3-way'!U175/(3*'OddsRatio_working_3-way'!X175^(1/3))*COS(('OddsRatio_working_3-way'!Y175+4*PI())/3)</f>
        <v>#VALUE!</v>
      </c>
      <c r="AI175" s="11" t="e">
        <f>'OddsRatio_working_3-way'!U175/(3*'OddsRatio_working_3-way'!X175^(1/3))*SIN(('OddsRatio_working_3-way'!Y175)/3)</f>
        <v>#VALUE!</v>
      </c>
      <c r="AJ175" s="11" t="e">
        <f>'OddsRatio_working_3-way'!U175/(3*'OddsRatio_working_3-way'!X175^(1/3))*SIN(('OddsRatio_working_3-way'!Y175+2*PI())/3)</f>
        <v>#VALUE!</v>
      </c>
      <c r="AK175" s="11" t="e">
        <f>'OddsRatio_working_3-way'!U175/(3*'OddsRatio_working_3-way'!X175^(1/3))*SIN(('OddsRatio_working_3-way'!Y175+4*PI())/3)</f>
        <v>#VALUE!</v>
      </c>
      <c r="AL175" s="11" t="e">
        <f>'OddsRatio_working_3-way'!Z175+'OddsRatio_working_3-way'!AF175</f>
        <v>#VALUE!</v>
      </c>
      <c r="AM175" s="11" t="e">
        <f>'OddsRatio_working_3-way'!AA175+'OddsRatio_working_3-way'!AG175</f>
        <v>#VALUE!</v>
      </c>
      <c r="AN175" s="11" t="e">
        <f>'OddsRatio_working_3-way'!AB175+'OddsRatio_working_3-way'!AH175</f>
        <v>#VALUE!</v>
      </c>
      <c r="AO175" s="11" t="e">
        <f>'OddsRatio_working_3-way'!AC175+'OddsRatio_working_3-way'!AI175</f>
        <v>#VALUE!</v>
      </c>
      <c r="AP175" s="11" t="e">
        <f>'OddsRatio_working_3-way'!AD175+'OddsRatio_working_3-way'!AJ175</f>
        <v>#VALUE!</v>
      </c>
      <c r="AQ175" s="11" t="e">
        <f>'OddsRatio_working_3-way'!AE175+'OddsRatio_working_3-way'!AK175</f>
        <v>#VALUE!</v>
      </c>
      <c r="AR175" s="10" t="str">
        <f>IF(A175="","",IF(('OddsRatio_working_3-way'!X175=0),IF(Q175&gt;0,-Q175^(1/3),(-Q175)^(1/3)),'OddsRatio_working_3-way'!AL175-'OddsRatio_working_3-way'!R175/3))</f>
        <v/>
      </c>
      <c r="AS175" s="11" t="e">
        <f>IF(('OddsRatio_working_3-way'!X175=0),IF(Q175&gt;0,-Q175^(1/3),(-Q175)^(1/3)),'OddsRatio_working_3-way'!AM175-'OddsRatio_working_3-way'!R175/3)</f>
        <v>#VALUE!</v>
      </c>
      <c r="AT175" s="11" t="e">
        <f>IF(('OddsRatio_working_3-way'!X175=0),IF(Q175&gt;0,-Q175^(1/3),(-Q175)^(1/3)),'OddsRatio_working_3-way'!AN175-'OddsRatio_working_3-way'!R175/3)</f>
        <v>#VALUE!</v>
      </c>
      <c r="AU175" s="11" t="e">
        <f>IF(('OddsRatio_working_3-way'!X175=0),0,'OddsRatio_working_3-way'!AO175)</f>
        <v>#VALUE!</v>
      </c>
      <c r="AV175" s="11" t="e">
        <f>IF(('OddsRatio_working_3-way'!X175=0),0,'OddsRatio_working_3-way'!AP175)</f>
        <v>#VALUE!</v>
      </c>
      <c r="AW175" s="11" t="e">
        <f>IF(('OddsRatio_working_3-way'!X175=0),0,'OddsRatio_working_3-way'!AQ175)</f>
        <v>#VALUE!</v>
      </c>
    </row>
    <row r="176" spans="1:49" x14ac:dyDescent="0.2">
      <c r="A176" s="4" t="str">
        <f>IF('True_Odds_Calculator_3-way'!A177="","",'True_Odds_Calculator_3-way'!A177)</f>
        <v/>
      </c>
      <c r="B176" s="4" t="str">
        <f>IF('True_Odds_Calculator_3-way'!B177="","",'True_Odds_Calculator_3-way'!B177)</f>
        <v/>
      </c>
      <c r="C176" s="4" t="str">
        <f>IF('True_Odds_Calculator_3-way'!C177="","",'True_Odds_Calculator_3-way'!C177)</f>
        <v/>
      </c>
      <c r="D176" s="9" t="e">
        <f t="shared" si="39"/>
        <v>#VALUE!</v>
      </c>
      <c r="E176" s="9" t="e">
        <f t="shared" si="40"/>
        <v>#VALUE!</v>
      </c>
      <c r="F176" s="9" t="e">
        <f t="shared" si="41"/>
        <v>#VALUE!</v>
      </c>
      <c r="G176" s="9" t="str">
        <f t="shared" si="42"/>
        <v/>
      </c>
      <c r="H176" s="9" t="str">
        <f t="shared" si="43"/>
        <v/>
      </c>
      <c r="I176" s="9" t="str">
        <f t="shared" si="44"/>
        <v/>
      </c>
      <c r="J176" s="9" t="str">
        <f t="shared" si="45"/>
        <v/>
      </c>
      <c r="K176" s="11" t="e">
        <f t="shared" si="46"/>
        <v>#VALUE!</v>
      </c>
      <c r="L176" s="11" t="e">
        <f t="shared" si="47"/>
        <v>#VALUE!</v>
      </c>
      <c r="M176" s="11" t="e">
        <f t="shared" si="48"/>
        <v>#VALUE!</v>
      </c>
      <c r="N176" s="11" t="e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#VALUE!</v>
      </c>
      <c r="O176" s="11">
        <f>0</f>
        <v>0</v>
      </c>
      <c r="P176" s="11" t="e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#VALUE!</v>
      </c>
      <c r="Q176" s="11" t="e">
        <f>2*'OddsRatio_working_3-way'!K176*'OddsRatio_working_3-way'!L176*'OddsRatio_working_3-way'!M176</f>
        <v>#VALUE!</v>
      </c>
      <c r="R176" s="11" t="e">
        <f t="shared" si="49"/>
        <v>#VALUE!</v>
      </c>
      <c r="S176" s="11" t="e">
        <f t="shared" si="50"/>
        <v>#VALUE!</v>
      </c>
      <c r="T176" s="11" t="e">
        <f t="shared" si="51"/>
        <v>#VALUE!</v>
      </c>
      <c r="U176" s="11" t="e">
        <f>'OddsRatio_working_3-way'!S176-'OddsRatio_working_3-way'!R176^2/3</f>
        <v>#VALUE!</v>
      </c>
      <c r="V176" s="11" t="e">
        <f>'OddsRatio_working_3-way'!S176*'OddsRatio_working_3-way'!R176/3-2*'OddsRatio_working_3-way'!R176^3/27-'OddsRatio_working_3-way'!T176</f>
        <v>#VALUE!</v>
      </c>
      <c r="W176" s="11" t="e">
        <f>'OddsRatio_working_3-way'!V176^2+4*'OddsRatio_working_3-way'!U176^3/27</f>
        <v>#VALUE!</v>
      </c>
      <c r="X176" s="11" t="e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#VALUE!</v>
      </c>
      <c r="Y176" s="11" t="e">
        <f>IF('OddsRatio_working_3-way'!W176&gt;=0,IF('OddsRatio_working_3-way'!V176+SQRT('OddsRatio_working_3-way'!W176)&gt;0,0,PI()),ACOS('OddsRatio_working_3-way'!V176/(2*'OddsRatio_working_3-way'!X176)))</f>
        <v>#VALUE!</v>
      </c>
      <c r="Z176" s="11" t="e">
        <f>'OddsRatio_working_3-way'!X176^(1/3)*COS('OddsRatio_working_3-way'!Y176/3)</f>
        <v>#VALUE!</v>
      </c>
      <c r="AA176" s="11" t="e">
        <f>'OddsRatio_working_3-way'!X176^(1/3)*COS(('OddsRatio_working_3-way'!Y176+2*PI())/3)</f>
        <v>#VALUE!</v>
      </c>
      <c r="AB176" s="11" t="e">
        <f>'OddsRatio_working_3-way'!X176^(1/3)*COS(('OddsRatio_working_3-way'!Y176+4*PI())/3)</f>
        <v>#VALUE!</v>
      </c>
      <c r="AC176" s="11" t="e">
        <f>'OddsRatio_working_3-way'!X176^(1/3)*SIN('OddsRatio_working_3-way'!Y176/3)</f>
        <v>#VALUE!</v>
      </c>
      <c r="AD176" s="11" t="e">
        <f>'OddsRatio_working_3-way'!X176^(1/3)*SIN(('OddsRatio_working_3-way'!Y176+2*PI())/3)</f>
        <v>#VALUE!</v>
      </c>
      <c r="AE176" s="11" t="e">
        <f>'OddsRatio_working_3-way'!X176^(1/3)*SIN(('OddsRatio_working_3-way'!Y176+4*PI())/3)</f>
        <v>#VALUE!</v>
      </c>
      <c r="AF176" s="11" t="e">
        <f>-'OddsRatio_working_3-way'!U176/(3*'OddsRatio_working_3-way'!X176^(1/3))*COS(('OddsRatio_working_3-way'!Y176)/3)</f>
        <v>#VALUE!</v>
      </c>
      <c r="AG176" s="11" t="e">
        <f>-'OddsRatio_working_3-way'!U176/(3*'OddsRatio_working_3-way'!X176^(1/3))*COS(('OddsRatio_working_3-way'!Y176+2*PI())/3)</f>
        <v>#VALUE!</v>
      </c>
      <c r="AH176" s="11" t="e">
        <f>-'OddsRatio_working_3-way'!U176/(3*'OddsRatio_working_3-way'!X176^(1/3))*COS(('OddsRatio_working_3-way'!Y176+4*PI())/3)</f>
        <v>#VALUE!</v>
      </c>
      <c r="AI176" s="11" t="e">
        <f>'OddsRatio_working_3-way'!U176/(3*'OddsRatio_working_3-way'!X176^(1/3))*SIN(('OddsRatio_working_3-way'!Y176)/3)</f>
        <v>#VALUE!</v>
      </c>
      <c r="AJ176" s="11" t="e">
        <f>'OddsRatio_working_3-way'!U176/(3*'OddsRatio_working_3-way'!X176^(1/3))*SIN(('OddsRatio_working_3-way'!Y176+2*PI())/3)</f>
        <v>#VALUE!</v>
      </c>
      <c r="AK176" s="11" t="e">
        <f>'OddsRatio_working_3-way'!U176/(3*'OddsRatio_working_3-way'!X176^(1/3))*SIN(('OddsRatio_working_3-way'!Y176+4*PI())/3)</f>
        <v>#VALUE!</v>
      </c>
      <c r="AL176" s="11" t="e">
        <f>'OddsRatio_working_3-way'!Z176+'OddsRatio_working_3-way'!AF176</f>
        <v>#VALUE!</v>
      </c>
      <c r="AM176" s="11" t="e">
        <f>'OddsRatio_working_3-way'!AA176+'OddsRatio_working_3-way'!AG176</f>
        <v>#VALUE!</v>
      </c>
      <c r="AN176" s="11" t="e">
        <f>'OddsRatio_working_3-way'!AB176+'OddsRatio_working_3-way'!AH176</f>
        <v>#VALUE!</v>
      </c>
      <c r="AO176" s="11" t="e">
        <f>'OddsRatio_working_3-way'!AC176+'OddsRatio_working_3-way'!AI176</f>
        <v>#VALUE!</v>
      </c>
      <c r="AP176" s="11" t="e">
        <f>'OddsRatio_working_3-way'!AD176+'OddsRatio_working_3-way'!AJ176</f>
        <v>#VALUE!</v>
      </c>
      <c r="AQ176" s="11" t="e">
        <f>'OddsRatio_working_3-way'!AE176+'OddsRatio_working_3-way'!AK176</f>
        <v>#VALUE!</v>
      </c>
      <c r="AR176" s="10" t="str">
        <f>IF(A176="","",IF(('OddsRatio_working_3-way'!X176=0),IF(Q176&gt;0,-Q176^(1/3),(-Q176)^(1/3)),'OddsRatio_working_3-way'!AL176-'OddsRatio_working_3-way'!R176/3))</f>
        <v/>
      </c>
      <c r="AS176" s="11" t="e">
        <f>IF(('OddsRatio_working_3-way'!X176=0),IF(Q176&gt;0,-Q176^(1/3),(-Q176)^(1/3)),'OddsRatio_working_3-way'!AM176-'OddsRatio_working_3-way'!R176/3)</f>
        <v>#VALUE!</v>
      </c>
      <c r="AT176" s="11" t="e">
        <f>IF(('OddsRatio_working_3-way'!X176=0),IF(Q176&gt;0,-Q176^(1/3),(-Q176)^(1/3)),'OddsRatio_working_3-way'!AN176-'OddsRatio_working_3-way'!R176/3)</f>
        <v>#VALUE!</v>
      </c>
      <c r="AU176" s="11" t="e">
        <f>IF(('OddsRatio_working_3-way'!X176=0),0,'OddsRatio_working_3-way'!AO176)</f>
        <v>#VALUE!</v>
      </c>
      <c r="AV176" s="11" t="e">
        <f>IF(('OddsRatio_working_3-way'!X176=0),0,'OddsRatio_working_3-way'!AP176)</f>
        <v>#VALUE!</v>
      </c>
      <c r="AW176" s="11" t="e">
        <f>IF(('OddsRatio_working_3-way'!X176=0),0,'OddsRatio_working_3-way'!AQ176)</f>
        <v>#VALUE!</v>
      </c>
    </row>
    <row r="177" spans="1:49" x14ac:dyDescent="0.2">
      <c r="A177" s="4" t="str">
        <f>IF('True_Odds_Calculator_3-way'!A178="","",'True_Odds_Calculator_3-way'!A178)</f>
        <v/>
      </c>
      <c r="B177" s="4" t="str">
        <f>IF('True_Odds_Calculator_3-way'!B178="","",'True_Odds_Calculator_3-way'!B178)</f>
        <v/>
      </c>
      <c r="C177" s="4" t="str">
        <f>IF('True_Odds_Calculator_3-way'!C178="","",'True_Odds_Calculator_3-way'!C178)</f>
        <v/>
      </c>
      <c r="D177" s="9" t="e">
        <f t="shared" si="39"/>
        <v>#VALUE!</v>
      </c>
      <c r="E177" s="9" t="e">
        <f t="shared" si="40"/>
        <v>#VALUE!</v>
      </c>
      <c r="F177" s="9" t="e">
        <f t="shared" si="41"/>
        <v>#VALUE!</v>
      </c>
      <c r="G177" s="9" t="str">
        <f t="shared" si="42"/>
        <v/>
      </c>
      <c r="H177" s="9" t="str">
        <f t="shared" si="43"/>
        <v/>
      </c>
      <c r="I177" s="9" t="str">
        <f t="shared" si="44"/>
        <v/>
      </c>
      <c r="J177" s="9" t="str">
        <f t="shared" si="45"/>
        <v/>
      </c>
      <c r="K177" s="11" t="e">
        <f t="shared" si="46"/>
        <v>#VALUE!</v>
      </c>
      <c r="L177" s="11" t="e">
        <f t="shared" si="47"/>
        <v>#VALUE!</v>
      </c>
      <c r="M177" s="11" t="e">
        <f t="shared" si="48"/>
        <v>#VALUE!</v>
      </c>
      <c r="N177" s="11" t="e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#VALUE!</v>
      </c>
      <c r="O177" s="11">
        <f>0</f>
        <v>0</v>
      </c>
      <c r="P177" s="11" t="e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#VALUE!</v>
      </c>
      <c r="Q177" s="11" t="e">
        <f>2*'OddsRatio_working_3-way'!K177*'OddsRatio_working_3-way'!L177*'OddsRatio_working_3-way'!M177</f>
        <v>#VALUE!</v>
      </c>
      <c r="R177" s="11" t="e">
        <f t="shared" si="49"/>
        <v>#VALUE!</v>
      </c>
      <c r="S177" s="11" t="e">
        <f t="shared" si="50"/>
        <v>#VALUE!</v>
      </c>
      <c r="T177" s="11" t="e">
        <f t="shared" si="51"/>
        <v>#VALUE!</v>
      </c>
      <c r="U177" s="11" t="e">
        <f>'OddsRatio_working_3-way'!S177-'OddsRatio_working_3-way'!R177^2/3</f>
        <v>#VALUE!</v>
      </c>
      <c r="V177" s="11" t="e">
        <f>'OddsRatio_working_3-way'!S177*'OddsRatio_working_3-way'!R177/3-2*'OddsRatio_working_3-way'!R177^3/27-'OddsRatio_working_3-way'!T177</f>
        <v>#VALUE!</v>
      </c>
      <c r="W177" s="11" t="e">
        <f>'OddsRatio_working_3-way'!V177^2+4*'OddsRatio_working_3-way'!U177^3/27</f>
        <v>#VALUE!</v>
      </c>
      <c r="X177" s="11" t="e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#VALUE!</v>
      </c>
      <c r="Y177" s="11" t="e">
        <f>IF('OddsRatio_working_3-way'!W177&gt;=0,IF('OddsRatio_working_3-way'!V177+SQRT('OddsRatio_working_3-way'!W177)&gt;0,0,PI()),ACOS('OddsRatio_working_3-way'!V177/(2*'OddsRatio_working_3-way'!X177)))</f>
        <v>#VALUE!</v>
      </c>
      <c r="Z177" s="11" t="e">
        <f>'OddsRatio_working_3-way'!X177^(1/3)*COS('OddsRatio_working_3-way'!Y177/3)</f>
        <v>#VALUE!</v>
      </c>
      <c r="AA177" s="11" t="e">
        <f>'OddsRatio_working_3-way'!X177^(1/3)*COS(('OddsRatio_working_3-way'!Y177+2*PI())/3)</f>
        <v>#VALUE!</v>
      </c>
      <c r="AB177" s="11" t="e">
        <f>'OddsRatio_working_3-way'!X177^(1/3)*COS(('OddsRatio_working_3-way'!Y177+4*PI())/3)</f>
        <v>#VALUE!</v>
      </c>
      <c r="AC177" s="11" t="e">
        <f>'OddsRatio_working_3-way'!X177^(1/3)*SIN('OddsRatio_working_3-way'!Y177/3)</f>
        <v>#VALUE!</v>
      </c>
      <c r="AD177" s="11" t="e">
        <f>'OddsRatio_working_3-way'!X177^(1/3)*SIN(('OddsRatio_working_3-way'!Y177+2*PI())/3)</f>
        <v>#VALUE!</v>
      </c>
      <c r="AE177" s="11" t="e">
        <f>'OddsRatio_working_3-way'!X177^(1/3)*SIN(('OddsRatio_working_3-way'!Y177+4*PI())/3)</f>
        <v>#VALUE!</v>
      </c>
      <c r="AF177" s="11" t="e">
        <f>-'OddsRatio_working_3-way'!U177/(3*'OddsRatio_working_3-way'!X177^(1/3))*COS(('OddsRatio_working_3-way'!Y177)/3)</f>
        <v>#VALUE!</v>
      </c>
      <c r="AG177" s="11" t="e">
        <f>-'OddsRatio_working_3-way'!U177/(3*'OddsRatio_working_3-way'!X177^(1/3))*COS(('OddsRatio_working_3-way'!Y177+2*PI())/3)</f>
        <v>#VALUE!</v>
      </c>
      <c r="AH177" s="11" t="e">
        <f>-'OddsRatio_working_3-way'!U177/(3*'OddsRatio_working_3-way'!X177^(1/3))*COS(('OddsRatio_working_3-way'!Y177+4*PI())/3)</f>
        <v>#VALUE!</v>
      </c>
      <c r="AI177" s="11" t="e">
        <f>'OddsRatio_working_3-way'!U177/(3*'OddsRatio_working_3-way'!X177^(1/3))*SIN(('OddsRatio_working_3-way'!Y177)/3)</f>
        <v>#VALUE!</v>
      </c>
      <c r="AJ177" s="11" t="e">
        <f>'OddsRatio_working_3-way'!U177/(3*'OddsRatio_working_3-way'!X177^(1/3))*SIN(('OddsRatio_working_3-way'!Y177+2*PI())/3)</f>
        <v>#VALUE!</v>
      </c>
      <c r="AK177" s="11" t="e">
        <f>'OddsRatio_working_3-way'!U177/(3*'OddsRatio_working_3-way'!X177^(1/3))*SIN(('OddsRatio_working_3-way'!Y177+4*PI())/3)</f>
        <v>#VALUE!</v>
      </c>
      <c r="AL177" s="11" t="e">
        <f>'OddsRatio_working_3-way'!Z177+'OddsRatio_working_3-way'!AF177</f>
        <v>#VALUE!</v>
      </c>
      <c r="AM177" s="11" t="e">
        <f>'OddsRatio_working_3-way'!AA177+'OddsRatio_working_3-way'!AG177</f>
        <v>#VALUE!</v>
      </c>
      <c r="AN177" s="11" t="e">
        <f>'OddsRatio_working_3-way'!AB177+'OddsRatio_working_3-way'!AH177</f>
        <v>#VALUE!</v>
      </c>
      <c r="AO177" s="11" t="e">
        <f>'OddsRatio_working_3-way'!AC177+'OddsRatio_working_3-way'!AI177</f>
        <v>#VALUE!</v>
      </c>
      <c r="AP177" s="11" t="e">
        <f>'OddsRatio_working_3-way'!AD177+'OddsRatio_working_3-way'!AJ177</f>
        <v>#VALUE!</v>
      </c>
      <c r="AQ177" s="11" t="e">
        <f>'OddsRatio_working_3-way'!AE177+'OddsRatio_working_3-way'!AK177</f>
        <v>#VALUE!</v>
      </c>
      <c r="AR177" s="10" t="str">
        <f>IF(A177="","",IF(('OddsRatio_working_3-way'!X177=0),IF(Q177&gt;0,-Q177^(1/3),(-Q177)^(1/3)),'OddsRatio_working_3-way'!AL177-'OddsRatio_working_3-way'!R177/3))</f>
        <v/>
      </c>
      <c r="AS177" s="11" t="e">
        <f>IF(('OddsRatio_working_3-way'!X177=0),IF(Q177&gt;0,-Q177^(1/3),(-Q177)^(1/3)),'OddsRatio_working_3-way'!AM177-'OddsRatio_working_3-way'!R177/3)</f>
        <v>#VALUE!</v>
      </c>
      <c r="AT177" s="11" t="e">
        <f>IF(('OddsRatio_working_3-way'!X177=0),IF(Q177&gt;0,-Q177^(1/3),(-Q177)^(1/3)),'OddsRatio_working_3-way'!AN177-'OddsRatio_working_3-way'!R177/3)</f>
        <v>#VALUE!</v>
      </c>
      <c r="AU177" s="11" t="e">
        <f>IF(('OddsRatio_working_3-way'!X177=0),0,'OddsRatio_working_3-way'!AO177)</f>
        <v>#VALUE!</v>
      </c>
      <c r="AV177" s="11" t="e">
        <f>IF(('OddsRatio_working_3-way'!X177=0),0,'OddsRatio_working_3-way'!AP177)</f>
        <v>#VALUE!</v>
      </c>
      <c r="AW177" s="11" t="e">
        <f>IF(('OddsRatio_working_3-way'!X177=0),0,'OddsRatio_working_3-way'!AQ177)</f>
        <v>#VALUE!</v>
      </c>
    </row>
    <row r="178" spans="1:49" x14ac:dyDescent="0.2">
      <c r="A178" s="4" t="str">
        <f>IF('True_Odds_Calculator_3-way'!A179="","",'True_Odds_Calculator_3-way'!A179)</f>
        <v/>
      </c>
      <c r="B178" s="4" t="str">
        <f>IF('True_Odds_Calculator_3-way'!B179="","",'True_Odds_Calculator_3-way'!B179)</f>
        <v/>
      </c>
      <c r="C178" s="4" t="str">
        <f>IF('True_Odds_Calculator_3-way'!C179="","",'True_Odds_Calculator_3-way'!C179)</f>
        <v/>
      </c>
      <c r="D178" s="9" t="e">
        <f t="shared" si="39"/>
        <v>#VALUE!</v>
      </c>
      <c r="E178" s="9" t="e">
        <f t="shared" si="40"/>
        <v>#VALUE!</v>
      </c>
      <c r="F178" s="9" t="e">
        <f t="shared" si="41"/>
        <v>#VALUE!</v>
      </c>
      <c r="G178" s="9" t="str">
        <f t="shared" si="42"/>
        <v/>
      </c>
      <c r="H178" s="9" t="str">
        <f t="shared" si="43"/>
        <v/>
      </c>
      <c r="I178" s="9" t="str">
        <f t="shared" si="44"/>
        <v/>
      </c>
      <c r="J178" s="9" t="str">
        <f t="shared" si="45"/>
        <v/>
      </c>
      <c r="K178" s="11" t="e">
        <f t="shared" si="46"/>
        <v>#VALUE!</v>
      </c>
      <c r="L178" s="11" t="e">
        <f t="shared" si="47"/>
        <v>#VALUE!</v>
      </c>
      <c r="M178" s="11" t="e">
        <f t="shared" si="48"/>
        <v>#VALUE!</v>
      </c>
      <c r="N178" s="11" t="e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#VALUE!</v>
      </c>
      <c r="O178" s="11">
        <f>0</f>
        <v>0</v>
      </c>
      <c r="P178" s="11" t="e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#VALUE!</v>
      </c>
      <c r="Q178" s="11" t="e">
        <f>2*'OddsRatio_working_3-way'!K178*'OddsRatio_working_3-way'!L178*'OddsRatio_working_3-way'!M178</f>
        <v>#VALUE!</v>
      </c>
      <c r="R178" s="11" t="e">
        <f t="shared" si="49"/>
        <v>#VALUE!</v>
      </c>
      <c r="S178" s="11" t="e">
        <f t="shared" si="50"/>
        <v>#VALUE!</v>
      </c>
      <c r="T178" s="11" t="e">
        <f t="shared" si="51"/>
        <v>#VALUE!</v>
      </c>
      <c r="U178" s="11" t="e">
        <f>'OddsRatio_working_3-way'!S178-'OddsRatio_working_3-way'!R178^2/3</f>
        <v>#VALUE!</v>
      </c>
      <c r="V178" s="11" t="e">
        <f>'OddsRatio_working_3-way'!S178*'OddsRatio_working_3-way'!R178/3-2*'OddsRatio_working_3-way'!R178^3/27-'OddsRatio_working_3-way'!T178</f>
        <v>#VALUE!</v>
      </c>
      <c r="W178" s="11" t="e">
        <f>'OddsRatio_working_3-way'!V178^2+4*'OddsRatio_working_3-way'!U178^3/27</f>
        <v>#VALUE!</v>
      </c>
      <c r="X178" s="11" t="e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#VALUE!</v>
      </c>
      <c r="Y178" s="11" t="e">
        <f>IF('OddsRatio_working_3-way'!W178&gt;=0,IF('OddsRatio_working_3-way'!V178+SQRT('OddsRatio_working_3-way'!W178)&gt;0,0,PI()),ACOS('OddsRatio_working_3-way'!V178/(2*'OddsRatio_working_3-way'!X178)))</f>
        <v>#VALUE!</v>
      </c>
      <c r="Z178" s="11" t="e">
        <f>'OddsRatio_working_3-way'!X178^(1/3)*COS('OddsRatio_working_3-way'!Y178/3)</f>
        <v>#VALUE!</v>
      </c>
      <c r="AA178" s="11" t="e">
        <f>'OddsRatio_working_3-way'!X178^(1/3)*COS(('OddsRatio_working_3-way'!Y178+2*PI())/3)</f>
        <v>#VALUE!</v>
      </c>
      <c r="AB178" s="11" t="e">
        <f>'OddsRatio_working_3-way'!X178^(1/3)*COS(('OddsRatio_working_3-way'!Y178+4*PI())/3)</f>
        <v>#VALUE!</v>
      </c>
      <c r="AC178" s="11" t="e">
        <f>'OddsRatio_working_3-way'!X178^(1/3)*SIN('OddsRatio_working_3-way'!Y178/3)</f>
        <v>#VALUE!</v>
      </c>
      <c r="AD178" s="11" t="e">
        <f>'OddsRatio_working_3-way'!X178^(1/3)*SIN(('OddsRatio_working_3-way'!Y178+2*PI())/3)</f>
        <v>#VALUE!</v>
      </c>
      <c r="AE178" s="11" t="e">
        <f>'OddsRatio_working_3-way'!X178^(1/3)*SIN(('OddsRatio_working_3-way'!Y178+4*PI())/3)</f>
        <v>#VALUE!</v>
      </c>
      <c r="AF178" s="11" t="e">
        <f>-'OddsRatio_working_3-way'!U178/(3*'OddsRatio_working_3-way'!X178^(1/3))*COS(('OddsRatio_working_3-way'!Y178)/3)</f>
        <v>#VALUE!</v>
      </c>
      <c r="AG178" s="11" t="e">
        <f>-'OddsRatio_working_3-way'!U178/(3*'OddsRatio_working_3-way'!X178^(1/3))*COS(('OddsRatio_working_3-way'!Y178+2*PI())/3)</f>
        <v>#VALUE!</v>
      </c>
      <c r="AH178" s="11" t="e">
        <f>-'OddsRatio_working_3-way'!U178/(3*'OddsRatio_working_3-way'!X178^(1/3))*COS(('OddsRatio_working_3-way'!Y178+4*PI())/3)</f>
        <v>#VALUE!</v>
      </c>
      <c r="AI178" s="11" t="e">
        <f>'OddsRatio_working_3-way'!U178/(3*'OddsRatio_working_3-way'!X178^(1/3))*SIN(('OddsRatio_working_3-way'!Y178)/3)</f>
        <v>#VALUE!</v>
      </c>
      <c r="AJ178" s="11" t="e">
        <f>'OddsRatio_working_3-way'!U178/(3*'OddsRatio_working_3-way'!X178^(1/3))*SIN(('OddsRatio_working_3-way'!Y178+2*PI())/3)</f>
        <v>#VALUE!</v>
      </c>
      <c r="AK178" s="11" t="e">
        <f>'OddsRatio_working_3-way'!U178/(3*'OddsRatio_working_3-way'!X178^(1/3))*SIN(('OddsRatio_working_3-way'!Y178+4*PI())/3)</f>
        <v>#VALUE!</v>
      </c>
      <c r="AL178" s="11" t="e">
        <f>'OddsRatio_working_3-way'!Z178+'OddsRatio_working_3-way'!AF178</f>
        <v>#VALUE!</v>
      </c>
      <c r="AM178" s="11" t="e">
        <f>'OddsRatio_working_3-way'!AA178+'OddsRatio_working_3-way'!AG178</f>
        <v>#VALUE!</v>
      </c>
      <c r="AN178" s="11" t="e">
        <f>'OddsRatio_working_3-way'!AB178+'OddsRatio_working_3-way'!AH178</f>
        <v>#VALUE!</v>
      </c>
      <c r="AO178" s="11" t="e">
        <f>'OddsRatio_working_3-way'!AC178+'OddsRatio_working_3-way'!AI178</f>
        <v>#VALUE!</v>
      </c>
      <c r="AP178" s="11" t="e">
        <f>'OddsRatio_working_3-way'!AD178+'OddsRatio_working_3-way'!AJ178</f>
        <v>#VALUE!</v>
      </c>
      <c r="AQ178" s="11" t="e">
        <f>'OddsRatio_working_3-way'!AE178+'OddsRatio_working_3-way'!AK178</f>
        <v>#VALUE!</v>
      </c>
      <c r="AR178" s="10" t="str">
        <f>IF(A178="","",IF(('OddsRatio_working_3-way'!X178=0),IF(Q178&gt;0,-Q178^(1/3),(-Q178)^(1/3)),'OddsRatio_working_3-way'!AL178-'OddsRatio_working_3-way'!R178/3))</f>
        <v/>
      </c>
      <c r="AS178" s="11" t="e">
        <f>IF(('OddsRatio_working_3-way'!X178=0),IF(Q178&gt;0,-Q178^(1/3),(-Q178)^(1/3)),'OddsRatio_working_3-way'!AM178-'OddsRatio_working_3-way'!R178/3)</f>
        <v>#VALUE!</v>
      </c>
      <c r="AT178" s="11" t="e">
        <f>IF(('OddsRatio_working_3-way'!X178=0),IF(Q178&gt;0,-Q178^(1/3),(-Q178)^(1/3)),'OddsRatio_working_3-way'!AN178-'OddsRatio_working_3-way'!R178/3)</f>
        <v>#VALUE!</v>
      </c>
      <c r="AU178" s="11" t="e">
        <f>IF(('OddsRatio_working_3-way'!X178=0),0,'OddsRatio_working_3-way'!AO178)</f>
        <v>#VALUE!</v>
      </c>
      <c r="AV178" s="11" t="e">
        <f>IF(('OddsRatio_working_3-way'!X178=0),0,'OddsRatio_working_3-way'!AP178)</f>
        <v>#VALUE!</v>
      </c>
      <c r="AW178" s="11" t="e">
        <f>IF(('OddsRatio_working_3-way'!X178=0),0,'OddsRatio_working_3-way'!AQ178)</f>
        <v>#VALUE!</v>
      </c>
    </row>
    <row r="179" spans="1:49" x14ac:dyDescent="0.2">
      <c r="A179" s="4" t="str">
        <f>IF('True_Odds_Calculator_3-way'!A180="","",'True_Odds_Calculator_3-way'!A180)</f>
        <v/>
      </c>
      <c r="B179" s="4" t="str">
        <f>IF('True_Odds_Calculator_3-way'!B180="","",'True_Odds_Calculator_3-way'!B180)</f>
        <v/>
      </c>
      <c r="C179" s="4" t="str">
        <f>IF('True_Odds_Calculator_3-way'!C180="","",'True_Odds_Calculator_3-way'!C180)</f>
        <v/>
      </c>
      <c r="D179" s="9" t="e">
        <f t="shared" si="39"/>
        <v>#VALUE!</v>
      </c>
      <c r="E179" s="9" t="e">
        <f t="shared" si="40"/>
        <v>#VALUE!</v>
      </c>
      <c r="F179" s="9" t="e">
        <f t="shared" si="41"/>
        <v>#VALUE!</v>
      </c>
      <c r="G179" s="9" t="str">
        <f t="shared" si="42"/>
        <v/>
      </c>
      <c r="H179" s="9" t="str">
        <f t="shared" si="43"/>
        <v/>
      </c>
      <c r="I179" s="9" t="str">
        <f t="shared" si="44"/>
        <v/>
      </c>
      <c r="J179" s="9" t="str">
        <f t="shared" si="45"/>
        <v/>
      </c>
      <c r="K179" s="11" t="e">
        <f t="shared" si="46"/>
        <v>#VALUE!</v>
      </c>
      <c r="L179" s="11" t="e">
        <f t="shared" si="47"/>
        <v>#VALUE!</v>
      </c>
      <c r="M179" s="11" t="e">
        <f t="shared" si="48"/>
        <v>#VALUE!</v>
      </c>
      <c r="N179" s="11" t="e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#VALUE!</v>
      </c>
      <c r="O179" s="11">
        <f>0</f>
        <v>0</v>
      </c>
      <c r="P179" s="11" t="e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#VALUE!</v>
      </c>
      <c r="Q179" s="11" t="e">
        <f>2*'OddsRatio_working_3-way'!K179*'OddsRatio_working_3-way'!L179*'OddsRatio_working_3-way'!M179</f>
        <v>#VALUE!</v>
      </c>
      <c r="R179" s="11" t="e">
        <f t="shared" si="49"/>
        <v>#VALUE!</v>
      </c>
      <c r="S179" s="11" t="e">
        <f t="shared" si="50"/>
        <v>#VALUE!</v>
      </c>
      <c r="T179" s="11" t="e">
        <f t="shared" si="51"/>
        <v>#VALUE!</v>
      </c>
      <c r="U179" s="11" t="e">
        <f>'OddsRatio_working_3-way'!S179-'OddsRatio_working_3-way'!R179^2/3</f>
        <v>#VALUE!</v>
      </c>
      <c r="V179" s="11" t="e">
        <f>'OddsRatio_working_3-way'!S179*'OddsRatio_working_3-way'!R179/3-2*'OddsRatio_working_3-way'!R179^3/27-'OddsRatio_working_3-way'!T179</f>
        <v>#VALUE!</v>
      </c>
      <c r="W179" s="11" t="e">
        <f>'OddsRatio_working_3-way'!V179^2+4*'OddsRatio_working_3-way'!U179^3/27</f>
        <v>#VALUE!</v>
      </c>
      <c r="X179" s="11" t="e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#VALUE!</v>
      </c>
      <c r="Y179" s="11" t="e">
        <f>IF('OddsRatio_working_3-way'!W179&gt;=0,IF('OddsRatio_working_3-way'!V179+SQRT('OddsRatio_working_3-way'!W179)&gt;0,0,PI()),ACOS('OddsRatio_working_3-way'!V179/(2*'OddsRatio_working_3-way'!X179)))</f>
        <v>#VALUE!</v>
      </c>
      <c r="Z179" s="11" t="e">
        <f>'OddsRatio_working_3-way'!X179^(1/3)*COS('OddsRatio_working_3-way'!Y179/3)</f>
        <v>#VALUE!</v>
      </c>
      <c r="AA179" s="11" t="e">
        <f>'OddsRatio_working_3-way'!X179^(1/3)*COS(('OddsRatio_working_3-way'!Y179+2*PI())/3)</f>
        <v>#VALUE!</v>
      </c>
      <c r="AB179" s="11" t="e">
        <f>'OddsRatio_working_3-way'!X179^(1/3)*COS(('OddsRatio_working_3-way'!Y179+4*PI())/3)</f>
        <v>#VALUE!</v>
      </c>
      <c r="AC179" s="11" t="e">
        <f>'OddsRatio_working_3-way'!X179^(1/3)*SIN('OddsRatio_working_3-way'!Y179/3)</f>
        <v>#VALUE!</v>
      </c>
      <c r="AD179" s="11" t="e">
        <f>'OddsRatio_working_3-way'!X179^(1/3)*SIN(('OddsRatio_working_3-way'!Y179+2*PI())/3)</f>
        <v>#VALUE!</v>
      </c>
      <c r="AE179" s="11" t="e">
        <f>'OddsRatio_working_3-way'!X179^(1/3)*SIN(('OddsRatio_working_3-way'!Y179+4*PI())/3)</f>
        <v>#VALUE!</v>
      </c>
      <c r="AF179" s="11" t="e">
        <f>-'OddsRatio_working_3-way'!U179/(3*'OddsRatio_working_3-way'!X179^(1/3))*COS(('OddsRatio_working_3-way'!Y179)/3)</f>
        <v>#VALUE!</v>
      </c>
      <c r="AG179" s="11" t="e">
        <f>-'OddsRatio_working_3-way'!U179/(3*'OddsRatio_working_3-way'!X179^(1/3))*COS(('OddsRatio_working_3-way'!Y179+2*PI())/3)</f>
        <v>#VALUE!</v>
      </c>
      <c r="AH179" s="11" t="e">
        <f>-'OddsRatio_working_3-way'!U179/(3*'OddsRatio_working_3-way'!X179^(1/3))*COS(('OddsRatio_working_3-way'!Y179+4*PI())/3)</f>
        <v>#VALUE!</v>
      </c>
      <c r="AI179" s="11" t="e">
        <f>'OddsRatio_working_3-way'!U179/(3*'OddsRatio_working_3-way'!X179^(1/3))*SIN(('OddsRatio_working_3-way'!Y179)/3)</f>
        <v>#VALUE!</v>
      </c>
      <c r="AJ179" s="11" t="e">
        <f>'OddsRatio_working_3-way'!U179/(3*'OddsRatio_working_3-way'!X179^(1/3))*SIN(('OddsRatio_working_3-way'!Y179+2*PI())/3)</f>
        <v>#VALUE!</v>
      </c>
      <c r="AK179" s="11" t="e">
        <f>'OddsRatio_working_3-way'!U179/(3*'OddsRatio_working_3-way'!X179^(1/3))*SIN(('OddsRatio_working_3-way'!Y179+4*PI())/3)</f>
        <v>#VALUE!</v>
      </c>
      <c r="AL179" s="11" t="e">
        <f>'OddsRatio_working_3-way'!Z179+'OddsRatio_working_3-way'!AF179</f>
        <v>#VALUE!</v>
      </c>
      <c r="AM179" s="11" t="e">
        <f>'OddsRatio_working_3-way'!AA179+'OddsRatio_working_3-way'!AG179</f>
        <v>#VALUE!</v>
      </c>
      <c r="AN179" s="11" t="e">
        <f>'OddsRatio_working_3-way'!AB179+'OddsRatio_working_3-way'!AH179</f>
        <v>#VALUE!</v>
      </c>
      <c r="AO179" s="11" t="e">
        <f>'OddsRatio_working_3-way'!AC179+'OddsRatio_working_3-way'!AI179</f>
        <v>#VALUE!</v>
      </c>
      <c r="AP179" s="11" t="e">
        <f>'OddsRatio_working_3-way'!AD179+'OddsRatio_working_3-way'!AJ179</f>
        <v>#VALUE!</v>
      </c>
      <c r="AQ179" s="11" t="e">
        <f>'OddsRatio_working_3-way'!AE179+'OddsRatio_working_3-way'!AK179</f>
        <v>#VALUE!</v>
      </c>
      <c r="AR179" s="10" t="str">
        <f>IF(A179="","",IF(('OddsRatio_working_3-way'!X179=0),IF(Q179&gt;0,-Q179^(1/3),(-Q179)^(1/3)),'OddsRatio_working_3-way'!AL179-'OddsRatio_working_3-way'!R179/3))</f>
        <v/>
      </c>
      <c r="AS179" s="11" t="e">
        <f>IF(('OddsRatio_working_3-way'!X179=0),IF(Q179&gt;0,-Q179^(1/3),(-Q179)^(1/3)),'OddsRatio_working_3-way'!AM179-'OddsRatio_working_3-way'!R179/3)</f>
        <v>#VALUE!</v>
      </c>
      <c r="AT179" s="11" t="e">
        <f>IF(('OddsRatio_working_3-way'!X179=0),IF(Q179&gt;0,-Q179^(1/3),(-Q179)^(1/3)),'OddsRatio_working_3-way'!AN179-'OddsRatio_working_3-way'!R179/3)</f>
        <v>#VALUE!</v>
      </c>
      <c r="AU179" s="11" t="e">
        <f>IF(('OddsRatio_working_3-way'!X179=0),0,'OddsRatio_working_3-way'!AO179)</f>
        <v>#VALUE!</v>
      </c>
      <c r="AV179" s="11" t="e">
        <f>IF(('OddsRatio_working_3-way'!X179=0),0,'OddsRatio_working_3-way'!AP179)</f>
        <v>#VALUE!</v>
      </c>
      <c r="AW179" s="11" t="e">
        <f>IF(('OddsRatio_working_3-way'!X179=0),0,'OddsRatio_working_3-way'!AQ179)</f>
        <v>#VALUE!</v>
      </c>
    </row>
    <row r="180" spans="1:49" x14ac:dyDescent="0.2">
      <c r="A180" s="4" t="str">
        <f>IF('True_Odds_Calculator_3-way'!A181="","",'True_Odds_Calculator_3-way'!A181)</f>
        <v/>
      </c>
      <c r="B180" s="4" t="str">
        <f>IF('True_Odds_Calculator_3-way'!B181="","",'True_Odds_Calculator_3-way'!B181)</f>
        <v/>
      </c>
      <c r="C180" s="4" t="str">
        <f>IF('True_Odds_Calculator_3-way'!C181="","",'True_Odds_Calculator_3-way'!C181)</f>
        <v/>
      </c>
      <c r="D180" s="9" t="e">
        <f t="shared" si="39"/>
        <v>#VALUE!</v>
      </c>
      <c r="E180" s="9" t="e">
        <f t="shared" si="40"/>
        <v>#VALUE!</v>
      </c>
      <c r="F180" s="9" t="e">
        <f t="shared" si="41"/>
        <v>#VALUE!</v>
      </c>
      <c r="G180" s="9" t="str">
        <f t="shared" si="42"/>
        <v/>
      </c>
      <c r="H180" s="9" t="str">
        <f t="shared" si="43"/>
        <v/>
      </c>
      <c r="I180" s="9" t="str">
        <f t="shared" si="44"/>
        <v/>
      </c>
      <c r="J180" s="9" t="str">
        <f t="shared" si="45"/>
        <v/>
      </c>
      <c r="K180" s="11" t="e">
        <f t="shared" si="46"/>
        <v>#VALUE!</v>
      </c>
      <c r="L180" s="11" t="e">
        <f t="shared" si="47"/>
        <v>#VALUE!</v>
      </c>
      <c r="M180" s="11" t="e">
        <f t="shared" si="48"/>
        <v>#VALUE!</v>
      </c>
      <c r="N180" s="11" t="e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#VALUE!</v>
      </c>
      <c r="O180" s="11">
        <f>0</f>
        <v>0</v>
      </c>
      <c r="P180" s="11" t="e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#VALUE!</v>
      </c>
      <c r="Q180" s="11" t="e">
        <f>2*'OddsRatio_working_3-way'!K180*'OddsRatio_working_3-way'!L180*'OddsRatio_working_3-way'!M180</f>
        <v>#VALUE!</v>
      </c>
      <c r="R180" s="11" t="e">
        <f t="shared" si="49"/>
        <v>#VALUE!</v>
      </c>
      <c r="S180" s="11" t="e">
        <f t="shared" si="50"/>
        <v>#VALUE!</v>
      </c>
      <c r="T180" s="11" t="e">
        <f t="shared" si="51"/>
        <v>#VALUE!</v>
      </c>
      <c r="U180" s="11" t="e">
        <f>'OddsRatio_working_3-way'!S180-'OddsRatio_working_3-way'!R180^2/3</f>
        <v>#VALUE!</v>
      </c>
      <c r="V180" s="11" t="e">
        <f>'OddsRatio_working_3-way'!S180*'OddsRatio_working_3-way'!R180/3-2*'OddsRatio_working_3-way'!R180^3/27-'OddsRatio_working_3-way'!T180</f>
        <v>#VALUE!</v>
      </c>
      <c r="W180" s="11" t="e">
        <f>'OddsRatio_working_3-way'!V180^2+4*'OddsRatio_working_3-way'!U180^3/27</f>
        <v>#VALUE!</v>
      </c>
      <c r="X180" s="11" t="e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#VALUE!</v>
      </c>
      <c r="Y180" s="11" t="e">
        <f>IF('OddsRatio_working_3-way'!W180&gt;=0,IF('OddsRatio_working_3-way'!V180+SQRT('OddsRatio_working_3-way'!W180)&gt;0,0,PI()),ACOS('OddsRatio_working_3-way'!V180/(2*'OddsRatio_working_3-way'!X180)))</f>
        <v>#VALUE!</v>
      </c>
      <c r="Z180" s="11" t="e">
        <f>'OddsRatio_working_3-way'!X180^(1/3)*COS('OddsRatio_working_3-way'!Y180/3)</f>
        <v>#VALUE!</v>
      </c>
      <c r="AA180" s="11" t="e">
        <f>'OddsRatio_working_3-way'!X180^(1/3)*COS(('OddsRatio_working_3-way'!Y180+2*PI())/3)</f>
        <v>#VALUE!</v>
      </c>
      <c r="AB180" s="11" t="e">
        <f>'OddsRatio_working_3-way'!X180^(1/3)*COS(('OddsRatio_working_3-way'!Y180+4*PI())/3)</f>
        <v>#VALUE!</v>
      </c>
      <c r="AC180" s="11" t="e">
        <f>'OddsRatio_working_3-way'!X180^(1/3)*SIN('OddsRatio_working_3-way'!Y180/3)</f>
        <v>#VALUE!</v>
      </c>
      <c r="AD180" s="11" t="e">
        <f>'OddsRatio_working_3-way'!X180^(1/3)*SIN(('OddsRatio_working_3-way'!Y180+2*PI())/3)</f>
        <v>#VALUE!</v>
      </c>
      <c r="AE180" s="11" t="e">
        <f>'OddsRatio_working_3-way'!X180^(1/3)*SIN(('OddsRatio_working_3-way'!Y180+4*PI())/3)</f>
        <v>#VALUE!</v>
      </c>
      <c r="AF180" s="11" t="e">
        <f>-'OddsRatio_working_3-way'!U180/(3*'OddsRatio_working_3-way'!X180^(1/3))*COS(('OddsRatio_working_3-way'!Y180)/3)</f>
        <v>#VALUE!</v>
      </c>
      <c r="AG180" s="11" t="e">
        <f>-'OddsRatio_working_3-way'!U180/(3*'OddsRatio_working_3-way'!X180^(1/3))*COS(('OddsRatio_working_3-way'!Y180+2*PI())/3)</f>
        <v>#VALUE!</v>
      </c>
      <c r="AH180" s="11" t="e">
        <f>-'OddsRatio_working_3-way'!U180/(3*'OddsRatio_working_3-way'!X180^(1/3))*COS(('OddsRatio_working_3-way'!Y180+4*PI())/3)</f>
        <v>#VALUE!</v>
      </c>
      <c r="AI180" s="11" t="e">
        <f>'OddsRatio_working_3-way'!U180/(3*'OddsRatio_working_3-way'!X180^(1/3))*SIN(('OddsRatio_working_3-way'!Y180)/3)</f>
        <v>#VALUE!</v>
      </c>
      <c r="AJ180" s="11" t="e">
        <f>'OddsRatio_working_3-way'!U180/(3*'OddsRatio_working_3-way'!X180^(1/3))*SIN(('OddsRatio_working_3-way'!Y180+2*PI())/3)</f>
        <v>#VALUE!</v>
      </c>
      <c r="AK180" s="11" t="e">
        <f>'OddsRatio_working_3-way'!U180/(3*'OddsRatio_working_3-way'!X180^(1/3))*SIN(('OddsRatio_working_3-way'!Y180+4*PI())/3)</f>
        <v>#VALUE!</v>
      </c>
      <c r="AL180" s="11" t="e">
        <f>'OddsRatio_working_3-way'!Z180+'OddsRatio_working_3-way'!AF180</f>
        <v>#VALUE!</v>
      </c>
      <c r="AM180" s="11" t="e">
        <f>'OddsRatio_working_3-way'!AA180+'OddsRatio_working_3-way'!AG180</f>
        <v>#VALUE!</v>
      </c>
      <c r="AN180" s="11" t="e">
        <f>'OddsRatio_working_3-way'!AB180+'OddsRatio_working_3-way'!AH180</f>
        <v>#VALUE!</v>
      </c>
      <c r="AO180" s="11" t="e">
        <f>'OddsRatio_working_3-way'!AC180+'OddsRatio_working_3-way'!AI180</f>
        <v>#VALUE!</v>
      </c>
      <c r="AP180" s="11" t="e">
        <f>'OddsRatio_working_3-way'!AD180+'OddsRatio_working_3-way'!AJ180</f>
        <v>#VALUE!</v>
      </c>
      <c r="AQ180" s="11" t="e">
        <f>'OddsRatio_working_3-way'!AE180+'OddsRatio_working_3-way'!AK180</f>
        <v>#VALUE!</v>
      </c>
      <c r="AR180" s="10" t="str">
        <f>IF(A180="","",IF(('OddsRatio_working_3-way'!X180=0),IF(Q180&gt;0,-Q180^(1/3),(-Q180)^(1/3)),'OddsRatio_working_3-way'!AL180-'OddsRatio_working_3-way'!R180/3))</f>
        <v/>
      </c>
      <c r="AS180" s="11" t="e">
        <f>IF(('OddsRatio_working_3-way'!X180=0),IF(Q180&gt;0,-Q180^(1/3),(-Q180)^(1/3)),'OddsRatio_working_3-way'!AM180-'OddsRatio_working_3-way'!R180/3)</f>
        <v>#VALUE!</v>
      </c>
      <c r="AT180" s="11" t="e">
        <f>IF(('OddsRatio_working_3-way'!X180=0),IF(Q180&gt;0,-Q180^(1/3),(-Q180)^(1/3)),'OddsRatio_working_3-way'!AN180-'OddsRatio_working_3-way'!R180/3)</f>
        <v>#VALUE!</v>
      </c>
      <c r="AU180" s="11" t="e">
        <f>IF(('OddsRatio_working_3-way'!X180=0),0,'OddsRatio_working_3-way'!AO180)</f>
        <v>#VALUE!</v>
      </c>
      <c r="AV180" s="11" t="e">
        <f>IF(('OddsRatio_working_3-way'!X180=0),0,'OddsRatio_working_3-way'!AP180)</f>
        <v>#VALUE!</v>
      </c>
      <c r="AW180" s="11" t="e">
        <f>IF(('OddsRatio_working_3-way'!X180=0),0,'OddsRatio_working_3-way'!AQ180)</f>
        <v>#VALUE!</v>
      </c>
    </row>
    <row r="181" spans="1:49" x14ac:dyDescent="0.2">
      <c r="A181" s="4" t="str">
        <f>IF('True_Odds_Calculator_3-way'!A182="","",'True_Odds_Calculator_3-way'!A182)</f>
        <v/>
      </c>
      <c r="B181" s="4" t="str">
        <f>IF('True_Odds_Calculator_3-way'!B182="","",'True_Odds_Calculator_3-way'!B182)</f>
        <v/>
      </c>
      <c r="C181" s="4" t="str">
        <f>IF('True_Odds_Calculator_3-way'!C182="","",'True_Odds_Calculator_3-way'!C182)</f>
        <v/>
      </c>
      <c r="D181" s="9" t="e">
        <f t="shared" si="39"/>
        <v>#VALUE!</v>
      </c>
      <c r="E181" s="9" t="e">
        <f t="shared" si="40"/>
        <v>#VALUE!</v>
      </c>
      <c r="F181" s="9" t="e">
        <f t="shared" si="41"/>
        <v>#VALUE!</v>
      </c>
      <c r="G181" s="9" t="str">
        <f t="shared" si="42"/>
        <v/>
      </c>
      <c r="H181" s="9" t="str">
        <f t="shared" si="43"/>
        <v/>
      </c>
      <c r="I181" s="9" t="str">
        <f t="shared" si="44"/>
        <v/>
      </c>
      <c r="J181" s="9" t="str">
        <f t="shared" si="45"/>
        <v/>
      </c>
      <c r="K181" s="11" t="e">
        <f t="shared" si="46"/>
        <v>#VALUE!</v>
      </c>
      <c r="L181" s="11" t="e">
        <f t="shared" si="47"/>
        <v>#VALUE!</v>
      </c>
      <c r="M181" s="11" t="e">
        <f t="shared" si="48"/>
        <v>#VALUE!</v>
      </c>
      <c r="N181" s="11" t="e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#VALUE!</v>
      </c>
      <c r="O181" s="11">
        <f>0</f>
        <v>0</v>
      </c>
      <c r="P181" s="11" t="e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#VALUE!</v>
      </c>
      <c r="Q181" s="11" t="e">
        <f>2*'OddsRatio_working_3-way'!K181*'OddsRatio_working_3-way'!L181*'OddsRatio_working_3-way'!M181</f>
        <v>#VALUE!</v>
      </c>
      <c r="R181" s="11" t="e">
        <f t="shared" si="49"/>
        <v>#VALUE!</v>
      </c>
      <c r="S181" s="11" t="e">
        <f t="shared" si="50"/>
        <v>#VALUE!</v>
      </c>
      <c r="T181" s="11" t="e">
        <f t="shared" si="51"/>
        <v>#VALUE!</v>
      </c>
      <c r="U181" s="11" t="e">
        <f>'OddsRatio_working_3-way'!S181-'OddsRatio_working_3-way'!R181^2/3</f>
        <v>#VALUE!</v>
      </c>
      <c r="V181" s="11" t="e">
        <f>'OddsRatio_working_3-way'!S181*'OddsRatio_working_3-way'!R181/3-2*'OddsRatio_working_3-way'!R181^3/27-'OddsRatio_working_3-way'!T181</f>
        <v>#VALUE!</v>
      </c>
      <c r="W181" s="11" t="e">
        <f>'OddsRatio_working_3-way'!V181^2+4*'OddsRatio_working_3-way'!U181^3/27</f>
        <v>#VALUE!</v>
      </c>
      <c r="X181" s="11" t="e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#VALUE!</v>
      </c>
      <c r="Y181" s="11" t="e">
        <f>IF('OddsRatio_working_3-way'!W181&gt;=0,IF('OddsRatio_working_3-way'!V181+SQRT('OddsRatio_working_3-way'!W181)&gt;0,0,PI()),ACOS('OddsRatio_working_3-way'!V181/(2*'OddsRatio_working_3-way'!X181)))</f>
        <v>#VALUE!</v>
      </c>
      <c r="Z181" s="11" t="e">
        <f>'OddsRatio_working_3-way'!X181^(1/3)*COS('OddsRatio_working_3-way'!Y181/3)</f>
        <v>#VALUE!</v>
      </c>
      <c r="AA181" s="11" t="e">
        <f>'OddsRatio_working_3-way'!X181^(1/3)*COS(('OddsRatio_working_3-way'!Y181+2*PI())/3)</f>
        <v>#VALUE!</v>
      </c>
      <c r="AB181" s="11" t="e">
        <f>'OddsRatio_working_3-way'!X181^(1/3)*COS(('OddsRatio_working_3-way'!Y181+4*PI())/3)</f>
        <v>#VALUE!</v>
      </c>
      <c r="AC181" s="11" t="e">
        <f>'OddsRatio_working_3-way'!X181^(1/3)*SIN('OddsRatio_working_3-way'!Y181/3)</f>
        <v>#VALUE!</v>
      </c>
      <c r="AD181" s="11" t="e">
        <f>'OddsRatio_working_3-way'!X181^(1/3)*SIN(('OddsRatio_working_3-way'!Y181+2*PI())/3)</f>
        <v>#VALUE!</v>
      </c>
      <c r="AE181" s="11" t="e">
        <f>'OddsRatio_working_3-way'!X181^(1/3)*SIN(('OddsRatio_working_3-way'!Y181+4*PI())/3)</f>
        <v>#VALUE!</v>
      </c>
      <c r="AF181" s="11" t="e">
        <f>-'OddsRatio_working_3-way'!U181/(3*'OddsRatio_working_3-way'!X181^(1/3))*COS(('OddsRatio_working_3-way'!Y181)/3)</f>
        <v>#VALUE!</v>
      </c>
      <c r="AG181" s="11" t="e">
        <f>-'OddsRatio_working_3-way'!U181/(3*'OddsRatio_working_3-way'!X181^(1/3))*COS(('OddsRatio_working_3-way'!Y181+2*PI())/3)</f>
        <v>#VALUE!</v>
      </c>
      <c r="AH181" s="11" t="e">
        <f>-'OddsRatio_working_3-way'!U181/(3*'OddsRatio_working_3-way'!X181^(1/3))*COS(('OddsRatio_working_3-way'!Y181+4*PI())/3)</f>
        <v>#VALUE!</v>
      </c>
      <c r="AI181" s="11" t="e">
        <f>'OddsRatio_working_3-way'!U181/(3*'OddsRatio_working_3-way'!X181^(1/3))*SIN(('OddsRatio_working_3-way'!Y181)/3)</f>
        <v>#VALUE!</v>
      </c>
      <c r="AJ181" s="11" t="e">
        <f>'OddsRatio_working_3-way'!U181/(3*'OddsRatio_working_3-way'!X181^(1/3))*SIN(('OddsRatio_working_3-way'!Y181+2*PI())/3)</f>
        <v>#VALUE!</v>
      </c>
      <c r="AK181" s="11" t="e">
        <f>'OddsRatio_working_3-way'!U181/(3*'OddsRatio_working_3-way'!X181^(1/3))*SIN(('OddsRatio_working_3-way'!Y181+4*PI())/3)</f>
        <v>#VALUE!</v>
      </c>
      <c r="AL181" s="11" t="e">
        <f>'OddsRatio_working_3-way'!Z181+'OddsRatio_working_3-way'!AF181</f>
        <v>#VALUE!</v>
      </c>
      <c r="AM181" s="11" t="e">
        <f>'OddsRatio_working_3-way'!AA181+'OddsRatio_working_3-way'!AG181</f>
        <v>#VALUE!</v>
      </c>
      <c r="AN181" s="11" t="e">
        <f>'OddsRatio_working_3-way'!AB181+'OddsRatio_working_3-way'!AH181</f>
        <v>#VALUE!</v>
      </c>
      <c r="AO181" s="11" t="e">
        <f>'OddsRatio_working_3-way'!AC181+'OddsRatio_working_3-way'!AI181</f>
        <v>#VALUE!</v>
      </c>
      <c r="AP181" s="11" t="e">
        <f>'OddsRatio_working_3-way'!AD181+'OddsRatio_working_3-way'!AJ181</f>
        <v>#VALUE!</v>
      </c>
      <c r="AQ181" s="11" t="e">
        <f>'OddsRatio_working_3-way'!AE181+'OddsRatio_working_3-way'!AK181</f>
        <v>#VALUE!</v>
      </c>
      <c r="AR181" s="10" t="str">
        <f>IF(A181="","",IF(('OddsRatio_working_3-way'!X181=0),IF(Q181&gt;0,-Q181^(1/3),(-Q181)^(1/3)),'OddsRatio_working_3-way'!AL181-'OddsRatio_working_3-way'!R181/3))</f>
        <v/>
      </c>
      <c r="AS181" s="11" t="e">
        <f>IF(('OddsRatio_working_3-way'!X181=0),IF(Q181&gt;0,-Q181^(1/3),(-Q181)^(1/3)),'OddsRatio_working_3-way'!AM181-'OddsRatio_working_3-way'!R181/3)</f>
        <v>#VALUE!</v>
      </c>
      <c r="AT181" s="11" t="e">
        <f>IF(('OddsRatio_working_3-way'!X181=0),IF(Q181&gt;0,-Q181^(1/3),(-Q181)^(1/3)),'OddsRatio_working_3-way'!AN181-'OddsRatio_working_3-way'!R181/3)</f>
        <v>#VALUE!</v>
      </c>
      <c r="AU181" s="11" t="e">
        <f>IF(('OddsRatio_working_3-way'!X181=0),0,'OddsRatio_working_3-way'!AO181)</f>
        <v>#VALUE!</v>
      </c>
      <c r="AV181" s="11" t="e">
        <f>IF(('OddsRatio_working_3-way'!X181=0),0,'OddsRatio_working_3-way'!AP181)</f>
        <v>#VALUE!</v>
      </c>
      <c r="AW181" s="11" t="e">
        <f>IF(('OddsRatio_working_3-way'!X181=0),0,'OddsRatio_working_3-way'!AQ181)</f>
        <v>#VALUE!</v>
      </c>
    </row>
    <row r="182" spans="1:49" x14ac:dyDescent="0.2">
      <c r="A182" s="4" t="str">
        <f>IF('True_Odds_Calculator_3-way'!A183="","",'True_Odds_Calculator_3-way'!A183)</f>
        <v/>
      </c>
      <c r="B182" s="4" t="str">
        <f>IF('True_Odds_Calculator_3-way'!B183="","",'True_Odds_Calculator_3-way'!B183)</f>
        <v/>
      </c>
      <c r="C182" s="4" t="str">
        <f>IF('True_Odds_Calculator_3-way'!C183="","",'True_Odds_Calculator_3-way'!C183)</f>
        <v/>
      </c>
      <c r="D182" s="9" t="e">
        <f t="shared" si="39"/>
        <v>#VALUE!</v>
      </c>
      <c r="E182" s="9" t="e">
        <f t="shared" si="40"/>
        <v>#VALUE!</v>
      </c>
      <c r="F182" s="9" t="e">
        <f t="shared" si="41"/>
        <v>#VALUE!</v>
      </c>
      <c r="G182" s="9" t="str">
        <f t="shared" si="42"/>
        <v/>
      </c>
      <c r="H182" s="9" t="str">
        <f t="shared" si="43"/>
        <v/>
      </c>
      <c r="I182" s="9" t="str">
        <f t="shared" si="44"/>
        <v/>
      </c>
      <c r="J182" s="9" t="str">
        <f t="shared" si="45"/>
        <v/>
      </c>
      <c r="K182" s="11" t="e">
        <f t="shared" si="46"/>
        <v>#VALUE!</v>
      </c>
      <c r="L182" s="11" t="e">
        <f t="shared" si="47"/>
        <v>#VALUE!</v>
      </c>
      <c r="M182" s="11" t="e">
        <f t="shared" si="48"/>
        <v>#VALUE!</v>
      </c>
      <c r="N182" s="11" t="e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#VALUE!</v>
      </c>
      <c r="O182" s="11">
        <f>0</f>
        <v>0</v>
      </c>
      <c r="P182" s="11" t="e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#VALUE!</v>
      </c>
      <c r="Q182" s="11" t="e">
        <f>2*'OddsRatio_working_3-way'!K182*'OddsRatio_working_3-way'!L182*'OddsRatio_working_3-way'!M182</f>
        <v>#VALUE!</v>
      </c>
      <c r="R182" s="11" t="e">
        <f t="shared" si="49"/>
        <v>#VALUE!</v>
      </c>
      <c r="S182" s="11" t="e">
        <f t="shared" si="50"/>
        <v>#VALUE!</v>
      </c>
      <c r="T182" s="11" t="e">
        <f t="shared" si="51"/>
        <v>#VALUE!</v>
      </c>
      <c r="U182" s="11" t="e">
        <f>'OddsRatio_working_3-way'!S182-'OddsRatio_working_3-way'!R182^2/3</f>
        <v>#VALUE!</v>
      </c>
      <c r="V182" s="11" t="e">
        <f>'OddsRatio_working_3-way'!S182*'OddsRatio_working_3-way'!R182/3-2*'OddsRatio_working_3-way'!R182^3/27-'OddsRatio_working_3-way'!T182</f>
        <v>#VALUE!</v>
      </c>
      <c r="W182" s="11" t="e">
        <f>'OddsRatio_working_3-way'!V182^2+4*'OddsRatio_working_3-way'!U182^3/27</f>
        <v>#VALUE!</v>
      </c>
      <c r="X182" s="11" t="e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#VALUE!</v>
      </c>
      <c r="Y182" s="11" t="e">
        <f>IF('OddsRatio_working_3-way'!W182&gt;=0,IF('OddsRatio_working_3-way'!V182+SQRT('OddsRatio_working_3-way'!W182)&gt;0,0,PI()),ACOS('OddsRatio_working_3-way'!V182/(2*'OddsRatio_working_3-way'!X182)))</f>
        <v>#VALUE!</v>
      </c>
      <c r="Z182" s="11" t="e">
        <f>'OddsRatio_working_3-way'!X182^(1/3)*COS('OddsRatio_working_3-way'!Y182/3)</f>
        <v>#VALUE!</v>
      </c>
      <c r="AA182" s="11" t="e">
        <f>'OddsRatio_working_3-way'!X182^(1/3)*COS(('OddsRatio_working_3-way'!Y182+2*PI())/3)</f>
        <v>#VALUE!</v>
      </c>
      <c r="AB182" s="11" t="e">
        <f>'OddsRatio_working_3-way'!X182^(1/3)*COS(('OddsRatio_working_3-way'!Y182+4*PI())/3)</f>
        <v>#VALUE!</v>
      </c>
      <c r="AC182" s="11" t="e">
        <f>'OddsRatio_working_3-way'!X182^(1/3)*SIN('OddsRatio_working_3-way'!Y182/3)</f>
        <v>#VALUE!</v>
      </c>
      <c r="AD182" s="11" t="e">
        <f>'OddsRatio_working_3-way'!X182^(1/3)*SIN(('OddsRatio_working_3-way'!Y182+2*PI())/3)</f>
        <v>#VALUE!</v>
      </c>
      <c r="AE182" s="11" t="e">
        <f>'OddsRatio_working_3-way'!X182^(1/3)*SIN(('OddsRatio_working_3-way'!Y182+4*PI())/3)</f>
        <v>#VALUE!</v>
      </c>
      <c r="AF182" s="11" t="e">
        <f>-'OddsRatio_working_3-way'!U182/(3*'OddsRatio_working_3-way'!X182^(1/3))*COS(('OddsRatio_working_3-way'!Y182)/3)</f>
        <v>#VALUE!</v>
      </c>
      <c r="AG182" s="11" t="e">
        <f>-'OddsRatio_working_3-way'!U182/(3*'OddsRatio_working_3-way'!X182^(1/3))*COS(('OddsRatio_working_3-way'!Y182+2*PI())/3)</f>
        <v>#VALUE!</v>
      </c>
      <c r="AH182" s="11" t="e">
        <f>-'OddsRatio_working_3-way'!U182/(3*'OddsRatio_working_3-way'!X182^(1/3))*COS(('OddsRatio_working_3-way'!Y182+4*PI())/3)</f>
        <v>#VALUE!</v>
      </c>
      <c r="AI182" s="11" t="e">
        <f>'OddsRatio_working_3-way'!U182/(3*'OddsRatio_working_3-way'!X182^(1/3))*SIN(('OddsRatio_working_3-way'!Y182)/3)</f>
        <v>#VALUE!</v>
      </c>
      <c r="AJ182" s="11" t="e">
        <f>'OddsRatio_working_3-way'!U182/(3*'OddsRatio_working_3-way'!X182^(1/3))*SIN(('OddsRatio_working_3-way'!Y182+2*PI())/3)</f>
        <v>#VALUE!</v>
      </c>
      <c r="AK182" s="11" t="e">
        <f>'OddsRatio_working_3-way'!U182/(3*'OddsRatio_working_3-way'!X182^(1/3))*SIN(('OddsRatio_working_3-way'!Y182+4*PI())/3)</f>
        <v>#VALUE!</v>
      </c>
      <c r="AL182" s="11" t="e">
        <f>'OddsRatio_working_3-way'!Z182+'OddsRatio_working_3-way'!AF182</f>
        <v>#VALUE!</v>
      </c>
      <c r="AM182" s="11" t="e">
        <f>'OddsRatio_working_3-way'!AA182+'OddsRatio_working_3-way'!AG182</f>
        <v>#VALUE!</v>
      </c>
      <c r="AN182" s="11" t="e">
        <f>'OddsRatio_working_3-way'!AB182+'OddsRatio_working_3-way'!AH182</f>
        <v>#VALUE!</v>
      </c>
      <c r="AO182" s="11" t="e">
        <f>'OddsRatio_working_3-way'!AC182+'OddsRatio_working_3-way'!AI182</f>
        <v>#VALUE!</v>
      </c>
      <c r="AP182" s="11" t="e">
        <f>'OddsRatio_working_3-way'!AD182+'OddsRatio_working_3-way'!AJ182</f>
        <v>#VALUE!</v>
      </c>
      <c r="AQ182" s="11" t="e">
        <f>'OddsRatio_working_3-way'!AE182+'OddsRatio_working_3-way'!AK182</f>
        <v>#VALUE!</v>
      </c>
      <c r="AR182" s="10" t="str">
        <f>IF(A182="","",IF(('OddsRatio_working_3-way'!X182=0),IF(Q182&gt;0,-Q182^(1/3),(-Q182)^(1/3)),'OddsRatio_working_3-way'!AL182-'OddsRatio_working_3-way'!R182/3))</f>
        <v/>
      </c>
      <c r="AS182" s="11" t="e">
        <f>IF(('OddsRatio_working_3-way'!X182=0),IF(Q182&gt;0,-Q182^(1/3),(-Q182)^(1/3)),'OddsRatio_working_3-way'!AM182-'OddsRatio_working_3-way'!R182/3)</f>
        <v>#VALUE!</v>
      </c>
      <c r="AT182" s="11" t="e">
        <f>IF(('OddsRatio_working_3-way'!X182=0),IF(Q182&gt;0,-Q182^(1/3),(-Q182)^(1/3)),'OddsRatio_working_3-way'!AN182-'OddsRatio_working_3-way'!R182/3)</f>
        <v>#VALUE!</v>
      </c>
      <c r="AU182" s="11" t="e">
        <f>IF(('OddsRatio_working_3-way'!X182=0),0,'OddsRatio_working_3-way'!AO182)</f>
        <v>#VALUE!</v>
      </c>
      <c r="AV182" s="11" t="e">
        <f>IF(('OddsRatio_working_3-way'!X182=0),0,'OddsRatio_working_3-way'!AP182)</f>
        <v>#VALUE!</v>
      </c>
      <c r="AW182" s="11" t="e">
        <f>IF(('OddsRatio_working_3-way'!X182=0),0,'OddsRatio_working_3-way'!AQ182)</f>
        <v>#VALUE!</v>
      </c>
    </row>
    <row r="183" spans="1:49" x14ac:dyDescent="0.2">
      <c r="A183" s="4" t="str">
        <f>IF('True_Odds_Calculator_3-way'!A184="","",'True_Odds_Calculator_3-way'!A184)</f>
        <v/>
      </c>
      <c r="B183" s="4" t="str">
        <f>IF('True_Odds_Calculator_3-way'!B184="","",'True_Odds_Calculator_3-way'!B184)</f>
        <v/>
      </c>
      <c r="C183" s="4" t="str">
        <f>IF('True_Odds_Calculator_3-way'!C184="","",'True_Odds_Calculator_3-way'!C184)</f>
        <v/>
      </c>
      <c r="D183" s="9" t="e">
        <f t="shared" si="39"/>
        <v>#VALUE!</v>
      </c>
      <c r="E183" s="9" t="e">
        <f t="shared" si="40"/>
        <v>#VALUE!</v>
      </c>
      <c r="F183" s="9" t="e">
        <f t="shared" si="41"/>
        <v>#VALUE!</v>
      </c>
      <c r="G183" s="9" t="str">
        <f t="shared" si="42"/>
        <v/>
      </c>
      <c r="H183" s="9" t="str">
        <f t="shared" si="43"/>
        <v/>
      </c>
      <c r="I183" s="9" t="str">
        <f t="shared" si="44"/>
        <v/>
      </c>
      <c r="J183" s="9" t="str">
        <f t="shared" si="45"/>
        <v/>
      </c>
      <c r="K183" s="11" t="e">
        <f t="shared" si="46"/>
        <v>#VALUE!</v>
      </c>
      <c r="L183" s="11" t="e">
        <f t="shared" si="47"/>
        <v>#VALUE!</v>
      </c>
      <c r="M183" s="11" t="e">
        <f t="shared" si="48"/>
        <v>#VALUE!</v>
      </c>
      <c r="N183" s="11" t="e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#VALUE!</v>
      </c>
      <c r="O183" s="11">
        <f>0</f>
        <v>0</v>
      </c>
      <c r="P183" s="11" t="e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#VALUE!</v>
      </c>
      <c r="Q183" s="11" t="e">
        <f>2*'OddsRatio_working_3-way'!K183*'OddsRatio_working_3-way'!L183*'OddsRatio_working_3-way'!M183</f>
        <v>#VALUE!</v>
      </c>
      <c r="R183" s="11" t="e">
        <f t="shared" si="49"/>
        <v>#VALUE!</v>
      </c>
      <c r="S183" s="11" t="e">
        <f t="shared" si="50"/>
        <v>#VALUE!</v>
      </c>
      <c r="T183" s="11" t="e">
        <f t="shared" si="51"/>
        <v>#VALUE!</v>
      </c>
      <c r="U183" s="11" t="e">
        <f>'OddsRatio_working_3-way'!S183-'OddsRatio_working_3-way'!R183^2/3</f>
        <v>#VALUE!</v>
      </c>
      <c r="V183" s="11" t="e">
        <f>'OddsRatio_working_3-way'!S183*'OddsRatio_working_3-way'!R183/3-2*'OddsRatio_working_3-way'!R183^3/27-'OddsRatio_working_3-way'!T183</f>
        <v>#VALUE!</v>
      </c>
      <c r="W183" s="11" t="e">
        <f>'OddsRatio_working_3-way'!V183^2+4*'OddsRatio_working_3-way'!U183^3/27</f>
        <v>#VALUE!</v>
      </c>
      <c r="X183" s="11" t="e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#VALUE!</v>
      </c>
      <c r="Y183" s="11" t="e">
        <f>IF('OddsRatio_working_3-way'!W183&gt;=0,IF('OddsRatio_working_3-way'!V183+SQRT('OddsRatio_working_3-way'!W183)&gt;0,0,PI()),ACOS('OddsRatio_working_3-way'!V183/(2*'OddsRatio_working_3-way'!X183)))</f>
        <v>#VALUE!</v>
      </c>
      <c r="Z183" s="11" t="e">
        <f>'OddsRatio_working_3-way'!X183^(1/3)*COS('OddsRatio_working_3-way'!Y183/3)</f>
        <v>#VALUE!</v>
      </c>
      <c r="AA183" s="11" t="e">
        <f>'OddsRatio_working_3-way'!X183^(1/3)*COS(('OddsRatio_working_3-way'!Y183+2*PI())/3)</f>
        <v>#VALUE!</v>
      </c>
      <c r="AB183" s="11" t="e">
        <f>'OddsRatio_working_3-way'!X183^(1/3)*COS(('OddsRatio_working_3-way'!Y183+4*PI())/3)</f>
        <v>#VALUE!</v>
      </c>
      <c r="AC183" s="11" t="e">
        <f>'OddsRatio_working_3-way'!X183^(1/3)*SIN('OddsRatio_working_3-way'!Y183/3)</f>
        <v>#VALUE!</v>
      </c>
      <c r="AD183" s="11" t="e">
        <f>'OddsRatio_working_3-way'!X183^(1/3)*SIN(('OddsRatio_working_3-way'!Y183+2*PI())/3)</f>
        <v>#VALUE!</v>
      </c>
      <c r="AE183" s="11" t="e">
        <f>'OddsRatio_working_3-way'!X183^(1/3)*SIN(('OddsRatio_working_3-way'!Y183+4*PI())/3)</f>
        <v>#VALUE!</v>
      </c>
      <c r="AF183" s="11" t="e">
        <f>-'OddsRatio_working_3-way'!U183/(3*'OddsRatio_working_3-way'!X183^(1/3))*COS(('OddsRatio_working_3-way'!Y183)/3)</f>
        <v>#VALUE!</v>
      </c>
      <c r="AG183" s="11" t="e">
        <f>-'OddsRatio_working_3-way'!U183/(3*'OddsRatio_working_3-way'!X183^(1/3))*COS(('OddsRatio_working_3-way'!Y183+2*PI())/3)</f>
        <v>#VALUE!</v>
      </c>
      <c r="AH183" s="11" t="e">
        <f>-'OddsRatio_working_3-way'!U183/(3*'OddsRatio_working_3-way'!X183^(1/3))*COS(('OddsRatio_working_3-way'!Y183+4*PI())/3)</f>
        <v>#VALUE!</v>
      </c>
      <c r="AI183" s="11" t="e">
        <f>'OddsRatio_working_3-way'!U183/(3*'OddsRatio_working_3-way'!X183^(1/3))*SIN(('OddsRatio_working_3-way'!Y183)/3)</f>
        <v>#VALUE!</v>
      </c>
      <c r="AJ183" s="11" t="e">
        <f>'OddsRatio_working_3-way'!U183/(3*'OddsRatio_working_3-way'!X183^(1/3))*SIN(('OddsRatio_working_3-way'!Y183+2*PI())/3)</f>
        <v>#VALUE!</v>
      </c>
      <c r="AK183" s="11" t="e">
        <f>'OddsRatio_working_3-way'!U183/(3*'OddsRatio_working_3-way'!X183^(1/3))*SIN(('OddsRatio_working_3-way'!Y183+4*PI())/3)</f>
        <v>#VALUE!</v>
      </c>
      <c r="AL183" s="11" t="e">
        <f>'OddsRatio_working_3-way'!Z183+'OddsRatio_working_3-way'!AF183</f>
        <v>#VALUE!</v>
      </c>
      <c r="AM183" s="11" t="e">
        <f>'OddsRatio_working_3-way'!AA183+'OddsRatio_working_3-way'!AG183</f>
        <v>#VALUE!</v>
      </c>
      <c r="AN183" s="11" t="e">
        <f>'OddsRatio_working_3-way'!AB183+'OddsRatio_working_3-way'!AH183</f>
        <v>#VALUE!</v>
      </c>
      <c r="AO183" s="11" t="e">
        <f>'OddsRatio_working_3-way'!AC183+'OddsRatio_working_3-way'!AI183</f>
        <v>#VALUE!</v>
      </c>
      <c r="AP183" s="11" t="e">
        <f>'OddsRatio_working_3-way'!AD183+'OddsRatio_working_3-way'!AJ183</f>
        <v>#VALUE!</v>
      </c>
      <c r="AQ183" s="11" t="e">
        <f>'OddsRatio_working_3-way'!AE183+'OddsRatio_working_3-way'!AK183</f>
        <v>#VALUE!</v>
      </c>
      <c r="AR183" s="10" t="str">
        <f>IF(A183="","",IF(('OddsRatio_working_3-way'!X183=0),IF(Q183&gt;0,-Q183^(1/3),(-Q183)^(1/3)),'OddsRatio_working_3-way'!AL183-'OddsRatio_working_3-way'!R183/3))</f>
        <v/>
      </c>
      <c r="AS183" s="11" t="e">
        <f>IF(('OddsRatio_working_3-way'!X183=0),IF(Q183&gt;0,-Q183^(1/3),(-Q183)^(1/3)),'OddsRatio_working_3-way'!AM183-'OddsRatio_working_3-way'!R183/3)</f>
        <v>#VALUE!</v>
      </c>
      <c r="AT183" s="11" t="e">
        <f>IF(('OddsRatio_working_3-way'!X183=0),IF(Q183&gt;0,-Q183^(1/3),(-Q183)^(1/3)),'OddsRatio_working_3-way'!AN183-'OddsRatio_working_3-way'!R183/3)</f>
        <v>#VALUE!</v>
      </c>
      <c r="AU183" s="11" t="e">
        <f>IF(('OddsRatio_working_3-way'!X183=0),0,'OddsRatio_working_3-way'!AO183)</f>
        <v>#VALUE!</v>
      </c>
      <c r="AV183" s="11" t="e">
        <f>IF(('OddsRatio_working_3-way'!X183=0),0,'OddsRatio_working_3-way'!AP183)</f>
        <v>#VALUE!</v>
      </c>
      <c r="AW183" s="11" t="e">
        <f>IF(('OddsRatio_working_3-way'!X183=0),0,'OddsRatio_working_3-way'!AQ183)</f>
        <v>#VALUE!</v>
      </c>
    </row>
    <row r="184" spans="1:49" x14ac:dyDescent="0.2">
      <c r="A184" s="4" t="str">
        <f>IF('True_Odds_Calculator_3-way'!A185="","",'True_Odds_Calculator_3-way'!A185)</f>
        <v/>
      </c>
      <c r="B184" s="4" t="str">
        <f>IF('True_Odds_Calculator_3-way'!B185="","",'True_Odds_Calculator_3-way'!B185)</f>
        <v/>
      </c>
      <c r="C184" s="4" t="str">
        <f>IF('True_Odds_Calculator_3-way'!C185="","",'True_Odds_Calculator_3-way'!C185)</f>
        <v/>
      </c>
      <c r="D184" s="9" t="e">
        <f t="shared" si="39"/>
        <v>#VALUE!</v>
      </c>
      <c r="E184" s="9" t="e">
        <f t="shared" si="40"/>
        <v>#VALUE!</v>
      </c>
      <c r="F184" s="9" t="e">
        <f t="shared" si="41"/>
        <v>#VALUE!</v>
      </c>
      <c r="G184" s="9" t="str">
        <f t="shared" si="42"/>
        <v/>
      </c>
      <c r="H184" s="9" t="str">
        <f t="shared" si="43"/>
        <v/>
      </c>
      <c r="I184" s="9" t="str">
        <f t="shared" si="44"/>
        <v/>
      </c>
      <c r="J184" s="9" t="str">
        <f t="shared" si="45"/>
        <v/>
      </c>
      <c r="K184" s="11" t="e">
        <f t="shared" si="46"/>
        <v>#VALUE!</v>
      </c>
      <c r="L184" s="11" t="e">
        <f t="shared" si="47"/>
        <v>#VALUE!</v>
      </c>
      <c r="M184" s="11" t="e">
        <f t="shared" si="48"/>
        <v>#VALUE!</v>
      </c>
      <c r="N184" s="11" t="e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#VALUE!</v>
      </c>
      <c r="O184" s="11">
        <f>0</f>
        <v>0</v>
      </c>
      <c r="P184" s="11" t="e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#VALUE!</v>
      </c>
      <c r="Q184" s="11" t="e">
        <f>2*'OddsRatio_working_3-way'!K184*'OddsRatio_working_3-way'!L184*'OddsRatio_working_3-way'!M184</f>
        <v>#VALUE!</v>
      </c>
      <c r="R184" s="11" t="e">
        <f t="shared" si="49"/>
        <v>#VALUE!</v>
      </c>
      <c r="S184" s="11" t="e">
        <f t="shared" si="50"/>
        <v>#VALUE!</v>
      </c>
      <c r="T184" s="11" t="e">
        <f t="shared" si="51"/>
        <v>#VALUE!</v>
      </c>
      <c r="U184" s="11" t="e">
        <f>'OddsRatio_working_3-way'!S184-'OddsRatio_working_3-way'!R184^2/3</f>
        <v>#VALUE!</v>
      </c>
      <c r="V184" s="11" t="e">
        <f>'OddsRatio_working_3-way'!S184*'OddsRatio_working_3-way'!R184/3-2*'OddsRatio_working_3-way'!R184^3/27-'OddsRatio_working_3-way'!T184</f>
        <v>#VALUE!</v>
      </c>
      <c r="W184" s="11" t="e">
        <f>'OddsRatio_working_3-way'!V184^2+4*'OddsRatio_working_3-way'!U184^3/27</f>
        <v>#VALUE!</v>
      </c>
      <c r="X184" s="11" t="e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#VALUE!</v>
      </c>
      <c r="Y184" s="11" t="e">
        <f>IF('OddsRatio_working_3-way'!W184&gt;=0,IF('OddsRatio_working_3-way'!V184+SQRT('OddsRatio_working_3-way'!W184)&gt;0,0,PI()),ACOS('OddsRatio_working_3-way'!V184/(2*'OddsRatio_working_3-way'!X184)))</f>
        <v>#VALUE!</v>
      </c>
      <c r="Z184" s="11" t="e">
        <f>'OddsRatio_working_3-way'!X184^(1/3)*COS('OddsRatio_working_3-way'!Y184/3)</f>
        <v>#VALUE!</v>
      </c>
      <c r="AA184" s="11" t="e">
        <f>'OddsRatio_working_3-way'!X184^(1/3)*COS(('OddsRatio_working_3-way'!Y184+2*PI())/3)</f>
        <v>#VALUE!</v>
      </c>
      <c r="AB184" s="11" t="e">
        <f>'OddsRatio_working_3-way'!X184^(1/3)*COS(('OddsRatio_working_3-way'!Y184+4*PI())/3)</f>
        <v>#VALUE!</v>
      </c>
      <c r="AC184" s="11" t="e">
        <f>'OddsRatio_working_3-way'!X184^(1/3)*SIN('OddsRatio_working_3-way'!Y184/3)</f>
        <v>#VALUE!</v>
      </c>
      <c r="AD184" s="11" t="e">
        <f>'OddsRatio_working_3-way'!X184^(1/3)*SIN(('OddsRatio_working_3-way'!Y184+2*PI())/3)</f>
        <v>#VALUE!</v>
      </c>
      <c r="AE184" s="11" t="e">
        <f>'OddsRatio_working_3-way'!X184^(1/3)*SIN(('OddsRatio_working_3-way'!Y184+4*PI())/3)</f>
        <v>#VALUE!</v>
      </c>
      <c r="AF184" s="11" t="e">
        <f>-'OddsRatio_working_3-way'!U184/(3*'OddsRatio_working_3-way'!X184^(1/3))*COS(('OddsRatio_working_3-way'!Y184)/3)</f>
        <v>#VALUE!</v>
      </c>
      <c r="AG184" s="11" t="e">
        <f>-'OddsRatio_working_3-way'!U184/(3*'OddsRatio_working_3-way'!X184^(1/3))*COS(('OddsRatio_working_3-way'!Y184+2*PI())/3)</f>
        <v>#VALUE!</v>
      </c>
      <c r="AH184" s="11" t="e">
        <f>-'OddsRatio_working_3-way'!U184/(3*'OddsRatio_working_3-way'!X184^(1/3))*COS(('OddsRatio_working_3-way'!Y184+4*PI())/3)</f>
        <v>#VALUE!</v>
      </c>
      <c r="AI184" s="11" t="e">
        <f>'OddsRatio_working_3-way'!U184/(3*'OddsRatio_working_3-way'!X184^(1/3))*SIN(('OddsRatio_working_3-way'!Y184)/3)</f>
        <v>#VALUE!</v>
      </c>
      <c r="AJ184" s="11" t="e">
        <f>'OddsRatio_working_3-way'!U184/(3*'OddsRatio_working_3-way'!X184^(1/3))*SIN(('OddsRatio_working_3-way'!Y184+2*PI())/3)</f>
        <v>#VALUE!</v>
      </c>
      <c r="AK184" s="11" t="e">
        <f>'OddsRatio_working_3-way'!U184/(3*'OddsRatio_working_3-way'!X184^(1/3))*SIN(('OddsRatio_working_3-way'!Y184+4*PI())/3)</f>
        <v>#VALUE!</v>
      </c>
      <c r="AL184" s="11" t="e">
        <f>'OddsRatio_working_3-way'!Z184+'OddsRatio_working_3-way'!AF184</f>
        <v>#VALUE!</v>
      </c>
      <c r="AM184" s="11" t="e">
        <f>'OddsRatio_working_3-way'!AA184+'OddsRatio_working_3-way'!AG184</f>
        <v>#VALUE!</v>
      </c>
      <c r="AN184" s="11" t="e">
        <f>'OddsRatio_working_3-way'!AB184+'OddsRatio_working_3-way'!AH184</f>
        <v>#VALUE!</v>
      </c>
      <c r="AO184" s="11" t="e">
        <f>'OddsRatio_working_3-way'!AC184+'OddsRatio_working_3-way'!AI184</f>
        <v>#VALUE!</v>
      </c>
      <c r="AP184" s="11" t="e">
        <f>'OddsRatio_working_3-way'!AD184+'OddsRatio_working_3-way'!AJ184</f>
        <v>#VALUE!</v>
      </c>
      <c r="AQ184" s="11" t="e">
        <f>'OddsRatio_working_3-way'!AE184+'OddsRatio_working_3-way'!AK184</f>
        <v>#VALUE!</v>
      </c>
      <c r="AR184" s="10" t="str">
        <f>IF(A184="","",IF(('OddsRatio_working_3-way'!X184=0),IF(Q184&gt;0,-Q184^(1/3),(-Q184)^(1/3)),'OddsRatio_working_3-way'!AL184-'OddsRatio_working_3-way'!R184/3))</f>
        <v/>
      </c>
      <c r="AS184" s="11" t="e">
        <f>IF(('OddsRatio_working_3-way'!X184=0),IF(Q184&gt;0,-Q184^(1/3),(-Q184)^(1/3)),'OddsRatio_working_3-way'!AM184-'OddsRatio_working_3-way'!R184/3)</f>
        <v>#VALUE!</v>
      </c>
      <c r="AT184" s="11" t="e">
        <f>IF(('OddsRatio_working_3-way'!X184=0),IF(Q184&gt;0,-Q184^(1/3),(-Q184)^(1/3)),'OddsRatio_working_3-way'!AN184-'OddsRatio_working_3-way'!R184/3)</f>
        <v>#VALUE!</v>
      </c>
      <c r="AU184" s="11" t="e">
        <f>IF(('OddsRatio_working_3-way'!X184=0),0,'OddsRatio_working_3-way'!AO184)</f>
        <v>#VALUE!</v>
      </c>
      <c r="AV184" s="11" t="e">
        <f>IF(('OddsRatio_working_3-way'!X184=0),0,'OddsRatio_working_3-way'!AP184)</f>
        <v>#VALUE!</v>
      </c>
      <c r="AW184" s="11" t="e">
        <f>IF(('OddsRatio_working_3-way'!X184=0),0,'OddsRatio_working_3-way'!AQ184)</f>
        <v>#VALUE!</v>
      </c>
    </row>
    <row r="185" spans="1:49" x14ac:dyDescent="0.2">
      <c r="A185" s="4" t="str">
        <f>IF('True_Odds_Calculator_3-way'!A186="","",'True_Odds_Calculator_3-way'!A186)</f>
        <v/>
      </c>
      <c r="B185" s="4" t="str">
        <f>IF('True_Odds_Calculator_3-way'!B186="","",'True_Odds_Calculator_3-way'!B186)</f>
        <v/>
      </c>
      <c r="C185" s="4" t="str">
        <f>IF('True_Odds_Calculator_3-way'!C186="","",'True_Odds_Calculator_3-way'!C186)</f>
        <v/>
      </c>
      <c r="D185" s="9" t="e">
        <f t="shared" si="39"/>
        <v>#VALUE!</v>
      </c>
      <c r="E185" s="9" t="e">
        <f t="shared" si="40"/>
        <v>#VALUE!</v>
      </c>
      <c r="F185" s="9" t="e">
        <f t="shared" si="41"/>
        <v>#VALUE!</v>
      </c>
      <c r="G185" s="9" t="str">
        <f t="shared" si="42"/>
        <v/>
      </c>
      <c r="H185" s="9" t="str">
        <f t="shared" si="43"/>
        <v/>
      </c>
      <c r="I185" s="9" t="str">
        <f t="shared" si="44"/>
        <v/>
      </c>
      <c r="J185" s="9" t="str">
        <f t="shared" si="45"/>
        <v/>
      </c>
      <c r="K185" s="11" t="e">
        <f t="shared" si="46"/>
        <v>#VALUE!</v>
      </c>
      <c r="L185" s="11" t="e">
        <f t="shared" si="47"/>
        <v>#VALUE!</v>
      </c>
      <c r="M185" s="11" t="e">
        <f t="shared" si="48"/>
        <v>#VALUE!</v>
      </c>
      <c r="N185" s="11" t="e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#VALUE!</v>
      </c>
      <c r="O185" s="11">
        <f>0</f>
        <v>0</v>
      </c>
      <c r="P185" s="11" t="e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#VALUE!</v>
      </c>
      <c r="Q185" s="11" t="e">
        <f>2*'OddsRatio_working_3-way'!K185*'OddsRatio_working_3-way'!L185*'OddsRatio_working_3-way'!M185</f>
        <v>#VALUE!</v>
      </c>
      <c r="R185" s="11" t="e">
        <f t="shared" si="49"/>
        <v>#VALUE!</v>
      </c>
      <c r="S185" s="11" t="e">
        <f t="shared" si="50"/>
        <v>#VALUE!</v>
      </c>
      <c r="T185" s="11" t="e">
        <f t="shared" si="51"/>
        <v>#VALUE!</v>
      </c>
      <c r="U185" s="11" t="e">
        <f>'OddsRatio_working_3-way'!S185-'OddsRatio_working_3-way'!R185^2/3</f>
        <v>#VALUE!</v>
      </c>
      <c r="V185" s="11" t="e">
        <f>'OddsRatio_working_3-way'!S185*'OddsRatio_working_3-way'!R185/3-2*'OddsRatio_working_3-way'!R185^3/27-'OddsRatio_working_3-way'!T185</f>
        <v>#VALUE!</v>
      </c>
      <c r="W185" s="11" t="e">
        <f>'OddsRatio_working_3-way'!V185^2+4*'OddsRatio_working_3-way'!U185^3/27</f>
        <v>#VALUE!</v>
      </c>
      <c r="X185" s="11" t="e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#VALUE!</v>
      </c>
      <c r="Y185" s="11" t="e">
        <f>IF('OddsRatio_working_3-way'!W185&gt;=0,IF('OddsRatio_working_3-way'!V185+SQRT('OddsRatio_working_3-way'!W185)&gt;0,0,PI()),ACOS('OddsRatio_working_3-way'!V185/(2*'OddsRatio_working_3-way'!X185)))</f>
        <v>#VALUE!</v>
      </c>
      <c r="Z185" s="11" t="e">
        <f>'OddsRatio_working_3-way'!X185^(1/3)*COS('OddsRatio_working_3-way'!Y185/3)</f>
        <v>#VALUE!</v>
      </c>
      <c r="AA185" s="11" t="e">
        <f>'OddsRatio_working_3-way'!X185^(1/3)*COS(('OddsRatio_working_3-way'!Y185+2*PI())/3)</f>
        <v>#VALUE!</v>
      </c>
      <c r="AB185" s="11" t="e">
        <f>'OddsRatio_working_3-way'!X185^(1/3)*COS(('OddsRatio_working_3-way'!Y185+4*PI())/3)</f>
        <v>#VALUE!</v>
      </c>
      <c r="AC185" s="11" t="e">
        <f>'OddsRatio_working_3-way'!X185^(1/3)*SIN('OddsRatio_working_3-way'!Y185/3)</f>
        <v>#VALUE!</v>
      </c>
      <c r="AD185" s="11" t="e">
        <f>'OddsRatio_working_3-way'!X185^(1/3)*SIN(('OddsRatio_working_3-way'!Y185+2*PI())/3)</f>
        <v>#VALUE!</v>
      </c>
      <c r="AE185" s="11" t="e">
        <f>'OddsRatio_working_3-way'!X185^(1/3)*SIN(('OddsRatio_working_3-way'!Y185+4*PI())/3)</f>
        <v>#VALUE!</v>
      </c>
      <c r="AF185" s="11" t="e">
        <f>-'OddsRatio_working_3-way'!U185/(3*'OddsRatio_working_3-way'!X185^(1/3))*COS(('OddsRatio_working_3-way'!Y185)/3)</f>
        <v>#VALUE!</v>
      </c>
      <c r="AG185" s="11" t="e">
        <f>-'OddsRatio_working_3-way'!U185/(3*'OddsRatio_working_3-way'!X185^(1/3))*COS(('OddsRatio_working_3-way'!Y185+2*PI())/3)</f>
        <v>#VALUE!</v>
      </c>
      <c r="AH185" s="11" t="e">
        <f>-'OddsRatio_working_3-way'!U185/(3*'OddsRatio_working_3-way'!X185^(1/3))*COS(('OddsRatio_working_3-way'!Y185+4*PI())/3)</f>
        <v>#VALUE!</v>
      </c>
      <c r="AI185" s="11" t="e">
        <f>'OddsRatio_working_3-way'!U185/(3*'OddsRatio_working_3-way'!X185^(1/3))*SIN(('OddsRatio_working_3-way'!Y185)/3)</f>
        <v>#VALUE!</v>
      </c>
      <c r="AJ185" s="11" t="e">
        <f>'OddsRatio_working_3-way'!U185/(3*'OddsRatio_working_3-way'!X185^(1/3))*SIN(('OddsRatio_working_3-way'!Y185+2*PI())/3)</f>
        <v>#VALUE!</v>
      </c>
      <c r="AK185" s="11" t="e">
        <f>'OddsRatio_working_3-way'!U185/(3*'OddsRatio_working_3-way'!X185^(1/3))*SIN(('OddsRatio_working_3-way'!Y185+4*PI())/3)</f>
        <v>#VALUE!</v>
      </c>
      <c r="AL185" s="11" t="e">
        <f>'OddsRatio_working_3-way'!Z185+'OddsRatio_working_3-way'!AF185</f>
        <v>#VALUE!</v>
      </c>
      <c r="AM185" s="11" t="e">
        <f>'OddsRatio_working_3-way'!AA185+'OddsRatio_working_3-way'!AG185</f>
        <v>#VALUE!</v>
      </c>
      <c r="AN185" s="11" t="e">
        <f>'OddsRatio_working_3-way'!AB185+'OddsRatio_working_3-way'!AH185</f>
        <v>#VALUE!</v>
      </c>
      <c r="AO185" s="11" t="e">
        <f>'OddsRatio_working_3-way'!AC185+'OddsRatio_working_3-way'!AI185</f>
        <v>#VALUE!</v>
      </c>
      <c r="AP185" s="11" t="e">
        <f>'OddsRatio_working_3-way'!AD185+'OddsRatio_working_3-way'!AJ185</f>
        <v>#VALUE!</v>
      </c>
      <c r="AQ185" s="11" t="e">
        <f>'OddsRatio_working_3-way'!AE185+'OddsRatio_working_3-way'!AK185</f>
        <v>#VALUE!</v>
      </c>
      <c r="AR185" s="10" t="str">
        <f>IF(A185="","",IF(('OddsRatio_working_3-way'!X185=0),IF(Q185&gt;0,-Q185^(1/3),(-Q185)^(1/3)),'OddsRatio_working_3-way'!AL185-'OddsRatio_working_3-way'!R185/3))</f>
        <v/>
      </c>
      <c r="AS185" s="11" t="e">
        <f>IF(('OddsRatio_working_3-way'!X185=0),IF(Q185&gt;0,-Q185^(1/3),(-Q185)^(1/3)),'OddsRatio_working_3-way'!AM185-'OddsRatio_working_3-way'!R185/3)</f>
        <v>#VALUE!</v>
      </c>
      <c r="AT185" s="11" t="e">
        <f>IF(('OddsRatio_working_3-way'!X185=0),IF(Q185&gt;0,-Q185^(1/3),(-Q185)^(1/3)),'OddsRatio_working_3-way'!AN185-'OddsRatio_working_3-way'!R185/3)</f>
        <v>#VALUE!</v>
      </c>
      <c r="AU185" s="11" t="e">
        <f>IF(('OddsRatio_working_3-way'!X185=0),0,'OddsRatio_working_3-way'!AO185)</f>
        <v>#VALUE!</v>
      </c>
      <c r="AV185" s="11" t="e">
        <f>IF(('OddsRatio_working_3-way'!X185=0),0,'OddsRatio_working_3-way'!AP185)</f>
        <v>#VALUE!</v>
      </c>
      <c r="AW185" s="11" t="e">
        <f>IF(('OddsRatio_working_3-way'!X185=0),0,'OddsRatio_working_3-way'!AQ185)</f>
        <v>#VALUE!</v>
      </c>
    </row>
    <row r="186" spans="1:49" x14ac:dyDescent="0.2">
      <c r="A186" s="4" t="str">
        <f>IF('True_Odds_Calculator_3-way'!A187="","",'True_Odds_Calculator_3-way'!A187)</f>
        <v/>
      </c>
      <c r="B186" s="4" t="str">
        <f>IF('True_Odds_Calculator_3-way'!B187="","",'True_Odds_Calculator_3-way'!B187)</f>
        <v/>
      </c>
      <c r="C186" s="4" t="str">
        <f>IF('True_Odds_Calculator_3-way'!C187="","",'True_Odds_Calculator_3-way'!C187)</f>
        <v/>
      </c>
      <c r="D186" s="9" t="e">
        <f t="shared" si="39"/>
        <v>#VALUE!</v>
      </c>
      <c r="E186" s="9" t="e">
        <f t="shared" si="40"/>
        <v>#VALUE!</v>
      </c>
      <c r="F186" s="9" t="e">
        <f t="shared" si="41"/>
        <v>#VALUE!</v>
      </c>
      <c r="G186" s="9" t="str">
        <f t="shared" si="42"/>
        <v/>
      </c>
      <c r="H186" s="9" t="str">
        <f t="shared" si="43"/>
        <v/>
      </c>
      <c r="I186" s="9" t="str">
        <f t="shared" si="44"/>
        <v/>
      </c>
      <c r="J186" s="9" t="str">
        <f t="shared" si="45"/>
        <v/>
      </c>
      <c r="K186" s="11" t="e">
        <f t="shared" si="46"/>
        <v>#VALUE!</v>
      </c>
      <c r="L186" s="11" t="e">
        <f t="shared" si="47"/>
        <v>#VALUE!</v>
      </c>
      <c r="M186" s="11" t="e">
        <f t="shared" si="48"/>
        <v>#VALUE!</v>
      </c>
      <c r="N186" s="11" t="e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#VALUE!</v>
      </c>
      <c r="O186" s="11">
        <f>0</f>
        <v>0</v>
      </c>
      <c r="P186" s="11" t="e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#VALUE!</v>
      </c>
      <c r="Q186" s="11" t="e">
        <f>2*'OddsRatio_working_3-way'!K186*'OddsRatio_working_3-way'!L186*'OddsRatio_working_3-way'!M186</f>
        <v>#VALUE!</v>
      </c>
      <c r="R186" s="11" t="e">
        <f t="shared" si="49"/>
        <v>#VALUE!</v>
      </c>
      <c r="S186" s="11" t="e">
        <f t="shared" si="50"/>
        <v>#VALUE!</v>
      </c>
      <c r="T186" s="11" t="e">
        <f t="shared" si="51"/>
        <v>#VALUE!</v>
      </c>
      <c r="U186" s="11" t="e">
        <f>'OddsRatio_working_3-way'!S186-'OddsRatio_working_3-way'!R186^2/3</f>
        <v>#VALUE!</v>
      </c>
      <c r="V186" s="11" t="e">
        <f>'OddsRatio_working_3-way'!S186*'OddsRatio_working_3-way'!R186/3-2*'OddsRatio_working_3-way'!R186^3/27-'OddsRatio_working_3-way'!T186</f>
        <v>#VALUE!</v>
      </c>
      <c r="W186" s="11" t="e">
        <f>'OddsRatio_working_3-way'!V186^2+4*'OddsRatio_working_3-way'!U186^3/27</f>
        <v>#VALUE!</v>
      </c>
      <c r="X186" s="11" t="e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#VALUE!</v>
      </c>
      <c r="Y186" s="11" t="e">
        <f>IF('OddsRatio_working_3-way'!W186&gt;=0,IF('OddsRatio_working_3-way'!V186+SQRT('OddsRatio_working_3-way'!W186)&gt;0,0,PI()),ACOS('OddsRatio_working_3-way'!V186/(2*'OddsRatio_working_3-way'!X186)))</f>
        <v>#VALUE!</v>
      </c>
      <c r="Z186" s="11" t="e">
        <f>'OddsRatio_working_3-way'!X186^(1/3)*COS('OddsRatio_working_3-way'!Y186/3)</f>
        <v>#VALUE!</v>
      </c>
      <c r="AA186" s="11" t="e">
        <f>'OddsRatio_working_3-way'!X186^(1/3)*COS(('OddsRatio_working_3-way'!Y186+2*PI())/3)</f>
        <v>#VALUE!</v>
      </c>
      <c r="AB186" s="11" t="e">
        <f>'OddsRatio_working_3-way'!X186^(1/3)*COS(('OddsRatio_working_3-way'!Y186+4*PI())/3)</f>
        <v>#VALUE!</v>
      </c>
      <c r="AC186" s="11" t="e">
        <f>'OddsRatio_working_3-way'!X186^(1/3)*SIN('OddsRatio_working_3-way'!Y186/3)</f>
        <v>#VALUE!</v>
      </c>
      <c r="AD186" s="11" t="e">
        <f>'OddsRatio_working_3-way'!X186^(1/3)*SIN(('OddsRatio_working_3-way'!Y186+2*PI())/3)</f>
        <v>#VALUE!</v>
      </c>
      <c r="AE186" s="11" t="e">
        <f>'OddsRatio_working_3-way'!X186^(1/3)*SIN(('OddsRatio_working_3-way'!Y186+4*PI())/3)</f>
        <v>#VALUE!</v>
      </c>
      <c r="AF186" s="11" t="e">
        <f>-'OddsRatio_working_3-way'!U186/(3*'OddsRatio_working_3-way'!X186^(1/3))*COS(('OddsRatio_working_3-way'!Y186)/3)</f>
        <v>#VALUE!</v>
      </c>
      <c r="AG186" s="11" t="e">
        <f>-'OddsRatio_working_3-way'!U186/(3*'OddsRatio_working_3-way'!X186^(1/3))*COS(('OddsRatio_working_3-way'!Y186+2*PI())/3)</f>
        <v>#VALUE!</v>
      </c>
      <c r="AH186" s="11" t="e">
        <f>-'OddsRatio_working_3-way'!U186/(3*'OddsRatio_working_3-way'!X186^(1/3))*COS(('OddsRatio_working_3-way'!Y186+4*PI())/3)</f>
        <v>#VALUE!</v>
      </c>
      <c r="AI186" s="11" t="e">
        <f>'OddsRatio_working_3-way'!U186/(3*'OddsRatio_working_3-way'!X186^(1/3))*SIN(('OddsRatio_working_3-way'!Y186)/3)</f>
        <v>#VALUE!</v>
      </c>
      <c r="AJ186" s="11" t="e">
        <f>'OddsRatio_working_3-way'!U186/(3*'OddsRatio_working_3-way'!X186^(1/3))*SIN(('OddsRatio_working_3-way'!Y186+2*PI())/3)</f>
        <v>#VALUE!</v>
      </c>
      <c r="AK186" s="11" t="e">
        <f>'OddsRatio_working_3-way'!U186/(3*'OddsRatio_working_3-way'!X186^(1/3))*SIN(('OddsRatio_working_3-way'!Y186+4*PI())/3)</f>
        <v>#VALUE!</v>
      </c>
      <c r="AL186" s="11" t="e">
        <f>'OddsRatio_working_3-way'!Z186+'OddsRatio_working_3-way'!AF186</f>
        <v>#VALUE!</v>
      </c>
      <c r="AM186" s="11" t="e">
        <f>'OddsRatio_working_3-way'!AA186+'OddsRatio_working_3-way'!AG186</f>
        <v>#VALUE!</v>
      </c>
      <c r="AN186" s="11" t="e">
        <f>'OddsRatio_working_3-way'!AB186+'OddsRatio_working_3-way'!AH186</f>
        <v>#VALUE!</v>
      </c>
      <c r="AO186" s="11" t="e">
        <f>'OddsRatio_working_3-way'!AC186+'OddsRatio_working_3-way'!AI186</f>
        <v>#VALUE!</v>
      </c>
      <c r="AP186" s="11" t="e">
        <f>'OddsRatio_working_3-way'!AD186+'OddsRatio_working_3-way'!AJ186</f>
        <v>#VALUE!</v>
      </c>
      <c r="AQ186" s="11" t="e">
        <f>'OddsRatio_working_3-way'!AE186+'OddsRatio_working_3-way'!AK186</f>
        <v>#VALUE!</v>
      </c>
      <c r="AR186" s="10" t="str">
        <f>IF(A186="","",IF(('OddsRatio_working_3-way'!X186=0),IF(Q186&gt;0,-Q186^(1/3),(-Q186)^(1/3)),'OddsRatio_working_3-way'!AL186-'OddsRatio_working_3-way'!R186/3))</f>
        <v/>
      </c>
      <c r="AS186" s="11" t="e">
        <f>IF(('OddsRatio_working_3-way'!X186=0),IF(Q186&gt;0,-Q186^(1/3),(-Q186)^(1/3)),'OddsRatio_working_3-way'!AM186-'OddsRatio_working_3-way'!R186/3)</f>
        <v>#VALUE!</v>
      </c>
      <c r="AT186" s="11" t="e">
        <f>IF(('OddsRatio_working_3-way'!X186=0),IF(Q186&gt;0,-Q186^(1/3),(-Q186)^(1/3)),'OddsRatio_working_3-way'!AN186-'OddsRatio_working_3-way'!R186/3)</f>
        <v>#VALUE!</v>
      </c>
      <c r="AU186" s="11" t="e">
        <f>IF(('OddsRatio_working_3-way'!X186=0),0,'OddsRatio_working_3-way'!AO186)</f>
        <v>#VALUE!</v>
      </c>
      <c r="AV186" s="11" t="e">
        <f>IF(('OddsRatio_working_3-way'!X186=0),0,'OddsRatio_working_3-way'!AP186)</f>
        <v>#VALUE!</v>
      </c>
      <c r="AW186" s="11" t="e">
        <f>IF(('OddsRatio_working_3-way'!X186=0),0,'OddsRatio_working_3-way'!AQ186)</f>
        <v>#VALUE!</v>
      </c>
    </row>
    <row r="187" spans="1:49" x14ac:dyDescent="0.2">
      <c r="A187" s="4" t="str">
        <f>IF('True_Odds_Calculator_3-way'!A188="","",'True_Odds_Calculator_3-way'!A188)</f>
        <v/>
      </c>
      <c r="B187" s="4" t="str">
        <f>IF('True_Odds_Calculator_3-way'!B188="","",'True_Odds_Calculator_3-way'!B188)</f>
        <v/>
      </c>
      <c r="C187" s="4" t="str">
        <f>IF('True_Odds_Calculator_3-way'!C188="","",'True_Odds_Calculator_3-way'!C188)</f>
        <v/>
      </c>
      <c r="D187" s="9" t="e">
        <f t="shared" si="39"/>
        <v>#VALUE!</v>
      </c>
      <c r="E187" s="9" t="e">
        <f t="shared" si="40"/>
        <v>#VALUE!</v>
      </c>
      <c r="F187" s="9" t="e">
        <f t="shared" si="41"/>
        <v>#VALUE!</v>
      </c>
      <c r="G187" s="9" t="str">
        <f t="shared" si="42"/>
        <v/>
      </c>
      <c r="H187" s="9" t="str">
        <f t="shared" si="43"/>
        <v/>
      </c>
      <c r="I187" s="9" t="str">
        <f t="shared" si="44"/>
        <v/>
      </c>
      <c r="J187" s="9" t="str">
        <f t="shared" si="45"/>
        <v/>
      </c>
      <c r="K187" s="11" t="e">
        <f t="shared" si="46"/>
        <v>#VALUE!</v>
      </c>
      <c r="L187" s="11" t="e">
        <f t="shared" si="47"/>
        <v>#VALUE!</v>
      </c>
      <c r="M187" s="11" t="e">
        <f t="shared" si="48"/>
        <v>#VALUE!</v>
      </c>
      <c r="N187" s="11" t="e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#VALUE!</v>
      </c>
      <c r="O187" s="11">
        <f>0</f>
        <v>0</v>
      </c>
      <c r="P187" s="11" t="e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#VALUE!</v>
      </c>
      <c r="Q187" s="11" t="e">
        <f>2*'OddsRatio_working_3-way'!K187*'OddsRatio_working_3-way'!L187*'OddsRatio_working_3-way'!M187</f>
        <v>#VALUE!</v>
      </c>
      <c r="R187" s="11" t="e">
        <f t="shared" si="49"/>
        <v>#VALUE!</v>
      </c>
      <c r="S187" s="11" t="e">
        <f t="shared" si="50"/>
        <v>#VALUE!</v>
      </c>
      <c r="T187" s="11" t="e">
        <f t="shared" si="51"/>
        <v>#VALUE!</v>
      </c>
      <c r="U187" s="11" t="e">
        <f>'OddsRatio_working_3-way'!S187-'OddsRatio_working_3-way'!R187^2/3</f>
        <v>#VALUE!</v>
      </c>
      <c r="V187" s="11" t="e">
        <f>'OddsRatio_working_3-way'!S187*'OddsRatio_working_3-way'!R187/3-2*'OddsRatio_working_3-way'!R187^3/27-'OddsRatio_working_3-way'!T187</f>
        <v>#VALUE!</v>
      </c>
      <c r="W187" s="11" t="e">
        <f>'OddsRatio_working_3-way'!V187^2+4*'OddsRatio_working_3-way'!U187^3/27</f>
        <v>#VALUE!</v>
      </c>
      <c r="X187" s="11" t="e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#VALUE!</v>
      </c>
      <c r="Y187" s="11" t="e">
        <f>IF('OddsRatio_working_3-way'!W187&gt;=0,IF('OddsRatio_working_3-way'!V187+SQRT('OddsRatio_working_3-way'!W187)&gt;0,0,PI()),ACOS('OddsRatio_working_3-way'!V187/(2*'OddsRatio_working_3-way'!X187)))</f>
        <v>#VALUE!</v>
      </c>
      <c r="Z187" s="11" t="e">
        <f>'OddsRatio_working_3-way'!X187^(1/3)*COS('OddsRatio_working_3-way'!Y187/3)</f>
        <v>#VALUE!</v>
      </c>
      <c r="AA187" s="11" t="e">
        <f>'OddsRatio_working_3-way'!X187^(1/3)*COS(('OddsRatio_working_3-way'!Y187+2*PI())/3)</f>
        <v>#VALUE!</v>
      </c>
      <c r="AB187" s="11" t="e">
        <f>'OddsRatio_working_3-way'!X187^(1/3)*COS(('OddsRatio_working_3-way'!Y187+4*PI())/3)</f>
        <v>#VALUE!</v>
      </c>
      <c r="AC187" s="11" t="e">
        <f>'OddsRatio_working_3-way'!X187^(1/3)*SIN('OddsRatio_working_3-way'!Y187/3)</f>
        <v>#VALUE!</v>
      </c>
      <c r="AD187" s="11" t="e">
        <f>'OddsRatio_working_3-way'!X187^(1/3)*SIN(('OddsRatio_working_3-way'!Y187+2*PI())/3)</f>
        <v>#VALUE!</v>
      </c>
      <c r="AE187" s="11" t="e">
        <f>'OddsRatio_working_3-way'!X187^(1/3)*SIN(('OddsRatio_working_3-way'!Y187+4*PI())/3)</f>
        <v>#VALUE!</v>
      </c>
      <c r="AF187" s="11" t="e">
        <f>-'OddsRatio_working_3-way'!U187/(3*'OddsRatio_working_3-way'!X187^(1/3))*COS(('OddsRatio_working_3-way'!Y187)/3)</f>
        <v>#VALUE!</v>
      </c>
      <c r="AG187" s="11" t="e">
        <f>-'OddsRatio_working_3-way'!U187/(3*'OddsRatio_working_3-way'!X187^(1/3))*COS(('OddsRatio_working_3-way'!Y187+2*PI())/3)</f>
        <v>#VALUE!</v>
      </c>
      <c r="AH187" s="11" t="e">
        <f>-'OddsRatio_working_3-way'!U187/(3*'OddsRatio_working_3-way'!X187^(1/3))*COS(('OddsRatio_working_3-way'!Y187+4*PI())/3)</f>
        <v>#VALUE!</v>
      </c>
      <c r="AI187" s="11" t="e">
        <f>'OddsRatio_working_3-way'!U187/(3*'OddsRatio_working_3-way'!X187^(1/3))*SIN(('OddsRatio_working_3-way'!Y187)/3)</f>
        <v>#VALUE!</v>
      </c>
      <c r="AJ187" s="11" t="e">
        <f>'OddsRatio_working_3-way'!U187/(3*'OddsRatio_working_3-way'!X187^(1/3))*SIN(('OddsRatio_working_3-way'!Y187+2*PI())/3)</f>
        <v>#VALUE!</v>
      </c>
      <c r="AK187" s="11" t="e">
        <f>'OddsRatio_working_3-way'!U187/(3*'OddsRatio_working_3-way'!X187^(1/3))*SIN(('OddsRatio_working_3-way'!Y187+4*PI())/3)</f>
        <v>#VALUE!</v>
      </c>
      <c r="AL187" s="11" t="e">
        <f>'OddsRatio_working_3-way'!Z187+'OddsRatio_working_3-way'!AF187</f>
        <v>#VALUE!</v>
      </c>
      <c r="AM187" s="11" t="e">
        <f>'OddsRatio_working_3-way'!AA187+'OddsRatio_working_3-way'!AG187</f>
        <v>#VALUE!</v>
      </c>
      <c r="AN187" s="11" t="e">
        <f>'OddsRatio_working_3-way'!AB187+'OddsRatio_working_3-way'!AH187</f>
        <v>#VALUE!</v>
      </c>
      <c r="AO187" s="11" t="e">
        <f>'OddsRatio_working_3-way'!AC187+'OddsRatio_working_3-way'!AI187</f>
        <v>#VALUE!</v>
      </c>
      <c r="AP187" s="11" t="e">
        <f>'OddsRatio_working_3-way'!AD187+'OddsRatio_working_3-way'!AJ187</f>
        <v>#VALUE!</v>
      </c>
      <c r="AQ187" s="11" t="e">
        <f>'OddsRatio_working_3-way'!AE187+'OddsRatio_working_3-way'!AK187</f>
        <v>#VALUE!</v>
      </c>
      <c r="AR187" s="10" t="str">
        <f>IF(A187="","",IF(('OddsRatio_working_3-way'!X187=0),IF(Q187&gt;0,-Q187^(1/3),(-Q187)^(1/3)),'OddsRatio_working_3-way'!AL187-'OddsRatio_working_3-way'!R187/3))</f>
        <v/>
      </c>
      <c r="AS187" s="11" t="e">
        <f>IF(('OddsRatio_working_3-way'!X187=0),IF(Q187&gt;0,-Q187^(1/3),(-Q187)^(1/3)),'OddsRatio_working_3-way'!AM187-'OddsRatio_working_3-way'!R187/3)</f>
        <v>#VALUE!</v>
      </c>
      <c r="AT187" s="11" t="e">
        <f>IF(('OddsRatio_working_3-way'!X187=0),IF(Q187&gt;0,-Q187^(1/3),(-Q187)^(1/3)),'OddsRatio_working_3-way'!AN187-'OddsRatio_working_3-way'!R187/3)</f>
        <v>#VALUE!</v>
      </c>
      <c r="AU187" s="11" t="e">
        <f>IF(('OddsRatio_working_3-way'!X187=0),0,'OddsRatio_working_3-way'!AO187)</f>
        <v>#VALUE!</v>
      </c>
      <c r="AV187" s="11" t="e">
        <f>IF(('OddsRatio_working_3-way'!X187=0),0,'OddsRatio_working_3-way'!AP187)</f>
        <v>#VALUE!</v>
      </c>
      <c r="AW187" s="11" t="e">
        <f>IF(('OddsRatio_working_3-way'!X187=0),0,'OddsRatio_working_3-way'!AQ187)</f>
        <v>#VALUE!</v>
      </c>
    </row>
    <row r="188" spans="1:49" x14ac:dyDescent="0.2">
      <c r="A188" s="4" t="str">
        <f>IF('True_Odds_Calculator_3-way'!A189="","",'True_Odds_Calculator_3-way'!A189)</f>
        <v/>
      </c>
      <c r="B188" s="4" t="str">
        <f>IF('True_Odds_Calculator_3-way'!B189="","",'True_Odds_Calculator_3-way'!B189)</f>
        <v/>
      </c>
      <c r="C188" s="4" t="str">
        <f>IF('True_Odds_Calculator_3-way'!C189="","",'True_Odds_Calculator_3-way'!C189)</f>
        <v/>
      </c>
      <c r="D188" s="9" t="e">
        <f t="shared" si="39"/>
        <v>#VALUE!</v>
      </c>
      <c r="E188" s="9" t="e">
        <f t="shared" si="40"/>
        <v>#VALUE!</v>
      </c>
      <c r="F188" s="9" t="e">
        <f t="shared" si="41"/>
        <v>#VALUE!</v>
      </c>
      <c r="G188" s="9" t="str">
        <f t="shared" si="42"/>
        <v/>
      </c>
      <c r="H188" s="9" t="str">
        <f t="shared" si="43"/>
        <v/>
      </c>
      <c r="I188" s="9" t="str">
        <f t="shared" si="44"/>
        <v/>
      </c>
      <c r="J188" s="9" t="str">
        <f t="shared" si="45"/>
        <v/>
      </c>
      <c r="K188" s="11" t="e">
        <f t="shared" si="46"/>
        <v>#VALUE!</v>
      </c>
      <c r="L188" s="11" t="e">
        <f t="shared" si="47"/>
        <v>#VALUE!</v>
      </c>
      <c r="M188" s="11" t="e">
        <f t="shared" si="48"/>
        <v>#VALUE!</v>
      </c>
      <c r="N188" s="11" t="e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#VALUE!</v>
      </c>
      <c r="O188" s="11">
        <f>0</f>
        <v>0</v>
      </c>
      <c r="P188" s="11" t="e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#VALUE!</v>
      </c>
      <c r="Q188" s="11" t="e">
        <f>2*'OddsRatio_working_3-way'!K188*'OddsRatio_working_3-way'!L188*'OddsRatio_working_3-way'!M188</f>
        <v>#VALUE!</v>
      </c>
      <c r="R188" s="11" t="e">
        <f t="shared" si="49"/>
        <v>#VALUE!</v>
      </c>
      <c r="S188" s="11" t="e">
        <f t="shared" si="50"/>
        <v>#VALUE!</v>
      </c>
      <c r="T188" s="11" t="e">
        <f t="shared" si="51"/>
        <v>#VALUE!</v>
      </c>
      <c r="U188" s="11" t="e">
        <f>'OddsRatio_working_3-way'!S188-'OddsRatio_working_3-way'!R188^2/3</f>
        <v>#VALUE!</v>
      </c>
      <c r="V188" s="11" t="e">
        <f>'OddsRatio_working_3-way'!S188*'OddsRatio_working_3-way'!R188/3-2*'OddsRatio_working_3-way'!R188^3/27-'OddsRatio_working_3-way'!T188</f>
        <v>#VALUE!</v>
      </c>
      <c r="W188" s="11" t="e">
        <f>'OddsRatio_working_3-way'!V188^2+4*'OddsRatio_working_3-way'!U188^3/27</f>
        <v>#VALUE!</v>
      </c>
      <c r="X188" s="11" t="e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#VALUE!</v>
      </c>
      <c r="Y188" s="11" t="e">
        <f>IF('OddsRatio_working_3-way'!W188&gt;=0,IF('OddsRatio_working_3-way'!V188+SQRT('OddsRatio_working_3-way'!W188)&gt;0,0,PI()),ACOS('OddsRatio_working_3-way'!V188/(2*'OddsRatio_working_3-way'!X188)))</f>
        <v>#VALUE!</v>
      </c>
      <c r="Z188" s="11" t="e">
        <f>'OddsRatio_working_3-way'!X188^(1/3)*COS('OddsRatio_working_3-way'!Y188/3)</f>
        <v>#VALUE!</v>
      </c>
      <c r="AA188" s="11" t="e">
        <f>'OddsRatio_working_3-way'!X188^(1/3)*COS(('OddsRatio_working_3-way'!Y188+2*PI())/3)</f>
        <v>#VALUE!</v>
      </c>
      <c r="AB188" s="11" t="e">
        <f>'OddsRatio_working_3-way'!X188^(1/3)*COS(('OddsRatio_working_3-way'!Y188+4*PI())/3)</f>
        <v>#VALUE!</v>
      </c>
      <c r="AC188" s="11" t="e">
        <f>'OddsRatio_working_3-way'!X188^(1/3)*SIN('OddsRatio_working_3-way'!Y188/3)</f>
        <v>#VALUE!</v>
      </c>
      <c r="AD188" s="11" t="e">
        <f>'OddsRatio_working_3-way'!X188^(1/3)*SIN(('OddsRatio_working_3-way'!Y188+2*PI())/3)</f>
        <v>#VALUE!</v>
      </c>
      <c r="AE188" s="11" t="e">
        <f>'OddsRatio_working_3-way'!X188^(1/3)*SIN(('OddsRatio_working_3-way'!Y188+4*PI())/3)</f>
        <v>#VALUE!</v>
      </c>
      <c r="AF188" s="11" t="e">
        <f>-'OddsRatio_working_3-way'!U188/(3*'OddsRatio_working_3-way'!X188^(1/3))*COS(('OddsRatio_working_3-way'!Y188)/3)</f>
        <v>#VALUE!</v>
      </c>
      <c r="AG188" s="11" t="e">
        <f>-'OddsRatio_working_3-way'!U188/(3*'OddsRatio_working_3-way'!X188^(1/3))*COS(('OddsRatio_working_3-way'!Y188+2*PI())/3)</f>
        <v>#VALUE!</v>
      </c>
      <c r="AH188" s="11" t="e">
        <f>-'OddsRatio_working_3-way'!U188/(3*'OddsRatio_working_3-way'!X188^(1/3))*COS(('OddsRatio_working_3-way'!Y188+4*PI())/3)</f>
        <v>#VALUE!</v>
      </c>
      <c r="AI188" s="11" t="e">
        <f>'OddsRatio_working_3-way'!U188/(3*'OddsRatio_working_3-way'!X188^(1/3))*SIN(('OddsRatio_working_3-way'!Y188)/3)</f>
        <v>#VALUE!</v>
      </c>
      <c r="AJ188" s="11" t="e">
        <f>'OddsRatio_working_3-way'!U188/(3*'OddsRatio_working_3-way'!X188^(1/3))*SIN(('OddsRatio_working_3-way'!Y188+2*PI())/3)</f>
        <v>#VALUE!</v>
      </c>
      <c r="AK188" s="11" t="e">
        <f>'OddsRatio_working_3-way'!U188/(3*'OddsRatio_working_3-way'!X188^(1/3))*SIN(('OddsRatio_working_3-way'!Y188+4*PI())/3)</f>
        <v>#VALUE!</v>
      </c>
      <c r="AL188" s="11" t="e">
        <f>'OddsRatio_working_3-way'!Z188+'OddsRatio_working_3-way'!AF188</f>
        <v>#VALUE!</v>
      </c>
      <c r="AM188" s="11" t="e">
        <f>'OddsRatio_working_3-way'!AA188+'OddsRatio_working_3-way'!AG188</f>
        <v>#VALUE!</v>
      </c>
      <c r="AN188" s="11" t="e">
        <f>'OddsRatio_working_3-way'!AB188+'OddsRatio_working_3-way'!AH188</f>
        <v>#VALUE!</v>
      </c>
      <c r="AO188" s="11" t="e">
        <f>'OddsRatio_working_3-way'!AC188+'OddsRatio_working_3-way'!AI188</f>
        <v>#VALUE!</v>
      </c>
      <c r="AP188" s="11" t="e">
        <f>'OddsRatio_working_3-way'!AD188+'OddsRatio_working_3-way'!AJ188</f>
        <v>#VALUE!</v>
      </c>
      <c r="AQ188" s="11" t="e">
        <f>'OddsRatio_working_3-way'!AE188+'OddsRatio_working_3-way'!AK188</f>
        <v>#VALUE!</v>
      </c>
      <c r="AR188" s="10" t="str">
        <f>IF(A188="","",IF(('OddsRatio_working_3-way'!X188=0),IF(Q188&gt;0,-Q188^(1/3),(-Q188)^(1/3)),'OddsRatio_working_3-way'!AL188-'OddsRatio_working_3-way'!R188/3))</f>
        <v/>
      </c>
      <c r="AS188" s="11" t="e">
        <f>IF(('OddsRatio_working_3-way'!X188=0),IF(Q188&gt;0,-Q188^(1/3),(-Q188)^(1/3)),'OddsRatio_working_3-way'!AM188-'OddsRatio_working_3-way'!R188/3)</f>
        <v>#VALUE!</v>
      </c>
      <c r="AT188" s="11" t="e">
        <f>IF(('OddsRatio_working_3-way'!X188=0),IF(Q188&gt;0,-Q188^(1/3),(-Q188)^(1/3)),'OddsRatio_working_3-way'!AN188-'OddsRatio_working_3-way'!R188/3)</f>
        <v>#VALUE!</v>
      </c>
      <c r="AU188" s="11" t="e">
        <f>IF(('OddsRatio_working_3-way'!X188=0),0,'OddsRatio_working_3-way'!AO188)</f>
        <v>#VALUE!</v>
      </c>
      <c r="AV188" s="11" t="e">
        <f>IF(('OddsRatio_working_3-way'!X188=0),0,'OddsRatio_working_3-way'!AP188)</f>
        <v>#VALUE!</v>
      </c>
      <c r="AW188" s="11" t="e">
        <f>IF(('OddsRatio_working_3-way'!X188=0),0,'OddsRatio_working_3-way'!AQ188)</f>
        <v>#VALUE!</v>
      </c>
    </row>
    <row r="189" spans="1:49" x14ac:dyDescent="0.2">
      <c r="A189" s="4" t="str">
        <f>IF('True_Odds_Calculator_3-way'!A190="","",'True_Odds_Calculator_3-way'!A190)</f>
        <v/>
      </c>
      <c r="B189" s="4" t="str">
        <f>IF('True_Odds_Calculator_3-way'!B190="","",'True_Odds_Calculator_3-way'!B190)</f>
        <v/>
      </c>
      <c r="C189" s="4" t="str">
        <f>IF('True_Odds_Calculator_3-way'!C190="","",'True_Odds_Calculator_3-way'!C190)</f>
        <v/>
      </c>
      <c r="D189" s="9" t="e">
        <f t="shared" si="39"/>
        <v>#VALUE!</v>
      </c>
      <c r="E189" s="9" t="e">
        <f t="shared" si="40"/>
        <v>#VALUE!</v>
      </c>
      <c r="F189" s="9" t="e">
        <f t="shared" si="41"/>
        <v>#VALUE!</v>
      </c>
      <c r="G189" s="9" t="str">
        <f t="shared" si="42"/>
        <v/>
      </c>
      <c r="H189" s="9" t="str">
        <f t="shared" si="43"/>
        <v/>
      </c>
      <c r="I189" s="9" t="str">
        <f t="shared" si="44"/>
        <v/>
      </c>
      <c r="J189" s="9" t="str">
        <f t="shared" si="45"/>
        <v/>
      </c>
      <c r="K189" s="11" t="e">
        <f t="shared" si="46"/>
        <v>#VALUE!</v>
      </c>
      <c r="L189" s="11" t="e">
        <f t="shared" si="47"/>
        <v>#VALUE!</v>
      </c>
      <c r="M189" s="11" t="e">
        <f t="shared" si="48"/>
        <v>#VALUE!</v>
      </c>
      <c r="N189" s="11" t="e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#VALUE!</v>
      </c>
      <c r="O189" s="11">
        <f>0</f>
        <v>0</v>
      </c>
      <c r="P189" s="11" t="e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#VALUE!</v>
      </c>
      <c r="Q189" s="11" t="e">
        <f>2*'OddsRatio_working_3-way'!K189*'OddsRatio_working_3-way'!L189*'OddsRatio_working_3-way'!M189</f>
        <v>#VALUE!</v>
      </c>
      <c r="R189" s="11" t="e">
        <f t="shared" si="49"/>
        <v>#VALUE!</v>
      </c>
      <c r="S189" s="11" t="e">
        <f t="shared" si="50"/>
        <v>#VALUE!</v>
      </c>
      <c r="T189" s="11" t="e">
        <f t="shared" si="51"/>
        <v>#VALUE!</v>
      </c>
      <c r="U189" s="11" t="e">
        <f>'OddsRatio_working_3-way'!S189-'OddsRatio_working_3-way'!R189^2/3</f>
        <v>#VALUE!</v>
      </c>
      <c r="V189" s="11" t="e">
        <f>'OddsRatio_working_3-way'!S189*'OddsRatio_working_3-way'!R189/3-2*'OddsRatio_working_3-way'!R189^3/27-'OddsRatio_working_3-way'!T189</f>
        <v>#VALUE!</v>
      </c>
      <c r="W189" s="11" t="e">
        <f>'OddsRatio_working_3-way'!V189^2+4*'OddsRatio_working_3-way'!U189^3/27</f>
        <v>#VALUE!</v>
      </c>
      <c r="X189" s="11" t="e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#VALUE!</v>
      </c>
      <c r="Y189" s="11" t="e">
        <f>IF('OddsRatio_working_3-way'!W189&gt;=0,IF('OddsRatio_working_3-way'!V189+SQRT('OddsRatio_working_3-way'!W189)&gt;0,0,PI()),ACOS('OddsRatio_working_3-way'!V189/(2*'OddsRatio_working_3-way'!X189)))</f>
        <v>#VALUE!</v>
      </c>
      <c r="Z189" s="11" t="e">
        <f>'OddsRatio_working_3-way'!X189^(1/3)*COS('OddsRatio_working_3-way'!Y189/3)</f>
        <v>#VALUE!</v>
      </c>
      <c r="AA189" s="11" t="e">
        <f>'OddsRatio_working_3-way'!X189^(1/3)*COS(('OddsRatio_working_3-way'!Y189+2*PI())/3)</f>
        <v>#VALUE!</v>
      </c>
      <c r="AB189" s="11" t="e">
        <f>'OddsRatio_working_3-way'!X189^(1/3)*COS(('OddsRatio_working_3-way'!Y189+4*PI())/3)</f>
        <v>#VALUE!</v>
      </c>
      <c r="AC189" s="11" t="e">
        <f>'OddsRatio_working_3-way'!X189^(1/3)*SIN('OddsRatio_working_3-way'!Y189/3)</f>
        <v>#VALUE!</v>
      </c>
      <c r="AD189" s="11" t="e">
        <f>'OddsRatio_working_3-way'!X189^(1/3)*SIN(('OddsRatio_working_3-way'!Y189+2*PI())/3)</f>
        <v>#VALUE!</v>
      </c>
      <c r="AE189" s="11" t="e">
        <f>'OddsRatio_working_3-way'!X189^(1/3)*SIN(('OddsRatio_working_3-way'!Y189+4*PI())/3)</f>
        <v>#VALUE!</v>
      </c>
      <c r="AF189" s="11" t="e">
        <f>-'OddsRatio_working_3-way'!U189/(3*'OddsRatio_working_3-way'!X189^(1/3))*COS(('OddsRatio_working_3-way'!Y189)/3)</f>
        <v>#VALUE!</v>
      </c>
      <c r="AG189" s="11" t="e">
        <f>-'OddsRatio_working_3-way'!U189/(3*'OddsRatio_working_3-way'!X189^(1/3))*COS(('OddsRatio_working_3-way'!Y189+2*PI())/3)</f>
        <v>#VALUE!</v>
      </c>
      <c r="AH189" s="11" t="e">
        <f>-'OddsRatio_working_3-way'!U189/(3*'OddsRatio_working_3-way'!X189^(1/3))*COS(('OddsRatio_working_3-way'!Y189+4*PI())/3)</f>
        <v>#VALUE!</v>
      </c>
      <c r="AI189" s="11" t="e">
        <f>'OddsRatio_working_3-way'!U189/(3*'OddsRatio_working_3-way'!X189^(1/3))*SIN(('OddsRatio_working_3-way'!Y189)/3)</f>
        <v>#VALUE!</v>
      </c>
      <c r="AJ189" s="11" t="e">
        <f>'OddsRatio_working_3-way'!U189/(3*'OddsRatio_working_3-way'!X189^(1/3))*SIN(('OddsRatio_working_3-way'!Y189+2*PI())/3)</f>
        <v>#VALUE!</v>
      </c>
      <c r="AK189" s="11" t="e">
        <f>'OddsRatio_working_3-way'!U189/(3*'OddsRatio_working_3-way'!X189^(1/3))*SIN(('OddsRatio_working_3-way'!Y189+4*PI())/3)</f>
        <v>#VALUE!</v>
      </c>
      <c r="AL189" s="11" t="e">
        <f>'OddsRatio_working_3-way'!Z189+'OddsRatio_working_3-way'!AF189</f>
        <v>#VALUE!</v>
      </c>
      <c r="AM189" s="11" t="e">
        <f>'OddsRatio_working_3-way'!AA189+'OddsRatio_working_3-way'!AG189</f>
        <v>#VALUE!</v>
      </c>
      <c r="AN189" s="11" t="e">
        <f>'OddsRatio_working_3-way'!AB189+'OddsRatio_working_3-way'!AH189</f>
        <v>#VALUE!</v>
      </c>
      <c r="AO189" s="11" t="e">
        <f>'OddsRatio_working_3-way'!AC189+'OddsRatio_working_3-way'!AI189</f>
        <v>#VALUE!</v>
      </c>
      <c r="AP189" s="11" t="e">
        <f>'OddsRatio_working_3-way'!AD189+'OddsRatio_working_3-way'!AJ189</f>
        <v>#VALUE!</v>
      </c>
      <c r="AQ189" s="11" t="e">
        <f>'OddsRatio_working_3-way'!AE189+'OddsRatio_working_3-way'!AK189</f>
        <v>#VALUE!</v>
      </c>
      <c r="AR189" s="10" t="str">
        <f>IF(A189="","",IF(('OddsRatio_working_3-way'!X189=0),IF(Q189&gt;0,-Q189^(1/3),(-Q189)^(1/3)),'OddsRatio_working_3-way'!AL189-'OddsRatio_working_3-way'!R189/3))</f>
        <v/>
      </c>
      <c r="AS189" s="11" t="e">
        <f>IF(('OddsRatio_working_3-way'!X189=0),IF(Q189&gt;0,-Q189^(1/3),(-Q189)^(1/3)),'OddsRatio_working_3-way'!AM189-'OddsRatio_working_3-way'!R189/3)</f>
        <v>#VALUE!</v>
      </c>
      <c r="AT189" s="11" t="e">
        <f>IF(('OddsRatio_working_3-way'!X189=0),IF(Q189&gt;0,-Q189^(1/3),(-Q189)^(1/3)),'OddsRatio_working_3-way'!AN189-'OddsRatio_working_3-way'!R189/3)</f>
        <v>#VALUE!</v>
      </c>
      <c r="AU189" s="11" t="e">
        <f>IF(('OddsRatio_working_3-way'!X189=0),0,'OddsRatio_working_3-way'!AO189)</f>
        <v>#VALUE!</v>
      </c>
      <c r="AV189" s="11" t="e">
        <f>IF(('OddsRatio_working_3-way'!X189=0),0,'OddsRatio_working_3-way'!AP189)</f>
        <v>#VALUE!</v>
      </c>
      <c r="AW189" s="11" t="e">
        <f>IF(('OddsRatio_working_3-way'!X189=0),0,'OddsRatio_working_3-way'!AQ189)</f>
        <v>#VALUE!</v>
      </c>
    </row>
    <row r="190" spans="1:49" x14ac:dyDescent="0.2">
      <c r="A190" s="4" t="str">
        <f>IF('True_Odds_Calculator_3-way'!A191="","",'True_Odds_Calculator_3-way'!A191)</f>
        <v/>
      </c>
      <c r="B190" s="4" t="str">
        <f>IF('True_Odds_Calculator_3-way'!B191="","",'True_Odds_Calculator_3-way'!B191)</f>
        <v/>
      </c>
      <c r="C190" s="4" t="str">
        <f>IF('True_Odds_Calculator_3-way'!C191="","",'True_Odds_Calculator_3-way'!C191)</f>
        <v/>
      </c>
      <c r="D190" s="9" t="e">
        <f t="shared" si="39"/>
        <v>#VALUE!</v>
      </c>
      <c r="E190" s="9" t="e">
        <f t="shared" si="40"/>
        <v>#VALUE!</v>
      </c>
      <c r="F190" s="9" t="e">
        <f t="shared" si="41"/>
        <v>#VALUE!</v>
      </c>
      <c r="G190" s="9" t="str">
        <f t="shared" si="42"/>
        <v/>
      </c>
      <c r="H190" s="9" t="str">
        <f t="shared" si="43"/>
        <v/>
      </c>
      <c r="I190" s="9" t="str">
        <f t="shared" si="44"/>
        <v/>
      </c>
      <c r="J190" s="9" t="str">
        <f t="shared" si="45"/>
        <v/>
      </c>
      <c r="K190" s="11" t="e">
        <f t="shared" si="46"/>
        <v>#VALUE!</v>
      </c>
      <c r="L190" s="11" t="e">
        <f t="shared" si="47"/>
        <v>#VALUE!</v>
      </c>
      <c r="M190" s="11" t="e">
        <f t="shared" si="48"/>
        <v>#VALUE!</v>
      </c>
      <c r="N190" s="11" t="e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#VALUE!</v>
      </c>
      <c r="O190" s="11">
        <f>0</f>
        <v>0</v>
      </c>
      <c r="P190" s="11" t="e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#VALUE!</v>
      </c>
      <c r="Q190" s="11" t="e">
        <f>2*'OddsRatio_working_3-way'!K190*'OddsRatio_working_3-way'!L190*'OddsRatio_working_3-way'!M190</f>
        <v>#VALUE!</v>
      </c>
      <c r="R190" s="11" t="e">
        <f t="shared" si="49"/>
        <v>#VALUE!</v>
      </c>
      <c r="S190" s="11" t="e">
        <f t="shared" si="50"/>
        <v>#VALUE!</v>
      </c>
      <c r="T190" s="11" t="e">
        <f t="shared" si="51"/>
        <v>#VALUE!</v>
      </c>
      <c r="U190" s="11" t="e">
        <f>'OddsRatio_working_3-way'!S190-'OddsRatio_working_3-way'!R190^2/3</f>
        <v>#VALUE!</v>
      </c>
      <c r="V190" s="11" t="e">
        <f>'OddsRatio_working_3-way'!S190*'OddsRatio_working_3-way'!R190/3-2*'OddsRatio_working_3-way'!R190^3/27-'OddsRatio_working_3-way'!T190</f>
        <v>#VALUE!</v>
      </c>
      <c r="W190" s="11" t="e">
        <f>'OddsRatio_working_3-way'!V190^2+4*'OddsRatio_working_3-way'!U190^3/27</f>
        <v>#VALUE!</v>
      </c>
      <c r="X190" s="11" t="e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#VALUE!</v>
      </c>
      <c r="Y190" s="11" t="e">
        <f>IF('OddsRatio_working_3-way'!W190&gt;=0,IF('OddsRatio_working_3-way'!V190+SQRT('OddsRatio_working_3-way'!W190)&gt;0,0,PI()),ACOS('OddsRatio_working_3-way'!V190/(2*'OddsRatio_working_3-way'!X190)))</f>
        <v>#VALUE!</v>
      </c>
      <c r="Z190" s="11" t="e">
        <f>'OddsRatio_working_3-way'!X190^(1/3)*COS('OddsRatio_working_3-way'!Y190/3)</f>
        <v>#VALUE!</v>
      </c>
      <c r="AA190" s="11" t="e">
        <f>'OddsRatio_working_3-way'!X190^(1/3)*COS(('OddsRatio_working_3-way'!Y190+2*PI())/3)</f>
        <v>#VALUE!</v>
      </c>
      <c r="AB190" s="11" t="e">
        <f>'OddsRatio_working_3-way'!X190^(1/3)*COS(('OddsRatio_working_3-way'!Y190+4*PI())/3)</f>
        <v>#VALUE!</v>
      </c>
      <c r="AC190" s="11" t="e">
        <f>'OddsRatio_working_3-way'!X190^(1/3)*SIN('OddsRatio_working_3-way'!Y190/3)</f>
        <v>#VALUE!</v>
      </c>
      <c r="AD190" s="11" t="e">
        <f>'OddsRatio_working_3-way'!X190^(1/3)*SIN(('OddsRatio_working_3-way'!Y190+2*PI())/3)</f>
        <v>#VALUE!</v>
      </c>
      <c r="AE190" s="11" t="e">
        <f>'OddsRatio_working_3-way'!X190^(1/3)*SIN(('OddsRatio_working_3-way'!Y190+4*PI())/3)</f>
        <v>#VALUE!</v>
      </c>
      <c r="AF190" s="11" t="e">
        <f>-'OddsRatio_working_3-way'!U190/(3*'OddsRatio_working_3-way'!X190^(1/3))*COS(('OddsRatio_working_3-way'!Y190)/3)</f>
        <v>#VALUE!</v>
      </c>
      <c r="AG190" s="11" t="e">
        <f>-'OddsRatio_working_3-way'!U190/(3*'OddsRatio_working_3-way'!X190^(1/3))*COS(('OddsRatio_working_3-way'!Y190+2*PI())/3)</f>
        <v>#VALUE!</v>
      </c>
      <c r="AH190" s="11" t="e">
        <f>-'OddsRatio_working_3-way'!U190/(3*'OddsRatio_working_3-way'!X190^(1/3))*COS(('OddsRatio_working_3-way'!Y190+4*PI())/3)</f>
        <v>#VALUE!</v>
      </c>
      <c r="AI190" s="11" t="e">
        <f>'OddsRatio_working_3-way'!U190/(3*'OddsRatio_working_3-way'!X190^(1/3))*SIN(('OddsRatio_working_3-way'!Y190)/3)</f>
        <v>#VALUE!</v>
      </c>
      <c r="AJ190" s="11" t="e">
        <f>'OddsRatio_working_3-way'!U190/(3*'OddsRatio_working_3-way'!X190^(1/3))*SIN(('OddsRatio_working_3-way'!Y190+2*PI())/3)</f>
        <v>#VALUE!</v>
      </c>
      <c r="AK190" s="11" t="e">
        <f>'OddsRatio_working_3-way'!U190/(3*'OddsRatio_working_3-way'!X190^(1/3))*SIN(('OddsRatio_working_3-way'!Y190+4*PI())/3)</f>
        <v>#VALUE!</v>
      </c>
      <c r="AL190" s="11" t="e">
        <f>'OddsRatio_working_3-way'!Z190+'OddsRatio_working_3-way'!AF190</f>
        <v>#VALUE!</v>
      </c>
      <c r="AM190" s="11" t="e">
        <f>'OddsRatio_working_3-way'!AA190+'OddsRatio_working_3-way'!AG190</f>
        <v>#VALUE!</v>
      </c>
      <c r="AN190" s="11" t="e">
        <f>'OddsRatio_working_3-way'!AB190+'OddsRatio_working_3-way'!AH190</f>
        <v>#VALUE!</v>
      </c>
      <c r="AO190" s="11" t="e">
        <f>'OddsRatio_working_3-way'!AC190+'OddsRatio_working_3-way'!AI190</f>
        <v>#VALUE!</v>
      </c>
      <c r="AP190" s="11" t="e">
        <f>'OddsRatio_working_3-way'!AD190+'OddsRatio_working_3-way'!AJ190</f>
        <v>#VALUE!</v>
      </c>
      <c r="AQ190" s="11" t="e">
        <f>'OddsRatio_working_3-way'!AE190+'OddsRatio_working_3-way'!AK190</f>
        <v>#VALUE!</v>
      </c>
      <c r="AR190" s="10" t="str">
        <f>IF(A190="","",IF(('OddsRatio_working_3-way'!X190=0),IF(Q190&gt;0,-Q190^(1/3),(-Q190)^(1/3)),'OddsRatio_working_3-way'!AL190-'OddsRatio_working_3-way'!R190/3))</f>
        <v/>
      </c>
      <c r="AS190" s="11" t="e">
        <f>IF(('OddsRatio_working_3-way'!X190=0),IF(Q190&gt;0,-Q190^(1/3),(-Q190)^(1/3)),'OddsRatio_working_3-way'!AM190-'OddsRatio_working_3-way'!R190/3)</f>
        <v>#VALUE!</v>
      </c>
      <c r="AT190" s="11" t="e">
        <f>IF(('OddsRatio_working_3-way'!X190=0),IF(Q190&gt;0,-Q190^(1/3),(-Q190)^(1/3)),'OddsRatio_working_3-way'!AN190-'OddsRatio_working_3-way'!R190/3)</f>
        <v>#VALUE!</v>
      </c>
      <c r="AU190" s="11" t="e">
        <f>IF(('OddsRatio_working_3-way'!X190=0),0,'OddsRatio_working_3-way'!AO190)</f>
        <v>#VALUE!</v>
      </c>
      <c r="AV190" s="11" t="e">
        <f>IF(('OddsRatio_working_3-way'!X190=0),0,'OddsRatio_working_3-way'!AP190)</f>
        <v>#VALUE!</v>
      </c>
      <c r="AW190" s="11" t="e">
        <f>IF(('OddsRatio_working_3-way'!X190=0),0,'OddsRatio_working_3-way'!AQ190)</f>
        <v>#VALUE!</v>
      </c>
    </row>
    <row r="191" spans="1:49" x14ac:dyDescent="0.2">
      <c r="A191" s="4" t="str">
        <f>IF('True_Odds_Calculator_3-way'!A192="","",'True_Odds_Calculator_3-way'!A192)</f>
        <v/>
      </c>
      <c r="B191" s="4" t="str">
        <f>IF('True_Odds_Calculator_3-way'!B192="","",'True_Odds_Calculator_3-way'!B192)</f>
        <v/>
      </c>
      <c r="C191" s="4" t="str">
        <f>IF('True_Odds_Calculator_3-way'!C192="","",'True_Odds_Calculator_3-way'!C192)</f>
        <v/>
      </c>
      <c r="D191" s="9" t="e">
        <f t="shared" si="39"/>
        <v>#VALUE!</v>
      </c>
      <c r="E191" s="9" t="e">
        <f t="shared" si="40"/>
        <v>#VALUE!</v>
      </c>
      <c r="F191" s="9" t="e">
        <f t="shared" si="41"/>
        <v>#VALUE!</v>
      </c>
      <c r="G191" s="9" t="str">
        <f t="shared" si="42"/>
        <v/>
      </c>
      <c r="H191" s="9" t="str">
        <f t="shared" si="43"/>
        <v/>
      </c>
      <c r="I191" s="9" t="str">
        <f t="shared" si="44"/>
        <v/>
      </c>
      <c r="J191" s="9" t="str">
        <f t="shared" si="45"/>
        <v/>
      </c>
      <c r="K191" s="11" t="e">
        <f t="shared" si="46"/>
        <v>#VALUE!</v>
      </c>
      <c r="L191" s="11" t="e">
        <f t="shared" si="47"/>
        <v>#VALUE!</v>
      </c>
      <c r="M191" s="11" t="e">
        <f t="shared" si="48"/>
        <v>#VALUE!</v>
      </c>
      <c r="N191" s="11" t="e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#VALUE!</v>
      </c>
      <c r="O191" s="11">
        <f>0</f>
        <v>0</v>
      </c>
      <c r="P191" s="11" t="e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#VALUE!</v>
      </c>
      <c r="Q191" s="11" t="e">
        <f>2*'OddsRatio_working_3-way'!K191*'OddsRatio_working_3-way'!L191*'OddsRatio_working_3-way'!M191</f>
        <v>#VALUE!</v>
      </c>
      <c r="R191" s="11" t="e">
        <f t="shared" si="49"/>
        <v>#VALUE!</v>
      </c>
      <c r="S191" s="11" t="e">
        <f t="shared" si="50"/>
        <v>#VALUE!</v>
      </c>
      <c r="T191" s="11" t="e">
        <f t="shared" si="51"/>
        <v>#VALUE!</v>
      </c>
      <c r="U191" s="11" t="e">
        <f>'OddsRatio_working_3-way'!S191-'OddsRatio_working_3-way'!R191^2/3</f>
        <v>#VALUE!</v>
      </c>
      <c r="V191" s="11" t="e">
        <f>'OddsRatio_working_3-way'!S191*'OddsRatio_working_3-way'!R191/3-2*'OddsRatio_working_3-way'!R191^3/27-'OddsRatio_working_3-way'!T191</f>
        <v>#VALUE!</v>
      </c>
      <c r="W191" s="11" t="e">
        <f>'OddsRatio_working_3-way'!V191^2+4*'OddsRatio_working_3-way'!U191^3/27</f>
        <v>#VALUE!</v>
      </c>
      <c r="X191" s="11" t="e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#VALUE!</v>
      </c>
      <c r="Y191" s="11" t="e">
        <f>IF('OddsRatio_working_3-way'!W191&gt;=0,IF('OddsRatio_working_3-way'!V191+SQRT('OddsRatio_working_3-way'!W191)&gt;0,0,PI()),ACOS('OddsRatio_working_3-way'!V191/(2*'OddsRatio_working_3-way'!X191)))</f>
        <v>#VALUE!</v>
      </c>
      <c r="Z191" s="11" t="e">
        <f>'OddsRatio_working_3-way'!X191^(1/3)*COS('OddsRatio_working_3-way'!Y191/3)</f>
        <v>#VALUE!</v>
      </c>
      <c r="AA191" s="11" t="e">
        <f>'OddsRatio_working_3-way'!X191^(1/3)*COS(('OddsRatio_working_3-way'!Y191+2*PI())/3)</f>
        <v>#VALUE!</v>
      </c>
      <c r="AB191" s="11" t="e">
        <f>'OddsRatio_working_3-way'!X191^(1/3)*COS(('OddsRatio_working_3-way'!Y191+4*PI())/3)</f>
        <v>#VALUE!</v>
      </c>
      <c r="AC191" s="11" t="e">
        <f>'OddsRatio_working_3-way'!X191^(1/3)*SIN('OddsRatio_working_3-way'!Y191/3)</f>
        <v>#VALUE!</v>
      </c>
      <c r="AD191" s="11" t="e">
        <f>'OddsRatio_working_3-way'!X191^(1/3)*SIN(('OddsRatio_working_3-way'!Y191+2*PI())/3)</f>
        <v>#VALUE!</v>
      </c>
      <c r="AE191" s="11" t="e">
        <f>'OddsRatio_working_3-way'!X191^(1/3)*SIN(('OddsRatio_working_3-way'!Y191+4*PI())/3)</f>
        <v>#VALUE!</v>
      </c>
      <c r="AF191" s="11" t="e">
        <f>-'OddsRatio_working_3-way'!U191/(3*'OddsRatio_working_3-way'!X191^(1/3))*COS(('OddsRatio_working_3-way'!Y191)/3)</f>
        <v>#VALUE!</v>
      </c>
      <c r="AG191" s="11" t="e">
        <f>-'OddsRatio_working_3-way'!U191/(3*'OddsRatio_working_3-way'!X191^(1/3))*COS(('OddsRatio_working_3-way'!Y191+2*PI())/3)</f>
        <v>#VALUE!</v>
      </c>
      <c r="AH191" s="11" t="e">
        <f>-'OddsRatio_working_3-way'!U191/(3*'OddsRatio_working_3-way'!X191^(1/3))*COS(('OddsRatio_working_3-way'!Y191+4*PI())/3)</f>
        <v>#VALUE!</v>
      </c>
      <c r="AI191" s="11" t="e">
        <f>'OddsRatio_working_3-way'!U191/(3*'OddsRatio_working_3-way'!X191^(1/3))*SIN(('OddsRatio_working_3-way'!Y191)/3)</f>
        <v>#VALUE!</v>
      </c>
      <c r="AJ191" s="11" t="e">
        <f>'OddsRatio_working_3-way'!U191/(3*'OddsRatio_working_3-way'!X191^(1/3))*SIN(('OddsRatio_working_3-way'!Y191+2*PI())/3)</f>
        <v>#VALUE!</v>
      </c>
      <c r="AK191" s="11" t="e">
        <f>'OddsRatio_working_3-way'!U191/(3*'OddsRatio_working_3-way'!X191^(1/3))*SIN(('OddsRatio_working_3-way'!Y191+4*PI())/3)</f>
        <v>#VALUE!</v>
      </c>
      <c r="AL191" s="11" t="e">
        <f>'OddsRatio_working_3-way'!Z191+'OddsRatio_working_3-way'!AF191</f>
        <v>#VALUE!</v>
      </c>
      <c r="AM191" s="11" t="e">
        <f>'OddsRatio_working_3-way'!AA191+'OddsRatio_working_3-way'!AG191</f>
        <v>#VALUE!</v>
      </c>
      <c r="AN191" s="11" t="e">
        <f>'OddsRatio_working_3-way'!AB191+'OddsRatio_working_3-way'!AH191</f>
        <v>#VALUE!</v>
      </c>
      <c r="AO191" s="11" t="e">
        <f>'OddsRatio_working_3-way'!AC191+'OddsRatio_working_3-way'!AI191</f>
        <v>#VALUE!</v>
      </c>
      <c r="AP191" s="11" t="e">
        <f>'OddsRatio_working_3-way'!AD191+'OddsRatio_working_3-way'!AJ191</f>
        <v>#VALUE!</v>
      </c>
      <c r="AQ191" s="11" t="e">
        <f>'OddsRatio_working_3-way'!AE191+'OddsRatio_working_3-way'!AK191</f>
        <v>#VALUE!</v>
      </c>
      <c r="AR191" s="10" t="str">
        <f>IF(A191="","",IF(('OddsRatio_working_3-way'!X191=0),IF(Q191&gt;0,-Q191^(1/3),(-Q191)^(1/3)),'OddsRatio_working_3-way'!AL191-'OddsRatio_working_3-way'!R191/3))</f>
        <v/>
      </c>
      <c r="AS191" s="11" t="e">
        <f>IF(('OddsRatio_working_3-way'!X191=0),IF(Q191&gt;0,-Q191^(1/3),(-Q191)^(1/3)),'OddsRatio_working_3-way'!AM191-'OddsRatio_working_3-way'!R191/3)</f>
        <v>#VALUE!</v>
      </c>
      <c r="AT191" s="11" t="e">
        <f>IF(('OddsRatio_working_3-way'!X191=0),IF(Q191&gt;0,-Q191^(1/3),(-Q191)^(1/3)),'OddsRatio_working_3-way'!AN191-'OddsRatio_working_3-way'!R191/3)</f>
        <v>#VALUE!</v>
      </c>
      <c r="AU191" s="11" t="e">
        <f>IF(('OddsRatio_working_3-way'!X191=0),0,'OddsRatio_working_3-way'!AO191)</f>
        <v>#VALUE!</v>
      </c>
      <c r="AV191" s="11" t="e">
        <f>IF(('OddsRatio_working_3-way'!X191=0),0,'OddsRatio_working_3-way'!AP191)</f>
        <v>#VALUE!</v>
      </c>
      <c r="AW191" s="11" t="e">
        <f>IF(('OddsRatio_working_3-way'!X191=0),0,'OddsRatio_working_3-way'!AQ191)</f>
        <v>#VALUE!</v>
      </c>
    </row>
    <row r="192" spans="1:49" x14ac:dyDescent="0.2">
      <c r="A192" s="4" t="str">
        <f>IF('True_Odds_Calculator_3-way'!A193="","",'True_Odds_Calculator_3-way'!A193)</f>
        <v/>
      </c>
      <c r="B192" s="4" t="str">
        <f>IF('True_Odds_Calculator_3-way'!B193="","",'True_Odds_Calculator_3-way'!B193)</f>
        <v/>
      </c>
      <c r="C192" s="4" t="str">
        <f>IF('True_Odds_Calculator_3-way'!C193="","",'True_Odds_Calculator_3-way'!C193)</f>
        <v/>
      </c>
      <c r="D192" s="9" t="e">
        <f t="shared" si="39"/>
        <v>#VALUE!</v>
      </c>
      <c r="E192" s="9" t="e">
        <f t="shared" si="40"/>
        <v>#VALUE!</v>
      </c>
      <c r="F192" s="9" t="e">
        <f t="shared" si="41"/>
        <v>#VALUE!</v>
      </c>
      <c r="G192" s="9" t="str">
        <f t="shared" si="42"/>
        <v/>
      </c>
      <c r="H192" s="9" t="str">
        <f t="shared" si="43"/>
        <v/>
      </c>
      <c r="I192" s="9" t="str">
        <f t="shared" si="44"/>
        <v/>
      </c>
      <c r="J192" s="9" t="str">
        <f t="shared" si="45"/>
        <v/>
      </c>
      <c r="K192" s="11" t="e">
        <f t="shared" si="46"/>
        <v>#VALUE!</v>
      </c>
      <c r="L192" s="11" t="e">
        <f t="shared" si="47"/>
        <v>#VALUE!</v>
      </c>
      <c r="M192" s="11" t="e">
        <f t="shared" si="48"/>
        <v>#VALUE!</v>
      </c>
      <c r="N192" s="11" t="e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#VALUE!</v>
      </c>
      <c r="O192" s="11">
        <f>0</f>
        <v>0</v>
      </c>
      <c r="P192" s="11" t="e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#VALUE!</v>
      </c>
      <c r="Q192" s="11" t="e">
        <f>2*'OddsRatio_working_3-way'!K192*'OddsRatio_working_3-way'!L192*'OddsRatio_working_3-way'!M192</f>
        <v>#VALUE!</v>
      </c>
      <c r="R192" s="11" t="e">
        <f t="shared" si="49"/>
        <v>#VALUE!</v>
      </c>
      <c r="S192" s="11" t="e">
        <f t="shared" si="50"/>
        <v>#VALUE!</v>
      </c>
      <c r="T192" s="11" t="e">
        <f t="shared" si="51"/>
        <v>#VALUE!</v>
      </c>
      <c r="U192" s="11" t="e">
        <f>'OddsRatio_working_3-way'!S192-'OddsRatio_working_3-way'!R192^2/3</f>
        <v>#VALUE!</v>
      </c>
      <c r="V192" s="11" t="e">
        <f>'OddsRatio_working_3-way'!S192*'OddsRatio_working_3-way'!R192/3-2*'OddsRatio_working_3-way'!R192^3/27-'OddsRatio_working_3-way'!T192</f>
        <v>#VALUE!</v>
      </c>
      <c r="W192" s="11" t="e">
        <f>'OddsRatio_working_3-way'!V192^2+4*'OddsRatio_working_3-way'!U192^3/27</f>
        <v>#VALUE!</v>
      </c>
      <c r="X192" s="11" t="e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#VALUE!</v>
      </c>
      <c r="Y192" s="11" t="e">
        <f>IF('OddsRatio_working_3-way'!W192&gt;=0,IF('OddsRatio_working_3-way'!V192+SQRT('OddsRatio_working_3-way'!W192)&gt;0,0,PI()),ACOS('OddsRatio_working_3-way'!V192/(2*'OddsRatio_working_3-way'!X192)))</f>
        <v>#VALUE!</v>
      </c>
      <c r="Z192" s="11" t="e">
        <f>'OddsRatio_working_3-way'!X192^(1/3)*COS('OddsRatio_working_3-way'!Y192/3)</f>
        <v>#VALUE!</v>
      </c>
      <c r="AA192" s="11" t="e">
        <f>'OddsRatio_working_3-way'!X192^(1/3)*COS(('OddsRatio_working_3-way'!Y192+2*PI())/3)</f>
        <v>#VALUE!</v>
      </c>
      <c r="AB192" s="11" t="e">
        <f>'OddsRatio_working_3-way'!X192^(1/3)*COS(('OddsRatio_working_3-way'!Y192+4*PI())/3)</f>
        <v>#VALUE!</v>
      </c>
      <c r="AC192" s="11" t="e">
        <f>'OddsRatio_working_3-way'!X192^(1/3)*SIN('OddsRatio_working_3-way'!Y192/3)</f>
        <v>#VALUE!</v>
      </c>
      <c r="AD192" s="11" t="e">
        <f>'OddsRatio_working_3-way'!X192^(1/3)*SIN(('OddsRatio_working_3-way'!Y192+2*PI())/3)</f>
        <v>#VALUE!</v>
      </c>
      <c r="AE192" s="11" t="e">
        <f>'OddsRatio_working_3-way'!X192^(1/3)*SIN(('OddsRatio_working_3-way'!Y192+4*PI())/3)</f>
        <v>#VALUE!</v>
      </c>
      <c r="AF192" s="11" t="e">
        <f>-'OddsRatio_working_3-way'!U192/(3*'OddsRatio_working_3-way'!X192^(1/3))*COS(('OddsRatio_working_3-way'!Y192)/3)</f>
        <v>#VALUE!</v>
      </c>
      <c r="AG192" s="11" t="e">
        <f>-'OddsRatio_working_3-way'!U192/(3*'OddsRatio_working_3-way'!X192^(1/3))*COS(('OddsRatio_working_3-way'!Y192+2*PI())/3)</f>
        <v>#VALUE!</v>
      </c>
      <c r="AH192" s="11" t="e">
        <f>-'OddsRatio_working_3-way'!U192/(3*'OddsRatio_working_3-way'!X192^(1/3))*COS(('OddsRatio_working_3-way'!Y192+4*PI())/3)</f>
        <v>#VALUE!</v>
      </c>
      <c r="AI192" s="11" t="e">
        <f>'OddsRatio_working_3-way'!U192/(3*'OddsRatio_working_3-way'!X192^(1/3))*SIN(('OddsRatio_working_3-way'!Y192)/3)</f>
        <v>#VALUE!</v>
      </c>
      <c r="AJ192" s="11" t="e">
        <f>'OddsRatio_working_3-way'!U192/(3*'OddsRatio_working_3-way'!X192^(1/3))*SIN(('OddsRatio_working_3-way'!Y192+2*PI())/3)</f>
        <v>#VALUE!</v>
      </c>
      <c r="AK192" s="11" t="e">
        <f>'OddsRatio_working_3-way'!U192/(3*'OddsRatio_working_3-way'!X192^(1/3))*SIN(('OddsRatio_working_3-way'!Y192+4*PI())/3)</f>
        <v>#VALUE!</v>
      </c>
      <c r="AL192" s="11" t="e">
        <f>'OddsRatio_working_3-way'!Z192+'OddsRatio_working_3-way'!AF192</f>
        <v>#VALUE!</v>
      </c>
      <c r="AM192" s="11" t="e">
        <f>'OddsRatio_working_3-way'!AA192+'OddsRatio_working_3-way'!AG192</f>
        <v>#VALUE!</v>
      </c>
      <c r="AN192" s="11" t="e">
        <f>'OddsRatio_working_3-way'!AB192+'OddsRatio_working_3-way'!AH192</f>
        <v>#VALUE!</v>
      </c>
      <c r="AO192" s="11" t="e">
        <f>'OddsRatio_working_3-way'!AC192+'OddsRatio_working_3-way'!AI192</f>
        <v>#VALUE!</v>
      </c>
      <c r="AP192" s="11" t="e">
        <f>'OddsRatio_working_3-way'!AD192+'OddsRatio_working_3-way'!AJ192</f>
        <v>#VALUE!</v>
      </c>
      <c r="AQ192" s="11" t="e">
        <f>'OddsRatio_working_3-way'!AE192+'OddsRatio_working_3-way'!AK192</f>
        <v>#VALUE!</v>
      </c>
      <c r="AR192" s="10" t="str">
        <f>IF(A192="","",IF(('OddsRatio_working_3-way'!X192=0),IF(Q192&gt;0,-Q192^(1/3),(-Q192)^(1/3)),'OddsRatio_working_3-way'!AL192-'OddsRatio_working_3-way'!R192/3))</f>
        <v/>
      </c>
      <c r="AS192" s="11" t="e">
        <f>IF(('OddsRatio_working_3-way'!X192=0),IF(Q192&gt;0,-Q192^(1/3),(-Q192)^(1/3)),'OddsRatio_working_3-way'!AM192-'OddsRatio_working_3-way'!R192/3)</f>
        <v>#VALUE!</v>
      </c>
      <c r="AT192" s="11" t="e">
        <f>IF(('OddsRatio_working_3-way'!X192=0),IF(Q192&gt;0,-Q192^(1/3),(-Q192)^(1/3)),'OddsRatio_working_3-way'!AN192-'OddsRatio_working_3-way'!R192/3)</f>
        <v>#VALUE!</v>
      </c>
      <c r="AU192" s="11" t="e">
        <f>IF(('OddsRatio_working_3-way'!X192=0),0,'OddsRatio_working_3-way'!AO192)</f>
        <v>#VALUE!</v>
      </c>
      <c r="AV192" s="11" t="e">
        <f>IF(('OddsRatio_working_3-way'!X192=0),0,'OddsRatio_working_3-way'!AP192)</f>
        <v>#VALUE!</v>
      </c>
      <c r="AW192" s="11" t="e">
        <f>IF(('OddsRatio_working_3-way'!X192=0),0,'OddsRatio_working_3-way'!AQ192)</f>
        <v>#VALUE!</v>
      </c>
    </row>
    <row r="193" spans="1:49" x14ac:dyDescent="0.2">
      <c r="A193" s="4" t="str">
        <f>IF('True_Odds_Calculator_3-way'!A194="","",'True_Odds_Calculator_3-way'!A194)</f>
        <v/>
      </c>
      <c r="B193" s="4" t="str">
        <f>IF('True_Odds_Calculator_3-way'!B194="","",'True_Odds_Calculator_3-way'!B194)</f>
        <v/>
      </c>
      <c r="C193" s="4" t="str">
        <f>IF('True_Odds_Calculator_3-way'!C194="","",'True_Odds_Calculator_3-way'!C194)</f>
        <v/>
      </c>
      <c r="D193" s="9" t="e">
        <f t="shared" si="39"/>
        <v>#VALUE!</v>
      </c>
      <c r="E193" s="9" t="e">
        <f t="shared" si="40"/>
        <v>#VALUE!</v>
      </c>
      <c r="F193" s="9" t="e">
        <f t="shared" si="41"/>
        <v>#VALUE!</v>
      </c>
      <c r="G193" s="9" t="str">
        <f t="shared" si="42"/>
        <v/>
      </c>
      <c r="H193" s="9" t="str">
        <f t="shared" si="43"/>
        <v/>
      </c>
      <c r="I193" s="9" t="str">
        <f t="shared" si="44"/>
        <v/>
      </c>
      <c r="J193" s="9" t="str">
        <f t="shared" si="45"/>
        <v/>
      </c>
      <c r="K193" s="11" t="e">
        <f t="shared" si="46"/>
        <v>#VALUE!</v>
      </c>
      <c r="L193" s="11" t="e">
        <f t="shared" si="47"/>
        <v>#VALUE!</v>
      </c>
      <c r="M193" s="11" t="e">
        <f t="shared" si="48"/>
        <v>#VALUE!</v>
      </c>
      <c r="N193" s="11" t="e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#VALUE!</v>
      </c>
      <c r="O193" s="11">
        <f>0</f>
        <v>0</v>
      </c>
      <c r="P193" s="11" t="e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#VALUE!</v>
      </c>
      <c r="Q193" s="11" t="e">
        <f>2*'OddsRatio_working_3-way'!K193*'OddsRatio_working_3-way'!L193*'OddsRatio_working_3-way'!M193</f>
        <v>#VALUE!</v>
      </c>
      <c r="R193" s="11" t="e">
        <f t="shared" si="49"/>
        <v>#VALUE!</v>
      </c>
      <c r="S193" s="11" t="e">
        <f t="shared" si="50"/>
        <v>#VALUE!</v>
      </c>
      <c r="T193" s="11" t="e">
        <f t="shared" si="51"/>
        <v>#VALUE!</v>
      </c>
      <c r="U193" s="11" t="e">
        <f>'OddsRatio_working_3-way'!S193-'OddsRatio_working_3-way'!R193^2/3</f>
        <v>#VALUE!</v>
      </c>
      <c r="V193" s="11" t="e">
        <f>'OddsRatio_working_3-way'!S193*'OddsRatio_working_3-way'!R193/3-2*'OddsRatio_working_3-way'!R193^3/27-'OddsRatio_working_3-way'!T193</f>
        <v>#VALUE!</v>
      </c>
      <c r="W193" s="11" t="e">
        <f>'OddsRatio_working_3-way'!V193^2+4*'OddsRatio_working_3-way'!U193^3/27</f>
        <v>#VALUE!</v>
      </c>
      <c r="X193" s="11" t="e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#VALUE!</v>
      </c>
      <c r="Y193" s="11" t="e">
        <f>IF('OddsRatio_working_3-way'!W193&gt;=0,IF('OddsRatio_working_3-way'!V193+SQRT('OddsRatio_working_3-way'!W193)&gt;0,0,PI()),ACOS('OddsRatio_working_3-way'!V193/(2*'OddsRatio_working_3-way'!X193)))</f>
        <v>#VALUE!</v>
      </c>
      <c r="Z193" s="11" t="e">
        <f>'OddsRatio_working_3-way'!X193^(1/3)*COS('OddsRatio_working_3-way'!Y193/3)</f>
        <v>#VALUE!</v>
      </c>
      <c r="AA193" s="11" t="e">
        <f>'OddsRatio_working_3-way'!X193^(1/3)*COS(('OddsRatio_working_3-way'!Y193+2*PI())/3)</f>
        <v>#VALUE!</v>
      </c>
      <c r="AB193" s="11" t="e">
        <f>'OddsRatio_working_3-way'!X193^(1/3)*COS(('OddsRatio_working_3-way'!Y193+4*PI())/3)</f>
        <v>#VALUE!</v>
      </c>
      <c r="AC193" s="11" t="e">
        <f>'OddsRatio_working_3-way'!X193^(1/3)*SIN('OddsRatio_working_3-way'!Y193/3)</f>
        <v>#VALUE!</v>
      </c>
      <c r="AD193" s="11" t="e">
        <f>'OddsRatio_working_3-way'!X193^(1/3)*SIN(('OddsRatio_working_3-way'!Y193+2*PI())/3)</f>
        <v>#VALUE!</v>
      </c>
      <c r="AE193" s="11" t="e">
        <f>'OddsRatio_working_3-way'!X193^(1/3)*SIN(('OddsRatio_working_3-way'!Y193+4*PI())/3)</f>
        <v>#VALUE!</v>
      </c>
      <c r="AF193" s="11" t="e">
        <f>-'OddsRatio_working_3-way'!U193/(3*'OddsRatio_working_3-way'!X193^(1/3))*COS(('OddsRatio_working_3-way'!Y193)/3)</f>
        <v>#VALUE!</v>
      </c>
      <c r="AG193" s="11" t="e">
        <f>-'OddsRatio_working_3-way'!U193/(3*'OddsRatio_working_3-way'!X193^(1/3))*COS(('OddsRatio_working_3-way'!Y193+2*PI())/3)</f>
        <v>#VALUE!</v>
      </c>
      <c r="AH193" s="11" t="e">
        <f>-'OddsRatio_working_3-way'!U193/(3*'OddsRatio_working_3-way'!X193^(1/3))*COS(('OddsRatio_working_3-way'!Y193+4*PI())/3)</f>
        <v>#VALUE!</v>
      </c>
      <c r="AI193" s="11" t="e">
        <f>'OddsRatio_working_3-way'!U193/(3*'OddsRatio_working_3-way'!X193^(1/3))*SIN(('OddsRatio_working_3-way'!Y193)/3)</f>
        <v>#VALUE!</v>
      </c>
      <c r="AJ193" s="11" t="e">
        <f>'OddsRatio_working_3-way'!U193/(3*'OddsRatio_working_3-way'!X193^(1/3))*SIN(('OddsRatio_working_3-way'!Y193+2*PI())/3)</f>
        <v>#VALUE!</v>
      </c>
      <c r="AK193" s="11" t="e">
        <f>'OddsRatio_working_3-way'!U193/(3*'OddsRatio_working_3-way'!X193^(1/3))*SIN(('OddsRatio_working_3-way'!Y193+4*PI())/3)</f>
        <v>#VALUE!</v>
      </c>
      <c r="AL193" s="11" t="e">
        <f>'OddsRatio_working_3-way'!Z193+'OddsRatio_working_3-way'!AF193</f>
        <v>#VALUE!</v>
      </c>
      <c r="AM193" s="11" t="e">
        <f>'OddsRatio_working_3-way'!AA193+'OddsRatio_working_3-way'!AG193</f>
        <v>#VALUE!</v>
      </c>
      <c r="AN193" s="11" t="e">
        <f>'OddsRatio_working_3-way'!AB193+'OddsRatio_working_3-way'!AH193</f>
        <v>#VALUE!</v>
      </c>
      <c r="AO193" s="11" t="e">
        <f>'OddsRatio_working_3-way'!AC193+'OddsRatio_working_3-way'!AI193</f>
        <v>#VALUE!</v>
      </c>
      <c r="AP193" s="11" t="e">
        <f>'OddsRatio_working_3-way'!AD193+'OddsRatio_working_3-way'!AJ193</f>
        <v>#VALUE!</v>
      </c>
      <c r="AQ193" s="11" t="e">
        <f>'OddsRatio_working_3-way'!AE193+'OddsRatio_working_3-way'!AK193</f>
        <v>#VALUE!</v>
      </c>
      <c r="AR193" s="10" t="str">
        <f>IF(A193="","",IF(('OddsRatio_working_3-way'!X193=0),IF(Q193&gt;0,-Q193^(1/3),(-Q193)^(1/3)),'OddsRatio_working_3-way'!AL193-'OddsRatio_working_3-way'!R193/3))</f>
        <v/>
      </c>
      <c r="AS193" s="11" t="e">
        <f>IF(('OddsRatio_working_3-way'!X193=0),IF(Q193&gt;0,-Q193^(1/3),(-Q193)^(1/3)),'OddsRatio_working_3-way'!AM193-'OddsRatio_working_3-way'!R193/3)</f>
        <v>#VALUE!</v>
      </c>
      <c r="AT193" s="11" t="e">
        <f>IF(('OddsRatio_working_3-way'!X193=0),IF(Q193&gt;0,-Q193^(1/3),(-Q193)^(1/3)),'OddsRatio_working_3-way'!AN193-'OddsRatio_working_3-way'!R193/3)</f>
        <v>#VALUE!</v>
      </c>
      <c r="AU193" s="11" t="e">
        <f>IF(('OddsRatio_working_3-way'!X193=0),0,'OddsRatio_working_3-way'!AO193)</f>
        <v>#VALUE!</v>
      </c>
      <c r="AV193" s="11" t="e">
        <f>IF(('OddsRatio_working_3-way'!X193=0),0,'OddsRatio_working_3-way'!AP193)</f>
        <v>#VALUE!</v>
      </c>
      <c r="AW193" s="11" t="e">
        <f>IF(('OddsRatio_working_3-way'!X193=0),0,'OddsRatio_working_3-way'!AQ193)</f>
        <v>#VALUE!</v>
      </c>
    </row>
    <row r="194" spans="1:49" x14ac:dyDescent="0.2">
      <c r="A194" s="4" t="str">
        <f>IF('True_Odds_Calculator_3-way'!A195="","",'True_Odds_Calculator_3-way'!A195)</f>
        <v/>
      </c>
      <c r="B194" s="4" t="str">
        <f>IF('True_Odds_Calculator_3-way'!B195="","",'True_Odds_Calculator_3-way'!B195)</f>
        <v/>
      </c>
      <c r="C194" s="4" t="str">
        <f>IF('True_Odds_Calculator_3-way'!C195="","",'True_Odds_Calculator_3-way'!C195)</f>
        <v/>
      </c>
      <c r="D194" s="9" t="e">
        <f t="shared" si="39"/>
        <v>#VALUE!</v>
      </c>
      <c r="E194" s="9" t="e">
        <f t="shared" si="40"/>
        <v>#VALUE!</v>
      </c>
      <c r="F194" s="9" t="e">
        <f t="shared" si="41"/>
        <v>#VALUE!</v>
      </c>
      <c r="G194" s="9" t="str">
        <f t="shared" si="42"/>
        <v/>
      </c>
      <c r="H194" s="9" t="str">
        <f t="shared" si="43"/>
        <v/>
      </c>
      <c r="I194" s="9" t="str">
        <f t="shared" si="44"/>
        <v/>
      </c>
      <c r="J194" s="9" t="str">
        <f t="shared" si="45"/>
        <v/>
      </c>
      <c r="K194" s="11" t="e">
        <f t="shared" si="46"/>
        <v>#VALUE!</v>
      </c>
      <c r="L194" s="11" t="e">
        <f t="shared" si="47"/>
        <v>#VALUE!</v>
      </c>
      <c r="M194" s="11" t="e">
        <f t="shared" si="48"/>
        <v>#VALUE!</v>
      </c>
      <c r="N194" s="11" t="e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#VALUE!</v>
      </c>
      <c r="O194" s="11">
        <f>0</f>
        <v>0</v>
      </c>
      <c r="P194" s="11" t="e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#VALUE!</v>
      </c>
      <c r="Q194" s="11" t="e">
        <f>2*'OddsRatio_working_3-way'!K194*'OddsRatio_working_3-way'!L194*'OddsRatio_working_3-way'!M194</f>
        <v>#VALUE!</v>
      </c>
      <c r="R194" s="11" t="e">
        <f t="shared" si="49"/>
        <v>#VALUE!</v>
      </c>
      <c r="S194" s="11" t="e">
        <f t="shared" si="50"/>
        <v>#VALUE!</v>
      </c>
      <c r="T194" s="11" t="e">
        <f t="shared" si="51"/>
        <v>#VALUE!</v>
      </c>
      <c r="U194" s="11" t="e">
        <f>'OddsRatio_working_3-way'!S194-'OddsRatio_working_3-way'!R194^2/3</f>
        <v>#VALUE!</v>
      </c>
      <c r="V194" s="11" t="e">
        <f>'OddsRatio_working_3-way'!S194*'OddsRatio_working_3-way'!R194/3-2*'OddsRatio_working_3-way'!R194^3/27-'OddsRatio_working_3-way'!T194</f>
        <v>#VALUE!</v>
      </c>
      <c r="W194" s="11" t="e">
        <f>'OddsRatio_working_3-way'!V194^2+4*'OddsRatio_working_3-way'!U194^3/27</f>
        <v>#VALUE!</v>
      </c>
      <c r="X194" s="11" t="e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#VALUE!</v>
      </c>
      <c r="Y194" s="11" t="e">
        <f>IF('OddsRatio_working_3-way'!W194&gt;=0,IF('OddsRatio_working_3-way'!V194+SQRT('OddsRatio_working_3-way'!W194)&gt;0,0,PI()),ACOS('OddsRatio_working_3-way'!V194/(2*'OddsRatio_working_3-way'!X194)))</f>
        <v>#VALUE!</v>
      </c>
      <c r="Z194" s="11" t="e">
        <f>'OddsRatio_working_3-way'!X194^(1/3)*COS('OddsRatio_working_3-way'!Y194/3)</f>
        <v>#VALUE!</v>
      </c>
      <c r="AA194" s="11" t="e">
        <f>'OddsRatio_working_3-way'!X194^(1/3)*COS(('OddsRatio_working_3-way'!Y194+2*PI())/3)</f>
        <v>#VALUE!</v>
      </c>
      <c r="AB194" s="11" t="e">
        <f>'OddsRatio_working_3-way'!X194^(1/3)*COS(('OddsRatio_working_3-way'!Y194+4*PI())/3)</f>
        <v>#VALUE!</v>
      </c>
      <c r="AC194" s="11" t="e">
        <f>'OddsRatio_working_3-way'!X194^(1/3)*SIN('OddsRatio_working_3-way'!Y194/3)</f>
        <v>#VALUE!</v>
      </c>
      <c r="AD194" s="11" t="e">
        <f>'OddsRatio_working_3-way'!X194^(1/3)*SIN(('OddsRatio_working_3-way'!Y194+2*PI())/3)</f>
        <v>#VALUE!</v>
      </c>
      <c r="AE194" s="11" t="e">
        <f>'OddsRatio_working_3-way'!X194^(1/3)*SIN(('OddsRatio_working_3-way'!Y194+4*PI())/3)</f>
        <v>#VALUE!</v>
      </c>
      <c r="AF194" s="11" t="e">
        <f>-'OddsRatio_working_3-way'!U194/(3*'OddsRatio_working_3-way'!X194^(1/3))*COS(('OddsRatio_working_3-way'!Y194)/3)</f>
        <v>#VALUE!</v>
      </c>
      <c r="AG194" s="11" t="e">
        <f>-'OddsRatio_working_3-way'!U194/(3*'OddsRatio_working_3-way'!X194^(1/3))*COS(('OddsRatio_working_3-way'!Y194+2*PI())/3)</f>
        <v>#VALUE!</v>
      </c>
      <c r="AH194" s="11" t="e">
        <f>-'OddsRatio_working_3-way'!U194/(3*'OddsRatio_working_3-way'!X194^(1/3))*COS(('OddsRatio_working_3-way'!Y194+4*PI())/3)</f>
        <v>#VALUE!</v>
      </c>
      <c r="AI194" s="11" t="e">
        <f>'OddsRatio_working_3-way'!U194/(3*'OddsRatio_working_3-way'!X194^(1/3))*SIN(('OddsRatio_working_3-way'!Y194)/3)</f>
        <v>#VALUE!</v>
      </c>
      <c r="AJ194" s="11" t="e">
        <f>'OddsRatio_working_3-way'!U194/(3*'OddsRatio_working_3-way'!X194^(1/3))*SIN(('OddsRatio_working_3-way'!Y194+2*PI())/3)</f>
        <v>#VALUE!</v>
      </c>
      <c r="AK194" s="11" t="e">
        <f>'OddsRatio_working_3-way'!U194/(3*'OddsRatio_working_3-way'!X194^(1/3))*SIN(('OddsRatio_working_3-way'!Y194+4*PI())/3)</f>
        <v>#VALUE!</v>
      </c>
      <c r="AL194" s="11" t="e">
        <f>'OddsRatio_working_3-way'!Z194+'OddsRatio_working_3-way'!AF194</f>
        <v>#VALUE!</v>
      </c>
      <c r="AM194" s="11" t="e">
        <f>'OddsRatio_working_3-way'!AA194+'OddsRatio_working_3-way'!AG194</f>
        <v>#VALUE!</v>
      </c>
      <c r="AN194" s="11" t="e">
        <f>'OddsRatio_working_3-way'!AB194+'OddsRatio_working_3-way'!AH194</f>
        <v>#VALUE!</v>
      </c>
      <c r="AO194" s="11" t="e">
        <f>'OddsRatio_working_3-way'!AC194+'OddsRatio_working_3-way'!AI194</f>
        <v>#VALUE!</v>
      </c>
      <c r="AP194" s="11" t="e">
        <f>'OddsRatio_working_3-way'!AD194+'OddsRatio_working_3-way'!AJ194</f>
        <v>#VALUE!</v>
      </c>
      <c r="AQ194" s="11" t="e">
        <f>'OddsRatio_working_3-way'!AE194+'OddsRatio_working_3-way'!AK194</f>
        <v>#VALUE!</v>
      </c>
      <c r="AR194" s="10" t="str">
        <f>IF(A194="","",IF(('OddsRatio_working_3-way'!X194=0),IF(Q194&gt;0,-Q194^(1/3),(-Q194)^(1/3)),'OddsRatio_working_3-way'!AL194-'OddsRatio_working_3-way'!R194/3))</f>
        <v/>
      </c>
      <c r="AS194" s="11" t="e">
        <f>IF(('OddsRatio_working_3-way'!X194=0),IF(Q194&gt;0,-Q194^(1/3),(-Q194)^(1/3)),'OddsRatio_working_3-way'!AM194-'OddsRatio_working_3-way'!R194/3)</f>
        <v>#VALUE!</v>
      </c>
      <c r="AT194" s="11" t="e">
        <f>IF(('OddsRatio_working_3-way'!X194=0),IF(Q194&gt;0,-Q194^(1/3),(-Q194)^(1/3)),'OddsRatio_working_3-way'!AN194-'OddsRatio_working_3-way'!R194/3)</f>
        <v>#VALUE!</v>
      </c>
      <c r="AU194" s="11" t="e">
        <f>IF(('OddsRatio_working_3-way'!X194=0),0,'OddsRatio_working_3-way'!AO194)</f>
        <v>#VALUE!</v>
      </c>
      <c r="AV194" s="11" t="e">
        <f>IF(('OddsRatio_working_3-way'!X194=0),0,'OddsRatio_working_3-way'!AP194)</f>
        <v>#VALUE!</v>
      </c>
      <c r="AW194" s="11" t="e">
        <f>IF(('OddsRatio_working_3-way'!X194=0),0,'OddsRatio_working_3-way'!AQ194)</f>
        <v>#VALUE!</v>
      </c>
    </row>
    <row r="195" spans="1:49" x14ac:dyDescent="0.2">
      <c r="A195" s="4" t="str">
        <f>IF('True_Odds_Calculator_3-way'!A196="","",'True_Odds_Calculator_3-way'!A196)</f>
        <v/>
      </c>
      <c r="B195" s="4" t="str">
        <f>IF('True_Odds_Calculator_3-way'!B196="","",'True_Odds_Calculator_3-way'!B196)</f>
        <v/>
      </c>
      <c r="C195" s="4" t="str">
        <f>IF('True_Odds_Calculator_3-way'!C196="","",'True_Odds_Calculator_3-way'!C196)</f>
        <v/>
      </c>
      <c r="D195" s="9" t="e">
        <f t="shared" si="39"/>
        <v>#VALUE!</v>
      </c>
      <c r="E195" s="9" t="e">
        <f t="shared" si="40"/>
        <v>#VALUE!</v>
      </c>
      <c r="F195" s="9" t="e">
        <f t="shared" si="41"/>
        <v>#VALUE!</v>
      </c>
      <c r="G195" s="9" t="str">
        <f t="shared" si="42"/>
        <v/>
      </c>
      <c r="H195" s="9" t="str">
        <f t="shared" si="43"/>
        <v/>
      </c>
      <c r="I195" s="9" t="str">
        <f t="shared" si="44"/>
        <v/>
      </c>
      <c r="J195" s="9" t="str">
        <f t="shared" si="45"/>
        <v/>
      </c>
      <c r="K195" s="11" t="e">
        <f t="shared" si="46"/>
        <v>#VALUE!</v>
      </c>
      <c r="L195" s="11" t="e">
        <f t="shared" si="47"/>
        <v>#VALUE!</v>
      </c>
      <c r="M195" s="11" t="e">
        <f t="shared" si="48"/>
        <v>#VALUE!</v>
      </c>
      <c r="N195" s="11" t="e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#VALUE!</v>
      </c>
      <c r="O195" s="11">
        <f>0</f>
        <v>0</v>
      </c>
      <c r="P195" s="11" t="e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#VALUE!</v>
      </c>
      <c r="Q195" s="11" t="e">
        <f>2*'OddsRatio_working_3-way'!K195*'OddsRatio_working_3-way'!L195*'OddsRatio_working_3-way'!M195</f>
        <v>#VALUE!</v>
      </c>
      <c r="R195" s="11" t="e">
        <f t="shared" si="49"/>
        <v>#VALUE!</v>
      </c>
      <c r="S195" s="11" t="e">
        <f t="shared" si="50"/>
        <v>#VALUE!</v>
      </c>
      <c r="T195" s="11" t="e">
        <f t="shared" si="51"/>
        <v>#VALUE!</v>
      </c>
      <c r="U195" s="11" t="e">
        <f>'OddsRatio_working_3-way'!S195-'OddsRatio_working_3-way'!R195^2/3</f>
        <v>#VALUE!</v>
      </c>
      <c r="V195" s="11" t="e">
        <f>'OddsRatio_working_3-way'!S195*'OddsRatio_working_3-way'!R195/3-2*'OddsRatio_working_3-way'!R195^3/27-'OddsRatio_working_3-way'!T195</f>
        <v>#VALUE!</v>
      </c>
      <c r="W195" s="11" t="e">
        <f>'OddsRatio_working_3-way'!V195^2+4*'OddsRatio_working_3-way'!U195^3/27</f>
        <v>#VALUE!</v>
      </c>
      <c r="X195" s="11" t="e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#VALUE!</v>
      </c>
      <c r="Y195" s="11" t="e">
        <f>IF('OddsRatio_working_3-way'!W195&gt;=0,IF('OddsRatio_working_3-way'!V195+SQRT('OddsRatio_working_3-way'!W195)&gt;0,0,PI()),ACOS('OddsRatio_working_3-way'!V195/(2*'OddsRatio_working_3-way'!X195)))</f>
        <v>#VALUE!</v>
      </c>
      <c r="Z195" s="11" t="e">
        <f>'OddsRatio_working_3-way'!X195^(1/3)*COS('OddsRatio_working_3-way'!Y195/3)</f>
        <v>#VALUE!</v>
      </c>
      <c r="AA195" s="11" t="e">
        <f>'OddsRatio_working_3-way'!X195^(1/3)*COS(('OddsRatio_working_3-way'!Y195+2*PI())/3)</f>
        <v>#VALUE!</v>
      </c>
      <c r="AB195" s="11" t="e">
        <f>'OddsRatio_working_3-way'!X195^(1/3)*COS(('OddsRatio_working_3-way'!Y195+4*PI())/3)</f>
        <v>#VALUE!</v>
      </c>
      <c r="AC195" s="11" t="e">
        <f>'OddsRatio_working_3-way'!X195^(1/3)*SIN('OddsRatio_working_3-way'!Y195/3)</f>
        <v>#VALUE!</v>
      </c>
      <c r="AD195" s="11" t="e">
        <f>'OddsRatio_working_3-way'!X195^(1/3)*SIN(('OddsRatio_working_3-way'!Y195+2*PI())/3)</f>
        <v>#VALUE!</v>
      </c>
      <c r="AE195" s="11" t="e">
        <f>'OddsRatio_working_3-way'!X195^(1/3)*SIN(('OddsRatio_working_3-way'!Y195+4*PI())/3)</f>
        <v>#VALUE!</v>
      </c>
      <c r="AF195" s="11" t="e">
        <f>-'OddsRatio_working_3-way'!U195/(3*'OddsRatio_working_3-way'!X195^(1/3))*COS(('OddsRatio_working_3-way'!Y195)/3)</f>
        <v>#VALUE!</v>
      </c>
      <c r="AG195" s="11" t="e">
        <f>-'OddsRatio_working_3-way'!U195/(3*'OddsRatio_working_3-way'!X195^(1/3))*COS(('OddsRatio_working_3-way'!Y195+2*PI())/3)</f>
        <v>#VALUE!</v>
      </c>
      <c r="AH195" s="11" t="e">
        <f>-'OddsRatio_working_3-way'!U195/(3*'OddsRatio_working_3-way'!X195^(1/3))*COS(('OddsRatio_working_3-way'!Y195+4*PI())/3)</f>
        <v>#VALUE!</v>
      </c>
      <c r="AI195" s="11" t="e">
        <f>'OddsRatio_working_3-way'!U195/(3*'OddsRatio_working_3-way'!X195^(1/3))*SIN(('OddsRatio_working_3-way'!Y195)/3)</f>
        <v>#VALUE!</v>
      </c>
      <c r="AJ195" s="11" t="e">
        <f>'OddsRatio_working_3-way'!U195/(3*'OddsRatio_working_3-way'!X195^(1/3))*SIN(('OddsRatio_working_3-way'!Y195+2*PI())/3)</f>
        <v>#VALUE!</v>
      </c>
      <c r="AK195" s="11" t="e">
        <f>'OddsRatio_working_3-way'!U195/(3*'OddsRatio_working_3-way'!X195^(1/3))*SIN(('OddsRatio_working_3-way'!Y195+4*PI())/3)</f>
        <v>#VALUE!</v>
      </c>
      <c r="AL195" s="11" t="e">
        <f>'OddsRatio_working_3-way'!Z195+'OddsRatio_working_3-way'!AF195</f>
        <v>#VALUE!</v>
      </c>
      <c r="AM195" s="11" t="e">
        <f>'OddsRatio_working_3-way'!AA195+'OddsRatio_working_3-way'!AG195</f>
        <v>#VALUE!</v>
      </c>
      <c r="AN195" s="11" t="e">
        <f>'OddsRatio_working_3-way'!AB195+'OddsRatio_working_3-way'!AH195</f>
        <v>#VALUE!</v>
      </c>
      <c r="AO195" s="11" t="e">
        <f>'OddsRatio_working_3-way'!AC195+'OddsRatio_working_3-way'!AI195</f>
        <v>#VALUE!</v>
      </c>
      <c r="AP195" s="11" t="e">
        <f>'OddsRatio_working_3-way'!AD195+'OddsRatio_working_3-way'!AJ195</f>
        <v>#VALUE!</v>
      </c>
      <c r="AQ195" s="11" t="e">
        <f>'OddsRatio_working_3-way'!AE195+'OddsRatio_working_3-way'!AK195</f>
        <v>#VALUE!</v>
      </c>
      <c r="AR195" s="10" t="str">
        <f>IF(A195="","",IF(('OddsRatio_working_3-way'!X195=0),IF(Q195&gt;0,-Q195^(1/3),(-Q195)^(1/3)),'OddsRatio_working_3-way'!AL195-'OddsRatio_working_3-way'!R195/3))</f>
        <v/>
      </c>
      <c r="AS195" s="11" t="e">
        <f>IF(('OddsRatio_working_3-way'!X195=0),IF(Q195&gt;0,-Q195^(1/3),(-Q195)^(1/3)),'OddsRatio_working_3-way'!AM195-'OddsRatio_working_3-way'!R195/3)</f>
        <v>#VALUE!</v>
      </c>
      <c r="AT195" s="11" t="e">
        <f>IF(('OddsRatio_working_3-way'!X195=0),IF(Q195&gt;0,-Q195^(1/3),(-Q195)^(1/3)),'OddsRatio_working_3-way'!AN195-'OddsRatio_working_3-way'!R195/3)</f>
        <v>#VALUE!</v>
      </c>
      <c r="AU195" s="11" t="e">
        <f>IF(('OddsRatio_working_3-way'!X195=0),0,'OddsRatio_working_3-way'!AO195)</f>
        <v>#VALUE!</v>
      </c>
      <c r="AV195" s="11" t="e">
        <f>IF(('OddsRatio_working_3-way'!X195=0),0,'OddsRatio_working_3-way'!AP195)</f>
        <v>#VALUE!</v>
      </c>
      <c r="AW195" s="11" t="e">
        <f>IF(('OddsRatio_working_3-way'!X195=0),0,'OddsRatio_working_3-way'!AQ195)</f>
        <v>#VALUE!</v>
      </c>
    </row>
    <row r="196" spans="1:49" x14ac:dyDescent="0.2">
      <c r="A196" s="4" t="str">
        <f>IF('True_Odds_Calculator_3-way'!A197="","",'True_Odds_Calculator_3-way'!A197)</f>
        <v/>
      </c>
      <c r="B196" s="4" t="str">
        <f>IF('True_Odds_Calculator_3-way'!B197="","",'True_Odds_Calculator_3-way'!B197)</f>
        <v/>
      </c>
      <c r="C196" s="4" t="str">
        <f>IF('True_Odds_Calculator_3-way'!C197="","",'True_Odds_Calculator_3-way'!C197)</f>
        <v/>
      </c>
      <c r="D196" s="9" t="e">
        <f t="shared" ref="D196:D259" si="52">(K196/(AR196+K196-(AR196*K196)))</f>
        <v>#VALUE!</v>
      </c>
      <c r="E196" s="9" t="e">
        <f t="shared" ref="E196:E259" si="53">(L196/(AR196+L196-(AR196*L196)))</f>
        <v>#VALUE!</v>
      </c>
      <c r="F196" s="9" t="e">
        <f t="shared" ref="F196:F259" si="54">(M196/(AR196+M196-(AR196*M196)))</f>
        <v>#VALUE!</v>
      </c>
      <c r="G196" s="9" t="str">
        <f t="shared" ref="G196:G259" si="55">AR196</f>
        <v/>
      </c>
      <c r="H196" s="9" t="str">
        <f t="shared" ref="H196:H259" si="56">IF(A196="","",1/D196)</f>
        <v/>
      </c>
      <c r="I196" s="9" t="str">
        <f t="shared" ref="I196:I259" si="57">IF(B196="","",1/E196)</f>
        <v/>
      </c>
      <c r="J196" s="9" t="str">
        <f t="shared" ref="J196:J259" si="58">IF(C196="","",1/F196)</f>
        <v/>
      </c>
      <c r="K196" s="11" t="e">
        <f t="shared" ref="K196:K259" si="59">1/A196</f>
        <v>#VALUE!</v>
      </c>
      <c r="L196" s="11" t="e">
        <f t="shared" ref="L196:L259" si="60">1/B196</f>
        <v>#VALUE!</v>
      </c>
      <c r="M196" s="11" t="e">
        <f t="shared" ref="M196:M259" si="61">1/C196</f>
        <v>#VALUE!</v>
      </c>
      <c r="N196" s="11" t="e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#VALUE!</v>
      </c>
      <c r="O196" s="11">
        <f>0</f>
        <v>0</v>
      </c>
      <c r="P196" s="11" t="e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#VALUE!</v>
      </c>
      <c r="Q196" s="11" t="e">
        <f>2*'OddsRatio_working_3-way'!K196*'OddsRatio_working_3-way'!L196*'OddsRatio_working_3-way'!M196</f>
        <v>#VALUE!</v>
      </c>
      <c r="R196" s="11" t="e">
        <f t="shared" ref="R196:R259" si="62">O196/N196</f>
        <v>#VALUE!</v>
      </c>
      <c r="S196" s="11" t="e">
        <f t="shared" ref="S196:S259" si="63">P196/N196</f>
        <v>#VALUE!</v>
      </c>
      <c r="T196" s="11" t="e">
        <f t="shared" ref="T196:T259" si="64">Q196/N196</f>
        <v>#VALUE!</v>
      </c>
      <c r="U196" s="11" t="e">
        <f>'OddsRatio_working_3-way'!S196-'OddsRatio_working_3-way'!R196^2/3</f>
        <v>#VALUE!</v>
      </c>
      <c r="V196" s="11" t="e">
        <f>'OddsRatio_working_3-way'!S196*'OddsRatio_working_3-way'!R196/3-2*'OddsRatio_working_3-way'!R196^3/27-'OddsRatio_working_3-way'!T196</f>
        <v>#VALUE!</v>
      </c>
      <c r="W196" s="11" t="e">
        <f>'OddsRatio_working_3-way'!V196^2+4*'OddsRatio_working_3-way'!U196^3/27</f>
        <v>#VALUE!</v>
      </c>
      <c r="X196" s="11" t="e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#VALUE!</v>
      </c>
      <c r="Y196" s="11" t="e">
        <f>IF('OddsRatio_working_3-way'!W196&gt;=0,IF('OddsRatio_working_3-way'!V196+SQRT('OddsRatio_working_3-way'!W196)&gt;0,0,PI()),ACOS('OddsRatio_working_3-way'!V196/(2*'OddsRatio_working_3-way'!X196)))</f>
        <v>#VALUE!</v>
      </c>
      <c r="Z196" s="11" t="e">
        <f>'OddsRatio_working_3-way'!X196^(1/3)*COS('OddsRatio_working_3-way'!Y196/3)</f>
        <v>#VALUE!</v>
      </c>
      <c r="AA196" s="11" t="e">
        <f>'OddsRatio_working_3-way'!X196^(1/3)*COS(('OddsRatio_working_3-way'!Y196+2*PI())/3)</f>
        <v>#VALUE!</v>
      </c>
      <c r="AB196" s="11" t="e">
        <f>'OddsRatio_working_3-way'!X196^(1/3)*COS(('OddsRatio_working_3-way'!Y196+4*PI())/3)</f>
        <v>#VALUE!</v>
      </c>
      <c r="AC196" s="11" t="e">
        <f>'OddsRatio_working_3-way'!X196^(1/3)*SIN('OddsRatio_working_3-way'!Y196/3)</f>
        <v>#VALUE!</v>
      </c>
      <c r="AD196" s="11" t="e">
        <f>'OddsRatio_working_3-way'!X196^(1/3)*SIN(('OddsRatio_working_3-way'!Y196+2*PI())/3)</f>
        <v>#VALUE!</v>
      </c>
      <c r="AE196" s="11" t="e">
        <f>'OddsRatio_working_3-way'!X196^(1/3)*SIN(('OddsRatio_working_3-way'!Y196+4*PI())/3)</f>
        <v>#VALUE!</v>
      </c>
      <c r="AF196" s="11" t="e">
        <f>-'OddsRatio_working_3-way'!U196/(3*'OddsRatio_working_3-way'!X196^(1/3))*COS(('OddsRatio_working_3-way'!Y196)/3)</f>
        <v>#VALUE!</v>
      </c>
      <c r="AG196" s="11" t="e">
        <f>-'OddsRatio_working_3-way'!U196/(3*'OddsRatio_working_3-way'!X196^(1/3))*COS(('OddsRatio_working_3-way'!Y196+2*PI())/3)</f>
        <v>#VALUE!</v>
      </c>
      <c r="AH196" s="11" t="e">
        <f>-'OddsRatio_working_3-way'!U196/(3*'OddsRatio_working_3-way'!X196^(1/3))*COS(('OddsRatio_working_3-way'!Y196+4*PI())/3)</f>
        <v>#VALUE!</v>
      </c>
      <c r="AI196" s="11" t="e">
        <f>'OddsRatio_working_3-way'!U196/(3*'OddsRatio_working_3-way'!X196^(1/3))*SIN(('OddsRatio_working_3-way'!Y196)/3)</f>
        <v>#VALUE!</v>
      </c>
      <c r="AJ196" s="11" t="e">
        <f>'OddsRatio_working_3-way'!U196/(3*'OddsRatio_working_3-way'!X196^(1/3))*SIN(('OddsRatio_working_3-way'!Y196+2*PI())/3)</f>
        <v>#VALUE!</v>
      </c>
      <c r="AK196" s="11" t="e">
        <f>'OddsRatio_working_3-way'!U196/(3*'OddsRatio_working_3-way'!X196^(1/3))*SIN(('OddsRatio_working_3-way'!Y196+4*PI())/3)</f>
        <v>#VALUE!</v>
      </c>
      <c r="AL196" s="11" t="e">
        <f>'OddsRatio_working_3-way'!Z196+'OddsRatio_working_3-way'!AF196</f>
        <v>#VALUE!</v>
      </c>
      <c r="AM196" s="11" t="e">
        <f>'OddsRatio_working_3-way'!AA196+'OddsRatio_working_3-way'!AG196</f>
        <v>#VALUE!</v>
      </c>
      <c r="AN196" s="11" t="e">
        <f>'OddsRatio_working_3-way'!AB196+'OddsRatio_working_3-way'!AH196</f>
        <v>#VALUE!</v>
      </c>
      <c r="AO196" s="11" t="e">
        <f>'OddsRatio_working_3-way'!AC196+'OddsRatio_working_3-way'!AI196</f>
        <v>#VALUE!</v>
      </c>
      <c r="AP196" s="11" t="e">
        <f>'OddsRatio_working_3-way'!AD196+'OddsRatio_working_3-way'!AJ196</f>
        <v>#VALUE!</v>
      </c>
      <c r="AQ196" s="11" t="e">
        <f>'OddsRatio_working_3-way'!AE196+'OddsRatio_working_3-way'!AK196</f>
        <v>#VALUE!</v>
      </c>
      <c r="AR196" s="10" t="str">
        <f>IF(A196="","",IF(('OddsRatio_working_3-way'!X196=0),IF(Q196&gt;0,-Q196^(1/3),(-Q196)^(1/3)),'OddsRatio_working_3-way'!AL196-'OddsRatio_working_3-way'!R196/3))</f>
        <v/>
      </c>
      <c r="AS196" s="11" t="e">
        <f>IF(('OddsRatio_working_3-way'!X196=0),IF(Q196&gt;0,-Q196^(1/3),(-Q196)^(1/3)),'OddsRatio_working_3-way'!AM196-'OddsRatio_working_3-way'!R196/3)</f>
        <v>#VALUE!</v>
      </c>
      <c r="AT196" s="11" t="e">
        <f>IF(('OddsRatio_working_3-way'!X196=0),IF(Q196&gt;0,-Q196^(1/3),(-Q196)^(1/3)),'OddsRatio_working_3-way'!AN196-'OddsRatio_working_3-way'!R196/3)</f>
        <v>#VALUE!</v>
      </c>
      <c r="AU196" s="11" t="e">
        <f>IF(('OddsRatio_working_3-way'!X196=0),0,'OddsRatio_working_3-way'!AO196)</f>
        <v>#VALUE!</v>
      </c>
      <c r="AV196" s="11" t="e">
        <f>IF(('OddsRatio_working_3-way'!X196=0),0,'OddsRatio_working_3-way'!AP196)</f>
        <v>#VALUE!</v>
      </c>
      <c r="AW196" s="11" t="e">
        <f>IF(('OddsRatio_working_3-way'!X196=0),0,'OddsRatio_working_3-way'!AQ196)</f>
        <v>#VALUE!</v>
      </c>
    </row>
    <row r="197" spans="1:49" x14ac:dyDescent="0.2">
      <c r="A197" s="4" t="str">
        <f>IF('True_Odds_Calculator_3-way'!A198="","",'True_Odds_Calculator_3-way'!A198)</f>
        <v/>
      </c>
      <c r="B197" s="4" t="str">
        <f>IF('True_Odds_Calculator_3-way'!B198="","",'True_Odds_Calculator_3-way'!B198)</f>
        <v/>
      </c>
      <c r="C197" s="4" t="str">
        <f>IF('True_Odds_Calculator_3-way'!C198="","",'True_Odds_Calculator_3-way'!C198)</f>
        <v/>
      </c>
      <c r="D197" s="9" t="e">
        <f t="shared" si="52"/>
        <v>#VALUE!</v>
      </c>
      <c r="E197" s="9" t="e">
        <f t="shared" si="53"/>
        <v>#VALUE!</v>
      </c>
      <c r="F197" s="9" t="e">
        <f t="shared" si="54"/>
        <v>#VALUE!</v>
      </c>
      <c r="G197" s="9" t="str">
        <f t="shared" si="55"/>
        <v/>
      </c>
      <c r="H197" s="9" t="str">
        <f t="shared" si="56"/>
        <v/>
      </c>
      <c r="I197" s="9" t="str">
        <f t="shared" si="57"/>
        <v/>
      </c>
      <c r="J197" s="9" t="str">
        <f t="shared" si="58"/>
        <v/>
      </c>
      <c r="K197" s="11" t="e">
        <f t="shared" si="59"/>
        <v>#VALUE!</v>
      </c>
      <c r="L197" s="11" t="e">
        <f t="shared" si="60"/>
        <v>#VALUE!</v>
      </c>
      <c r="M197" s="11" t="e">
        <f t="shared" si="61"/>
        <v>#VALUE!</v>
      </c>
      <c r="N197" s="11" t="e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#VALUE!</v>
      </c>
      <c r="O197" s="11">
        <f>0</f>
        <v>0</v>
      </c>
      <c r="P197" s="11" t="e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#VALUE!</v>
      </c>
      <c r="Q197" s="11" t="e">
        <f>2*'OddsRatio_working_3-way'!K197*'OddsRatio_working_3-way'!L197*'OddsRatio_working_3-way'!M197</f>
        <v>#VALUE!</v>
      </c>
      <c r="R197" s="11" t="e">
        <f t="shared" si="62"/>
        <v>#VALUE!</v>
      </c>
      <c r="S197" s="11" t="e">
        <f t="shared" si="63"/>
        <v>#VALUE!</v>
      </c>
      <c r="T197" s="11" t="e">
        <f t="shared" si="64"/>
        <v>#VALUE!</v>
      </c>
      <c r="U197" s="11" t="e">
        <f>'OddsRatio_working_3-way'!S197-'OddsRatio_working_3-way'!R197^2/3</f>
        <v>#VALUE!</v>
      </c>
      <c r="V197" s="11" t="e">
        <f>'OddsRatio_working_3-way'!S197*'OddsRatio_working_3-way'!R197/3-2*'OddsRatio_working_3-way'!R197^3/27-'OddsRatio_working_3-way'!T197</f>
        <v>#VALUE!</v>
      </c>
      <c r="W197" s="11" t="e">
        <f>'OddsRatio_working_3-way'!V197^2+4*'OddsRatio_working_3-way'!U197^3/27</f>
        <v>#VALUE!</v>
      </c>
      <c r="X197" s="11" t="e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#VALUE!</v>
      </c>
      <c r="Y197" s="11" t="e">
        <f>IF('OddsRatio_working_3-way'!W197&gt;=0,IF('OddsRatio_working_3-way'!V197+SQRT('OddsRatio_working_3-way'!W197)&gt;0,0,PI()),ACOS('OddsRatio_working_3-way'!V197/(2*'OddsRatio_working_3-way'!X197)))</f>
        <v>#VALUE!</v>
      </c>
      <c r="Z197" s="11" t="e">
        <f>'OddsRatio_working_3-way'!X197^(1/3)*COS('OddsRatio_working_3-way'!Y197/3)</f>
        <v>#VALUE!</v>
      </c>
      <c r="AA197" s="11" t="e">
        <f>'OddsRatio_working_3-way'!X197^(1/3)*COS(('OddsRatio_working_3-way'!Y197+2*PI())/3)</f>
        <v>#VALUE!</v>
      </c>
      <c r="AB197" s="11" t="e">
        <f>'OddsRatio_working_3-way'!X197^(1/3)*COS(('OddsRatio_working_3-way'!Y197+4*PI())/3)</f>
        <v>#VALUE!</v>
      </c>
      <c r="AC197" s="11" t="e">
        <f>'OddsRatio_working_3-way'!X197^(1/3)*SIN('OddsRatio_working_3-way'!Y197/3)</f>
        <v>#VALUE!</v>
      </c>
      <c r="AD197" s="11" t="e">
        <f>'OddsRatio_working_3-way'!X197^(1/3)*SIN(('OddsRatio_working_3-way'!Y197+2*PI())/3)</f>
        <v>#VALUE!</v>
      </c>
      <c r="AE197" s="11" t="e">
        <f>'OddsRatio_working_3-way'!X197^(1/3)*SIN(('OddsRatio_working_3-way'!Y197+4*PI())/3)</f>
        <v>#VALUE!</v>
      </c>
      <c r="AF197" s="11" t="e">
        <f>-'OddsRatio_working_3-way'!U197/(3*'OddsRatio_working_3-way'!X197^(1/3))*COS(('OddsRatio_working_3-way'!Y197)/3)</f>
        <v>#VALUE!</v>
      </c>
      <c r="AG197" s="11" t="e">
        <f>-'OddsRatio_working_3-way'!U197/(3*'OddsRatio_working_3-way'!X197^(1/3))*COS(('OddsRatio_working_3-way'!Y197+2*PI())/3)</f>
        <v>#VALUE!</v>
      </c>
      <c r="AH197" s="11" t="e">
        <f>-'OddsRatio_working_3-way'!U197/(3*'OddsRatio_working_3-way'!X197^(1/3))*COS(('OddsRatio_working_3-way'!Y197+4*PI())/3)</f>
        <v>#VALUE!</v>
      </c>
      <c r="AI197" s="11" t="e">
        <f>'OddsRatio_working_3-way'!U197/(3*'OddsRatio_working_3-way'!X197^(1/3))*SIN(('OddsRatio_working_3-way'!Y197)/3)</f>
        <v>#VALUE!</v>
      </c>
      <c r="AJ197" s="11" t="e">
        <f>'OddsRatio_working_3-way'!U197/(3*'OddsRatio_working_3-way'!X197^(1/3))*SIN(('OddsRatio_working_3-way'!Y197+2*PI())/3)</f>
        <v>#VALUE!</v>
      </c>
      <c r="AK197" s="11" t="e">
        <f>'OddsRatio_working_3-way'!U197/(3*'OddsRatio_working_3-way'!X197^(1/3))*SIN(('OddsRatio_working_3-way'!Y197+4*PI())/3)</f>
        <v>#VALUE!</v>
      </c>
      <c r="AL197" s="11" t="e">
        <f>'OddsRatio_working_3-way'!Z197+'OddsRatio_working_3-way'!AF197</f>
        <v>#VALUE!</v>
      </c>
      <c r="AM197" s="11" t="e">
        <f>'OddsRatio_working_3-way'!AA197+'OddsRatio_working_3-way'!AG197</f>
        <v>#VALUE!</v>
      </c>
      <c r="AN197" s="11" t="e">
        <f>'OddsRatio_working_3-way'!AB197+'OddsRatio_working_3-way'!AH197</f>
        <v>#VALUE!</v>
      </c>
      <c r="AO197" s="11" t="e">
        <f>'OddsRatio_working_3-way'!AC197+'OddsRatio_working_3-way'!AI197</f>
        <v>#VALUE!</v>
      </c>
      <c r="AP197" s="11" t="e">
        <f>'OddsRatio_working_3-way'!AD197+'OddsRatio_working_3-way'!AJ197</f>
        <v>#VALUE!</v>
      </c>
      <c r="AQ197" s="11" t="e">
        <f>'OddsRatio_working_3-way'!AE197+'OddsRatio_working_3-way'!AK197</f>
        <v>#VALUE!</v>
      </c>
      <c r="AR197" s="10" t="str">
        <f>IF(A197="","",IF(('OddsRatio_working_3-way'!X197=0),IF(Q197&gt;0,-Q197^(1/3),(-Q197)^(1/3)),'OddsRatio_working_3-way'!AL197-'OddsRatio_working_3-way'!R197/3))</f>
        <v/>
      </c>
      <c r="AS197" s="11" t="e">
        <f>IF(('OddsRatio_working_3-way'!X197=0),IF(Q197&gt;0,-Q197^(1/3),(-Q197)^(1/3)),'OddsRatio_working_3-way'!AM197-'OddsRatio_working_3-way'!R197/3)</f>
        <v>#VALUE!</v>
      </c>
      <c r="AT197" s="11" t="e">
        <f>IF(('OddsRatio_working_3-way'!X197=0),IF(Q197&gt;0,-Q197^(1/3),(-Q197)^(1/3)),'OddsRatio_working_3-way'!AN197-'OddsRatio_working_3-way'!R197/3)</f>
        <v>#VALUE!</v>
      </c>
      <c r="AU197" s="11" t="e">
        <f>IF(('OddsRatio_working_3-way'!X197=0),0,'OddsRatio_working_3-way'!AO197)</f>
        <v>#VALUE!</v>
      </c>
      <c r="AV197" s="11" t="e">
        <f>IF(('OddsRatio_working_3-way'!X197=0),0,'OddsRatio_working_3-way'!AP197)</f>
        <v>#VALUE!</v>
      </c>
      <c r="AW197" s="11" t="e">
        <f>IF(('OddsRatio_working_3-way'!X197=0),0,'OddsRatio_working_3-way'!AQ197)</f>
        <v>#VALUE!</v>
      </c>
    </row>
    <row r="198" spans="1:49" x14ac:dyDescent="0.2">
      <c r="A198" s="4" t="str">
        <f>IF('True_Odds_Calculator_3-way'!A199="","",'True_Odds_Calculator_3-way'!A199)</f>
        <v/>
      </c>
      <c r="B198" s="4" t="str">
        <f>IF('True_Odds_Calculator_3-way'!B199="","",'True_Odds_Calculator_3-way'!B199)</f>
        <v/>
      </c>
      <c r="C198" s="4" t="str">
        <f>IF('True_Odds_Calculator_3-way'!C199="","",'True_Odds_Calculator_3-way'!C199)</f>
        <v/>
      </c>
      <c r="D198" s="9" t="e">
        <f t="shared" si="52"/>
        <v>#VALUE!</v>
      </c>
      <c r="E198" s="9" t="e">
        <f t="shared" si="53"/>
        <v>#VALUE!</v>
      </c>
      <c r="F198" s="9" t="e">
        <f t="shared" si="54"/>
        <v>#VALUE!</v>
      </c>
      <c r="G198" s="9" t="str">
        <f t="shared" si="55"/>
        <v/>
      </c>
      <c r="H198" s="9" t="str">
        <f t="shared" si="56"/>
        <v/>
      </c>
      <c r="I198" s="9" t="str">
        <f t="shared" si="57"/>
        <v/>
      </c>
      <c r="J198" s="9" t="str">
        <f t="shared" si="58"/>
        <v/>
      </c>
      <c r="K198" s="11" t="e">
        <f t="shared" si="59"/>
        <v>#VALUE!</v>
      </c>
      <c r="L198" s="11" t="e">
        <f t="shared" si="60"/>
        <v>#VALUE!</v>
      </c>
      <c r="M198" s="11" t="e">
        <f t="shared" si="61"/>
        <v>#VALUE!</v>
      </c>
      <c r="N198" s="11" t="e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#VALUE!</v>
      </c>
      <c r="O198" s="11">
        <f>0</f>
        <v>0</v>
      </c>
      <c r="P198" s="11" t="e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#VALUE!</v>
      </c>
      <c r="Q198" s="11" t="e">
        <f>2*'OddsRatio_working_3-way'!K198*'OddsRatio_working_3-way'!L198*'OddsRatio_working_3-way'!M198</f>
        <v>#VALUE!</v>
      </c>
      <c r="R198" s="11" t="e">
        <f t="shared" si="62"/>
        <v>#VALUE!</v>
      </c>
      <c r="S198" s="11" t="e">
        <f t="shared" si="63"/>
        <v>#VALUE!</v>
      </c>
      <c r="T198" s="11" t="e">
        <f t="shared" si="64"/>
        <v>#VALUE!</v>
      </c>
      <c r="U198" s="11" t="e">
        <f>'OddsRatio_working_3-way'!S198-'OddsRatio_working_3-way'!R198^2/3</f>
        <v>#VALUE!</v>
      </c>
      <c r="V198" s="11" t="e">
        <f>'OddsRatio_working_3-way'!S198*'OddsRatio_working_3-way'!R198/3-2*'OddsRatio_working_3-way'!R198^3/27-'OddsRatio_working_3-way'!T198</f>
        <v>#VALUE!</v>
      </c>
      <c r="W198" s="11" t="e">
        <f>'OddsRatio_working_3-way'!V198^2+4*'OddsRatio_working_3-way'!U198^3/27</f>
        <v>#VALUE!</v>
      </c>
      <c r="X198" s="11" t="e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#VALUE!</v>
      </c>
      <c r="Y198" s="11" t="e">
        <f>IF('OddsRatio_working_3-way'!W198&gt;=0,IF('OddsRatio_working_3-way'!V198+SQRT('OddsRatio_working_3-way'!W198)&gt;0,0,PI()),ACOS('OddsRatio_working_3-way'!V198/(2*'OddsRatio_working_3-way'!X198)))</f>
        <v>#VALUE!</v>
      </c>
      <c r="Z198" s="11" t="e">
        <f>'OddsRatio_working_3-way'!X198^(1/3)*COS('OddsRatio_working_3-way'!Y198/3)</f>
        <v>#VALUE!</v>
      </c>
      <c r="AA198" s="11" t="e">
        <f>'OddsRatio_working_3-way'!X198^(1/3)*COS(('OddsRatio_working_3-way'!Y198+2*PI())/3)</f>
        <v>#VALUE!</v>
      </c>
      <c r="AB198" s="11" t="e">
        <f>'OddsRatio_working_3-way'!X198^(1/3)*COS(('OddsRatio_working_3-way'!Y198+4*PI())/3)</f>
        <v>#VALUE!</v>
      </c>
      <c r="AC198" s="11" t="e">
        <f>'OddsRatio_working_3-way'!X198^(1/3)*SIN('OddsRatio_working_3-way'!Y198/3)</f>
        <v>#VALUE!</v>
      </c>
      <c r="AD198" s="11" t="e">
        <f>'OddsRatio_working_3-way'!X198^(1/3)*SIN(('OddsRatio_working_3-way'!Y198+2*PI())/3)</f>
        <v>#VALUE!</v>
      </c>
      <c r="AE198" s="11" t="e">
        <f>'OddsRatio_working_3-way'!X198^(1/3)*SIN(('OddsRatio_working_3-way'!Y198+4*PI())/3)</f>
        <v>#VALUE!</v>
      </c>
      <c r="AF198" s="11" t="e">
        <f>-'OddsRatio_working_3-way'!U198/(3*'OddsRatio_working_3-way'!X198^(1/3))*COS(('OddsRatio_working_3-way'!Y198)/3)</f>
        <v>#VALUE!</v>
      </c>
      <c r="AG198" s="11" t="e">
        <f>-'OddsRatio_working_3-way'!U198/(3*'OddsRatio_working_3-way'!X198^(1/3))*COS(('OddsRatio_working_3-way'!Y198+2*PI())/3)</f>
        <v>#VALUE!</v>
      </c>
      <c r="AH198" s="11" t="e">
        <f>-'OddsRatio_working_3-way'!U198/(3*'OddsRatio_working_3-way'!X198^(1/3))*COS(('OddsRatio_working_3-way'!Y198+4*PI())/3)</f>
        <v>#VALUE!</v>
      </c>
      <c r="AI198" s="11" t="e">
        <f>'OddsRatio_working_3-way'!U198/(3*'OddsRatio_working_3-way'!X198^(1/3))*SIN(('OddsRatio_working_3-way'!Y198)/3)</f>
        <v>#VALUE!</v>
      </c>
      <c r="AJ198" s="11" t="e">
        <f>'OddsRatio_working_3-way'!U198/(3*'OddsRatio_working_3-way'!X198^(1/3))*SIN(('OddsRatio_working_3-way'!Y198+2*PI())/3)</f>
        <v>#VALUE!</v>
      </c>
      <c r="AK198" s="11" t="e">
        <f>'OddsRatio_working_3-way'!U198/(3*'OddsRatio_working_3-way'!X198^(1/3))*SIN(('OddsRatio_working_3-way'!Y198+4*PI())/3)</f>
        <v>#VALUE!</v>
      </c>
      <c r="AL198" s="11" t="e">
        <f>'OddsRatio_working_3-way'!Z198+'OddsRatio_working_3-way'!AF198</f>
        <v>#VALUE!</v>
      </c>
      <c r="AM198" s="11" t="e">
        <f>'OddsRatio_working_3-way'!AA198+'OddsRatio_working_3-way'!AG198</f>
        <v>#VALUE!</v>
      </c>
      <c r="AN198" s="11" t="e">
        <f>'OddsRatio_working_3-way'!AB198+'OddsRatio_working_3-way'!AH198</f>
        <v>#VALUE!</v>
      </c>
      <c r="AO198" s="11" t="e">
        <f>'OddsRatio_working_3-way'!AC198+'OddsRatio_working_3-way'!AI198</f>
        <v>#VALUE!</v>
      </c>
      <c r="AP198" s="11" t="e">
        <f>'OddsRatio_working_3-way'!AD198+'OddsRatio_working_3-way'!AJ198</f>
        <v>#VALUE!</v>
      </c>
      <c r="AQ198" s="11" t="e">
        <f>'OddsRatio_working_3-way'!AE198+'OddsRatio_working_3-way'!AK198</f>
        <v>#VALUE!</v>
      </c>
      <c r="AR198" s="10" t="str">
        <f>IF(A198="","",IF(('OddsRatio_working_3-way'!X198=0),IF(Q198&gt;0,-Q198^(1/3),(-Q198)^(1/3)),'OddsRatio_working_3-way'!AL198-'OddsRatio_working_3-way'!R198/3))</f>
        <v/>
      </c>
      <c r="AS198" s="11" t="e">
        <f>IF(('OddsRatio_working_3-way'!X198=0),IF(Q198&gt;0,-Q198^(1/3),(-Q198)^(1/3)),'OddsRatio_working_3-way'!AM198-'OddsRatio_working_3-way'!R198/3)</f>
        <v>#VALUE!</v>
      </c>
      <c r="AT198" s="11" t="e">
        <f>IF(('OddsRatio_working_3-way'!X198=0),IF(Q198&gt;0,-Q198^(1/3),(-Q198)^(1/3)),'OddsRatio_working_3-way'!AN198-'OddsRatio_working_3-way'!R198/3)</f>
        <v>#VALUE!</v>
      </c>
      <c r="AU198" s="11" t="e">
        <f>IF(('OddsRatio_working_3-way'!X198=0),0,'OddsRatio_working_3-way'!AO198)</f>
        <v>#VALUE!</v>
      </c>
      <c r="AV198" s="11" t="e">
        <f>IF(('OddsRatio_working_3-way'!X198=0),0,'OddsRatio_working_3-way'!AP198)</f>
        <v>#VALUE!</v>
      </c>
      <c r="AW198" s="11" t="e">
        <f>IF(('OddsRatio_working_3-way'!X198=0),0,'OddsRatio_working_3-way'!AQ198)</f>
        <v>#VALUE!</v>
      </c>
    </row>
    <row r="199" spans="1:49" x14ac:dyDescent="0.2">
      <c r="A199" s="4" t="str">
        <f>IF('True_Odds_Calculator_3-way'!A200="","",'True_Odds_Calculator_3-way'!A200)</f>
        <v/>
      </c>
      <c r="B199" s="4" t="str">
        <f>IF('True_Odds_Calculator_3-way'!B200="","",'True_Odds_Calculator_3-way'!B200)</f>
        <v/>
      </c>
      <c r="C199" s="4" t="str">
        <f>IF('True_Odds_Calculator_3-way'!C200="","",'True_Odds_Calculator_3-way'!C200)</f>
        <v/>
      </c>
      <c r="D199" s="9" t="e">
        <f t="shared" si="52"/>
        <v>#VALUE!</v>
      </c>
      <c r="E199" s="9" t="e">
        <f t="shared" si="53"/>
        <v>#VALUE!</v>
      </c>
      <c r="F199" s="9" t="e">
        <f t="shared" si="54"/>
        <v>#VALUE!</v>
      </c>
      <c r="G199" s="9" t="str">
        <f t="shared" si="55"/>
        <v/>
      </c>
      <c r="H199" s="9" t="str">
        <f t="shared" si="56"/>
        <v/>
      </c>
      <c r="I199" s="9" t="str">
        <f t="shared" si="57"/>
        <v/>
      </c>
      <c r="J199" s="9" t="str">
        <f t="shared" si="58"/>
        <v/>
      </c>
      <c r="K199" s="11" t="e">
        <f t="shared" si="59"/>
        <v>#VALUE!</v>
      </c>
      <c r="L199" s="11" t="e">
        <f t="shared" si="60"/>
        <v>#VALUE!</v>
      </c>
      <c r="M199" s="11" t="e">
        <f t="shared" si="61"/>
        <v>#VALUE!</v>
      </c>
      <c r="N199" s="11" t="e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#VALUE!</v>
      </c>
      <c r="O199" s="11">
        <f>0</f>
        <v>0</v>
      </c>
      <c r="P199" s="11" t="e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#VALUE!</v>
      </c>
      <c r="Q199" s="11" t="e">
        <f>2*'OddsRatio_working_3-way'!K199*'OddsRatio_working_3-way'!L199*'OddsRatio_working_3-way'!M199</f>
        <v>#VALUE!</v>
      </c>
      <c r="R199" s="11" t="e">
        <f t="shared" si="62"/>
        <v>#VALUE!</v>
      </c>
      <c r="S199" s="11" t="e">
        <f t="shared" si="63"/>
        <v>#VALUE!</v>
      </c>
      <c r="T199" s="11" t="e">
        <f t="shared" si="64"/>
        <v>#VALUE!</v>
      </c>
      <c r="U199" s="11" t="e">
        <f>'OddsRatio_working_3-way'!S199-'OddsRatio_working_3-way'!R199^2/3</f>
        <v>#VALUE!</v>
      </c>
      <c r="V199" s="11" t="e">
        <f>'OddsRatio_working_3-way'!S199*'OddsRatio_working_3-way'!R199/3-2*'OddsRatio_working_3-way'!R199^3/27-'OddsRatio_working_3-way'!T199</f>
        <v>#VALUE!</v>
      </c>
      <c r="W199" s="11" t="e">
        <f>'OddsRatio_working_3-way'!V199^2+4*'OddsRatio_working_3-way'!U199^3/27</f>
        <v>#VALUE!</v>
      </c>
      <c r="X199" s="11" t="e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#VALUE!</v>
      </c>
      <c r="Y199" s="11" t="e">
        <f>IF('OddsRatio_working_3-way'!W199&gt;=0,IF('OddsRatio_working_3-way'!V199+SQRT('OddsRatio_working_3-way'!W199)&gt;0,0,PI()),ACOS('OddsRatio_working_3-way'!V199/(2*'OddsRatio_working_3-way'!X199)))</f>
        <v>#VALUE!</v>
      </c>
      <c r="Z199" s="11" t="e">
        <f>'OddsRatio_working_3-way'!X199^(1/3)*COS('OddsRatio_working_3-way'!Y199/3)</f>
        <v>#VALUE!</v>
      </c>
      <c r="AA199" s="11" t="e">
        <f>'OddsRatio_working_3-way'!X199^(1/3)*COS(('OddsRatio_working_3-way'!Y199+2*PI())/3)</f>
        <v>#VALUE!</v>
      </c>
      <c r="AB199" s="11" t="e">
        <f>'OddsRatio_working_3-way'!X199^(1/3)*COS(('OddsRatio_working_3-way'!Y199+4*PI())/3)</f>
        <v>#VALUE!</v>
      </c>
      <c r="AC199" s="11" t="e">
        <f>'OddsRatio_working_3-way'!X199^(1/3)*SIN('OddsRatio_working_3-way'!Y199/3)</f>
        <v>#VALUE!</v>
      </c>
      <c r="AD199" s="11" t="e">
        <f>'OddsRatio_working_3-way'!X199^(1/3)*SIN(('OddsRatio_working_3-way'!Y199+2*PI())/3)</f>
        <v>#VALUE!</v>
      </c>
      <c r="AE199" s="11" t="e">
        <f>'OddsRatio_working_3-way'!X199^(1/3)*SIN(('OddsRatio_working_3-way'!Y199+4*PI())/3)</f>
        <v>#VALUE!</v>
      </c>
      <c r="AF199" s="11" t="e">
        <f>-'OddsRatio_working_3-way'!U199/(3*'OddsRatio_working_3-way'!X199^(1/3))*COS(('OddsRatio_working_3-way'!Y199)/3)</f>
        <v>#VALUE!</v>
      </c>
      <c r="AG199" s="11" t="e">
        <f>-'OddsRatio_working_3-way'!U199/(3*'OddsRatio_working_3-way'!X199^(1/3))*COS(('OddsRatio_working_3-way'!Y199+2*PI())/3)</f>
        <v>#VALUE!</v>
      </c>
      <c r="AH199" s="11" t="e">
        <f>-'OddsRatio_working_3-way'!U199/(3*'OddsRatio_working_3-way'!X199^(1/3))*COS(('OddsRatio_working_3-way'!Y199+4*PI())/3)</f>
        <v>#VALUE!</v>
      </c>
      <c r="AI199" s="11" t="e">
        <f>'OddsRatio_working_3-way'!U199/(3*'OddsRatio_working_3-way'!X199^(1/3))*SIN(('OddsRatio_working_3-way'!Y199)/3)</f>
        <v>#VALUE!</v>
      </c>
      <c r="AJ199" s="11" t="e">
        <f>'OddsRatio_working_3-way'!U199/(3*'OddsRatio_working_3-way'!X199^(1/3))*SIN(('OddsRatio_working_3-way'!Y199+2*PI())/3)</f>
        <v>#VALUE!</v>
      </c>
      <c r="AK199" s="11" t="e">
        <f>'OddsRatio_working_3-way'!U199/(3*'OddsRatio_working_3-way'!X199^(1/3))*SIN(('OddsRatio_working_3-way'!Y199+4*PI())/3)</f>
        <v>#VALUE!</v>
      </c>
      <c r="AL199" s="11" t="e">
        <f>'OddsRatio_working_3-way'!Z199+'OddsRatio_working_3-way'!AF199</f>
        <v>#VALUE!</v>
      </c>
      <c r="AM199" s="11" t="e">
        <f>'OddsRatio_working_3-way'!AA199+'OddsRatio_working_3-way'!AG199</f>
        <v>#VALUE!</v>
      </c>
      <c r="AN199" s="11" t="e">
        <f>'OddsRatio_working_3-way'!AB199+'OddsRatio_working_3-way'!AH199</f>
        <v>#VALUE!</v>
      </c>
      <c r="AO199" s="11" t="e">
        <f>'OddsRatio_working_3-way'!AC199+'OddsRatio_working_3-way'!AI199</f>
        <v>#VALUE!</v>
      </c>
      <c r="AP199" s="11" t="e">
        <f>'OddsRatio_working_3-way'!AD199+'OddsRatio_working_3-way'!AJ199</f>
        <v>#VALUE!</v>
      </c>
      <c r="AQ199" s="11" t="e">
        <f>'OddsRatio_working_3-way'!AE199+'OddsRatio_working_3-way'!AK199</f>
        <v>#VALUE!</v>
      </c>
      <c r="AR199" s="10" t="str">
        <f>IF(A199="","",IF(('OddsRatio_working_3-way'!X199=0),IF(Q199&gt;0,-Q199^(1/3),(-Q199)^(1/3)),'OddsRatio_working_3-way'!AL199-'OddsRatio_working_3-way'!R199/3))</f>
        <v/>
      </c>
      <c r="AS199" s="11" t="e">
        <f>IF(('OddsRatio_working_3-way'!X199=0),IF(Q199&gt;0,-Q199^(1/3),(-Q199)^(1/3)),'OddsRatio_working_3-way'!AM199-'OddsRatio_working_3-way'!R199/3)</f>
        <v>#VALUE!</v>
      </c>
      <c r="AT199" s="11" t="e">
        <f>IF(('OddsRatio_working_3-way'!X199=0),IF(Q199&gt;0,-Q199^(1/3),(-Q199)^(1/3)),'OddsRatio_working_3-way'!AN199-'OddsRatio_working_3-way'!R199/3)</f>
        <v>#VALUE!</v>
      </c>
      <c r="AU199" s="11" t="e">
        <f>IF(('OddsRatio_working_3-way'!X199=0),0,'OddsRatio_working_3-way'!AO199)</f>
        <v>#VALUE!</v>
      </c>
      <c r="AV199" s="11" t="e">
        <f>IF(('OddsRatio_working_3-way'!X199=0),0,'OddsRatio_working_3-way'!AP199)</f>
        <v>#VALUE!</v>
      </c>
      <c r="AW199" s="11" t="e">
        <f>IF(('OddsRatio_working_3-way'!X199=0),0,'OddsRatio_working_3-way'!AQ199)</f>
        <v>#VALUE!</v>
      </c>
    </row>
    <row r="200" spans="1:49" x14ac:dyDescent="0.2">
      <c r="A200" s="4" t="str">
        <f>IF('True_Odds_Calculator_3-way'!A201="","",'True_Odds_Calculator_3-way'!A201)</f>
        <v/>
      </c>
      <c r="B200" s="4" t="str">
        <f>IF('True_Odds_Calculator_3-way'!B201="","",'True_Odds_Calculator_3-way'!B201)</f>
        <v/>
      </c>
      <c r="C200" s="4" t="str">
        <f>IF('True_Odds_Calculator_3-way'!C201="","",'True_Odds_Calculator_3-way'!C201)</f>
        <v/>
      </c>
      <c r="D200" s="9" t="e">
        <f t="shared" si="52"/>
        <v>#VALUE!</v>
      </c>
      <c r="E200" s="9" t="e">
        <f t="shared" si="53"/>
        <v>#VALUE!</v>
      </c>
      <c r="F200" s="9" t="e">
        <f t="shared" si="54"/>
        <v>#VALUE!</v>
      </c>
      <c r="G200" s="9" t="str">
        <f t="shared" si="55"/>
        <v/>
      </c>
      <c r="H200" s="9" t="str">
        <f t="shared" si="56"/>
        <v/>
      </c>
      <c r="I200" s="9" t="str">
        <f t="shared" si="57"/>
        <v/>
      </c>
      <c r="J200" s="9" t="str">
        <f t="shared" si="58"/>
        <v/>
      </c>
      <c r="K200" s="11" t="e">
        <f t="shared" si="59"/>
        <v>#VALUE!</v>
      </c>
      <c r="L200" s="11" t="e">
        <f t="shared" si="60"/>
        <v>#VALUE!</v>
      </c>
      <c r="M200" s="11" t="e">
        <f t="shared" si="61"/>
        <v>#VALUE!</v>
      </c>
      <c r="N200" s="11" t="e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#VALUE!</v>
      </c>
      <c r="O200" s="11">
        <f>0</f>
        <v>0</v>
      </c>
      <c r="P200" s="11" t="e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#VALUE!</v>
      </c>
      <c r="Q200" s="11" t="e">
        <f>2*'OddsRatio_working_3-way'!K200*'OddsRatio_working_3-way'!L200*'OddsRatio_working_3-way'!M200</f>
        <v>#VALUE!</v>
      </c>
      <c r="R200" s="11" t="e">
        <f t="shared" si="62"/>
        <v>#VALUE!</v>
      </c>
      <c r="S200" s="11" t="e">
        <f t="shared" si="63"/>
        <v>#VALUE!</v>
      </c>
      <c r="T200" s="11" t="e">
        <f t="shared" si="64"/>
        <v>#VALUE!</v>
      </c>
      <c r="U200" s="11" t="e">
        <f>'OddsRatio_working_3-way'!S200-'OddsRatio_working_3-way'!R200^2/3</f>
        <v>#VALUE!</v>
      </c>
      <c r="V200" s="11" t="e">
        <f>'OddsRatio_working_3-way'!S200*'OddsRatio_working_3-way'!R200/3-2*'OddsRatio_working_3-way'!R200^3/27-'OddsRatio_working_3-way'!T200</f>
        <v>#VALUE!</v>
      </c>
      <c r="W200" s="11" t="e">
        <f>'OddsRatio_working_3-way'!V200^2+4*'OddsRatio_working_3-way'!U200^3/27</f>
        <v>#VALUE!</v>
      </c>
      <c r="X200" s="11" t="e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#VALUE!</v>
      </c>
      <c r="Y200" s="11" t="e">
        <f>IF('OddsRatio_working_3-way'!W200&gt;=0,IF('OddsRatio_working_3-way'!V200+SQRT('OddsRatio_working_3-way'!W200)&gt;0,0,PI()),ACOS('OddsRatio_working_3-way'!V200/(2*'OddsRatio_working_3-way'!X200)))</f>
        <v>#VALUE!</v>
      </c>
      <c r="Z200" s="11" t="e">
        <f>'OddsRatio_working_3-way'!X200^(1/3)*COS('OddsRatio_working_3-way'!Y200/3)</f>
        <v>#VALUE!</v>
      </c>
      <c r="AA200" s="11" t="e">
        <f>'OddsRatio_working_3-way'!X200^(1/3)*COS(('OddsRatio_working_3-way'!Y200+2*PI())/3)</f>
        <v>#VALUE!</v>
      </c>
      <c r="AB200" s="11" t="e">
        <f>'OddsRatio_working_3-way'!X200^(1/3)*COS(('OddsRatio_working_3-way'!Y200+4*PI())/3)</f>
        <v>#VALUE!</v>
      </c>
      <c r="AC200" s="11" t="e">
        <f>'OddsRatio_working_3-way'!X200^(1/3)*SIN('OddsRatio_working_3-way'!Y200/3)</f>
        <v>#VALUE!</v>
      </c>
      <c r="AD200" s="11" t="e">
        <f>'OddsRatio_working_3-way'!X200^(1/3)*SIN(('OddsRatio_working_3-way'!Y200+2*PI())/3)</f>
        <v>#VALUE!</v>
      </c>
      <c r="AE200" s="11" t="e">
        <f>'OddsRatio_working_3-way'!X200^(1/3)*SIN(('OddsRatio_working_3-way'!Y200+4*PI())/3)</f>
        <v>#VALUE!</v>
      </c>
      <c r="AF200" s="11" t="e">
        <f>-'OddsRatio_working_3-way'!U200/(3*'OddsRatio_working_3-way'!X200^(1/3))*COS(('OddsRatio_working_3-way'!Y200)/3)</f>
        <v>#VALUE!</v>
      </c>
      <c r="AG200" s="11" t="e">
        <f>-'OddsRatio_working_3-way'!U200/(3*'OddsRatio_working_3-way'!X200^(1/3))*COS(('OddsRatio_working_3-way'!Y200+2*PI())/3)</f>
        <v>#VALUE!</v>
      </c>
      <c r="AH200" s="11" t="e">
        <f>-'OddsRatio_working_3-way'!U200/(3*'OddsRatio_working_3-way'!X200^(1/3))*COS(('OddsRatio_working_3-way'!Y200+4*PI())/3)</f>
        <v>#VALUE!</v>
      </c>
      <c r="AI200" s="11" t="e">
        <f>'OddsRatio_working_3-way'!U200/(3*'OddsRatio_working_3-way'!X200^(1/3))*SIN(('OddsRatio_working_3-way'!Y200)/3)</f>
        <v>#VALUE!</v>
      </c>
      <c r="AJ200" s="11" t="e">
        <f>'OddsRatio_working_3-way'!U200/(3*'OddsRatio_working_3-way'!X200^(1/3))*SIN(('OddsRatio_working_3-way'!Y200+2*PI())/3)</f>
        <v>#VALUE!</v>
      </c>
      <c r="AK200" s="11" t="e">
        <f>'OddsRatio_working_3-way'!U200/(3*'OddsRatio_working_3-way'!X200^(1/3))*SIN(('OddsRatio_working_3-way'!Y200+4*PI())/3)</f>
        <v>#VALUE!</v>
      </c>
      <c r="AL200" s="11" t="e">
        <f>'OddsRatio_working_3-way'!Z200+'OddsRatio_working_3-way'!AF200</f>
        <v>#VALUE!</v>
      </c>
      <c r="AM200" s="11" t="e">
        <f>'OddsRatio_working_3-way'!AA200+'OddsRatio_working_3-way'!AG200</f>
        <v>#VALUE!</v>
      </c>
      <c r="AN200" s="11" t="e">
        <f>'OddsRatio_working_3-way'!AB200+'OddsRatio_working_3-way'!AH200</f>
        <v>#VALUE!</v>
      </c>
      <c r="AO200" s="11" t="e">
        <f>'OddsRatio_working_3-way'!AC200+'OddsRatio_working_3-way'!AI200</f>
        <v>#VALUE!</v>
      </c>
      <c r="AP200" s="11" t="e">
        <f>'OddsRatio_working_3-way'!AD200+'OddsRatio_working_3-way'!AJ200</f>
        <v>#VALUE!</v>
      </c>
      <c r="AQ200" s="11" t="e">
        <f>'OddsRatio_working_3-way'!AE200+'OddsRatio_working_3-way'!AK200</f>
        <v>#VALUE!</v>
      </c>
      <c r="AR200" s="10" t="str">
        <f>IF(A200="","",IF(('OddsRatio_working_3-way'!X200=0),IF(Q200&gt;0,-Q200^(1/3),(-Q200)^(1/3)),'OddsRatio_working_3-way'!AL200-'OddsRatio_working_3-way'!R200/3))</f>
        <v/>
      </c>
      <c r="AS200" s="11" t="e">
        <f>IF(('OddsRatio_working_3-way'!X200=0),IF(Q200&gt;0,-Q200^(1/3),(-Q200)^(1/3)),'OddsRatio_working_3-way'!AM200-'OddsRatio_working_3-way'!R200/3)</f>
        <v>#VALUE!</v>
      </c>
      <c r="AT200" s="11" t="e">
        <f>IF(('OddsRatio_working_3-way'!X200=0),IF(Q200&gt;0,-Q200^(1/3),(-Q200)^(1/3)),'OddsRatio_working_3-way'!AN200-'OddsRatio_working_3-way'!R200/3)</f>
        <v>#VALUE!</v>
      </c>
      <c r="AU200" s="11" t="e">
        <f>IF(('OddsRatio_working_3-way'!X200=0),0,'OddsRatio_working_3-way'!AO200)</f>
        <v>#VALUE!</v>
      </c>
      <c r="AV200" s="11" t="e">
        <f>IF(('OddsRatio_working_3-way'!X200=0),0,'OddsRatio_working_3-way'!AP200)</f>
        <v>#VALUE!</v>
      </c>
      <c r="AW200" s="11" t="e">
        <f>IF(('OddsRatio_working_3-way'!X200=0),0,'OddsRatio_working_3-way'!AQ200)</f>
        <v>#VALUE!</v>
      </c>
    </row>
    <row r="201" spans="1:49" x14ac:dyDescent="0.2">
      <c r="A201" s="4" t="str">
        <f>IF('True_Odds_Calculator_3-way'!A202="","",'True_Odds_Calculator_3-way'!A202)</f>
        <v/>
      </c>
      <c r="B201" s="4" t="str">
        <f>IF('True_Odds_Calculator_3-way'!B202="","",'True_Odds_Calculator_3-way'!B202)</f>
        <v/>
      </c>
      <c r="C201" s="4" t="str">
        <f>IF('True_Odds_Calculator_3-way'!C202="","",'True_Odds_Calculator_3-way'!C202)</f>
        <v/>
      </c>
      <c r="D201" s="9" t="e">
        <f t="shared" si="52"/>
        <v>#VALUE!</v>
      </c>
      <c r="E201" s="9" t="e">
        <f t="shared" si="53"/>
        <v>#VALUE!</v>
      </c>
      <c r="F201" s="9" t="e">
        <f t="shared" si="54"/>
        <v>#VALUE!</v>
      </c>
      <c r="G201" s="9" t="str">
        <f t="shared" si="55"/>
        <v/>
      </c>
      <c r="H201" s="9" t="str">
        <f t="shared" si="56"/>
        <v/>
      </c>
      <c r="I201" s="9" t="str">
        <f t="shared" si="57"/>
        <v/>
      </c>
      <c r="J201" s="9" t="str">
        <f t="shared" si="58"/>
        <v/>
      </c>
      <c r="K201" s="11" t="e">
        <f t="shared" si="59"/>
        <v>#VALUE!</v>
      </c>
      <c r="L201" s="11" t="e">
        <f t="shared" si="60"/>
        <v>#VALUE!</v>
      </c>
      <c r="M201" s="11" t="e">
        <f t="shared" si="61"/>
        <v>#VALUE!</v>
      </c>
      <c r="N201" s="11" t="e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#VALUE!</v>
      </c>
      <c r="O201" s="11">
        <f>0</f>
        <v>0</v>
      </c>
      <c r="P201" s="11" t="e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#VALUE!</v>
      </c>
      <c r="Q201" s="11" t="e">
        <f>2*'OddsRatio_working_3-way'!K201*'OddsRatio_working_3-way'!L201*'OddsRatio_working_3-way'!M201</f>
        <v>#VALUE!</v>
      </c>
      <c r="R201" s="11" t="e">
        <f t="shared" si="62"/>
        <v>#VALUE!</v>
      </c>
      <c r="S201" s="11" t="e">
        <f t="shared" si="63"/>
        <v>#VALUE!</v>
      </c>
      <c r="T201" s="11" t="e">
        <f t="shared" si="64"/>
        <v>#VALUE!</v>
      </c>
      <c r="U201" s="11" t="e">
        <f>'OddsRatio_working_3-way'!S201-'OddsRatio_working_3-way'!R201^2/3</f>
        <v>#VALUE!</v>
      </c>
      <c r="V201" s="11" t="e">
        <f>'OddsRatio_working_3-way'!S201*'OddsRatio_working_3-way'!R201/3-2*'OddsRatio_working_3-way'!R201^3/27-'OddsRatio_working_3-way'!T201</f>
        <v>#VALUE!</v>
      </c>
      <c r="W201" s="11" t="e">
        <f>'OddsRatio_working_3-way'!V201^2+4*'OddsRatio_working_3-way'!U201^3/27</f>
        <v>#VALUE!</v>
      </c>
      <c r="X201" s="11" t="e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#VALUE!</v>
      </c>
      <c r="Y201" s="11" t="e">
        <f>IF('OddsRatio_working_3-way'!W201&gt;=0,IF('OddsRatio_working_3-way'!V201+SQRT('OddsRatio_working_3-way'!W201)&gt;0,0,PI()),ACOS('OddsRatio_working_3-way'!V201/(2*'OddsRatio_working_3-way'!X201)))</f>
        <v>#VALUE!</v>
      </c>
      <c r="Z201" s="11" t="e">
        <f>'OddsRatio_working_3-way'!X201^(1/3)*COS('OddsRatio_working_3-way'!Y201/3)</f>
        <v>#VALUE!</v>
      </c>
      <c r="AA201" s="11" t="e">
        <f>'OddsRatio_working_3-way'!X201^(1/3)*COS(('OddsRatio_working_3-way'!Y201+2*PI())/3)</f>
        <v>#VALUE!</v>
      </c>
      <c r="AB201" s="11" t="e">
        <f>'OddsRatio_working_3-way'!X201^(1/3)*COS(('OddsRatio_working_3-way'!Y201+4*PI())/3)</f>
        <v>#VALUE!</v>
      </c>
      <c r="AC201" s="11" t="e">
        <f>'OddsRatio_working_3-way'!X201^(1/3)*SIN('OddsRatio_working_3-way'!Y201/3)</f>
        <v>#VALUE!</v>
      </c>
      <c r="AD201" s="11" t="e">
        <f>'OddsRatio_working_3-way'!X201^(1/3)*SIN(('OddsRatio_working_3-way'!Y201+2*PI())/3)</f>
        <v>#VALUE!</v>
      </c>
      <c r="AE201" s="11" t="e">
        <f>'OddsRatio_working_3-way'!X201^(1/3)*SIN(('OddsRatio_working_3-way'!Y201+4*PI())/3)</f>
        <v>#VALUE!</v>
      </c>
      <c r="AF201" s="11" t="e">
        <f>-'OddsRatio_working_3-way'!U201/(3*'OddsRatio_working_3-way'!X201^(1/3))*COS(('OddsRatio_working_3-way'!Y201)/3)</f>
        <v>#VALUE!</v>
      </c>
      <c r="AG201" s="11" t="e">
        <f>-'OddsRatio_working_3-way'!U201/(3*'OddsRatio_working_3-way'!X201^(1/3))*COS(('OddsRatio_working_3-way'!Y201+2*PI())/3)</f>
        <v>#VALUE!</v>
      </c>
      <c r="AH201" s="11" t="e">
        <f>-'OddsRatio_working_3-way'!U201/(3*'OddsRatio_working_3-way'!X201^(1/3))*COS(('OddsRatio_working_3-way'!Y201+4*PI())/3)</f>
        <v>#VALUE!</v>
      </c>
      <c r="AI201" s="11" t="e">
        <f>'OddsRatio_working_3-way'!U201/(3*'OddsRatio_working_3-way'!X201^(1/3))*SIN(('OddsRatio_working_3-way'!Y201)/3)</f>
        <v>#VALUE!</v>
      </c>
      <c r="AJ201" s="11" t="e">
        <f>'OddsRatio_working_3-way'!U201/(3*'OddsRatio_working_3-way'!X201^(1/3))*SIN(('OddsRatio_working_3-way'!Y201+2*PI())/3)</f>
        <v>#VALUE!</v>
      </c>
      <c r="AK201" s="11" t="e">
        <f>'OddsRatio_working_3-way'!U201/(3*'OddsRatio_working_3-way'!X201^(1/3))*SIN(('OddsRatio_working_3-way'!Y201+4*PI())/3)</f>
        <v>#VALUE!</v>
      </c>
      <c r="AL201" s="11" t="e">
        <f>'OddsRatio_working_3-way'!Z201+'OddsRatio_working_3-way'!AF201</f>
        <v>#VALUE!</v>
      </c>
      <c r="AM201" s="11" t="e">
        <f>'OddsRatio_working_3-way'!AA201+'OddsRatio_working_3-way'!AG201</f>
        <v>#VALUE!</v>
      </c>
      <c r="AN201" s="11" t="e">
        <f>'OddsRatio_working_3-way'!AB201+'OddsRatio_working_3-way'!AH201</f>
        <v>#VALUE!</v>
      </c>
      <c r="AO201" s="11" t="e">
        <f>'OddsRatio_working_3-way'!AC201+'OddsRatio_working_3-way'!AI201</f>
        <v>#VALUE!</v>
      </c>
      <c r="AP201" s="11" t="e">
        <f>'OddsRatio_working_3-way'!AD201+'OddsRatio_working_3-way'!AJ201</f>
        <v>#VALUE!</v>
      </c>
      <c r="AQ201" s="11" t="e">
        <f>'OddsRatio_working_3-way'!AE201+'OddsRatio_working_3-way'!AK201</f>
        <v>#VALUE!</v>
      </c>
      <c r="AR201" s="10" t="str">
        <f>IF(A201="","",IF(('OddsRatio_working_3-way'!X201=0),IF(Q201&gt;0,-Q201^(1/3),(-Q201)^(1/3)),'OddsRatio_working_3-way'!AL201-'OddsRatio_working_3-way'!R201/3))</f>
        <v/>
      </c>
      <c r="AS201" s="11" t="e">
        <f>IF(('OddsRatio_working_3-way'!X201=0),IF(Q201&gt;0,-Q201^(1/3),(-Q201)^(1/3)),'OddsRatio_working_3-way'!AM201-'OddsRatio_working_3-way'!R201/3)</f>
        <v>#VALUE!</v>
      </c>
      <c r="AT201" s="11" t="e">
        <f>IF(('OddsRatio_working_3-way'!X201=0),IF(Q201&gt;0,-Q201^(1/3),(-Q201)^(1/3)),'OddsRatio_working_3-way'!AN201-'OddsRatio_working_3-way'!R201/3)</f>
        <v>#VALUE!</v>
      </c>
      <c r="AU201" s="11" t="e">
        <f>IF(('OddsRatio_working_3-way'!X201=0),0,'OddsRatio_working_3-way'!AO201)</f>
        <v>#VALUE!</v>
      </c>
      <c r="AV201" s="11" t="e">
        <f>IF(('OddsRatio_working_3-way'!X201=0),0,'OddsRatio_working_3-way'!AP201)</f>
        <v>#VALUE!</v>
      </c>
      <c r="AW201" s="11" t="e">
        <f>IF(('OddsRatio_working_3-way'!X201=0),0,'OddsRatio_working_3-way'!AQ201)</f>
        <v>#VALUE!</v>
      </c>
    </row>
    <row r="202" spans="1:49" x14ac:dyDescent="0.2">
      <c r="A202" s="4" t="str">
        <f>IF('True_Odds_Calculator_3-way'!A203="","",'True_Odds_Calculator_3-way'!A203)</f>
        <v/>
      </c>
      <c r="B202" s="4" t="str">
        <f>IF('True_Odds_Calculator_3-way'!B203="","",'True_Odds_Calculator_3-way'!B203)</f>
        <v/>
      </c>
      <c r="C202" s="4" t="str">
        <f>IF('True_Odds_Calculator_3-way'!C203="","",'True_Odds_Calculator_3-way'!C203)</f>
        <v/>
      </c>
      <c r="D202" s="9" t="e">
        <f t="shared" si="52"/>
        <v>#VALUE!</v>
      </c>
      <c r="E202" s="9" t="e">
        <f t="shared" si="53"/>
        <v>#VALUE!</v>
      </c>
      <c r="F202" s="9" t="e">
        <f t="shared" si="54"/>
        <v>#VALUE!</v>
      </c>
      <c r="G202" s="9" t="str">
        <f t="shared" si="55"/>
        <v/>
      </c>
      <c r="H202" s="9" t="str">
        <f t="shared" si="56"/>
        <v/>
      </c>
      <c r="I202" s="9" t="str">
        <f t="shared" si="57"/>
        <v/>
      </c>
      <c r="J202" s="9" t="str">
        <f t="shared" si="58"/>
        <v/>
      </c>
      <c r="K202" s="11" t="e">
        <f t="shared" si="59"/>
        <v>#VALUE!</v>
      </c>
      <c r="L202" s="11" t="e">
        <f t="shared" si="60"/>
        <v>#VALUE!</v>
      </c>
      <c r="M202" s="11" t="e">
        <f t="shared" si="61"/>
        <v>#VALUE!</v>
      </c>
      <c r="N202" s="11" t="e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#VALUE!</v>
      </c>
      <c r="O202" s="11">
        <f>0</f>
        <v>0</v>
      </c>
      <c r="P202" s="11" t="e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#VALUE!</v>
      </c>
      <c r="Q202" s="11" t="e">
        <f>2*'OddsRatio_working_3-way'!K202*'OddsRatio_working_3-way'!L202*'OddsRatio_working_3-way'!M202</f>
        <v>#VALUE!</v>
      </c>
      <c r="R202" s="11" t="e">
        <f t="shared" si="62"/>
        <v>#VALUE!</v>
      </c>
      <c r="S202" s="11" t="e">
        <f t="shared" si="63"/>
        <v>#VALUE!</v>
      </c>
      <c r="T202" s="11" t="e">
        <f t="shared" si="64"/>
        <v>#VALUE!</v>
      </c>
      <c r="U202" s="11" t="e">
        <f>'OddsRatio_working_3-way'!S202-'OddsRatio_working_3-way'!R202^2/3</f>
        <v>#VALUE!</v>
      </c>
      <c r="V202" s="11" t="e">
        <f>'OddsRatio_working_3-way'!S202*'OddsRatio_working_3-way'!R202/3-2*'OddsRatio_working_3-way'!R202^3/27-'OddsRatio_working_3-way'!T202</f>
        <v>#VALUE!</v>
      </c>
      <c r="W202" s="11" t="e">
        <f>'OddsRatio_working_3-way'!V202^2+4*'OddsRatio_working_3-way'!U202^3/27</f>
        <v>#VALUE!</v>
      </c>
      <c r="X202" s="11" t="e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#VALUE!</v>
      </c>
      <c r="Y202" s="11" t="e">
        <f>IF('OddsRatio_working_3-way'!W202&gt;=0,IF('OddsRatio_working_3-way'!V202+SQRT('OddsRatio_working_3-way'!W202)&gt;0,0,PI()),ACOS('OddsRatio_working_3-way'!V202/(2*'OddsRatio_working_3-way'!X202)))</f>
        <v>#VALUE!</v>
      </c>
      <c r="Z202" s="11" t="e">
        <f>'OddsRatio_working_3-way'!X202^(1/3)*COS('OddsRatio_working_3-way'!Y202/3)</f>
        <v>#VALUE!</v>
      </c>
      <c r="AA202" s="11" t="e">
        <f>'OddsRatio_working_3-way'!X202^(1/3)*COS(('OddsRatio_working_3-way'!Y202+2*PI())/3)</f>
        <v>#VALUE!</v>
      </c>
      <c r="AB202" s="11" t="e">
        <f>'OddsRatio_working_3-way'!X202^(1/3)*COS(('OddsRatio_working_3-way'!Y202+4*PI())/3)</f>
        <v>#VALUE!</v>
      </c>
      <c r="AC202" s="11" t="e">
        <f>'OddsRatio_working_3-way'!X202^(1/3)*SIN('OddsRatio_working_3-way'!Y202/3)</f>
        <v>#VALUE!</v>
      </c>
      <c r="AD202" s="11" t="e">
        <f>'OddsRatio_working_3-way'!X202^(1/3)*SIN(('OddsRatio_working_3-way'!Y202+2*PI())/3)</f>
        <v>#VALUE!</v>
      </c>
      <c r="AE202" s="11" t="e">
        <f>'OddsRatio_working_3-way'!X202^(1/3)*SIN(('OddsRatio_working_3-way'!Y202+4*PI())/3)</f>
        <v>#VALUE!</v>
      </c>
      <c r="AF202" s="11" t="e">
        <f>-'OddsRatio_working_3-way'!U202/(3*'OddsRatio_working_3-way'!X202^(1/3))*COS(('OddsRatio_working_3-way'!Y202)/3)</f>
        <v>#VALUE!</v>
      </c>
      <c r="AG202" s="11" t="e">
        <f>-'OddsRatio_working_3-way'!U202/(3*'OddsRatio_working_3-way'!X202^(1/3))*COS(('OddsRatio_working_3-way'!Y202+2*PI())/3)</f>
        <v>#VALUE!</v>
      </c>
      <c r="AH202" s="11" t="e">
        <f>-'OddsRatio_working_3-way'!U202/(3*'OddsRatio_working_3-way'!X202^(1/3))*COS(('OddsRatio_working_3-way'!Y202+4*PI())/3)</f>
        <v>#VALUE!</v>
      </c>
      <c r="AI202" s="11" t="e">
        <f>'OddsRatio_working_3-way'!U202/(3*'OddsRatio_working_3-way'!X202^(1/3))*SIN(('OddsRatio_working_3-way'!Y202)/3)</f>
        <v>#VALUE!</v>
      </c>
      <c r="AJ202" s="11" t="e">
        <f>'OddsRatio_working_3-way'!U202/(3*'OddsRatio_working_3-way'!X202^(1/3))*SIN(('OddsRatio_working_3-way'!Y202+2*PI())/3)</f>
        <v>#VALUE!</v>
      </c>
      <c r="AK202" s="11" t="e">
        <f>'OddsRatio_working_3-way'!U202/(3*'OddsRatio_working_3-way'!X202^(1/3))*SIN(('OddsRatio_working_3-way'!Y202+4*PI())/3)</f>
        <v>#VALUE!</v>
      </c>
      <c r="AL202" s="11" t="e">
        <f>'OddsRatio_working_3-way'!Z202+'OddsRatio_working_3-way'!AF202</f>
        <v>#VALUE!</v>
      </c>
      <c r="AM202" s="11" t="e">
        <f>'OddsRatio_working_3-way'!AA202+'OddsRatio_working_3-way'!AG202</f>
        <v>#VALUE!</v>
      </c>
      <c r="AN202" s="11" t="e">
        <f>'OddsRatio_working_3-way'!AB202+'OddsRatio_working_3-way'!AH202</f>
        <v>#VALUE!</v>
      </c>
      <c r="AO202" s="11" t="e">
        <f>'OddsRatio_working_3-way'!AC202+'OddsRatio_working_3-way'!AI202</f>
        <v>#VALUE!</v>
      </c>
      <c r="AP202" s="11" t="e">
        <f>'OddsRatio_working_3-way'!AD202+'OddsRatio_working_3-way'!AJ202</f>
        <v>#VALUE!</v>
      </c>
      <c r="AQ202" s="11" t="e">
        <f>'OddsRatio_working_3-way'!AE202+'OddsRatio_working_3-way'!AK202</f>
        <v>#VALUE!</v>
      </c>
      <c r="AR202" s="10" t="str">
        <f>IF(A202="","",IF(('OddsRatio_working_3-way'!X202=0),IF(Q202&gt;0,-Q202^(1/3),(-Q202)^(1/3)),'OddsRatio_working_3-way'!AL202-'OddsRatio_working_3-way'!R202/3))</f>
        <v/>
      </c>
      <c r="AS202" s="11" t="e">
        <f>IF(('OddsRatio_working_3-way'!X202=0),IF(Q202&gt;0,-Q202^(1/3),(-Q202)^(1/3)),'OddsRatio_working_3-way'!AM202-'OddsRatio_working_3-way'!R202/3)</f>
        <v>#VALUE!</v>
      </c>
      <c r="AT202" s="11" t="e">
        <f>IF(('OddsRatio_working_3-way'!X202=0),IF(Q202&gt;0,-Q202^(1/3),(-Q202)^(1/3)),'OddsRatio_working_3-way'!AN202-'OddsRatio_working_3-way'!R202/3)</f>
        <v>#VALUE!</v>
      </c>
      <c r="AU202" s="11" t="e">
        <f>IF(('OddsRatio_working_3-way'!X202=0),0,'OddsRatio_working_3-way'!AO202)</f>
        <v>#VALUE!</v>
      </c>
      <c r="AV202" s="11" t="e">
        <f>IF(('OddsRatio_working_3-way'!X202=0),0,'OddsRatio_working_3-way'!AP202)</f>
        <v>#VALUE!</v>
      </c>
      <c r="AW202" s="11" t="e">
        <f>IF(('OddsRatio_working_3-way'!X202=0),0,'OddsRatio_working_3-way'!AQ202)</f>
        <v>#VALUE!</v>
      </c>
    </row>
    <row r="203" spans="1:49" x14ac:dyDescent="0.2">
      <c r="A203" s="4" t="str">
        <f>IF('True_Odds_Calculator_3-way'!A204="","",'True_Odds_Calculator_3-way'!A204)</f>
        <v/>
      </c>
      <c r="B203" s="4" t="str">
        <f>IF('True_Odds_Calculator_3-way'!B204="","",'True_Odds_Calculator_3-way'!B204)</f>
        <v/>
      </c>
      <c r="C203" s="4" t="str">
        <f>IF('True_Odds_Calculator_3-way'!C204="","",'True_Odds_Calculator_3-way'!C204)</f>
        <v/>
      </c>
      <c r="D203" s="9" t="e">
        <f t="shared" si="52"/>
        <v>#VALUE!</v>
      </c>
      <c r="E203" s="9" t="e">
        <f t="shared" si="53"/>
        <v>#VALUE!</v>
      </c>
      <c r="F203" s="9" t="e">
        <f t="shared" si="54"/>
        <v>#VALUE!</v>
      </c>
      <c r="G203" s="9" t="str">
        <f t="shared" si="55"/>
        <v/>
      </c>
      <c r="H203" s="9" t="str">
        <f t="shared" si="56"/>
        <v/>
      </c>
      <c r="I203" s="9" t="str">
        <f t="shared" si="57"/>
        <v/>
      </c>
      <c r="J203" s="9" t="str">
        <f t="shared" si="58"/>
        <v/>
      </c>
      <c r="K203" s="11" t="e">
        <f t="shared" si="59"/>
        <v>#VALUE!</v>
      </c>
      <c r="L203" s="11" t="e">
        <f t="shared" si="60"/>
        <v>#VALUE!</v>
      </c>
      <c r="M203" s="11" t="e">
        <f t="shared" si="61"/>
        <v>#VALUE!</v>
      </c>
      <c r="N203" s="11" t="e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#VALUE!</v>
      </c>
      <c r="O203" s="11">
        <f>0</f>
        <v>0</v>
      </c>
      <c r="P203" s="11" t="e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#VALUE!</v>
      </c>
      <c r="Q203" s="11" t="e">
        <f>2*'OddsRatio_working_3-way'!K203*'OddsRatio_working_3-way'!L203*'OddsRatio_working_3-way'!M203</f>
        <v>#VALUE!</v>
      </c>
      <c r="R203" s="11" t="e">
        <f t="shared" si="62"/>
        <v>#VALUE!</v>
      </c>
      <c r="S203" s="11" t="e">
        <f t="shared" si="63"/>
        <v>#VALUE!</v>
      </c>
      <c r="T203" s="11" t="e">
        <f t="shared" si="64"/>
        <v>#VALUE!</v>
      </c>
      <c r="U203" s="11" t="e">
        <f>'OddsRatio_working_3-way'!S203-'OddsRatio_working_3-way'!R203^2/3</f>
        <v>#VALUE!</v>
      </c>
      <c r="V203" s="11" t="e">
        <f>'OddsRatio_working_3-way'!S203*'OddsRatio_working_3-way'!R203/3-2*'OddsRatio_working_3-way'!R203^3/27-'OddsRatio_working_3-way'!T203</f>
        <v>#VALUE!</v>
      </c>
      <c r="W203" s="11" t="e">
        <f>'OddsRatio_working_3-way'!V203^2+4*'OddsRatio_working_3-way'!U203^3/27</f>
        <v>#VALUE!</v>
      </c>
      <c r="X203" s="11" t="e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#VALUE!</v>
      </c>
      <c r="Y203" s="11" t="e">
        <f>IF('OddsRatio_working_3-way'!W203&gt;=0,IF('OddsRatio_working_3-way'!V203+SQRT('OddsRatio_working_3-way'!W203)&gt;0,0,PI()),ACOS('OddsRatio_working_3-way'!V203/(2*'OddsRatio_working_3-way'!X203)))</f>
        <v>#VALUE!</v>
      </c>
      <c r="Z203" s="11" t="e">
        <f>'OddsRatio_working_3-way'!X203^(1/3)*COS('OddsRatio_working_3-way'!Y203/3)</f>
        <v>#VALUE!</v>
      </c>
      <c r="AA203" s="11" t="e">
        <f>'OddsRatio_working_3-way'!X203^(1/3)*COS(('OddsRatio_working_3-way'!Y203+2*PI())/3)</f>
        <v>#VALUE!</v>
      </c>
      <c r="AB203" s="11" t="e">
        <f>'OddsRatio_working_3-way'!X203^(1/3)*COS(('OddsRatio_working_3-way'!Y203+4*PI())/3)</f>
        <v>#VALUE!</v>
      </c>
      <c r="AC203" s="11" t="e">
        <f>'OddsRatio_working_3-way'!X203^(1/3)*SIN('OddsRatio_working_3-way'!Y203/3)</f>
        <v>#VALUE!</v>
      </c>
      <c r="AD203" s="11" t="e">
        <f>'OddsRatio_working_3-way'!X203^(1/3)*SIN(('OddsRatio_working_3-way'!Y203+2*PI())/3)</f>
        <v>#VALUE!</v>
      </c>
      <c r="AE203" s="11" t="e">
        <f>'OddsRatio_working_3-way'!X203^(1/3)*SIN(('OddsRatio_working_3-way'!Y203+4*PI())/3)</f>
        <v>#VALUE!</v>
      </c>
      <c r="AF203" s="11" t="e">
        <f>-'OddsRatio_working_3-way'!U203/(3*'OddsRatio_working_3-way'!X203^(1/3))*COS(('OddsRatio_working_3-way'!Y203)/3)</f>
        <v>#VALUE!</v>
      </c>
      <c r="AG203" s="11" t="e">
        <f>-'OddsRatio_working_3-way'!U203/(3*'OddsRatio_working_3-way'!X203^(1/3))*COS(('OddsRatio_working_3-way'!Y203+2*PI())/3)</f>
        <v>#VALUE!</v>
      </c>
      <c r="AH203" s="11" t="e">
        <f>-'OddsRatio_working_3-way'!U203/(3*'OddsRatio_working_3-way'!X203^(1/3))*COS(('OddsRatio_working_3-way'!Y203+4*PI())/3)</f>
        <v>#VALUE!</v>
      </c>
      <c r="AI203" s="11" t="e">
        <f>'OddsRatio_working_3-way'!U203/(3*'OddsRatio_working_3-way'!X203^(1/3))*SIN(('OddsRatio_working_3-way'!Y203)/3)</f>
        <v>#VALUE!</v>
      </c>
      <c r="AJ203" s="11" t="e">
        <f>'OddsRatio_working_3-way'!U203/(3*'OddsRatio_working_3-way'!X203^(1/3))*SIN(('OddsRatio_working_3-way'!Y203+2*PI())/3)</f>
        <v>#VALUE!</v>
      </c>
      <c r="AK203" s="11" t="e">
        <f>'OddsRatio_working_3-way'!U203/(3*'OddsRatio_working_3-way'!X203^(1/3))*SIN(('OddsRatio_working_3-way'!Y203+4*PI())/3)</f>
        <v>#VALUE!</v>
      </c>
      <c r="AL203" s="11" t="e">
        <f>'OddsRatio_working_3-way'!Z203+'OddsRatio_working_3-way'!AF203</f>
        <v>#VALUE!</v>
      </c>
      <c r="AM203" s="11" t="e">
        <f>'OddsRatio_working_3-way'!AA203+'OddsRatio_working_3-way'!AG203</f>
        <v>#VALUE!</v>
      </c>
      <c r="AN203" s="11" t="e">
        <f>'OddsRatio_working_3-way'!AB203+'OddsRatio_working_3-way'!AH203</f>
        <v>#VALUE!</v>
      </c>
      <c r="AO203" s="11" t="e">
        <f>'OddsRatio_working_3-way'!AC203+'OddsRatio_working_3-way'!AI203</f>
        <v>#VALUE!</v>
      </c>
      <c r="AP203" s="11" t="e">
        <f>'OddsRatio_working_3-way'!AD203+'OddsRatio_working_3-way'!AJ203</f>
        <v>#VALUE!</v>
      </c>
      <c r="AQ203" s="11" t="e">
        <f>'OddsRatio_working_3-way'!AE203+'OddsRatio_working_3-way'!AK203</f>
        <v>#VALUE!</v>
      </c>
      <c r="AR203" s="10" t="str">
        <f>IF(A203="","",IF(('OddsRatio_working_3-way'!X203=0),IF(Q203&gt;0,-Q203^(1/3),(-Q203)^(1/3)),'OddsRatio_working_3-way'!AL203-'OddsRatio_working_3-way'!R203/3))</f>
        <v/>
      </c>
      <c r="AS203" s="11" t="e">
        <f>IF(('OddsRatio_working_3-way'!X203=0),IF(Q203&gt;0,-Q203^(1/3),(-Q203)^(1/3)),'OddsRatio_working_3-way'!AM203-'OddsRatio_working_3-way'!R203/3)</f>
        <v>#VALUE!</v>
      </c>
      <c r="AT203" s="11" t="e">
        <f>IF(('OddsRatio_working_3-way'!X203=0),IF(Q203&gt;0,-Q203^(1/3),(-Q203)^(1/3)),'OddsRatio_working_3-way'!AN203-'OddsRatio_working_3-way'!R203/3)</f>
        <v>#VALUE!</v>
      </c>
      <c r="AU203" s="11" t="e">
        <f>IF(('OddsRatio_working_3-way'!X203=0),0,'OddsRatio_working_3-way'!AO203)</f>
        <v>#VALUE!</v>
      </c>
      <c r="AV203" s="11" t="e">
        <f>IF(('OddsRatio_working_3-way'!X203=0),0,'OddsRatio_working_3-way'!AP203)</f>
        <v>#VALUE!</v>
      </c>
      <c r="AW203" s="11" t="e">
        <f>IF(('OddsRatio_working_3-way'!X203=0),0,'OddsRatio_working_3-way'!AQ203)</f>
        <v>#VALUE!</v>
      </c>
    </row>
    <row r="204" spans="1:49" x14ac:dyDescent="0.2">
      <c r="A204" s="4" t="str">
        <f>IF('True_Odds_Calculator_3-way'!A205="","",'True_Odds_Calculator_3-way'!A205)</f>
        <v/>
      </c>
      <c r="B204" s="4" t="str">
        <f>IF('True_Odds_Calculator_3-way'!B205="","",'True_Odds_Calculator_3-way'!B205)</f>
        <v/>
      </c>
      <c r="C204" s="4" t="str">
        <f>IF('True_Odds_Calculator_3-way'!C205="","",'True_Odds_Calculator_3-way'!C205)</f>
        <v/>
      </c>
      <c r="D204" s="9" t="e">
        <f t="shared" si="52"/>
        <v>#VALUE!</v>
      </c>
      <c r="E204" s="9" t="e">
        <f t="shared" si="53"/>
        <v>#VALUE!</v>
      </c>
      <c r="F204" s="9" t="e">
        <f t="shared" si="54"/>
        <v>#VALUE!</v>
      </c>
      <c r="G204" s="9" t="str">
        <f t="shared" si="55"/>
        <v/>
      </c>
      <c r="H204" s="9" t="str">
        <f t="shared" si="56"/>
        <v/>
      </c>
      <c r="I204" s="9" t="str">
        <f t="shared" si="57"/>
        <v/>
      </c>
      <c r="J204" s="9" t="str">
        <f t="shared" si="58"/>
        <v/>
      </c>
      <c r="K204" s="11" t="e">
        <f t="shared" si="59"/>
        <v>#VALUE!</v>
      </c>
      <c r="L204" s="11" t="e">
        <f t="shared" si="60"/>
        <v>#VALUE!</v>
      </c>
      <c r="M204" s="11" t="e">
        <f t="shared" si="61"/>
        <v>#VALUE!</v>
      </c>
      <c r="N204" s="11" t="e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#VALUE!</v>
      </c>
      <c r="O204" s="11">
        <f>0</f>
        <v>0</v>
      </c>
      <c r="P204" s="11" t="e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#VALUE!</v>
      </c>
      <c r="Q204" s="11" t="e">
        <f>2*'OddsRatio_working_3-way'!K204*'OddsRatio_working_3-way'!L204*'OddsRatio_working_3-way'!M204</f>
        <v>#VALUE!</v>
      </c>
      <c r="R204" s="11" t="e">
        <f t="shared" si="62"/>
        <v>#VALUE!</v>
      </c>
      <c r="S204" s="11" t="e">
        <f t="shared" si="63"/>
        <v>#VALUE!</v>
      </c>
      <c r="T204" s="11" t="e">
        <f t="shared" si="64"/>
        <v>#VALUE!</v>
      </c>
      <c r="U204" s="11" t="e">
        <f>'OddsRatio_working_3-way'!S204-'OddsRatio_working_3-way'!R204^2/3</f>
        <v>#VALUE!</v>
      </c>
      <c r="V204" s="11" t="e">
        <f>'OddsRatio_working_3-way'!S204*'OddsRatio_working_3-way'!R204/3-2*'OddsRatio_working_3-way'!R204^3/27-'OddsRatio_working_3-way'!T204</f>
        <v>#VALUE!</v>
      </c>
      <c r="W204" s="11" t="e">
        <f>'OddsRatio_working_3-way'!V204^2+4*'OddsRatio_working_3-way'!U204^3/27</f>
        <v>#VALUE!</v>
      </c>
      <c r="X204" s="11" t="e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#VALUE!</v>
      </c>
      <c r="Y204" s="11" t="e">
        <f>IF('OddsRatio_working_3-way'!W204&gt;=0,IF('OddsRatio_working_3-way'!V204+SQRT('OddsRatio_working_3-way'!W204)&gt;0,0,PI()),ACOS('OddsRatio_working_3-way'!V204/(2*'OddsRatio_working_3-way'!X204)))</f>
        <v>#VALUE!</v>
      </c>
      <c r="Z204" s="11" t="e">
        <f>'OddsRatio_working_3-way'!X204^(1/3)*COS('OddsRatio_working_3-way'!Y204/3)</f>
        <v>#VALUE!</v>
      </c>
      <c r="AA204" s="11" t="e">
        <f>'OddsRatio_working_3-way'!X204^(1/3)*COS(('OddsRatio_working_3-way'!Y204+2*PI())/3)</f>
        <v>#VALUE!</v>
      </c>
      <c r="AB204" s="11" t="e">
        <f>'OddsRatio_working_3-way'!X204^(1/3)*COS(('OddsRatio_working_3-way'!Y204+4*PI())/3)</f>
        <v>#VALUE!</v>
      </c>
      <c r="AC204" s="11" t="e">
        <f>'OddsRatio_working_3-way'!X204^(1/3)*SIN('OddsRatio_working_3-way'!Y204/3)</f>
        <v>#VALUE!</v>
      </c>
      <c r="AD204" s="11" t="e">
        <f>'OddsRatio_working_3-way'!X204^(1/3)*SIN(('OddsRatio_working_3-way'!Y204+2*PI())/3)</f>
        <v>#VALUE!</v>
      </c>
      <c r="AE204" s="11" t="e">
        <f>'OddsRatio_working_3-way'!X204^(1/3)*SIN(('OddsRatio_working_3-way'!Y204+4*PI())/3)</f>
        <v>#VALUE!</v>
      </c>
      <c r="AF204" s="11" t="e">
        <f>-'OddsRatio_working_3-way'!U204/(3*'OddsRatio_working_3-way'!X204^(1/3))*COS(('OddsRatio_working_3-way'!Y204)/3)</f>
        <v>#VALUE!</v>
      </c>
      <c r="AG204" s="11" t="e">
        <f>-'OddsRatio_working_3-way'!U204/(3*'OddsRatio_working_3-way'!X204^(1/3))*COS(('OddsRatio_working_3-way'!Y204+2*PI())/3)</f>
        <v>#VALUE!</v>
      </c>
      <c r="AH204" s="11" t="e">
        <f>-'OddsRatio_working_3-way'!U204/(3*'OddsRatio_working_3-way'!X204^(1/3))*COS(('OddsRatio_working_3-way'!Y204+4*PI())/3)</f>
        <v>#VALUE!</v>
      </c>
      <c r="AI204" s="11" t="e">
        <f>'OddsRatio_working_3-way'!U204/(3*'OddsRatio_working_3-way'!X204^(1/3))*SIN(('OddsRatio_working_3-way'!Y204)/3)</f>
        <v>#VALUE!</v>
      </c>
      <c r="AJ204" s="11" t="e">
        <f>'OddsRatio_working_3-way'!U204/(3*'OddsRatio_working_3-way'!X204^(1/3))*SIN(('OddsRatio_working_3-way'!Y204+2*PI())/3)</f>
        <v>#VALUE!</v>
      </c>
      <c r="AK204" s="11" t="e">
        <f>'OddsRatio_working_3-way'!U204/(3*'OddsRatio_working_3-way'!X204^(1/3))*SIN(('OddsRatio_working_3-way'!Y204+4*PI())/3)</f>
        <v>#VALUE!</v>
      </c>
      <c r="AL204" s="11" t="e">
        <f>'OddsRatio_working_3-way'!Z204+'OddsRatio_working_3-way'!AF204</f>
        <v>#VALUE!</v>
      </c>
      <c r="AM204" s="11" t="e">
        <f>'OddsRatio_working_3-way'!AA204+'OddsRatio_working_3-way'!AG204</f>
        <v>#VALUE!</v>
      </c>
      <c r="AN204" s="11" t="e">
        <f>'OddsRatio_working_3-way'!AB204+'OddsRatio_working_3-way'!AH204</f>
        <v>#VALUE!</v>
      </c>
      <c r="AO204" s="11" t="e">
        <f>'OddsRatio_working_3-way'!AC204+'OddsRatio_working_3-way'!AI204</f>
        <v>#VALUE!</v>
      </c>
      <c r="AP204" s="11" t="e">
        <f>'OddsRatio_working_3-way'!AD204+'OddsRatio_working_3-way'!AJ204</f>
        <v>#VALUE!</v>
      </c>
      <c r="AQ204" s="11" t="e">
        <f>'OddsRatio_working_3-way'!AE204+'OddsRatio_working_3-way'!AK204</f>
        <v>#VALUE!</v>
      </c>
      <c r="AR204" s="10" t="str">
        <f>IF(A204="","",IF(('OddsRatio_working_3-way'!X204=0),IF(Q204&gt;0,-Q204^(1/3),(-Q204)^(1/3)),'OddsRatio_working_3-way'!AL204-'OddsRatio_working_3-way'!R204/3))</f>
        <v/>
      </c>
      <c r="AS204" s="11" t="e">
        <f>IF(('OddsRatio_working_3-way'!X204=0),IF(Q204&gt;0,-Q204^(1/3),(-Q204)^(1/3)),'OddsRatio_working_3-way'!AM204-'OddsRatio_working_3-way'!R204/3)</f>
        <v>#VALUE!</v>
      </c>
      <c r="AT204" s="11" t="e">
        <f>IF(('OddsRatio_working_3-way'!X204=0),IF(Q204&gt;0,-Q204^(1/3),(-Q204)^(1/3)),'OddsRatio_working_3-way'!AN204-'OddsRatio_working_3-way'!R204/3)</f>
        <v>#VALUE!</v>
      </c>
      <c r="AU204" s="11" t="e">
        <f>IF(('OddsRatio_working_3-way'!X204=0),0,'OddsRatio_working_3-way'!AO204)</f>
        <v>#VALUE!</v>
      </c>
      <c r="AV204" s="11" t="e">
        <f>IF(('OddsRatio_working_3-way'!X204=0),0,'OddsRatio_working_3-way'!AP204)</f>
        <v>#VALUE!</v>
      </c>
      <c r="AW204" s="11" t="e">
        <f>IF(('OddsRatio_working_3-way'!X204=0),0,'OddsRatio_working_3-way'!AQ204)</f>
        <v>#VALUE!</v>
      </c>
    </row>
    <row r="205" spans="1:4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9" t="e">
        <f t="shared" si="52"/>
        <v>#VALUE!</v>
      </c>
      <c r="E205" s="9" t="e">
        <f t="shared" si="53"/>
        <v>#VALUE!</v>
      </c>
      <c r="F205" s="9" t="e">
        <f t="shared" si="54"/>
        <v>#VALUE!</v>
      </c>
      <c r="G205" s="9" t="str">
        <f t="shared" si="55"/>
        <v/>
      </c>
      <c r="H205" s="9" t="str">
        <f t="shared" si="56"/>
        <v/>
      </c>
      <c r="I205" s="9" t="str">
        <f t="shared" si="57"/>
        <v/>
      </c>
      <c r="J205" s="9" t="str">
        <f t="shared" si="58"/>
        <v/>
      </c>
      <c r="K205" s="11" t="e">
        <f t="shared" si="59"/>
        <v>#VALUE!</v>
      </c>
      <c r="L205" s="11" t="e">
        <f t="shared" si="60"/>
        <v>#VALUE!</v>
      </c>
      <c r="M205" s="11" t="e">
        <f t="shared" si="61"/>
        <v>#VALUE!</v>
      </c>
      <c r="N205" s="11" t="e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#VALUE!</v>
      </c>
      <c r="O205" s="11">
        <f>0</f>
        <v>0</v>
      </c>
      <c r="P205" s="11" t="e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#VALUE!</v>
      </c>
      <c r="Q205" s="11" t="e">
        <f>2*'OddsRatio_working_3-way'!K205*'OddsRatio_working_3-way'!L205*'OddsRatio_working_3-way'!M205</f>
        <v>#VALUE!</v>
      </c>
      <c r="R205" s="11" t="e">
        <f t="shared" si="62"/>
        <v>#VALUE!</v>
      </c>
      <c r="S205" s="11" t="e">
        <f t="shared" si="63"/>
        <v>#VALUE!</v>
      </c>
      <c r="T205" s="11" t="e">
        <f t="shared" si="64"/>
        <v>#VALUE!</v>
      </c>
      <c r="U205" s="11" t="e">
        <f>'OddsRatio_working_3-way'!S205-'OddsRatio_working_3-way'!R205^2/3</f>
        <v>#VALUE!</v>
      </c>
      <c r="V205" s="11" t="e">
        <f>'OddsRatio_working_3-way'!S205*'OddsRatio_working_3-way'!R205/3-2*'OddsRatio_working_3-way'!R205^3/27-'OddsRatio_working_3-way'!T205</f>
        <v>#VALUE!</v>
      </c>
      <c r="W205" s="11" t="e">
        <f>'OddsRatio_working_3-way'!V205^2+4*'OddsRatio_working_3-way'!U205^3/27</f>
        <v>#VALUE!</v>
      </c>
      <c r="X205" s="11" t="e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#VALUE!</v>
      </c>
      <c r="Y205" s="11" t="e">
        <f>IF('OddsRatio_working_3-way'!W205&gt;=0,IF('OddsRatio_working_3-way'!V205+SQRT('OddsRatio_working_3-way'!W205)&gt;0,0,PI()),ACOS('OddsRatio_working_3-way'!V205/(2*'OddsRatio_working_3-way'!X205)))</f>
        <v>#VALUE!</v>
      </c>
      <c r="Z205" s="11" t="e">
        <f>'OddsRatio_working_3-way'!X205^(1/3)*COS('OddsRatio_working_3-way'!Y205/3)</f>
        <v>#VALUE!</v>
      </c>
      <c r="AA205" s="11" t="e">
        <f>'OddsRatio_working_3-way'!X205^(1/3)*COS(('OddsRatio_working_3-way'!Y205+2*PI())/3)</f>
        <v>#VALUE!</v>
      </c>
      <c r="AB205" s="11" t="e">
        <f>'OddsRatio_working_3-way'!X205^(1/3)*COS(('OddsRatio_working_3-way'!Y205+4*PI())/3)</f>
        <v>#VALUE!</v>
      </c>
      <c r="AC205" s="11" t="e">
        <f>'OddsRatio_working_3-way'!X205^(1/3)*SIN('OddsRatio_working_3-way'!Y205/3)</f>
        <v>#VALUE!</v>
      </c>
      <c r="AD205" s="11" t="e">
        <f>'OddsRatio_working_3-way'!X205^(1/3)*SIN(('OddsRatio_working_3-way'!Y205+2*PI())/3)</f>
        <v>#VALUE!</v>
      </c>
      <c r="AE205" s="11" t="e">
        <f>'OddsRatio_working_3-way'!X205^(1/3)*SIN(('OddsRatio_working_3-way'!Y205+4*PI())/3)</f>
        <v>#VALUE!</v>
      </c>
      <c r="AF205" s="11" t="e">
        <f>-'OddsRatio_working_3-way'!U205/(3*'OddsRatio_working_3-way'!X205^(1/3))*COS(('OddsRatio_working_3-way'!Y205)/3)</f>
        <v>#VALUE!</v>
      </c>
      <c r="AG205" s="11" t="e">
        <f>-'OddsRatio_working_3-way'!U205/(3*'OddsRatio_working_3-way'!X205^(1/3))*COS(('OddsRatio_working_3-way'!Y205+2*PI())/3)</f>
        <v>#VALUE!</v>
      </c>
      <c r="AH205" s="11" t="e">
        <f>-'OddsRatio_working_3-way'!U205/(3*'OddsRatio_working_3-way'!X205^(1/3))*COS(('OddsRatio_working_3-way'!Y205+4*PI())/3)</f>
        <v>#VALUE!</v>
      </c>
      <c r="AI205" s="11" t="e">
        <f>'OddsRatio_working_3-way'!U205/(3*'OddsRatio_working_3-way'!X205^(1/3))*SIN(('OddsRatio_working_3-way'!Y205)/3)</f>
        <v>#VALUE!</v>
      </c>
      <c r="AJ205" s="11" t="e">
        <f>'OddsRatio_working_3-way'!U205/(3*'OddsRatio_working_3-way'!X205^(1/3))*SIN(('OddsRatio_working_3-way'!Y205+2*PI())/3)</f>
        <v>#VALUE!</v>
      </c>
      <c r="AK205" s="11" t="e">
        <f>'OddsRatio_working_3-way'!U205/(3*'OddsRatio_working_3-way'!X205^(1/3))*SIN(('OddsRatio_working_3-way'!Y205+4*PI())/3)</f>
        <v>#VALUE!</v>
      </c>
      <c r="AL205" s="11" t="e">
        <f>'OddsRatio_working_3-way'!Z205+'OddsRatio_working_3-way'!AF205</f>
        <v>#VALUE!</v>
      </c>
      <c r="AM205" s="11" t="e">
        <f>'OddsRatio_working_3-way'!AA205+'OddsRatio_working_3-way'!AG205</f>
        <v>#VALUE!</v>
      </c>
      <c r="AN205" s="11" t="e">
        <f>'OddsRatio_working_3-way'!AB205+'OddsRatio_working_3-way'!AH205</f>
        <v>#VALUE!</v>
      </c>
      <c r="AO205" s="11" t="e">
        <f>'OddsRatio_working_3-way'!AC205+'OddsRatio_working_3-way'!AI205</f>
        <v>#VALUE!</v>
      </c>
      <c r="AP205" s="11" t="e">
        <f>'OddsRatio_working_3-way'!AD205+'OddsRatio_working_3-way'!AJ205</f>
        <v>#VALUE!</v>
      </c>
      <c r="AQ205" s="11" t="e">
        <f>'OddsRatio_working_3-way'!AE205+'OddsRatio_working_3-way'!AK205</f>
        <v>#VALUE!</v>
      </c>
      <c r="AR205" s="10" t="str">
        <f>IF(A205="","",IF(('OddsRatio_working_3-way'!X205=0),IF(Q205&gt;0,-Q205^(1/3),(-Q205)^(1/3)),'OddsRatio_working_3-way'!AL205-'OddsRatio_working_3-way'!R205/3))</f>
        <v/>
      </c>
      <c r="AS205" s="11" t="e">
        <f>IF(('OddsRatio_working_3-way'!X205=0),IF(Q205&gt;0,-Q205^(1/3),(-Q205)^(1/3)),'OddsRatio_working_3-way'!AM205-'OddsRatio_working_3-way'!R205/3)</f>
        <v>#VALUE!</v>
      </c>
      <c r="AT205" s="11" t="e">
        <f>IF(('OddsRatio_working_3-way'!X205=0),IF(Q205&gt;0,-Q205^(1/3),(-Q205)^(1/3)),'OddsRatio_working_3-way'!AN205-'OddsRatio_working_3-way'!R205/3)</f>
        <v>#VALUE!</v>
      </c>
      <c r="AU205" s="11" t="e">
        <f>IF(('OddsRatio_working_3-way'!X205=0),0,'OddsRatio_working_3-way'!AO205)</f>
        <v>#VALUE!</v>
      </c>
      <c r="AV205" s="11" t="e">
        <f>IF(('OddsRatio_working_3-way'!X205=0),0,'OddsRatio_working_3-way'!AP205)</f>
        <v>#VALUE!</v>
      </c>
      <c r="AW205" s="11" t="e">
        <f>IF(('OddsRatio_working_3-way'!X205=0),0,'OddsRatio_working_3-way'!AQ205)</f>
        <v>#VALUE!</v>
      </c>
    </row>
    <row r="206" spans="1:49" x14ac:dyDescent="0.2">
      <c r="A206" s="4" t="str">
        <f>IF('True_Odds_Calculator_3-way'!A207="","",'True_Odds_Calculator_3-way'!A207)</f>
        <v/>
      </c>
      <c r="B206" s="4" t="str">
        <f>IF('True_Odds_Calculator_3-way'!B207="","",'True_Odds_Calculator_3-way'!B207)</f>
        <v/>
      </c>
      <c r="C206" s="4" t="str">
        <f>IF('True_Odds_Calculator_3-way'!C207="","",'True_Odds_Calculator_3-way'!C207)</f>
        <v/>
      </c>
      <c r="D206" s="9" t="e">
        <f t="shared" si="52"/>
        <v>#VALUE!</v>
      </c>
      <c r="E206" s="9" t="e">
        <f t="shared" si="53"/>
        <v>#VALUE!</v>
      </c>
      <c r="F206" s="9" t="e">
        <f t="shared" si="54"/>
        <v>#VALUE!</v>
      </c>
      <c r="G206" s="9" t="str">
        <f t="shared" si="55"/>
        <v/>
      </c>
      <c r="H206" s="9" t="str">
        <f t="shared" si="56"/>
        <v/>
      </c>
      <c r="I206" s="9" t="str">
        <f t="shared" si="57"/>
        <v/>
      </c>
      <c r="J206" s="9" t="str">
        <f t="shared" si="58"/>
        <v/>
      </c>
      <c r="K206" s="11" t="e">
        <f t="shared" si="59"/>
        <v>#VALUE!</v>
      </c>
      <c r="L206" s="11" t="e">
        <f t="shared" si="60"/>
        <v>#VALUE!</v>
      </c>
      <c r="M206" s="11" t="e">
        <f t="shared" si="61"/>
        <v>#VALUE!</v>
      </c>
      <c r="N206" s="11" t="e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#VALUE!</v>
      </c>
      <c r="O206" s="11">
        <f>0</f>
        <v>0</v>
      </c>
      <c r="P206" s="11" t="e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#VALUE!</v>
      </c>
      <c r="Q206" s="11" t="e">
        <f>2*'OddsRatio_working_3-way'!K206*'OddsRatio_working_3-way'!L206*'OddsRatio_working_3-way'!M206</f>
        <v>#VALUE!</v>
      </c>
      <c r="R206" s="11" t="e">
        <f t="shared" si="62"/>
        <v>#VALUE!</v>
      </c>
      <c r="S206" s="11" t="e">
        <f t="shared" si="63"/>
        <v>#VALUE!</v>
      </c>
      <c r="T206" s="11" t="e">
        <f t="shared" si="64"/>
        <v>#VALUE!</v>
      </c>
      <c r="U206" s="11" t="e">
        <f>'OddsRatio_working_3-way'!S206-'OddsRatio_working_3-way'!R206^2/3</f>
        <v>#VALUE!</v>
      </c>
      <c r="V206" s="11" t="e">
        <f>'OddsRatio_working_3-way'!S206*'OddsRatio_working_3-way'!R206/3-2*'OddsRatio_working_3-way'!R206^3/27-'OddsRatio_working_3-way'!T206</f>
        <v>#VALUE!</v>
      </c>
      <c r="W206" s="11" t="e">
        <f>'OddsRatio_working_3-way'!V206^2+4*'OddsRatio_working_3-way'!U206^3/27</f>
        <v>#VALUE!</v>
      </c>
      <c r="X206" s="11" t="e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#VALUE!</v>
      </c>
      <c r="Y206" s="11" t="e">
        <f>IF('OddsRatio_working_3-way'!W206&gt;=0,IF('OddsRatio_working_3-way'!V206+SQRT('OddsRatio_working_3-way'!W206)&gt;0,0,PI()),ACOS('OddsRatio_working_3-way'!V206/(2*'OddsRatio_working_3-way'!X206)))</f>
        <v>#VALUE!</v>
      </c>
      <c r="Z206" s="11" t="e">
        <f>'OddsRatio_working_3-way'!X206^(1/3)*COS('OddsRatio_working_3-way'!Y206/3)</f>
        <v>#VALUE!</v>
      </c>
      <c r="AA206" s="11" t="e">
        <f>'OddsRatio_working_3-way'!X206^(1/3)*COS(('OddsRatio_working_3-way'!Y206+2*PI())/3)</f>
        <v>#VALUE!</v>
      </c>
      <c r="AB206" s="11" t="e">
        <f>'OddsRatio_working_3-way'!X206^(1/3)*COS(('OddsRatio_working_3-way'!Y206+4*PI())/3)</f>
        <v>#VALUE!</v>
      </c>
      <c r="AC206" s="11" t="e">
        <f>'OddsRatio_working_3-way'!X206^(1/3)*SIN('OddsRatio_working_3-way'!Y206/3)</f>
        <v>#VALUE!</v>
      </c>
      <c r="AD206" s="11" t="e">
        <f>'OddsRatio_working_3-way'!X206^(1/3)*SIN(('OddsRatio_working_3-way'!Y206+2*PI())/3)</f>
        <v>#VALUE!</v>
      </c>
      <c r="AE206" s="11" t="e">
        <f>'OddsRatio_working_3-way'!X206^(1/3)*SIN(('OddsRatio_working_3-way'!Y206+4*PI())/3)</f>
        <v>#VALUE!</v>
      </c>
      <c r="AF206" s="11" t="e">
        <f>-'OddsRatio_working_3-way'!U206/(3*'OddsRatio_working_3-way'!X206^(1/3))*COS(('OddsRatio_working_3-way'!Y206)/3)</f>
        <v>#VALUE!</v>
      </c>
      <c r="AG206" s="11" t="e">
        <f>-'OddsRatio_working_3-way'!U206/(3*'OddsRatio_working_3-way'!X206^(1/3))*COS(('OddsRatio_working_3-way'!Y206+2*PI())/3)</f>
        <v>#VALUE!</v>
      </c>
      <c r="AH206" s="11" t="e">
        <f>-'OddsRatio_working_3-way'!U206/(3*'OddsRatio_working_3-way'!X206^(1/3))*COS(('OddsRatio_working_3-way'!Y206+4*PI())/3)</f>
        <v>#VALUE!</v>
      </c>
      <c r="AI206" s="11" t="e">
        <f>'OddsRatio_working_3-way'!U206/(3*'OddsRatio_working_3-way'!X206^(1/3))*SIN(('OddsRatio_working_3-way'!Y206)/3)</f>
        <v>#VALUE!</v>
      </c>
      <c r="AJ206" s="11" t="e">
        <f>'OddsRatio_working_3-way'!U206/(3*'OddsRatio_working_3-way'!X206^(1/3))*SIN(('OddsRatio_working_3-way'!Y206+2*PI())/3)</f>
        <v>#VALUE!</v>
      </c>
      <c r="AK206" s="11" t="e">
        <f>'OddsRatio_working_3-way'!U206/(3*'OddsRatio_working_3-way'!X206^(1/3))*SIN(('OddsRatio_working_3-way'!Y206+4*PI())/3)</f>
        <v>#VALUE!</v>
      </c>
      <c r="AL206" s="11" t="e">
        <f>'OddsRatio_working_3-way'!Z206+'OddsRatio_working_3-way'!AF206</f>
        <v>#VALUE!</v>
      </c>
      <c r="AM206" s="11" t="e">
        <f>'OddsRatio_working_3-way'!AA206+'OddsRatio_working_3-way'!AG206</f>
        <v>#VALUE!</v>
      </c>
      <c r="AN206" s="11" t="e">
        <f>'OddsRatio_working_3-way'!AB206+'OddsRatio_working_3-way'!AH206</f>
        <v>#VALUE!</v>
      </c>
      <c r="AO206" s="11" t="e">
        <f>'OddsRatio_working_3-way'!AC206+'OddsRatio_working_3-way'!AI206</f>
        <v>#VALUE!</v>
      </c>
      <c r="AP206" s="11" t="e">
        <f>'OddsRatio_working_3-way'!AD206+'OddsRatio_working_3-way'!AJ206</f>
        <v>#VALUE!</v>
      </c>
      <c r="AQ206" s="11" t="e">
        <f>'OddsRatio_working_3-way'!AE206+'OddsRatio_working_3-way'!AK206</f>
        <v>#VALUE!</v>
      </c>
      <c r="AR206" s="10" t="str">
        <f>IF(A206="","",IF(('OddsRatio_working_3-way'!X206=0),IF(Q206&gt;0,-Q206^(1/3),(-Q206)^(1/3)),'OddsRatio_working_3-way'!AL206-'OddsRatio_working_3-way'!R206/3))</f>
        <v/>
      </c>
      <c r="AS206" s="11" t="e">
        <f>IF(('OddsRatio_working_3-way'!X206=0),IF(Q206&gt;0,-Q206^(1/3),(-Q206)^(1/3)),'OddsRatio_working_3-way'!AM206-'OddsRatio_working_3-way'!R206/3)</f>
        <v>#VALUE!</v>
      </c>
      <c r="AT206" s="11" t="e">
        <f>IF(('OddsRatio_working_3-way'!X206=0),IF(Q206&gt;0,-Q206^(1/3),(-Q206)^(1/3)),'OddsRatio_working_3-way'!AN206-'OddsRatio_working_3-way'!R206/3)</f>
        <v>#VALUE!</v>
      </c>
      <c r="AU206" s="11" t="e">
        <f>IF(('OddsRatio_working_3-way'!X206=0),0,'OddsRatio_working_3-way'!AO206)</f>
        <v>#VALUE!</v>
      </c>
      <c r="AV206" s="11" t="e">
        <f>IF(('OddsRatio_working_3-way'!X206=0),0,'OddsRatio_working_3-way'!AP206)</f>
        <v>#VALUE!</v>
      </c>
      <c r="AW206" s="11" t="e">
        <f>IF(('OddsRatio_working_3-way'!X206=0),0,'OddsRatio_working_3-way'!AQ206)</f>
        <v>#VALUE!</v>
      </c>
    </row>
    <row r="207" spans="1:49" x14ac:dyDescent="0.2">
      <c r="A207" s="4" t="str">
        <f>IF('True_Odds_Calculator_3-way'!A208="","",'True_Odds_Calculator_3-way'!A208)</f>
        <v/>
      </c>
      <c r="B207" s="4" t="str">
        <f>IF('True_Odds_Calculator_3-way'!B208="","",'True_Odds_Calculator_3-way'!B208)</f>
        <v/>
      </c>
      <c r="C207" s="4" t="str">
        <f>IF('True_Odds_Calculator_3-way'!C208="","",'True_Odds_Calculator_3-way'!C208)</f>
        <v/>
      </c>
      <c r="D207" s="9" t="e">
        <f t="shared" si="52"/>
        <v>#VALUE!</v>
      </c>
      <c r="E207" s="9" t="e">
        <f t="shared" si="53"/>
        <v>#VALUE!</v>
      </c>
      <c r="F207" s="9" t="e">
        <f t="shared" si="54"/>
        <v>#VALUE!</v>
      </c>
      <c r="G207" s="9" t="str">
        <f t="shared" si="55"/>
        <v/>
      </c>
      <c r="H207" s="9" t="str">
        <f t="shared" si="56"/>
        <v/>
      </c>
      <c r="I207" s="9" t="str">
        <f t="shared" si="57"/>
        <v/>
      </c>
      <c r="J207" s="9" t="str">
        <f t="shared" si="58"/>
        <v/>
      </c>
      <c r="K207" s="11" t="e">
        <f t="shared" si="59"/>
        <v>#VALUE!</v>
      </c>
      <c r="L207" s="11" t="e">
        <f t="shared" si="60"/>
        <v>#VALUE!</v>
      </c>
      <c r="M207" s="11" t="e">
        <f t="shared" si="61"/>
        <v>#VALUE!</v>
      </c>
      <c r="N207" s="11" t="e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#VALUE!</v>
      </c>
      <c r="O207" s="11">
        <f>0</f>
        <v>0</v>
      </c>
      <c r="P207" s="11" t="e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#VALUE!</v>
      </c>
      <c r="Q207" s="11" t="e">
        <f>2*'OddsRatio_working_3-way'!K207*'OddsRatio_working_3-way'!L207*'OddsRatio_working_3-way'!M207</f>
        <v>#VALUE!</v>
      </c>
      <c r="R207" s="11" t="e">
        <f t="shared" si="62"/>
        <v>#VALUE!</v>
      </c>
      <c r="S207" s="11" t="e">
        <f t="shared" si="63"/>
        <v>#VALUE!</v>
      </c>
      <c r="T207" s="11" t="e">
        <f t="shared" si="64"/>
        <v>#VALUE!</v>
      </c>
      <c r="U207" s="11" t="e">
        <f>'OddsRatio_working_3-way'!S207-'OddsRatio_working_3-way'!R207^2/3</f>
        <v>#VALUE!</v>
      </c>
      <c r="V207" s="11" t="e">
        <f>'OddsRatio_working_3-way'!S207*'OddsRatio_working_3-way'!R207/3-2*'OddsRatio_working_3-way'!R207^3/27-'OddsRatio_working_3-way'!T207</f>
        <v>#VALUE!</v>
      </c>
      <c r="W207" s="11" t="e">
        <f>'OddsRatio_working_3-way'!V207^2+4*'OddsRatio_working_3-way'!U207^3/27</f>
        <v>#VALUE!</v>
      </c>
      <c r="X207" s="11" t="e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#VALUE!</v>
      </c>
      <c r="Y207" s="11" t="e">
        <f>IF('OddsRatio_working_3-way'!W207&gt;=0,IF('OddsRatio_working_3-way'!V207+SQRT('OddsRatio_working_3-way'!W207)&gt;0,0,PI()),ACOS('OddsRatio_working_3-way'!V207/(2*'OddsRatio_working_3-way'!X207)))</f>
        <v>#VALUE!</v>
      </c>
      <c r="Z207" s="11" t="e">
        <f>'OddsRatio_working_3-way'!X207^(1/3)*COS('OddsRatio_working_3-way'!Y207/3)</f>
        <v>#VALUE!</v>
      </c>
      <c r="AA207" s="11" t="e">
        <f>'OddsRatio_working_3-way'!X207^(1/3)*COS(('OddsRatio_working_3-way'!Y207+2*PI())/3)</f>
        <v>#VALUE!</v>
      </c>
      <c r="AB207" s="11" t="e">
        <f>'OddsRatio_working_3-way'!X207^(1/3)*COS(('OddsRatio_working_3-way'!Y207+4*PI())/3)</f>
        <v>#VALUE!</v>
      </c>
      <c r="AC207" s="11" t="e">
        <f>'OddsRatio_working_3-way'!X207^(1/3)*SIN('OddsRatio_working_3-way'!Y207/3)</f>
        <v>#VALUE!</v>
      </c>
      <c r="AD207" s="11" t="e">
        <f>'OddsRatio_working_3-way'!X207^(1/3)*SIN(('OddsRatio_working_3-way'!Y207+2*PI())/3)</f>
        <v>#VALUE!</v>
      </c>
      <c r="AE207" s="11" t="e">
        <f>'OddsRatio_working_3-way'!X207^(1/3)*SIN(('OddsRatio_working_3-way'!Y207+4*PI())/3)</f>
        <v>#VALUE!</v>
      </c>
      <c r="AF207" s="11" t="e">
        <f>-'OddsRatio_working_3-way'!U207/(3*'OddsRatio_working_3-way'!X207^(1/3))*COS(('OddsRatio_working_3-way'!Y207)/3)</f>
        <v>#VALUE!</v>
      </c>
      <c r="AG207" s="11" t="e">
        <f>-'OddsRatio_working_3-way'!U207/(3*'OddsRatio_working_3-way'!X207^(1/3))*COS(('OddsRatio_working_3-way'!Y207+2*PI())/3)</f>
        <v>#VALUE!</v>
      </c>
      <c r="AH207" s="11" t="e">
        <f>-'OddsRatio_working_3-way'!U207/(3*'OddsRatio_working_3-way'!X207^(1/3))*COS(('OddsRatio_working_3-way'!Y207+4*PI())/3)</f>
        <v>#VALUE!</v>
      </c>
      <c r="AI207" s="11" t="e">
        <f>'OddsRatio_working_3-way'!U207/(3*'OddsRatio_working_3-way'!X207^(1/3))*SIN(('OddsRatio_working_3-way'!Y207)/3)</f>
        <v>#VALUE!</v>
      </c>
      <c r="AJ207" s="11" t="e">
        <f>'OddsRatio_working_3-way'!U207/(3*'OddsRatio_working_3-way'!X207^(1/3))*SIN(('OddsRatio_working_3-way'!Y207+2*PI())/3)</f>
        <v>#VALUE!</v>
      </c>
      <c r="AK207" s="11" t="e">
        <f>'OddsRatio_working_3-way'!U207/(3*'OddsRatio_working_3-way'!X207^(1/3))*SIN(('OddsRatio_working_3-way'!Y207+4*PI())/3)</f>
        <v>#VALUE!</v>
      </c>
      <c r="AL207" s="11" t="e">
        <f>'OddsRatio_working_3-way'!Z207+'OddsRatio_working_3-way'!AF207</f>
        <v>#VALUE!</v>
      </c>
      <c r="AM207" s="11" t="e">
        <f>'OddsRatio_working_3-way'!AA207+'OddsRatio_working_3-way'!AG207</f>
        <v>#VALUE!</v>
      </c>
      <c r="AN207" s="11" t="e">
        <f>'OddsRatio_working_3-way'!AB207+'OddsRatio_working_3-way'!AH207</f>
        <v>#VALUE!</v>
      </c>
      <c r="AO207" s="11" t="e">
        <f>'OddsRatio_working_3-way'!AC207+'OddsRatio_working_3-way'!AI207</f>
        <v>#VALUE!</v>
      </c>
      <c r="AP207" s="11" t="e">
        <f>'OddsRatio_working_3-way'!AD207+'OddsRatio_working_3-way'!AJ207</f>
        <v>#VALUE!</v>
      </c>
      <c r="AQ207" s="11" t="e">
        <f>'OddsRatio_working_3-way'!AE207+'OddsRatio_working_3-way'!AK207</f>
        <v>#VALUE!</v>
      </c>
      <c r="AR207" s="10" t="str">
        <f>IF(A207="","",IF(('OddsRatio_working_3-way'!X207=0),IF(Q207&gt;0,-Q207^(1/3),(-Q207)^(1/3)),'OddsRatio_working_3-way'!AL207-'OddsRatio_working_3-way'!R207/3))</f>
        <v/>
      </c>
      <c r="AS207" s="11" t="e">
        <f>IF(('OddsRatio_working_3-way'!X207=0),IF(Q207&gt;0,-Q207^(1/3),(-Q207)^(1/3)),'OddsRatio_working_3-way'!AM207-'OddsRatio_working_3-way'!R207/3)</f>
        <v>#VALUE!</v>
      </c>
      <c r="AT207" s="11" t="e">
        <f>IF(('OddsRatio_working_3-way'!X207=0),IF(Q207&gt;0,-Q207^(1/3),(-Q207)^(1/3)),'OddsRatio_working_3-way'!AN207-'OddsRatio_working_3-way'!R207/3)</f>
        <v>#VALUE!</v>
      </c>
      <c r="AU207" s="11" t="e">
        <f>IF(('OddsRatio_working_3-way'!X207=0),0,'OddsRatio_working_3-way'!AO207)</f>
        <v>#VALUE!</v>
      </c>
      <c r="AV207" s="11" t="e">
        <f>IF(('OddsRatio_working_3-way'!X207=0),0,'OddsRatio_working_3-way'!AP207)</f>
        <v>#VALUE!</v>
      </c>
      <c r="AW207" s="11" t="e">
        <f>IF(('OddsRatio_working_3-way'!X207=0),0,'OddsRatio_working_3-way'!AQ207)</f>
        <v>#VALUE!</v>
      </c>
    </row>
    <row r="208" spans="1:49" x14ac:dyDescent="0.2">
      <c r="A208" s="4" t="str">
        <f>IF('True_Odds_Calculator_3-way'!A209="","",'True_Odds_Calculator_3-way'!A209)</f>
        <v/>
      </c>
      <c r="B208" s="4" t="str">
        <f>IF('True_Odds_Calculator_3-way'!B209="","",'True_Odds_Calculator_3-way'!B209)</f>
        <v/>
      </c>
      <c r="C208" s="4" t="str">
        <f>IF('True_Odds_Calculator_3-way'!C209="","",'True_Odds_Calculator_3-way'!C209)</f>
        <v/>
      </c>
      <c r="D208" s="9" t="e">
        <f t="shared" si="52"/>
        <v>#VALUE!</v>
      </c>
      <c r="E208" s="9" t="e">
        <f t="shared" si="53"/>
        <v>#VALUE!</v>
      </c>
      <c r="F208" s="9" t="e">
        <f t="shared" si="54"/>
        <v>#VALUE!</v>
      </c>
      <c r="G208" s="9" t="str">
        <f t="shared" si="55"/>
        <v/>
      </c>
      <c r="H208" s="9" t="str">
        <f t="shared" si="56"/>
        <v/>
      </c>
      <c r="I208" s="9" t="str">
        <f t="shared" si="57"/>
        <v/>
      </c>
      <c r="J208" s="9" t="str">
        <f t="shared" si="58"/>
        <v/>
      </c>
      <c r="K208" s="11" t="e">
        <f t="shared" si="59"/>
        <v>#VALUE!</v>
      </c>
      <c r="L208" s="11" t="e">
        <f t="shared" si="60"/>
        <v>#VALUE!</v>
      </c>
      <c r="M208" s="11" t="e">
        <f t="shared" si="61"/>
        <v>#VALUE!</v>
      </c>
      <c r="N208" s="11" t="e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#VALUE!</v>
      </c>
      <c r="O208" s="11">
        <f>0</f>
        <v>0</v>
      </c>
      <c r="P208" s="11" t="e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#VALUE!</v>
      </c>
      <c r="Q208" s="11" t="e">
        <f>2*'OddsRatio_working_3-way'!K208*'OddsRatio_working_3-way'!L208*'OddsRatio_working_3-way'!M208</f>
        <v>#VALUE!</v>
      </c>
      <c r="R208" s="11" t="e">
        <f t="shared" si="62"/>
        <v>#VALUE!</v>
      </c>
      <c r="S208" s="11" t="e">
        <f t="shared" si="63"/>
        <v>#VALUE!</v>
      </c>
      <c r="T208" s="11" t="e">
        <f t="shared" si="64"/>
        <v>#VALUE!</v>
      </c>
      <c r="U208" s="11" t="e">
        <f>'OddsRatio_working_3-way'!S208-'OddsRatio_working_3-way'!R208^2/3</f>
        <v>#VALUE!</v>
      </c>
      <c r="V208" s="11" t="e">
        <f>'OddsRatio_working_3-way'!S208*'OddsRatio_working_3-way'!R208/3-2*'OddsRatio_working_3-way'!R208^3/27-'OddsRatio_working_3-way'!T208</f>
        <v>#VALUE!</v>
      </c>
      <c r="W208" s="11" t="e">
        <f>'OddsRatio_working_3-way'!V208^2+4*'OddsRatio_working_3-way'!U208^3/27</f>
        <v>#VALUE!</v>
      </c>
      <c r="X208" s="11" t="e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#VALUE!</v>
      </c>
      <c r="Y208" s="11" t="e">
        <f>IF('OddsRatio_working_3-way'!W208&gt;=0,IF('OddsRatio_working_3-way'!V208+SQRT('OddsRatio_working_3-way'!W208)&gt;0,0,PI()),ACOS('OddsRatio_working_3-way'!V208/(2*'OddsRatio_working_3-way'!X208)))</f>
        <v>#VALUE!</v>
      </c>
      <c r="Z208" s="11" t="e">
        <f>'OddsRatio_working_3-way'!X208^(1/3)*COS('OddsRatio_working_3-way'!Y208/3)</f>
        <v>#VALUE!</v>
      </c>
      <c r="AA208" s="11" t="e">
        <f>'OddsRatio_working_3-way'!X208^(1/3)*COS(('OddsRatio_working_3-way'!Y208+2*PI())/3)</f>
        <v>#VALUE!</v>
      </c>
      <c r="AB208" s="11" t="e">
        <f>'OddsRatio_working_3-way'!X208^(1/3)*COS(('OddsRatio_working_3-way'!Y208+4*PI())/3)</f>
        <v>#VALUE!</v>
      </c>
      <c r="AC208" s="11" t="e">
        <f>'OddsRatio_working_3-way'!X208^(1/3)*SIN('OddsRatio_working_3-way'!Y208/3)</f>
        <v>#VALUE!</v>
      </c>
      <c r="AD208" s="11" t="e">
        <f>'OddsRatio_working_3-way'!X208^(1/3)*SIN(('OddsRatio_working_3-way'!Y208+2*PI())/3)</f>
        <v>#VALUE!</v>
      </c>
      <c r="AE208" s="11" t="e">
        <f>'OddsRatio_working_3-way'!X208^(1/3)*SIN(('OddsRatio_working_3-way'!Y208+4*PI())/3)</f>
        <v>#VALUE!</v>
      </c>
      <c r="AF208" s="11" t="e">
        <f>-'OddsRatio_working_3-way'!U208/(3*'OddsRatio_working_3-way'!X208^(1/3))*COS(('OddsRatio_working_3-way'!Y208)/3)</f>
        <v>#VALUE!</v>
      </c>
      <c r="AG208" s="11" t="e">
        <f>-'OddsRatio_working_3-way'!U208/(3*'OddsRatio_working_3-way'!X208^(1/3))*COS(('OddsRatio_working_3-way'!Y208+2*PI())/3)</f>
        <v>#VALUE!</v>
      </c>
      <c r="AH208" s="11" t="e">
        <f>-'OddsRatio_working_3-way'!U208/(3*'OddsRatio_working_3-way'!X208^(1/3))*COS(('OddsRatio_working_3-way'!Y208+4*PI())/3)</f>
        <v>#VALUE!</v>
      </c>
      <c r="AI208" s="11" t="e">
        <f>'OddsRatio_working_3-way'!U208/(3*'OddsRatio_working_3-way'!X208^(1/3))*SIN(('OddsRatio_working_3-way'!Y208)/3)</f>
        <v>#VALUE!</v>
      </c>
      <c r="AJ208" s="11" t="e">
        <f>'OddsRatio_working_3-way'!U208/(3*'OddsRatio_working_3-way'!X208^(1/3))*SIN(('OddsRatio_working_3-way'!Y208+2*PI())/3)</f>
        <v>#VALUE!</v>
      </c>
      <c r="AK208" s="11" t="e">
        <f>'OddsRatio_working_3-way'!U208/(3*'OddsRatio_working_3-way'!X208^(1/3))*SIN(('OddsRatio_working_3-way'!Y208+4*PI())/3)</f>
        <v>#VALUE!</v>
      </c>
      <c r="AL208" s="11" t="e">
        <f>'OddsRatio_working_3-way'!Z208+'OddsRatio_working_3-way'!AF208</f>
        <v>#VALUE!</v>
      </c>
      <c r="AM208" s="11" t="e">
        <f>'OddsRatio_working_3-way'!AA208+'OddsRatio_working_3-way'!AG208</f>
        <v>#VALUE!</v>
      </c>
      <c r="AN208" s="11" t="e">
        <f>'OddsRatio_working_3-way'!AB208+'OddsRatio_working_3-way'!AH208</f>
        <v>#VALUE!</v>
      </c>
      <c r="AO208" s="11" t="e">
        <f>'OddsRatio_working_3-way'!AC208+'OddsRatio_working_3-way'!AI208</f>
        <v>#VALUE!</v>
      </c>
      <c r="AP208" s="11" t="e">
        <f>'OddsRatio_working_3-way'!AD208+'OddsRatio_working_3-way'!AJ208</f>
        <v>#VALUE!</v>
      </c>
      <c r="AQ208" s="11" t="e">
        <f>'OddsRatio_working_3-way'!AE208+'OddsRatio_working_3-way'!AK208</f>
        <v>#VALUE!</v>
      </c>
      <c r="AR208" s="10" t="str">
        <f>IF(A208="","",IF(('OddsRatio_working_3-way'!X208=0),IF(Q208&gt;0,-Q208^(1/3),(-Q208)^(1/3)),'OddsRatio_working_3-way'!AL208-'OddsRatio_working_3-way'!R208/3))</f>
        <v/>
      </c>
      <c r="AS208" s="11" t="e">
        <f>IF(('OddsRatio_working_3-way'!X208=0),IF(Q208&gt;0,-Q208^(1/3),(-Q208)^(1/3)),'OddsRatio_working_3-way'!AM208-'OddsRatio_working_3-way'!R208/3)</f>
        <v>#VALUE!</v>
      </c>
      <c r="AT208" s="11" t="e">
        <f>IF(('OddsRatio_working_3-way'!X208=0),IF(Q208&gt;0,-Q208^(1/3),(-Q208)^(1/3)),'OddsRatio_working_3-way'!AN208-'OddsRatio_working_3-way'!R208/3)</f>
        <v>#VALUE!</v>
      </c>
      <c r="AU208" s="11" t="e">
        <f>IF(('OddsRatio_working_3-way'!X208=0),0,'OddsRatio_working_3-way'!AO208)</f>
        <v>#VALUE!</v>
      </c>
      <c r="AV208" s="11" t="e">
        <f>IF(('OddsRatio_working_3-way'!X208=0),0,'OddsRatio_working_3-way'!AP208)</f>
        <v>#VALUE!</v>
      </c>
      <c r="AW208" s="11" t="e">
        <f>IF(('OddsRatio_working_3-way'!X208=0),0,'OddsRatio_working_3-way'!AQ208)</f>
        <v>#VALUE!</v>
      </c>
    </row>
    <row r="209" spans="1:49" x14ac:dyDescent="0.2">
      <c r="A209" s="4" t="str">
        <f>IF('True_Odds_Calculator_3-way'!A210="","",'True_Odds_Calculator_3-way'!A210)</f>
        <v/>
      </c>
      <c r="B209" s="4" t="str">
        <f>IF('True_Odds_Calculator_3-way'!B210="","",'True_Odds_Calculator_3-way'!B210)</f>
        <v/>
      </c>
      <c r="C209" s="4" t="str">
        <f>IF('True_Odds_Calculator_3-way'!C210="","",'True_Odds_Calculator_3-way'!C210)</f>
        <v/>
      </c>
      <c r="D209" s="9" t="e">
        <f t="shared" si="52"/>
        <v>#VALUE!</v>
      </c>
      <c r="E209" s="9" t="e">
        <f t="shared" si="53"/>
        <v>#VALUE!</v>
      </c>
      <c r="F209" s="9" t="e">
        <f t="shared" si="54"/>
        <v>#VALUE!</v>
      </c>
      <c r="G209" s="9" t="str">
        <f t="shared" si="55"/>
        <v/>
      </c>
      <c r="H209" s="9" t="str">
        <f t="shared" si="56"/>
        <v/>
      </c>
      <c r="I209" s="9" t="str">
        <f t="shared" si="57"/>
        <v/>
      </c>
      <c r="J209" s="9" t="str">
        <f t="shared" si="58"/>
        <v/>
      </c>
      <c r="K209" s="11" t="e">
        <f t="shared" si="59"/>
        <v>#VALUE!</v>
      </c>
      <c r="L209" s="11" t="e">
        <f t="shared" si="60"/>
        <v>#VALUE!</v>
      </c>
      <c r="M209" s="11" t="e">
        <f t="shared" si="61"/>
        <v>#VALUE!</v>
      </c>
      <c r="N209" s="11" t="e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#VALUE!</v>
      </c>
      <c r="O209" s="11">
        <f>0</f>
        <v>0</v>
      </c>
      <c r="P209" s="11" t="e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#VALUE!</v>
      </c>
      <c r="Q209" s="11" t="e">
        <f>2*'OddsRatio_working_3-way'!K209*'OddsRatio_working_3-way'!L209*'OddsRatio_working_3-way'!M209</f>
        <v>#VALUE!</v>
      </c>
      <c r="R209" s="11" t="e">
        <f t="shared" si="62"/>
        <v>#VALUE!</v>
      </c>
      <c r="S209" s="11" t="e">
        <f t="shared" si="63"/>
        <v>#VALUE!</v>
      </c>
      <c r="T209" s="11" t="e">
        <f t="shared" si="64"/>
        <v>#VALUE!</v>
      </c>
      <c r="U209" s="11" t="e">
        <f>'OddsRatio_working_3-way'!S209-'OddsRatio_working_3-way'!R209^2/3</f>
        <v>#VALUE!</v>
      </c>
      <c r="V209" s="11" t="e">
        <f>'OddsRatio_working_3-way'!S209*'OddsRatio_working_3-way'!R209/3-2*'OddsRatio_working_3-way'!R209^3/27-'OddsRatio_working_3-way'!T209</f>
        <v>#VALUE!</v>
      </c>
      <c r="W209" s="11" t="e">
        <f>'OddsRatio_working_3-way'!V209^2+4*'OddsRatio_working_3-way'!U209^3/27</f>
        <v>#VALUE!</v>
      </c>
      <c r="X209" s="11" t="e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#VALUE!</v>
      </c>
      <c r="Y209" s="11" t="e">
        <f>IF('OddsRatio_working_3-way'!W209&gt;=0,IF('OddsRatio_working_3-way'!V209+SQRT('OddsRatio_working_3-way'!W209)&gt;0,0,PI()),ACOS('OddsRatio_working_3-way'!V209/(2*'OddsRatio_working_3-way'!X209)))</f>
        <v>#VALUE!</v>
      </c>
      <c r="Z209" s="11" t="e">
        <f>'OddsRatio_working_3-way'!X209^(1/3)*COS('OddsRatio_working_3-way'!Y209/3)</f>
        <v>#VALUE!</v>
      </c>
      <c r="AA209" s="11" t="e">
        <f>'OddsRatio_working_3-way'!X209^(1/3)*COS(('OddsRatio_working_3-way'!Y209+2*PI())/3)</f>
        <v>#VALUE!</v>
      </c>
      <c r="AB209" s="11" t="e">
        <f>'OddsRatio_working_3-way'!X209^(1/3)*COS(('OddsRatio_working_3-way'!Y209+4*PI())/3)</f>
        <v>#VALUE!</v>
      </c>
      <c r="AC209" s="11" t="e">
        <f>'OddsRatio_working_3-way'!X209^(1/3)*SIN('OddsRatio_working_3-way'!Y209/3)</f>
        <v>#VALUE!</v>
      </c>
      <c r="AD209" s="11" t="e">
        <f>'OddsRatio_working_3-way'!X209^(1/3)*SIN(('OddsRatio_working_3-way'!Y209+2*PI())/3)</f>
        <v>#VALUE!</v>
      </c>
      <c r="AE209" s="11" t="e">
        <f>'OddsRatio_working_3-way'!X209^(1/3)*SIN(('OddsRatio_working_3-way'!Y209+4*PI())/3)</f>
        <v>#VALUE!</v>
      </c>
      <c r="AF209" s="11" t="e">
        <f>-'OddsRatio_working_3-way'!U209/(3*'OddsRatio_working_3-way'!X209^(1/3))*COS(('OddsRatio_working_3-way'!Y209)/3)</f>
        <v>#VALUE!</v>
      </c>
      <c r="AG209" s="11" t="e">
        <f>-'OddsRatio_working_3-way'!U209/(3*'OddsRatio_working_3-way'!X209^(1/3))*COS(('OddsRatio_working_3-way'!Y209+2*PI())/3)</f>
        <v>#VALUE!</v>
      </c>
      <c r="AH209" s="11" t="e">
        <f>-'OddsRatio_working_3-way'!U209/(3*'OddsRatio_working_3-way'!X209^(1/3))*COS(('OddsRatio_working_3-way'!Y209+4*PI())/3)</f>
        <v>#VALUE!</v>
      </c>
      <c r="AI209" s="11" t="e">
        <f>'OddsRatio_working_3-way'!U209/(3*'OddsRatio_working_3-way'!X209^(1/3))*SIN(('OddsRatio_working_3-way'!Y209)/3)</f>
        <v>#VALUE!</v>
      </c>
      <c r="AJ209" s="11" t="e">
        <f>'OddsRatio_working_3-way'!U209/(3*'OddsRatio_working_3-way'!X209^(1/3))*SIN(('OddsRatio_working_3-way'!Y209+2*PI())/3)</f>
        <v>#VALUE!</v>
      </c>
      <c r="AK209" s="11" t="e">
        <f>'OddsRatio_working_3-way'!U209/(3*'OddsRatio_working_3-way'!X209^(1/3))*SIN(('OddsRatio_working_3-way'!Y209+4*PI())/3)</f>
        <v>#VALUE!</v>
      </c>
      <c r="AL209" s="11" t="e">
        <f>'OddsRatio_working_3-way'!Z209+'OddsRatio_working_3-way'!AF209</f>
        <v>#VALUE!</v>
      </c>
      <c r="AM209" s="11" t="e">
        <f>'OddsRatio_working_3-way'!AA209+'OddsRatio_working_3-way'!AG209</f>
        <v>#VALUE!</v>
      </c>
      <c r="AN209" s="11" t="e">
        <f>'OddsRatio_working_3-way'!AB209+'OddsRatio_working_3-way'!AH209</f>
        <v>#VALUE!</v>
      </c>
      <c r="AO209" s="11" t="e">
        <f>'OddsRatio_working_3-way'!AC209+'OddsRatio_working_3-way'!AI209</f>
        <v>#VALUE!</v>
      </c>
      <c r="AP209" s="11" t="e">
        <f>'OddsRatio_working_3-way'!AD209+'OddsRatio_working_3-way'!AJ209</f>
        <v>#VALUE!</v>
      </c>
      <c r="AQ209" s="11" t="e">
        <f>'OddsRatio_working_3-way'!AE209+'OddsRatio_working_3-way'!AK209</f>
        <v>#VALUE!</v>
      </c>
      <c r="AR209" s="10" t="str">
        <f>IF(A209="","",IF(('OddsRatio_working_3-way'!X209=0),IF(Q209&gt;0,-Q209^(1/3),(-Q209)^(1/3)),'OddsRatio_working_3-way'!AL209-'OddsRatio_working_3-way'!R209/3))</f>
        <v/>
      </c>
      <c r="AS209" s="11" t="e">
        <f>IF(('OddsRatio_working_3-way'!X209=0),IF(Q209&gt;0,-Q209^(1/3),(-Q209)^(1/3)),'OddsRatio_working_3-way'!AM209-'OddsRatio_working_3-way'!R209/3)</f>
        <v>#VALUE!</v>
      </c>
      <c r="AT209" s="11" t="e">
        <f>IF(('OddsRatio_working_3-way'!X209=0),IF(Q209&gt;0,-Q209^(1/3),(-Q209)^(1/3)),'OddsRatio_working_3-way'!AN209-'OddsRatio_working_3-way'!R209/3)</f>
        <v>#VALUE!</v>
      </c>
      <c r="AU209" s="11" t="e">
        <f>IF(('OddsRatio_working_3-way'!X209=0),0,'OddsRatio_working_3-way'!AO209)</f>
        <v>#VALUE!</v>
      </c>
      <c r="AV209" s="11" t="e">
        <f>IF(('OddsRatio_working_3-way'!X209=0),0,'OddsRatio_working_3-way'!AP209)</f>
        <v>#VALUE!</v>
      </c>
      <c r="AW209" s="11" t="e">
        <f>IF(('OddsRatio_working_3-way'!X209=0),0,'OddsRatio_working_3-way'!AQ209)</f>
        <v>#VALUE!</v>
      </c>
    </row>
    <row r="210" spans="1:49" x14ac:dyDescent="0.2">
      <c r="A210" s="4" t="str">
        <f>IF('True_Odds_Calculator_3-way'!A211="","",'True_Odds_Calculator_3-way'!A211)</f>
        <v/>
      </c>
      <c r="B210" s="4" t="str">
        <f>IF('True_Odds_Calculator_3-way'!B211="","",'True_Odds_Calculator_3-way'!B211)</f>
        <v/>
      </c>
      <c r="C210" s="4" t="str">
        <f>IF('True_Odds_Calculator_3-way'!C211="","",'True_Odds_Calculator_3-way'!C211)</f>
        <v/>
      </c>
      <c r="D210" s="9" t="e">
        <f t="shared" si="52"/>
        <v>#VALUE!</v>
      </c>
      <c r="E210" s="9" t="e">
        <f t="shared" si="53"/>
        <v>#VALUE!</v>
      </c>
      <c r="F210" s="9" t="e">
        <f t="shared" si="54"/>
        <v>#VALUE!</v>
      </c>
      <c r="G210" s="9" t="str">
        <f t="shared" si="55"/>
        <v/>
      </c>
      <c r="H210" s="9" t="str">
        <f t="shared" si="56"/>
        <v/>
      </c>
      <c r="I210" s="9" t="str">
        <f t="shared" si="57"/>
        <v/>
      </c>
      <c r="J210" s="9" t="str">
        <f t="shared" si="58"/>
        <v/>
      </c>
      <c r="K210" s="11" t="e">
        <f t="shared" si="59"/>
        <v>#VALUE!</v>
      </c>
      <c r="L210" s="11" t="e">
        <f t="shared" si="60"/>
        <v>#VALUE!</v>
      </c>
      <c r="M210" s="11" t="e">
        <f t="shared" si="61"/>
        <v>#VALUE!</v>
      </c>
      <c r="N210" s="11" t="e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#VALUE!</v>
      </c>
      <c r="O210" s="11">
        <f>0</f>
        <v>0</v>
      </c>
      <c r="P210" s="11" t="e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#VALUE!</v>
      </c>
      <c r="Q210" s="11" t="e">
        <f>2*'OddsRatio_working_3-way'!K210*'OddsRatio_working_3-way'!L210*'OddsRatio_working_3-way'!M210</f>
        <v>#VALUE!</v>
      </c>
      <c r="R210" s="11" t="e">
        <f t="shared" si="62"/>
        <v>#VALUE!</v>
      </c>
      <c r="S210" s="11" t="e">
        <f t="shared" si="63"/>
        <v>#VALUE!</v>
      </c>
      <c r="T210" s="11" t="e">
        <f t="shared" si="64"/>
        <v>#VALUE!</v>
      </c>
      <c r="U210" s="11" t="e">
        <f>'OddsRatio_working_3-way'!S210-'OddsRatio_working_3-way'!R210^2/3</f>
        <v>#VALUE!</v>
      </c>
      <c r="V210" s="11" t="e">
        <f>'OddsRatio_working_3-way'!S210*'OddsRatio_working_3-way'!R210/3-2*'OddsRatio_working_3-way'!R210^3/27-'OddsRatio_working_3-way'!T210</f>
        <v>#VALUE!</v>
      </c>
      <c r="W210" s="11" t="e">
        <f>'OddsRatio_working_3-way'!V210^2+4*'OddsRatio_working_3-way'!U210^3/27</f>
        <v>#VALUE!</v>
      </c>
      <c r="X210" s="11" t="e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#VALUE!</v>
      </c>
      <c r="Y210" s="11" t="e">
        <f>IF('OddsRatio_working_3-way'!W210&gt;=0,IF('OddsRatio_working_3-way'!V210+SQRT('OddsRatio_working_3-way'!W210)&gt;0,0,PI()),ACOS('OddsRatio_working_3-way'!V210/(2*'OddsRatio_working_3-way'!X210)))</f>
        <v>#VALUE!</v>
      </c>
      <c r="Z210" s="11" t="e">
        <f>'OddsRatio_working_3-way'!X210^(1/3)*COS('OddsRatio_working_3-way'!Y210/3)</f>
        <v>#VALUE!</v>
      </c>
      <c r="AA210" s="11" t="e">
        <f>'OddsRatio_working_3-way'!X210^(1/3)*COS(('OddsRatio_working_3-way'!Y210+2*PI())/3)</f>
        <v>#VALUE!</v>
      </c>
      <c r="AB210" s="11" t="e">
        <f>'OddsRatio_working_3-way'!X210^(1/3)*COS(('OddsRatio_working_3-way'!Y210+4*PI())/3)</f>
        <v>#VALUE!</v>
      </c>
      <c r="AC210" s="11" t="e">
        <f>'OddsRatio_working_3-way'!X210^(1/3)*SIN('OddsRatio_working_3-way'!Y210/3)</f>
        <v>#VALUE!</v>
      </c>
      <c r="AD210" s="11" t="e">
        <f>'OddsRatio_working_3-way'!X210^(1/3)*SIN(('OddsRatio_working_3-way'!Y210+2*PI())/3)</f>
        <v>#VALUE!</v>
      </c>
      <c r="AE210" s="11" t="e">
        <f>'OddsRatio_working_3-way'!X210^(1/3)*SIN(('OddsRatio_working_3-way'!Y210+4*PI())/3)</f>
        <v>#VALUE!</v>
      </c>
      <c r="AF210" s="11" t="e">
        <f>-'OddsRatio_working_3-way'!U210/(3*'OddsRatio_working_3-way'!X210^(1/3))*COS(('OddsRatio_working_3-way'!Y210)/3)</f>
        <v>#VALUE!</v>
      </c>
      <c r="AG210" s="11" t="e">
        <f>-'OddsRatio_working_3-way'!U210/(3*'OddsRatio_working_3-way'!X210^(1/3))*COS(('OddsRatio_working_3-way'!Y210+2*PI())/3)</f>
        <v>#VALUE!</v>
      </c>
      <c r="AH210" s="11" t="e">
        <f>-'OddsRatio_working_3-way'!U210/(3*'OddsRatio_working_3-way'!X210^(1/3))*COS(('OddsRatio_working_3-way'!Y210+4*PI())/3)</f>
        <v>#VALUE!</v>
      </c>
      <c r="AI210" s="11" t="e">
        <f>'OddsRatio_working_3-way'!U210/(3*'OddsRatio_working_3-way'!X210^(1/3))*SIN(('OddsRatio_working_3-way'!Y210)/3)</f>
        <v>#VALUE!</v>
      </c>
      <c r="AJ210" s="11" t="e">
        <f>'OddsRatio_working_3-way'!U210/(3*'OddsRatio_working_3-way'!X210^(1/3))*SIN(('OddsRatio_working_3-way'!Y210+2*PI())/3)</f>
        <v>#VALUE!</v>
      </c>
      <c r="AK210" s="11" t="e">
        <f>'OddsRatio_working_3-way'!U210/(3*'OddsRatio_working_3-way'!X210^(1/3))*SIN(('OddsRatio_working_3-way'!Y210+4*PI())/3)</f>
        <v>#VALUE!</v>
      </c>
      <c r="AL210" s="11" t="e">
        <f>'OddsRatio_working_3-way'!Z210+'OddsRatio_working_3-way'!AF210</f>
        <v>#VALUE!</v>
      </c>
      <c r="AM210" s="11" t="e">
        <f>'OddsRatio_working_3-way'!AA210+'OddsRatio_working_3-way'!AG210</f>
        <v>#VALUE!</v>
      </c>
      <c r="AN210" s="11" t="e">
        <f>'OddsRatio_working_3-way'!AB210+'OddsRatio_working_3-way'!AH210</f>
        <v>#VALUE!</v>
      </c>
      <c r="AO210" s="11" t="e">
        <f>'OddsRatio_working_3-way'!AC210+'OddsRatio_working_3-way'!AI210</f>
        <v>#VALUE!</v>
      </c>
      <c r="AP210" s="11" t="e">
        <f>'OddsRatio_working_3-way'!AD210+'OddsRatio_working_3-way'!AJ210</f>
        <v>#VALUE!</v>
      </c>
      <c r="AQ210" s="11" t="e">
        <f>'OddsRatio_working_3-way'!AE210+'OddsRatio_working_3-way'!AK210</f>
        <v>#VALUE!</v>
      </c>
      <c r="AR210" s="10" t="str">
        <f>IF(A210="","",IF(('OddsRatio_working_3-way'!X210=0),IF(Q210&gt;0,-Q210^(1/3),(-Q210)^(1/3)),'OddsRatio_working_3-way'!AL210-'OddsRatio_working_3-way'!R210/3))</f>
        <v/>
      </c>
      <c r="AS210" s="11" t="e">
        <f>IF(('OddsRatio_working_3-way'!X210=0),IF(Q210&gt;0,-Q210^(1/3),(-Q210)^(1/3)),'OddsRatio_working_3-way'!AM210-'OddsRatio_working_3-way'!R210/3)</f>
        <v>#VALUE!</v>
      </c>
      <c r="AT210" s="11" t="e">
        <f>IF(('OddsRatio_working_3-way'!X210=0),IF(Q210&gt;0,-Q210^(1/3),(-Q210)^(1/3)),'OddsRatio_working_3-way'!AN210-'OddsRatio_working_3-way'!R210/3)</f>
        <v>#VALUE!</v>
      </c>
      <c r="AU210" s="11" t="e">
        <f>IF(('OddsRatio_working_3-way'!X210=0),0,'OddsRatio_working_3-way'!AO210)</f>
        <v>#VALUE!</v>
      </c>
      <c r="AV210" s="11" t="e">
        <f>IF(('OddsRatio_working_3-way'!X210=0),0,'OddsRatio_working_3-way'!AP210)</f>
        <v>#VALUE!</v>
      </c>
      <c r="AW210" s="11" t="e">
        <f>IF(('OddsRatio_working_3-way'!X210=0),0,'OddsRatio_working_3-way'!AQ210)</f>
        <v>#VALUE!</v>
      </c>
    </row>
    <row r="211" spans="1:4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9" t="e">
        <f t="shared" si="52"/>
        <v>#VALUE!</v>
      </c>
      <c r="E211" s="9" t="e">
        <f t="shared" si="53"/>
        <v>#VALUE!</v>
      </c>
      <c r="F211" s="9" t="e">
        <f t="shared" si="54"/>
        <v>#VALUE!</v>
      </c>
      <c r="G211" s="9" t="str">
        <f t="shared" si="55"/>
        <v/>
      </c>
      <c r="H211" s="9" t="str">
        <f t="shared" si="56"/>
        <v/>
      </c>
      <c r="I211" s="9" t="str">
        <f t="shared" si="57"/>
        <v/>
      </c>
      <c r="J211" s="9" t="str">
        <f t="shared" si="58"/>
        <v/>
      </c>
      <c r="K211" s="11" t="e">
        <f t="shared" si="59"/>
        <v>#VALUE!</v>
      </c>
      <c r="L211" s="11" t="e">
        <f t="shared" si="60"/>
        <v>#VALUE!</v>
      </c>
      <c r="M211" s="11" t="e">
        <f t="shared" si="61"/>
        <v>#VALUE!</v>
      </c>
      <c r="N211" s="11" t="e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#VALUE!</v>
      </c>
      <c r="O211" s="11">
        <f>0</f>
        <v>0</v>
      </c>
      <c r="P211" s="11" t="e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#VALUE!</v>
      </c>
      <c r="Q211" s="11" t="e">
        <f>2*'OddsRatio_working_3-way'!K211*'OddsRatio_working_3-way'!L211*'OddsRatio_working_3-way'!M211</f>
        <v>#VALUE!</v>
      </c>
      <c r="R211" s="11" t="e">
        <f t="shared" si="62"/>
        <v>#VALUE!</v>
      </c>
      <c r="S211" s="11" t="e">
        <f t="shared" si="63"/>
        <v>#VALUE!</v>
      </c>
      <c r="T211" s="11" t="e">
        <f t="shared" si="64"/>
        <v>#VALUE!</v>
      </c>
      <c r="U211" s="11" t="e">
        <f>'OddsRatio_working_3-way'!S211-'OddsRatio_working_3-way'!R211^2/3</f>
        <v>#VALUE!</v>
      </c>
      <c r="V211" s="11" t="e">
        <f>'OddsRatio_working_3-way'!S211*'OddsRatio_working_3-way'!R211/3-2*'OddsRatio_working_3-way'!R211^3/27-'OddsRatio_working_3-way'!T211</f>
        <v>#VALUE!</v>
      </c>
      <c r="W211" s="11" t="e">
        <f>'OddsRatio_working_3-way'!V211^2+4*'OddsRatio_working_3-way'!U211^3/27</f>
        <v>#VALUE!</v>
      </c>
      <c r="X211" s="11" t="e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#VALUE!</v>
      </c>
      <c r="Y211" s="11" t="e">
        <f>IF('OddsRatio_working_3-way'!W211&gt;=0,IF('OddsRatio_working_3-way'!V211+SQRT('OddsRatio_working_3-way'!W211)&gt;0,0,PI()),ACOS('OddsRatio_working_3-way'!V211/(2*'OddsRatio_working_3-way'!X211)))</f>
        <v>#VALUE!</v>
      </c>
      <c r="Z211" s="11" t="e">
        <f>'OddsRatio_working_3-way'!X211^(1/3)*COS('OddsRatio_working_3-way'!Y211/3)</f>
        <v>#VALUE!</v>
      </c>
      <c r="AA211" s="11" t="e">
        <f>'OddsRatio_working_3-way'!X211^(1/3)*COS(('OddsRatio_working_3-way'!Y211+2*PI())/3)</f>
        <v>#VALUE!</v>
      </c>
      <c r="AB211" s="11" t="e">
        <f>'OddsRatio_working_3-way'!X211^(1/3)*COS(('OddsRatio_working_3-way'!Y211+4*PI())/3)</f>
        <v>#VALUE!</v>
      </c>
      <c r="AC211" s="11" t="e">
        <f>'OddsRatio_working_3-way'!X211^(1/3)*SIN('OddsRatio_working_3-way'!Y211/3)</f>
        <v>#VALUE!</v>
      </c>
      <c r="AD211" s="11" t="e">
        <f>'OddsRatio_working_3-way'!X211^(1/3)*SIN(('OddsRatio_working_3-way'!Y211+2*PI())/3)</f>
        <v>#VALUE!</v>
      </c>
      <c r="AE211" s="11" t="e">
        <f>'OddsRatio_working_3-way'!X211^(1/3)*SIN(('OddsRatio_working_3-way'!Y211+4*PI())/3)</f>
        <v>#VALUE!</v>
      </c>
      <c r="AF211" s="11" t="e">
        <f>-'OddsRatio_working_3-way'!U211/(3*'OddsRatio_working_3-way'!X211^(1/3))*COS(('OddsRatio_working_3-way'!Y211)/3)</f>
        <v>#VALUE!</v>
      </c>
      <c r="AG211" s="11" t="e">
        <f>-'OddsRatio_working_3-way'!U211/(3*'OddsRatio_working_3-way'!X211^(1/3))*COS(('OddsRatio_working_3-way'!Y211+2*PI())/3)</f>
        <v>#VALUE!</v>
      </c>
      <c r="AH211" s="11" t="e">
        <f>-'OddsRatio_working_3-way'!U211/(3*'OddsRatio_working_3-way'!X211^(1/3))*COS(('OddsRatio_working_3-way'!Y211+4*PI())/3)</f>
        <v>#VALUE!</v>
      </c>
      <c r="AI211" s="11" t="e">
        <f>'OddsRatio_working_3-way'!U211/(3*'OddsRatio_working_3-way'!X211^(1/3))*SIN(('OddsRatio_working_3-way'!Y211)/3)</f>
        <v>#VALUE!</v>
      </c>
      <c r="AJ211" s="11" t="e">
        <f>'OddsRatio_working_3-way'!U211/(3*'OddsRatio_working_3-way'!X211^(1/3))*SIN(('OddsRatio_working_3-way'!Y211+2*PI())/3)</f>
        <v>#VALUE!</v>
      </c>
      <c r="AK211" s="11" t="e">
        <f>'OddsRatio_working_3-way'!U211/(3*'OddsRatio_working_3-way'!X211^(1/3))*SIN(('OddsRatio_working_3-way'!Y211+4*PI())/3)</f>
        <v>#VALUE!</v>
      </c>
      <c r="AL211" s="11" t="e">
        <f>'OddsRatio_working_3-way'!Z211+'OddsRatio_working_3-way'!AF211</f>
        <v>#VALUE!</v>
      </c>
      <c r="AM211" s="11" t="e">
        <f>'OddsRatio_working_3-way'!AA211+'OddsRatio_working_3-way'!AG211</f>
        <v>#VALUE!</v>
      </c>
      <c r="AN211" s="11" t="e">
        <f>'OddsRatio_working_3-way'!AB211+'OddsRatio_working_3-way'!AH211</f>
        <v>#VALUE!</v>
      </c>
      <c r="AO211" s="11" t="e">
        <f>'OddsRatio_working_3-way'!AC211+'OddsRatio_working_3-way'!AI211</f>
        <v>#VALUE!</v>
      </c>
      <c r="AP211" s="11" t="e">
        <f>'OddsRatio_working_3-way'!AD211+'OddsRatio_working_3-way'!AJ211</f>
        <v>#VALUE!</v>
      </c>
      <c r="AQ211" s="11" t="e">
        <f>'OddsRatio_working_3-way'!AE211+'OddsRatio_working_3-way'!AK211</f>
        <v>#VALUE!</v>
      </c>
      <c r="AR211" s="10" t="str">
        <f>IF(A211="","",IF(('OddsRatio_working_3-way'!X211=0),IF(Q211&gt;0,-Q211^(1/3),(-Q211)^(1/3)),'OddsRatio_working_3-way'!AL211-'OddsRatio_working_3-way'!R211/3))</f>
        <v/>
      </c>
      <c r="AS211" s="11" t="e">
        <f>IF(('OddsRatio_working_3-way'!X211=0),IF(Q211&gt;0,-Q211^(1/3),(-Q211)^(1/3)),'OddsRatio_working_3-way'!AM211-'OddsRatio_working_3-way'!R211/3)</f>
        <v>#VALUE!</v>
      </c>
      <c r="AT211" s="11" t="e">
        <f>IF(('OddsRatio_working_3-way'!X211=0),IF(Q211&gt;0,-Q211^(1/3),(-Q211)^(1/3)),'OddsRatio_working_3-way'!AN211-'OddsRatio_working_3-way'!R211/3)</f>
        <v>#VALUE!</v>
      </c>
      <c r="AU211" s="11" t="e">
        <f>IF(('OddsRatio_working_3-way'!X211=0),0,'OddsRatio_working_3-way'!AO211)</f>
        <v>#VALUE!</v>
      </c>
      <c r="AV211" s="11" t="e">
        <f>IF(('OddsRatio_working_3-way'!X211=0),0,'OddsRatio_working_3-way'!AP211)</f>
        <v>#VALUE!</v>
      </c>
      <c r="AW211" s="11" t="e">
        <f>IF(('OddsRatio_working_3-way'!X211=0),0,'OddsRatio_working_3-way'!AQ211)</f>
        <v>#VALUE!</v>
      </c>
    </row>
    <row r="212" spans="1:49" x14ac:dyDescent="0.2">
      <c r="A212" s="4" t="str">
        <f>IF('True_Odds_Calculator_3-way'!A213="","",'True_Odds_Calculator_3-way'!A213)</f>
        <v/>
      </c>
      <c r="B212" s="4" t="str">
        <f>IF('True_Odds_Calculator_3-way'!B213="","",'True_Odds_Calculator_3-way'!B213)</f>
        <v/>
      </c>
      <c r="C212" s="4" t="str">
        <f>IF('True_Odds_Calculator_3-way'!C213="","",'True_Odds_Calculator_3-way'!C213)</f>
        <v/>
      </c>
      <c r="D212" s="9" t="e">
        <f t="shared" si="52"/>
        <v>#VALUE!</v>
      </c>
      <c r="E212" s="9" t="e">
        <f t="shared" si="53"/>
        <v>#VALUE!</v>
      </c>
      <c r="F212" s="9" t="e">
        <f t="shared" si="54"/>
        <v>#VALUE!</v>
      </c>
      <c r="G212" s="9" t="str">
        <f t="shared" si="55"/>
        <v/>
      </c>
      <c r="H212" s="9" t="str">
        <f t="shared" si="56"/>
        <v/>
      </c>
      <c r="I212" s="9" t="str">
        <f t="shared" si="57"/>
        <v/>
      </c>
      <c r="J212" s="9" t="str">
        <f t="shared" si="58"/>
        <v/>
      </c>
      <c r="K212" s="11" t="e">
        <f t="shared" si="59"/>
        <v>#VALUE!</v>
      </c>
      <c r="L212" s="11" t="e">
        <f t="shared" si="60"/>
        <v>#VALUE!</v>
      </c>
      <c r="M212" s="11" t="e">
        <f t="shared" si="61"/>
        <v>#VALUE!</v>
      </c>
      <c r="N212" s="11" t="e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#VALUE!</v>
      </c>
      <c r="O212" s="11">
        <f>0</f>
        <v>0</v>
      </c>
      <c r="P212" s="11" t="e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#VALUE!</v>
      </c>
      <c r="Q212" s="11" t="e">
        <f>2*'OddsRatio_working_3-way'!K212*'OddsRatio_working_3-way'!L212*'OddsRatio_working_3-way'!M212</f>
        <v>#VALUE!</v>
      </c>
      <c r="R212" s="11" t="e">
        <f t="shared" si="62"/>
        <v>#VALUE!</v>
      </c>
      <c r="S212" s="11" t="e">
        <f t="shared" si="63"/>
        <v>#VALUE!</v>
      </c>
      <c r="T212" s="11" t="e">
        <f t="shared" si="64"/>
        <v>#VALUE!</v>
      </c>
      <c r="U212" s="11" t="e">
        <f>'OddsRatio_working_3-way'!S212-'OddsRatio_working_3-way'!R212^2/3</f>
        <v>#VALUE!</v>
      </c>
      <c r="V212" s="11" t="e">
        <f>'OddsRatio_working_3-way'!S212*'OddsRatio_working_3-way'!R212/3-2*'OddsRatio_working_3-way'!R212^3/27-'OddsRatio_working_3-way'!T212</f>
        <v>#VALUE!</v>
      </c>
      <c r="W212" s="11" t="e">
        <f>'OddsRatio_working_3-way'!V212^2+4*'OddsRatio_working_3-way'!U212^3/27</f>
        <v>#VALUE!</v>
      </c>
      <c r="X212" s="11" t="e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#VALUE!</v>
      </c>
      <c r="Y212" s="11" t="e">
        <f>IF('OddsRatio_working_3-way'!W212&gt;=0,IF('OddsRatio_working_3-way'!V212+SQRT('OddsRatio_working_3-way'!W212)&gt;0,0,PI()),ACOS('OddsRatio_working_3-way'!V212/(2*'OddsRatio_working_3-way'!X212)))</f>
        <v>#VALUE!</v>
      </c>
      <c r="Z212" s="11" t="e">
        <f>'OddsRatio_working_3-way'!X212^(1/3)*COS('OddsRatio_working_3-way'!Y212/3)</f>
        <v>#VALUE!</v>
      </c>
      <c r="AA212" s="11" t="e">
        <f>'OddsRatio_working_3-way'!X212^(1/3)*COS(('OddsRatio_working_3-way'!Y212+2*PI())/3)</f>
        <v>#VALUE!</v>
      </c>
      <c r="AB212" s="11" t="e">
        <f>'OddsRatio_working_3-way'!X212^(1/3)*COS(('OddsRatio_working_3-way'!Y212+4*PI())/3)</f>
        <v>#VALUE!</v>
      </c>
      <c r="AC212" s="11" t="e">
        <f>'OddsRatio_working_3-way'!X212^(1/3)*SIN('OddsRatio_working_3-way'!Y212/3)</f>
        <v>#VALUE!</v>
      </c>
      <c r="AD212" s="11" t="e">
        <f>'OddsRatio_working_3-way'!X212^(1/3)*SIN(('OddsRatio_working_3-way'!Y212+2*PI())/3)</f>
        <v>#VALUE!</v>
      </c>
      <c r="AE212" s="11" t="e">
        <f>'OddsRatio_working_3-way'!X212^(1/3)*SIN(('OddsRatio_working_3-way'!Y212+4*PI())/3)</f>
        <v>#VALUE!</v>
      </c>
      <c r="AF212" s="11" t="e">
        <f>-'OddsRatio_working_3-way'!U212/(3*'OddsRatio_working_3-way'!X212^(1/3))*COS(('OddsRatio_working_3-way'!Y212)/3)</f>
        <v>#VALUE!</v>
      </c>
      <c r="AG212" s="11" t="e">
        <f>-'OddsRatio_working_3-way'!U212/(3*'OddsRatio_working_3-way'!X212^(1/3))*COS(('OddsRatio_working_3-way'!Y212+2*PI())/3)</f>
        <v>#VALUE!</v>
      </c>
      <c r="AH212" s="11" t="e">
        <f>-'OddsRatio_working_3-way'!U212/(3*'OddsRatio_working_3-way'!X212^(1/3))*COS(('OddsRatio_working_3-way'!Y212+4*PI())/3)</f>
        <v>#VALUE!</v>
      </c>
      <c r="AI212" s="11" t="e">
        <f>'OddsRatio_working_3-way'!U212/(3*'OddsRatio_working_3-way'!X212^(1/3))*SIN(('OddsRatio_working_3-way'!Y212)/3)</f>
        <v>#VALUE!</v>
      </c>
      <c r="AJ212" s="11" t="e">
        <f>'OddsRatio_working_3-way'!U212/(3*'OddsRatio_working_3-way'!X212^(1/3))*SIN(('OddsRatio_working_3-way'!Y212+2*PI())/3)</f>
        <v>#VALUE!</v>
      </c>
      <c r="AK212" s="11" t="e">
        <f>'OddsRatio_working_3-way'!U212/(3*'OddsRatio_working_3-way'!X212^(1/3))*SIN(('OddsRatio_working_3-way'!Y212+4*PI())/3)</f>
        <v>#VALUE!</v>
      </c>
      <c r="AL212" s="11" t="e">
        <f>'OddsRatio_working_3-way'!Z212+'OddsRatio_working_3-way'!AF212</f>
        <v>#VALUE!</v>
      </c>
      <c r="AM212" s="11" t="e">
        <f>'OddsRatio_working_3-way'!AA212+'OddsRatio_working_3-way'!AG212</f>
        <v>#VALUE!</v>
      </c>
      <c r="AN212" s="11" t="e">
        <f>'OddsRatio_working_3-way'!AB212+'OddsRatio_working_3-way'!AH212</f>
        <v>#VALUE!</v>
      </c>
      <c r="AO212" s="11" t="e">
        <f>'OddsRatio_working_3-way'!AC212+'OddsRatio_working_3-way'!AI212</f>
        <v>#VALUE!</v>
      </c>
      <c r="AP212" s="11" t="e">
        <f>'OddsRatio_working_3-way'!AD212+'OddsRatio_working_3-way'!AJ212</f>
        <v>#VALUE!</v>
      </c>
      <c r="AQ212" s="11" t="e">
        <f>'OddsRatio_working_3-way'!AE212+'OddsRatio_working_3-way'!AK212</f>
        <v>#VALUE!</v>
      </c>
      <c r="AR212" s="10" t="str">
        <f>IF(A212="","",IF(('OddsRatio_working_3-way'!X212=0),IF(Q212&gt;0,-Q212^(1/3),(-Q212)^(1/3)),'OddsRatio_working_3-way'!AL212-'OddsRatio_working_3-way'!R212/3))</f>
        <v/>
      </c>
      <c r="AS212" s="11" t="e">
        <f>IF(('OddsRatio_working_3-way'!X212=0),IF(Q212&gt;0,-Q212^(1/3),(-Q212)^(1/3)),'OddsRatio_working_3-way'!AM212-'OddsRatio_working_3-way'!R212/3)</f>
        <v>#VALUE!</v>
      </c>
      <c r="AT212" s="11" t="e">
        <f>IF(('OddsRatio_working_3-way'!X212=0),IF(Q212&gt;0,-Q212^(1/3),(-Q212)^(1/3)),'OddsRatio_working_3-way'!AN212-'OddsRatio_working_3-way'!R212/3)</f>
        <v>#VALUE!</v>
      </c>
      <c r="AU212" s="11" t="e">
        <f>IF(('OddsRatio_working_3-way'!X212=0),0,'OddsRatio_working_3-way'!AO212)</f>
        <v>#VALUE!</v>
      </c>
      <c r="AV212" s="11" t="e">
        <f>IF(('OddsRatio_working_3-way'!X212=0),0,'OddsRatio_working_3-way'!AP212)</f>
        <v>#VALUE!</v>
      </c>
      <c r="AW212" s="11" t="e">
        <f>IF(('OddsRatio_working_3-way'!X212=0),0,'OddsRatio_working_3-way'!AQ212)</f>
        <v>#VALUE!</v>
      </c>
    </row>
    <row r="213" spans="1:49" x14ac:dyDescent="0.2">
      <c r="A213" s="4" t="str">
        <f>IF('True_Odds_Calculator_3-way'!A214="","",'True_Odds_Calculator_3-way'!A214)</f>
        <v/>
      </c>
      <c r="B213" s="4" t="str">
        <f>IF('True_Odds_Calculator_3-way'!B214="","",'True_Odds_Calculator_3-way'!B214)</f>
        <v/>
      </c>
      <c r="C213" s="4" t="str">
        <f>IF('True_Odds_Calculator_3-way'!C214="","",'True_Odds_Calculator_3-way'!C214)</f>
        <v/>
      </c>
      <c r="D213" s="9" t="e">
        <f t="shared" si="52"/>
        <v>#VALUE!</v>
      </c>
      <c r="E213" s="9" t="e">
        <f t="shared" si="53"/>
        <v>#VALUE!</v>
      </c>
      <c r="F213" s="9" t="e">
        <f t="shared" si="54"/>
        <v>#VALUE!</v>
      </c>
      <c r="G213" s="9" t="str">
        <f t="shared" si="55"/>
        <v/>
      </c>
      <c r="H213" s="9" t="str">
        <f t="shared" si="56"/>
        <v/>
      </c>
      <c r="I213" s="9" t="str">
        <f t="shared" si="57"/>
        <v/>
      </c>
      <c r="J213" s="9" t="str">
        <f t="shared" si="58"/>
        <v/>
      </c>
      <c r="K213" s="11" t="e">
        <f t="shared" si="59"/>
        <v>#VALUE!</v>
      </c>
      <c r="L213" s="11" t="e">
        <f t="shared" si="60"/>
        <v>#VALUE!</v>
      </c>
      <c r="M213" s="11" t="e">
        <f t="shared" si="61"/>
        <v>#VALUE!</v>
      </c>
      <c r="N213" s="11" t="e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#VALUE!</v>
      </c>
      <c r="O213" s="11">
        <f>0</f>
        <v>0</v>
      </c>
      <c r="P213" s="11" t="e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#VALUE!</v>
      </c>
      <c r="Q213" s="11" t="e">
        <f>2*'OddsRatio_working_3-way'!K213*'OddsRatio_working_3-way'!L213*'OddsRatio_working_3-way'!M213</f>
        <v>#VALUE!</v>
      </c>
      <c r="R213" s="11" t="e">
        <f t="shared" si="62"/>
        <v>#VALUE!</v>
      </c>
      <c r="S213" s="11" t="e">
        <f t="shared" si="63"/>
        <v>#VALUE!</v>
      </c>
      <c r="T213" s="11" t="e">
        <f t="shared" si="64"/>
        <v>#VALUE!</v>
      </c>
      <c r="U213" s="11" t="e">
        <f>'OddsRatio_working_3-way'!S213-'OddsRatio_working_3-way'!R213^2/3</f>
        <v>#VALUE!</v>
      </c>
      <c r="V213" s="11" t="e">
        <f>'OddsRatio_working_3-way'!S213*'OddsRatio_working_3-way'!R213/3-2*'OddsRatio_working_3-way'!R213^3/27-'OddsRatio_working_3-way'!T213</f>
        <v>#VALUE!</v>
      </c>
      <c r="W213" s="11" t="e">
        <f>'OddsRatio_working_3-way'!V213^2+4*'OddsRatio_working_3-way'!U213^3/27</f>
        <v>#VALUE!</v>
      </c>
      <c r="X213" s="11" t="e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#VALUE!</v>
      </c>
      <c r="Y213" s="11" t="e">
        <f>IF('OddsRatio_working_3-way'!W213&gt;=0,IF('OddsRatio_working_3-way'!V213+SQRT('OddsRatio_working_3-way'!W213)&gt;0,0,PI()),ACOS('OddsRatio_working_3-way'!V213/(2*'OddsRatio_working_3-way'!X213)))</f>
        <v>#VALUE!</v>
      </c>
      <c r="Z213" s="11" t="e">
        <f>'OddsRatio_working_3-way'!X213^(1/3)*COS('OddsRatio_working_3-way'!Y213/3)</f>
        <v>#VALUE!</v>
      </c>
      <c r="AA213" s="11" t="e">
        <f>'OddsRatio_working_3-way'!X213^(1/3)*COS(('OddsRatio_working_3-way'!Y213+2*PI())/3)</f>
        <v>#VALUE!</v>
      </c>
      <c r="AB213" s="11" t="e">
        <f>'OddsRatio_working_3-way'!X213^(1/3)*COS(('OddsRatio_working_3-way'!Y213+4*PI())/3)</f>
        <v>#VALUE!</v>
      </c>
      <c r="AC213" s="11" t="e">
        <f>'OddsRatio_working_3-way'!X213^(1/3)*SIN('OddsRatio_working_3-way'!Y213/3)</f>
        <v>#VALUE!</v>
      </c>
      <c r="AD213" s="11" t="e">
        <f>'OddsRatio_working_3-way'!X213^(1/3)*SIN(('OddsRatio_working_3-way'!Y213+2*PI())/3)</f>
        <v>#VALUE!</v>
      </c>
      <c r="AE213" s="11" t="e">
        <f>'OddsRatio_working_3-way'!X213^(1/3)*SIN(('OddsRatio_working_3-way'!Y213+4*PI())/3)</f>
        <v>#VALUE!</v>
      </c>
      <c r="AF213" s="11" t="e">
        <f>-'OddsRatio_working_3-way'!U213/(3*'OddsRatio_working_3-way'!X213^(1/3))*COS(('OddsRatio_working_3-way'!Y213)/3)</f>
        <v>#VALUE!</v>
      </c>
      <c r="AG213" s="11" t="e">
        <f>-'OddsRatio_working_3-way'!U213/(3*'OddsRatio_working_3-way'!X213^(1/3))*COS(('OddsRatio_working_3-way'!Y213+2*PI())/3)</f>
        <v>#VALUE!</v>
      </c>
      <c r="AH213" s="11" t="e">
        <f>-'OddsRatio_working_3-way'!U213/(3*'OddsRatio_working_3-way'!X213^(1/3))*COS(('OddsRatio_working_3-way'!Y213+4*PI())/3)</f>
        <v>#VALUE!</v>
      </c>
      <c r="AI213" s="11" t="e">
        <f>'OddsRatio_working_3-way'!U213/(3*'OddsRatio_working_3-way'!X213^(1/3))*SIN(('OddsRatio_working_3-way'!Y213)/3)</f>
        <v>#VALUE!</v>
      </c>
      <c r="AJ213" s="11" t="e">
        <f>'OddsRatio_working_3-way'!U213/(3*'OddsRatio_working_3-way'!X213^(1/3))*SIN(('OddsRatio_working_3-way'!Y213+2*PI())/3)</f>
        <v>#VALUE!</v>
      </c>
      <c r="AK213" s="11" t="e">
        <f>'OddsRatio_working_3-way'!U213/(3*'OddsRatio_working_3-way'!X213^(1/3))*SIN(('OddsRatio_working_3-way'!Y213+4*PI())/3)</f>
        <v>#VALUE!</v>
      </c>
      <c r="AL213" s="11" t="e">
        <f>'OddsRatio_working_3-way'!Z213+'OddsRatio_working_3-way'!AF213</f>
        <v>#VALUE!</v>
      </c>
      <c r="AM213" s="11" t="e">
        <f>'OddsRatio_working_3-way'!AA213+'OddsRatio_working_3-way'!AG213</f>
        <v>#VALUE!</v>
      </c>
      <c r="AN213" s="11" t="e">
        <f>'OddsRatio_working_3-way'!AB213+'OddsRatio_working_3-way'!AH213</f>
        <v>#VALUE!</v>
      </c>
      <c r="AO213" s="11" t="e">
        <f>'OddsRatio_working_3-way'!AC213+'OddsRatio_working_3-way'!AI213</f>
        <v>#VALUE!</v>
      </c>
      <c r="AP213" s="11" t="e">
        <f>'OddsRatio_working_3-way'!AD213+'OddsRatio_working_3-way'!AJ213</f>
        <v>#VALUE!</v>
      </c>
      <c r="AQ213" s="11" t="e">
        <f>'OddsRatio_working_3-way'!AE213+'OddsRatio_working_3-way'!AK213</f>
        <v>#VALUE!</v>
      </c>
      <c r="AR213" s="10" t="str">
        <f>IF(A213="","",IF(('OddsRatio_working_3-way'!X213=0),IF(Q213&gt;0,-Q213^(1/3),(-Q213)^(1/3)),'OddsRatio_working_3-way'!AL213-'OddsRatio_working_3-way'!R213/3))</f>
        <v/>
      </c>
      <c r="AS213" s="11" t="e">
        <f>IF(('OddsRatio_working_3-way'!X213=0),IF(Q213&gt;0,-Q213^(1/3),(-Q213)^(1/3)),'OddsRatio_working_3-way'!AM213-'OddsRatio_working_3-way'!R213/3)</f>
        <v>#VALUE!</v>
      </c>
      <c r="AT213" s="11" t="e">
        <f>IF(('OddsRatio_working_3-way'!X213=0),IF(Q213&gt;0,-Q213^(1/3),(-Q213)^(1/3)),'OddsRatio_working_3-way'!AN213-'OddsRatio_working_3-way'!R213/3)</f>
        <v>#VALUE!</v>
      </c>
      <c r="AU213" s="11" t="e">
        <f>IF(('OddsRatio_working_3-way'!X213=0),0,'OddsRatio_working_3-way'!AO213)</f>
        <v>#VALUE!</v>
      </c>
      <c r="AV213" s="11" t="e">
        <f>IF(('OddsRatio_working_3-way'!X213=0),0,'OddsRatio_working_3-way'!AP213)</f>
        <v>#VALUE!</v>
      </c>
      <c r="AW213" s="11" t="e">
        <f>IF(('OddsRatio_working_3-way'!X213=0),0,'OddsRatio_working_3-way'!AQ213)</f>
        <v>#VALUE!</v>
      </c>
    </row>
    <row r="214" spans="1:49" x14ac:dyDescent="0.2">
      <c r="A214" s="4" t="str">
        <f>IF('True_Odds_Calculator_3-way'!A215="","",'True_Odds_Calculator_3-way'!A215)</f>
        <v/>
      </c>
      <c r="B214" s="4" t="str">
        <f>IF('True_Odds_Calculator_3-way'!B215="","",'True_Odds_Calculator_3-way'!B215)</f>
        <v/>
      </c>
      <c r="C214" s="4" t="str">
        <f>IF('True_Odds_Calculator_3-way'!C215="","",'True_Odds_Calculator_3-way'!C215)</f>
        <v/>
      </c>
      <c r="D214" s="9" t="e">
        <f t="shared" si="52"/>
        <v>#VALUE!</v>
      </c>
      <c r="E214" s="9" t="e">
        <f t="shared" si="53"/>
        <v>#VALUE!</v>
      </c>
      <c r="F214" s="9" t="e">
        <f t="shared" si="54"/>
        <v>#VALUE!</v>
      </c>
      <c r="G214" s="9" t="str">
        <f t="shared" si="55"/>
        <v/>
      </c>
      <c r="H214" s="9" t="str">
        <f t="shared" si="56"/>
        <v/>
      </c>
      <c r="I214" s="9" t="str">
        <f t="shared" si="57"/>
        <v/>
      </c>
      <c r="J214" s="9" t="str">
        <f t="shared" si="58"/>
        <v/>
      </c>
      <c r="K214" s="11" t="e">
        <f t="shared" si="59"/>
        <v>#VALUE!</v>
      </c>
      <c r="L214" s="11" t="e">
        <f t="shared" si="60"/>
        <v>#VALUE!</v>
      </c>
      <c r="M214" s="11" t="e">
        <f t="shared" si="61"/>
        <v>#VALUE!</v>
      </c>
      <c r="N214" s="11" t="e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#VALUE!</v>
      </c>
      <c r="O214" s="11">
        <f>0</f>
        <v>0</v>
      </c>
      <c r="P214" s="11" t="e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#VALUE!</v>
      </c>
      <c r="Q214" s="11" t="e">
        <f>2*'OddsRatio_working_3-way'!K214*'OddsRatio_working_3-way'!L214*'OddsRatio_working_3-way'!M214</f>
        <v>#VALUE!</v>
      </c>
      <c r="R214" s="11" t="e">
        <f t="shared" si="62"/>
        <v>#VALUE!</v>
      </c>
      <c r="S214" s="11" t="e">
        <f t="shared" si="63"/>
        <v>#VALUE!</v>
      </c>
      <c r="T214" s="11" t="e">
        <f t="shared" si="64"/>
        <v>#VALUE!</v>
      </c>
      <c r="U214" s="11" t="e">
        <f>'OddsRatio_working_3-way'!S214-'OddsRatio_working_3-way'!R214^2/3</f>
        <v>#VALUE!</v>
      </c>
      <c r="V214" s="11" t="e">
        <f>'OddsRatio_working_3-way'!S214*'OddsRatio_working_3-way'!R214/3-2*'OddsRatio_working_3-way'!R214^3/27-'OddsRatio_working_3-way'!T214</f>
        <v>#VALUE!</v>
      </c>
      <c r="W214" s="11" t="e">
        <f>'OddsRatio_working_3-way'!V214^2+4*'OddsRatio_working_3-way'!U214^3/27</f>
        <v>#VALUE!</v>
      </c>
      <c r="X214" s="11" t="e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#VALUE!</v>
      </c>
      <c r="Y214" s="11" t="e">
        <f>IF('OddsRatio_working_3-way'!W214&gt;=0,IF('OddsRatio_working_3-way'!V214+SQRT('OddsRatio_working_3-way'!W214)&gt;0,0,PI()),ACOS('OddsRatio_working_3-way'!V214/(2*'OddsRatio_working_3-way'!X214)))</f>
        <v>#VALUE!</v>
      </c>
      <c r="Z214" s="11" t="e">
        <f>'OddsRatio_working_3-way'!X214^(1/3)*COS('OddsRatio_working_3-way'!Y214/3)</f>
        <v>#VALUE!</v>
      </c>
      <c r="AA214" s="11" t="e">
        <f>'OddsRatio_working_3-way'!X214^(1/3)*COS(('OddsRatio_working_3-way'!Y214+2*PI())/3)</f>
        <v>#VALUE!</v>
      </c>
      <c r="AB214" s="11" t="e">
        <f>'OddsRatio_working_3-way'!X214^(1/3)*COS(('OddsRatio_working_3-way'!Y214+4*PI())/3)</f>
        <v>#VALUE!</v>
      </c>
      <c r="AC214" s="11" t="e">
        <f>'OddsRatio_working_3-way'!X214^(1/3)*SIN('OddsRatio_working_3-way'!Y214/3)</f>
        <v>#VALUE!</v>
      </c>
      <c r="AD214" s="11" t="e">
        <f>'OddsRatio_working_3-way'!X214^(1/3)*SIN(('OddsRatio_working_3-way'!Y214+2*PI())/3)</f>
        <v>#VALUE!</v>
      </c>
      <c r="AE214" s="11" t="e">
        <f>'OddsRatio_working_3-way'!X214^(1/3)*SIN(('OddsRatio_working_3-way'!Y214+4*PI())/3)</f>
        <v>#VALUE!</v>
      </c>
      <c r="AF214" s="11" t="e">
        <f>-'OddsRatio_working_3-way'!U214/(3*'OddsRatio_working_3-way'!X214^(1/3))*COS(('OddsRatio_working_3-way'!Y214)/3)</f>
        <v>#VALUE!</v>
      </c>
      <c r="AG214" s="11" t="e">
        <f>-'OddsRatio_working_3-way'!U214/(3*'OddsRatio_working_3-way'!X214^(1/3))*COS(('OddsRatio_working_3-way'!Y214+2*PI())/3)</f>
        <v>#VALUE!</v>
      </c>
      <c r="AH214" s="11" t="e">
        <f>-'OddsRatio_working_3-way'!U214/(3*'OddsRatio_working_3-way'!X214^(1/3))*COS(('OddsRatio_working_3-way'!Y214+4*PI())/3)</f>
        <v>#VALUE!</v>
      </c>
      <c r="AI214" s="11" t="e">
        <f>'OddsRatio_working_3-way'!U214/(3*'OddsRatio_working_3-way'!X214^(1/3))*SIN(('OddsRatio_working_3-way'!Y214)/3)</f>
        <v>#VALUE!</v>
      </c>
      <c r="AJ214" s="11" t="e">
        <f>'OddsRatio_working_3-way'!U214/(3*'OddsRatio_working_3-way'!X214^(1/3))*SIN(('OddsRatio_working_3-way'!Y214+2*PI())/3)</f>
        <v>#VALUE!</v>
      </c>
      <c r="AK214" s="11" t="e">
        <f>'OddsRatio_working_3-way'!U214/(3*'OddsRatio_working_3-way'!X214^(1/3))*SIN(('OddsRatio_working_3-way'!Y214+4*PI())/3)</f>
        <v>#VALUE!</v>
      </c>
      <c r="AL214" s="11" t="e">
        <f>'OddsRatio_working_3-way'!Z214+'OddsRatio_working_3-way'!AF214</f>
        <v>#VALUE!</v>
      </c>
      <c r="AM214" s="11" t="e">
        <f>'OddsRatio_working_3-way'!AA214+'OddsRatio_working_3-way'!AG214</f>
        <v>#VALUE!</v>
      </c>
      <c r="AN214" s="11" t="e">
        <f>'OddsRatio_working_3-way'!AB214+'OddsRatio_working_3-way'!AH214</f>
        <v>#VALUE!</v>
      </c>
      <c r="AO214" s="11" t="e">
        <f>'OddsRatio_working_3-way'!AC214+'OddsRatio_working_3-way'!AI214</f>
        <v>#VALUE!</v>
      </c>
      <c r="AP214" s="11" t="e">
        <f>'OddsRatio_working_3-way'!AD214+'OddsRatio_working_3-way'!AJ214</f>
        <v>#VALUE!</v>
      </c>
      <c r="AQ214" s="11" t="e">
        <f>'OddsRatio_working_3-way'!AE214+'OddsRatio_working_3-way'!AK214</f>
        <v>#VALUE!</v>
      </c>
      <c r="AR214" s="10" t="str">
        <f>IF(A214="","",IF(('OddsRatio_working_3-way'!X214=0),IF(Q214&gt;0,-Q214^(1/3),(-Q214)^(1/3)),'OddsRatio_working_3-way'!AL214-'OddsRatio_working_3-way'!R214/3))</f>
        <v/>
      </c>
      <c r="AS214" s="11" t="e">
        <f>IF(('OddsRatio_working_3-way'!X214=0),IF(Q214&gt;0,-Q214^(1/3),(-Q214)^(1/3)),'OddsRatio_working_3-way'!AM214-'OddsRatio_working_3-way'!R214/3)</f>
        <v>#VALUE!</v>
      </c>
      <c r="AT214" s="11" t="e">
        <f>IF(('OddsRatio_working_3-way'!X214=0),IF(Q214&gt;0,-Q214^(1/3),(-Q214)^(1/3)),'OddsRatio_working_3-way'!AN214-'OddsRatio_working_3-way'!R214/3)</f>
        <v>#VALUE!</v>
      </c>
      <c r="AU214" s="11" t="e">
        <f>IF(('OddsRatio_working_3-way'!X214=0),0,'OddsRatio_working_3-way'!AO214)</f>
        <v>#VALUE!</v>
      </c>
      <c r="AV214" s="11" t="e">
        <f>IF(('OddsRatio_working_3-way'!X214=0),0,'OddsRatio_working_3-way'!AP214)</f>
        <v>#VALUE!</v>
      </c>
      <c r="AW214" s="11" t="e">
        <f>IF(('OddsRatio_working_3-way'!X214=0),0,'OddsRatio_working_3-way'!AQ214)</f>
        <v>#VALUE!</v>
      </c>
    </row>
    <row r="215" spans="1:49" x14ac:dyDescent="0.2">
      <c r="A215" s="4" t="str">
        <f>IF('True_Odds_Calculator_3-way'!A216="","",'True_Odds_Calculator_3-way'!A216)</f>
        <v/>
      </c>
      <c r="B215" s="4" t="str">
        <f>IF('True_Odds_Calculator_3-way'!B216="","",'True_Odds_Calculator_3-way'!B216)</f>
        <v/>
      </c>
      <c r="C215" s="4" t="str">
        <f>IF('True_Odds_Calculator_3-way'!C216="","",'True_Odds_Calculator_3-way'!C216)</f>
        <v/>
      </c>
      <c r="D215" s="9" t="e">
        <f t="shared" si="52"/>
        <v>#VALUE!</v>
      </c>
      <c r="E215" s="9" t="e">
        <f t="shared" si="53"/>
        <v>#VALUE!</v>
      </c>
      <c r="F215" s="9" t="e">
        <f t="shared" si="54"/>
        <v>#VALUE!</v>
      </c>
      <c r="G215" s="9" t="str">
        <f t="shared" si="55"/>
        <v/>
      </c>
      <c r="H215" s="9" t="str">
        <f t="shared" si="56"/>
        <v/>
      </c>
      <c r="I215" s="9" t="str">
        <f t="shared" si="57"/>
        <v/>
      </c>
      <c r="J215" s="9" t="str">
        <f t="shared" si="58"/>
        <v/>
      </c>
      <c r="K215" s="11" t="e">
        <f t="shared" si="59"/>
        <v>#VALUE!</v>
      </c>
      <c r="L215" s="11" t="e">
        <f t="shared" si="60"/>
        <v>#VALUE!</v>
      </c>
      <c r="M215" s="11" t="e">
        <f t="shared" si="61"/>
        <v>#VALUE!</v>
      </c>
      <c r="N215" s="11" t="e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#VALUE!</v>
      </c>
      <c r="O215" s="11">
        <f>0</f>
        <v>0</v>
      </c>
      <c r="P215" s="11" t="e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#VALUE!</v>
      </c>
      <c r="Q215" s="11" t="e">
        <f>2*'OddsRatio_working_3-way'!K215*'OddsRatio_working_3-way'!L215*'OddsRatio_working_3-way'!M215</f>
        <v>#VALUE!</v>
      </c>
      <c r="R215" s="11" t="e">
        <f t="shared" si="62"/>
        <v>#VALUE!</v>
      </c>
      <c r="S215" s="11" t="e">
        <f t="shared" si="63"/>
        <v>#VALUE!</v>
      </c>
      <c r="T215" s="11" t="e">
        <f t="shared" si="64"/>
        <v>#VALUE!</v>
      </c>
      <c r="U215" s="11" t="e">
        <f>'OddsRatio_working_3-way'!S215-'OddsRatio_working_3-way'!R215^2/3</f>
        <v>#VALUE!</v>
      </c>
      <c r="V215" s="11" t="e">
        <f>'OddsRatio_working_3-way'!S215*'OddsRatio_working_3-way'!R215/3-2*'OddsRatio_working_3-way'!R215^3/27-'OddsRatio_working_3-way'!T215</f>
        <v>#VALUE!</v>
      </c>
      <c r="W215" s="11" t="e">
        <f>'OddsRatio_working_3-way'!V215^2+4*'OddsRatio_working_3-way'!U215^3/27</f>
        <v>#VALUE!</v>
      </c>
      <c r="X215" s="11" t="e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#VALUE!</v>
      </c>
      <c r="Y215" s="11" t="e">
        <f>IF('OddsRatio_working_3-way'!W215&gt;=0,IF('OddsRatio_working_3-way'!V215+SQRT('OddsRatio_working_3-way'!W215)&gt;0,0,PI()),ACOS('OddsRatio_working_3-way'!V215/(2*'OddsRatio_working_3-way'!X215)))</f>
        <v>#VALUE!</v>
      </c>
      <c r="Z215" s="11" t="e">
        <f>'OddsRatio_working_3-way'!X215^(1/3)*COS('OddsRatio_working_3-way'!Y215/3)</f>
        <v>#VALUE!</v>
      </c>
      <c r="AA215" s="11" t="e">
        <f>'OddsRatio_working_3-way'!X215^(1/3)*COS(('OddsRatio_working_3-way'!Y215+2*PI())/3)</f>
        <v>#VALUE!</v>
      </c>
      <c r="AB215" s="11" t="e">
        <f>'OddsRatio_working_3-way'!X215^(1/3)*COS(('OddsRatio_working_3-way'!Y215+4*PI())/3)</f>
        <v>#VALUE!</v>
      </c>
      <c r="AC215" s="11" t="e">
        <f>'OddsRatio_working_3-way'!X215^(1/3)*SIN('OddsRatio_working_3-way'!Y215/3)</f>
        <v>#VALUE!</v>
      </c>
      <c r="AD215" s="11" t="e">
        <f>'OddsRatio_working_3-way'!X215^(1/3)*SIN(('OddsRatio_working_3-way'!Y215+2*PI())/3)</f>
        <v>#VALUE!</v>
      </c>
      <c r="AE215" s="11" t="e">
        <f>'OddsRatio_working_3-way'!X215^(1/3)*SIN(('OddsRatio_working_3-way'!Y215+4*PI())/3)</f>
        <v>#VALUE!</v>
      </c>
      <c r="AF215" s="11" t="e">
        <f>-'OddsRatio_working_3-way'!U215/(3*'OddsRatio_working_3-way'!X215^(1/3))*COS(('OddsRatio_working_3-way'!Y215)/3)</f>
        <v>#VALUE!</v>
      </c>
      <c r="AG215" s="11" t="e">
        <f>-'OddsRatio_working_3-way'!U215/(3*'OddsRatio_working_3-way'!X215^(1/3))*COS(('OddsRatio_working_3-way'!Y215+2*PI())/3)</f>
        <v>#VALUE!</v>
      </c>
      <c r="AH215" s="11" t="e">
        <f>-'OddsRatio_working_3-way'!U215/(3*'OddsRatio_working_3-way'!X215^(1/3))*COS(('OddsRatio_working_3-way'!Y215+4*PI())/3)</f>
        <v>#VALUE!</v>
      </c>
      <c r="AI215" s="11" t="e">
        <f>'OddsRatio_working_3-way'!U215/(3*'OddsRatio_working_3-way'!X215^(1/3))*SIN(('OddsRatio_working_3-way'!Y215)/3)</f>
        <v>#VALUE!</v>
      </c>
      <c r="AJ215" s="11" t="e">
        <f>'OddsRatio_working_3-way'!U215/(3*'OddsRatio_working_3-way'!X215^(1/3))*SIN(('OddsRatio_working_3-way'!Y215+2*PI())/3)</f>
        <v>#VALUE!</v>
      </c>
      <c r="AK215" s="11" t="e">
        <f>'OddsRatio_working_3-way'!U215/(3*'OddsRatio_working_3-way'!X215^(1/3))*SIN(('OddsRatio_working_3-way'!Y215+4*PI())/3)</f>
        <v>#VALUE!</v>
      </c>
      <c r="AL215" s="11" t="e">
        <f>'OddsRatio_working_3-way'!Z215+'OddsRatio_working_3-way'!AF215</f>
        <v>#VALUE!</v>
      </c>
      <c r="AM215" s="11" t="e">
        <f>'OddsRatio_working_3-way'!AA215+'OddsRatio_working_3-way'!AG215</f>
        <v>#VALUE!</v>
      </c>
      <c r="AN215" s="11" t="e">
        <f>'OddsRatio_working_3-way'!AB215+'OddsRatio_working_3-way'!AH215</f>
        <v>#VALUE!</v>
      </c>
      <c r="AO215" s="11" t="e">
        <f>'OddsRatio_working_3-way'!AC215+'OddsRatio_working_3-way'!AI215</f>
        <v>#VALUE!</v>
      </c>
      <c r="AP215" s="11" t="e">
        <f>'OddsRatio_working_3-way'!AD215+'OddsRatio_working_3-way'!AJ215</f>
        <v>#VALUE!</v>
      </c>
      <c r="AQ215" s="11" t="e">
        <f>'OddsRatio_working_3-way'!AE215+'OddsRatio_working_3-way'!AK215</f>
        <v>#VALUE!</v>
      </c>
      <c r="AR215" s="10" t="str">
        <f>IF(A215="","",IF(('OddsRatio_working_3-way'!X215=0),IF(Q215&gt;0,-Q215^(1/3),(-Q215)^(1/3)),'OddsRatio_working_3-way'!AL215-'OddsRatio_working_3-way'!R215/3))</f>
        <v/>
      </c>
      <c r="AS215" s="11" t="e">
        <f>IF(('OddsRatio_working_3-way'!X215=0),IF(Q215&gt;0,-Q215^(1/3),(-Q215)^(1/3)),'OddsRatio_working_3-way'!AM215-'OddsRatio_working_3-way'!R215/3)</f>
        <v>#VALUE!</v>
      </c>
      <c r="AT215" s="11" t="e">
        <f>IF(('OddsRatio_working_3-way'!X215=0),IF(Q215&gt;0,-Q215^(1/3),(-Q215)^(1/3)),'OddsRatio_working_3-way'!AN215-'OddsRatio_working_3-way'!R215/3)</f>
        <v>#VALUE!</v>
      </c>
      <c r="AU215" s="11" t="e">
        <f>IF(('OddsRatio_working_3-way'!X215=0),0,'OddsRatio_working_3-way'!AO215)</f>
        <v>#VALUE!</v>
      </c>
      <c r="AV215" s="11" t="e">
        <f>IF(('OddsRatio_working_3-way'!X215=0),0,'OddsRatio_working_3-way'!AP215)</f>
        <v>#VALUE!</v>
      </c>
      <c r="AW215" s="11" t="e">
        <f>IF(('OddsRatio_working_3-way'!X215=0),0,'OddsRatio_working_3-way'!AQ215)</f>
        <v>#VALUE!</v>
      </c>
    </row>
    <row r="216" spans="1:49" x14ac:dyDescent="0.2">
      <c r="A216" s="4" t="str">
        <f>IF('True_Odds_Calculator_3-way'!A217="","",'True_Odds_Calculator_3-way'!A217)</f>
        <v/>
      </c>
      <c r="B216" s="4" t="str">
        <f>IF('True_Odds_Calculator_3-way'!B217="","",'True_Odds_Calculator_3-way'!B217)</f>
        <v/>
      </c>
      <c r="C216" s="4" t="str">
        <f>IF('True_Odds_Calculator_3-way'!C217="","",'True_Odds_Calculator_3-way'!C217)</f>
        <v/>
      </c>
      <c r="D216" s="9" t="e">
        <f t="shared" si="52"/>
        <v>#VALUE!</v>
      </c>
      <c r="E216" s="9" t="e">
        <f t="shared" si="53"/>
        <v>#VALUE!</v>
      </c>
      <c r="F216" s="9" t="e">
        <f t="shared" si="54"/>
        <v>#VALUE!</v>
      </c>
      <c r="G216" s="9" t="str">
        <f t="shared" si="55"/>
        <v/>
      </c>
      <c r="H216" s="9" t="str">
        <f t="shared" si="56"/>
        <v/>
      </c>
      <c r="I216" s="9" t="str">
        <f t="shared" si="57"/>
        <v/>
      </c>
      <c r="J216" s="9" t="str">
        <f t="shared" si="58"/>
        <v/>
      </c>
      <c r="K216" s="11" t="e">
        <f t="shared" si="59"/>
        <v>#VALUE!</v>
      </c>
      <c r="L216" s="11" t="e">
        <f t="shared" si="60"/>
        <v>#VALUE!</v>
      </c>
      <c r="M216" s="11" t="e">
        <f t="shared" si="61"/>
        <v>#VALUE!</v>
      </c>
      <c r="N216" s="11" t="e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#VALUE!</v>
      </c>
      <c r="O216" s="11">
        <f>0</f>
        <v>0</v>
      </c>
      <c r="P216" s="11" t="e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#VALUE!</v>
      </c>
      <c r="Q216" s="11" t="e">
        <f>2*'OddsRatio_working_3-way'!K216*'OddsRatio_working_3-way'!L216*'OddsRatio_working_3-way'!M216</f>
        <v>#VALUE!</v>
      </c>
      <c r="R216" s="11" t="e">
        <f t="shared" si="62"/>
        <v>#VALUE!</v>
      </c>
      <c r="S216" s="11" t="e">
        <f t="shared" si="63"/>
        <v>#VALUE!</v>
      </c>
      <c r="T216" s="11" t="e">
        <f t="shared" si="64"/>
        <v>#VALUE!</v>
      </c>
      <c r="U216" s="11" t="e">
        <f>'OddsRatio_working_3-way'!S216-'OddsRatio_working_3-way'!R216^2/3</f>
        <v>#VALUE!</v>
      </c>
      <c r="V216" s="11" t="e">
        <f>'OddsRatio_working_3-way'!S216*'OddsRatio_working_3-way'!R216/3-2*'OddsRatio_working_3-way'!R216^3/27-'OddsRatio_working_3-way'!T216</f>
        <v>#VALUE!</v>
      </c>
      <c r="W216" s="11" t="e">
        <f>'OddsRatio_working_3-way'!V216^2+4*'OddsRatio_working_3-way'!U216^3/27</f>
        <v>#VALUE!</v>
      </c>
      <c r="X216" s="11" t="e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#VALUE!</v>
      </c>
      <c r="Y216" s="11" t="e">
        <f>IF('OddsRatio_working_3-way'!W216&gt;=0,IF('OddsRatio_working_3-way'!V216+SQRT('OddsRatio_working_3-way'!W216)&gt;0,0,PI()),ACOS('OddsRatio_working_3-way'!V216/(2*'OddsRatio_working_3-way'!X216)))</f>
        <v>#VALUE!</v>
      </c>
      <c r="Z216" s="11" t="e">
        <f>'OddsRatio_working_3-way'!X216^(1/3)*COS('OddsRatio_working_3-way'!Y216/3)</f>
        <v>#VALUE!</v>
      </c>
      <c r="AA216" s="11" t="e">
        <f>'OddsRatio_working_3-way'!X216^(1/3)*COS(('OddsRatio_working_3-way'!Y216+2*PI())/3)</f>
        <v>#VALUE!</v>
      </c>
      <c r="AB216" s="11" t="e">
        <f>'OddsRatio_working_3-way'!X216^(1/3)*COS(('OddsRatio_working_3-way'!Y216+4*PI())/3)</f>
        <v>#VALUE!</v>
      </c>
      <c r="AC216" s="11" t="e">
        <f>'OddsRatio_working_3-way'!X216^(1/3)*SIN('OddsRatio_working_3-way'!Y216/3)</f>
        <v>#VALUE!</v>
      </c>
      <c r="AD216" s="11" t="e">
        <f>'OddsRatio_working_3-way'!X216^(1/3)*SIN(('OddsRatio_working_3-way'!Y216+2*PI())/3)</f>
        <v>#VALUE!</v>
      </c>
      <c r="AE216" s="11" t="e">
        <f>'OddsRatio_working_3-way'!X216^(1/3)*SIN(('OddsRatio_working_3-way'!Y216+4*PI())/3)</f>
        <v>#VALUE!</v>
      </c>
      <c r="AF216" s="11" t="e">
        <f>-'OddsRatio_working_3-way'!U216/(3*'OddsRatio_working_3-way'!X216^(1/3))*COS(('OddsRatio_working_3-way'!Y216)/3)</f>
        <v>#VALUE!</v>
      </c>
      <c r="AG216" s="11" t="e">
        <f>-'OddsRatio_working_3-way'!U216/(3*'OddsRatio_working_3-way'!X216^(1/3))*COS(('OddsRatio_working_3-way'!Y216+2*PI())/3)</f>
        <v>#VALUE!</v>
      </c>
      <c r="AH216" s="11" t="e">
        <f>-'OddsRatio_working_3-way'!U216/(3*'OddsRatio_working_3-way'!X216^(1/3))*COS(('OddsRatio_working_3-way'!Y216+4*PI())/3)</f>
        <v>#VALUE!</v>
      </c>
      <c r="AI216" s="11" t="e">
        <f>'OddsRatio_working_3-way'!U216/(3*'OddsRatio_working_3-way'!X216^(1/3))*SIN(('OddsRatio_working_3-way'!Y216)/3)</f>
        <v>#VALUE!</v>
      </c>
      <c r="AJ216" s="11" t="e">
        <f>'OddsRatio_working_3-way'!U216/(3*'OddsRatio_working_3-way'!X216^(1/3))*SIN(('OddsRatio_working_3-way'!Y216+2*PI())/3)</f>
        <v>#VALUE!</v>
      </c>
      <c r="AK216" s="11" t="e">
        <f>'OddsRatio_working_3-way'!U216/(3*'OddsRatio_working_3-way'!X216^(1/3))*SIN(('OddsRatio_working_3-way'!Y216+4*PI())/3)</f>
        <v>#VALUE!</v>
      </c>
      <c r="AL216" s="11" t="e">
        <f>'OddsRatio_working_3-way'!Z216+'OddsRatio_working_3-way'!AF216</f>
        <v>#VALUE!</v>
      </c>
      <c r="AM216" s="11" t="e">
        <f>'OddsRatio_working_3-way'!AA216+'OddsRatio_working_3-way'!AG216</f>
        <v>#VALUE!</v>
      </c>
      <c r="AN216" s="11" t="e">
        <f>'OddsRatio_working_3-way'!AB216+'OddsRatio_working_3-way'!AH216</f>
        <v>#VALUE!</v>
      </c>
      <c r="AO216" s="11" t="e">
        <f>'OddsRatio_working_3-way'!AC216+'OddsRatio_working_3-way'!AI216</f>
        <v>#VALUE!</v>
      </c>
      <c r="AP216" s="11" t="e">
        <f>'OddsRatio_working_3-way'!AD216+'OddsRatio_working_3-way'!AJ216</f>
        <v>#VALUE!</v>
      </c>
      <c r="AQ216" s="11" t="e">
        <f>'OddsRatio_working_3-way'!AE216+'OddsRatio_working_3-way'!AK216</f>
        <v>#VALUE!</v>
      </c>
      <c r="AR216" s="10" t="str">
        <f>IF(A216="","",IF(('OddsRatio_working_3-way'!X216=0),IF(Q216&gt;0,-Q216^(1/3),(-Q216)^(1/3)),'OddsRatio_working_3-way'!AL216-'OddsRatio_working_3-way'!R216/3))</f>
        <v/>
      </c>
      <c r="AS216" s="11" t="e">
        <f>IF(('OddsRatio_working_3-way'!X216=0),IF(Q216&gt;0,-Q216^(1/3),(-Q216)^(1/3)),'OddsRatio_working_3-way'!AM216-'OddsRatio_working_3-way'!R216/3)</f>
        <v>#VALUE!</v>
      </c>
      <c r="AT216" s="11" t="e">
        <f>IF(('OddsRatio_working_3-way'!X216=0),IF(Q216&gt;0,-Q216^(1/3),(-Q216)^(1/3)),'OddsRatio_working_3-way'!AN216-'OddsRatio_working_3-way'!R216/3)</f>
        <v>#VALUE!</v>
      </c>
      <c r="AU216" s="11" t="e">
        <f>IF(('OddsRatio_working_3-way'!X216=0),0,'OddsRatio_working_3-way'!AO216)</f>
        <v>#VALUE!</v>
      </c>
      <c r="AV216" s="11" t="e">
        <f>IF(('OddsRatio_working_3-way'!X216=0),0,'OddsRatio_working_3-way'!AP216)</f>
        <v>#VALUE!</v>
      </c>
      <c r="AW216" s="11" t="e">
        <f>IF(('OddsRatio_working_3-way'!X216=0),0,'OddsRatio_working_3-way'!AQ216)</f>
        <v>#VALUE!</v>
      </c>
    </row>
    <row r="217" spans="1:49" x14ac:dyDescent="0.2">
      <c r="A217" s="4" t="str">
        <f>IF('True_Odds_Calculator_3-way'!A218="","",'True_Odds_Calculator_3-way'!A218)</f>
        <v/>
      </c>
      <c r="B217" s="4" t="str">
        <f>IF('True_Odds_Calculator_3-way'!B218="","",'True_Odds_Calculator_3-way'!B218)</f>
        <v/>
      </c>
      <c r="C217" s="4" t="str">
        <f>IF('True_Odds_Calculator_3-way'!C218="","",'True_Odds_Calculator_3-way'!C218)</f>
        <v/>
      </c>
      <c r="D217" s="9" t="e">
        <f t="shared" si="52"/>
        <v>#VALUE!</v>
      </c>
      <c r="E217" s="9" t="e">
        <f t="shared" si="53"/>
        <v>#VALUE!</v>
      </c>
      <c r="F217" s="9" t="e">
        <f t="shared" si="54"/>
        <v>#VALUE!</v>
      </c>
      <c r="G217" s="9" t="str">
        <f t="shared" si="55"/>
        <v/>
      </c>
      <c r="H217" s="9" t="str">
        <f t="shared" si="56"/>
        <v/>
      </c>
      <c r="I217" s="9" t="str">
        <f t="shared" si="57"/>
        <v/>
      </c>
      <c r="J217" s="9" t="str">
        <f t="shared" si="58"/>
        <v/>
      </c>
      <c r="K217" s="11" t="e">
        <f t="shared" si="59"/>
        <v>#VALUE!</v>
      </c>
      <c r="L217" s="11" t="e">
        <f t="shared" si="60"/>
        <v>#VALUE!</v>
      </c>
      <c r="M217" s="11" t="e">
        <f t="shared" si="61"/>
        <v>#VALUE!</v>
      </c>
      <c r="N217" s="11" t="e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#VALUE!</v>
      </c>
      <c r="O217" s="11">
        <f>0</f>
        <v>0</v>
      </c>
      <c r="P217" s="11" t="e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#VALUE!</v>
      </c>
      <c r="Q217" s="11" t="e">
        <f>2*'OddsRatio_working_3-way'!K217*'OddsRatio_working_3-way'!L217*'OddsRatio_working_3-way'!M217</f>
        <v>#VALUE!</v>
      </c>
      <c r="R217" s="11" t="e">
        <f t="shared" si="62"/>
        <v>#VALUE!</v>
      </c>
      <c r="S217" s="11" t="e">
        <f t="shared" si="63"/>
        <v>#VALUE!</v>
      </c>
      <c r="T217" s="11" t="e">
        <f t="shared" si="64"/>
        <v>#VALUE!</v>
      </c>
      <c r="U217" s="11" t="e">
        <f>'OddsRatio_working_3-way'!S217-'OddsRatio_working_3-way'!R217^2/3</f>
        <v>#VALUE!</v>
      </c>
      <c r="V217" s="11" t="e">
        <f>'OddsRatio_working_3-way'!S217*'OddsRatio_working_3-way'!R217/3-2*'OddsRatio_working_3-way'!R217^3/27-'OddsRatio_working_3-way'!T217</f>
        <v>#VALUE!</v>
      </c>
      <c r="W217" s="11" t="e">
        <f>'OddsRatio_working_3-way'!V217^2+4*'OddsRatio_working_3-way'!U217^3/27</f>
        <v>#VALUE!</v>
      </c>
      <c r="X217" s="11" t="e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#VALUE!</v>
      </c>
      <c r="Y217" s="11" t="e">
        <f>IF('OddsRatio_working_3-way'!W217&gt;=0,IF('OddsRatio_working_3-way'!V217+SQRT('OddsRatio_working_3-way'!W217)&gt;0,0,PI()),ACOS('OddsRatio_working_3-way'!V217/(2*'OddsRatio_working_3-way'!X217)))</f>
        <v>#VALUE!</v>
      </c>
      <c r="Z217" s="11" t="e">
        <f>'OddsRatio_working_3-way'!X217^(1/3)*COS('OddsRatio_working_3-way'!Y217/3)</f>
        <v>#VALUE!</v>
      </c>
      <c r="AA217" s="11" t="e">
        <f>'OddsRatio_working_3-way'!X217^(1/3)*COS(('OddsRatio_working_3-way'!Y217+2*PI())/3)</f>
        <v>#VALUE!</v>
      </c>
      <c r="AB217" s="11" t="e">
        <f>'OddsRatio_working_3-way'!X217^(1/3)*COS(('OddsRatio_working_3-way'!Y217+4*PI())/3)</f>
        <v>#VALUE!</v>
      </c>
      <c r="AC217" s="11" t="e">
        <f>'OddsRatio_working_3-way'!X217^(1/3)*SIN('OddsRatio_working_3-way'!Y217/3)</f>
        <v>#VALUE!</v>
      </c>
      <c r="AD217" s="11" t="e">
        <f>'OddsRatio_working_3-way'!X217^(1/3)*SIN(('OddsRatio_working_3-way'!Y217+2*PI())/3)</f>
        <v>#VALUE!</v>
      </c>
      <c r="AE217" s="11" t="e">
        <f>'OddsRatio_working_3-way'!X217^(1/3)*SIN(('OddsRatio_working_3-way'!Y217+4*PI())/3)</f>
        <v>#VALUE!</v>
      </c>
      <c r="AF217" s="11" t="e">
        <f>-'OddsRatio_working_3-way'!U217/(3*'OddsRatio_working_3-way'!X217^(1/3))*COS(('OddsRatio_working_3-way'!Y217)/3)</f>
        <v>#VALUE!</v>
      </c>
      <c r="AG217" s="11" t="e">
        <f>-'OddsRatio_working_3-way'!U217/(3*'OddsRatio_working_3-way'!X217^(1/3))*COS(('OddsRatio_working_3-way'!Y217+2*PI())/3)</f>
        <v>#VALUE!</v>
      </c>
      <c r="AH217" s="11" t="e">
        <f>-'OddsRatio_working_3-way'!U217/(3*'OddsRatio_working_3-way'!X217^(1/3))*COS(('OddsRatio_working_3-way'!Y217+4*PI())/3)</f>
        <v>#VALUE!</v>
      </c>
      <c r="AI217" s="11" t="e">
        <f>'OddsRatio_working_3-way'!U217/(3*'OddsRatio_working_3-way'!X217^(1/3))*SIN(('OddsRatio_working_3-way'!Y217)/3)</f>
        <v>#VALUE!</v>
      </c>
      <c r="AJ217" s="11" t="e">
        <f>'OddsRatio_working_3-way'!U217/(3*'OddsRatio_working_3-way'!X217^(1/3))*SIN(('OddsRatio_working_3-way'!Y217+2*PI())/3)</f>
        <v>#VALUE!</v>
      </c>
      <c r="AK217" s="11" t="e">
        <f>'OddsRatio_working_3-way'!U217/(3*'OddsRatio_working_3-way'!X217^(1/3))*SIN(('OddsRatio_working_3-way'!Y217+4*PI())/3)</f>
        <v>#VALUE!</v>
      </c>
      <c r="AL217" s="11" t="e">
        <f>'OddsRatio_working_3-way'!Z217+'OddsRatio_working_3-way'!AF217</f>
        <v>#VALUE!</v>
      </c>
      <c r="AM217" s="11" t="e">
        <f>'OddsRatio_working_3-way'!AA217+'OddsRatio_working_3-way'!AG217</f>
        <v>#VALUE!</v>
      </c>
      <c r="AN217" s="11" t="e">
        <f>'OddsRatio_working_3-way'!AB217+'OddsRatio_working_3-way'!AH217</f>
        <v>#VALUE!</v>
      </c>
      <c r="AO217" s="11" t="e">
        <f>'OddsRatio_working_3-way'!AC217+'OddsRatio_working_3-way'!AI217</f>
        <v>#VALUE!</v>
      </c>
      <c r="AP217" s="11" t="e">
        <f>'OddsRatio_working_3-way'!AD217+'OddsRatio_working_3-way'!AJ217</f>
        <v>#VALUE!</v>
      </c>
      <c r="AQ217" s="11" t="e">
        <f>'OddsRatio_working_3-way'!AE217+'OddsRatio_working_3-way'!AK217</f>
        <v>#VALUE!</v>
      </c>
      <c r="AR217" s="10" t="str">
        <f>IF(A217="","",IF(('OddsRatio_working_3-way'!X217=0),IF(Q217&gt;0,-Q217^(1/3),(-Q217)^(1/3)),'OddsRatio_working_3-way'!AL217-'OddsRatio_working_3-way'!R217/3))</f>
        <v/>
      </c>
      <c r="AS217" s="11" t="e">
        <f>IF(('OddsRatio_working_3-way'!X217=0),IF(Q217&gt;0,-Q217^(1/3),(-Q217)^(1/3)),'OddsRatio_working_3-way'!AM217-'OddsRatio_working_3-way'!R217/3)</f>
        <v>#VALUE!</v>
      </c>
      <c r="AT217" s="11" t="e">
        <f>IF(('OddsRatio_working_3-way'!X217=0),IF(Q217&gt;0,-Q217^(1/3),(-Q217)^(1/3)),'OddsRatio_working_3-way'!AN217-'OddsRatio_working_3-way'!R217/3)</f>
        <v>#VALUE!</v>
      </c>
      <c r="AU217" s="11" t="e">
        <f>IF(('OddsRatio_working_3-way'!X217=0),0,'OddsRatio_working_3-way'!AO217)</f>
        <v>#VALUE!</v>
      </c>
      <c r="AV217" s="11" t="e">
        <f>IF(('OddsRatio_working_3-way'!X217=0),0,'OddsRatio_working_3-way'!AP217)</f>
        <v>#VALUE!</v>
      </c>
      <c r="AW217" s="11" t="e">
        <f>IF(('OddsRatio_working_3-way'!X217=0),0,'OddsRatio_working_3-way'!AQ217)</f>
        <v>#VALUE!</v>
      </c>
    </row>
    <row r="218" spans="1:49" x14ac:dyDescent="0.2">
      <c r="A218" s="4" t="str">
        <f>IF('True_Odds_Calculator_3-way'!A219="","",'True_Odds_Calculator_3-way'!A219)</f>
        <v/>
      </c>
      <c r="B218" s="4" t="str">
        <f>IF('True_Odds_Calculator_3-way'!B219="","",'True_Odds_Calculator_3-way'!B219)</f>
        <v/>
      </c>
      <c r="C218" s="4" t="str">
        <f>IF('True_Odds_Calculator_3-way'!C219="","",'True_Odds_Calculator_3-way'!C219)</f>
        <v/>
      </c>
      <c r="D218" s="9" t="e">
        <f t="shared" si="52"/>
        <v>#VALUE!</v>
      </c>
      <c r="E218" s="9" t="e">
        <f t="shared" si="53"/>
        <v>#VALUE!</v>
      </c>
      <c r="F218" s="9" t="e">
        <f t="shared" si="54"/>
        <v>#VALUE!</v>
      </c>
      <c r="G218" s="9" t="str">
        <f t="shared" si="55"/>
        <v/>
      </c>
      <c r="H218" s="9" t="str">
        <f t="shared" si="56"/>
        <v/>
      </c>
      <c r="I218" s="9" t="str">
        <f t="shared" si="57"/>
        <v/>
      </c>
      <c r="J218" s="9" t="str">
        <f t="shared" si="58"/>
        <v/>
      </c>
      <c r="K218" s="11" t="e">
        <f t="shared" si="59"/>
        <v>#VALUE!</v>
      </c>
      <c r="L218" s="11" t="e">
        <f t="shared" si="60"/>
        <v>#VALUE!</v>
      </c>
      <c r="M218" s="11" t="e">
        <f t="shared" si="61"/>
        <v>#VALUE!</v>
      </c>
      <c r="N218" s="11" t="e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#VALUE!</v>
      </c>
      <c r="O218" s="11">
        <f>0</f>
        <v>0</v>
      </c>
      <c r="P218" s="11" t="e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#VALUE!</v>
      </c>
      <c r="Q218" s="11" t="e">
        <f>2*'OddsRatio_working_3-way'!K218*'OddsRatio_working_3-way'!L218*'OddsRatio_working_3-way'!M218</f>
        <v>#VALUE!</v>
      </c>
      <c r="R218" s="11" t="e">
        <f t="shared" si="62"/>
        <v>#VALUE!</v>
      </c>
      <c r="S218" s="11" t="e">
        <f t="shared" si="63"/>
        <v>#VALUE!</v>
      </c>
      <c r="T218" s="11" t="e">
        <f t="shared" si="64"/>
        <v>#VALUE!</v>
      </c>
      <c r="U218" s="11" t="e">
        <f>'OddsRatio_working_3-way'!S218-'OddsRatio_working_3-way'!R218^2/3</f>
        <v>#VALUE!</v>
      </c>
      <c r="V218" s="11" t="e">
        <f>'OddsRatio_working_3-way'!S218*'OddsRatio_working_3-way'!R218/3-2*'OddsRatio_working_3-way'!R218^3/27-'OddsRatio_working_3-way'!T218</f>
        <v>#VALUE!</v>
      </c>
      <c r="W218" s="11" t="e">
        <f>'OddsRatio_working_3-way'!V218^2+4*'OddsRatio_working_3-way'!U218^3/27</f>
        <v>#VALUE!</v>
      </c>
      <c r="X218" s="11" t="e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#VALUE!</v>
      </c>
      <c r="Y218" s="11" t="e">
        <f>IF('OddsRatio_working_3-way'!W218&gt;=0,IF('OddsRatio_working_3-way'!V218+SQRT('OddsRatio_working_3-way'!W218)&gt;0,0,PI()),ACOS('OddsRatio_working_3-way'!V218/(2*'OddsRatio_working_3-way'!X218)))</f>
        <v>#VALUE!</v>
      </c>
      <c r="Z218" s="11" t="e">
        <f>'OddsRatio_working_3-way'!X218^(1/3)*COS('OddsRatio_working_3-way'!Y218/3)</f>
        <v>#VALUE!</v>
      </c>
      <c r="AA218" s="11" t="e">
        <f>'OddsRatio_working_3-way'!X218^(1/3)*COS(('OddsRatio_working_3-way'!Y218+2*PI())/3)</f>
        <v>#VALUE!</v>
      </c>
      <c r="AB218" s="11" t="e">
        <f>'OddsRatio_working_3-way'!X218^(1/3)*COS(('OddsRatio_working_3-way'!Y218+4*PI())/3)</f>
        <v>#VALUE!</v>
      </c>
      <c r="AC218" s="11" t="e">
        <f>'OddsRatio_working_3-way'!X218^(1/3)*SIN('OddsRatio_working_3-way'!Y218/3)</f>
        <v>#VALUE!</v>
      </c>
      <c r="AD218" s="11" t="e">
        <f>'OddsRatio_working_3-way'!X218^(1/3)*SIN(('OddsRatio_working_3-way'!Y218+2*PI())/3)</f>
        <v>#VALUE!</v>
      </c>
      <c r="AE218" s="11" t="e">
        <f>'OddsRatio_working_3-way'!X218^(1/3)*SIN(('OddsRatio_working_3-way'!Y218+4*PI())/3)</f>
        <v>#VALUE!</v>
      </c>
      <c r="AF218" s="11" t="e">
        <f>-'OddsRatio_working_3-way'!U218/(3*'OddsRatio_working_3-way'!X218^(1/3))*COS(('OddsRatio_working_3-way'!Y218)/3)</f>
        <v>#VALUE!</v>
      </c>
      <c r="AG218" s="11" t="e">
        <f>-'OddsRatio_working_3-way'!U218/(3*'OddsRatio_working_3-way'!X218^(1/3))*COS(('OddsRatio_working_3-way'!Y218+2*PI())/3)</f>
        <v>#VALUE!</v>
      </c>
      <c r="AH218" s="11" t="e">
        <f>-'OddsRatio_working_3-way'!U218/(3*'OddsRatio_working_3-way'!X218^(1/3))*COS(('OddsRatio_working_3-way'!Y218+4*PI())/3)</f>
        <v>#VALUE!</v>
      </c>
      <c r="AI218" s="11" t="e">
        <f>'OddsRatio_working_3-way'!U218/(3*'OddsRatio_working_3-way'!X218^(1/3))*SIN(('OddsRatio_working_3-way'!Y218)/3)</f>
        <v>#VALUE!</v>
      </c>
      <c r="AJ218" s="11" t="e">
        <f>'OddsRatio_working_3-way'!U218/(3*'OddsRatio_working_3-way'!X218^(1/3))*SIN(('OddsRatio_working_3-way'!Y218+2*PI())/3)</f>
        <v>#VALUE!</v>
      </c>
      <c r="AK218" s="11" t="e">
        <f>'OddsRatio_working_3-way'!U218/(3*'OddsRatio_working_3-way'!X218^(1/3))*SIN(('OddsRatio_working_3-way'!Y218+4*PI())/3)</f>
        <v>#VALUE!</v>
      </c>
      <c r="AL218" s="11" t="e">
        <f>'OddsRatio_working_3-way'!Z218+'OddsRatio_working_3-way'!AF218</f>
        <v>#VALUE!</v>
      </c>
      <c r="AM218" s="11" t="e">
        <f>'OddsRatio_working_3-way'!AA218+'OddsRatio_working_3-way'!AG218</f>
        <v>#VALUE!</v>
      </c>
      <c r="AN218" s="11" t="e">
        <f>'OddsRatio_working_3-way'!AB218+'OddsRatio_working_3-way'!AH218</f>
        <v>#VALUE!</v>
      </c>
      <c r="AO218" s="11" t="e">
        <f>'OddsRatio_working_3-way'!AC218+'OddsRatio_working_3-way'!AI218</f>
        <v>#VALUE!</v>
      </c>
      <c r="AP218" s="11" t="e">
        <f>'OddsRatio_working_3-way'!AD218+'OddsRatio_working_3-way'!AJ218</f>
        <v>#VALUE!</v>
      </c>
      <c r="AQ218" s="11" t="e">
        <f>'OddsRatio_working_3-way'!AE218+'OddsRatio_working_3-way'!AK218</f>
        <v>#VALUE!</v>
      </c>
      <c r="AR218" s="10" t="str">
        <f>IF(A218="","",IF(('OddsRatio_working_3-way'!X218=0),IF(Q218&gt;0,-Q218^(1/3),(-Q218)^(1/3)),'OddsRatio_working_3-way'!AL218-'OddsRatio_working_3-way'!R218/3))</f>
        <v/>
      </c>
      <c r="AS218" s="11" t="e">
        <f>IF(('OddsRatio_working_3-way'!X218=0),IF(Q218&gt;0,-Q218^(1/3),(-Q218)^(1/3)),'OddsRatio_working_3-way'!AM218-'OddsRatio_working_3-way'!R218/3)</f>
        <v>#VALUE!</v>
      </c>
      <c r="AT218" s="11" t="e">
        <f>IF(('OddsRatio_working_3-way'!X218=0),IF(Q218&gt;0,-Q218^(1/3),(-Q218)^(1/3)),'OddsRatio_working_3-way'!AN218-'OddsRatio_working_3-way'!R218/3)</f>
        <v>#VALUE!</v>
      </c>
      <c r="AU218" s="11" t="e">
        <f>IF(('OddsRatio_working_3-way'!X218=0),0,'OddsRatio_working_3-way'!AO218)</f>
        <v>#VALUE!</v>
      </c>
      <c r="AV218" s="11" t="e">
        <f>IF(('OddsRatio_working_3-way'!X218=0),0,'OddsRatio_working_3-way'!AP218)</f>
        <v>#VALUE!</v>
      </c>
      <c r="AW218" s="11" t="e">
        <f>IF(('OddsRatio_working_3-way'!X218=0),0,'OddsRatio_working_3-way'!AQ218)</f>
        <v>#VALUE!</v>
      </c>
    </row>
    <row r="219" spans="1:4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9" t="e">
        <f t="shared" si="52"/>
        <v>#VALUE!</v>
      </c>
      <c r="E219" s="9" t="e">
        <f t="shared" si="53"/>
        <v>#VALUE!</v>
      </c>
      <c r="F219" s="9" t="e">
        <f t="shared" si="54"/>
        <v>#VALUE!</v>
      </c>
      <c r="G219" s="9" t="str">
        <f t="shared" si="55"/>
        <v/>
      </c>
      <c r="H219" s="9" t="str">
        <f t="shared" si="56"/>
        <v/>
      </c>
      <c r="I219" s="9" t="str">
        <f t="shared" si="57"/>
        <v/>
      </c>
      <c r="J219" s="9" t="str">
        <f t="shared" si="58"/>
        <v/>
      </c>
      <c r="K219" s="11" t="e">
        <f t="shared" si="59"/>
        <v>#VALUE!</v>
      </c>
      <c r="L219" s="11" t="e">
        <f t="shared" si="60"/>
        <v>#VALUE!</v>
      </c>
      <c r="M219" s="11" t="e">
        <f t="shared" si="61"/>
        <v>#VALUE!</v>
      </c>
      <c r="N219" s="11" t="e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#VALUE!</v>
      </c>
      <c r="O219" s="11">
        <f>0</f>
        <v>0</v>
      </c>
      <c r="P219" s="11" t="e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#VALUE!</v>
      </c>
      <c r="Q219" s="11" t="e">
        <f>2*'OddsRatio_working_3-way'!K219*'OddsRatio_working_3-way'!L219*'OddsRatio_working_3-way'!M219</f>
        <v>#VALUE!</v>
      </c>
      <c r="R219" s="11" t="e">
        <f t="shared" si="62"/>
        <v>#VALUE!</v>
      </c>
      <c r="S219" s="11" t="e">
        <f t="shared" si="63"/>
        <v>#VALUE!</v>
      </c>
      <c r="T219" s="11" t="e">
        <f t="shared" si="64"/>
        <v>#VALUE!</v>
      </c>
      <c r="U219" s="11" t="e">
        <f>'OddsRatio_working_3-way'!S219-'OddsRatio_working_3-way'!R219^2/3</f>
        <v>#VALUE!</v>
      </c>
      <c r="V219" s="11" t="e">
        <f>'OddsRatio_working_3-way'!S219*'OddsRatio_working_3-way'!R219/3-2*'OddsRatio_working_3-way'!R219^3/27-'OddsRatio_working_3-way'!T219</f>
        <v>#VALUE!</v>
      </c>
      <c r="W219" s="11" t="e">
        <f>'OddsRatio_working_3-way'!V219^2+4*'OddsRatio_working_3-way'!U219^3/27</f>
        <v>#VALUE!</v>
      </c>
      <c r="X219" s="11" t="e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#VALUE!</v>
      </c>
      <c r="Y219" s="11" t="e">
        <f>IF('OddsRatio_working_3-way'!W219&gt;=0,IF('OddsRatio_working_3-way'!V219+SQRT('OddsRatio_working_3-way'!W219)&gt;0,0,PI()),ACOS('OddsRatio_working_3-way'!V219/(2*'OddsRatio_working_3-way'!X219)))</f>
        <v>#VALUE!</v>
      </c>
      <c r="Z219" s="11" t="e">
        <f>'OddsRatio_working_3-way'!X219^(1/3)*COS('OddsRatio_working_3-way'!Y219/3)</f>
        <v>#VALUE!</v>
      </c>
      <c r="AA219" s="11" t="e">
        <f>'OddsRatio_working_3-way'!X219^(1/3)*COS(('OddsRatio_working_3-way'!Y219+2*PI())/3)</f>
        <v>#VALUE!</v>
      </c>
      <c r="AB219" s="11" t="e">
        <f>'OddsRatio_working_3-way'!X219^(1/3)*COS(('OddsRatio_working_3-way'!Y219+4*PI())/3)</f>
        <v>#VALUE!</v>
      </c>
      <c r="AC219" s="11" t="e">
        <f>'OddsRatio_working_3-way'!X219^(1/3)*SIN('OddsRatio_working_3-way'!Y219/3)</f>
        <v>#VALUE!</v>
      </c>
      <c r="AD219" s="11" t="e">
        <f>'OddsRatio_working_3-way'!X219^(1/3)*SIN(('OddsRatio_working_3-way'!Y219+2*PI())/3)</f>
        <v>#VALUE!</v>
      </c>
      <c r="AE219" s="11" t="e">
        <f>'OddsRatio_working_3-way'!X219^(1/3)*SIN(('OddsRatio_working_3-way'!Y219+4*PI())/3)</f>
        <v>#VALUE!</v>
      </c>
      <c r="AF219" s="11" t="e">
        <f>-'OddsRatio_working_3-way'!U219/(3*'OddsRatio_working_3-way'!X219^(1/3))*COS(('OddsRatio_working_3-way'!Y219)/3)</f>
        <v>#VALUE!</v>
      </c>
      <c r="AG219" s="11" t="e">
        <f>-'OddsRatio_working_3-way'!U219/(3*'OddsRatio_working_3-way'!X219^(1/3))*COS(('OddsRatio_working_3-way'!Y219+2*PI())/3)</f>
        <v>#VALUE!</v>
      </c>
      <c r="AH219" s="11" t="e">
        <f>-'OddsRatio_working_3-way'!U219/(3*'OddsRatio_working_3-way'!X219^(1/3))*COS(('OddsRatio_working_3-way'!Y219+4*PI())/3)</f>
        <v>#VALUE!</v>
      </c>
      <c r="AI219" s="11" t="e">
        <f>'OddsRatio_working_3-way'!U219/(3*'OddsRatio_working_3-way'!X219^(1/3))*SIN(('OddsRatio_working_3-way'!Y219)/3)</f>
        <v>#VALUE!</v>
      </c>
      <c r="AJ219" s="11" t="e">
        <f>'OddsRatio_working_3-way'!U219/(3*'OddsRatio_working_3-way'!X219^(1/3))*SIN(('OddsRatio_working_3-way'!Y219+2*PI())/3)</f>
        <v>#VALUE!</v>
      </c>
      <c r="AK219" s="11" t="e">
        <f>'OddsRatio_working_3-way'!U219/(3*'OddsRatio_working_3-way'!X219^(1/3))*SIN(('OddsRatio_working_3-way'!Y219+4*PI())/3)</f>
        <v>#VALUE!</v>
      </c>
      <c r="AL219" s="11" t="e">
        <f>'OddsRatio_working_3-way'!Z219+'OddsRatio_working_3-way'!AF219</f>
        <v>#VALUE!</v>
      </c>
      <c r="AM219" s="11" t="e">
        <f>'OddsRatio_working_3-way'!AA219+'OddsRatio_working_3-way'!AG219</f>
        <v>#VALUE!</v>
      </c>
      <c r="AN219" s="11" t="e">
        <f>'OddsRatio_working_3-way'!AB219+'OddsRatio_working_3-way'!AH219</f>
        <v>#VALUE!</v>
      </c>
      <c r="AO219" s="11" t="e">
        <f>'OddsRatio_working_3-way'!AC219+'OddsRatio_working_3-way'!AI219</f>
        <v>#VALUE!</v>
      </c>
      <c r="AP219" s="11" t="e">
        <f>'OddsRatio_working_3-way'!AD219+'OddsRatio_working_3-way'!AJ219</f>
        <v>#VALUE!</v>
      </c>
      <c r="AQ219" s="11" t="e">
        <f>'OddsRatio_working_3-way'!AE219+'OddsRatio_working_3-way'!AK219</f>
        <v>#VALUE!</v>
      </c>
      <c r="AR219" s="10" t="str">
        <f>IF(A219="","",IF(('OddsRatio_working_3-way'!X219=0),IF(Q219&gt;0,-Q219^(1/3),(-Q219)^(1/3)),'OddsRatio_working_3-way'!AL219-'OddsRatio_working_3-way'!R219/3))</f>
        <v/>
      </c>
      <c r="AS219" s="11" t="e">
        <f>IF(('OddsRatio_working_3-way'!X219=0),IF(Q219&gt;0,-Q219^(1/3),(-Q219)^(1/3)),'OddsRatio_working_3-way'!AM219-'OddsRatio_working_3-way'!R219/3)</f>
        <v>#VALUE!</v>
      </c>
      <c r="AT219" s="11" t="e">
        <f>IF(('OddsRatio_working_3-way'!X219=0),IF(Q219&gt;0,-Q219^(1/3),(-Q219)^(1/3)),'OddsRatio_working_3-way'!AN219-'OddsRatio_working_3-way'!R219/3)</f>
        <v>#VALUE!</v>
      </c>
      <c r="AU219" s="11" t="e">
        <f>IF(('OddsRatio_working_3-way'!X219=0),0,'OddsRatio_working_3-way'!AO219)</f>
        <v>#VALUE!</v>
      </c>
      <c r="AV219" s="11" t="e">
        <f>IF(('OddsRatio_working_3-way'!X219=0),0,'OddsRatio_working_3-way'!AP219)</f>
        <v>#VALUE!</v>
      </c>
      <c r="AW219" s="11" t="e">
        <f>IF(('OddsRatio_working_3-way'!X219=0),0,'OddsRatio_working_3-way'!AQ219)</f>
        <v>#VALUE!</v>
      </c>
    </row>
    <row r="220" spans="1:4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9" t="e">
        <f t="shared" si="52"/>
        <v>#VALUE!</v>
      </c>
      <c r="E220" s="9" t="e">
        <f t="shared" si="53"/>
        <v>#VALUE!</v>
      </c>
      <c r="F220" s="9" t="e">
        <f t="shared" si="54"/>
        <v>#VALUE!</v>
      </c>
      <c r="G220" s="9" t="str">
        <f t="shared" si="55"/>
        <v/>
      </c>
      <c r="H220" s="9" t="str">
        <f t="shared" si="56"/>
        <v/>
      </c>
      <c r="I220" s="9" t="str">
        <f t="shared" si="57"/>
        <v/>
      </c>
      <c r="J220" s="9" t="str">
        <f t="shared" si="58"/>
        <v/>
      </c>
      <c r="K220" s="11" t="e">
        <f t="shared" si="59"/>
        <v>#VALUE!</v>
      </c>
      <c r="L220" s="11" t="e">
        <f t="shared" si="60"/>
        <v>#VALUE!</v>
      </c>
      <c r="M220" s="11" t="e">
        <f t="shared" si="61"/>
        <v>#VALUE!</v>
      </c>
      <c r="N220" s="11" t="e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#VALUE!</v>
      </c>
      <c r="O220" s="11">
        <f>0</f>
        <v>0</v>
      </c>
      <c r="P220" s="11" t="e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#VALUE!</v>
      </c>
      <c r="Q220" s="11" t="e">
        <f>2*'OddsRatio_working_3-way'!K220*'OddsRatio_working_3-way'!L220*'OddsRatio_working_3-way'!M220</f>
        <v>#VALUE!</v>
      </c>
      <c r="R220" s="11" t="e">
        <f t="shared" si="62"/>
        <v>#VALUE!</v>
      </c>
      <c r="S220" s="11" t="e">
        <f t="shared" si="63"/>
        <v>#VALUE!</v>
      </c>
      <c r="T220" s="11" t="e">
        <f t="shared" si="64"/>
        <v>#VALUE!</v>
      </c>
      <c r="U220" s="11" t="e">
        <f>'OddsRatio_working_3-way'!S220-'OddsRatio_working_3-way'!R220^2/3</f>
        <v>#VALUE!</v>
      </c>
      <c r="V220" s="11" t="e">
        <f>'OddsRatio_working_3-way'!S220*'OddsRatio_working_3-way'!R220/3-2*'OddsRatio_working_3-way'!R220^3/27-'OddsRatio_working_3-way'!T220</f>
        <v>#VALUE!</v>
      </c>
      <c r="W220" s="11" t="e">
        <f>'OddsRatio_working_3-way'!V220^2+4*'OddsRatio_working_3-way'!U220^3/27</f>
        <v>#VALUE!</v>
      </c>
      <c r="X220" s="11" t="e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#VALUE!</v>
      </c>
      <c r="Y220" s="11" t="e">
        <f>IF('OddsRatio_working_3-way'!W220&gt;=0,IF('OddsRatio_working_3-way'!V220+SQRT('OddsRatio_working_3-way'!W220)&gt;0,0,PI()),ACOS('OddsRatio_working_3-way'!V220/(2*'OddsRatio_working_3-way'!X220)))</f>
        <v>#VALUE!</v>
      </c>
      <c r="Z220" s="11" t="e">
        <f>'OddsRatio_working_3-way'!X220^(1/3)*COS('OddsRatio_working_3-way'!Y220/3)</f>
        <v>#VALUE!</v>
      </c>
      <c r="AA220" s="11" t="e">
        <f>'OddsRatio_working_3-way'!X220^(1/3)*COS(('OddsRatio_working_3-way'!Y220+2*PI())/3)</f>
        <v>#VALUE!</v>
      </c>
      <c r="AB220" s="11" t="e">
        <f>'OddsRatio_working_3-way'!X220^(1/3)*COS(('OddsRatio_working_3-way'!Y220+4*PI())/3)</f>
        <v>#VALUE!</v>
      </c>
      <c r="AC220" s="11" t="e">
        <f>'OddsRatio_working_3-way'!X220^(1/3)*SIN('OddsRatio_working_3-way'!Y220/3)</f>
        <v>#VALUE!</v>
      </c>
      <c r="AD220" s="11" t="e">
        <f>'OddsRatio_working_3-way'!X220^(1/3)*SIN(('OddsRatio_working_3-way'!Y220+2*PI())/3)</f>
        <v>#VALUE!</v>
      </c>
      <c r="AE220" s="11" t="e">
        <f>'OddsRatio_working_3-way'!X220^(1/3)*SIN(('OddsRatio_working_3-way'!Y220+4*PI())/3)</f>
        <v>#VALUE!</v>
      </c>
      <c r="AF220" s="11" t="e">
        <f>-'OddsRatio_working_3-way'!U220/(3*'OddsRatio_working_3-way'!X220^(1/3))*COS(('OddsRatio_working_3-way'!Y220)/3)</f>
        <v>#VALUE!</v>
      </c>
      <c r="AG220" s="11" t="e">
        <f>-'OddsRatio_working_3-way'!U220/(3*'OddsRatio_working_3-way'!X220^(1/3))*COS(('OddsRatio_working_3-way'!Y220+2*PI())/3)</f>
        <v>#VALUE!</v>
      </c>
      <c r="AH220" s="11" t="e">
        <f>-'OddsRatio_working_3-way'!U220/(3*'OddsRatio_working_3-way'!X220^(1/3))*COS(('OddsRatio_working_3-way'!Y220+4*PI())/3)</f>
        <v>#VALUE!</v>
      </c>
      <c r="AI220" s="11" t="e">
        <f>'OddsRatio_working_3-way'!U220/(3*'OddsRatio_working_3-way'!X220^(1/3))*SIN(('OddsRatio_working_3-way'!Y220)/3)</f>
        <v>#VALUE!</v>
      </c>
      <c r="AJ220" s="11" t="e">
        <f>'OddsRatio_working_3-way'!U220/(3*'OddsRatio_working_3-way'!X220^(1/3))*SIN(('OddsRatio_working_3-way'!Y220+2*PI())/3)</f>
        <v>#VALUE!</v>
      </c>
      <c r="AK220" s="11" t="e">
        <f>'OddsRatio_working_3-way'!U220/(3*'OddsRatio_working_3-way'!X220^(1/3))*SIN(('OddsRatio_working_3-way'!Y220+4*PI())/3)</f>
        <v>#VALUE!</v>
      </c>
      <c r="AL220" s="11" t="e">
        <f>'OddsRatio_working_3-way'!Z220+'OddsRatio_working_3-way'!AF220</f>
        <v>#VALUE!</v>
      </c>
      <c r="AM220" s="11" t="e">
        <f>'OddsRatio_working_3-way'!AA220+'OddsRatio_working_3-way'!AG220</f>
        <v>#VALUE!</v>
      </c>
      <c r="AN220" s="11" t="e">
        <f>'OddsRatio_working_3-way'!AB220+'OddsRatio_working_3-way'!AH220</f>
        <v>#VALUE!</v>
      </c>
      <c r="AO220" s="11" t="e">
        <f>'OddsRatio_working_3-way'!AC220+'OddsRatio_working_3-way'!AI220</f>
        <v>#VALUE!</v>
      </c>
      <c r="AP220" s="11" t="e">
        <f>'OddsRatio_working_3-way'!AD220+'OddsRatio_working_3-way'!AJ220</f>
        <v>#VALUE!</v>
      </c>
      <c r="AQ220" s="11" t="e">
        <f>'OddsRatio_working_3-way'!AE220+'OddsRatio_working_3-way'!AK220</f>
        <v>#VALUE!</v>
      </c>
      <c r="AR220" s="10" t="str">
        <f>IF(A220="","",IF(('OddsRatio_working_3-way'!X220=0),IF(Q220&gt;0,-Q220^(1/3),(-Q220)^(1/3)),'OddsRatio_working_3-way'!AL220-'OddsRatio_working_3-way'!R220/3))</f>
        <v/>
      </c>
      <c r="AS220" s="11" t="e">
        <f>IF(('OddsRatio_working_3-way'!X220=0),IF(Q220&gt;0,-Q220^(1/3),(-Q220)^(1/3)),'OddsRatio_working_3-way'!AM220-'OddsRatio_working_3-way'!R220/3)</f>
        <v>#VALUE!</v>
      </c>
      <c r="AT220" s="11" t="e">
        <f>IF(('OddsRatio_working_3-way'!X220=0),IF(Q220&gt;0,-Q220^(1/3),(-Q220)^(1/3)),'OddsRatio_working_3-way'!AN220-'OddsRatio_working_3-way'!R220/3)</f>
        <v>#VALUE!</v>
      </c>
      <c r="AU220" s="11" t="e">
        <f>IF(('OddsRatio_working_3-way'!X220=0),0,'OddsRatio_working_3-way'!AO220)</f>
        <v>#VALUE!</v>
      </c>
      <c r="AV220" s="11" t="e">
        <f>IF(('OddsRatio_working_3-way'!X220=0),0,'OddsRatio_working_3-way'!AP220)</f>
        <v>#VALUE!</v>
      </c>
      <c r="AW220" s="11" t="e">
        <f>IF(('OddsRatio_working_3-way'!X220=0),0,'OddsRatio_working_3-way'!AQ220)</f>
        <v>#VALUE!</v>
      </c>
    </row>
    <row r="221" spans="1:4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9" t="e">
        <f t="shared" si="52"/>
        <v>#VALUE!</v>
      </c>
      <c r="E221" s="9" t="e">
        <f t="shared" si="53"/>
        <v>#VALUE!</v>
      </c>
      <c r="F221" s="9" t="e">
        <f t="shared" si="54"/>
        <v>#VALUE!</v>
      </c>
      <c r="G221" s="9" t="str">
        <f t="shared" si="55"/>
        <v/>
      </c>
      <c r="H221" s="9" t="str">
        <f t="shared" si="56"/>
        <v/>
      </c>
      <c r="I221" s="9" t="str">
        <f t="shared" si="57"/>
        <v/>
      </c>
      <c r="J221" s="9" t="str">
        <f t="shared" si="58"/>
        <v/>
      </c>
      <c r="K221" s="11" t="e">
        <f t="shared" si="59"/>
        <v>#VALUE!</v>
      </c>
      <c r="L221" s="11" t="e">
        <f t="shared" si="60"/>
        <v>#VALUE!</v>
      </c>
      <c r="M221" s="11" t="e">
        <f t="shared" si="61"/>
        <v>#VALUE!</v>
      </c>
      <c r="N221" s="11" t="e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#VALUE!</v>
      </c>
      <c r="O221" s="11">
        <f>0</f>
        <v>0</v>
      </c>
      <c r="P221" s="11" t="e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#VALUE!</v>
      </c>
      <c r="Q221" s="11" t="e">
        <f>2*'OddsRatio_working_3-way'!K221*'OddsRatio_working_3-way'!L221*'OddsRatio_working_3-way'!M221</f>
        <v>#VALUE!</v>
      </c>
      <c r="R221" s="11" t="e">
        <f t="shared" si="62"/>
        <v>#VALUE!</v>
      </c>
      <c r="S221" s="11" t="e">
        <f t="shared" si="63"/>
        <v>#VALUE!</v>
      </c>
      <c r="T221" s="11" t="e">
        <f t="shared" si="64"/>
        <v>#VALUE!</v>
      </c>
      <c r="U221" s="11" t="e">
        <f>'OddsRatio_working_3-way'!S221-'OddsRatio_working_3-way'!R221^2/3</f>
        <v>#VALUE!</v>
      </c>
      <c r="V221" s="11" t="e">
        <f>'OddsRatio_working_3-way'!S221*'OddsRatio_working_3-way'!R221/3-2*'OddsRatio_working_3-way'!R221^3/27-'OddsRatio_working_3-way'!T221</f>
        <v>#VALUE!</v>
      </c>
      <c r="W221" s="11" t="e">
        <f>'OddsRatio_working_3-way'!V221^2+4*'OddsRatio_working_3-way'!U221^3/27</f>
        <v>#VALUE!</v>
      </c>
      <c r="X221" s="11" t="e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#VALUE!</v>
      </c>
      <c r="Y221" s="11" t="e">
        <f>IF('OddsRatio_working_3-way'!W221&gt;=0,IF('OddsRatio_working_3-way'!V221+SQRT('OddsRatio_working_3-way'!W221)&gt;0,0,PI()),ACOS('OddsRatio_working_3-way'!V221/(2*'OddsRatio_working_3-way'!X221)))</f>
        <v>#VALUE!</v>
      </c>
      <c r="Z221" s="11" t="e">
        <f>'OddsRatio_working_3-way'!X221^(1/3)*COS('OddsRatio_working_3-way'!Y221/3)</f>
        <v>#VALUE!</v>
      </c>
      <c r="AA221" s="11" t="e">
        <f>'OddsRatio_working_3-way'!X221^(1/3)*COS(('OddsRatio_working_3-way'!Y221+2*PI())/3)</f>
        <v>#VALUE!</v>
      </c>
      <c r="AB221" s="11" t="e">
        <f>'OddsRatio_working_3-way'!X221^(1/3)*COS(('OddsRatio_working_3-way'!Y221+4*PI())/3)</f>
        <v>#VALUE!</v>
      </c>
      <c r="AC221" s="11" t="e">
        <f>'OddsRatio_working_3-way'!X221^(1/3)*SIN('OddsRatio_working_3-way'!Y221/3)</f>
        <v>#VALUE!</v>
      </c>
      <c r="AD221" s="11" t="e">
        <f>'OddsRatio_working_3-way'!X221^(1/3)*SIN(('OddsRatio_working_3-way'!Y221+2*PI())/3)</f>
        <v>#VALUE!</v>
      </c>
      <c r="AE221" s="11" t="e">
        <f>'OddsRatio_working_3-way'!X221^(1/3)*SIN(('OddsRatio_working_3-way'!Y221+4*PI())/3)</f>
        <v>#VALUE!</v>
      </c>
      <c r="AF221" s="11" t="e">
        <f>-'OddsRatio_working_3-way'!U221/(3*'OddsRatio_working_3-way'!X221^(1/3))*COS(('OddsRatio_working_3-way'!Y221)/3)</f>
        <v>#VALUE!</v>
      </c>
      <c r="AG221" s="11" t="e">
        <f>-'OddsRatio_working_3-way'!U221/(3*'OddsRatio_working_3-way'!X221^(1/3))*COS(('OddsRatio_working_3-way'!Y221+2*PI())/3)</f>
        <v>#VALUE!</v>
      </c>
      <c r="AH221" s="11" t="e">
        <f>-'OddsRatio_working_3-way'!U221/(3*'OddsRatio_working_3-way'!X221^(1/3))*COS(('OddsRatio_working_3-way'!Y221+4*PI())/3)</f>
        <v>#VALUE!</v>
      </c>
      <c r="AI221" s="11" t="e">
        <f>'OddsRatio_working_3-way'!U221/(3*'OddsRatio_working_3-way'!X221^(1/3))*SIN(('OddsRatio_working_3-way'!Y221)/3)</f>
        <v>#VALUE!</v>
      </c>
      <c r="AJ221" s="11" t="e">
        <f>'OddsRatio_working_3-way'!U221/(3*'OddsRatio_working_3-way'!X221^(1/3))*SIN(('OddsRatio_working_3-way'!Y221+2*PI())/3)</f>
        <v>#VALUE!</v>
      </c>
      <c r="AK221" s="11" t="e">
        <f>'OddsRatio_working_3-way'!U221/(3*'OddsRatio_working_3-way'!X221^(1/3))*SIN(('OddsRatio_working_3-way'!Y221+4*PI())/3)</f>
        <v>#VALUE!</v>
      </c>
      <c r="AL221" s="11" t="e">
        <f>'OddsRatio_working_3-way'!Z221+'OddsRatio_working_3-way'!AF221</f>
        <v>#VALUE!</v>
      </c>
      <c r="AM221" s="11" t="e">
        <f>'OddsRatio_working_3-way'!AA221+'OddsRatio_working_3-way'!AG221</f>
        <v>#VALUE!</v>
      </c>
      <c r="AN221" s="11" t="e">
        <f>'OddsRatio_working_3-way'!AB221+'OddsRatio_working_3-way'!AH221</f>
        <v>#VALUE!</v>
      </c>
      <c r="AO221" s="11" t="e">
        <f>'OddsRatio_working_3-way'!AC221+'OddsRatio_working_3-way'!AI221</f>
        <v>#VALUE!</v>
      </c>
      <c r="AP221" s="11" t="e">
        <f>'OddsRatio_working_3-way'!AD221+'OddsRatio_working_3-way'!AJ221</f>
        <v>#VALUE!</v>
      </c>
      <c r="AQ221" s="11" t="e">
        <f>'OddsRatio_working_3-way'!AE221+'OddsRatio_working_3-way'!AK221</f>
        <v>#VALUE!</v>
      </c>
      <c r="AR221" s="10" t="str">
        <f>IF(A221="","",IF(('OddsRatio_working_3-way'!X221=0),IF(Q221&gt;0,-Q221^(1/3),(-Q221)^(1/3)),'OddsRatio_working_3-way'!AL221-'OddsRatio_working_3-way'!R221/3))</f>
        <v/>
      </c>
      <c r="AS221" s="11" t="e">
        <f>IF(('OddsRatio_working_3-way'!X221=0),IF(Q221&gt;0,-Q221^(1/3),(-Q221)^(1/3)),'OddsRatio_working_3-way'!AM221-'OddsRatio_working_3-way'!R221/3)</f>
        <v>#VALUE!</v>
      </c>
      <c r="AT221" s="11" t="e">
        <f>IF(('OddsRatio_working_3-way'!X221=0),IF(Q221&gt;0,-Q221^(1/3),(-Q221)^(1/3)),'OddsRatio_working_3-way'!AN221-'OddsRatio_working_3-way'!R221/3)</f>
        <v>#VALUE!</v>
      </c>
      <c r="AU221" s="11" t="e">
        <f>IF(('OddsRatio_working_3-way'!X221=0),0,'OddsRatio_working_3-way'!AO221)</f>
        <v>#VALUE!</v>
      </c>
      <c r="AV221" s="11" t="e">
        <f>IF(('OddsRatio_working_3-way'!X221=0),0,'OddsRatio_working_3-way'!AP221)</f>
        <v>#VALUE!</v>
      </c>
      <c r="AW221" s="11" t="e">
        <f>IF(('OddsRatio_working_3-way'!X221=0),0,'OddsRatio_working_3-way'!AQ221)</f>
        <v>#VALUE!</v>
      </c>
    </row>
    <row r="222" spans="1:4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9" t="e">
        <f t="shared" si="52"/>
        <v>#VALUE!</v>
      </c>
      <c r="E222" s="9" t="e">
        <f t="shared" si="53"/>
        <v>#VALUE!</v>
      </c>
      <c r="F222" s="9" t="e">
        <f t="shared" si="54"/>
        <v>#VALUE!</v>
      </c>
      <c r="G222" s="9" t="str">
        <f t="shared" si="55"/>
        <v/>
      </c>
      <c r="H222" s="9" t="str">
        <f t="shared" si="56"/>
        <v/>
      </c>
      <c r="I222" s="9" t="str">
        <f t="shared" si="57"/>
        <v/>
      </c>
      <c r="J222" s="9" t="str">
        <f t="shared" si="58"/>
        <v/>
      </c>
      <c r="K222" s="11" t="e">
        <f t="shared" si="59"/>
        <v>#VALUE!</v>
      </c>
      <c r="L222" s="11" t="e">
        <f t="shared" si="60"/>
        <v>#VALUE!</v>
      </c>
      <c r="M222" s="11" t="e">
        <f t="shared" si="61"/>
        <v>#VALUE!</v>
      </c>
      <c r="N222" s="11" t="e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#VALUE!</v>
      </c>
      <c r="O222" s="11">
        <f>0</f>
        <v>0</v>
      </c>
      <c r="P222" s="11" t="e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#VALUE!</v>
      </c>
      <c r="Q222" s="11" t="e">
        <f>2*'OddsRatio_working_3-way'!K222*'OddsRatio_working_3-way'!L222*'OddsRatio_working_3-way'!M222</f>
        <v>#VALUE!</v>
      </c>
      <c r="R222" s="11" t="e">
        <f t="shared" si="62"/>
        <v>#VALUE!</v>
      </c>
      <c r="S222" s="11" t="e">
        <f t="shared" si="63"/>
        <v>#VALUE!</v>
      </c>
      <c r="T222" s="11" t="e">
        <f t="shared" si="64"/>
        <v>#VALUE!</v>
      </c>
      <c r="U222" s="11" t="e">
        <f>'OddsRatio_working_3-way'!S222-'OddsRatio_working_3-way'!R222^2/3</f>
        <v>#VALUE!</v>
      </c>
      <c r="V222" s="11" t="e">
        <f>'OddsRatio_working_3-way'!S222*'OddsRatio_working_3-way'!R222/3-2*'OddsRatio_working_3-way'!R222^3/27-'OddsRatio_working_3-way'!T222</f>
        <v>#VALUE!</v>
      </c>
      <c r="W222" s="11" t="e">
        <f>'OddsRatio_working_3-way'!V222^2+4*'OddsRatio_working_3-way'!U222^3/27</f>
        <v>#VALUE!</v>
      </c>
      <c r="X222" s="11" t="e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#VALUE!</v>
      </c>
      <c r="Y222" s="11" t="e">
        <f>IF('OddsRatio_working_3-way'!W222&gt;=0,IF('OddsRatio_working_3-way'!V222+SQRT('OddsRatio_working_3-way'!W222)&gt;0,0,PI()),ACOS('OddsRatio_working_3-way'!V222/(2*'OddsRatio_working_3-way'!X222)))</f>
        <v>#VALUE!</v>
      </c>
      <c r="Z222" s="11" t="e">
        <f>'OddsRatio_working_3-way'!X222^(1/3)*COS('OddsRatio_working_3-way'!Y222/3)</f>
        <v>#VALUE!</v>
      </c>
      <c r="AA222" s="11" t="e">
        <f>'OddsRatio_working_3-way'!X222^(1/3)*COS(('OddsRatio_working_3-way'!Y222+2*PI())/3)</f>
        <v>#VALUE!</v>
      </c>
      <c r="AB222" s="11" t="e">
        <f>'OddsRatio_working_3-way'!X222^(1/3)*COS(('OddsRatio_working_3-way'!Y222+4*PI())/3)</f>
        <v>#VALUE!</v>
      </c>
      <c r="AC222" s="11" t="e">
        <f>'OddsRatio_working_3-way'!X222^(1/3)*SIN('OddsRatio_working_3-way'!Y222/3)</f>
        <v>#VALUE!</v>
      </c>
      <c r="AD222" s="11" t="e">
        <f>'OddsRatio_working_3-way'!X222^(1/3)*SIN(('OddsRatio_working_3-way'!Y222+2*PI())/3)</f>
        <v>#VALUE!</v>
      </c>
      <c r="AE222" s="11" t="e">
        <f>'OddsRatio_working_3-way'!X222^(1/3)*SIN(('OddsRatio_working_3-way'!Y222+4*PI())/3)</f>
        <v>#VALUE!</v>
      </c>
      <c r="AF222" s="11" t="e">
        <f>-'OddsRatio_working_3-way'!U222/(3*'OddsRatio_working_3-way'!X222^(1/3))*COS(('OddsRatio_working_3-way'!Y222)/3)</f>
        <v>#VALUE!</v>
      </c>
      <c r="AG222" s="11" t="e">
        <f>-'OddsRatio_working_3-way'!U222/(3*'OddsRatio_working_3-way'!X222^(1/3))*COS(('OddsRatio_working_3-way'!Y222+2*PI())/3)</f>
        <v>#VALUE!</v>
      </c>
      <c r="AH222" s="11" t="e">
        <f>-'OddsRatio_working_3-way'!U222/(3*'OddsRatio_working_3-way'!X222^(1/3))*COS(('OddsRatio_working_3-way'!Y222+4*PI())/3)</f>
        <v>#VALUE!</v>
      </c>
      <c r="AI222" s="11" t="e">
        <f>'OddsRatio_working_3-way'!U222/(3*'OddsRatio_working_3-way'!X222^(1/3))*SIN(('OddsRatio_working_3-way'!Y222)/3)</f>
        <v>#VALUE!</v>
      </c>
      <c r="AJ222" s="11" t="e">
        <f>'OddsRatio_working_3-way'!U222/(3*'OddsRatio_working_3-way'!X222^(1/3))*SIN(('OddsRatio_working_3-way'!Y222+2*PI())/3)</f>
        <v>#VALUE!</v>
      </c>
      <c r="AK222" s="11" t="e">
        <f>'OddsRatio_working_3-way'!U222/(3*'OddsRatio_working_3-way'!X222^(1/3))*SIN(('OddsRatio_working_3-way'!Y222+4*PI())/3)</f>
        <v>#VALUE!</v>
      </c>
      <c r="AL222" s="11" t="e">
        <f>'OddsRatio_working_3-way'!Z222+'OddsRatio_working_3-way'!AF222</f>
        <v>#VALUE!</v>
      </c>
      <c r="AM222" s="11" t="e">
        <f>'OddsRatio_working_3-way'!AA222+'OddsRatio_working_3-way'!AG222</f>
        <v>#VALUE!</v>
      </c>
      <c r="AN222" s="11" t="e">
        <f>'OddsRatio_working_3-way'!AB222+'OddsRatio_working_3-way'!AH222</f>
        <v>#VALUE!</v>
      </c>
      <c r="AO222" s="11" t="e">
        <f>'OddsRatio_working_3-way'!AC222+'OddsRatio_working_3-way'!AI222</f>
        <v>#VALUE!</v>
      </c>
      <c r="AP222" s="11" t="e">
        <f>'OddsRatio_working_3-way'!AD222+'OddsRatio_working_3-way'!AJ222</f>
        <v>#VALUE!</v>
      </c>
      <c r="AQ222" s="11" t="e">
        <f>'OddsRatio_working_3-way'!AE222+'OddsRatio_working_3-way'!AK222</f>
        <v>#VALUE!</v>
      </c>
      <c r="AR222" s="10" t="str">
        <f>IF(A222="","",IF(('OddsRatio_working_3-way'!X222=0),IF(Q222&gt;0,-Q222^(1/3),(-Q222)^(1/3)),'OddsRatio_working_3-way'!AL222-'OddsRatio_working_3-way'!R222/3))</f>
        <v/>
      </c>
      <c r="AS222" s="11" t="e">
        <f>IF(('OddsRatio_working_3-way'!X222=0),IF(Q222&gt;0,-Q222^(1/3),(-Q222)^(1/3)),'OddsRatio_working_3-way'!AM222-'OddsRatio_working_3-way'!R222/3)</f>
        <v>#VALUE!</v>
      </c>
      <c r="AT222" s="11" t="e">
        <f>IF(('OddsRatio_working_3-way'!X222=0),IF(Q222&gt;0,-Q222^(1/3),(-Q222)^(1/3)),'OddsRatio_working_3-way'!AN222-'OddsRatio_working_3-way'!R222/3)</f>
        <v>#VALUE!</v>
      </c>
      <c r="AU222" s="11" t="e">
        <f>IF(('OddsRatio_working_3-way'!X222=0),0,'OddsRatio_working_3-way'!AO222)</f>
        <v>#VALUE!</v>
      </c>
      <c r="AV222" s="11" t="e">
        <f>IF(('OddsRatio_working_3-way'!X222=0),0,'OddsRatio_working_3-way'!AP222)</f>
        <v>#VALUE!</v>
      </c>
      <c r="AW222" s="11" t="e">
        <f>IF(('OddsRatio_working_3-way'!X222=0),0,'OddsRatio_working_3-way'!AQ222)</f>
        <v>#VALUE!</v>
      </c>
    </row>
    <row r="223" spans="1:4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9" t="e">
        <f t="shared" si="52"/>
        <v>#VALUE!</v>
      </c>
      <c r="E223" s="9" t="e">
        <f t="shared" si="53"/>
        <v>#VALUE!</v>
      </c>
      <c r="F223" s="9" t="e">
        <f t="shared" si="54"/>
        <v>#VALUE!</v>
      </c>
      <c r="G223" s="9" t="str">
        <f t="shared" si="55"/>
        <v/>
      </c>
      <c r="H223" s="9" t="str">
        <f t="shared" si="56"/>
        <v/>
      </c>
      <c r="I223" s="9" t="str">
        <f t="shared" si="57"/>
        <v/>
      </c>
      <c r="J223" s="9" t="str">
        <f t="shared" si="58"/>
        <v/>
      </c>
      <c r="K223" s="11" t="e">
        <f t="shared" si="59"/>
        <v>#VALUE!</v>
      </c>
      <c r="L223" s="11" t="e">
        <f t="shared" si="60"/>
        <v>#VALUE!</v>
      </c>
      <c r="M223" s="11" t="e">
        <f t="shared" si="61"/>
        <v>#VALUE!</v>
      </c>
      <c r="N223" s="11" t="e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#VALUE!</v>
      </c>
      <c r="O223" s="11">
        <f>0</f>
        <v>0</v>
      </c>
      <c r="P223" s="11" t="e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#VALUE!</v>
      </c>
      <c r="Q223" s="11" t="e">
        <f>2*'OddsRatio_working_3-way'!K223*'OddsRatio_working_3-way'!L223*'OddsRatio_working_3-way'!M223</f>
        <v>#VALUE!</v>
      </c>
      <c r="R223" s="11" t="e">
        <f t="shared" si="62"/>
        <v>#VALUE!</v>
      </c>
      <c r="S223" s="11" t="e">
        <f t="shared" si="63"/>
        <v>#VALUE!</v>
      </c>
      <c r="T223" s="11" t="e">
        <f t="shared" si="64"/>
        <v>#VALUE!</v>
      </c>
      <c r="U223" s="11" t="e">
        <f>'OddsRatio_working_3-way'!S223-'OddsRatio_working_3-way'!R223^2/3</f>
        <v>#VALUE!</v>
      </c>
      <c r="V223" s="11" t="e">
        <f>'OddsRatio_working_3-way'!S223*'OddsRatio_working_3-way'!R223/3-2*'OddsRatio_working_3-way'!R223^3/27-'OddsRatio_working_3-way'!T223</f>
        <v>#VALUE!</v>
      </c>
      <c r="W223" s="11" t="e">
        <f>'OddsRatio_working_3-way'!V223^2+4*'OddsRatio_working_3-way'!U223^3/27</f>
        <v>#VALUE!</v>
      </c>
      <c r="X223" s="11" t="e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#VALUE!</v>
      </c>
      <c r="Y223" s="11" t="e">
        <f>IF('OddsRatio_working_3-way'!W223&gt;=0,IF('OddsRatio_working_3-way'!V223+SQRT('OddsRatio_working_3-way'!W223)&gt;0,0,PI()),ACOS('OddsRatio_working_3-way'!V223/(2*'OddsRatio_working_3-way'!X223)))</f>
        <v>#VALUE!</v>
      </c>
      <c r="Z223" s="11" t="e">
        <f>'OddsRatio_working_3-way'!X223^(1/3)*COS('OddsRatio_working_3-way'!Y223/3)</f>
        <v>#VALUE!</v>
      </c>
      <c r="AA223" s="11" t="e">
        <f>'OddsRatio_working_3-way'!X223^(1/3)*COS(('OddsRatio_working_3-way'!Y223+2*PI())/3)</f>
        <v>#VALUE!</v>
      </c>
      <c r="AB223" s="11" t="e">
        <f>'OddsRatio_working_3-way'!X223^(1/3)*COS(('OddsRatio_working_3-way'!Y223+4*PI())/3)</f>
        <v>#VALUE!</v>
      </c>
      <c r="AC223" s="11" t="e">
        <f>'OddsRatio_working_3-way'!X223^(1/3)*SIN('OddsRatio_working_3-way'!Y223/3)</f>
        <v>#VALUE!</v>
      </c>
      <c r="AD223" s="11" t="e">
        <f>'OddsRatio_working_3-way'!X223^(1/3)*SIN(('OddsRatio_working_3-way'!Y223+2*PI())/3)</f>
        <v>#VALUE!</v>
      </c>
      <c r="AE223" s="11" t="e">
        <f>'OddsRatio_working_3-way'!X223^(1/3)*SIN(('OddsRatio_working_3-way'!Y223+4*PI())/3)</f>
        <v>#VALUE!</v>
      </c>
      <c r="AF223" s="11" t="e">
        <f>-'OddsRatio_working_3-way'!U223/(3*'OddsRatio_working_3-way'!X223^(1/3))*COS(('OddsRatio_working_3-way'!Y223)/3)</f>
        <v>#VALUE!</v>
      </c>
      <c r="AG223" s="11" t="e">
        <f>-'OddsRatio_working_3-way'!U223/(3*'OddsRatio_working_3-way'!X223^(1/3))*COS(('OddsRatio_working_3-way'!Y223+2*PI())/3)</f>
        <v>#VALUE!</v>
      </c>
      <c r="AH223" s="11" t="e">
        <f>-'OddsRatio_working_3-way'!U223/(3*'OddsRatio_working_3-way'!X223^(1/3))*COS(('OddsRatio_working_3-way'!Y223+4*PI())/3)</f>
        <v>#VALUE!</v>
      </c>
      <c r="AI223" s="11" t="e">
        <f>'OddsRatio_working_3-way'!U223/(3*'OddsRatio_working_3-way'!X223^(1/3))*SIN(('OddsRatio_working_3-way'!Y223)/3)</f>
        <v>#VALUE!</v>
      </c>
      <c r="AJ223" s="11" t="e">
        <f>'OddsRatio_working_3-way'!U223/(3*'OddsRatio_working_3-way'!X223^(1/3))*SIN(('OddsRatio_working_3-way'!Y223+2*PI())/3)</f>
        <v>#VALUE!</v>
      </c>
      <c r="AK223" s="11" t="e">
        <f>'OddsRatio_working_3-way'!U223/(3*'OddsRatio_working_3-way'!X223^(1/3))*SIN(('OddsRatio_working_3-way'!Y223+4*PI())/3)</f>
        <v>#VALUE!</v>
      </c>
      <c r="AL223" s="11" t="e">
        <f>'OddsRatio_working_3-way'!Z223+'OddsRatio_working_3-way'!AF223</f>
        <v>#VALUE!</v>
      </c>
      <c r="AM223" s="11" t="e">
        <f>'OddsRatio_working_3-way'!AA223+'OddsRatio_working_3-way'!AG223</f>
        <v>#VALUE!</v>
      </c>
      <c r="AN223" s="11" t="e">
        <f>'OddsRatio_working_3-way'!AB223+'OddsRatio_working_3-way'!AH223</f>
        <v>#VALUE!</v>
      </c>
      <c r="AO223" s="11" t="e">
        <f>'OddsRatio_working_3-way'!AC223+'OddsRatio_working_3-way'!AI223</f>
        <v>#VALUE!</v>
      </c>
      <c r="AP223" s="11" t="e">
        <f>'OddsRatio_working_3-way'!AD223+'OddsRatio_working_3-way'!AJ223</f>
        <v>#VALUE!</v>
      </c>
      <c r="AQ223" s="11" t="e">
        <f>'OddsRatio_working_3-way'!AE223+'OddsRatio_working_3-way'!AK223</f>
        <v>#VALUE!</v>
      </c>
      <c r="AR223" s="10" t="str">
        <f>IF(A223="","",IF(('OddsRatio_working_3-way'!X223=0),IF(Q223&gt;0,-Q223^(1/3),(-Q223)^(1/3)),'OddsRatio_working_3-way'!AL223-'OddsRatio_working_3-way'!R223/3))</f>
        <v/>
      </c>
      <c r="AS223" s="11" t="e">
        <f>IF(('OddsRatio_working_3-way'!X223=0),IF(Q223&gt;0,-Q223^(1/3),(-Q223)^(1/3)),'OddsRatio_working_3-way'!AM223-'OddsRatio_working_3-way'!R223/3)</f>
        <v>#VALUE!</v>
      </c>
      <c r="AT223" s="11" t="e">
        <f>IF(('OddsRatio_working_3-way'!X223=0),IF(Q223&gt;0,-Q223^(1/3),(-Q223)^(1/3)),'OddsRatio_working_3-way'!AN223-'OddsRatio_working_3-way'!R223/3)</f>
        <v>#VALUE!</v>
      </c>
      <c r="AU223" s="11" t="e">
        <f>IF(('OddsRatio_working_3-way'!X223=0),0,'OddsRatio_working_3-way'!AO223)</f>
        <v>#VALUE!</v>
      </c>
      <c r="AV223" s="11" t="e">
        <f>IF(('OddsRatio_working_3-way'!X223=0),0,'OddsRatio_working_3-way'!AP223)</f>
        <v>#VALUE!</v>
      </c>
      <c r="AW223" s="11" t="e">
        <f>IF(('OddsRatio_working_3-way'!X223=0),0,'OddsRatio_working_3-way'!AQ223)</f>
        <v>#VALUE!</v>
      </c>
    </row>
    <row r="224" spans="1:4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9" t="e">
        <f t="shared" si="52"/>
        <v>#VALUE!</v>
      </c>
      <c r="E224" s="9" t="e">
        <f t="shared" si="53"/>
        <v>#VALUE!</v>
      </c>
      <c r="F224" s="9" t="e">
        <f t="shared" si="54"/>
        <v>#VALUE!</v>
      </c>
      <c r="G224" s="9" t="str">
        <f t="shared" si="55"/>
        <v/>
      </c>
      <c r="H224" s="9" t="str">
        <f t="shared" si="56"/>
        <v/>
      </c>
      <c r="I224" s="9" t="str">
        <f t="shared" si="57"/>
        <v/>
      </c>
      <c r="J224" s="9" t="str">
        <f t="shared" si="58"/>
        <v/>
      </c>
      <c r="K224" s="11" t="e">
        <f t="shared" si="59"/>
        <v>#VALUE!</v>
      </c>
      <c r="L224" s="11" t="e">
        <f t="shared" si="60"/>
        <v>#VALUE!</v>
      </c>
      <c r="M224" s="11" t="e">
        <f t="shared" si="61"/>
        <v>#VALUE!</v>
      </c>
      <c r="N224" s="11" t="e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#VALUE!</v>
      </c>
      <c r="O224" s="11">
        <f>0</f>
        <v>0</v>
      </c>
      <c r="P224" s="11" t="e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#VALUE!</v>
      </c>
      <c r="Q224" s="11" t="e">
        <f>2*'OddsRatio_working_3-way'!K224*'OddsRatio_working_3-way'!L224*'OddsRatio_working_3-way'!M224</f>
        <v>#VALUE!</v>
      </c>
      <c r="R224" s="11" t="e">
        <f t="shared" si="62"/>
        <v>#VALUE!</v>
      </c>
      <c r="S224" s="11" t="e">
        <f t="shared" si="63"/>
        <v>#VALUE!</v>
      </c>
      <c r="T224" s="11" t="e">
        <f t="shared" si="64"/>
        <v>#VALUE!</v>
      </c>
      <c r="U224" s="11" t="e">
        <f>'OddsRatio_working_3-way'!S224-'OddsRatio_working_3-way'!R224^2/3</f>
        <v>#VALUE!</v>
      </c>
      <c r="V224" s="11" t="e">
        <f>'OddsRatio_working_3-way'!S224*'OddsRatio_working_3-way'!R224/3-2*'OddsRatio_working_3-way'!R224^3/27-'OddsRatio_working_3-way'!T224</f>
        <v>#VALUE!</v>
      </c>
      <c r="W224" s="11" t="e">
        <f>'OddsRatio_working_3-way'!V224^2+4*'OddsRatio_working_3-way'!U224^3/27</f>
        <v>#VALUE!</v>
      </c>
      <c r="X224" s="11" t="e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#VALUE!</v>
      </c>
      <c r="Y224" s="11" t="e">
        <f>IF('OddsRatio_working_3-way'!W224&gt;=0,IF('OddsRatio_working_3-way'!V224+SQRT('OddsRatio_working_3-way'!W224)&gt;0,0,PI()),ACOS('OddsRatio_working_3-way'!V224/(2*'OddsRatio_working_3-way'!X224)))</f>
        <v>#VALUE!</v>
      </c>
      <c r="Z224" s="11" t="e">
        <f>'OddsRatio_working_3-way'!X224^(1/3)*COS('OddsRatio_working_3-way'!Y224/3)</f>
        <v>#VALUE!</v>
      </c>
      <c r="AA224" s="11" t="e">
        <f>'OddsRatio_working_3-way'!X224^(1/3)*COS(('OddsRatio_working_3-way'!Y224+2*PI())/3)</f>
        <v>#VALUE!</v>
      </c>
      <c r="AB224" s="11" t="e">
        <f>'OddsRatio_working_3-way'!X224^(1/3)*COS(('OddsRatio_working_3-way'!Y224+4*PI())/3)</f>
        <v>#VALUE!</v>
      </c>
      <c r="AC224" s="11" t="e">
        <f>'OddsRatio_working_3-way'!X224^(1/3)*SIN('OddsRatio_working_3-way'!Y224/3)</f>
        <v>#VALUE!</v>
      </c>
      <c r="AD224" s="11" t="e">
        <f>'OddsRatio_working_3-way'!X224^(1/3)*SIN(('OddsRatio_working_3-way'!Y224+2*PI())/3)</f>
        <v>#VALUE!</v>
      </c>
      <c r="AE224" s="11" t="e">
        <f>'OddsRatio_working_3-way'!X224^(1/3)*SIN(('OddsRatio_working_3-way'!Y224+4*PI())/3)</f>
        <v>#VALUE!</v>
      </c>
      <c r="AF224" s="11" t="e">
        <f>-'OddsRatio_working_3-way'!U224/(3*'OddsRatio_working_3-way'!X224^(1/3))*COS(('OddsRatio_working_3-way'!Y224)/3)</f>
        <v>#VALUE!</v>
      </c>
      <c r="AG224" s="11" t="e">
        <f>-'OddsRatio_working_3-way'!U224/(3*'OddsRatio_working_3-way'!X224^(1/3))*COS(('OddsRatio_working_3-way'!Y224+2*PI())/3)</f>
        <v>#VALUE!</v>
      </c>
      <c r="AH224" s="11" t="e">
        <f>-'OddsRatio_working_3-way'!U224/(3*'OddsRatio_working_3-way'!X224^(1/3))*COS(('OddsRatio_working_3-way'!Y224+4*PI())/3)</f>
        <v>#VALUE!</v>
      </c>
      <c r="AI224" s="11" t="e">
        <f>'OddsRatio_working_3-way'!U224/(3*'OddsRatio_working_3-way'!X224^(1/3))*SIN(('OddsRatio_working_3-way'!Y224)/3)</f>
        <v>#VALUE!</v>
      </c>
      <c r="AJ224" s="11" t="e">
        <f>'OddsRatio_working_3-way'!U224/(3*'OddsRatio_working_3-way'!X224^(1/3))*SIN(('OddsRatio_working_3-way'!Y224+2*PI())/3)</f>
        <v>#VALUE!</v>
      </c>
      <c r="AK224" s="11" t="e">
        <f>'OddsRatio_working_3-way'!U224/(3*'OddsRatio_working_3-way'!X224^(1/3))*SIN(('OddsRatio_working_3-way'!Y224+4*PI())/3)</f>
        <v>#VALUE!</v>
      </c>
      <c r="AL224" s="11" t="e">
        <f>'OddsRatio_working_3-way'!Z224+'OddsRatio_working_3-way'!AF224</f>
        <v>#VALUE!</v>
      </c>
      <c r="AM224" s="11" t="e">
        <f>'OddsRatio_working_3-way'!AA224+'OddsRatio_working_3-way'!AG224</f>
        <v>#VALUE!</v>
      </c>
      <c r="AN224" s="11" t="e">
        <f>'OddsRatio_working_3-way'!AB224+'OddsRatio_working_3-way'!AH224</f>
        <v>#VALUE!</v>
      </c>
      <c r="AO224" s="11" t="e">
        <f>'OddsRatio_working_3-way'!AC224+'OddsRatio_working_3-way'!AI224</f>
        <v>#VALUE!</v>
      </c>
      <c r="AP224" s="11" t="e">
        <f>'OddsRatio_working_3-way'!AD224+'OddsRatio_working_3-way'!AJ224</f>
        <v>#VALUE!</v>
      </c>
      <c r="AQ224" s="11" t="e">
        <f>'OddsRatio_working_3-way'!AE224+'OddsRatio_working_3-way'!AK224</f>
        <v>#VALUE!</v>
      </c>
      <c r="AR224" s="10" t="str">
        <f>IF(A224="","",IF(('OddsRatio_working_3-way'!X224=0),IF(Q224&gt;0,-Q224^(1/3),(-Q224)^(1/3)),'OddsRatio_working_3-way'!AL224-'OddsRatio_working_3-way'!R224/3))</f>
        <v/>
      </c>
      <c r="AS224" s="11" t="e">
        <f>IF(('OddsRatio_working_3-way'!X224=0),IF(Q224&gt;0,-Q224^(1/3),(-Q224)^(1/3)),'OddsRatio_working_3-way'!AM224-'OddsRatio_working_3-way'!R224/3)</f>
        <v>#VALUE!</v>
      </c>
      <c r="AT224" s="11" t="e">
        <f>IF(('OddsRatio_working_3-way'!X224=0),IF(Q224&gt;0,-Q224^(1/3),(-Q224)^(1/3)),'OddsRatio_working_3-way'!AN224-'OddsRatio_working_3-way'!R224/3)</f>
        <v>#VALUE!</v>
      </c>
      <c r="AU224" s="11" t="e">
        <f>IF(('OddsRatio_working_3-way'!X224=0),0,'OddsRatio_working_3-way'!AO224)</f>
        <v>#VALUE!</v>
      </c>
      <c r="AV224" s="11" t="e">
        <f>IF(('OddsRatio_working_3-way'!X224=0),0,'OddsRatio_working_3-way'!AP224)</f>
        <v>#VALUE!</v>
      </c>
      <c r="AW224" s="11" t="e">
        <f>IF(('OddsRatio_working_3-way'!X224=0),0,'OddsRatio_working_3-way'!AQ224)</f>
        <v>#VALUE!</v>
      </c>
    </row>
    <row r="225" spans="1:4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9" t="e">
        <f t="shared" si="52"/>
        <v>#VALUE!</v>
      </c>
      <c r="E225" s="9" t="e">
        <f t="shared" si="53"/>
        <v>#VALUE!</v>
      </c>
      <c r="F225" s="9" t="e">
        <f t="shared" si="54"/>
        <v>#VALUE!</v>
      </c>
      <c r="G225" s="9" t="str">
        <f t="shared" si="55"/>
        <v/>
      </c>
      <c r="H225" s="9" t="str">
        <f t="shared" si="56"/>
        <v/>
      </c>
      <c r="I225" s="9" t="str">
        <f t="shared" si="57"/>
        <v/>
      </c>
      <c r="J225" s="9" t="str">
        <f t="shared" si="58"/>
        <v/>
      </c>
      <c r="K225" s="11" t="e">
        <f t="shared" si="59"/>
        <v>#VALUE!</v>
      </c>
      <c r="L225" s="11" t="e">
        <f t="shared" si="60"/>
        <v>#VALUE!</v>
      </c>
      <c r="M225" s="11" t="e">
        <f t="shared" si="61"/>
        <v>#VALUE!</v>
      </c>
      <c r="N225" s="11" t="e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#VALUE!</v>
      </c>
      <c r="O225" s="11">
        <f>0</f>
        <v>0</v>
      </c>
      <c r="P225" s="11" t="e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#VALUE!</v>
      </c>
      <c r="Q225" s="11" t="e">
        <f>2*'OddsRatio_working_3-way'!K225*'OddsRatio_working_3-way'!L225*'OddsRatio_working_3-way'!M225</f>
        <v>#VALUE!</v>
      </c>
      <c r="R225" s="11" t="e">
        <f t="shared" si="62"/>
        <v>#VALUE!</v>
      </c>
      <c r="S225" s="11" t="e">
        <f t="shared" si="63"/>
        <v>#VALUE!</v>
      </c>
      <c r="T225" s="11" t="e">
        <f t="shared" si="64"/>
        <v>#VALUE!</v>
      </c>
      <c r="U225" s="11" t="e">
        <f>'OddsRatio_working_3-way'!S225-'OddsRatio_working_3-way'!R225^2/3</f>
        <v>#VALUE!</v>
      </c>
      <c r="V225" s="11" t="e">
        <f>'OddsRatio_working_3-way'!S225*'OddsRatio_working_3-way'!R225/3-2*'OddsRatio_working_3-way'!R225^3/27-'OddsRatio_working_3-way'!T225</f>
        <v>#VALUE!</v>
      </c>
      <c r="W225" s="11" t="e">
        <f>'OddsRatio_working_3-way'!V225^2+4*'OddsRatio_working_3-way'!U225^3/27</f>
        <v>#VALUE!</v>
      </c>
      <c r="X225" s="11" t="e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#VALUE!</v>
      </c>
      <c r="Y225" s="11" t="e">
        <f>IF('OddsRatio_working_3-way'!W225&gt;=0,IF('OddsRatio_working_3-way'!V225+SQRT('OddsRatio_working_3-way'!W225)&gt;0,0,PI()),ACOS('OddsRatio_working_3-way'!V225/(2*'OddsRatio_working_3-way'!X225)))</f>
        <v>#VALUE!</v>
      </c>
      <c r="Z225" s="11" t="e">
        <f>'OddsRatio_working_3-way'!X225^(1/3)*COS('OddsRatio_working_3-way'!Y225/3)</f>
        <v>#VALUE!</v>
      </c>
      <c r="AA225" s="11" t="e">
        <f>'OddsRatio_working_3-way'!X225^(1/3)*COS(('OddsRatio_working_3-way'!Y225+2*PI())/3)</f>
        <v>#VALUE!</v>
      </c>
      <c r="AB225" s="11" t="e">
        <f>'OddsRatio_working_3-way'!X225^(1/3)*COS(('OddsRatio_working_3-way'!Y225+4*PI())/3)</f>
        <v>#VALUE!</v>
      </c>
      <c r="AC225" s="11" t="e">
        <f>'OddsRatio_working_3-way'!X225^(1/3)*SIN('OddsRatio_working_3-way'!Y225/3)</f>
        <v>#VALUE!</v>
      </c>
      <c r="AD225" s="11" t="e">
        <f>'OddsRatio_working_3-way'!X225^(1/3)*SIN(('OddsRatio_working_3-way'!Y225+2*PI())/3)</f>
        <v>#VALUE!</v>
      </c>
      <c r="AE225" s="11" t="e">
        <f>'OddsRatio_working_3-way'!X225^(1/3)*SIN(('OddsRatio_working_3-way'!Y225+4*PI())/3)</f>
        <v>#VALUE!</v>
      </c>
      <c r="AF225" s="11" t="e">
        <f>-'OddsRatio_working_3-way'!U225/(3*'OddsRatio_working_3-way'!X225^(1/3))*COS(('OddsRatio_working_3-way'!Y225)/3)</f>
        <v>#VALUE!</v>
      </c>
      <c r="AG225" s="11" t="e">
        <f>-'OddsRatio_working_3-way'!U225/(3*'OddsRatio_working_3-way'!X225^(1/3))*COS(('OddsRatio_working_3-way'!Y225+2*PI())/3)</f>
        <v>#VALUE!</v>
      </c>
      <c r="AH225" s="11" t="e">
        <f>-'OddsRatio_working_3-way'!U225/(3*'OddsRatio_working_3-way'!X225^(1/3))*COS(('OddsRatio_working_3-way'!Y225+4*PI())/3)</f>
        <v>#VALUE!</v>
      </c>
      <c r="AI225" s="11" t="e">
        <f>'OddsRatio_working_3-way'!U225/(3*'OddsRatio_working_3-way'!X225^(1/3))*SIN(('OddsRatio_working_3-way'!Y225)/3)</f>
        <v>#VALUE!</v>
      </c>
      <c r="AJ225" s="11" t="e">
        <f>'OddsRatio_working_3-way'!U225/(3*'OddsRatio_working_3-way'!X225^(1/3))*SIN(('OddsRatio_working_3-way'!Y225+2*PI())/3)</f>
        <v>#VALUE!</v>
      </c>
      <c r="AK225" s="11" t="e">
        <f>'OddsRatio_working_3-way'!U225/(3*'OddsRatio_working_3-way'!X225^(1/3))*SIN(('OddsRatio_working_3-way'!Y225+4*PI())/3)</f>
        <v>#VALUE!</v>
      </c>
      <c r="AL225" s="11" t="e">
        <f>'OddsRatio_working_3-way'!Z225+'OddsRatio_working_3-way'!AF225</f>
        <v>#VALUE!</v>
      </c>
      <c r="AM225" s="11" t="e">
        <f>'OddsRatio_working_3-way'!AA225+'OddsRatio_working_3-way'!AG225</f>
        <v>#VALUE!</v>
      </c>
      <c r="AN225" s="11" t="e">
        <f>'OddsRatio_working_3-way'!AB225+'OddsRatio_working_3-way'!AH225</f>
        <v>#VALUE!</v>
      </c>
      <c r="AO225" s="11" t="e">
        <f>'OddsRatio_working_3-way'!AC225+'OddsRatio_working_3-way'!AI225</f>
        <v>#VALUE!</v>
      </c>
      <c r="AP225" s="11" t="e">
        <f>'OddsRatio_working_3-way'!AD225+'OddsRatio_working_3-way'!AJ225</f>
        <v>#VALUE!</v>
      </c>
      <c r="AQ225" s="11" t="e">
        <f>'OddsRatio_working_3-way'!AE225+'OddsRatio_working_3-way'!AK225</f>
        <v>#VALUE!</v>
      </c>
      <c r="AR225" s="10" t="str">
        <f>IF(A225="","",IF(('OddsRatio_working_3-way'!X225=0),IF(Q225&gt;0,-Q225^(1/3),(-Q225)^(1/3)),'OddsRatio_working_3-way'!AL225-'OddsRatio_working_3-way'!R225/3))</f>
        <v/>
      </c>
      <c r="AS225" s="11" t="e">
        <f>IF(('OddsRatio_working_3-way'!X225=0),IF(Q225&gt;0,-Q225^(1/3),(-Q225)^(1/3)),'OddsRatio_working_3-way'!AM225-'OddsRatio_working_3-way'!R225/3)</f>
        <v>#VALUE!</v>
      </c>
      <c r="AT225" s="11" t="e">
        <f>IF(('OddsRatio_working_3-way'!X225=0),IF(Q225&gt;0,-Q225^(1/3),(-Q225)^(1/3)),'OddsRatio_working_3-way'!AN225-'OddsRatio_working_3-way'!R225/3)</f>
        <v>#VALUE!</v>
      </c>
      <c r="AU225" s="11" t="e">
        <f>IF(('OddsRatio_working_3-way'!X225=0),0,'OddsRatio_working_3-way'!AO225)</f>
        <v>#VALUE!</v>
      </c>
      <c r="AV225" s="11" t="e">
        <f>IF(('OddsRatio_working_3-way'!X225=0),0,'OddsRatio_working_3-way'!AP225)</f>
        <v>#VALUE!</v>
      </c>
      <c r="AW225" s="11" t="e">
        <f>IF(('OddsRatio_working_3-way'!X225=0),0,'OddsRatio_working_3-way'!AQ225)</f>
        <v>#VALUE!</v>
      </c>
    </row>
    <row r="226" spans="1:4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9" t="e">
        <f t="shared" si="52"/>
        <v>#VALUE!</v>
      </c>
      <c r="E226" s="9" t="e">
        <f t="shared" si="53"/>
        <v>#VALUE!</v>
      </c>
      <c r="F226" s="9" t="e">
        <f t="shared" si="54"/>
        <v>#VALUE!</v>
      </c>
      <c r="G226" s="9" t="str">
        <f t="shared" si="55"/>
        <v/>
      </c>
      <c r="H226" s="9" t="str">
        <f t="shared" si="56"/>
        <v/>
      </c>
      <c r="I226" s="9" t="str">
        <f t="shared" si="57"/>
        <v/>
      </c>
      <c r="J226" s="9" t="str">
        <f t="shared" si="58"/>
        <v/>
      </c>
      <c r="K226" s="11" t="e">
        <f t="shared" si="59"/>
        <v>#VALUE!</v>
      </c>
      <c r="L226" s="11" t="e">
        <f t="shared" si="60"/>
        <v>#VALUE!</v>
      </c>
      <c r="M226" s="11" t="e">
        <f t="shared" si="61"/>
        <v>#VALUE!</v>
      </c>
      <c r="N226" s="11" t="e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#VALUE!</v>
      </c>
      <c r="O226" s="11">
        <f>0</f>
        <v>0</v>
      </c>
      <c r="P226" s="11" t="e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#VALUE!</v>
      </c>
      <c r="Q226" s="11" t="e">
        <f>2*'OddsRatio_working_3-way'!K226*'OddsRatio_working_3-way'!L226*'OddsRatio_working_3-way'!M226</f>
        <v>#VALUE!</v>
      </c>
      <c r="R226" s="11" t="e">
        <f t="shared" si="62"/>
        <v>#VALUE!</v>
      </c>
      <c r="S226" s="11" t="e">
        <f t="shared" si="63"/>
        <v>#VALUE!</v>
      </c>
      <c r="T226" s="11" t="e">
        <f t="shared" si="64"/>
        <v>#VALUE!</v>
      </c>
      <c r="U226" s="11" t="e">
        <f>'OddsRatio_working_3-way'!S226-'OddsRatio_working_3-way'!R226^2/3</f>
        <v>#VALUE!</v>
      </c>
      <c r="V226" s="11" t="e">
        <f>'OddsRatio_working_3-way'!S226*'OddsRatio_working_3-way'!R226/3-2*'OddsRatio_working_3-way'!R226^3/27-'OddsRatio_working_3-way'!T226</f>
        <v>#VALUE!</v>
      </c>
      <c r="W226" s="11" t="e">
        <f>'OddsRatio_working_3-way'!V226^2+4*'OddsRatio_working_3-way'!U226^3/27</f>
        <v>#VALUE!</v>
      </c>
      <c r="X226" s="11" t="e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#VALUE!</v>
      </c>
      <c r="Y226" s="11" t="e">
        <f>IF('OddsRatio_working_3-way'!W226&gt;=0,IF('OddsRatio_working_3-way'!V226+SQRT('OddsRatio_working_3-way'!W226)&gt;0,0,PI()),ACOS('OddsRatio_working_3-way'!V226/(2*'OddsRatio_working_3-way'!X226)))</f>
        <v>#VALUE!</v>
      </c>
      <c r="Z226" s="11" t="e">
        <f>'OddsRatio_working_3-way'!X226^(1/3)*COS('OddsRatio_working_3-way'!Y226/3)</f>
        <v>#VALUE!</v>
      </c>
      <c r="AA226" s="11" t="e">
        <f>'OddsRatio_working_3-way'!X226^(1/3)*COS(('OddsRatio_working_3-way'!Y226+2*PI())/3)</f>
        <v>#VALUE!</v>
      </c>
      <c r="AB226" s="11" t="e">
        <f>'OddsRatio_working_3-way'!X226^(1/3)*COS(('OddsRatio_working_3-way'!Y226+4*PI())/3)</f>
        <v>#VALUE!</v>
      </c>
      <c r="AC226" s="11" t="e">
        <f>'OddsRatio_working_3-way'!X226^(1/3)*SIN('OddsRatio_working_3-way'!Y226/3)</f>
        <v>#VALUE!</v>
      </c>
      <c r="AD226" s="11" t="e">
        <f>'OddsRatio_working_3-way'!X226^(1/3)*SIN(('OddsRatio_working_3-way'!Y226+2*PI())/3)</f>
        <v>#VALUE!</v>
      </c>
      <c r="AE226" s="11" t="e">
        <f>'OddsRatio_working_3-way'!X226^(1/3)*SIN(('OddsRatio_working_3-way'!Y226+4*PI())/3)</f>
        <v>#VALUE!</v>
      </c>
      <c r="AF226" s="11" t="e">
        <f>-'OddsRatio_working_3-way'!U226/(3*'OddsRatio_working_3-way'!X226^(1/3))*COS(('OddsRatio_working_3-way'!Y226)/3)</f>
        <v>#VALUE!</v>
      </c>
      <c r="AG226" s="11" t="e">
        <f>-'OddsRatio_working_3-way'!U226/(3*'OddsRatio_working_3-way'!X226^(1/3))*COS(('OddsRatio_working_3-way'!Y226+2*PI())/3)</f>
        <v>#VALUE!</v>
      </c>
      <c r="AH226" s="11" t="e">
        <f>-'OddsRatio_working_3-way'!U226/(3*'OddsRatio_working_3-way'!X226^(1/3))*COS(('OddsRatio_working_3-way'!Y226+4*PI())/3)</f>
        <v>#VALUE!</v>
      </c>
      <c r="AI226" s="11" t="e">
        <f>'OddsRatio_working_3-way'!U226/(3*'OddsRatio_working_3-way'!X226^(1/3))*SIN(('OddsRatio_working_3-way'!Y226)/3)</f>
        <v>#VALUE!</v>
      </c>
      <c r="AJ226" s="11" t="e">
        <f>'OddsRatio_working_3-way'!U226/(3*'OddsRatio_working_3-way'!X226^(1/3))*SIN(('OddsRatio_working_3-way'!Y226+2*PI())/3)</f>
        <v>#VALUE!</v>
      </c>
      <c r="AK226" s="11" t="e">
        <f>'OddsRatio_working_3-way'!U226/(3*'OddsRatio_working_3-way'!X226^(1/3))*SIN(('OddsRatio_working_3-way'!Y226+4*PI())/3)</f>
        <v>#VALUE!</v>
      </c>
      <c r="AL226" s="11" t="e">
        <f>'OddsRatio_working_3-way'!Z226+'OddsRatio_working_3-way'!AF226</f>
        <v>#VALUE!</v>
      </c>
      <c r="AM226" s="11" t="e">
        <f>'OddsRatio_working_3-way'!AA226+'OddsRatio_working_3-way'!AG226</f>
        <v>#VALUE!</v>
      </c>
      <c r="AN226" s="11" t="e">
        <f>'OddsRatio_working_3-way'!AB226+'OddsRatio_working_3-way'!AH226</f>
        <v>#VALUE!</v>
      </c>
      <c r="AO226" s="11" t="e">
        <f>'OddsRatio_working_3-way'!AC226+'OddsRatio_working_3-way'!AI226</f>
        <v>#VALUE!</v>
      </c>
      <c r="AP226" s="11" t="e">
        <f>'OddsRatio_working_3-way'!AD226+'OddsRatio_working_3-way'!AJ226</f>
        <v>#VALUE!</v>
      </c>
      <c r="AQ226" s="11" t="e">
        <f>'OddsRatio_working_3-way'!AE226+'OddsRatio_working_3-way'!AK226</f>
        <v>#VALUE!</v>
      </c>
      <c r="AR226" s="10" t="str">
        <f>IF(A226="","",IF(('OddsRatio_working_3-way'!X226=0),IF(Q226&gt;0,-Q226^(1/3),(-Q226)^(1/3)),'OddsRatio_working_3-way'!AL226-'OddsRatio_working_3-way'!R226/3))</f>
        <v/>
      </c>
      <c r="AS226" s="11" t="e">
        <f>IF(('OddsRatio_working_3-way'!X226=0),IF(Q226&gt;0,-Q226^(1/3),(-Q226)^(1/3)),'OddsRatio_working_3-way'!AM226-'OddsRatio_working_3-way'!R226/3)</f>
        <v>#VALUE!</v>
      </c>
      <c r="AT226" s="11" t="e">
        <f>IF(('OddsRatio_working_3-way'!X226=0),IF(Q226&gt;0,-Q226^(1/3),(-Q226)^(1/3)),'OddsRatio_working_3-way'!AN226-'OddsRatio_working_3-way'!R226/3)</f>
        <v>#VALUE!</v>
      </c>
      <c r="AU226" s="11" t="e">
        <f>IF(('OddsRatio_working_3-way'!X226=0),0,'OddsRatio_working_3-way'!AO226)</f>
        <v>#VALUE!</v>
      </c>
      <c r="AV226" s="11" t="e">
        <f>IF(('OddsRatio_working_3-way'!X226=0),0,'OddsRatio_working_3-way'!AP226)</f>
        <v>#VALUE!</v>
      </c>
      <c r="AW226" s="11" t="e">
        <f>IF(('OddsRatio_working_3-way'!X226=0),0,'OddsRatio_working_3-way'!AQ226)</f>
        <v>#VALUE!</v>
      </c>
    </row>
    <row r="227" spans="1:4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9" t="e">
        <f t="shared" si="52"/>
        <v>#VALUE!</v>
      </c>
      <c r="E227" s="9" t="e">
        <f t="shared" si="53"/>
        <v>#VALUE!</v>
      </c>
      <c r="F227" s="9" t="e">
        <f t="shared" si="54"/>
        <v>#VALUE!</v>
      </c>
      <c r="G227" s="9" t="str">
        <f t="shared" si="55"/>
        <v/>
      </c>
      <c r="H227" s="9" t="str">
        <f t="shared" si="56"/>
        <v/>
      </c>
      <c r="I227" s="9" t="str">
        <f t="shared" si="57"/>
        <v/>
      </c>
      <c r="J227" s="9" t="str">
        <f t="shared" si="58"/>
        <v/>
      </c>
      <c r="K227" s="11" t="e">
        <f t="shared" si="59"/>
        <v>#VALUE!</v>
      </c>
      <c r="L227" s="11" t="e">
        <f t="shared" si="60"/>
        <v>#VALUE!</v>
      </c>
      <c r="M227" s="11" t="e">
        <f t="shared" si="61"/>
        <v>#VALUE!</v>
      </c>
      <c r="N227" s="11" t="e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#VALUE!</v>
      </c>
      <c r="O227" s="11">
        <f>0</f>
        <v>0</v>
      </c>
      <c r="P227" s="11" t="e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#VALUE!</v>
      </c>
      <c r="Q227" s="11" t="e">
        <f>2*'OddsRatio_working_3-way'!K227*'OddsRatio_working_3-way'!L227*'OddsRatio_working_3-way'!M227</f>
        <v>#VALUE!</v>
      </c>
      <c r="R227" s="11" t="e">
        <f t="shared" si="62"/>
        <v>#VALUE!</v>
      </c>
      <c r="S227" s="11" t="e">
        <f t="shared" si="63"/>
        <v>#VALUE!</v>
      </c>
      <c r="T227" s="11" t="e">
        <f t="shared" si="64"/>
        <v>#VALUE!</v>
      </c>
      <c r="U227" s="11" t="e">
        <f>'OddsRatio_working_3-way'!S227-'OddsRatio_working_3-way'!R227^2/3</f>
        <v>#VALUE!</v>
      </c>
      <c r="V227" s="11" t="e">
        <f>'OddsRatio_working_3-way'!S227*'OddsRatio_working_3-way'!R227/3-2*'OddsRatio_working_3-way'!R227^3/27-'OddsRatio_working_3-way'!T227</f>
        <v>#VALUE!</v>
      </c>
      <c r="W227" s="11" t="e">
        <f>'OddsRatio_working_3-way'!V227^2+4*'OddsRatio_working_3-way'!U227^3/27</f>
        <v>#VALUE!</v>
      </c>
      <c r="X227" s="11" t="e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#VALUE!</v>
      </c>
      <c r="Y227" s="11" t="e">
        <f>IF('OddsRatio_working_3-way'!W227&gt;=0,IF('OddsRatio_working_3-way'!V227+SQRT('OddsRatio_working_3-way'!W227)&gt;0,0,PI()),ACOS('OddsRatio_working_3-way'!V227/(2*'OddsRatio_working_3-way'!X227)))</f>
        <v>#VALUE!</v>
      </c>
      <c r="Z227" s="11" t="e">
        <f>'OddsRatio_working_3-way'!X227^(1/3)*COS('OddsRatio_working_3-way'!Y227/3)</f>
        <v>#VALUE!</v>
      </c>
      <c r="AA227" s="11" t="e">
        <f>'OddsRatio_working_3-way'!X227^(1/3)*COS(('OddsRatio_working_3-way'!Y227+2*PI())/3)</f>
        <v>#VALUE!</v>
      </c>
      <c r="AB227" s="11" t="e">
        <f>'OddsRatio_working_3-way'!X227^(1/3)*COS(('OddsRatio_working_3-way'!Y227+4*PI())/3)</f>
        <v>#VALUE!</v>
      </c>
      <c r="AC227" s="11" t="e">
        <f>'OddsRatio_working_3-way'!X227^(1/3)*SIN('OddsRatio_working_3-way'!Y227/3)</f>
        <v>#VALUE!</v>
      </c>
      <c r="AD227" s="11" t="e">
        <f>'OddsRatio_working_3-way'!X227^(1/3)*SIN(('OddsRatio_working_3-way'!Y227+2*PI())/3)</f>
        <v>#VALUE!</v>
      </c>
      <c r="AE227" s="11" t="e">
        <f>'OddsRatio_working_3-way'!X227^(1/3)*SIN(('OddsRatio_working_3-way'!Y227+4*PI())/3)</f>
        <v>#VALUE!</v>
      </c>
      <c r="AF227" s="11" t="e">
        <f>-'OddsRatio_working_3-way'!U227/(3*'OddsRatio_working_3-way'!X227^(1/3))*COS(('OddsRatio_working_3-way'!Y227)/3)</f>
        <v>#VALUE!</v>
      </c>
      <c r="AG227" s="11" t="e">
        <f>-'OddsRatio_working_3-way'!U227/(3*'OddsRatio_working_3-way'!X227^(1/3))*COS(('OddsRatio_working_3-way'!Y227+2*PI())/3)</f>
        <v>#VALUE!</v>
      </c>
      <c r="AH227" s="11" t="e">
        <f>-'OddsRatio_working_3-way'!U227/(3*'OddsRatio_working_3-way'!X227^(1/3))*COS(('OddsRatio_working_3-way'!Y227+4*PI())/3)</f>
        <v>#VALUE!</v>
      </c>
      <c r="AI227" s="11" t="e">
        <f>'OddsRatio_working_3-way'!U227/(3*'OddsRatio_working_3-way'!X227^(1/3))*SIN(('OddsRatio_working_3-way'!Y227)/3)</f>
        <v>#VALUE!</v>
      </c>
      <c r="AJ227" s="11" t="e">
        <f>'OddsRatio_working_3-way'!U227/(3*'OddsRatio_working_3-way'!X227^(1/3))*SIN(('OddsRatio_working_3-way'!Y227+2*PI())/3)</f>
        <v>#VALUE!</v>
      </c>
      <c r="AK227" s="11" t="e">
        <f>'OddsRatio_working_3-way'!U227/(3*'OddsRatio_working_3-way'!X227^(1/3))*SIN(('OddsRatio_working_3-way'!Y227+4*PI())/3)</f>
        <v>#VALUE!</v>
      </c>
      <c r="AL227" s="11" t="e">
        <f>'OddsRatio_working_3-way'!Z227+'OddsRatio_working_3-way'!AF227</f>
        <v>#VALUE!</v>
      </c>
      <c r="AM227" s="11" t="e">
        <f>'OddsRatio_working_3-way'!AA227+'OddsRatio_working_3-way'!AG227</f>
        <v>#VALUE!</v>
      </c>
      <c r="AN227" s="11" t="e">
        <f>'OddsRatio_working_3-way'!AB227+'OddsRatio_working_3-way'!AH227</f>
        <v>#VALUE!</v>
      </c>
      <c r="AO227" s="11" t="e">
        <f>'OddsRatio_working_3-way'!AC227+'OddsRatio_working_3-way'!AI227</f>
        <v>#VALUE!</v>
      </c>
      <c r="AP227" s="11" t="e">
        <f>'OddsRatio_working_3-way'!AD227+'OddsRatio_working_3-way'!AJ227</f>
        <v>#VALUE!</v>
      </c>
      <c r="AQ227" s="11" t="e">
        <f>'OddsRatio_working_3-way'!AE227+'OddsRatio_working_3-way'!AK227</f>
        <v>#VALUE!</v>
      </c>
      <c r="AR227" s="10" t="str">
        <f>IF(A227="","",IF(('OddsRatio_working_3-way'!X227=0),IF(Q227&gt;0,-Q227^(1/3),(-Q227)^(1/3)),'OddsRatio_working_3-way'!AL227-'OddsRatio_working_3-way'!R227/3))</f>
        <v/>
      </c>
      <c r="AS227" s="11" t="e">
        <f>IF(('OddsRatio_working_3-way'!X227=0),IF(Q227&gt;0,-Q227^(1/3),(-Q227)^(1/3)),'OddsRatio_working_3-way'!AM227-'OddsRatio_working_3-way'!R227/3)</f>
        <v>#VALUE!</v>
      </c>
      <c r="AT227" s="11" t="e">
        <f>IF(('OddsRatio_working_3-way'!X227=0),IF(Q227&gt;0,-Q227^(1/3),(-Q227)^(1/3)),'OddsRatio_working_3-way'!AN227-'OddsRatio_working_3-way'!R227/3)</f>
        <v>#VALUE!</v>
      </c>
      <c r="AU227" s="11" t="e">
        <f>IF(('OddsRatio_working_3-way'!X227=0),0,'OddsRatio_working_3-way'!AO227)</f>
        <v>#VALUE!</v>
      </c>
      <c r="AV227" s="11" t="e">
        <f>IF(('OddsRatio_working_3-way'!X227=0),0,'OddsRatio_working_3-way'!AP227)</f>
        <v>#VALUE!</v>
      </c>
      <c r="AW227" s="11" t="e">
        <f>IF(('OddsRatio_working_3-way'!X227=0),0,'OddsRatio_working_3-way'!AQ227)</f>
        <v>#VALUE!</v>
      </c>
    </row>
    <row r="228" spans="1:4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9" t="e">
        <f t="shared" si="52"/>
        <v>#VALUE!</v>
      </c>
      <c r="E228" s="9" t="e">
        <f t="shared" si="53"/>
        <v>#VALUE!</v>
      </c>
      <c r="F228" s="9" t="e">
        <f t="shared" si="54"/>
        <v>#VALUE!</v>
      </c>
      <c r="G228" s="9" t="str">
        <f t="shared" si="55"/>
        <v/>
      </c>
      <c r="H228" s="9" t="str">
        <f t="shared" si="56"/>
        <v/>
      </c>
      <c r="I228" s="9" t="str">
        <f t="shared" si="57"/>
        <v/>
      </c>
      <c r="J228" s="9" t="str">
        <f t="shared" si="58"/>
        <v/>
      </c>
      <c r="K228" s="11" t="e">
        <f t="shared" si="59"/>
        <v>#VALUE!</v>
      </c>
      <c r="L228" s="11" t="e">
        <f t="shared" si="60"/>
        <v>#VALUE!</v>
      </c>
      <c r="M228" s="11" t="e">
        <f t="shared" si="61"/>
        <v>#VALUE!</v>
      </c>
      <c r="N228" s="11" t="e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#VALUE!</v>
      </c>
      <c r="O228" s="11">
        <f>0</f>
        <v>0</v>
      </c>
      <c r="P228" s="11" t="e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#VALUE!</v>
      </c>
      <c r="Q228" s="11" t="e">
        <f>2*'OddsRatio_working_3-way'!K228*'OddsRatio_working_3-way'!L228*'OddsRatio_working_3-way'!M228</f>
        <v>#VALUE!</v>
      </c>
      <c r="R228" s="11" t="e">
        <f t="shared" si="62"/>
        <v>#VALUE!</v>
      </c>
      <c r="S228" s="11" t="e">
        <f t="shared" si="63"/>
        <v>#VALUE!</v>
      </c>
      <c r="T228" s="11" t="e">
        <f t="shared" si="64"/>
        <v>#VALUE!</v>
      </c>
      <c r="U228" s="11" t="e">
        <f>'OddsRatio_working_3-way'!S228-'OddsRatio_working_3-way'!R228^2/3</f>
        <v>#VALUE!</v>
      </c>
      <c r="V228" s="11" t="e">
        <f>'OddsRatio_working_3-way'!S228*'OddsRatio_working_3-way'!R228/3-2*'OddsRatio_working_3-way'!R228^3/27-'OddsRatio_working_3-way'!T228</f>
        <v>#VALUE!</v>
      </c>
      <c r="W228" s="11" t="e">
        <f>'OddsRatio_working_3-way'!V228^2+4*'OddsRatio_working_3-way'!U228^3/27</f>
        <v>#VALUE!</v>
      </c>
      <c r="X228" s="11" t="e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#VALUE!</v>
      </c>
      <c r="Y228" s="11" t="e">
        <f>IF('OddsRatio_working_3-way'!W228&gt;=0,IF('OddsRatio_working_3-way'!V228+SQRT('OddsRatio_working_3-way'!W228)&gt;0,0,PI()),ACOS('OddsRatio_working_3-way'!V228/(2*'OddsRatio_working_3-way'!X228)))</f>
        <v>#VALUE!</v>
      </c>
      <c r="Z228" s="11" t="e">
        <f>'OddsRatio_working_3-way'!X228^(1/3)*COS('OddsRatio_working_3-way'!Y228/3)</f>
        <v>#VALUE!</v>
      </c>
      <c r="AA228" s="11" t="e">
        <f>'OddsRatio_working_3-way'!X228^(1/3)*COS(('OddsRatio_working_3-way'!Y228+2*PI())/3)</f>
        <v>#VALUE!</v>
      </c>
      <c r="AB228" s="11" t="e">
        <f>'OddsRatio_working_3-way'!X228^(1/3)*COS(('OddsRatio_working_3-way'!Y228+4*PI())/3)</f>
        <v>#VALUE!</v>
      </c>
      <c r="AC228" s="11" t="e">
        <f>'OddsRatio_working_3-way'!X228^(1/3)*SIN('OddsRatio_working_3-way'!Y228/3)</f>
        <v>#VALUE!</v>
      </c>
      <c r="AD228" s="11" t="e">
        <f>'OddsRatio_working_3-way'!X228^(1/3)*SIN(('OddsRatio_working_3-way'!Y228+2*PI())/3)</f>
        <v>#VALUE!</v>
      </c>
      <c r="AE228" s="11" t="e">
        <f>'OddsRatio_working_3-way'!X228^(1/3)*SIN(('OddsRatio_working_3-way'!Y228+4*PI())/3)</f>
        <v>#VALUE!</v>
      </c>
      <c r="AF228" s="11" t="e">
        <f>-'OddsRatio_working_3-way'!U228/(3*'OddsRatio_working_3-way'!X228^(1/3))*COS(('OddsRatio_working_3-way'!Y228)/3)</f>
        <v>#VALUE!</v>
      </c>
      <c r="AG228" s="11" t="e">
        <f>-'OddsRatio_working_3-way'!U228/(3*'OddsRatio_working_3-way'!X228^(1/3))*COS(('OddsRatio_working_3-way'!Y228+2*PI())/3)</f>
        <v>#VALUE!</v>
      </c>
      <c r="AH228" s="11" t="e">
        <f>-'OddsRatio_working_3-way'!U228/(3*'OddsRatio_working_3-way'!X228^(1/3))*COS(('OddsRatio_working_3-way'!Y228+4*PI())/3)</f>
        <v>#VALUE!</v>
      </c>
      <c r="AI228" s="11" t="e">
        <f>'OddsRatio_working_3-way'!U228/(3*'OddsRatio_working_3-way'!X228^(1/3))*SIN(('OddsRatio_working_3-way'!Y228)/3)</f>
        <v>#VALUE!</v>
      </c>
      <c r="AJ228" s="11" t="e">
        <f>'OddsRatio_working_3-way'!U228/(3*'OddsRatio_working_3-way'!X228^(1/3))*SIN(('OddsRatio_working_3-way'!Y228+2*PI())/3)</f>
        <v>#VALUE!</v>
      </c>
      <c r="AK228" s="11" t="e">
        <f>'OddsRatio_working_3-way'!U228/(3*'OddsRatio_working_3-way'!X228^(1/3))*SIN(('OddsRatio_working_3-way'!Y228+4*PI())/3)</f>
        <v>#VALUE!</v>
      </c>
      <c r="AL228" s="11" t="e">
        <f>'OddsRatio_working_3-way'!Z228+'OddsRatio_working_3-way'!AF228</f>
        <v>#VALUE!</v>
      </c>
      <c r="AM228" s="11" t="e">
        <f>'OddsRatio_working_3-way'!AA228+'OddsRatio_working_3-way'!AG228</f>
        <v>#VALUE!</v>
      </c>
      <c r="AN228" s="11" t="e">
        <f>'OddsRatio_working_3-way'!AB228+'OddsRatio_working_3-way'!AH228</f>
        <v>#VALUE!</v>
      </c>
      <c r="AO228" s="11" t="e">
        <f>'OddsRatio_working_3-way'!AC228+'OddsRatio_working_3-way'!AI228</f>
        <v>#VALUE!</v>
      </c>
      <c r="AP228" s="11" t="e">
        <f>'OddsRatio_working_3-way'!AD228+'OddsRatio_working_3-way'!AJ228</f>
        <v>#VALUE!</v>
      </c>
      <c r="AQ228" s="11" t="e">
        <f>'OddsRatio_working_3-way'!AE228+'OddsRatio_working_3-way'!AK228</f>
        <v>#VALUE!</v>
      </c>
      <c r="AR228" s="10" t="str">
        <f>IF(A228="","",IF(('OddsRatio_working_3-way'!X228=0),IF(Q228&gt;0,-Q228^(1/3),(-Q228)^(1/3)),'OddsRatio_working_3-way'!AL228-'OddsRatio_working_3-way'!R228/3))</f>
        <v/>
      </c>
      <c r="AS228" s="11" t="e">
        <f>IF(('OddsRatio_working_3-way'!X228=0),IF(Q228&gt;0,-Q228^(1/3),(-Q228)^(1/3)),'OddsRatio_working_3-way'!AM228-'OddsRatio_working_3-way'!R228/3)</f>
        <v>#VALUE!</v>
      </c>
      <c r="AT228" s="11" t="e">
        <f>IF(('OddsRatio_working_3-way'!X228=0),IF(Q228&gt;0,-Q228^(1/3),(-Q228)^(1/3)),'OddsRatio_working_3-way'!AN228-'OddsRatio_working_3-way'!R228/3)</f>
        <v>#VALUE!</v>
      </c>
      <c r="AU228" s="11" t="e">
        <f>IF(('OddsRatio_working_3-way'!X228=0),0,'OddsRatio_working_3-way'!AO228)</f>
        <v>#VALUE!</v>
      </c>
      <c r="AV228" s="11" t="e">
        <f>IF(('OddsRatio_working_3-way'!X228=0),0,'OddsRatio_working_3-way'!AP228)</f>
        <v>#VALUE!</v>
      </c>
      <c r="AW228" s="11" t="e">
        <f>IF(('OddsRatio_working_3-way'!X228=0),0,'OddsRatio_working_3-way'!AQ228)</f>
        <v>#VALUE!</v>
      </c>
    </row>
    <row r="229" spans="1:4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9" t="e">
        <f t="shared" si="52"/>
        <v>#VALUE!</v>
      </c>
      <c r="E229" s="9" t="e">
        <f t="shared" si="53"/>
        <v>#VALUE!</v>
      </c>
      <c r="F229" s="9" t="e">
        <f t="shared" si="54"/>
        <v>#VALUE!</v>
      </c>
      <c r="G229" s="9" t="str">
        <f t="shared" si="55"/>
        <v/>
      </c>
      <c r="H229" s="9" t="str">
        <f t="shared" si="56"/>
        <v/>
      </c>
      <c r="I229" s="9" t="str">
        <f t="shared" si="57"/>
        <v/>
      </c>
      <c r="J229" s="9" t="str">
        <f t="shared" si="58"/>
        <v/>
      </c>
      <c r="K229" s="11" t="e">
        <f t="shared" si="59"/>
        <v>#VALUE!</v>
      </c>
      <c r="L229" s="11" t="e">
        <f t="shared" si="60"/>
        <v>#VALUE!</v>
      </c>
      <c r="M229" s="11" t="e">
        <f t="shared" si="61"/>
        <v>#VALUE!</v>
      </c>
      <c r="N229" s="11" t="e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#VALUE!</v>
      </c>
      <c r="O229" s="11">
        <f>0</f>
        <v>0</v>
      </c>
      <c r="P229" s="11" t="e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#VALUE!</v>
      </c>
      <c r="Q229" s="11" t="e">
        <f>2*'OddsRatio_working_3-way'!K229*'OddsRatio_working_3-way'!L229*'OddsRatio_working_3-way'!M229</f>
        <v>#VALUE!</v>
      </c>
      <c r="R229" s="11" t="e">
        <f t="shared" si="62"/>
        <v>#VALUE!</v>
      </c>
      <c r="S229" s="11" t="e">
        <f t="shared" si="63"/>
        <v>#VALUE!</v>
      </c>
      <c r="T229" s="11" t="e">
        <f t="shared" si="64"/>
        <v>#VALUE!</v>
      </c>
      <c r="U229" s="11" t="e">
        <f>'OddsRatio_working_3-way'!S229-'OddsRatio_working_3-way'!R229^2/3</f>
        <v>#VALUE!</v>
      </c>
      <c r="V229" s="11" t="e">
        <f>'OddsRatio_working_3-way'!S229*'OddsRatio_working_3-way'!R229/3-2*'OddsRatio_working_3-way'!R229^3/27-'OddsRatio_working_3-way'!T229</f>
        <v>#VALUE!</v>
      </c>
      <c r="W229" s="11" t="e">
        <f>'OddsRatio_working_3-way'!V229^2+4*'OddsRatio_working_3-way'!U229^3/27</f>
        <v>#VALUE!</v>
      </c>
      <c r="X229" s="11" t="e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#VALUE!</v>
      </c>
      <c r="Y229" s="11" t="e">
        <f>IF('OddsRatio_working_3-way'!W229&gt;=0,IF('OddsRatio_working_3-way'!V229+SQRT('OddsRatio_working_3-way'!W229)&gt;0,0,PI()),ACOS('OddsRatio_working_3-way'!V229/(2*'OddsRatio_working_3-way'!X229)))</f>
        <v>#VALUE!</v>
      </c>
      <c r="Z229" s="11" t="e">
        <f>'OddsRatio_working_3-way'!X229^(1/3)*COS('OddsRatio_working_3-way'!Y229/3)</f>
        <v>#VALUE!</v>
      </c>
      <c r="AA229" s="11" t="e">
        <f>'OddsRatio_working_3-way'!X229^(1/3)*COS(('OddsRatio_working_3-way'!Y229+2*PI())/3)</f>
        <v>#VALUE!</v>
      </c>
      <c r="AB229" s="11" t="e">
        <f>'OddsRatio_working_3-way'!X229^(1/3)*COS(('OddsRatio_working_3-way'!Y229+4*PI())/3)</f>
        <v>#VALUE!</v>
      </c>
      <c r="AC229" s="11" t="e">
        <f>'OddsRatio_working_3-way'!X229^(1/3)*SIN('OddsRatio_working_3-way'!Y229/3)</f>
        <v>#VALUE!</v>
      </c>
      <c r="AD229" s="11" t="e">
        <f>'OddsRatio_working_3-way'!X229^(1/3)*SIN(('OddsRatio_working_3-way'!Y229+2*PI())/3)</f>
        <v>#VALUE!</v>
      </c>
      <c r="AE229" s="11" t="e">
        <f>'OddsRatio_working_3-way'!X229^(1/3)*SIN(('OddsRatio_working_3-way'!Y229+4*PI())/3)</f>
        <v>#VALUE!</v>
      </c>
      <c r="AF229" s="11" t="e">
        <f>-'OddsRatio_working_3-way'!U229/(3*'OddsRatio_working_3-way'!X229^(1/3))*COS(('OddsRatio_working_3-way'!Y229)/3)</f>
        <v>#VALUE!</v>
      </c>
      <c r="AG229" s="11" t="e">
        <f>-'OddsRatio_working_3-way'!U229/(3*'OddsRatio_working_3-way'!X229^(1/3))*COS(('OddsRatio_working_3-way'!Y229+2*PI())/3)</f>
        <v>#VALUE!</v>
      </c>
      <c r="AH229" s="11" t="e">
        <f>-'OddsRatio_working_3-way'!U229/(3*'OddsRatio_working_3-way'!X229^(1/3))*COS(('OddsRatio_working_3-way'!Y229+4*PI())/3)</f>
        <v>#VALUE!</v>
      </c>
      <c r="AI229" s="11" t="e">
        <f>'OddsRatio_working_3-way'!U229/(3*'OddsRatio_working_3-way'!X229^(1/3))*SIN(('OddsRatio_working_3-way'!Y229)/3)</f>
        <v>#VALUE!</v>
      </c>
      <c r="AJ229" s="11" t="e">
        <f>'OddsRatio_working_3-way'!U229/(3*'OddsRatio_working_3-way'!X229^(1/3))*SIN(('OddsRatio_working_3-way'!Y229+2*PI())/3)</f>
        <v>#VALUE!</v>
      </c>
      <c r="AK229" s="11" t="e">
        <f>'OddsRatio_working_3-way'!U229/(3*'OddsRatio_working_3-way'!X229^(1/3))*SIN(('OddsRatio_working_3-way'!Y229+4*PI())/3)</f>
        <v>#VALUE!</v>
      </c>
      <c r="AL229" s="11" t="e">
        <f>'OddsRatio_working_3-way'!Z229+'OddsRatio_working_3-way'!AF229</f>
        <v>#VALUE!</v>
      </c>
      <c r="AM229" s="11" t="e">
        <f>'OddsRatio_working_3-way'!AA229+'OddsRatio_working_3-way'!AG229</f>
        <v>#VALUE!</v>
      </c>
      <c r="AN229" s="11" t="e">
        <f>'OddsRatio_working_3-way'!AB229+'OddsRatio_working_3-way'!AH229</f>
        <v>#VALUE!</v>
      </c>
      <c r="AO229" s="11" t="e">
        <f>'OddsRatio_working_3-way'!AC229+'OddsRatio_working_3-way'!AI229</f>
        <v>#VALUE!</v>
      </c>
      <c r="AP229" s="11" t="e">
        <f>'OddsRatio_working_3-way'!AD229+'OddsRatio_working_3-way'!AJ229</f>
        <v>#VALUE!</v>
      </c>
      <c r="AQ229" s="11" t="e">
        <f>'OddsRatio_working_3-way'!AE229+'OddsRatio_working_3-way'!AK229</f>
        <v>#VALUE!</v>
      </c>
      <c r="AR229" s="10" t="str">
        <f>IF(A229="","",IF(('OddsRatio_working_3-way'!X229=0),IF(Q229&gt;0,-Q229^(1/3),(-Q229)^(1/3)),'OddsRatio_working_3-way'!AL229-'OddsRatio_working_3-way'!R229/3))</f>
        <v/>
      </c>
      <c r="AS229" s="11" t="e">
        <f>IF(('OddsRatio_working_3-way'!X229=0),IF(Q229&gt;0,-Q229^(1/3),(-Q229)^(1/3)),'OddsRatio_working_3-way'!AM229-'OddsRatio_working_3-way'!R229/3)</f>
        <v>#VALUE!</v>
      </c>
      <c r="AT229" s="11" t="e">
        <f>IF(('OddsRatio_working_3-way'!X229=0),IF(Q229&gt;0,-Q229^(1/3),(-Q229)^(1/3)),'OddsRatio_working_3-way'!AN229-'OddsRatio_working_3-way'!R229/3)</f>
        <v>#VALUE!</v>
      </c>
      <c r="AU229" s="11" t="e">
        <f>IF(('OddsRatio_working_3-way'!X229=0),0,'OddsRatio_working_3-way'!AO229)</f>
        <v>#VALUE!</v>
      </c>
      <c r="AV229" s="11" t="e">
        <f>IF(('OddsRatio_working_3-way'!X229=0),0,'OddsRatio_working_3-way'!AP229)</f>
        <v>#VALUE!</v>
      </c>
      <c r="AW229" s="11" t="e">
        <f>IF(('OddsRatio_working_3-way'!X229=0),0,'OddsRatio_working_3-way'!AQ229)</f>
        <v>#VALUE!</v>
      </c>
    </row>
    <row r="230" spans="1:4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9" t="e">
        <f t="shared" si="52"/>
        <v>#VALUE!</v>
      </c>
      <c r="E230" s="9" t="e">
        <f t="shared" si="53"/>
        <v>#VALUE!</v>
      </c>
      <c r="F230" s="9" t="e">
        <f t="shared" si="54"/>
        <v>#VALUE!</v>
      </c>
      <c r="G230" s="9" t="str">
        <f t="shared" si="55"/>
        <v/>
      </c>
      <c r="H230" s="9" t="str">
        <f t="shared" si="56"/>
        <v/>
      </c>
      <c r="I230" s="9" t="str">
        <f t="shared" si="57"/>
        <v/>
      </c>
      <c r="J230" s="9" t="str">
        <f t="shared" si="58"/>
        <v/>
      </c>
      <c r="K230" s="11" t="e">
        <f t="shared" si="59"/>
        <v>#VALUE!</v>
      </c>
      <c r="L230" s="11" t="e">
        <f t="shared" si="60"/>
        <v>#VALUE!</v>
      </c>
      <c r="M230" s="11" t="e">
        <f t="shared" si="61"/>
        <v>#VALUE!</v>
      </c>
      <c r="N230" s="11" t="e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#VALUE!</v>
      </c>
      <c r="O230" s="11">
        <f>0</f>
        <v>0</v>
      </c>
      <c r="P230" s="11" t="e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#VALUE!</v>
      </c>
      <c r="Q230" s="11" t="e">
        <f>2*'OddsRatio_working_3-way'!K230*'OddsRatio_working_3-way'!L230*'OddsRatio_working_3-way'!M230</f>
        <v>#VALUE!</v>
      </c>
      <c r="R230" s="11" t="e">
        <f t="shared" si="62"/>
        <v>#VALUE!</v>
      </c>
      <c r="S230" s="11" t="e">
        <f t="shared" si="63"/>
        <v>#VALUE!</v>
      </c>
      <c r="T230" s="11" t="e">
        <f t="shared" si="64"/>
        <v>#VALUE!</v>
      </c>
      <c r="U230" s="11" t="e">
        <f>'OddsRatio_working_3-way'!S230-'OddsRatio_working_3-way'!R230^2/3</f>
        <v>#VALUE!</v>
      </c>
      <c r="V230" s="11" t="e">
        <f>'OddsRatio_working_3-way'!S230*'OddsRatio_working_3-way'!R230/3-2*'OddsRatio_working_3-way'!R230^3/27-'OddsRatio_working_3-way'!T230</f>
        <v>#VALUE!</v>
      </c>
      <c r="W230" s="11" t="e">
        <f>'OddsRatio_working_3-way'!V230^2+4*'OddsRatio_working_3-way'!U230^3/27</f>
        <v>#VALUE!</v>
      </c>
      <c r="X230" s="11" t="e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#VALUE!</v>
      </c>
      <c r="Y230" s="11" t="e">
        <f>IF('OddsRatio_working_3-way'!W230&gt;=0,IF('OddsRatio_working_3-way'!V230+SQRT('OddsRatio_working_3-way'!W230)&gt;0,0,PI()),ACOS('OddsRatio_working_3-way'!V230/(2*'OddsRatio_working_3-way'!X230)))</f>
        <v>#VALUE!</v>
      </c>
      <c r="Z230" s="11" t="e">
        <f>'OddsRatio_working_3-way'!X230^(1/3)*COS('OddsRatio_working_3-way'!Y230/3)</f>
        <v>#VALUE!</v>
      </c>
      <c r="AA230" s="11" t="e">
        <f>'OddsRatio_working_3-way'!X230^(1/3)*COS(('OddsRatio_working_3-way'!Y230+2*PI())/3)</f>
        <v>#VALUE!</v>
      </c>
      <c r="AB230" s="11" t="e">
        <f>'OddsRatio_working_3-way'!X230^(1/3)*COS(('OddsRatio_working_3-way'!Y230+4*PI())/3)</f>
        <v>#VALUE!</v>
      </c>
      <c r="AC230" s="11" t="e">
        <f>'OddsRatio_working_3-way'!X230^(1/3)*SIN('OddsRatio_working_3-way'!Y230/3)</f>
        <v>#VALUE!</v>
      </c>
      <c r="AD230" s="11" t="e">
        <f>'OddsRatio_working_3-way'!X230^(1/3)*SIN(('OddsRatio_working_3-way'!Y230+2*PI())/3)</f>
        <v>#VALUE!</v>
      </c>
      <c r="AE230" s="11" t="e">
        <f>'OddsRatio_working_3-way'!X230^(1/3)*SIN(('OddsRatio_working_3-way'!Y230+4*PI())/3)</f>
        <v>#VALUE!</v>
      </c>
      <c r="AF230" s="11" t="e">
        <f>-'OddsRatio_working_3-way'!U230/(3*'OddsRatio_working_3-way'!X230^(1/3))*COS(('OddsRatio_working_3-way'!Y230)/3)</f>
        <v>#VALUE!</v>
      </c>
      <c r="AG230" s="11" t="e">
        <f>-'OddsRatio_working_3-way'!U230/(3*'OddsRatio_working_3-way'!X230^(1/3))*COS(('OddsRatio_working_3-way'!Y230+2*PI())/3)</f>
        <v>#VALUE!</v>
      </c>
      <c r="AH230" s="11" t="e">
        <f>-'OddsRatio_working_3-way'!U230/(3*'OddsRatio_working_3-way'!X230^(1/3))*COS(('OddsRatio_working_3-way'!Y230+4*PI())/3)</f>
        <v>#VALUE!</v>
      </c>
      <c r="AI230" s="11" t="e">
        <f>'OddsRatio_working_3-way'!U230/(3*'OddsRatio_working_3-way'!X230^(1/3))*SIN(('OddsRatio_working_3-way'!Y230)/3)</f>
        <v>#VALUE!</v>
      </c>
      <c r="AJ230" s="11" t="e">
        <f>'OddsRatio_working_3-way'!U230/(3*'OddsRatio_working_3-way'!X230^(1/3))*SIN(('OddsRatio_working_3-way'!Y230+2*PI())/3)</f>
        <v>#VALUE!</v>
      </c>
      <c r="AK230" s="11" t="e">
        <f>'OddsRatio_working_3-way'!U230/(3*'OddsRatio_working_3-way'!X230^(1/3))*SIN(('OddsRatio_working_3-way'!Y230+4*PI())/3)</f>
        <v>#VALUE!</v>
      </c>
      <c r="AL230" s="11" t="e">
        <f>'OddsRatio_working_3-way'!Z230+'OddsRatio_working_3-way'!AF230</f>
        <v>#VALUE!</v>
      </c>
      <c r="AM230" s="11" t="e">
        <f>'OddsRatio_working_3-way'!AA230+'OddsRatio_working_3-way'!AG230</f>
        <v>#VALUE!</v>
      </c>
      <c r="AN230" s="11" t="e">
        <f>'OddsRatio_working_3-way'!AB230+'OddsRatio_working_3-way'!AH230</f>
        <v>#VALUE!</v>
      </c>
      <c r="AO230" s="11" t="e">
        <f>'OddsRatio_working_3-way'!AC230+'OddsRatio_working_3-way'!AI230</f>
        <v>#VALUE!</v>
      </c>
      <c r="AP230" s="11" t="e">
        <f>'OddsRatio_working_3-way'!AD230+'OddsRatio_working_3-way'!AJ230</f>
        <v>#VALUE!</v>
      </c>
      <c r="AQ230" s="11" t="e">
        <f>'OddsRatio_working_3-way'!AE230+'OddsRatio_working_3-way'!AK230</f>
        <v>#VALUE!</v>
      </c>
      <c r="AR230" s="10" t="str">
        <f>IF(A230="","",IF(('OddsRatio_working_3-way'!X230=0),IF(Q230&gt;0,-Q230^(1/3),(-Q230)^(1/3)),'OddsRatio_working_3-way'!AL230-'OddsRatio_working_3-way'!R230/3))</f>
        <v/>
      </c>
      <c r="AS230" s="11" t="e">
        <f>IF(('OddsRatio_working_3-way'!X230=0),IF(Q230&gt;0,-Q230^(1/3),(-Q230)^(1/3)),'OddsRatio_working_3-way'!AM230-'OddsRatio_working_3-way'!R230/3)</f>
        <v>#VALUE!</v>
      </c>
      <c r="AT230" s="11" t="e">
        <f>IF(('OddsRatio_working_3-way'!X230=0),IF(Q230&gt;0,-Q230^(1/3),(-Q230)^(1/3)),'OddsRatio_working_3-way'!AN230-'OddsRatio_working_3-way'!R230/3)</f>
        <v>#VALUE!</v>
      </c>
      <c r="AU230" s="11" t="e">
        <f>IF(('OddsRatio_working_3-way'!X230=0),0,'OddsRatio_working_3-way'!AO230)</f>
        <v>#VALUE!</v>
      </c>
      <c r="AV230" s="11" t="e">
        <f>IF(('OddsRatio_working_3-way'!X230=0),0,'OddsRatio_working_3-way'!AP230)</f>
        <v>#VALUE!</v>
      </c>
      <c r="AW230" s="11" t="e">
        <f>IF(('OddsRatio_working_3-way'!X230=0),0,'OddsRatio_working_3-way'!AQ230)</f>
        <v>#VALUE!</v>
      </c>
    </row>
    <row r="231" spans="1:4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9" t="e">
        <f t="shared" si="52"/>
        <v>#VALUE!</v>
      </c>
      <c r="E231" s="9" t="e">
        <f t="shared" si="53"/>
        <v>#VALUE!</v>
      </c>
      <c r="F231" s="9" t="e">
        <f t="shared" si="54"/>
        <v>#VALUE!</v>
      </c>
      <c r="G231" s="9" t="str">
        <f t="shared" si="55"/>
        <v/>
      </c>
      <c r="H231" s="9" t="str">
        <f t="shared" si="56"/>
        <v/>
      </c>
      <c r="I231" s="9" t="str">
        <f t="shared" si="57"/>
        <v/>
      </c>
      <c r="J231" s="9" t="str">
        <f t="shared" si="58"/>
        <v/>
      </c>
      <c r="K231" s="11" t="e">
        <f t="shared" si="59"/>
        <v>#VALUE!</v>
      </c>
      <c r="L231" s="11" t="e">
        <f t="shared" si="60"/>
        <v>#VALUE!</v>
      </c>
      <c r="M231" s="11" t="e">
        <f t="shared" si="61"/>
        <v>#VALUE!</v>
      </c>
      <c r="N231" s="11" t="e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#VALUE!</v>
      </c>
      <c r="O231" s="11">
        <f>0</f>
        <v>0</v>
      </c>
      <c r="P231" s="11" t="e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#VALUE!</v>
      </c>
      <c r="Q231" s="11" t="e">
        <f>2*'OddsRatio_working_3-way'!K231*'OddsRatio_working_3-way'!L231*'OddsRatio_working_3-way'!M231</f>
        <v>#VALUE!</v>
      </c>
      <c r="R231" s="11" t="e">
        <f t="shared" si="62"/>
        <v>#VALUE!</v>
      </c>
      <c r="S231" s="11" t="e">
        <f t="shared" si="63"/>
        <v>#VALUE!</v>
      </c>
      <c r="T231" s="11" t="e">
        <f t="shared" si="64"/>
        <v>#VALUE!</v>
      </c>
      <c r="U231" s="11" t="e">
        <f>'OddsRatio_working_3-way'!S231-'OddsRatio_working_3-way'!R231^2/3</f>
        <v>#VALUE!</v>
      </c>
      <c r="V231" s="11" t="e">
        <f>'OddsRatio_working_3-way'!S231*'OddsRatio_working_3-way'!R231/3-2*'OddsRatio_working_3-way'!R231^3/27-'OddsRatio_working_3-way'!T231</f>
        <v>#VALUE!</v>
      </c>
      <c r="W231" s="11" t="e">
        <f>'OddsRatio_working_3-way'!V231^2+4*'OddsRatio_working_3-way'!U231^3/27</f>
        <v>#VALUE!</v>
      </c>
      <c r="X231" s="11" t="e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#VALUE!</v>
      </c>
      <c r="Y231" s="11" t="e">
        <f>IF('OddsRatio_working_3-way'!W231&gt;=0,IF('OddsRatio_working_3-way'!V231+SQRT('OddsRatio_working_3-way'!W231)&gt;0,0,PI()),ACOS('OddsRatio_working_3-way'!V231/(2*'OddsRatio_working_3-way'!X231)))</f>
        <v>#VALUE!</v>
      </c>
      <c r="Z231" s="11" t="e">
        <f>'OddsRatio_working_3-way'!X231^(1/3)*COS('OddsRatio_working_3-way'!Y231/3)</f>
        <v>#VALUE!</v>
      </c>
      <c r="AA231" s="11" t="e">
        <f>'OddsRatio_working_3-way'!X231^(1/3)*COS(('OddsRatio_working_3-way'!Y231+2*PI())/3)</f>
        <v>#VALUE!</v>
      </c>
      <c r="AB231" s="11" t="e">
        <f>'OddsRatio_working_3-way'!X231^(1/3)*COS(('OddsRatio_working_3-way'!Y231+4*PI())/3)</f>
        <v>#VALUE!</v>
      </c>
      <c r="AC231" s="11" t="e">
        <f>'OddsRatio_working_3-way'!X231^(1/3)*SIN('OddsRatio_working_3-way'!Y231/3)</f>
        <v>#VALUE!</v>
      </c>
      <c r="AD231" s="11" t="e">
        <f>'OddsRatio_working_3-way'!X231^(1/3)*SIN(('OddsRatio_working_3-way'!Y231+2*PI())/3)</f>
        <v>#VALUE!</v>
      </c>
      <c r="AE231" s="11" t="e">
        <f>'OddsRatio_working_3-way'!X231^(1/3)*SIN(('OddsRatio_working_3-way'!Y231+4*PI())/3)</f>
        <v>#VALUE!</v>
      </c>
      <c r="AF231" s="11" t="e">
        <f>-'OddsRatio_working_3-way'!U231/(3*'OddsRatio_working_3-way'!X231^(1/3))*COS(('OddsRatio_working_3-way'!Y231)/3)</f>
        <v>#VALUE!</v>
      </c>
      <c r="AG231" s="11" t="e">
        <f>-'OddsRatio_working_3-way'!U231/(3*'OddsRatio_working_3-way'!X231^(1/3))*COS(('OddsRatio_working_3-way'!Y231+2*PI())/3)</f>
        <v>#VALUE!</v>
      </c>
      <c r="AH231" s="11" t="e">
        <f>-'OddsRatio_working_3-way'!U231/(3*'OddsRatio_working_3-way'!X231^(1/3))*COS(('OddsRatio_working_3-way'!Y231+4*PI())/3)</f>
        <v>#VALUE!</v>
      </c>
      <c r="AI231" s="11" t="e">
        <f>'OddsRatio_working_3-way'!U231/(3*'OddsRatio_working_3-way'!X231^(1/3))*SIN(('OddsRatio_working_3-way'!Y231)/3)</f>
        <v>#VALUE!</v>
      </c>
      <c r="AJ231" s="11" t="e">
        <f>'OddsRatio_working_3-way'!U231/(3*'OddsRatio_working_3-way'!X231^(1/3))*SIN(('OddsRatio_working_3-way'!Y231+2*PI())/3)</f>
        <v>#VALUE!</v>
      </c>
      <c r="AK231" s="11" t="e">
        <f>'OddsRatio_working_3-way'!U231/(3*'OddsRatio_working_3-way'!X231^(1/3))*SIN(('OddsRatio_working_3-way'!Y231+4*PI())/3)</f>
        <v>#VALUE!</v>
      </c>
      <c r="AL231" s="11" t="e">
        <f>'OddsRatio_working_3-way'!Z231+'OddsRatio_working_3-way'!AF231</f>
        <v>#VALUE!</v>
      </c>
      <c r="AM231" s="11" t="e">
        <f>'OddsRatio_working_3-way'!AA231+'OddsRatio_working_3-way'!AG231</f>
        <v>#VALUE!</v>
      </c>
      <c r="AN231" s="11" t="e">
        <f>'OddsRatio_working_3-way'!AB231+'OddsRatio_working_3-way'!AH231</f>
        <v>#VALUE!</v>
      </c>
      <c r="AO231" s="11" t="e">
        <f>'OddsRatio_working_3-way'!AC231+'OddsRatio_working_3-way'!AI231</f>
        <v>#VALUE!</v>
      </c>
      <c r="AP231" s="11" t="e">
        <f>'OddsRatio_working_3-way'!AD231+'OddsRatio_working_3-way'!AJ231</f>
        <v>#VALUE!</v>
      </c>
      <c r="AQ231" s="11" t="e">
        <f>'OddsRatio_working_3-way'!AE231+'OddsRatio_working_3-way'!AK231</f>
        <v>#VALUE!</v>
      </c>
      <c r="AR231" s="10" t="str">
        <f>IF(A231="","",IF(('OddsRatio_working_3-way'!X231=0),IF(Q231&gt;0,-Q231^(1/3),(-Q231)^(1/3)),'OddsRatio_working_3-way'!AL231-'OddsRatio_working_3-way'!R231/3))</f>
        <v/>
      </c>
      <c r="AS231" s="11" t="e">
        <f>IF(('OddsRatio_working_3-way'!X231=0),IF(Q231&gt;0,-Q231^(1/3),(-Q231)^(1/3)),'OddsRatio_working_3-way'!AM231-'OddsRatio_working_3-way'!R231/3)</f>
        <v>#VALUE!</v>
      </c>
      <c r="AT231" s="11" t="e">
        <f>IF(('OddsRatio_working_3-way'!X231=0),IF(Q231&gt;0,-Q231^(1/3),(-Q231)^(1/3)),'OddsRatio_working_3-way'!AN231-'OddsRatio_working_3-way'!R231/3)</f>
        <v>#VALUE!</v>
      </c>
      <c r="AU231" s="11" t="e">
        <f>IF(('OddsRatio_working_3-way'!X231=0),0,'OddsRatio_working_3-way'!AO231)</f>
        <v>#VALUE!</v>
      </c>
      <c r="AV231" s="11" t="e">
        <f>IF(('OddsRatio_working_3-way'!X231=0),0,'OddsRatio_working_3-way'!AP231)</f>
        <v>#VALUE!</v>
      </c>
      <c r="AW231" s="11" t="e">
        <f>IF(('OddsRatio_working_3-way'!X231=0),0,'OddsRatio_working_3-way'!AQ231)</f>
        <v>#VALUE!</v>
      </c>
    </row>
    <row r="232" spans="1:4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9" t="e">
        <f t="shared" si="52"/>
        <v>#VALUE!</v>
      </c>
      <c r="E232" s="9" t="e">
        <f t="shared" si="53"/>
        <v>#VALUE!</v>
      </c>
      <c r="F232" s="9" t="e">
        <f t="shared" si="54"/>
        <v>#VALUE!</v>
      </c>
      <c r="G232" s="9" t="str">
        <f t="shared" si="55"/>
        <v/>
      </c>
      <c r="H232" s="9" t="str">
        <f t="shared" si="56"/>
        <v/>
      </c>
      <c r="I232" s="9" t="str">
        <f t="shared" si="57"/>
        <v/>
      </c>
      <c r="J232" s="9" t="str">
        <f t="shared" si="58"/>
        <v/>
      </c>
      <c r="K232" s="11" t="e">
        <f t="shared" si="59"/>
        <v>#VALUE!</v>
      </c>
      <c r="L232" s="11" t="e">
        <f t="shared" si="60"/>
        <v>#VALUE!</v>
      </c>
      <c r="M232" s="11" t="e">
        <f t="shared" si="61"/>
        <v>#VALUE!</v>
      </c>
      <c r="N232" s="11" t="e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#VALUE!</v>
      </c>
      <c r="O232" s="11">
        <f>0</f>
        <v>0</v>
      </c>
      <c r="P232" s="11" t="e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#VALUE!</v>
      </c>
      <c r="Q232" s="11" t="e">
        <f>2*'OddsRatio_working_3-way'!K232*'OddsRatio_working_3-way'!L232*'OddsRatio_working_3-way'!M232</f>
        <v>#VALUE!</v>
      </c>
      <c r="R232" s="11" t="e">
        <f t="shared" si="62"/>
        <v>#VALUE!</v>
      </c>
      <c r="S232" s="11" t="e">
        <f t="shared" si="63"/>
        <v>#VALUE!</v>
      </c>
      <c r="T232" s="11" t="e">
        <f t="shared" si="64"/>
        <v>#VALUE!</v>
      </c>
      <c r="U232" s="11" t="e">
        <f>'OddsRatio_working_3-way'!S232-'OddsRatio_working_3-way'!R232^2/3</f>
        <v>#VALUE!</v>
      </c>
      <c r="V232" s="11" t="e">
        <f>'OddsRatio_working_3-way'!S232*'OddsRatio_working_3-way'!R232/3-2*'OddsRatio_working_3-way'!R232^3/27-'OddsRatio_working_3-way'!T232</f>
        <v>#VALUE!</v>
      </c>
      <c r="W232" s="11" t="e">
        <f>'OddsRatio_working_3-way'!V232^2+4*'OddsRatio_working_3-way'!U232^3/27</f>
        <v>#VALUE!</v>
      </c>
      <c r="X232" s="11" t="e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#VALUE!</v>
      </c>
      <c r="Y232" s="11" t="e">
        <f>IF('OddsRatio_working_3-way'!W232&gt;=0,IF('OddsRatio_working_3-way'!V232+SQRT('OddsRatio_working_3-way'!W232)&gt;0,0,PI()),ACOS('OddsRatio_working_3-way'!V232/(2*'OddsRatio_working_3-way'!X232)))</f>
        <v>#VALUE!</v>
      </c>
      <c r="Z232" s="11" t="e">
        <f>'OddsRatio_working_3-way'!X232^(1/3)*COS('OddsRatio_working_3-way'!Y232/3)</f>
        <v>#VALUE!</v>
      </c>
      <c r="AA232" s="11" t="e">
        <f>'OddsRatio_working_3-way'!X232^(1/3)*COS(('OddsRatio_working_3-way'!Y232+2*PI())/3)</f>
        <v>#VALUE!</v>
      </c>
      <c r="AB232" s="11" t="e">
        <f>'OddsRatio_working_3-way'!X232^(1/3)*COS(('OddsRatio_working_3-way'!Y232+4*PI())/3)</f>
        <v>#VALUE!</v>
      </c>
      <c r="AC232" s="11" t="e">
        <f>'OddsRatio_working_3-way'!X232^(1/3)*SIN('OddsRatio_working_3-way'!Y232/3)</f>
        <v>#VALUE!</v>
      </c>
      <c r="AD232" s="11" t="e">
        <f>'OddsRatio_working_3-way'!X232^(1/3)*SIN(('OddsRatio_working_3-way'!Y232+2*PI())/3)</f>
        <v>#VALUE!</v>
      </c>
      <c r="AE232" s="11" t="e">
        <f>'OddsRatio_working_3-way'!X232^(1/3)*SIN(('OddsRatio_working_3-way'!Y232+4*PI())/3)</f>
        <v>#VALUE!</v>
      </c>
      <c r="AF232" s="11" t="e">
        <f>-'OddsRatio_working_3-way'!U232/(3*'OddsRatio_working_3-way'!X232^(1/3))*COS(('OddsRatio_working_3-way'!Y232)/3)</f>
        <v>#VALUE!</v>
      </c>
      <c r="AG232" s="11" t="e">
        <f>-'OddsRatio_working_3-way'!U232/(3*'OddsRatio_working_3-way'!X232^(1/3))*COS(('OddsRatio_working_3-way'!Y232+2*PI())/3)</f>
        <v>#VALUE!</v>
      </c>
      <c r="AH232" s="11" t="e">
        <f>-'OddsRatio_working_3-way'!U232/(3*'OddsRatio_working_3-way'!X232^(1/3))*COS(('OddsRatio_working_3-way'!Y232+4*PI())/3)</f>
        <v>#VALUE!</v>
      </c>
      <c r="AI232" s="11" t="e">
        <f>'OddsRatio_working_3-way'!U232/(3*'OddsRatio_working_3-way'!X232^(1/3))*SIN(('OddsRatio_working_3-way'!Y232)/3)</f>
        <v>#VALUE!</v>
      </c>
      <c r="AJ232" s="11" t="e">
        <f>'OddsRatio_working_3-way'!U232/(3*'OddsRatio_working_3-way'!X232^(1/3))*SIN(('OddsRatio_working_3-way'!Y232+2*PI())/3)</f>
        <v>#VALUE!</v>
      </c>
      <c r="AK232" s="11" t="e">
        <f>'OddsRatio_working_3-way'!U232/(3*'OddsRatio_working_3-way'!X232^(1/3))*SIN(('OddsRatio_working_3-way'!Y232+4*PI())/3)</f>
        <v>#VALUE!</v>
      </c>
      <c r="AL232" s="11" t="e">
        <f>'OddsRatio_working_3-way'!Z232+'OddsRatio_working_3-way'!AF232</f>
        <v>#VALUE!</v>
      </c>
      <c r="AM232" s="11" t="e">
        <f>'OddsRatio_working_3-way'!AA232+'OddsRatio_working_3-way'!AG232</f>
        <v>#VALUE!</v>
      </c>
      <c r="AN232" s="11" t="e">
        <f>'OddsRatio_working_3-way'!AB232+'OddsRatio_working_3-way'!AH232</f>
        <v>#VALUE!</v>
      </c>
      <c r="AO232" s="11" t="e">
        <f>'OddsRatio_working_3-way'!AC232+'OddsRatio_working_3-way'!AI232</f>
        <v>#VALUE!</v>
      </c>
      <c r="AP232" s="11" t="e">
        <f>'OddsRatio_working_3-way'!AD232+'OddsRatio_working_3-way'!AJ232</f>
        <v>#VALUE!</v>
      </c>
      <c r="AQ232" s="11" t="e">
        <f>'OddsRatio_working_3-way'!AE232+'OddsRatio_working_3-way'!AK232</f>
        <v>#VALUE!</v>
      </c>
      <c r="AR232" s="10" t="str">
        <f>IF(A232="","",IF(('OddsRatio_working_3-way'!X232=0),IF(Q232&gt;0,-Q232^(1/3),(-Q232)^(1/3)),'OddsRatio_working_3-way'!AL232-'OddsRatio_working_3-way'!R232/3))</f>
        <v/>
      </c>
      <c r="AS232" s="11" t="e">
        <f>IF(('OddsRatio_working_3-way'!X232=0),IF(Q232&gt;0,-Q232^(1/3),(-Q232)^(1/3)),'OddsRatio_working_3-way'!AM232-'OddsRatio_working_3-way'!R232/3)</f>
        <v>#VALUE!</v>
      </c>
      <c r="AT232" s="11" t="e">
        <f>IF(('OddsRatio_working_3-way'!X232=0),IF(Q232&gt;0,-Q232^(1/3),(-Q232)^(1/3)),'OddsRatio_working_3-way'!AN232-'OddsRatio_working_3-way'!R232/3)</f>
        <v>#VALUE!</v>
      </c>
      <c r="AU232" s="11" t="e">
        <f>IF(('OddsRatio_working_3-way'!X232=0),0,'OddsRatio_working_3-way'!AO232)</f>
        <v>#VALUE!</v>
      </c>
      <c r="AV232" s="11" t="e">
        <f>IF(('OddsRatio_working_3-way'!X232=0),0,'OddsRatio_working_3-way'!AP232)</f>
        <v>#VALUE!</v>
      </c>
      <c r="AW232" s="11" t="e">
        <f>IF(('OddsRatio_working_3-way'!X232=0),0,'OddsRatio_working_3-way'!AQ232)</f>
        <v>#VALUE!</v>
      </c>
    </row>
    <row r="233" spans="1:4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9" t="e">
        <f t="shared" si="52"/>
        <v>#VALUE!</v>
      </c>
      <c r="E233" s="9" t="e">
        <f t="shared" si="53"/>
        <v>#VALUE!</v>
      </c>
      <c r="F233" s="9" t="e">
        <f t="shared" si="54"/>
        <v>#VALUE!</v>
      </c>
      <c r="G233" s="9" t="str">
        <f t="shared" si="55"/>
        <v/>
      </c>
      <c r="H233" s="9" t="str">
        <f t="shared" si="56"/>
        <v/>
      </c>
      <c r="I233" s="9" t="str">
        <f t="shared" si="57"/>
        <v/>
      </c>
      <c r="J233" s="9" t="str">
        <f t="shared" si="58"/>
        <v/>
      </c>
      <c r="K233" s="11" t="e">
        <f t="shared" si="59"/>
        <v>#VALUE!</v>
      </c>
      <c r="L233" s="11" t="e">
        <f t="shared" si="60"/>
        <v>#VALUE!</v>
      </c>
      <c r="M233" s="11" t="e">
        <f t="shared" si="61"/>
        <v>#VALUE!</v>
      </c>
      <c r="N233" s="11" t="e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#VALUE!</v>
      </c>
      <c r="O233" s="11">
        <f>0</f>
        <v>0</v>
      </c>
      <c r="P233" s="11" t="e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#VALUE!</v>
      </c>
      <c r="Q233" s="11" t="e">
        <f>2*'OddsRatio_working_3-way'!K233*'OddsRatio_working_3-way'!L233*'OddsRatio_working_3-way'!M233</f>
        <v>#VALUE!</v>
      </c>
      <c r="R233" s="11" t="e">
        <f t="shared" si="62"/>
        <v>#VALUE!</v>
      </c>
      <c r="S233" s="11" t="e">
        <f t="shared" si="63"/>
        <v>#VALUE!</v>
      </c>
      <c r="T233" s="11" t="e">
        <f t="shared" si="64"/>
        <v>#VALUE!</v>
      </c>
      <c r="U233" s="11" t="e">
        <f>'OddsRatio_working_3-way'!S233-'OddsRatio_working_3-way'!R233^2/3</f>
        <v>#VALUE!</v>
      </c>
      <c r="V233" s="11" t="e">
        <f>'OddsRatio_working_3-way'!S233*'OddsRatio_working_3-way'!R233/3-2*'OddsRatio_working_3-way'!R233^3/27-'OddsRatio_working_3-way'!T233</f>
        <v>#VALUE!</v>
      </c>
      <c r="W233" s="11" t="e">
        <f>'OddsRatio_working_3-way'!V233^2+4*'OddsRatio_working_3-way'!U233^3/27</f>
        <v>#VALUE!</v>
      </c>
      <c r="X233" s="11" t="e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#VALUE!</v>
      </c>
      <c r="Y233" s="11" t="e">
        <f>IF('OddsRatio_working_3-way'!W233&gt;=0,IF('OddsRatio_working_3-way'!V233+SQRT('OddsRatio_working_3-way'!W233)&gt;0,0,PI()),ACOS('OddsRatio_working_3-way'!V233/(2*'OddsRatio_working_3-way'!X233)))</f>
        <v>#VALUE!</v>
      </c>
      <c r="Z233" s="11" t="e">
        <f>'OddsRatio_working_3-way'!X233^(1/3)*COS('OddsRatio_working_3-way'!Y233/3)</f>
        <v>#VALUE!</v>
      </c>
      <c r="AA233" s="11" t="e">
        <f>'OddsRatio_working_3-way'!X233^(1/3)*COS(('OddsRatio_working_3-way'!Y233+2*PI())/3)</f>
        <v>#VALUE!</v>
      </c>
      <c r="AB233" s="11" t="e">
        <f>'OddsRatio_working_3-way'!X233^(1/3)*COS(('OddsRatio_working_3-way'!Y233+4*PI())/3)</f>
        <v>#VALUE!</v>
      </c>
      <c r="AC233" s="11" t="e">
        <f>'OddsRatio_working_3-way'!X233^(1/3)*SIN('OddsRatio_working_3-way'!Y233/3)</f>
        <v>#VALUE!</v>
      </c>
      <c r="AD233" s="11" t="e">
        <f>'OddsRatio_working_3-way'!X233^(1/3)*SIN(('OddsRatio_working_3-way'!Y233+2*PI())/3)</f>
        <v>#VALUE!</v>
      </c>
      <c r="AE233" s="11" t="e">
        <f>'OddsRatio_working_3-way'!X233^(1/3)*SIN(('OddsRatio_working_3-way'!Y233+4*PI())/3)</f>
        <v>#VALUE!</v>
      </c>
      <c r="AF233" s="11" t="e">
        <f>-'OddsRatio_working_3-way'!U233/(3*'OddsRatio_working_3-way'!X233^(1/3))*COS(('OddsRatio_working_3-way'!Y233)/3)</f>
        <v>#VALUE!</v>
      </c>
      <c r="AG233" s="11" t="e">
        <f>-'OddsRatio_working_3-way'!U233/(3*'OddsRatio_working_3-way'!X233^(1/3))*COS(('OddsRatio_working_3-way'!Y233+2*PI())/3)</f>
        <v>#VALUE!</v>
      </c>
      <c r="AH233" s="11" t="e">
        <f>-'OddsRatio_working_3-way'!U233/(3*'OddsRatio_working_3-way'!X233^(1/3))*COS(('OddsRatio_working_3-way'!Y233+4*PI())/3)</f>
        <v>#VALUE!</v>
      </c>
      <c r="AI233" s="11" t="e">
        <f>'OddsRatio_working_3-way'!U233/(3*'OddsRatio_working_3-way'!X233^(1/3))*SIN(('OddsRatio_working_3-way'!Y233)/3)</f>
        <v>#VALUE!</v>
      </c>
      <c r="AJ233" s="11" t="e">
        <f>'OddsRatio_working_3-way'!U233/(3*'OddsRatio_working_3-way'!X233^(1/3))*SIN(('OddsRatio_working_3-way'!Y233+2*PI())/3)</f>
        <v>#VALUE!</v>
      </c>
      <c r="AK233" s="11" t="e">
        <f>'OddsRatio_working_3-way'!U233/(3*'OddsRatio_working_3-way'!X233^(1/3))*SIN(('OddsRatio_working_3-way'!Y233+4*PI())/3)</f>
        <v>#VALUE!</v>
      </c>
      <c r="AL233" s="11" t="e">
        <f>'OddsRatio_working_3-way'!Z233+'OddsRatio_working_3-way'!AF233</f>
        <v>#VALUE!</v>
      </c>
      <c r="AM233" s="11" t="e">
        <f>'OddsRatio_working_3-way'!AA233+'OddsRatio_working_3-way'!AG233</f>
        <v>#VALUE!</v>
      </c>
      <c r="AN233" s="11" t="e">
        <f>'OddsRatio_working_3-way'!AB233+'OddsRatio_working_3-way'!AH233</f>
        <v>#VALUE!</v>
      </c>
      <c r="AO233" s="11" t="e">
        <f>'OddsRatio_working_3-way'!AC233+'OddsRatio_working_3-way'!AI233</f>
        <v>#VALUE!</v>
      </c>
      <c r="AP233" s="11" t="e">
        <f>'OddsRatio_working_3-way'!AD233+'OddsRatio_working_3-way'!AJ233</f>
        <v>#VALUE!</v>
      </c>
      <c r="AQ233" s="11" t="e">
        <f>'OddsRatio_working_3-way'!AE233+'OddsRatio_working_3-way'!AK233</f>
        <v>#VALUE!</v>
      </c>
      <c r="AR233" s="10" t="str">
        <f>IF(A233="","",IF(('OddsRatio_working_3-way'!X233=0),IF(Q233&gt;0,-Q233^(1/3),(-Q233)^(1/3)),'OddsRatio_working_3-way'!AL233-'OddsRatio_working_3-way'!R233/3))</f>
        <v/>
      </c>
      <c r="AS233" s="11" t="e">
        <f>IF(('OddsRatio_working_3-way'!X233=0),IF(Q233&gt;0,-Q233^(1/3),(-Q233)^(1/3)),'OddsRatio_working_3-way'!AM233-'OddsRatio_working_3-way'!R233/3)</f>
        <v>#VALUE!</v>
      </c>
      <c r="AT233" s="11" t="e">
        <f>IF(('OddsRatio_working_3-way'!X233=0),IF(Q233&gt;0,-Q233^(1/3),(-Q233)^(1/3)),'OddsRatio_working_3-way'!AN233-'OddsRatio_working_3-way'!R233/3)</f>
        <v>#VALUE!</v>
      </c>
      <c r="AU233" s="11" t="e">
        <f>IF(('OddsRatio_working_3-way'!X233=0),0,'OddsRatio_working_3-way'!AO233)</f>
        <v>#VALUE!</v>
      </c>
      <c r="AV233" s="11" t="e">
        <f>IF(('OddsRatio_working_3-way'!X233=0),0,'OddsRatio_working_3-way'!AP233)</f>
        <v>#VALUE!</v>
      </c>
      <c r="AW233" s="11" t="e">
        <f>IF(('OddsRatio_working_3-way'!X233=0),0,'OddsRatio_working_3-way'!AQ233)</f>
        <v>#VALUE!</v>
      </c>
    </row>
    <row r="234" spans="1:4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9" t="e">
        <f t="shared" si="52"/>
        <v>#VALUE!</v>
      </c>
      <c r="E234" s="9" t="e">
        <f t="shared" si="53"/>
        <v>#VALUE!</v>
      </c>
      <c r="F234" s="9" t="e">
        <f t="shared" si="54"/>
        <v>#VALUE!</v>
      </c>
      <c r="G234" s="9" t="str">
        <f t="shared" si="55"/>
        <v/>
      </c>
      <c r="H234" s="9" t="str">
        <f t="shared" si="56"/>
        <v/>
      </c>
      <c r="I234" s="9" t="str">
        <f t="shared" si="57"/>
        <v/>
      </c>
      <c r="J234" s="9" t="str">
        <f t="shared" si="58"/>
        <v/>
      </c>
      <c r="K234" s="11" t="e">
        <f t="shared" si="59"/>
        <v>#VALUE!</v>
      </c>
      <c r="L234" s="11" t="e">
        <f t="shared" si="60"/>
        <v>#VALUE!</v>
      </c>
      <c r="M234" s="11" t="e">
        <f t="shared" si="61"/>
        <v>#VALUE!</v>
      </c>
      <c r="N234" s="11" t="e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#VALUE!</v>
      </c>
      <c r="O234" s="11">
        <f>0</f>
        <v>0</v>
      </c>
      <c r="P234" s="11" t="e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#VALUE!</v>
      </c>
      <c r="Q234" s="11" t="e">
        <f>2*'OddsRatio_working_3-way'!K234*'OddsRatio_working_3-way'!L234*'OddsRatio_working_3-way'!M234</f>
        <v>#VALUE!</v>
      </c>
      <c r="R234" s="11" t="e">
        <f t="shared" si="62"/>
        <v>#VALUE!</v>
      </c>
      <c r="S234" s="11" t="e">
        <f t="shared" si="63"/>
        <v>#VALUE!</v>
      </c>
      <c r="T234" s="11" t="e">
        <f t="shared" si="64"/>
        <v>#VALUE!</v>
      </c>
      <c r="U234" s="11" t="e">
        <f>'OddsRatio_working_3-way'!S234-'OddsRatio_working_3-way'!R234^2/3</f>
        <v>#VALUE!</v>
      </c>
      <c r="V234" s="11" t="e">
        <f>'OddsRatio_working_3-way'!S234*'OddsRatio_working_3-way'!R234/3-2*'OddsRatio_working_3-way'!R234^3/27-'OddsRatio_working_3-way'!T234</f>
        <v>#VALUE!</v>
      </c>
      <c r="W234" s="11" t="e">
        <f>'OddsRatio_working_3-way'!V234^2+4*'OddsRatio_working_3-way'!U234^3/27</f>
        <v>#VALUE!</v>
      </c>
      <c r="X234" s="11" t="e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#VALUE!</v>
      </c>
      <c r="Y234" s="11" t="e">
        <f>IF('OddsRatio_working_3-way'!W234&gt;=0,IF('OddsRatio_working_3-way'!V234+SQRT('OddsRatio_working_3-way'!W234)&gt;0,0,PI()),ACOS('OddsRatio_working_3-way'!V234/(2*'OddsRatio_working_3-way'!X234)))</f>
        <v>#VALUE!</v>
      </c>
      <c r="Z234" s="11" t="e">
        <f>'OddsRatio_working_3-way'!X234^(1/3)*COS('OddsRatio_working_3-way'!Y234/3)</f>
        <v>#VALUE!</v>
      </c>
      <c r="AA234" s="11" t="e">
        <f>'OddsRatio_working_3-way'!X234^(1/3)*COS(('OddsRatio_working_3-way'!Y234+2*PI())/3)</f>
        <v>#VALUE!</v>
      </c>
      <c r="AB234" s="11" t="e">
        <f>'OddsRatio_working_3-way'!X234^(1/3)*COS(('OddsRatio_working_3-way'!Y234+4*PI())/3)</f>
        <v>#VALUE!</v>
      </c>
      <c r="AC234" s="11" t="e">
        <f>'OddsRatio_working_3-way'!X234^(1/3)*SIN('OddsRatio_working_3-way'!Y234/3)</f>
        <v>#VALUE!</v>
      </c>
      <c r="AD234" s="11" t="e">
        <f>'OddsRatio_working_3-way'!X234^(1/3)*SIN(('OddsRatio_working_3-way'!Y234+2*PI())/3)</f>
        <v>#VALUE!</v>
      </c>
      <c r="AE234" s="11" t="e">
        <f>'OddsRatio_working_3-way'!X234^(1/3)*SIN(('OddsRatio_working_3-way'!Y234+4*PI())/3)</f>
        <v>#VALUE!</v>
      </c>
      <c r="AF234" s="11" t="e">
        <f>-'OddsRatio_working_3-way'!U234/(3*'OddsRatio_working_3-way'!X234^(1/3))*COS(('OddsRatio_working_3-way'!Y234)/3)</f>
        <v>#VALUE!</v>
      </c>
      <c r="AG234" s="11" t="e">
        <f>-'OddsRatio_working_3-way'!U234/(3*'OddsRatio_working_3-way'!X234^(1/3))*COS(('OddsRatio_working_3-way'!Y234+2*PI())/3)</f>
        <v>#VALUE!</v>
      </c>
      <c r="AH234" s="11" t="e">
        <f>-'OddsRatio_working_3-way'!U234/(3*'OddsRatio_working_3-way'!X234^(1/3))*COS(('OddsRatio_working_3-way'!Y234+4*PI())/3)</f>
        <v>#VALUE!</v>
      </c>
      <c r="AI234" s="11" t="e">
        <f>'OddsRatio_working_3-way'!U234/(3*'OddsRatio_working_3-way'!X234^(1/3))*SIN(('OddsRatio_working_3-way'!Y234)/3)</f>
        <v>#VALUE!</v>
      </c>
      <c r="AJ234" s="11" t="e">
        <f>'OddsRatio_working_3-way'!U234/(3*'OddsRatio_working_3-way'!X234^(1/3))*SIN(('OddsRatio_working_3-way'!Y234+2*PI())/3)</f>
        <v>#VALUE!</v>
      </c>
      <c r="AK234" s="11" t="e">
        <f>'OddsRatio_working_3-way'!U234/(3*'OddsRatio_working_3-way'!X234^(1/3))*SIN(('OddsRatio_working_3-way'!Y234+4*PI())/3)</f>
        <v>#VALUE!</v>
      </c>
      <c r="AL234" s="11" t="e">
        <f>'OddsRatio_working_3-way'!Z234+'OddsRatio_working_3-way'!AF234</f>
        <v>#VALUE!</v>
      </c>
      <c r="AM234" s="11" t="e">
        <f>'OddsRatio_working_3-way'!AA234+'OddsRatio_working_3-way'!AG234</f>
        <v>#VALUE!</v>
      </c>
      <c r="AN234" s="11" t="e">
        <f>'OddsRatio_working_3-way'!AB234+'OddsRatio_working_3-way'!AH234</f>
        <v>#VALUE!</v>
      </c>
      <c r="AO234" s="11" t="e">
        <f>'OddsRatio_working_3-way'!AC234+'OddsRatio_working_3-way'!AI234</f>
        <v>#VALUE!</v>
      </c>
      <c r="AP234" s="11" t="e">
        <f>'OddsRatio_working_3-way'!AD234+'OddsRatio_working_3-way'!AJ234</f>
        <v>#VALUE!</v>
      </c>
      <c r="AQ234" s="11" t="e">
        <f>'OddsRatio_working_3-way'!AE234+'OddsRatio_working_3-way'!AK234</f>
        <v>#VALUE!</v>
      </c>
      <c r="AR234" s="10" t="str">
        <f>IF(A234="","",IF(('OddsRatio_working_3-way'!X234=0),IF(Q234&gt;0,-Q234^(1/3),(-Q234)^(1/3)),'OddsRatio_working_3-way'!AL234-'OddsRatio_working_3-way'!R234/3))</f>
        <v/>
      </c>
      <c r="AS234" s="11" t="e">
        <f>IF(('OddsRatio_working_3-way'!X234=0),IF(Q234&gt;0,-Q234^(1/3),(-Q234)^(1/3)),'OddsRatio_working_3-way'!AM234-'OddsRatio_working_3-way'!R234/3)</f>
        <v>#VALUE!</v>
      </c>
      <c r="AT234" s="11" t="e">
        <f>IF(('OddsRatio_working_3-way'!X234=0),IF(Q234&gt;0,-Q234^(1/3),(-Q234)^(1/3)),'OddsRatio_working_3-way'!AN234-'OddsRatio_working_3-way'!R234/3)</f>
        <v>#VALUE!</v>
      </c>
      <c r="AU234" s="11" t="e">
        <f>IF(('OddsRatio_working_3-way'!X234=0),0,'OddsRatio_working_3-way'!AO234)</f>
        <v>#VALUE!</v>
      </c>
      <c r="AV234" s="11" t="e">
        <f>IF(('OddsRatio_working_3-way'!X234=0),0,'OddsRatio_working_3-way'!AP234)</f>
        <v>#VALUE!</v>
      </c>
      <c r="AW234" s="11" t="e">
        <f>IF(('OddsRatio_working_3-way'!X234=0),0,'OddsRatio_working_3-way'!AQ234)</f>
        <v>#VALUE!</v>
      </c>
    </row>
    <row r="235" spans="1:4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9" t="e">
        <f t="shared" si="52"/>
        <v>#VALUE!</v>
      </c>
      <c r="E235" s="9" t="e">
        <f t="shared" si="53"/>
        <v>#VALUE!</v>
      </c>
      <c r="F235" s="9" t="e">
        <f t="shared" si="54"/>
        <v>#VALUE!</v>
      </c>
      <c r="G235" s="9" t="str">
        <f t="shared" si="55"/>
        <v/>
      </c>
      <c r="H235" s="9" t="str">
        <f t="shared" si="56"/>
        <v/>
      </c>
      <c r="I235" s="9" t="str">
        <f t="shared" si="57"/>
        <v/>
      </c>
      <c r="J235" s="9" t="str">
        <f t="shared" si="58"/>
        <v/>
      </c>
      <c r="K235" s="11" t="e">
        <f t="shared" si="59"/>
        <v>#VALUE!</v>
      </c>
      <c r="L235" s="11" t="e">
        <f t="shared" si="60"/>
        <v>#VALUE!</v>
      </c>
      <c r="M235" s="11" t="e">
        <f t="shared" si="61"/>
        <v>#VALUE!</v>
      </c>
      <c r="N235" s="11" t="e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#VALUE!</v>
      </c>
      <c r="O235" s="11">
        <f>0</f>
        <v>0</v>
      </c>
      <c r="P235" s="11" t="e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#VALUE!</v>
      </c>
      <c r="Q235" s="11" t="e">
        <f>2*'OddsRatio_working_3-way'!K235*'OddsRatio_working_3-way'!L235*'OddsRatio_working_3-way'!M235</f>
        <v>#VALUE!</v>
      </c>
      <c r="R235" s="11" t="e">
        <f t="shared" si="62"/>
        <v>#VALUE!</v>
      </c>
      <c r="S235" s="11" t="e">
        <f t="shared" si="63"/>
        <v>#VALUE!</v>
      </c>
      <c r="T235" s="11" t="e">
        <f t="shared" si="64"/>
        <v>#VALUE!</v>
      </c>
      <c r="U235" s="11" t="e">
        <f>'OddsRatio_working_3-way'!S235-'OddsRatio_working_3-way'!R235^2/3</f>
        <v>#VALUE!</v>
      </c>
      <c r="V235" s="11" t="e">
        <f>'OddsRatio_working_3-way'!S235*'OddsRatio_working_3-way'!R235/3-2*'OddsRatio_working_3-way'!R235^3/27-'OddsRatio_working_3-way'!T235</f>
        <v>#VALUE!</v>
      </c>
      <c r="W235" s="11" t="e">
        <f>'OddsRatio_working_3-way'!V235^2+4*'OddsRatio_working_3-way'!U235^3/27</f>
        <v>#VALUE!</v>
      </c>
      <c r="X235" s="11" t="e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#VALUE!</v>
      </c>
      <c r="Y235" s="11" t="e">
        <f>IF('OddsRatio_working_3-way'!W235&gt;=0,IF('OddsRatio_working_3-way'!V235+SQRT('OddsRatio_working_3-way'!W235)&gt;0,0,PI()),ACOS('OddsRatio_working_3-way'!V235/(2*'OddsRatio_working_3-way'!X235)))</f>
        <v>#VALUE!</v>
      </c>
      <c r="Z235" s="11" t="e">
        <f>'OddsRatio_working_3-way'!X235^(1/3)*COS('OddsRatio_working_3-way'!Y235/3)</f>
        <v>#VALUE!</v>
      </c>
      <c r="AA235" s="11" t="e">
        <f>'OddsRatio_working_3-way'!X235^(1/3)*COS(('OddsRatio_working_3-way'!Y235+2*PI())/3)</f>
        <v>#VALUE!</v>
      </c>
      <c r="AB235" s="11" t="e">
        <f>'OddsRatio_working_3-way'!X235^(1/3)*COS(('OddsRatio_working_3-way'!Y235+4*PI())/3)</f>
        <v>#VALUE!</v>
      </c>
      <c r="AC235" s="11" t="e">
        <f>'OddsRatio_working_3-way'!X235^(1/3)*SIN('OddsRatio_working_3-way'!Y235/3)</f>
        <v>#VALUE!</v>
      </c>
      <c r="AD235" s="11" t="e">
        <f>'OddsRatio_working_3-way'!X235^(1/3)*SIN(('OddsRatio_working_3-way'!Y235+2*PI())/3)</f>
        <v>#VALUE!</v>
      </c>
      <c r="AE235" s="11" t="e">
        <f>'OddsRatio_working_3-way'!X235^(1/3)*SIN(('OddsRatio_working_3-way'!Y235+4*PI())/3)</f>
        <v>#VALUE!</v>
      </c>
      <c r="AF235" s="11" t="e">
        <f>-'OddsRatio_working_3-way'!U235/(3*'OddsRatio_working_3-way'!X235^(1/3))*COS(('OddsRatio_working_3-way'!Y235)/3)</f>
        <v>#VALUE!</v>
      </c>
      <c r="AG235" s="11" t="e">
        <f>-'OddsRatio_working_3-way'!U235/(3*'OddsRatio_working_3-way'!X235^(1/3))*COS(('OddsRatio_working_3-way'!Y235+2*PI())/3)</f>
        <v>#VALUE!</v>
      </c>
      <c r="AH235" s="11" t="e">
        <f>-'OddsRatio_working_3-way'!U235/(3*'OddsRatio_working_3-way'!X235^(1/3))*COS(('OddsRatio_working_3-way'!Y235+4*PI())/3)</f>
        <v>#VALUE!</v>
      </c>
      <c r="AI235" s="11" t="e">
        <f>'OddsRatio_working_3-way'!U235/(3*'OddsRatio_working_3-way'!X235^(1/3))*SIN(('OddsRatio_working_3-way'!Y235)/3)</f>
        <v>#VALUE!</v>
      </c>
      <c r="AJ235" s="11" t="e">
        <f>'OddsRatio_working_3-way'!U235/(3*'OddsRatio_working_3-way'!X235^(1/3))*SIN(('OddsRatio_working_3-way'!Y235+2*PI())/3)</f>
        <v>#VALUE!</v>
      </c>
      <c r="AK235" s="11" t="e">
        <f>'OddsRatio_working_3-way'!U235/(3*'OddsRatio_working_3-way'!X235^(1/3))*SIN(('OddsRatio_working_3-way'!Y235+4*PI())/3)</f>
        <v>#VALUE!</v>
      </c>
      <c r="AL235" s="11" t="e">
        <f>'OddsRatio_working_3-way'!Z235+'OddsRatio_working_3-way'!AF235</f>
        <v>#VALUE!</v>
      </c>
      <c r="AM235" s="11" t="e">
        <f>'OddsRatio_working_3-way'!AA235+'OddsRatio_working_3-way'!AG235</f>
        <v>#VALUE!</v>
      </c>
      <c r="AN235" s="11" t="e">
        <f>'OddsRatio_working_3-way'!AB235+'OddsRatio_working_3-way'!AH235</f>
        <v>#VALUE!</v>
      </c>
      <c r="AO235" s="11" t="e">
        <f>'OddsRatio_working_3-way'!AC235+'OddsRatio_working_3-way'!AI235</f>
        <v>#VALUE!</v>
      </c>
      <c r="AP235" s="11" t="e">
        <f>'OddsRatio_working_3-way'!AD235+'OddsRatio_working_3-way'!AJ235</f>
        <v>#VALUE!</v>
      </c>
      <c r="AQ235" s="11" t="e">
        <f>'OddsRatio_working_3-way'!AE235+'OddsRatio_working_3-way'!AK235</f>
        <v>#VALUE!</v>
      </c>
      <c r="AR235" s="10" t="str">
        <f>IF(A235="","",IF(('OddsRatio_working_3-way'!X235=0),IF(Q235&gt;0,-Q235^(1/3),(-Q235)^(1/3)),'OddsRatio_working_3-way'!AL235-'OddsRatio_working_3-way'!R235/3))</f>
        <v/>
      </c>
      <c r="AS235" s="11" t="e">
        <f>IF(('OddsRatio_working_3-way'!X235=0),IF(Q235&gt;0,-Q235^(1/3),(-Q235)^(1/3)),'OddsRatio_working_3-way'!AM235-'OddsRatio_working_3-way'!R235/3)</f>
        <v>#VALUE!</v>
      </c>
      <c r="AT235" s="11" t="e">
        <f>IF(('OddsRatio_working_3-way'!X235=0),IF(Q235&gt;0,-Q235^(1/3),(-Q235)^(1/3)),'OddsRatio_working_3-way'!AN235-'OddsRatio_working_3-way'!R235/3)</f>
        <v>#VALUE!</v>
      </c>
      <c r="AU235" s="11" t="e">
        <f>IF(('OddsRatio_working_3-way'!X235=0),0,'OddsRatio_working_3-way'!AO235)</f>
        <v>#VALUE!</v>
      </c>
      <c r="AV235" s="11" t="e">
        <f>IF(('OddsRatio_working_3-way'!X235=0),0,'OddsRatio_working_3-way'!AP235)</f>
        <v>#VALUE!</v>
      </c>
      <c r="AW235" s="11" t="e">
        <f>IF(('OddsRatio_working_3-way'!X235=0),0,'OddsRatio_working_3-way'!AQ235)</f>
        <v>#VALUE!</v>
      </c>
    </row>
    <row r="236" spans="1:4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9" t="e">
        <f t="shared" si="52"/>
        <v>#VALUE!</v>
      </c>
      <c r="E236" s="9" t="e">
        <f t="shared" si="53"/>
        <v>#VALUE!</v>
      </c>
      <c r="F236" s="9" t="e">
        <f t="shared" si="54"/>
        <v>#VALUE!</v>
      </c>
      <c r="G236" s="9" t="str">
        <f t="shared" si="55"/>
        <v/>
      </c>
      <c r="H236" s="9" t="str">
        <f t="shared" si="56"/>
        <v/>
      </c>
      <c r="I236" s="9" t="str">
        <f t="shared" si="57"/>
        <v/>
      </c>
      <c r="J236" s="9" t="str">
        <f t="shared" si="58"/>
        <v/>
      </c>
      <c r="K236" s="11" t="e">
        <f t="shared" si="59"/>
        <v>#VALUE!</v>
      </c>
      <c r="L236" s="11" t="e">
        <f t="shared" si="60"/>
        <v>#VALUE!</v>
      </c>
      <c r="M236" s="11" t="e">
        <f t="shared" si="61"/>
        <v>#VALUE!</v>
      </c>
      <c r="N236" s="11" t="e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#VALUE!</v>
      </c>
      <c r="O236" s="11">
        <f>0</f>
        <v>0</v>
      </c>
      <c r="P236" s="11" t="e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#VALUE!</v>
      </c>
      <c r="Q236" s="11" t="e">
        <f>2*'OddsRatio_working_3-way'!K236*'OddsRatio_working_3-way'!L236*'OddsRatio_working_3-way'!M236</f>
        <v>#VALUE!</v>
      </c>
      <c r="R236" s="11" t="e">
        <f t="shared" si="62"/>
        <v>#VALUE!</v>
      </c>
      <c r="S236" s="11" t="e">
        <f t="shared" si="63"/>
        <v>#VALUE!</v>
      </c>
      <c r="T236" s="11" t="e">
        <f t="shared" si="64"/>
        <v>#VALUE!</v>
      </c>
      <c r="U236" s="11" t="e">
        <f>'OddsRatio_working_3-way'!S236-'OddsRatio_working_3-way'!R236^2/3</f>
        <v>#VALUE!</v>
      </c>
      <c r="V236" s="11" t="e">
        <f>'OddsRatio_working_3-way'!S236*'OddsRatio_working_3-way'!R236/3-2*'OddsRatio_working_3-way'!R236^3/27-'OddsRatio_working_3-way'!T236</f>
        <v>#VALUE!</v>
      </c>
      <c r="W236" s="11" t="e">
        <f>'OddsRatio_working_3-way'!V236^2+4*'OddsRatio_working_3-way'!U236^3/27</f>
        <v>#VALUE!</v>
      </c>
      <c r="X236" s="11" t="e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#VALUE!</v>
      </c>
      <c r="Y236" s="11" t="e">
        <f>IF('OddsRatio_working_3-way'!W236&gt;=0,IF('OddsRatio_working_3-way'!V236+SQRT('OddsRatio_working_3-way'!W236)&gt;0,0,PI()),ACOS('OddsRatio_working_3-way'!V236/(2*'OddsRatio_working_3-way'!X236)))</f>
        <v>#VALUE!</v>
      </c>
      <c r="Z236" s="11" t="e">
        <f>'OddsRatio_working_3-way'!X236^(1/3)*COS('OddsRatio_working_3-way'!Y236/3)</f>
        <v>#VALUE!</v>
      </c>
      <c r="AA236" s="11" t="e">
        <f>'OddsRatio_working_3-way'!X236^(1/3)*COS(('OddsRatio_working_3-way'!Y236+2*PI())/3)</f>
        <v>#VALUE!</v>
      </c>
      <c r="AB236" s="11" t="e">
        <f>'OddsRatio_working_3-way'!X236^(1/3)*COS(('OddsRatio_working_3-way'!Y236+4*PI())/3)</f>
        <v>#VALUE!</v>
      </c>
      <c r="AC236" s="11" t="e">
        <f>'OddsRatio_working_3-way'!X236^(1/3)*SIN('OddsRatio_working_3-way'!Y236/3)</f>
        <v>#VALUE!</v>
      </c>
      <c r="AD236" s="11" t="e">
        <f>'OddsRatio_working_3-way'!X236^(1/3)*SIN(('OddsRatio_working_3-way'!Y236+2*PI())/3)</f>
        <v>#VALUE!</v>
      </c>
      <c r="AE236" s="11" t="e">
        <f>'OddsRatio_working_3-way'!X236^(1/3)*SIN(('OddsRatio_working_3-way'!Y236+4*PI())/3)</f>
        <v>#VALUE!</v>
      </c>
      <c r="AF236" s="11" t="e">
        <f>-'OddsRatio_working_3-way'!U236/(3*'OddsRatio_working_3-way'!X236^(1/3))*COS(('OddsRatio_working_3-way'!Y236)/3)</f>
        <v>#VALUE!</v>
      </c>
      <c r="AG236" s="11" t="e">
        <f>-'OddsRatio_working_3-way'!U236/(3*'OddsRatio_working_3-way'!X236^(1/3))*COS(('OddsRatio_working_3-way'!Y236+2*PI())/3)</f>
        <v>#VALUE!</v>
      </c>
      <c r="AH236" s="11" t="e">
        <f>-'OddsRatio_working_3-way'!U236/(3*'OddsRatio_working_3-way'!X236^(1/3))*COS(('OddsRatio_working_3-way'!Y236+4*PI())/3)</f>
        <v>#VALUE!</v>
      </c>
      <c r="AI236" s="11" t="e">
        <f>'OddsRatio_working_3-way'!U236/(3*'OddsRatio_working_3-way'!X236^(1/3))*SIN(('OddsRatio_working_3-way'!Y236)/3)</f>
        <v>#VALUE!</v>
      </c>
      <c r="AJ236" s="11" t="e">
        <f>'OddsRatio_working_3-way'!U236/(3*'OddsRatio_working_3-way'!X236^(1/3))*SIN(('OddsRatio_working_3-way'!Y236+2*PI())/3)</f>
        <v>#VALUE!</v>
      </c>
      <c r="AK236" s="11" t="e">
        <f>'OddsRatio_working_3-way'!U236/(3*'OddsRatio_working_3-way'!X236^(1/3))*SIN(('OddsRatio_working_3-way'!Y236+4*PI())/3)</f>
        <v>#VALUE!</v>
      </c>
      <c r="AL236" s="11" t="e">
        <f>'OddsRatio_working_3-way'!Z236+'OddsRatio_working_3-way'!AF236</f>
        <v>#VALUE!</v>
      </c>
      <c r="AM236" s="11" t="e">
        <f>'OddsRatio_working_3-way'!AA236+'OddsRatio_working_3-way'!AG236</f>
        <v>#VALUE!</v>
      </c>
      <c r="AN236" s="11" t="e">
        <f>'OddsRatio_working_3-way'!AB236+'OddsRatio_working_3-way'!AH236</f>
        <v>#VALUE!</v>
      </c>
      <c r="AO236" s="11" t="e">
        <f>'OddsRatio_working_3-way'!AC236+'OddsRatio_working_3-way'!AI236</f>
        <v>#VALUE!</v>
      </c>
      <c r="AP236" s="11" t="e">
        <f>'OddsRatio_working_3-way'!AD236+'OddsRatio_working_3-way'!AJ236</f>
        <v>#VALUE!</v>
      </c>
      <c r="AQ236" s="11" t="e">
        <f>'OddsRatio_working_3-way'!AE236+'OddsRatio_working_3-way'!AK236</f>
        <v>#VALUE!</v>
      </c>
      <c r="AR236" s="10" t="str">
        <f>IF(A236="","",IF(('OddsRatio_working_3-way'!X236=0),IF(Q236&gt;0,-Q236^(1/3),(-Q236)^(1/3)),'OddsRatio_working_3-way'!AL236-'OddsRatio_working_3-way'!R236/3))</f>
        <v/>
      </c>
      <c r="AS236" s="11" t="e">
        <f>IF(('OddsRatio_working_3-way'!X236=0),IF(Q236&gt;0,-Q236^(1/3),(-Q236)^(1/3)),'OddsRatio_working_3-way'!AM236-'OddsRatio_working_3-way'!R236/3)</f>
        <v>#VALUE!</v>
      </c>
      <c r="AT236" s="11" t="e">
        <f>IF(('OddsRatio_working_3-way'!X236=0),IF(Q236&gt;0,-Q236^(1/3),(-Q236)^(1/3)),'OddsRatio_working_3-way'!AN236-'OddsRatio_working_3-way'!R236/3)</f>
        <v>#VALUE!</v>
      </c>
      <c r="AU236" s="11" t="e">
        <f>IF(('OddsRatio_working_3-way'!X236=0),0,'OddsRatio_working_3-way'!AO236)</f>
        <v>#VALUE!</v>
      </c>
      <c r="AV236" s="11" t="e">
        <f>IF(('OddsRatio_working_3-way'!X236=0),0,'OddsRatio_working_3-way'!AP236)</f>
        <v>#VALUE!</v>
      </c>
      <c r="AW236" s="11" t="e">
        <f>IF(('OddsRatio_working_3-way'!X236=0),0,'OddsRatio_working_3-way'!AQ236)</f>
        <v>#VALUE!</v>
      </c>
    </row>
    <row r="237" spans="1:4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9" t="e">
        <f t="shared" si="52"/>
        <v>#VALUE!</v>
      </c>
      <c r="E237" s="9" t="e">
        <f t="shared" si="53"/>
        <v>#VALUE!</v>
      </c>
      <c r="F237" s="9" t="e">
        <f t="shared" si="54"/>
        <v>#VALUE!</v>
      </c>
      <c r="G237" s="9" t="str">
        <f t="shared" si="55"/>
        <v/>
      </c>
      <c r="H237" s="9" t="str">
        <f t="shared" si="56"/>
        <v/>
      </c>
      <c r="I237" s="9" t="str">
        <f t="shared" si="57"/>
        <v/>
      </c>
      <c r="J237" s="9" t="str">
        <f t="shared" si="58"/>
        <v/>
      </c>
      <c r="K237" s="11" t="e">
        <f t="shared" si="59"/>
        <v>#VALUE!</v>
      </c>
      <c r="L237" s="11" t="e">
        <f t="shared" si="60"/>
        <v>#VALUE!</v>
      </c>
      <c r="M237" s="11" t="e">
        <f t="shared" si="61"/>
        <v>#VALUE!</v>
      </c>
      <c r="N237" s="11" t="e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#VALUE!</v>
      </c>
      <c r="O237" s="11">
        <f>0</f>
        <v>0</v>
      </c>
      <c r="P237" s="11" t="e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#VALUE!</v>
      </c>
      <c r="Q237" s="11" t="e">
        <f>2*'OddsRatio_working_3-way'!K237*'OddsRatio_working_3-way'!L237*'OddsRatio_working_3-way'!M237</f>
        <v>#VALUE!</v>
      </c>
      <c r="R237" s="11" t="e">
        <f t="shared" si="62"/>
        <v>#VALUE!</v>
      </c>
      <c r="S237" s="11" t="e">
        <f t="shared" si="63"/>
        <v>#VALUE!</v>
      </c>
      <c r="T237" s="11" t="e">
        <f t="shared" si="64"/>
        <v>#VALUE!</v>
      </c>
      <c r="U237" s="11" t="e">
        <f>'OddsRatio_working_3-way'!S237-'OddsRatio_working_3-way'!R237^2/3</f>
        <v>#VALUE!</v>
      </c>
      <c r="V237" s="11" t="e">
        <f>'OddsRatio_working_3-way'!S237*'OddsRatio_working_3-way'!R237/3-2*'OddsRatio_working_3-way'!R237^3/27-'OddsRatio_working_3-way'!T237</f>
        <v>#VALUE!</v>
      </c>
      <c r="W237" s="11" t="e">
        <f>'OddsRatio_working_3-way'!V237^2+4*'OddsRatio_working_3-way'!U237^3/27</f>
        <v>#VALUE!</v>
      </c>
      <c r="X237" s="11" t="e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#VALUE!</v>
      </c>
      <c r="Y237" s="11" t="e">
        <f>IF('OddsRatio_working_3-way'!W237&gt;=0,IF('OddsRatio_working_3-way'!V237+SQRT('OddsRatio_working_3-way'!W237)&gt;0,0,PI()),ACOS('OddsRatio_working_3-way'!V237/(2*'OddsRatio_working_3-way'!X237)))</f>
        <v>#VALUE!</v>
      </c>
      <c r="Z237" s="11" t="e">
        <f>'OddsRatio_working_3-way'!X237^(1/3)*COS('OddsRatio_working_3-way'!Y237/3)</f>
        <v>#VALUE!</v>
      </c>
      <c r="AA237" s="11" t="e">
        <f>'OddsRatio_working_3-way'!X237^(1/3)*COS(('OddsRatio_working_3-way'!Y237+2*PI())/3)</f>
        <v>#VALUE!</v>
      </c>
      <c r="AB237" s="11" t="e">
        <f>'OddsRatio_working_3-way'!X237^(1/3)*COS(('OddsRatio_working_3-way'!Y237+4*PI())/3)</f>
        <v>#VALUE!</v>
      </c>
      <c r="AC237" s="11" t="e">
        <f>'OddsRatio_working_3-way'!X237^(1/3)*SIN('OddsRatio_working_3-way'!Y237/3)</f>
        <v>#VALUE!</v>
      </c>
      <c r="AD237" s="11" t="e">
        <f>'OddsRatio_working_3-way'!X237^(1/3)*SIN(('OddsRatio_working_3-way'!Y237+2*PI())/3)</f>
        <v>#VALUE!</v>
      </c>
      <c r="AE237" s="11" t="e">
        <f>'OddsRatio_working_3-way'!X237^(1/3)*SIN(('OddsRatio_working_3-way'!Y237+4*PI())/3)</f>
        <v>#VALUE!</v>
      </c>
      <c r="AF237" s="11" t="e">
        <f>-'OddsRatio_working_3-way'!U237/(3*'OddsRatio_working_3-way'!X237^(1/3))*COS(('OddsRatio_working_3-way'!Y237)/3)</f>
        <v>#VALUE!</v>
      </c>
      <c r="AG237" s="11" t="e">
        <f>-'OddsRatio_working_3-way'!U237/(3*'OddsRatio_working_3-way'!X237^(1/3))*COS(('OddsRatio_working_3-way'!Y237+2*PI())/3)</f>
        <v>#VALUE!</v>
      </c>
      <c r="AH237" s="11" t="e">
        <f>-'OddsRatio_working_3-way'!U237/(3*'OddsRatio_working_3-way'!X237^(1/3))*COS(('OddsRatio_working_3-way'!Y237+4*PI())/3)</f>
        <v>#VALUE!</v>
      </c>
      <c r="AI237" s="11" t="e">
        <f>'OddsRatio_working_3-way'!U237/(3*'OddsRatio_working_3-way'!X237^(1/3))*SIN(('OddsRatio_working_3-way'!Y237)/3)</f>
        <v>#VALUE!</v>
      </c>
      <c r="AJ237" s="11" t="e">
        <f>'OddsRatio_working_3-way'!U237/(3*'OddsRatio_working_3-way'!X237^(1/3))*SIN(('OddsRatio_working_3-way'!Y237+2*PI())/3)</f>
        <v>#VALUE!</v>
      </c>
      <c r="AK237" s="11" t="e">
        <f>'OddsRatio_working_3-way'!U237/(3*'OddsRatio_working_3-way'!X237^(1/3))*SIN(('OddsRatio_working_3-way'!Y237+4*PI())/3)</f>
        <v>#VALUE!</v>
      </c>
      <c r="AL237" s="11" t="e">
        <f>'OddsRatio_working_3-way'!Z237+'OddsRatio_working_3-way'!AF237</f>
        <v>#VALUE!</v>
      </c>
      <c r="AM237" s="11" t="e">
        <f>'OddsRatio_working_3-way'!AA237+'OddsRatio_working_3-way'!AG237</f>
        <v>#VALUE!</v>
      </c>
      <c r="AN237" s="11" t="e">
        <f>'OddsRatio_working_3-way'!AB237+'OddsRatio_working_3-way'!AH237</f>
        <v>#VALUE!</v>
      </c>
      <c r="AO237" s="11" t="e">
        <f>'OddsRatio_working_3-way'!AC237+'OddsRatio_working_3-way'!AI237</f>
        <v>#VALUE!</v>
      </c>
      <c r="AP237" s="11" t="e">
        <f>'OddsRatio_working_3-way'!AD237+'OddsRatio_working_3-way'!AJ237</f>
        <v>#VALUE!</v>
      </c>
      <c r="AQ237" s="11" t="e">
        <f>'OddsRatio_working_3-way'!AE237+'OddsRatio_working_3-way'!AK237</f>
        <v>#VALUE!</v>
      </c>
      <c r="AR237" s="10" t="str">
        <f>IF(A237="","",IF(('OddsRatio_working_3-way'!X237=0),IF(Q237&gt;0,-Q237^(1/3),(-Q237)^(1/3)),'OddsRatio_working_3-way'!AL237-'OddsRatio_working_3-way'!R237/3))</f>
        <v/>
      </c>
      <c r="AS237" s="11" t="e">
        <f>IF(('OddsRatio_working_3-way'!X237=0),IF(Q237&gt;0,-Q237^(1/3),(-Q237)^(1/3)),'OddsRatio_working_3-way'!AM237-'OddsRatio_working_3-way'!R237/3)</f>
        <v>#VALUE!</v>
      </c>
      <c r="AT237" s="11" t="e">
        <f>IF(('OddsRatio_working_3-way'!X237=0),IF(Q237&gt;0,-Q237^(1/3),(-Q237)^(1/3)),'OddsRatio_working_3-way'!AN237-'OddsRatio_working_3-way'!R237/3)</f>
        <v>#VALUE!</v>
      </c>
      <c r="AU237" s="11" t="e">
        <f>IF(('OddsRatio_working_3-way'!X237=0),0,'OddsRatio_working_3-way'!AO237)</f>
        <v>#VALUE!</v>
      </c>
      <c r="AV237" s="11" t="e">
        <f>IF(('OddsRatio_working_3-way'!X237=0),0,'OddsRatio_working_3-way'!AP237)</f>
        <v>#VALUE!</v>
      </c>
      <c r="AW237" s="11" t="e">
        <f>IF(('OddsRatio_working_3-way'!X237=0),0,'OddsRatio_working_3-way'!AQ237)</f>
        <v>#VALUE!</v>
      </c>
    </row>
    <row r="238" spans="1:4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9" t="e">
        <f t="shared" si="52"/>
        <v>#VALUE!</v>
      </c>
      <c r="E238" s="9" t="e">
        <f t="shared" si="53"/>
        <v>#VALUE!</v>
      </c>
      <c r="F238" s="9" t="e">
        <f t="shared" si="54"/>
        <v>#VALUE!</v>
      </c>
      <c r="G238" s="9" t="str">
        <f t="shared" si="55"/>
        <v/>
      </c>
      <c r="H238" s="9" t="str">
        <f t="shared" si="56"/>
        <v/>
      </c>
      <c r="I238" s="9" t="str">
        <f t="shared" si="57"/>
        <v/>
      </c>
      <c r="J238" s="9" t="str">
        <f t="shared" si="58"/>
        <v/>
      </c>
      <c r="K238" s="11" t="e">
        <f t="shared" si="59"/>
        <v>#VALUE!</v>
      </c>
      <c r="L238" s="11" t="e">
        <f t="shared" si="60"/>
        <v>#VALUE!</v>
      </c>
      <c r="M238" s="11" t="e">
        <f t="shared" si="61"/>
        <v>#VALUE!</v>
      </c>
      <c r="N238" s="11" t="e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#VALUE!</v>
      </c>
      <c r="O238" s="11">
        <f>0</f>
        <v>0</v>
      </c>
      <c r="P238" s="11" t="e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#VALUE!</v>
      </c>
      <c r="Q238" s="11" t="e">
        <f>2*'OddsRatio_working_3-way'!K238*'OddsRatio_working_3-way'!L238*'OddsRatio_working_3-way'!M238</f>
        <v>#VALUE!</v>
      </c>
      <c r="R238" s="11" t="e">
        <f t="shared" si="62"/>
        <v>#VALUE!</v>
      </c>
      <c r="S238" s="11" t="e">
        <f t="shared" si="63"/>
        <v>#VALUE!</v>
      </c>
      <c r="T238" s="11" t="e">
        <f t="shared" si="64"/>
        <v>#VALUE!</v>
      </c>
      <c r="U238" s="11" t="e">
        <f>'OddsRatio_working_3-way'!S238-'OddsRatio_working_3-way'!R238^2/3</f>
        <v>#VALUE!</v>
      </c>
      <c r="V238" s="11" t="e">
        <f>'OddsRatio_working_3-way'!S238*'OddsRatio_working_3-way'!R238/3-2*'OddsRatio_working_3-way'!R238^3/27-'OddsRatio_working_3-way'!T238</f>
        <v>#VALUE!</v>
      </c>
      <c r="W238" s="11" t="e">
        <f>'OddsRatio_working_3-way'!V238^2+4*'OddsRatio_working_3-way'!U238^3/27</f>
        <v>#VALUE!</v>
      </c>
      <c r="X238" s="11" t="e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#VALUE!</v>
      </c>
      <c r="Y238" s="11" t="e">
        <f>IF('OddsRatio_working_3-way'!W238&gt;=0,IF('OddsRatio_working_3-way'!V238+SQRT('OddsRatio_working_3-way'!W238)&gt;0,0,PI()),ACOS('OddsRatio_working_3-way'!V238/(2*'OddsRatio_working_3-way'!X238)))</f>
        <v>#VALUE!</v>
      </c>
      <c r="Z238" s="11" t="e">
        <f>'OddsRatio_working_3-way'!X238^(1/3)*COS('OddsRatio_working_3-way'!Y238/3)</f>
        <v>#VALUE!</v>
      </c>
      <c r="AA238" s="11" t="e">
        <f>'OddsRatio_working_3-way'!X238^(1/3)*COS(('OddsRatio_working_3-way'!Y238+2*PI())/3)</f>
        <v>#VALUE!</v>
      </c>
      <c r="AB238" s="11" t="e">
        <f>'OddsRatio_working_3-way'!X238^(1/3)*COS(('OddsRatio_working_3-way'!Y238+4*PI())/3)</f>
        <v>#VALUE!</v>
      </c>
      <c r="AC238" s="11" t="e">
        <f>'OddsRatio_working_3-way'!X238^(1/3)*SIN('OddsRatio_working_3-way'!Y238/3)</f>
        <v>#VALUE!</v>
      </c>
      <c r="AD238" s="11" t="e">
        <f>'OddsRatio_working_3-way'!X238^(1/3)*SIN(('OddsRatio_working_3-way'!Y238+2*PI())/3)</f>
        <v>#VALUE!</v>
      </c>
      <c r="AE238" s="11" t="e">
        <f>'OddsRatio_working_3-way'!X238^(1/3)*SIN(('OddsRatio_working_3-way'!Y238+4*PI())/3)</f>
        <v>#VALUE!</v>
      </c>
      <c r="AF238" s="11" t="e">
        <f>-'OddsRatio_working_3-way'!U238/(3*'OddsRatio_working_3-way'!X238^(1/3))*COS(('OddsRatio_working_3-way'!Y238)/3)</f>
        <v>#VALUE!</v>
      </c>
      <c r="AG238" s="11" t="e">
        <f>-'OddsRatio_working_3-way'!U238/(3*'OddsRatio_working_3-way'!X238^(1/3))*COS(('OddsRatio_working_3-way'!Y238+2*PI())/3)</f>
        <v>#VALUE!</v>
      </c>
      <c r="AH238" s="11" t="e">
        <f>-'OddsRatio_working_3-way'!U238/(3*'OddsRatio_working_3-way'!X238^(1/3))*COS(('OddsRatio_working_3-way'!Y238+4*PI())/3)</f>
        <v>#VALUE!</v>
      </c>
      <c r="AI238" s="11" t="e">
        <f>'OddsRatio_working_3-way'!U238/(3*'OddsRatio_working_3-way'!X238^(1/3))*SIN(('OddsRatio_working_3-way'!Y238)/3)</f>
        <v>#VALUE!</v>
      </c>
      <c r="AJ238" s="11" t="e">
        <f>'OddsRatio_working_3-way'!U238/(3*'OddsRatio_working_3-way'!X238^(1/3))*SIN(('OddsRatio_working_3-way'!Y238+2*PI())/3)</f>
        <v>#VALUE!</v>
      </c>
      <c r="AK238" s="11" t="e">
        <f>'OddsRatio_working_3-way'!U238/(3*'OddsRatio_working_3-way'!X238^(1/3))*SIN(('OddsRatio_working_3-way'!Y238+4*PI())/3)</f>
        <v>#VALUE!</v>
      </c>
      <c r="AL238" s="11" t="e">
        <f>'OddsRatio_working_3-way'!Z238+'OddsRatio_working_3-way'!AF238</f>
        <v>#VALUE!</v>
      </c>
      <c r="AM238" s="11" t="e">
        <f>'OddsRatio_working_3-way'!AA238+'OddsRatio_working_3-way'!AG238</f>
        <v>#VALUE!</v>
      </c>
      <c r="AN238" s="11" t="e">
        <f>'OddsRatio_working_3-way'!AB238+'OddsRatio_working_3-way'!AH238</f>
        <v>#VALUE!</v>
      </c>
      <c r="AO238" s="11" t="e">
        <f>'OddsRatio_working_3-way'!AC238+'OddsRatio_working_3-way'!AI238</f>
        <v>#VALUE!</v>
      </c>
      <c r="AP238" s="11" t="e">
        <f>'OddsRatio_working_3-way'!AD238+'OddsRatio_working_3-way'!AJ238</f>
        <v>#VALUE!</v>
      </c>
      <c r="AQ238" s="11" t="e">
        <f>'OddsRatio_working_3-way'!AE238+'OddsRatio_working_3-way'!AK238</f>
        <v>#VALUE!</v>
      </c>
      <c r="AR238" s="10" t="str">
        <f>IF(A238="","",IF(('OddsRatio_working_3-way'!X238=0),IF(Q238&gt;0,-Q238^(1/3),(-Q238)^(1/3)),'OddsRatio_working_3-way'!AL238-'OddsRatio_working_3-way'!R238/3))</f>
        <v/>
      </c>
      <c r="AS238" s="11" t="e">
        <f>IF(('OddsRatio_working_3-way'!X238=0),IF(Q238&gt;0,-Q238^(1/3),(-Q238)^(1/3)),'OddsRatio_working_3-way'!AM238-'OddsRatio_working_3-way'!R238/3)</f>
        <v>#VALUE!</v>
      </c>
      <c r="AT238" s="11" t="e">
        <f>IF(('OddsRatio_working_3-way'!X238=0),IF(Q238&gt;0,-Q238^(1/3),(-Q238)^(1/3)),'OddsRatio_working_3-way'!AN238-'OddsRatio_working_3-way'!R238/3)</f>
        <v>#VALUE!</v>
      </c>
      <c r="AU238" s="11" t="e">
        <f>IF(('OddsRatio_working_3-way'!X238=0),0,'OddsRatio_working_3-way'!AO238)</f>
        <v>#VALUE!</v>
      </c>
      <c r="AV238" s="11" t="e">
        <f>IF(('OddsRatio_working_3-way'!X238=0),0,'OddsRatio_working_3-way'!AP238)</f>
        <v>#VALUE!</v>
      </c>
      <c r="AW238" s="11" t="e">
        <f>IF(('OddsRatio_working_3-way'!X238=0),0,'OddsRatio_working_3-way'!AQ238)</f>
        <v>#VALUE!</v>
      </c>
    </row>
    <row r="239" spans="1:4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9" t="e">
        <f t="shared" si="52"/>
        <v>#VALUE!</v>
      </c>
      <c r="E239" s="9" t="e">
        <f t="shared" si="53"/>
        <v>#VALUE!</v>
      </c>
      <c r="F239" s="9" t="e">
        <f t="shared" si="54"/>
        <v>#VALUE!</v>
      </c>
      <c r="G239" s="9" t="str">
        <f t="shared" si="55"/>
        <v/>
      </c>
      <c r="H239" s="9" t="str">
        <f t="shared" si="56"/>
        <v/>
      </c>
      <c r="I239" s="9" t="str">
        <f t="shared" si="57"/>
        <v/>
      </c>
      <c r="J239" s="9" t="str">
        <f t="shared" si="58"/>
        <v/>
      </c>
      <c r="K239" s="11" t="e">
        <f t="shared" si="59"/>
        <v>#VALUE!</v>
      </c>
      <c r="L239" s="11" t="e">
        <f t="shared" si="60"/>
        <v>#VALUE!</v>
      </c>
      <c r="M239" s="11" t="e">
        <f t="shared" si="61"/>
        <v>#VALUE!</v>
      </c>
      <c r="N239" s="11" t="e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#VALUE!</v>
      </c>
      <c r="O239" s="11">
        <f>0</f>
        <v>0</v>
      </c>
      <c r="P239" s="11" t="e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#VALUE!</v>
      </c>
      <c r="Q239" s="11" t="e">
        <f>2*'OddsRatio_working_3-way'!K239*'OddsRatio_working_3-way'!L239*'OddsRatio_working_3-way'!M239</f>
        <v>#VALUE!</v>
      </c>
      <c r="R239" s="11" t="e">
        <f t="shared" si="62"/>
        <v>#VALUE!</v>
      </c>
      <c r="S239" s="11" t="e">
        <f t="shared" si="63"/>
        <v>#VALUE!</v>
      </c>
      <c r="T239" s="11" t="e">
        <f t="shared" si="64"/>
        <v>#VALUE!</v>
      </c>
      <c r="U239" s="11" t="e">
        <f>'OddsRatio_working_3-way'!S239-'OddsRatio_working_3-way'!R239^2/3</f>
        <v>#VALUE!</v>
      </c>
      <c r="V239" s="11" t="e">
        <f>'OddsRatio_working_3-way'!S239*'OddsRatio_working_3-way'!R239/3-2*'OddsRatio_working_3-way'!R239^3/27-'OddsRatio_working_3-way'!T239</f>
        <v>#VALUE!</v>
      </c>
      <c r="W239" s="11" t="e">
        <f>'OddsRatio_working_3-way'!V239^2+4*'OddsRatio_working_3-way'!U239^3/27</f>
        <v>#VALUE!</v>
      </c>
      <c r="X239" s="11" t="e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#VALUE!</v>
      </c>
      <c r="Y239" s="11" t="e">
        <f>IF('OddsRatio_working_3-way'!W239&gt;=0,IF('OddsRatio_working_3-way'!V239+SQRT('OddsRatio_working_3-way'!W239)&gt;0,0,PI()),ACOS('OddsRatio_working_3-way'!V239/(2*'OddsRatio_working_3-way'!X239)))</f>
        <v>#VALUE!</v>
      </c>
      <c r="Z239" s="11" t="e">
        <f>'OddsRatio_working_3-way'!X239^(1/3)*COS('OddsRatio_working_3-way'!Y239/3)</f>
        <v>#VALUE!</v>
      </c>
      <c r="AA239" s="11" t="e">
        <f>'OddsRatio_working_3-way'!X239^(1/3)*COS(('OddsRatio_working_3-way'!Y239+2*PI())/3)</f>
        <v>#VALUE!</v>
      </c>
      <c r="AB239" s="11" t="e">
        <f>'OddsRatio_working_3-way'!X239^(1/3)*COS(('OddsRatio_working_3-way'!Y239+4*PI())/3)</f>
        <v>#VALUE!</v>
      </c>
      <c r="AC239" s="11" t="e">
        <f>'OddsRatio_working_3-way'!X239^(1/3)*SIN('OddsRatio_working_3-way'!Y239/3)</f>
        <v>#VALUE!</v>
      </c>
      <c r="AD239" s="11" t="e">
        <f>'OddsRatio_working_3-way'!X239^(1/3)*SIN(('OddsRatio_working_3-way'!Y239+2*PI())/3)</f>
        <v>#VALUE!</v>
      </c>
      <c r="AE239" s="11" t="e">
        <f>'OddsRatio_working_3-way'!X239^(1/3)*SIN(('OddsRatio_working_3-way'!Y239+4*PI())/3)</f>
        <v>#VALUE!</v>
      </c>
      <c r="AF239" s="11" t="e">
        <f>-'OddsRatio_working_3-way'!U239/(3*'OddsRatio_working_3-way'!X239^(1/3))*COS(('OddsRatio_working_3-way'!Y239)/3)</f>
        <v>#VALUE!</v>
      </c>
      <c r="AG239" s="11" t="e">
        <f>-'OddsRatio_working_3-way'!U239/(3*'OddsRatio_working_3-way'!X239^(1/3))*COS(('OddsRatio_working_3-way'!Y239+2*PI())/3)</f>
        <v>#VALUE!</v>
      </c>
      <c r="AH239" s="11" t="e">
        <f>-'OddsRatio_working_3-way'!U239/(3*'OddsRatio_working_3-way'!X239^(1/3))*COS(('OddsRatio_working_3-way'!Y239+4*PI())/3)</f>
        <v>#VALUE!</v>
      </c>
      <c r="AI239" s="11" t="e">
        <f>'OddsRatio_working_3-way'!U239/(3*'OddsRatio_working_3-way'!X239^(1/3))*SIN(('OddsRatio_working_3-way'!Y239)/3)</f>
        <v>#VALUE!</v>
      </c>
      <c r="AJ239" s="11" t="e">
        <f>'OddsRatio_working_3-way'!U239/(3*'OddsRatio_working_3-way'!X239^(1/3))*SIN(('OddsRatio_working_3-way'!Y239+2*PI())/3)</f>
        <v>#VALUE!</v>
      </c>
      <c r="AK239" s="11" t="e">
        <f>'OddsRatio_working_3-way'!U239/(3*'OddsRatio_working_3-way'!X239^(1/3))*SIN(('OddsRatio_working_3-way'!Y239+4*PI())/3)</f>
        <v>#VALUE!</v>
      </c>
      <c r="AL239" s="11" t="e">
        <f>'OddsRatio_working_3-way'!Z239+'OddsRatio_working_3-way'!AF239</f>
        <v>#VALUE!</v>
      </c>
      <c r="AM239" s="11" t="e">
        <f>'OddsRatio_working_3-way'!AA239+'OddsRatio_working_3-way'!AG239</f>
        <v>#VALUE!</v>
      </c>
      <c r="AN239" s="11" t="e">
        <f>'OddsRatio_working_3-way'!AB239+'OddsRatio_working_3-way'!AH239</f>
        <v>#VALUE!</v>
      </c>
      <c r="AO239" s="11" t="e">
        <f>'OddsRatio_working_3-way'!AC239+'OddsRatio_working_3-way'!AI239</f>
        <v>#VALUE!</v>
      </c>
      <c r="AP239" s="11" t="e">
        <f>'OddsRatio_working_3-way'!AD239+'OddsRatio_working_3-way'!AJ239</f>
        <v>#VALUE!</v>
      </c>
      <c r="AQ239" s="11" t="e">
        <f>'OddsRatio_working_3-way'!AE239+'OddsRatio_working_3-way'!AK239</f>
        <v>#VALUE!</v>
      </c>
      <c r="AR239" s="10" t="str">
        <f>IF(A239="","",IF(('OddsRatio_working_3-way'!X239=0),IF(Q239&gt;0,-Q239^(1/3),(-Q239)^(1/3)),'OddsRatio_working_3-way'!AL239-'OddsRatio_working_3-way'!R239/3))</f>
        <v/>
      </c>
      <c r="AS239" s="11" t="e">
        <f>IF(('OddsRatio_working_3-way'!X239=0),IF(Q239&gt;0,-Q239^(1/3),(-Q239)^(1/3)),'OddsRatio_working_3-way'!AM239-'OddsRatio_working_3-way'!R239/3)</f>
        <v>#VALUE!</v>
      </c>
      <c r="AT239" s="11" t="e">
        <f>IF(('OddsRatio_working_3-way'!X239=0),IF(Q239&gt;0,-Q239^(1/3),(-Q239)^(1/3)),'OddsRatio_working_3-way'!AN239-'OddsRatio_working_3-way'!R239/3)</f>
        <v>#VALUE!</v>
      </c>
      <c r="AU239" s="11" t="e">
        <f>IF(('OddsRatio_working_3-way'!X239=0),0,'OddsRatio_working_3-way'!AO239)</f>
        <v>#VALUE!</v>
      </c>
      <c r="AV239" s="11" t="e">
        <f>IF(('OddsRatio_working_3-way'!X239=0),0,'OddsRatio_working_3-way'!AP239)</f>
        <v>#VALUE!</v>
      </c>
      <c r="AW239" s="11" t="e">
        <f>IF(('OddsRatio_working_3-way'!X239=0),0,'OddsRatio_working_3-way'!AQ239)</f>
        <v>#VALUE!</v>
      </c>
    </row>
    <row r="240" spans="1:4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9" t="e">
        <f t="shared" si="52"/>
        <v>#VALUE!</v>
      </c>
      <c r="E240" s="9" t="e">
        <f t="shared" si="53"/>
        <v>#VALUE!</v>
      </c>
      <c r="F240" s="9" t="e">
        <f t="shared" si="54"/>
        <v>#VALUE!</v>
      </c>
      <c r="G240" s="9" t="str">
        <f t="shared" si="55"/>
        <v/>
      </c>
      <c r="H240" s="9" t="str">
        <f t="shared" si="56"/>
        <v/>
      </c>
      <c r="I240" s="9" t="str">
        <f t="shared" si="57"/>
        <v/>
      </c>
      <c r="J240" s="9" t="str">
        <f t="shared" si="58"/>
        <v/>
      </c>
      <c r="K240" s="11" t="e">
        <f t="shared" si="59"/>
        <v>#VALUE!</v>
      </c>
      <c r="L240" s="11" t="e">
        <f t="shared" si="60"/>
        <v>#VALUE!</v>
      </c>
      <c r="M240" s="11" t="e">
        <f t="shared" si="61"/>
        <v>#VALUE!</v>
      </c>
      <c r="N240" s="11" t="e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#VALUE!</v>
      </c>
      <c r="O240" s="11">
        <f>0</f>
        <v>0</v>
      </c>
      <c r="P240" s="11" t="e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#VALUE!</v>
      </c>
      <c r="Q240" s="11" t="e">
        <f>2*'OddsRatio_working_3-way'!K240*'OddsRatio_working_3-way'!L240*'OddsRatio_working_3-way'!M240</f>
        <v>#VALUE!</v>
      </c>
      <c r="R240" s="11" t="e">
        <f t="shared" si="62"/>
        <v>#VALUE!</v>
      </c>
      <c r="S240" s="11" t="e">
        <f t="shared" si="63"/>
        <v>#VALUE!</v>
      </c>
      <c r="T240" s="11" t="e">
        <f t="shared" si="64"/>
        <v>#VALUE!</v>
      </c>
      <c r="U240" s="11" t="e">
        <f>'OddsRatio_working_3-way'!S240-'OddsRatio_working_3-way'!R240^2/3</f>
        <v>#VALUE!</v>
      </c>
      <c r="V240" s="11" t="e">
        <f>'OddsRatio_working_3-way'!S240*'OddsRatio_working_3-way'!R240/3-2*'OddsRatio_working_3-way'!R240^3/27-'OddsRatio_working_3-way'!T240</f>
        <v>#VALUE!</v>
      </c>
      <c r="W240" s="11" t="e">
        <f>'OddsRatio_working_3-way'!V240^2+4*'OddsRatio_working_3-way'!U240^3/27</f>
        <v>#VALUE!</v>
      </c>
      <c r="X240" s="11" t="e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#VALUE!</v>
      </c>
      <c r="Y240" s="11" t="e">
        <f>IF('OddsRatio_working_3-way'!W240&gt;=0,IF('OddsRatio_working_3-way'!V240+SQRT('OddsRatio_working_3-way'!W240)&gt;0,0,PI()),ACOS('OddsRatio_working_3-way'!V240/(2*'OddsRatio_working_3-way'!X240)))</f>
        <v>#VALUE!</v>
      </c>
      <c r="Z240" s="11" t="e">
        <f>'OddsRatio_working_3-way'!X240^(1/3)*COS('OddsRatio_working_3-way'!Y240/3)</f>
        <v>#VALUE!</v>
      </c>
      <c r="AA240" s="11" t="e">
        <f>'OddsRatio_working_3-way'!X240^(1/3)*COS(('OddsRatio_working_3-way'!Y240+2*PI())/3)</f>
        <v>#VALUE!</v>
      </c>
      <c r="AB240" s="11" t="e">
        <f>'OddsRatio_working_3-way'!X240^(1/3)*COS(('OddsRatio_working_3-way'!Y240+4*PI())/3)</f>
        <v>#VALUE!</v>
      </c>
      <c r="AC240" s="11" t="e">
        <f>'OddsRatio_working_3-way'!X240^(1/3)*SIN('OddsRatio_working_3-way'!Y240/3)</f>
        <v>#VALUE!</v>
      </c>
      <c r="AD240" s="11" t="e">
        <f>'OddsRatio_working_3-way'!X240^(1/3)*SIN(('OddsRatio_working_3-way'!Y240+2*PI())/3)</f>
        <v>#VALUE!</v>
      </c>
      <c r="AE240" s="11" t="e">
        <f>'OddsRatio_working_3-way'!X240^(1/3)*SIN(('OddsRatio_working_3-way'!Y240+4*PI())/3)</f>
        <v>#VALUE!</v>
      </c>
      <c r="AF240" s="11" t="e">
        <f>-'OddsRatio_working_3-way'!U240/(3*'OddsRatio_working_3-way'!X240^(1/3))*COS(('OddsRatio_working_3-way'!Y240)/3)</f>
        <v>#VALUE!</v>
      </c>
      <c r="AG240" s="11" t="e">
        <f>-'OddsRatio_working_3-way'!U240/(3*'OddsRatio_working_3-way'!X240^(1/3))*COS(('OddsRatio_working_3-way'!Y240+2*PI())/3)</f>
        <v>#VALUE!</v>
      </c>
      <c r="AH240" s="11" t="e">
        <f>-'OddsRatio_working_3-way'!U240/(3*'OddsRatio_working_3-way'!X240^(1/3))*COS(('OddsRatio_working_3-way'!Y240+4*PI())/3)</f>
        <v>#VALUE!</v>
      </c>
      <c r="AI240" s="11" t="e">
        <f>'OddsRatio_working_3-way'!U240/(3*'OddsRatio_working_3-way'!X240^(1/3))*SIN(('OddsRatio_working_3-way'!Y240)/3)</f>
        <v>#VALUE!</v>
      </c>
      <c r="AJ240" s="11" t="e">
        <f>'OddsRatio_working_3-way'!U240/(3*'OddsRatio_working_3-way'!X240^(1/3))*SIN(('OddsRatio_working_3-way'!Y240+2*PI())/3)</f>
        <v>#VALUE!</v>
      </c>
      <c r="AK240" s="11" t="e">
        <f>'OddsRatio_working_3-way'!U240/(3*'OddsRatio_working_3-way'!X240^(1/3))*SIN(('OddsRatio_working_3-way'!Y240+4*PI())/3)</f>
        <v>#VALUE!</v>
      </c>
      <c r="AL240" s="11" t="e">
        <f>'OddsRatio_working_3-way'!Z240+'OddsRatio_working_3-way'!AF240</f>
        <v>#VALUE!</v>
      </c>
      <c r="AM240" s="11" t="e">
        <f>'OddsRatio_working_3-way'!AA240+'OddsRatio_working_3-way'!AG240</f>
        <v>#VALUE!</v>
      </c>
      <c r="AN240" s="11" t="e">
        <f>'OddsRatio_working_3-way'!AB240+'OddsRatio_working_3-way'!AH240</f>
        <v>#VALUE!</v>
      </c>
      <c r="AO240" s="11" t="e">
        <f>'OddsRatio_working_3-way'!AC240+'OddsRatio_working_3-way'!AI240</f>
        <v>#VALUE!</v>
      </c>
      <c r="AP240" s="11" t="e">
        <f>'OddsRatio_working_3-way'!AD240+'OddsRatio_working_3-way'!AJ240</f>
        <v>#VALUE!</v>
      </c>
      <c r="AQ240" s="11" t="e">
        <f>'OddsRatio_working_3-way'!AE240+'OddsRatio_working_3-way'!AK240</f>
        <v>#VALUE!</v>
      </c>
      <c r="AR240" s="10" t="str">
        <f>IF(A240="","",IF(('OddsRatio_working_3-way'!X240=0),IF(Q240&gt;0,-Q240^(1/3),(-Q240)^(1/3)),'OddsRatio_working_3-way'!AL240-'OddsRatio_working_3-way'!R240/3))</f>
        <v/>
      </c>
      <c r="AS240" s="11" t="e">
        <f>IF(('OddsRatio_working_3-way'!X240=0),IF(Q240&gt;0,-Q240^(1/3),(-Q240)^(1/3)),'OddsRatio_working_3-way'!AM240-'OddsRatio_working_3-way'!R240/3)</f>
        <v>#VALUE!</v>
      </c>
      <c r="AT240" s="11" t="e">
        <f>IF(('OddsRatio_working_3-way'!X240=0),IF(Q240&gt;0,-Q240^(1/3),(-Q240)^(1/3)),'OddsRatio_working_3-way'!AN240-'OddsRatio_working_3-way'!R240/3)</f>
        <v>#VALUE!</v>
      </c>
      <c r="AU240" s="11" t="e">
        <f>IF(('OddsRatio_working_3-way'!X240=0),0,'OddsRatio_working_3-way'!AO240)</f>
        <v>#VALUE!</v>
      </c>
      <c r="AV240" s="11" t="e">
        <f>IF(('OddsRatio_working_3-way'!X240=0),0,'OddsRatio_working_3-way'!AP240)</f>
        <v>#VALUE!</v>
      </c>
      <c r="AW240" s="11" t="e">
        <f>IF(('OddsRatio_working_3-way'!X240=0),0,'OddsRatio_working_3-way'!AQ240)</f>
        <v>#VALUE!</v>
      </c>
    </row>
    <row r="241" spans="1:4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9" t="e">
        <f t="shared" si="52"/>
        <v>#VALUE!</v>
      </c>
      <c r="E241" s="9" t="e">
        <f t="shared" si="53"/>
        <v>#VALUE!</v>
      </c>
      <c r="F241" s="9" t="e">
        <f t="shared" si="54"/>
        <v>#VALUE!</v>
      </c>
      <c r="G241" s="9" t="str">
        <f t="shared" si="55"/>
        <v/>
      </c>
      <c r="H241" s="9" t="str">
        <f t="shared" si="56"/>
        <v/>
      </c>
      <c r="I241" s="9" t="str">
        <f t="shared" si="57"/>
        <v/>
      </c>
      <c r="J241" s="9" t="str">
        <f t="shared" si="58"/>
        <v/>
      </c>
      <c r="K241" s="11" t="e">
        <f t="shared" si="59"/>
        <v>#VALUE!</v>
      </c>
      <c r="L241" s="11" t="e">
        <f t="shared" si="60"/>
        <v>#VALUE!</v>
      </c>
      <c r="M241" s="11" t="e">
        <f t="shared" si="61"/>
        <v>#VALUE!</v>
      </c>
      <c r="N241" s="11" t="e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#VALUE!</v>
      </c>
      <c r="O241" s="11">
        <f>0</f>
        <v>0</v>
      </c>
      <c r="P241" s="11" t="e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#VALUE!</v>
      </c>
      <c r="Q241" s="11" t="e">
        <f>2*'OddsRatio_working_3-way'!K241*'OddsRatio_working_3-way'!L241*'OddsRatio_working_3-way'!M241</f>
        <v>#VALUE!</v>
      </c>
      <c r="R241" s="11" t="e">
        <f t="shared" si="62"/>
        <v>#VALUE!</v>
      </c>
      <c r="S241" s="11" t="e">
        <f t="shared" si="63"/>
        <v>#VALUE!</v>
      </c>
      <c r="T241" s="11" t="e">
        <f t="shared" si="64"/>
        <v>#VALUE!</v>
      </c>
      <c r="U241" s="11" t="e">
        <f>'OddsRatio_working_3-way'!S241-'OddsRatio_working_3-way'!R241^2/3</f>
        <v>#VALUE!</v>
      </c>
      <c r="V241" s="11" t="e">
        <f>'OddsRatio_working_3-way'!S241*'OddsRatio_working_3-way'!R241/3-2*'OddsRatio_working_3-way'!R241^3/27-'OddsRatio_working_3-way'!T241</f>
        <v>#VALUE!</v>
      </c>
      <c r="W241" s="11" t="e">
        <f>'OddsRatio_working_3-way'!V241^2+4*'OddsRatio_working_3-way'!U241^3/27</f>
        <v>#VALUE!</v>
      </c>
      <c r="X241" s="11" t="e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#VALUE!</v>
      </c>
      <c r="Y241" s="11" t="e">
        <f>IF('OddsRatio_working_3-way'!W241&gt;=0,IF('OddsRatio_working_3-way'!V241+SQRT('OddsRatio_working_3-way'!W241)&gt;0,0,PI()),ACOS('OddsRatio_working_3-way'!V241/(2*'OddsRatio_working_3-way'!X241)))</f>
        <v>#VALUE!</v>
      </c>
      <c r="Z241" s="11" t="e">
        <f>'OddsRatio_working_3-way'!X241^(1/3)*COS('OddsRatio_working_3-way'!Y241/3)</f>
        <v>#VALUE!</v>
      </c>
      <c r="AA241" s="11" t="e">
        <f>'OddsRatio_working_3-way'!X241^(1/3)*COS(('OddsRatio_working_3-way'!Y241+2*PI())/3)</f>
        <v>#VALUE!</v>
      </c>
      <c r="AB241" s="11" t="e">
        <f>'OddsRatio_working_3-way'!X241^(1/3)*COS(('OddsRatio_working_3-way'!Y241+4*PI())/3)</f>
        <v>#VALUE!</v>
      </c>
      <c r="AC241" s="11" t="e">
        <f>'OddsRatio_working_3-way'!X241^(1/3)*SIN('OddsRatio_working_3-way'!Y241/3)</f>
        <v>#VALUE!</v>
      </c>
      <c r="AD241" s="11" t="e">
        <f>'OddsRatio_working_3-way'!X241^(1/3)*SIN(('OddsRatio_working_3-way'!Y241+2*PI())/3)</f>
        <v>#VALUE!</v>
      </c>
      <c r="AE241" s="11" t="e">
        <f>'OddsRatio_working_3-way'!X241^(1/3)*SIN(('OddsRatio_working_3-way'!Y241+4*PI())/3)</f>
        <v>#VALUE!</v>
      </c>
      <c r="AF241" s="11" t="e">
        <f>-'OddsRatio_working_3-way'!U241/(3*'OddsRatio_working_3-way'!X241^(1/3))*COS(('OddsRatio_working_3-way'!Y241)/3)</f>
        <v>#VALUE!</v>
      </c>
      <c r="AG241" s="11" t="e">
        <f>-'OddsRatio_working_3-way'!U241/(3*'OddsRatio_working_3-way'!X241^(1/3))*COS(('OddsRatio_working_3-way'!Y241+2*PI())/3)</f>
        <v>#VALUE!</v>
      </c>
      <c r="AH241" s="11" t="e">
        <f>-'OddsRatio_working_3-way'!U241/(3*'OddsRatio_working_3-way'!X241^(1/3))*COS(('OddsRatio_working_3-way'!Y241+4*PI())/3)</f>
        <v>#VALUE!</v>
      </c>
      <c r="AI241" s="11" t="e">
        <f>'OddsRatio_working_3-way'!U241/(3*'OddsRatio_working_3-way'!X241^(1/3))*SIN(('OddsRatio_working_3-way'!Y241)/3)</f>
        <v>#VALUE!</v>
      </c>
      <c r="AJ241" s="11" t="e">
        <f>'OddsRatio_working_3-way'!U241/(3*'OddsRatio_working_3-way'!X241^(1/3))*SIN(('OddsRatio_working_3-way'!Y241+2*PI())/3)</f>
        <v>#VALUE!</v>
      </c>
      <c r="AK241" s="11" t="e">
        <f>'OddsRatio_working_3-way'!U241/(3*'OddsRatio_working_3-way'!X241^(1/3))*SIN(('OddsRatio_working_3-way'!Y241+4*PI())/3)</f>
        <v>#VALUE!</v>
      </c>
      <c r="AL241" s="11" t="e">
        <f>'OddsRatio_working_3-way'!Z241+'OddsRatio_working_3-way'!AF241</f>
        <v>#VALUE!</v>
      </c>
      <c r="AM241" s="11" t="e">
        <f>'OddsRatio_working_3-way'!AA241+'OddsRatio_working_3-way'!AG241</f>
        <v>#VALUE!</v>
      </c>
      <c r="AN241" s="11" t="e">
        <f>'OddsRatio_working_3-way'!AB241+'OddsRatio_working_3-way'!AH241</f>
        <v>#VALUE!</v>
      </c>
      <c r="AO241" s="11" t="e">
        <f>'OddsRatio_working_3-way'!AC241+'OddsRatio_working_3-way'!AI241</f>
        <v>#VALUE!</v>
      </c>
      <c r="AP241" s="11" t="e">
        <f>'OddsRatio_working_3-way'!AD241+'OddsRatio_working_3-way'!AJ241</f>
        <v>#VALUE!</v>
      </c>
      <c r="AQ241" s="11" t="e">
        <f>'OddsRatio_working_3-way'!AE241+'OddsRatio_working_3-way'!AK241</f>
        <v>#VALUE!</v>
      </c>
      <c r="AR241" s="10" t="str">
        <f>IF(A241="","",IF(('OddsRatio_working_3-way'!X241=0),IF(Q241&gt;0,-Q241^(1/3),(-Q241)^(1/3)),'OddsRatio_working_3-way'!AL241-'OddsRatio_working_3-way'!R241/3))</f>
        <v/>
      </c>
      <c r="AS241" s="11" t="e">
        <f>IF(('OddsRatio_working_3-way'!X241=0),IF(Q241&gt;0,-Q241^(1/3),(-Q241)^(1/3)),'OddsRatio_working_3-way'!AM241-'OddsRatio_working_3-way'!R241/3)</f>
        <v>#VALUE!</v>
      </c>
      <c r="AT241" s="11" t="e">
        <f>IF(('OddsRatio_working_3-way'!X241=0),IF(Q241&gt;0,-Q241^(1/3),(-Q241)^(1/3)),'OddsRatio_working_3-way'!AN241-'OddsRatio_working_3-way'!R241/3)</f>
        <v>#VALUE!</v>
      </c>
      <c r="AU241" s="11" t="e">
        <f>IF(('OddsRatio_working_3-way'!X241=0),0,'OddsRatio_working_3-way'!AO241)</f>
        <v>#VALUE!</v>
      </c>
      <c r="AV241" s="11" t="e">
        <f>IF(('OddsRatio_working_3-way'!X241=0),0,'OddsRatio_working_3-way'!AP241)</f>
        <v>#VALUE!</v>
      </c>
      <c r="AW241" s="11" t="e">
        <f>IF(('OddsRatio_working_3-way'!X241=0),0,'OddsRatio_working_3-way'!AQ241)</f>
        <v>#VALUE!</v>
      </c>
    </row>
    <row r="242" spans="1:4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9" t="e">
        <f t="shared" si="52"/>
        <v>#VALUE!</v>
      </c>
      <c r="E242" s="9" t="e">
        <f t="shared" si="53"/>
        <v>#VALUE!</v>
      </c>
      <c r="F242" s="9" t="e">
        <f t="shared" si="54"/>
        <v>#VALUE!</v>
      </c>
      <c r="G242" s="9" t="str">
        <f t="shared" si="55"/>
        <v/>
      </c>
      <c r="H242" s="9" t="str">
        <f t="shared" si="56"/>
        <v/>
      </c>
      <c r="I242" s="9" t="str">
        <f t="shared" si="57"/>
        <v/>
      </c>
      <c r="J242" s="9" t="str">
        <f t="shared" si="58"/>
        <v/>
      </c>
      <c r="K242" s="11" t="e">
        <f t="shared" si="59"/>
        <v>#VALUE!</v>
      </c>
      <c r="L242" s="11" t="e">
        <f t="shared" si="60"/>
        <v>#VALUE!</v>
      </c>
      <c r="M242" s="11" t="e">
        <f t="shared" si="61"/>
        <v>#VALUE!</v>
      </c>
      <c r="N242" s="11" t="e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#VALUE!</v>
      </c>
      <c r="O242" s="11">
        <f>0</f>
        <v>0</v>
      </c>
      <c r="P242" s="11" t="e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#VALUE!</v>
      </c>
      <c r="Q242" s="11" t="e">
        <f>2*'OddsRatio_working_3-way'!K242*'OddsRatio_working_3-way'!L242*'OddsRatio_working_3-way'!M242</f>
        <v>#VALUE!</v>
      </c>
      <c r="R242" s="11" t="e">
        <f t="shared" si="62"/>
        <v>#VALUE!</v>
      </c>
      <c r="S242" s="11" t="e">
        <f t="shared" si="63"/>
        <v>#VALUE!</v>
      </c>
      <c r="T242" s="11" t="e">
        <f t="shared" si="64"/>
        <v>#VALUE!</v>
      </c>
      <c r="U242" s="11" t="e">
        <f>'OddsRatio_working_3-way'!S242-'OddsRatio_working_3-way'!R242^2/3</f>
        <v>#VALUE!</v>
      </c>
      <c r="V242" s="11" t="e">
        <f>'OddsRatio_working_3-way'!S242*'OddsRatio_working_3-way'!R242/3-2*'OddsRatio_working_3-way'!R242^3/27-'OddsRatio_working_3-way'!T242</f>
        <v>#VALUE!</v>
      </c>
      <c r="W242" s="11" t="e">
        <f>'OddsRatio_working_3-way'!V242^2+4*'OddsRatio_working_3-way'!U242^3/27</f>
        <v>#VALUE!</v>
      </c>
      <c r="X242" s="11" t="e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#VALUE!</v>
      </c>
      <c r="Y242" s="11" t="e">
        <f>IF('OddsRatio_working_3-way'!W242&gt;=0,IF('OddsRatio_working_3-way'!V242+SQRT('OddsRatio_working_3-way'!W242)&gt;0,0,PI()),ACOS('OddsRatio_working_3-way'!V242/(2*'OddsRatio_working_3-way'!X242)))</f>
        <v>#VALUE!</v>
      </c>
      <c r="Z242" s="11" t="e">
        <f>'OddsRatio_working_3-way'!X242^(1/3)*COS('OddsRatio_working_3-way'!Y242/3)</f>
        <v>#VALUE!</v>
      </c>
      <c r="AA242" s="11" t="e">
        <f>'OddsRatio_working_3-way'!X242^(1/3)*COS(('OddsRatio_working_3-way'!Y242+2*PI())/3)</f>
        <v>#VALUE!</v>
      </c>
      <c r="AB242" s="11" t="e">
        <f>'OddsRatio_working_3-way'!X242^(1/3)*COS(('OddsRatio_working_3-way'!Y242+4*PI())/3)</f>
        <v>#VALUE!</v>
      </c>
      <c r="AC242" s="11" t="e">
        <f>'OddsRatio_working_3-way'!X242^(1/3)*SIN('OddsRatio_working_3-way'!Y242/3)</f>
        <v>#VALUE!</v>
      </c>
      <c r="AD242" s="11" t="e">
        <f>'OddsRatio_working_3-way'!X242^(1/3)*SIN(('OddsRatio_working_3-way'!Y242+2*PI())/3)</f>
        <v>#VALUE!</v>
      </c>
      <c r="AE242" s="11" t="e">
        <f>'OddsRatio_working_3-way'!X242^(1/3)*SIN(('OddsRatio_working_3-way'!Y242+4*PI())/3)</f>
        <v>#VALUE!</v>
      </c>
      <c r="AF242" s="11" t="e">
        <f>-'OddsRatio_working_3-way'!U242/(3*'OddsRatio_working_3-way'!X242^(1/3))*COS(('OddsRatio_working_3-way'!Y242)/3)</f>
        <v>#VALUE!</v>
      </c>
      <c r="AG242" s="11" t="e">
        <f>-'OddsRatio_working_3-way'!U242/(3*'OddsRatio_working_3-way'!X242^(1/3))*COS(('OddsRatio_working_3-way'!Y242+2*PI())/3)</f>
        <v>#VALUE!</v>
      </c>
      <c r="AH242" s="11" t="e">
        <f>-'OddsRatio_working_3-way'!U242/(3*'OddsRatio_working_3-way'!X242^(1/3))*COS(('OddsRatio_working_3-way'!Y242+4*PI())/3)</f>
        <v>#VALUE!</v>
      </c>
      <c r="AI242" s="11" t="e">
        <f>'OddsRatio_working_3-way'!U242/(3*'OddsRatio_working_3-way'!X242^(1/3))*SIN(('OddsRatio_working_3-way'!Y242)/3)</f>
        <v>#VALUE!</v>
      </c>
      <c r="AJ242" s="11" t="e">
        <f>'OddsRatio_working_3-way'!U242/(3*'OddsRatio_working_3-way'!X242^(1/3))*SIN(('OddsRatio_working_3-way'!Y242+2*PI())/3)</f>
        <v>#VALUE!</v>
      </c>
      <c r="AK242" s="11" t="e">
        <f>'OddsRatio_working_3-way'!U242/(3*'OddsRatio_working_3-way'!X242^(1/3))*SIN(('OddsRatio_working_3-way'!Y242+4*PI())/3)</f>
        <v>#VALUE!</v>
      </c>
      <c r="AL242" s="11" t="e">
        <f>'OddsRatio_working_3-way'!Z242+'OddsRatio_working_3-way'!AF242</f>
        <v>#VALUE!</v>
      </c>
      <c r="AM242" s="11" t="e">
        <f>'OddsRatio_working_3-way'!AA242+'OddsRatio_working_3-way'!AG242</f>
        <v>#VALUE!</v>
      </c>
      <c r="AN242" s="11" t="e">
        <f>'OddsRatio_working_3-way'!AB242+'OddsRatio_working_3-way'!AH242</f>
        <v>#VALUE!</v>
      </c>
      <c r="AO242" s="11" t="e">
        <f>'OddsRatio_working_3-way'!AC242+'OddsRatio_working_3-way'!AI242</f>
        <v>#VALUE!</v>
      </c>
      <c r="AP242" s="11" t="e">
        <f>'OddsRatio_working_3-way'!AD242+'OddsRatio_working_3-way'!AJ242</f>
        <v>#VALUE!</v>
      </c>
      <c r="AQ242" s="11" t="e">
        <f>'OddsRatio_working_3-way'!AE242+'OddsRatio_working_3-way'!AK242</f>
        <v>#VALUE!</v>
      </c>
      <c r="AR242" s="10" t="str">
        <f>IF(A242="","",IF(('OddsRatio_working_3-way'!X242=0),IF(Q242&gt;0,-Q242^(1/3),(-Q242)^(1/3)),'OddsRatio_working_3-way'!AL242-'OddsRatio_working_3-way'!R242/3))</f>
        <v/>
      </c>
      <c r="AS242" s="11" t="e">
        <f>IF(('OddsRatio_working_3-way'!X242=0),IF(Q242&gt;0,-Q242^(1/3),(-Q242)^(1/3)),'OddsRatio_working_3-way'!AM242-'OddsRatio_working_3-way'!R242/3)</f>
        <v>#VALUE!</v>
      </c>
      <c r="AT242" s="11" t="e">
        <f>IF(('OddsRatio_working_3-way'!X242=0),IF(Q242&gt;0,-Q242^(1/3),(-Q242)^(1/3)),'OddsRatio_working_3-way'!AN242-'OddsRatio_working_3-way'!R242/3)</f>
        <v>#VALUE!</v>
      </c>
      <c r="AU242" s="11" t="e">
        <f>IF(('OddsRatio_working_3-way'!X242=0),0,'OddsRatio_working_3-way'!AO242)</f>
        <v>#VALUE!</v>
      </c>
      <c r="AV242" s="11" t="e">
        <f>IF(('OddsRatio_working_3-way'!X242=0),0,'OddsRatio_working_3-way'!AP242)</f>
        <v>#VALUE!</v>
      </c>
      <c r="AW242" s="11" t="e">
        <f>IF(('OddsRatio_working_3-way'!X242=0),0,'OddsRatio_working_3-way'!AQ242)</f>
        <v>#VALUE!</v>
      </c>
    </row>
    <row r="243" spans="1:4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9" t="e">
        <f t="shared" si="52"/>
        <v>#VALUE!</v>
      </c>
      <c r="E243" s="9" t="e">
        <f t="shared" si="53"/>
        <v>#VALUE!</v>
      </c>
      <c r="F243" s="9" t="e">
        <f t="shared" si="54"/>
        <v>#VALUE!</v>
      </c>
      <c r="G243" s="9" t="str">
        <f t="shared" si="55"/>
        <v/>
      </c>
      <c r="H243" s="9" t="str">
        <f t="shared" si="56"/>
        <v/>
      </c>
      <c r="I243" s="9" t="str">
        <f t="shared" si="57"/>
        <v/>
      </c>
      <c r="J243" s="9" t="str">
        <f t="shared" si="58"/>
        <v/>
      </c>
      <c r="K243" s="11" t="e">
        <f t="shared" si="59"/>
        <v>#VALUE!</v>
      </c>
      <c r="L243" s="11" t="e">
        <f t="shared" si="60"/>
        <v>#VALUE!</v>
      </c>
      <c r="M243" s="11" t="e">
        <f t="shared" si="61"/>
        <v>#VALUE!</v>
      </c>
      <c r="N243" s="11" t="e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#VALUE!</v>
      </c>
      <c r="O243" s="11">
        <f>0</f>
        <v>0</v>
      </c>
      <c r="P243" s="11" t="e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#VALUE!</v>
      </c>
      <c r="Q243" s="11" t="e">
        <f>2*'OddsRatio_working_3-way'!K243*'OddsRatio_working_3-way'!L243*'OddsRatio_working_3-way'!M243</f>
        <v>#VALUE!</v>
      </c>
      <c r="R243" s="11" t="e">
        <f t="shared" si="62"/>
        <v>#VALUE!</v>
      </c>
      <c r="S243" s="11" t="e">
        <f t="shared" si="63"/>
        <v>#VALUE!</v>
      </c>
      <c r="T243" s="11" t="e">
        <f t="shared" si="64"/>
        <v>#VALUE!</v>
      </c>
      <c r="U243" s="11" t="e">
        <f>'OddsRatio_working_3-way'!S243-'OddsRatio_working_3-way'!R243^2/3</f>
        <v>#VALUE!</v>
      </c>
      <c r="V243" s="11" t="e">
        <f>'OddsRatio_working_3-way'!S243*'OddsRatio_working_3-way'!R243/3-2*'OddsRatio_working_3-way'!R243^3/27-'OddsRatio_working_3-way'!T243</f>
        <v>#VALUE!</v>
      </c>
      <c r="W243" s="11" t="e">
        <f>'OddsRatio_working_3-way'!V243^2+4*'OddsRatio_working_3-way'!U243^3/27</f>
        <v>#VALUE!</v>
      </c>
      <c r="X243" s="11" t="e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#VALUE!</v>
      </c>
      <c r="Y243" s="11" t="e">
        <f>IF('OddsRatio_working_3-way'!W243&gt;=0,IF('OddsRatio_working_3-way'!V243+SQRT('OddsRatio_working_3-way'!W243)&gt;0,0,PI()),ACOS('OddsRatio_working_3-way'!V243/(2*'OddsRatio_working_3-way'!X243)))</f>
        <v>#VALUE!</v>
      </c>
      <c r="Z243" s="11" t="e">
        <f>'OddsRatio_working_3-way'!X243^(1/3)*COS('OddsRatio_working_3-way'!Y243/3)</f>
        <v>#VALUE!</v>
      </c>
      <c r="AA243" s="11" t="e">
        <f>'OddsRatio_working_3-way'!X243^(1/3)*COS(('OddsRatio_working_3-way'!Y243+2*PI())/3)</f>
        <v>#VALUE!</v>
      </c>
      <c r="AB243" s="11" t="e">
        <f>'OddsRatio_working_3-way'!X243^(1/3)*COS(('OddsRatio_working_3-way'!Y243+4*PI())/3)</f>
        <v>#VALUE!</v>
      </c>
      <c r="AC243" s="11" t="e">
        <f>'OddsRatio_working_3-way'!X243^(1/3)*SIN('OddsRatio_working_3-way'!Y243/3)</f>
        <v>#VALUE!</v>
      </c>
      <c r="AD243" s="11" t="e">
        <f>'OddsRatio_working_3-way'!X243^(1/3)*SIN(('OddsRatio_working_3-way'!Y243+2*PI())/3)</f>
        <v>#VALUE!</v>
      </c>
      <c r="AE243" s="11" t="e">
        <f>'OddsRatio_working_3-way'!X243^(1/3)*SIN(('OddsRatio_working_3-way'!Y243+4*PI())/3)</f>
        <v>#VALUE!</v>
      </c>
      <c r="AF243" s="11" t="e">
        <f>-'OddsRatio_working_3-way'!U243/(3*'OddsRatio_working_3-way'!X243^(1/3))*COS(('OddsRatio_working_3-way'!Y243)/3)</f>
        <v>#VALUE!</v>
      </c>
      <c r="AG243" s="11" t="e">
        <f>-'OddsRatio_working_3-way'!U243/(3*'OddsRatio_working_3-way'!X243^(1/3))*COS(('OddsRatio_working_3-way'!Y243+2*PI())/3)</f>
        <v>#VALUE!</v>
      </c>
      <c r="AH243" s="11" t="e">
        <f>-'OddsRatio_working_3-way'!U243/(3*'OddsRatio_working_3-way'!X243^(1/3))*COS(('OddsRatio_working_3-way'!Y243+4*PI())/3)</f>
        <v>#VALUE!</v>
      </c>
      <c r="AI243" s="11" t="e">
        <f>'OddsRatio_working_3-way'!U243/(3*'OddsRatio_working_3-way'!X243^(1/3))*SIN(('OddsRatio_working_3-way'!Y243)/3)</f>
        <v>#VALUE!</v>
      </c>
      <c r="AJ243" s="11" t="e">
        <f>'OddsRatio_working_3-way'!U243/(3*'OddsRatio_working_3-way'!X243^(1/3))*SIN(('OddsRatio_working_3-way'!Y243+2*PI())/3)</f>
        <v>#VALUE!</v>
      </c>
      <c r="AK243" s="11" t="e">
        <f>'OddsRatio_working_3-way'!U243/(3*'OddsRatio_working_3-way'!X243^(1/3))*SIN(('OddsRatio_working_3-way'!Y243+4*PI())/3)</f>
        <v>#VALUE!</v>
      </c>
      <c r="AL243" s="11" t="e">
        <f>'OddsRatio_working_3-way'!Z243+'OddsRatio_working_3-way'!AF243</f>
        <v>#VALUE!</v>
      </c>
      <c r="AM243" s="11" t="e">
        <f>'OddsRatio_working_3-way'!AA243+'OddsRatio_working_3-way'!AG243</f>
        <v>#VALUE!</v>
      </c>
      <c r="AN243" s="11" t="e">
        <f>'OddsRatio_working_3-way'!AB243+'OddsRatio_working_3-way'!AH243</f>
        <v>#VALUE!</v>
      </c>
      <c r="AO243" s="11" t="e">
        <f>'OddsRatio_working_3-way'!AC243+'OddsRatio_working_3-way'!AI243</f>
        <v>#VALUE!</v>
      </c>
      <c r="AP243" s="11" t="e">
        <f>'OddsRatio_working_3-way'!AD243+'OddsRatio_working_3-way'!AJ243</f>
        <v>#VALUE!</v>
      </c>
      <c r="AQ243" s="11" t="e">
        <f>'OddsRatio_working_3-way'!AE243+'OddsRatio_working_3-way'!AK243</f>
        <v>#VALUE!</v>
      </c>
      <c r="AR243" s="10" t="str">
        <f>IF(A243="","",IF(('OddsRatio_working_3-way'!X243=0),IF(Q243&gt;0,-Q243^(1/3),(-Q243)^(1/3)),'OddsRatio_working_3-way'!AL243-'OddsRatio_working_3-way'!R243/3))</f>
        <v/>
      </c>
      <c r="AS243" s="11" t="e">
        <f>IF(('OddsRatio_working_3-way'!X243=0),IF(Q243&gt;0,-Q243^(1/3),(-Q243)^(1/3)),'OddsRatio_working_3-way'!AM243-'OddsRatio_working_3-way'!R243/3)</f>
        <v>#VALUE!</v>
      </c>
      <c r="AT243" s="11" t="e">
        <f>IF(('OddsRatio_working_3-way'!X243=0),IF(Q243&gt;0,-Q243^(1/3),(-Q243)^(1/3)),'OddsRatio_working_3-way'!AN243-'OddsRatio_working_3-way'!R243/3)</f>
        <v>#VALUE!</v>
      </c>
      <c r="AU243" s="11" t="e">
        <f>IF(('OddsRatio_working_3-way'!X243=0),0,'OddsRatio_working_3-way'!AO243)</f>
        <v>#VALUE!</v>
      </c>
      <c r="AV243" s="11" t="e">
        <f>IF(('OddsRatio_working_3-way'!X243=0),0,'OddsRatio_working_3-way'!AP243)</f>
        <v>#VALUE!</v>
      </c>
      <c r="AW243" s="11" t="e">
        <f>IF(('OddsRatio_working_3-way'!X243=0),0,'OddsRatio_working_3-way'!AQ243)</f>
        <v>#VALUE!</v>
      </c>
    </row>
    <row r="244" spans="1:4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9" t="e">
        <f t="shared" si="52"/>
        <v>#VALUE!</v>
      </c>
      <c r="E244" s="9" t="e">
        <f t="shared" si="53"/>
        <v>#VALUE!</v>
      </c>
      <c r="F244" s="9" t="e">
        <f t="shared" si="54"/>
        <v>#VALUE!</v>
      </c>
      <c r="G244" s="9" t="str">
        <f t="shared" si="55"/>
        <v/>
      </c>
      <c r="H244" s="9" t="str">
        <f t="shared" si="56"/>
        <v/>
      </c>
      <c r="I244" s="9" t="str">
        <f t="shared" si="57"/>
        <v/>
      </c>
      <c r="J244" s="9" t="str">
        <f t="shared" si="58"/>
        <v/>
      </c>
      <c r="K244" s="11" t="e">
        <f t="shared" si="59"/>
        <v>#VALUE!</v>
      </c>
      <c r="L244" s="11" t="e">
        <f t="shared" si="60"/>
        <v>#VALUE!</v>
      </c>
      <c r="M244" s="11" t="e">
        <f t="shared" si="61"/>
        <v>#VALUE!</v>
      </c>
      <c r="N244" s="11" t="e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#VALUE!</v>
      </c>
      <c r="O244" s="11">
        <f>0</f>
        <v>0</v>
      </c>
      <c r="P244" s="11" t="e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#VALUE!</v>
      </c>
      <c r="Q244" s="11" t="e">
        <f>2*'OddsRatio_working_3-way'!K244*'OddsRatio_working_3-way'!L244*'OddsRatio_working_3-way'!M244</f>
        <v>#VALUE!</v>
      </c>
      <c r="R244" s="11" t="e">
        <f t="shared" si="62"/>
        <v>#VALUE!</v>
      </c>
      <c r="S244" s="11" t="e">
        <f t="shared" si="63"/>
        <v>#VALUE!</v>
      </c>
      <c r="T244" s="11" t="e">
        <f t="shared" si="64"/>
        <v>#VALUE!</v>
      </c>
      <c r="U244" s="11" t="e">
        <f>'OddsRatio_working_3-way'!S244-'OddsRatio_working_3-way'!R244^2/3</f>
        <v>#VALUE!</v>
      </c>
      <c r="V244" s="11" t="e">
        <f>'OddsRatio_working_3-way'!S244*'OddsRatio_working_3-way'!R244/3-2*'OddsRatio_working_3-way'!R244^3/27-'OddsRatio_working_3-way'!T244</f>
        <v>#VALUE!</v>
      </c>
      <c r="W244" s="11" t="e">
        <f>'OddsRatio_working_3-way'!V244^2+4*'OddsRatio_working_3-way'!U244^3/27</f>
        <v>#VALUE!</v>
      </c>
      <c r="X244" s="11" t="e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#VALUE!</v>
      </c>
      <c r="Y244" s="11" t="e">
        <f>IF('OddsRatio_working_3-way'!W244&gt;=0,IF('OddsRatio_working_3-way'!V244+SQRT('OddsRatio_working_3-way'!W244)&gt;0,0,PI()),ACOS('OddsRatio_working_3-way'!V244/(2*'OddsRatio_working_3-way'!X244)))</f>
        <v>#VALUE!</v>
      </c>
      <c r="Z244" s="11" t="e">
        <f>'OddsRatio_working_3-way'!X244^(1/3)*COS('OddsRatio_working_3-way'!Y244/3)</f>
        <v>#VALUE!</v>
      </c>
      <c r="AA244" s="11" t="e">
        <f>'OddsRatio_working_3-way'!X244^(1/3)*COS(('OddsRatio_working_3-way'!Y244+2*PI())/3)</f>
        <v>#VALUE!</v>
      </c>
      <c r="AB244" s="11" t="e">
        <f>'OddsRatio_working_3-way'!X244^(1/3)*COS(('OddsRatio_working_3-way'!Y244+4*PI())/3)</f>
        <v>#VALUE!</v>
      </c>
      <c r="AC244" s="11" t="e">
        <f>'OddsRatio_working_3-way'!X244^(1/3)*SIN('OddsRatio_working_3-way'!Y244/3)</f>
        <v>#VALUE!</v>
      </c>
      <c r="AD244" s="11" t="e">
        <f>'OddsRatio_working_3-way'!X244^(1/3)*SIN(('OddsRatio_working_3-way'!Y244+2*PI())/3)</f>
        <v>#VALUE!</v>
      </c>
      <c r="AE244" s="11" t="e">
        <f>'OddsRatio_working_3-way'!X244^(1/3)*SIN(('OddsRatio_working_3-way'!Y244+4*PI())/3)</f>
        <v>#VALUE!</v>
      </c>
      <c r="AF244" s="11" t="e">
        <f>-'OddsRatio_working_3-way'!U244/(3*'OddsRatio_working_3-way'!X244^(1/3))*COS(('OddsRatio_working_3-way'!Y244)/3)</f>
        <v>#VALUE!</v>
      </c>
      <c r="AG244" s="11" t="e">
        <f>-'OddsRatio_working_3-way'!U244/(3*'OddsRatio_working_3-way'!X244^(1/3))*COS(('OddsRatio_working_3-way'!Y244+2*PI())/3)</f>
        <v>#VALUE!</v>
      </c>
      <c r="AH244" s="11" t="e">
        <f>-'OddsRatio_working_3-way'!U244/(3*'OddsRatio_working_3-way'!X244^(1/3))*COS(('OddsRatio_working_3-way'!Y244+4*PI())/3)</f>
        <v>#VALUE!</v>
      </c>
      <c r="AI244" s="11" t="e">
        <f>'OddsRatio_working_3-way'!U244/(3*'OddsRatio_working_3-way'!X244^(1/3))*SIN(('OddsRatio_working_3-way'!Y244)/3)</f>
        <v>#VALUE!</v>
      </c>
      <c r="AJ244" s="11" t="e">
        <f>'OddsRatio_working_3-way'!U244/(3*'OddsRatio_working_3-way'!X244^(1/3))*SIN(('OddsRatio_working_3-way'!Y244+2*PI())/3)</f>
        <v>#VALUE!</v>
      </c>
      <c r="AK244" s="11" t="e">
        <f>'OddsRatio_working_3-way'!U244/(3*'OddsRatio_working_3-way'!X244^(1/3))*SIN(('OddsRatio_working_3-way'!Y244+4*PI())/3)</f>
        <v>#VALUE!</v>
      </c>
      <c r="AL244" s="11" t="e">
        <f>'OddsRatio_working_3-way'!Z244+'OddsRatio_working_3-way'!AF244</f>
        <v>#VALUE!</v>
      </c>
      <c r="AM244" s="11" t="e">
        <f>'OddsRatio_working_3-way'!AA244+'OddsRatio_working_3-way'!AG244</f>
        <v>#VALUE!</v>
      </c>
      <c r="AN244" s="11" t="e">
        <f>'OddsRatio_working_3-way'!AB244+'OddsRatio_working_3-way'!AH244</f>
        <v>#VALUE!</v>
      </c>
      <c r="AO244" s="11" t="e">
        <f>'OddsRatio_working_3-way'!AC244+'OddsRatio_working_3-way'!AI244</f>
        <v>#VALUE!</v>
      </c>
      <c r="AP244" s="11" t="e">
        <f>'OddsRatio_working_3-way'!AD244+'OddsRatio_working_3-way'!AJ244</f>
        <v>#VALUE!</v>
      </c>
      <c r="AQ244" s="11" t="e">
        <f>'OddsRatio_working_3-way'!AE244+'OddsRatio_working_3-way'!AK244</f>
        <v>#VALUE!</v>
      </c>
      <c r="AR244" s="10" t="str">
        <f>IF(A244="","",IF(('OddsRatio_working_3-way'!X244=0),IF(Q244&gt;0,-Q244^(1/3),(-Q244)^(1/3)),'OddsRatio_working_3-way'!AL244-'OddsRatio_working_3-way'!R244/3))</f>
        <v/>
      </c>
      <c r="AS244" s="11" t="e">
        <f>IF(('OddsRatio_working_3-way'!X244=0),IF(Q244&gt;0,-Q244^(1/3),(-Q244)^(1/3)),'OddsRatio_working_3-way'!AM244-'OddsRatio_working_3-way'!R244/3)</f>
        <v>#VALUE!</v>
      </c>
      <c r="AT244" s="11" t="e">
        <f>IF(('OddsRatio_working_3-way'!X244=0),IF(Q244&gt;0,-Q244^(1/3),(-Q244)^(1/3)),'OddsRatio_working_3-way'!AN244-'OddsRatio_working_3-way'!R244/3)</f>
        <v>#VALUE!</v>
      </c>
      <c r="AU244" s="11" t="e">
        <f>IF(('OddsRatio_working_3-way'!X244=0),0,'OddsRatio_working_3-way'!AO244)</f>
        <v>#VALUE!</v>
      </c>
      <c r="AV244" s="11" t="e">
        <f>IF(('OddsRatio_working_3-way'!X244=0),0,'OddsRatio_working_3-way'!AP244)</f>
        <v>#VALUE!</v>
      </c>
      <c r="AW244" s="11" t="e">
        <f>IF(('OddsRatio_working_3-way'!X244=0),0,'OddsRatio_working_3-way'!AQ244)</f>
        <v>#VALUE!</v>
      </c>
    </row>
    <row r="245" spans="1:4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9" t="e">
        <f t="shared" si="52"/>
        <v>#VALUE!</v>
      </c>
      <c r="E245" s="9" t="e">
        <f t="shared" si="53"/>
        <v>#VALUE!</v>
      </c>
      <c r="F245" s="9" t="e">
        <f t="shared" si="54"/>
        <v>#VALUE!</v>
      </c>
      <c r="G245" s="9" t="str">
        <f t="shared" si="55"/>
        <v/>
      </c>
      <c r="H245" s="9" t="str">
        <f t="shared" si="56"/>
        <v/>
      </c>
      <c r="I245" s="9" t="str">
        <f t="shared" si="57"/>
        <v/>
      </c>
      <c r="J245" s="9" t="str">
        <f t="shared" si="58"/>
        <v/>
      </c>
      <c r="K245" s="11" t="e">
        <f t="shared" si="59"/>
        <v>#VALUE!</v>
      </c>
      <c r="L245" s="11" t="e">
        <f t="shared" si="60"/>
        <v>#VALUE!</v>
      </c>
      <c r="M245" s="11" t="e">
        <f t="shared" si="61"/>
        <v>#VALUE!</v>
      </c>
      <c r="N245" s="11" t="e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#VALUE!</v>
      </c>
      <c r="O245" s="11">
        <f>0</f>
        <v>0</v>
      </c>
      <c r="P245" s="11" t="e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#VALUE!</v>
      </c>
      <c r="Q245" s="11" t="e">
        <f>2*'OddsRatio_working_3-way'!K245*'OddsRatio_working_3-way'!L245*'OddsRatio_working_3-way'!M245</f>
        <v>#VALUE!</v>
      </c>
      <c r="R245" s="11" t="e">
        <f t="shared" si="62"/>
        <v>#VALUE!</v>
      </c>
      <c r="S245" s="11" t="e">
        <f t="shared" si="63"/>
        <v>#VALUE!</v>
      </c>
      <c r="T245" s="11" t="e">
        <f t="shared" si="64"/>
        <v>#VALUE!</v>
      </c>
      <c r="U245" s="11" t="e">
        <f>'OddsRatio_working_3-way'!S245-'OddsRatio_working_3-way'!R245^2/3</f>
        <v>#VALUE!</v>
      </c>
      <c r="V245" s="11" t="e">
        <f>'OddsRatio_working_3-way'!S245*'OddsRatio_working_3-way'!R245/3-2*'OddsRatio_working_3-way'!R245^3/27-'OddsRatio_working_3-way'!T245</f>
        <v>#VALUE!</v>
      </c>
      <c r="W245" s="11" t="e">
        <f>'OddsRatio_working_3-way'!V245^2+4*'OddsRatio_working_3-way'!U245^3/27</f>
        <v>#VALUE!</v>
      </c>
      <c r="X245" s="11" t="e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#VALUE!</v>
      </c>
      <c r="Y245" s="11" t="e">
        <f>IF('OddsRatio_working_3-way'!W245&gt;=0,IF('OddsRatio_working_3-way'!V245+SQRT('OddsRatio_working_3-way'!W245)&gt;0,0,PI()),ACOS('OddsRatio_working_3-way'!V245/(2*'OddsRatio_working_3-way'!X245)))</f>
        <v>#VALUE!</v>
      </c>
      <c r="Z245" s="11" t="e">
        <f>'OddsRatio_working_3-way'!X245^(1/3)*COS('OddsRatio_working_3-way'!Y245/3)</f>
        <v>#VALUE!</v>
      </c>
      <c r="AA245" s="11" t="e">
        <f>'OddsRatio_working_3-way'!X245^(1/3)*COS(('OddsRatio_working_3-way'!Y245+2*PI())/3)</f>
        <v>#VALUE!</v>
      </c>
      <c r="AB245" s="11" t="e">
        <f>'OddsRatio_working_3-way'!X245^(1/3)*COS(('OddsRatio_working_3-way'!Y245+4*PI())/3)</f>
        <v>#VALUE!</v>
      </c>
      <c r="AC245" s="11" t="e">
        <f>'OddsRatio_working_3-way'!X245^(1/3)*SIN('OddsRatio_working_3-way'!Y245/3)</f>
        <v>#VALUE!</v>
      </c>
      <c r="AD245" s="11" t="e">
        <f>'OddsRatio_working_3-way'!X245^(1/3)*SIN(('OddsRatio_working_3-way'!Y245+2*PI())/3)</f>
        <v>#VALUE!</v>
      </c>
      <c r="AE245" s="11" t="e">
        <f>'OddsRatio_working_3-way'!X245^(1/3)*SIN(('OddsRatio_working_3-way'!Y245+4*PI())/3)</f>
        <v>#VALUE!</v>
      </c>
      <c r="AF245" s="11" t="e">
        <f>-'OddsRatio_working_3-way'!U245/(3*'OddsRatio_working_3-way'!X245^(1/3))*COS(('OddsRatio_working_3-way'!Y245)/3)</f>
        <v>#VALUE!</v>
      </c>
      <c r="AG245" s="11" t="e">
        <f>-'OddsRatio_working_3-way'!U245/(3*'OddsRatio_working_3-way'!X245^(1/3))*COS(('OddsRatio_working_3-way'!Y245+2*PI())/3)</f>
        <v>#VALUE!</v>
      </c>
      <c r="AH245" s="11" t="e">
        <f>-'OddsRatio_working_3-way'!U245/(3*'OddsRatio_working_3-way'!X245^(1/3))*COS(('OddsRatio_working_3-way'!Y245+4*PI())/3)</f>
        <v>#VALUE!</v>
      </c>
      <c r="AI245" s="11" t="e">
        <f>'OddsRatio_working_3-way'!U245/(3*'OddsRatio_working_3-way'!X245^(1/3))*SIN(('OddsRatio_working_3-way'!Y245)/3)</f>
        <v>#VALUE!</v>
      </c>
      <c r="AJ245" s="11" t="e">
        <f>'OddsRatio_working_3-way'!U245/(3*'OddsRatio_working_3-way'!X245^(1/3))*SIN(('OddsRatio_working_3-way'!Y245+2*PI())/3)</f>
        <v>#VALUE!</v>
      </c>
      <c r="AK245" s="11" t="e">
        <f>'OddsRatio_working_3-way'!U245/(3*'OddsRatio_working_3-way'!X245^(1/3))*SIN(('OddsRatio_working_3-way'!Y245+4*PI())/3)</f>
        <v>#VALUE!</v>
      </c>
      <c r="AL245" s="11" t="e">
        <f>'OddsRatio_working_3-way'!Z245+'OddsRatio_working_3-way'!AF245</f>
        <v>#VALUE!</v>
      </c>
      <c r="AM245" s="11" t="e">
        <f>'OddsRatio_working_3-way'!AA245+'OddsRatio_working_3-way'!AG245</f>
        <v>#VALUE!</v>
      </c>
      <c r="AN245" s="11" t="e">
        <f>'OddsRatio_working_3-way'!AB245+'OddsRatio_working_3-way'!AH245</f>
        <v>#VALUE!</v>
      </c>
      <c r="AO245" s="11" t="e">
        <f>'OddsRatio_working_3-way'!AC245+'OddsRatio_working_3-way'!AI245</f>
        <v>#VALUE!</v>
      </c>
      <c r="AP245" s="11" t="e">
        <f>'OddsRatio_working_3-way'!AD245+'OddsRatio_working_3-way'!AJ245</f>
        <v>#VALUE!</v>
      </c>
      <c r="AQ245" s="11" t="e">
        <f>'OddsRatio_working_3-way'!AE245+'OddsRatio_working_3-way'!AK245</f>
        <v>#VALUE!</v>
      </c>
      <c r="AR245" s="10" t="str">
        <f>IF(A245="","",IF(('OddsRatio_working_3-way'!X245=0),IF(Q245&gt;0,-Q245^(1/3),(-Q245)^(1/3)),'OddsRatio_working_3-way'!AL245-'OddsRatio_working_3-way'!R245/3))</f>
        <v/>
      </c>
      <c r="AS245" s="11" t="e">
        <f>IF(('OddsRatio_working_3-way'!X245=0),IF(Q245&gt;0,-Q245^(1/3),(-Q245)^(1/3)),'OddsRatio_working_3-way'!AM245-'OddsRatio_working_3-way'!R245/3)</f>
        <v>#VALUE!</v>
      </c>
      <c r="AT245" s="11" t="e">
        <f>IF(('OddsRatio_working_3-way'!X245=0),IF(Q245&gt;0,-Q245^(1/3),(-Q245)^(1/3)),'OddsRatio_working_3-way'!AN245-'OddsRatio_working_3-way'!R245/3)</f>
        <v>#VALUE!</v>
      </c>
      <c r="AU245" s="11" t="e">
        <f>IF(('OddsRatio_working_3-way'!X245=0),0,'OddsRatio_working_3-way'!AO245)</f>
        <v>#VALUE!</v>
      </c>
      <c r="AV245" s="11" t="e">
        <f>IF(('OddsRatio_working_3-way'!X245=0),0,'OddsRatio_working_3-way'!AP245)</f>
        <v>#VALUE!</v>
      </c>
      <c r="AW245" s="11" t="e">
        <f>IF(('OddsRatio_working_3-way'!X245=0),0,'OddsRatio_working_3-way'!AQ245)</f>
        <v>#VALUE!</v>
      </c>
    </row>
    <row r="246" spans="1:4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9" t="e">
        <f t="shared" si="52"/>
        <v>#VALUE!</v>
      </c>
      <c r="E246" s="9" t="e">
        <f t="shared" si="53"/>
        <v>#VALUE!</v>
      </c>
      <c r="F246" s="9" t="e">
        <f t="shared" si="54"/>
        <v>#VALUE!</v>
      </c>
      <c r="G246" s="9" t="str">
        <f t="shared" si="55"/>
        <v/>
      </c>
      <c r="H246" s="9" t="str">
        <f t="shared" si="56"/>
        <v/>
      </c>
      <c r="I246" s="9" t="str">
        <f t="shared" si="57"/>
        <v/>
      </c>
      <c r="J246" s="9" t="str">
        <f t="shared" si="58"/>
        <v/>
      </c>
      <c r="K246" s="11" t="e">
        <f t="shared" si="59"/>
        <v>#VALUE!</v>
      </c>
      <c r="L246" s="11" t="e">
        <f t="shared" si="60"/>
        <v>#VALUE!</v>
      </c>
      <c r="M246" s="11" t="e">
        <f t="shared" si="61"/>
        <v>#VALUE!</v>
      </c>
      <c r="N246" s="11" t="e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#VALUE!</v>
      </c>
      <c r="O246" s="11">
        <f>0</f>
        <v>0</v>
      </c>
      <c r="P246" s="11" t="e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#VALUE!</v>
      </c>
      <c r="Q246" s="11" t="e">
        <f>2*'OddsRatio_working_3-way'!K246*'OddsRatio_working_3-way'!L246*'OddsRatio_working_3-way'!M246</f>
        <v>#VALUE!</v>
      </c>
      <c r="R246" s="11" t="e">
        <f t="shared" si="62"/>
        <v>#VALUE!</v>
      </c>
      <c r="S246" s="11" t="e">
        <f t="shared" si="63"/>
        <v>#VALUE!</v>
      </c>
      <c r="T246" s="11" t="e">
        <f t="shared" si="64"/>
        <v>#VALUE!</v>
      </c>
      <c r="U246" s="11" t="e">
        <f>'OddsRatio_working_3-way'!S246-'OddsRatio_working_3-way'!R246^2/3</f>
        <v>#VALUE!</v>
      </c>
      <c r="V246" s="11" t="e">
        <f>'OddsRatio_working_3-way'!S246*'OddsRatio_working_3-way'!R246/3-2*'OddsRatio_working_3-way'!R246^3/27-'OddsRatio_working_3-way'!T246</f>
        <v>#VALUE!</v>
      </c>
      <c r="W246" s="11" t="e">
        <f>'OddsRatio_working_3-way'!V246^2+4*'OddsRatio_working_3-way'!U246^3/27</f>
        <v>#VALUE!</v>
      </c>
      <c r="X246" s="11" t="e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#VALUE!</v>
      </c>
      <c r="Y246" s="11" t="e">
        <f>IF('OddsRatio_working_3-way'!W246&gt;=0,IF('OddsRatio_working_3-way'!V246+SQRT('OddsRatio_working_3-way'!W246)&gt;0,0,PI()),ACOS('OddsRatio_working_3-way'!V246/(2*'OddsRatio_working_3-way'!X246)))</f>
        <v>#VALUE!</v>
      </c>
      <c r="Z246" s="11" t="e">
        <f>'OddsRatio_working_3-way'!X246^(1/3)*COS('OddsRatio_working_3-way'!Y246/3)</f>
        <v>#VALUE!</v>
      </c>
      <c r="AA246" s="11" t="e">
        <f>'OddsRatio_working_3-way'!X246^(1/3)*COS(('OddsRatio_working_3-way'!Y246+2*PI())/3)</f>
        <v>#VALUE!</v>
      </c>
      <c r="AB246" s="11" t="e">
        <f>'OddsRatio_working_3-way'!X246^(1/3)*COS(('OddsRatio_working_3-way'!Y246+4*PI())/3)</f>
        <v>#VALUE!</v>
      </c>
      <c r="AC246" s="11" t="e">
        <f>'OddsRatio_working_3-way'!X246^(1/3)*SIN('OddsRatio_working_3-way'!Y246/3)</f>
        <v>#VALUE!</v>
      </c>
      <c r="AD246" s="11" t="e">
        <f>'OddsRatio_working_3-way'!X246^(1/3)*SIN(('OddsRatio_working_3-way'!Y246+2*PI())/3)</f>
        <v>#VALUE!</v>
      </c>
      <c r="AE246" s="11" t="e">
        <f>'OddsRatio_working_3-way'!X246^(1/3)*SIN(('OddsRatio_working_3-way'!Y246+4*PI())/3)</f>
        <v>#VALUE!</v>
      </c>
      <c r="AF246" s="11" t="e">
        <f>-'OddsRatio_working_3-way'!U246/(3*'OddsRatio_working_3-way'!X246^(1/3))*COS(('OddsRatio_working_3-way'!Y246)/3)</f>
        <v>#VALUE!</v>
      </c>
      <c r="AG246" s="11" t="e">
        <f>-'OddsRatio_working_3-way'!U246/(3*'OddsRatio_working_3-way'!X246^(1/3))*COS(('OddsRatio_working_3-way'!Y246+2*PI())/3)</f>
        <v>#VALUE!</v>
      </c>
      <c r="AH246" s="11" t="e">
        <f>-'OddsRatio_working_3-way'!U246/(3*'OddsRatio_working_3-way'!X246^(1/3))*COS(('OddsRatio_working_3-way'!Y246+4*PI())/3)</f>
        <v>#VALUE!</v>
      </c>
      <c r="AI246" s="11" t="e">
        <f>'OddsRatio_working_3-way'!U246/(3*'OddsRatio_working_3-way'!X246^(1/3))*SIN(('OddsRatio_working_3-way'!Y246)/3)</f>
        <v>#VALUE!</v>
      </c>
      <c r="AJ246" s="11" t="e">
        <f>'OddsRatio_working_3-way'!U246/(3*'OddsRatio_working_3-way'!X246^(1/3))*SIN(('OddsRatio_working_3-way'!Y246+2*PI())/3)</f>
        <v>#VALUE!</v>
      </c>
      <c r="AK246" s="11" t="e">
        <f>'OddsRatio_working_3-way'!U246/(3*'OddsRatio_working_3-way'!X246^(1/3))*SIN(('OddsRatio_working_3-way'!Y246+4*PI())/3)</f>
        <v>#VALUE!</v>
      </c>
      <c r="AL246" s="11" t="e">
        <f>'OddsRatio_working_3-way'!Z246+'OddsRatio_working_3-way'!AF246</f>
        <v>#VALUE!</v>
      </c>
      <c r="AM246" s="11" t="e">
        <f>'OddsRatio_working_3-way'!AA246+'OddsRatio_working_3-way'!AG246</f>
        <v>#VALUE!</v>
      </c>
      <c r="AN246" s="11" t="e">
        <f>'OddsRatio_working_3-way'!AB246+'OddsRatio_working_3-way'!AH246</f>
        <v>#VALUE!</v>
      </c>
      <c r="AO246" s="11" t="e">
        <f>'OddsRatio_working_3-way'!AC246+'OddsRatio_working_3-way'!AI246</f>
        <v>#VALUE!</v>
      </c>
      <c r="AP246" s="11" t="e">
        <f>'OddsRatio_working_3-way'!AD246+'OddsRatio_working_3-way'!AJ246</f>
        <v>#VALUE!</v>
      </c>
      <c r="AQ246" s="11" t="e">
        <f>'OddsRatio_working_3-way'!AE246+'OddsRatio_working_3-way'!AK246</f>
        <v>#VALUE!</v>
      </c>
      <c r="AR246" s="10" t="str">
        <f>IF(A246="","",IF(('OddsRatio_working_3-way'!X246=0),IF(Q246&gt;0,-Q246^(1/3),(-Q246)^(1/3)),'OddsRatio_working_3-way'!AL246-'OddsRatio_working_3-way'!R246/3))</f>
        <v/>
      </c>
      <c r="AS246" s="11" t="e">
        <f>IF(('OddsRatio_working_3-way'!X246=0),IF(Q246&gt;0,-Q246^(1/3),(-Q246)^(1/3)),'OddsRatio_working_3-way'!AM246-'OddsRatio_working_3-way'!R246/3)</f>
        <v>#VALUE!</v>
      </c>
      <c r="AT246" s="11" t="e">
        <f>IF(('OddsRatio_working_3-way'!X246=0),IF(Q246&gt;0,-Q246^(1/3),(-Q246)^(1/3)),'OddsRatio_working_3-way'!AN246-'OddsRatio_working_3-way'!R246/3)</f>
        <v>#VALUE!</v>
      </c>
      <c r="AU246" s="11" t="e">
        <f>IF(('OddsRatio_working_3-way'!X246=0),0,'OddsRatio_working_3-way'!AO246)</f>
        <v>#VALUE!</v>
      </c>
      <c r="AV246" s="11" t="e">
        <f>IF(('OddsRatio_working_3-way'!X246=0),0,'OddsRatio_working_3-way'!AP246)</f>
        <v>#VALUE!</v>
      </c>
      <c r="AW246" s="11" t="e">
        <f>IF(('OddsRatio_working_3-way'!X246=0),0,'OddsRatio_working_3-way'!AQ246)</f>
        <v>#VALUE!</v>
      </c>
    </row>
    <row r="247" spans="1:4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9" t="e">
        <f t="shared" si="52"/>
        <v>#VALUE!</v>
      </c>
      <c r="E247" s="9" t="e">
        <f t="shared" si="53"/>
        <v>#VALUE!</v>
      </c>
      <c r="F247" s="9" t="e">
        <f t="shared" si="54"/>
        <v>#VALUE!</v>
      </c>
      <c r="G247" s="9" t="str">
        <f t="shared" si="55"/>
        <v/>
      </c>
      <c r="H247" s="9" t="str">
        <f t="shared" si="56"/>
        <v/>
      </c>
      <c r="I247" s="9" t="str">
        <f t="shared" si="57"/>
        <v/>
      </c>
      <c r="J247" s="9" t="str">
        <f t="shared" si="58"/>
        <v/>
      </c>
      <c r="K247" s="11" t="e">
        <f t="shared" si="59"/>
        <v>#VALUE!</v>
      </c>
      <c r="L247" s="11" t="e">
        <f t="shared" si="60"/>
        <v>#VALUE!</v>
      </c>
      <c r="M247" s="11" t="e">
        <f t="shared" si="61"/>
        <v>#VALUE!</v>
      </c>
      <c r="N247" s="11" t="e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#VALUE!</v>
      </c>
      <c r="O247" s="11">
        <f>0</f>
        <v>0</v>
      </c>
      <c r="P247" s="11" t="e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#VALUE!</v>
      </c>
      <c r="Q247" s="11" t="e">
        <f>2*'OddsRatio_working_3-way'!K247*'OddsRatio_working_3-way'!L247*'OddsRatio_working_3-way'!M247</f>
        <v>#VALUE!</v>
      </c>
      <c r="R247" s="11" t="e">
        <f t="shared" si="62"/>
        <v>#VALUE!</v>
      </c>
      <c r="S247" s="11" t="e">
        <f t="shared" si="63"/>
        <v>#VALUE!</v>
      </c>
      <c r="T247" s="11" t="e">
        <f t="shared" si="64"/>
        <v>#VALUE!</v>
      </c>
      <c r="U247" s="11" t="e">
        <f>'OddsRatio_working_3-way'!S247-'OddsRatio_working_3-way'!R247^2/3</f>
        <v>#VALUE!</v>
      </c>
      <c r="V247" s="11" t="e">
        <f>'OddsRatio_working_3-way'!S247*'OddsRatio_working_3-way'!R247/3-2*'OddsRatio_working_3-way'!R247^3/27-'OddsRatio_working_3-way'!T247</f>
        <v>#VALUE!</v>
      </c>
      <c r="W247" s="11" t="e">
        <f>'OddsRatio_working_3-way'!V247^2+4*'OddsRatio_working_3-way'!U247^3/27</f>
        <v>#VALUE!</v>
      </c>
      <c r="X247" s="11" t="e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#VALUE!</v>
      </c>
      <c r="Y247" s="11" t="e">
        <f>IF('OddsRatio_working_3-way'!W247&gt;=0,IF('OddsRatio_working_3-way'!V247+SQRT('OddsRatio_working_3-way'!W247)&gt;0,0,PI()),ACOS('OddsRatio_working_3-way'!V247/(2*'OddsRatio_working_3-way'!X247)))</f>
        <v>#VALUE!</v>
      </c>
      <c r="Z247" s="11" t="e">
        <f>'OddsRatio_working_3-way'!X247^(1/3)*COS('OddsRatio_working_3-way'!Y247/3)</f>
        <v>#VALUE!</v>
      </c>
      <c r="AA247" s="11" t="e">
        <f>'OddsRatio_working_3-way'!X247^(1/3)*COS(('OddsRatio_working_3-way'!Y247+2*PI())/3)</f>
        <v>#VALUE!</v>
      </c>
      <c r="AB247" s="11" t="e">
        <f>'OddsRatio_working_3-way'!X247^(1/3)*COS(('OddsRatio_working_3-way'!Y247+4*PI())/3)</f>
        <v>#VALUE!</v>
      </c>
      <c r="AC247" s="11" t="e">
        <f>'OddsRatio_working_3-way'!X247^(1/3)*SIN('OddsRatio_working_3-way'!Y247/3)</f>
        <v>#VALUE!</v>
      </c>
      <c r="AD247" s="11" t="e">
        <f>'OddsRatio_working_3-way'!X247^(1/3)*SIN(('OddsRatio_working_3-way'!Y247+2*PI())/3)</f>
        <v>#VALUE!</v>
      </c>
      <c r="AE247" s="11" t="e">
        <f>'OddsRatio_working_3-way'!X247^(1/3)*SIN(('OddsRatio_working_3-way'!Y247+4*PI())/3)</f>
        <v>#VALUE!</v>
      </c>
      <c r="AF247" s="11" t="e">
        <f>-'OddsRatio_working_3-way'!U247/(3*'OddsRatio_working_3-way'!X247^(1/3))*COS(('OddsRatio_working_3-way'!Y247)/3)</f>
        <v>#VALUE!</v>
      </c>
      <c r="AG247" s="11" t="e">
        <f>-'OddsRatio_working_3-way'!U247/(3*'OddsRatio_working_3-way'!X247^(1/3))*COS(('OddsRatio_working_3-way'!Y247+2*PI())/3)</f>
        <v>#VALUE!</v>
      </c>
      <c r="AH247" s="11" t="e">
        <f>-'OddsRatio_working_3-way'!U247/(3*'OddsRatio_working_3-way'!X247^(1/3))*COS(('OddsRatio_working_3-way'!Y247+4*PI())/3)</f>
        <v>#VALUE!</v>
      </c>
      <c r="AI247" s="11" t="e">
        <f>'OddsRatio_working_3-way'!U247/(3*'OddsRatio_working_3-way'!X247^(1/3))*SIN(('OddsRatio_working_3-way'!Y247)/3)</f>
        <v>#VALUE!</v>
      </c>
      <c r="AJ247" s="11" t="e">
        <f>'OddsRatio_working_3-way'!U247/(3*'OddsRatio_working_3-way'!X247^(1/3))*SIN(('OddsRatio_working_3-way'!Y247+2*PI())/3)</f>
        <v>#VALUE!</v>
      </c>
      <c r="AK247" s="11" t="e">
        <f>'OddsRatio_working_3-way'!U247/(3*'OddsRatio_working_3-way'!X247^(1/3))*SIN(('OddsRatio_working_3-way'!Y247+4*PI())/3)</f>
        <v>#VALUE!</v>
      </c>
      <c r="AL247" s="11" t="e">
        <f>'OddsRatio_working_3-way'!Z247+'OddsRatio_working_3-way'!AF247</f>
        <v>#VALUE!</v>
      </c>
      <c r="AM247" s="11" t="e">
        <f>'OddsRatio_working_3-way'!AA247+'OddsRatio_working_3-way'!AG247</f>
        <v>#VALUE!</v>
      </c>
      <c r="AN247" s="11" t="e">
        <f>'OddsRatio_working_3-way'!AB247+'OddsRatio_working_3-way'!AH247</f>
        <v>#VALUE!</v>
      </c>
      <c r="AO247" s="11" t="e">
        <f>'OddsRatio_working_3-way'!AC247+'OddsRatio_working_3-way'!AI247</f>
        <v>#VALUE!</v>
      </c>
      <c r="AP247" s="11" t="e">
        <f>'OddsRatio_working_3-way'!AD247+'OddsRatio_working_3-way'!AJ247</f>
        <v>#VALUE!</v>
      </c>
      <c r="AQ247" s="11" t="e">
        <f>'OddsRatio_working_3-way'!AE247+'OddsRatio_working_3-way'!AK247</f>
        <v>#VALUE!</v>
      </c>
      <c r="AR247" s="10" t="str">
        <f>IF(A247="","",IF(('OddsRatio_working_3-way'!X247=0),IF(Q247&gt;0,-Q247^(1/3),(-Q247)^(1/3)),'OddsRatio_working_3-way'!AL247-'OddsRatio_working_3-way'!R247/3))</f>
        <v/>
      </c>
      <c r="AS247" s="11" t="e">
        <f>IF(('OddsRatio_working_3-way'!X247=0),IF(Q247&gt;0,-Q247^(1/3),(-Q247)^(1/3)),'OddsRatio_working_3-way'!AM247-'OddsRatio_working_3-way'!R247/3)</f>
        <v>#VALUE!</v>
      </c>
      <c r="AT247" s="11" t="e">
        <f>IF(('OddsRatio_working_3-way'!X247=0),IF(Q247&gt;0,-Q247^(1/3),(-Q247)^(1/3)),'OddsRatio_working_3-way'!AN247-'OddsRatio_working_3-way'!R247/3)</f>
        <v>#VALUE!</v>
      </c>
      <c r="AU247" s="11" t="e">
        <f>IF(('OddsRatio_working_3-way'!X247=0),0,'OddsRatio_working_3-way'!AO247)</f>
        <v>#VALUE!</v>
      </c>
      <c r="AV247" s="11" t="e">
        <f>IF(('OddsRatio_working_3-way'!X247=0),0,'OddsRatio_working_3-way'!AP247)</f>
        <v>#VALUE!</v>
      </c>
      <c r="AW247" s="11" t="e">
        <f>IF(('OddsRatio_working_3-way'!X247=0),0,'OddsRatio_working_3-way'!AQ247)</f>
        <v>#VALUE!</v>
      </c>
    </row>
    <row r="248" spans="1:4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9" t="e">
        <f t="shared" si="52"/>
        <v>#VALUE!</v>
      </c>
      <c r="E248" s="9" t="e">
        <f t="shared" si="53"/>
        <v>#VALUE!</v>
      </c>
      <c r="F248" s="9" t="e">
        <f t="shared" si="54"/>
        <v>#VALUE!</v>
      </c>
      <c r="G248" s="9" t="str">
        <f t="shared" si="55"/>
        <v/>
      </c>
      <c r="H248" s="9" t="str">
        <f t="shared" si="56"/>
        <v/>
      </c>
      <c r="I248" s="9" t="str">
        <f t="shared" si="57"/>
        <v/>
      </c>
      <c r="J248" s="9" t="str">
        <f t="shared" si="58"/>
        <v/>
      </c>
      <c r="K248" s="11" t="e">
        <f t="shared" si="59"/>
        <v>#VALUE!</v>
      </c>
      <c r="L248" s="11" t="e">
        <f t="shared" si="60"/>
        <v>#VALUE!</v>
      </c>
      <c r="M248" s="11" t="e">
        <f t="shared" si="61"/>
        <v>#VALUE!</v>
      </c>
      <c r="N248" s="11" t="e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#VALUE!</v>
      </c>
      <c r="O248" s="11">
        <f>0</f>
        <v>0</v>
      </c>
      <c r="P248" s="11" t="e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#VALUE!</v>
      </c>
      <c r="Q248" s="11" t="e">
        <f>2*'OddsRatio_working_3-way'!K248*'OddsRatio_working_3-way'!L248*'OddsRatio_working_3-way'!M248</f>
        <v>#VALUE!</v>
      </c>
      <c r="R248" s="11" t="e">
        <f t="shared" si="62"/>
        <v>#VALUE!</v>
      </c>
      <c r="S248" s="11" t="e">
        <f t="shared" si="63"/>
        <v>#VALUE!</v>
      </c>
      <c r="T248" s="11" t="e">
        <f t="shared" si="64"/>
        <v>#VALUE!</v>
      </c>
      <c r="U248" s="11" t="e">
        <f>'OddsRatio_working_3-way'!S248-'OddsRatio_working_3-way'!R248^2/3</f>
        <v>#VALUE!</v>
      </c>
      <c r="V248" s="11" t="e">
        <f>'OddsRatio_working_3-way'!S248*'OddsRatio_working_3-way'!R248/3-2*'OddsRatio_working_3-way'!R248^3/27-'OddsRatio_working_3-way'!T248</f>
        <v>#VALUE!</v>
      </c>
      <c r="W248" s="11" t="e">
        <f>'OddsRatio_working_3-way'!V248^2+4*'OddsRatio_working_3-way'!U248^3/27</f>
        <v>#VALUE!</v>
      </c>
      <c r="X248" s="11" t="e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#VALUE!</v>
      </c>
      <c r="Y248" s="11" t="e">
        <f>IF('OddsRatio_working_3-way'!W248&gt;=0,IF('OddsRatio_working_3-way'!V248+SQRT('OddsRatio_working_3-way'!W248)&gt;0,0,PI()),ACOS('OddsRatio_working_3-way'!V248/(2*'OddsRatio_working_3-way'!X248)))</f>
        <v>#VALUE!</v>
      </c>
      <c r="Z248" s="11" t="e">
        <f>'OddsRatio_working_3-way'!X248^(1/3)*COS('OddsRatio_working_3-way'!Y248/3)</f>
        <v>#VALUE!</v>
      </c>
      <c r="AA248" s="11" t="e">
        <f>'OddsRatio_working_3-way'!X248^(1/3)*COS(('OddsRatio_working_3-way'!Y248+2*PI())/3)</f>
        <v>#VALUE!</v>
      </c>
      <c r="AB248" s="11" t="e">
        <f>'OddsRatio_working_3-way'!X248^(1/3)*COS(('OddsRatio_working_3-way'!Y248+4*PI())/3)</f>
        <v>#VALUE!</v>
      </c>
      <c r="AC248" s="11" t="e">
        <f>'OddsRatio_working_3-way'!X248^(1/3)*SIN('OddsRatio_working_3-way'!Y248/3)</f>
        <v>#VALUE!</v>
      </c>
      <c r="AD248" s="11" t="e">
        <f>'OddsRatio_working_3-way'!X248^(1/3)*SIN(('OddsRatio_working_3-way'!Y248+2*PI())/3)</f>
        <v>#VALUE!</v>
      </c>
      <c r="AE248" s="11" t="e">
        <f>'OddsRatio_working_3-way'!X248^(1/3)*SIN(('OddsRatio_working_3-way'!Y248+4*PI())/3)</f>
        <v>#VALUE!</v>
      </c>
      <c r="AF248" s="11" t="e">
        <f>-'OddsRatio_working_3-way'!U248/(3*'OddsRatio_working_3-way'!X248^(1/3))*COS(('OddsRatio_working_3-way'!Y248)/3)</f>
        <v>#VALUE!</v>
      </c>
      <c r="AG248" s="11" t="e">
        <f>-'OddsRatio_working_3-way'!U248/(3*'OddsRatio_working_3-way'!X248^(1/3))*COS(('OddsRatio_working_3-way'!Y248+2*PI())/3)</f>
        <v>#VALUE!</v>
      </c>
      <c r="AH248" s="11" t="e">
        <f>-'OddsRatio_working_3-way'!U248/(3*'OddsRatio_working_3-way'!X248^(1/3))*COS(('OddsRatio_working_3-way'!Y248+4*PI())/3)</f>
        <v>#VALUE!</v>
      </c>
      <c r="AI248" s="11" t="e">
        <f>'OddsRatio_working_3-way'!U248/(3*'OddsRatio_working_3-way'!X248^(1/3))*SIN(('OddsRatio_working_3-way'!Y248)/3)</f>
        <v>#VALUE!</v>
      </c>
      <c r="AJ248" s="11" t="e">
        <f>'OddsRatio_working_3-way'!U248/(3*'OddsRatio_working_3-way'!X248^(1/3))*SIN(('OddsRatio_working_3-way'!Y248+2*PI())/3)</f>
        <v>#VALUE!</v>
      </c>
      <c r="AK248" s="11" t="e">
        <f>'OddsRatio_working_3-way'!U248/(3*'OddsRatio_working_3-way'!X248^(1/3))*SIN(('OddsRatio_working_3-way'!Y248+4*PI())/3)</f>
        <v>#VALUE!</v>
      </c>
      <c r="AL248" s="11" t="e">
        <f>'OddsRatio_working_3-way'!Z248+'OddsRatio_working_3-way'!AF248</f>
        <v>#VALUE!</v>
      </c>
      <c r="AM248" s="11" t="e">
        <f>'OddsRatio_working_3-way'!AA248+'OddsRatio_working_3-way'!AG248</f>
        <v>#VALUE!</v>
      </c>
      <c r="AN248" s="11" t="e">
        <f>'OddsRatio_working_3-way'!AB248+'OddsRatio_working_3-way'!AH248</f>
        <v>#VALUE!</v>
      </c>
      <c r="AO248" s="11" t="e">
        <f>'OddsRatio_working_3-way'!AC248+'OddsRatio_working_3-way'!AI248</f>
        <v>#VALUE!</v>
      </c>
      <c r="AP248" s="11" t="e">
        <f>'OddsRatio_working_3-way'!AD248+'OddsRatio_working_3-way'!AJ248</f>
        <v>#VALUE!</v>
      </c>
      <c r="AQ248" s="11" t="e">
        <f>'OddsRatio_working_3-way'!AE248+'OddsRatio_working_3-way'!AK248</f>
        <v>#VALUE!</v>
      </c>
      <c r="AR248" s="10" t="str">
        <f>IF(A248="","",IF(('OddsRatio_working_3-way'!X248=0),IF(Q248&gt;0,-Q248^(1/3),(-Q248)^(1/3)),'OddsRatio_working_3-way'!AL248-'OddsRatio_working_3-way'!R248/3))</f>
        <v/>
      </c>
      <c r="AS248" s="11" t="e">
        <f>IF(('OddsRatio_working_3-way'!X248=0),IF(Q248&gt;0,-Q248^(1/3),(-Q248)^(1/3)),'OddsRatio_working_3-way'!AM248-'OddsRatio_working_3-way'!R248/3)</f>
        <v>#VALUE!</v>
      </c>
      <c r="AT248" s="11" t="e">
        <f>IF(('OddsRatio_working_3-way'!X248=0),IF(Q248&gt;0,-Q248^(1/3),(-Q248)^(1/3)),'OddsRatio_working_3-way'!AN248-'OddsRatio_working_3-way'!R248/3)</f>
        <v>#VALUE!</v>
      </c>
      <c r="AU248" s="11" t="e">
        <f>IF(('OddsRatio_working_3-way'!X248=0),0,'OddsRatio_working_3-way'!AO248)</f>
        <v>#VALUE!</v>
      </c>
      <c r="AV248" s="11" t="e">
        <f>IF(('OddsRatio_working_3-way'!X248=0),0,'OddsRatio_working_3-way'!AP248)</f>
        <v>#VALUE!</v>
      </c>
      <c r="AW248" s="11" t="e">
        <f>IF(('OddsRatio_working_3-way'!X248=0),0,'OddsRatio_working_3-way'!AQ248)</f>
        <v>#VALUE!</v>
      </c>
    </row>
    <row r="249" spans="1:4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9" t="e">
        <f t="shared" si="52"/>
        <v>#VALUE!</v>
      </c>
      <c r="E249" s="9" t="e">
        <f t="shared" si="53"/>
        <v>#VALUE!</v>
      </c>
      <c r="F249" s="9" t="e">
        <f t="shared" si="54"/>
        <v>#VALUE!</v>
      </c>
      <c r="G249" s="9" t="str">
        <f t="shared" si="55"/>
        <v/>
      </c>
      <c r="H249" s="9" t="str">
        <f t="shared" si="56"/>
        <v/>
      </c>
      <c r="I249" s="9" t="str">
        <f t="shared" si="57"/>
        <v/>
      </c>
      <c r="J249" s="9" t="str">
        <f t="shared" si="58"/>
        <v/>
      </c>
      <c r="K249" s="11" t="e">
        <f t="shared" si="59"/>
        <v>#VALUE!</v>
      </c>
      <c r="L249" s="11" t="e">
        <f t="shared" si="60"/>
        <v>#VALUE!</v>
      </c>
      <c r="M249" s="11" t="e">
        <f t="shared" si="61"/>
        <v>#VALUE!</v>
      </c>
      <c r="N249" s="11" t="e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#VALUE!</v>
      </c>
      <c r="O249" s="11">
        <f>0</f>
        <v>0</v>
      </c>
      <c r="P249" s="11" t="e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#VALUE!</v>
      </c>
      <c r="Q249" s="11" t="e">
        <f>2*'OddsRatio_working_3-way'!K249*'OddsRatio_working_3-way'!L249*'OddsRatio_working_3-way'!M249</f>
        <v>#VALUE!</v>
      </c>
      <c r="R249" s="11" t="e">
        <f t="shared" si="62"/>
        <v>#VALUE!</v>
      </c>
      <c r="S249" s="11" t="e">
        <f t="shared" si="63"/>
        <v>#VALUE!</v>
      </c>
      <c r="T249" s="11" t="e">
        <f t="shared" si="64"/>
        <v>#VALUE!</v>
      </c>
      <c r="U249" s="11" t="e">
        <f>'OddsRatio_working_3-way'!S249-'OddsRatio_working_3-way'!R249^2/3</f>
        <v>#VALUE!</v>
      </c>
      <c r="V249" s="11" t="e">
        <f>'OddsRatio_working_3-way'!S249*'OddsRatio_working_3-way'!R249/3-2*'OddsRatio_working_3-way'!R249^3/27-'OddsRatio_working_3-way'!T249</f>
        <v>#VALUE!</v>
      </c>
      <c r="W249" s="11" t="e">
        <f>'OddsRatio_working_3-way'!V249^2+4*'OddsRatio_working_3-way'!U249^3/27</f>
        <v>#VALUE!</v>
      </c>
      <c r="X249" s="11" t="e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#VALUE!</v>
      </c>
      <c r="Y249" s="11" t="e">
        <f>IF('OddsRatio_working_3-way'!W249&gt;=0,IF('OddsRatio_working_3-way'!V249+SQRT('OddsRatio_working_3-way'!W249)&gt;0,0,PI()),ACOS('OddsRatio_working_3-way'!V249/(2*'OddsRatio_working_3-way'!X249)))</f>
        <v>#VALUE!</v>
      </c>
      <c r="Z249" s="11" t="e">
        <f>'OddsRatio_working_3-way'!X249^(1/3)*COS('OddsRatio_working_3-way'!Y249/3)</f>
        <v>#VALUE!</v>
      </c>
      <c r="AA249" s="11" t="e">
        <f>'OddsRatio_working_3-way'!X249^(1/3)*COS(('OddsRatio_working_3-way'!Y249+2*PI())/3)</f>
        <v>#VALUE!</v>
      </c>
      <c r="AB249" s="11" t="e">
        <f>'OddsRatio_working_3-way'!X249^(1/3)*COS(('OddsRatio_working_3-way'!Y249+4*PI())/3)</f>
        <v>#VALUE!</v>
      </c>
      <c r="AC249" s="11" t="e">
        <f>'OddsRatio_working_3-way'!X249^(1/3)*SIN('OddsRatio_working_3-way'!Y249/3)</f>
        <v>#VALUE!</v>
      </c>
      <c r="AD249" s="11" t="e">
        <f>'OddsRatio_working_3-way'!X249^(1/3)*SIN(('OddsRatio_working_3-way'!Y249+2*PI())/3)</f>
        <v>#VALUE!</v>
      </c>
      <c r="AE249" s="11" t="e">
        <f>'OddsRatio_working_3-way'!X249^(1/3)*SIN(('OddsRatio_working_3-way'!Y249+4*PI())/3)</f>
        <v>#VALUE!</v>
      </c>
      <c r="AF249" s="11" t="e">
        <f>-'OddsRatio_working_3-way'!U249/(3*'OddsRatio_working_3-way'!X249^(1/3))*COS(('OddsRatio_working_3-way'!Y249)/3)</f>
        <v>#VALUE!</v>
      </c>
      <c r="AG249" s="11" t="e">
        <f>-'OddsRatio_working_3-way'!U249/(3*'OddsRatio_working_3-way'!X249^(1/3))*COS(('OddsRatio_working_3-way'!Y249+2*PI())/3)</f>
        <v>#VALUE!</v>
      </c>
      <c r="AH249" s="11" t="e">
        <f>-'OddsRatio_working_3-way'!U249/(3*'OddsRatio_working_3-way'!X249^(1/3))*COS(('OddsRatio_working_3-way'!Y249+4*PI())/3)</f>
        <v>#VALUE!</v>
      </c>
      <c r="AI249" s="11" t="e">
        <f>'OddsRatio_working_3-way'!U249/(3*'OddsRatio_working_3-way'!X249^(1/3))*SIN(('OddsRatio_working_3-way'!Y249)/3)</f>
        <v>#VALUE!</v>
      </c>
      <c r="AJ249" s="11" t="e">
        <f>'OddsRatio_working_3-way'!U249/(3*'OddsRatio_working_3-way'!X249^(1/3))*SIN(('OddsRatio_working_3-way'!Y249+2*PI())/3)</f>
        <v>#VALUE!</v>
      </c>
      <c r="AK249" s="11" t="e">
        <f>'OddsRatio_working_3-way'!U249/(3*'OddsRatio_working_3-way'!X249^(1/3))*SIN(('OddsRatio_working_3-way'!Y249+4*PI())/3)</f>
        <v>#VALUE!</v>
      </c>
      <c r="AL249" s="11" t="e">
        <f>'OddsRatio_working_3-way'!Z249+'OddsRatio_working_3-way'!AF249</f>
        <v>#VALUE!</v>
      </c>
      <c r="AM249" s="11" t="e">
        <f>'OddsRatio_working_3-way'!AA249+'OddsRatio_working_3-way'!AG249</f>
        <v>#VALUE!</v>
      </c>
      <c r="AN249" s="11" t="e">
        <f>'OddsRatio_working_3-way'!AB249+'OddsRatio_working_3-way'!AH249</f>
        <v>#VALUE!</v>
      </c>
      <c r="AO249" s="11" t="e">
        <f>'OddsRatio_working_3-way'!AC249+'OddsRatio_working_3-way'!AI249</f>
        <v>#VALUE!</v>
      </c>
      <c r="AP249" s="11" t="e">
        <f>'OddsRatio_working_3-way'!AD249+'OddsRatio_working_3-way'!AJ249</f>
        <v>#VALUE!</v>
      </c>
      <c r="AQ249" s="11" t="e">
        <f>'OddsRatio_working_3-way'!AE249+'OddsRatio_working_3-way'!AK249</f>
        <v>#VALUE!</v>
      </c>
      <c r="AR249" s="10" t="str">
        <f>IF(A249="","",IF(('OddsRatio_working_3-way'!X249=0),IF(Q249&gt;0,-Q249^(1/3),(-Q249)^(1/3)),'OddsRatio_working_3-way'!AL249-'OddsRatio_working_3-way'!R249/3))</f>
        <v/>
      </c>
      <c r="AS249" s="11" t="e">
        <f>IF(('OddsRatio_working_3-way'!X249=0),IF(Q249&gt;0,-Q249^(1/3),(-Q249)^(1/3)),'OddsRatio_working_3-way'!AM249-'OddsRatio_working_3-way'!R249/3)</f>
        <v>#VALUE!</v>
      </c>
      <c r="AT249" s="11" t="e">
        <f>IF(('OddsRatio_working_3-way'!X249=0),IF(Q249&gt;0,-Q249^(1/3),(-Q249)^(1/3)),'OddsRatio_working_3-way'!AN249-'OddsRatio_working_3-way'!R249/3)</f>
        <v>#VALUE!</v>
      </c>
      <c r="AU249" s="11" t="e">
        <f>IF(('OddsRatio_working_3-way'!X249=0),0,'OddsRatio_working_3-way'!AO249)</f>
        <v>#VALUE!</v>
      </c>
      <c r="AV249" s="11" t="e">
        <f>IF(('OddsRatio_working_3-way'!X249=0),0,'OddsRatio_working_3-way'!AP249)</f>
        <v>#VALUE!</v>
      </c>
      <c r="AW249" s="11" t="e">
        <f>IF(('OddsRatio_working_3-way'!X249=0),0,'OddsRatio_working_3-way'!AQ249)</f>
        <v>#VALUE!</v>
      </c>
    </row>
    <row r="250" spans="1:4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9" t="e">
        <f t="shared" si="52"/>
        <v>#VALUE!</v>
      </c>
      <c r="E250" s="9" t="e">
        <f t="shared" si="53"/>
        <v>#VALUE!</v>
      </c>
      <c r="F250" s="9" t="e">
        <f t="shared" si="54"/>
        <v>#VALUE!</v>
      </c>
      <c r="G250" s="9" t="str">
        <f t="shared" si="55"/>
        <v/>
      </c>
      <c r="H250" s="9" t="str">
        <f t="shared" si="56"/>
        <v/>
      </c>
      <c r="I250" s="9" t="str">
        <f t="shared" si="57"/>
        <v/>
      </c>
      <c r="J250" s="9" t="str">
        <f t="shared" si="58"/>
        <v/>
      </c>
      <c r="K250" s="11" t="e">
        <f t="shared" si="59"/>
        <v>#VALUE!</v>
      </c>
      <c r="L250" s="11" t="e">
        <f t="shared" si="60"/>
        <v>#VALUE!</v>
      </c>
      <c r="M250" s="11" t="e">
        <f t="shared" si="61"/>
        <v>#VALUE!</v>
      </c>
      <c r="N250" s="11" t="e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#VALUE!</v>
      </c>
      <c r="O250" s="11">
        <f>0</f>
        <v>0</v>
      </c>
      <c r="P250" s="11" t="e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#VALUE!</v>
      </c>
      <c r="Q250" s="11" t="e">
        <f>2*'OddsRatio_working_3-way'!K250*'OddsRatio_working_3-way'!L250*'OddsRatio_working_3-way'!M250</f>
        <v>#VALUE!</v>
      </c>
      <c r="R250" s="11" t="e">
        <f t="shared" si="62"/>
        <v>#VALUE!</v>
      </c>
      <c r="S250" s="11" t="e">
        <f t="shared" si="63"/>
        <v>#VALUE!</v>
      </c>
      <c r="T250" s="11" t="e">
        <f t="shared" si="64"/>
        <v>#VALUE!</v>
      </c>
      <c r="U250" s="11" t="e">
        <f>'OddsRatio_working_3-way'!S250-'OddsRatio_working_3-way'!R250^2/3</f>
        <v>#VALUE!</v>
      </c>
      <c r="V250" s="11" t="e">
        <f>'OddsRatio_working_3-way'!S250*'OddsRatio_working_3-way'!R250/3-2*'OddsRatio_working_3-way'!R250^3/27-'OddsRatio_working_3-way'!T250</f>
        <v>#VALUE!</v>
      </c>
      <c r="W250" s="11" t="e">
        <f>'OddsRatio_working_3-way'!V250^2+4*'OddsRatio_working_3-way'!U250^3/27</f>
        <v>#VALUE!</v>
      </c>
      <c r="X250" s="11" t="e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#VALUE!</v>
      </c>
      <c r="Y250" s="11" t="e">
        <f>IF('OddsRatio_working_3-way'!W250&gt;=0,IF('OddsRatio_working_3-way'!V250+SQRT('OddsRatio_working_3-way'!W250)&gt;0,0,PI()),ACOS('OddsRatio_working_3-way'!V250/(2*'OddsRatio_working_3-way'!X250)))</f>
        <v>#VALUE!</v>
      </c>
      <c r="Z250" s="11" t="e">
        <f>'OddsRatio_working_3-way'!X250^(1/3)*COS('OddsRatio_working_3-way'!Y250/3)</f>
        <v>#VALUE!</v>
      </c>
      <c r="AA250" s="11" t="e">
        <f>'OddsRatio_working_3-way'!X250^(1/3)*COS(('OddsRatio_working_3-way'!Y250+2*PI())/3)</f>
        <v>#VALUE!</v>
      </c>
      <c r="AB250" s="11" t="e">
        <f>'OddsRatio_working_3-way'!X250^(1/3)*COS(('OddsRatio_working_3-way'!Y250+4*PI())/3)</f>
        <v>#VALUE!</v>
      </c>
      <c r="AC250" s="11" t="e">
        <f>'OddsRatio_working_3-way'!X250^(1/3)*SIN('OddsRatio_working_3-way'!Y250/3)</f>
        <v>#VALUE!</v>
      </c>
      <c r="AD250" s="11" t="e">
        <f>'OddsRatio_working_3-way'!X250^(1/3)*SIN(('OddsRatio_working_3-way'!Y250+2*PI())/3)</f>
        <v>#VALUE!</v>
      </c>
      <c r="AE250" s="11" t="e">
        <f>'OddsRatio_working_3-way'!X250^(1/3)*SIN(('OddsRatio_working_3-way'!Y250+4*PI())/3)</f>
        <v>#VALUE!</v>
      </c>
      <c r="AF250" s="11" t="e">
        <f>-'OddsRatio_working_3-way'!U250/(3*'OddsRatio_working_3-way'!X250^(1/3))*COS(('OddsRatio_working_3-way'!Y250)/3)</f>
        <v>#VALUE!</v>
      </c>
      <c r="AG250" s="11" t="e">
        <f>-'OddsRatio_working_3-way'!U250/(3*'OddsRatio_working_3-way'!X250^(1/3))*COS(('OddsRatio_working_3-way'!Y250+2*PI())/3)</f>
        <v>#VALUE!</v>
      </c>
      <c r="AH250" s="11" t="e">
        <f>-'OddsRatio_working_3-way'!U250/(3*'OddsRatio_working_3-way'!X250^(1/3))*COS(('OddsRatio_working_3-way'!Y250+4*PI())/3)</f>
        <v>#VALUE!</v>
      </c>
      <c r="AI250" s="11" t="e">
        <f>'OddsRatio_working_3-way'!U250/(3*'OddsRatio_working_3-way'!X250^(1/3))*SIN(('OddsRatio_working_3-way'!Y250)/3)</f>
        <v>#VALUE!</v>
      </c>
      <c r="AJ250" s="11" t="e">
        <f>'OddsRatio_working_3-way'!U250/(3*'OddsRatio_working_3-way'!X250^(1/3))*SIN(('OddsRatio_working_3-way'!Y250+2*PI())/3)</f>
        <v>#VALUE!</v>
      </c>
      <c r="AK250" s="11" t="e">
        <f>'OddsRatio_working_3-way'!U250/(3*'OddsRatio_working_3-way'!X250^(1/3))*SIN(('OddsRatio_working_3-way'!Y250+4*PI())/3)</f>
        <v>#VALUE!</v>
      </c>
      <c r="AL250" s="11" t="e">
        <f>'OddsRatio_working_3-way'!Z250+'OddsRatio_working_3-way'!AF250</f>
        <v>#VALUE!</v>
      </c>
      <c r="AM250" s="11" t="e">
        <f>'OddsRatio_working_3-way'!AA250+'OddsRatio_working_3-way'!AG250</f>
        <v>#VALUE!</v>
      </c>
      <c r="AN250" s="11" t="e">
        <f>'OddsRatio_working_3-way'!AB250+'OddsRatio_working_3-way'!AH250</f>
        <v>#VALUE!</v>
      </c>
      <c r="AO250" s="11" t="e">
        <f>'OddsRatio_working_3-way'!AC250+'OddsRatio_working_3-way'!AI250</f>
        <v>#VALUE!</v>
      </c>
      <c r="AP250" s="11" t="e">
        <f>'OddsRatio_working_3-way'!AD250+'OddsRatio_working_3-way'!AJ250</f>
        <v>#VALUE!</v>
      </c>
      <c r="AQ250" s="11" t="e">
        <f>'OddsRatio_working_3-way'!AE250+'OddsRatio_working_3-way'!AK250</f>
        <v>#VALUE!</v>
      </c>
      <c r="AR250" s="10" t="str">
        <f>IF(A250="","",IF(('OddsRatio_working_3-way'!X250=0),IF(Q250&gt;0,-Q250^(1/3),(-Q250)^(1/3)),'OddsRatio_working_3-way'!AL250-'OddsRatio_working_3-way'!R250/3))</f>
        <v/>
      </c>
      <c r="AS250" s="11" t="e">
        <f>IF(('OddsRatio_working_3-way'!X250=0),IF(Q250&gt;0,-Q250^(1/3),(-Q250)^(1/3)),'OddsRatio_working_3-way'!AM250-'OddsRatio_working_3-way'!R250/3)</f>
        <v>#VALUE!</v>
      </c>
      <c r="AT250" s="11" t="e">
        <f>IF(('OddsRatio_working_3-way'!X250=0),IF(Q250&gt;0,-Q250^(1/3),(-Q250)^(1/3)),'OddsRatio_working_3-way'!AN250-'OddsRatio_working_3-way'!R250/3)</f>
        <v>#VALUE!</v>
      </c>
      <c r="AU250" s="11" t="e">
        <f>IF(('OddsRatio_working_3-way'!X250=0),0,'OddsRatio_working_3-way'!AO250)</f>
        <v>#VALUE!</v>
      </c>
      <c r="AV250" s="11" t="e">
        <f>IF(('OddsRatio_working_3-way'!X250=0),0,'OddsRatio_working_3-way'!AP250)</f>
        <v>#VALUE!</v>
      </c>
      <c r="AW250" s="11" t="e">
        <f>IF(('OddsRatio_working_3-way'!X250=0),0,'OddsRatio_working_3-way'!AQ250)</f>
        <v>#VALUE!</v>
      </c>
    </row>
    <row r="251" spans="1:4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9" t="e">
        <f t="shared" si="52"/>
        <v>#VALUE!</v>
      </c>
      <c r="E251" s="9" t="e">
        <f t="shared" si="53"/>
        <v>#VALUE!</v>
      </c>
      <c r="F251" s="9" t="e">
        <f t="shared" si="54"/>
        <v>#VALUE!</v>
      </c>
      <c r="G251" s="9" t="str">
        <f t="shared" si="55"/>
        <v/>
      </c>
      <c r="H251" s="9" t="str">
        <f t="shared" si="56"/>
        <v/>
      </c>
      <c r="I251" s="9" t="str">
        <f t="shared" si="57"/>
        <v/>
      </c>
      <c r="J251" s="9" t="str">
        <f t="shared" si="58"/>
        <v/>
      </c>
      <c r="K251" s="11" t="e">
        <f t="shared" si="59"/>
        <v>#VALUE!</v>
      </c>
      <c r="L251" s="11" t="e">
        <f t="shared" si="60"/>
        <v>#VALUE!</v>
      </c>
      <c r="M251" s="11" t="e">
        <f t="shared" si="61"/>
        <v>#VALUE!</v>
      </c>
      <c r="N251" s="11" t="e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#VALUE!</v>
      </c>
      <c r="O251" s="11">
        <f>0</f>
        <v>0</v>
      </c>
      <c r="P251" s="11" t="e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#VALUE!</v>
      </c>
      <c r="Q251" s="11" t="e">
        <f>2*'OddsRatio_working_3-way'!K251*'OddsRatio_working_3-way'!L251*'OddsRatio_working_3-way'!M251</f>
        <v>#VALUE!</v>
      </c>
      <c r="R251" s="11" t="e">
        <f t="shared" si="62"/>
        <v>#VALUE!</v>
      </c>
      <c r="S251" s="11" t="e">
        <f t="shared" si="63"/>
        <v>#VALUE!</v>
      </c>
      <c r="T251" s="11" t="e">
        <f t="shared" si="64"/>
        <v>#VALUE!</v>
      </c>
      <c r="U251" s="11" t="e">
        <f>'OddsRatio_working_3-way'!S251-'OddsRatio_working_3-way'!R251^2/3</f>
        <v>#VALUE!</v>
      </c>
      <c r="V251" s="11" t="e">
        <f>'OddsRatio_working_3-way'!S251*'OddsRatio_working_3-way'!R251/3-2*'OddsRatio_working_3-way'!R251^3/27-'OddsRatio_working_3-way'!T251</f>
        <v>#VALUE!</v>
      </c>
      <c r="W251" s="11" t="e">
        <f>'OddsRatio_working_3-way'!V251^2+4*'OddsRatio_working_3-way'!U251^3/27</f>
        <v>#VALUE!</v>
      </c>
      <c r="X251" s="11" t="e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#VALUE!</v>
      </c>
      <c r="Y251" s="11" t="e">
        <f>IF('OddsRatio_working_3-way'!W251&gt;=0,IF('OddsRatio_working_3-way'!V251+SQRT('OddsRatio_working_3-way'!W251)&gt;0,0,PI()),ACOS('OddsRatio_working_3-way'!V251/(2*'OddsRatio_working_3-way'!X251)))</f>
        <v>#VALUE!</v>
      </c>
      <c r="Z251" s="11" t="e">
        <f>'OddsRatio_working_3-way'!X251^(1/3)*COS('OddsRatio_working_3-way'!Y251/3)</f>
        <v>#VALUE!</v>
      </c>
      <c r="AA251" s="11" t="e">
        <f>'OddsRatio_working_3-way'!X251^(1/3)*COS(('OddsRatio_working_3-way'!Y251+2*PI())/3)</f>
        <v>#VALUE!</v>
      </c>
      <c r="AB251" s="11" t="e">
        <f>'OddsRatio_working_3-way'!X251^(1/3)*COS(('OddsRatio_working_3-way'!Y251+4*PI())/3)</f>
        <v>#VALUE!</v>
      </c>
      <c r="AC251" s="11" t="e">
        <f>'OddsRatio_working_3-way'!X251^(1/3)*SIN('OddsRatio_working_3-way'!Y251/3)</f>
        <v>#VALUE!</v>
      </c>
      <c r="AD251" s="11" t="e">
        <f>'OddsRatio_working_3-way'!X251^(1/3)*SIN(('OddsRatio_working_3-way'!Y251+2*PI())/3)</f>
        <v>#VALUE!</v>
      </c>
      <c r="AE251" s="11" t="e">
        <f>'OddsRatio_working_3-way'!X251^(1/3)*SIN(('OddsRatio_working_3-way'!Y251+4*PI())/3)</f>
        <v>#VALUE!</v>
      </c>
      <c r="AF251" s="11" t="e">
        <f>-'OddsRatio_working_3-way'!U251/(3*'OddsRatio_working_3-way'!X251^(1/3))*COS(('OddsRatio_working_3-way'!Y251)/3)</f>
        <v>#VALUE!</v>
      </c>
      <c r="AG251" s="11" t="e">
        <f>-'OddsRatio_working_3-way'!U251/(3*'OddsRatio_working_3-way'!X251^(1/3))*COS(('OddsRatio_working_3-way'!Y251+2*PI())/3)</f>
        <v>#VALUE!</v>
      </c>
      <c r="AH251" s="11" t="e">
        <f>-'OddsRatio_working_3-way'!U251/(3*'OddsRatio_working_3-way'!X251^(1/3))*COS(('OddsRatio_working_3-way'!Y251+4*PI())/3)</f>
        <v>#VALUE!</v>
      </c>
      <c r="AI251" s="11" t="e">
        <f>'OddsRatio_working_3-way'!U251/(3*'OddsRatio_working_3-way'!X251^(1/3))*SIN(('OddsRatio_working_3-way'!Y251)/3)</f>
        <v>#VALUE!</v>
      </c>
      <c r="AJ251" s="11" t="e">
        <f>'OddsRatio_working_3-way'!U251/(3*'OddsRatio_working_3-way'!X251^(1/3))*SIN(('OddsRatio_working_3-way'!Y251+2*PI())/3)</f>
        <v>#VALUE!</v>
      </c>
      <c r="AK251" s="11" t="e">
        <f>'OddsRatio_working_3-way'!U251/(3*'OddsRatio_working_3-way'!X251^(1/3))*SIN(('OddsRatio_working_3-way'!Y251+4*PI())/3)</f>
        <v>#VALUE!</v>
      </c>
      <c r="AL251" s="11" t="e">
        <f>'OddsRatio_working_3-way'!Z251+'OddsRatio_working_3-way'!AF251</f>
        <v>#VALUE!</v>
      </c>
      <c r="AM251" s="11" t="e">
        <f>'OddsRatio_working_3-way'!AA251+'OddsRatio_working_3-way'!AG251</f>
        <v>#VALUE!</v>
      </c>
      <c r="AN251" s="11" t="e">
        <f>'OddsRatio_working_3-way'!AB251+'OddsRatio_working_3-way'!AH251</f>
        <v>#VALUE!</v>
      </c>
      <c r="AO251" s="11" t="e">
        <f>'OddsRatio_working_3-way'!AC251+'OddsRatio_working_3-way'!AI251</f>
        <v>#VALUE!</v>
      </c>
      <c r="AP251" s="11" t="e">
        <f>'OddsRatio_working_3-way'!AD251+'OddsRatio_working_3-way'!AJ251</f>
        <v>#VALUE!</v>
      </c>
      <c r="AQ251" s="11" t="e">
        <f>'OddsRatio_working_3-way'!AE251+'OddsRatio_working_3-way'!AK251</f>
        <v>#VALUE!</v>
      </c>
      <c r="AR251" s="10" t="str">
        <f>IF(A251="","",IF(('OddsRatio_working_3-way'!X251=0),IF(Q251&gt;0,-Q251^(1/3),(-Q251)^(1/3)),'OddsRatio_working_3-way'!AL251-'OddsRatio_working_3-way'!R251/3))</f>
        <v/>
      </c>
      <c r="AS251" s="11" t="e">
        <f>IF(('OddsRatio_working_3-way'!X251=0),IF(Q251&gt;0,-Q251^(1/3),(-Q251)^(1/3)),'OddsRatio_working_3-way'!AM251-'OddsRatio_working_3-way'!R251/3)</f>
        <v>#VALUE!</v>
      </c>
      <c r="AT251" s="11" t="e">
        <f>IF(('OddsRatio_working_3-way'!X251=0),IF(Q251&gt;0,-Q251^(1/3),(-Q251)^(1/3)),'OddsRatio_working_3-way'!AN251-'OddsRatio_working_3-way'!R251/3)</f>
        <v>#VALUE!</v>
      </c>
      <c r="AU251" s="11" t="e">
        <f>IF(('OddsRatio_working_3-way'!X251=0),0,'OddsRatio_working_3-way'!AO251)</f>
        <v>#VALUE!</v>
      </c>
      <c r="AV251" s="11" t="e">
        <f>IF(('OddsRatio_working_3-way'!X251=0),0,'OddsRatio_working_3-way'!AP251)</f>
        <v>#VALUE!</v>
      </c>
      <c r="AW251" s="11" t="e">
        <f>IF(('OddsRatio_working_3-way'!X251=0),0,'OddsRatio_working_3-way'!AQ251)</f>
        <v>#VALUE!</v>
      </c>
    </row>
    <row r="252" spans="1:4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9" t="e">
        <f t="shared" si="52"/>
        <v>#VALUE!</v>
      </c>
      <c r="E252" s="9" t="e">
        <f t="shared" si="53"/>
        <v>#VALUE!</v>
      </c>
      <c r="F252" s="9" t="e">
        <f t="shared" si="54"/>
        <v>#VALUE!</v>
      </c>
      <c r="G252" s="9" t="str">
        <f t="shared" si="55"/>
        <v/>
      </c>
      <c r="H252" s="9" t="str">
        <f t="shared" si="56"/>
        <v/>
      </c>
      <c r="I252" s="9" t="str">
        <f t="shared" si="57"/>
        <v/>
      </c>
      <c r="J252" s="9" t="str">
        <f t="shared" si="58"/>
        <v/>
      </c>
      <c r="K252" s="11" t="e">
        <f t="shared" si="59"/>
        <v>#VALUE!</v>
      </c>
      <c r="L252" s="11" t="e">
        <f t="shared" si="60"/>
        <v>#VALUE!</v>
      </c>
      <c r="M252" s="11" t="e">
        <f t="shared" si="61"/>
        <v>#VALUE!</v>
      </c>
      <c r="N252" s="11" t="e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#VALUE!</v>
      </c>
      <c r="O252" s="11">
        <f>0</f>
        <v>0</v>
      </c>
      <c r="P252" s="11" t="e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#VALUE!</v>
      </c>
      <c r="Q252" s="11" t="e">
        <f>2*'OddsRatio_working_3-way'!K252*'OddsRatio_working_3-way'!L252*'OddsRatio_working_3-way'!M252</f>
        <v>#VALUE!</v>
      </c>
      <c r="R252" s="11" t="e">
        <f t="shared" si="62"/>
        <v>#VALUE!</v>
      </c>
      <c r="S252" s="11" t="e">
        <f t="shared" si="63"/>
        <v>#VALUE!</v>
      </c>
      <c r="T252" s="11" t="e">
        <f t="shared" si="64"/>
        <v>#VALUE!</v>
      </c>
      <c r="U252" s="11" t="e">
        <f>'OddsRatio_working_3-way'!S252-'OddsRatio_working_3-way'!R252^2/3</f>
        <v>#VALUE!</v>
      </c>
      <c r="V252" s="11" t="e">
        <f>'OddsRatio_working_3-way'!S252*'OddsRatio_working_3-way'!R252/3-2*'OddsRatio_working_3-way'!R252^3/27-'OddsRatio_working_3-way'!T252</f>
        <v>#VALUE!</v>
      </c>
      <c r="W252" s="11" t="e">
        <f>'OddsRatio_working_3-way'!V252^2+4*'OddsRatio_working_3-way'!U252^3/27</f>
        <v>#VALUE!</v>
      </c>
      <c r="X252" s="11" t="e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#VALUE!</v>
      </c>
      <c r="Y252" s="11" t="e">
        <f>IF('OddsRatio_working_3-way'!W252&gt;=0,IF('OddsRatio_working_3-way'!V252+SQRT('OddsRatio_working_3-way'!W252)&gt;0,0,PI()),ACOS('OddsRatio_working_3-way'!V252/(2*'OddsRatio_working_3-way'!X252)))</f>
        <v>#VALUE!</v>
      </c>
      <c r="Z252" s="11" t="e">
        <f>'OddsRatio_working_3-way'!X252^(1/3)*COS('OddsRatio_working_3-way'!Y252/3)</f>
        <v>#VALUE!</v>
      </c>
      <c r="AA252" s="11" t="e">
        <f>'OddsRatio_working_3-way'!X252^(1/3)*COS(('OddsRatio_working_3-way'!Y252+2*PI())/3)</f>
        <v>#VALUE!</v>
      </c>
      <c r="AB252" s="11" t="e">
        <f>'OddsRatio_working_3-way'!X252^(1/3)*COS(('OddsRatio_working_3-way'!Y252+4*PI())/3)</f>
        <v>#VALUE!</v>
      </c>
      <c r="AC252" s="11" t="e">
        <f>'OddsRatio_working_3-way'!X252^(1/3)*SIN('OddsRatio_working_3-way'!Y252/3)</f>
        <v>#VALUE!</v>
      </c>
      <c r="AD252" s="11" t="e">
        <f>'OddsRatio_working_3-way'!X252^(1/3)*SIN(('OddsRatio_working_3-way'!Y252+2*PI())/3)</f>
        <v>#VALUE!</v>
      </c>
      <c r="AE252" s="11" t="e">
        <f>'OddsRatio_working_3-way'!X252^(1/3)*SIN(('OddsRatio_working_3-way'!Y252+4*PI())/3)</f>
        <v>#VALUE!</v>
      </c>
      <c r="AF252" s="11" t="e">
        <f>-'OddsRatio_working_3-way'!U252/(3*'OddsRatio_working_3-way'!X252^(1/3))*COS(('OddsRatio_working_3-way'!Y252)/3)</f>
        <v>#VALUE!</v>
      </c>
      <c r="AG252" s="11" t="e">
        <f>-'OddsRatio_working_3-way'!U252/(3*'OddsRatio_working_3-way'!X252^(1/3))*COS(('OddsRatio_working_3-way'!Y252+2*PI())/3)</f>
        <v>#VALUE!</v>
      </c>
      <c r="AH252" s="11" t="e">
        <f>-'OddsRatio_working_3-way'!U252/(3*'OddsRatio_working_3-way'!X252^(1/3))*COS(('OddsRatio_working_3-way'!Y252+4*PI())/3)</f>
        <v>#VALUE!</v>
      </c>
      <c r="AI252" s="11" t="e">
        <f>'OddsRatio_working_3-way'!U252/(3*'OddsRatio_working_3-way'!X252^(1/3))*SIN(('OddsRatio_working_3-way'!Y252)/3)</f>
        <v>#VALUE!</v>
      </c>
      <c r="AJ252" s="11" t="e">
        <f>'OddsRatio_working_3-way'!U252/(3*'OddsRatio_working_3-way'!X252^(1/3))*SIN(('OddsRatio_working_3-way'!Y252+2*PI())/3)</f>
        <v>#VALUE!</v>
      </c>
      <c r="AK252" s="11" t="e">
        <f>'OddsRatio_working_3-way'!U252/(3*'OddsRatio_working_3-way'!X252^(1/3))*SIN(('OddsRatio_working_3-way'!Y252+4*PI())/3)</f>
        <v>#VALUE!</v>
      </c>
      <c r="AL252" s="11" t="e">
        <f>'OddsRatio_working_3-way'!Z252+'OddsRatio_working_3-way'!AF252</f>
        <v>#VALUE!</v>
      </c>
      <c r="AM252" s="11" t="e">
        <f>'OddsRatio_working_3-way'!AA252+'OddsRatio_working_3-way'!AG252</f>
        <v>#VALUE!</v>
      </c>
      <c r="AN252" s="11" t="e">
        <f>'OddsRatio_working_3-way'!AB252+'OddsRatio_working_3-way'!AH252</f>
        <v>#VALUE!</v>
      </c>
      <c r="AO252" s="11" t="e">
        <f>'OddsRatio_working_3-way'!AC252+'OddsRatio_working_3-way'!AI252</f>
        <v>#VALUE!</v>
      </c>
      <c r="AP252" s="11" t="e">
        <f>'OddsRatio_working_3-way'!AD252+'OddsRatio_working_3-way'!AJ252</f>
        <v>#VALUE!</v>
      </c>
      <c r="AQ252" s="11" t="e">
        <f>'OddsRatio_working_3-way'!AE252+'OddsRatio_working_3-way'!AK252</f>
        <v>#VALUE!</v>
      </c>
      <c r="AR252" s="10" t="str">
        <f>IF(A252="","",IF(('OddsRatio_working_3-way'!X252=0),IF(Q252&gt;0,-Q252^(1/3),(-Q252)^(1/3)),'OddsRatio_working_3-way'!AL252-'OddsRatio_working_3-way'!R252/3))</f>
        <v/>
      </c>
      <c r="AS252" s="11" t="e">
        <f>IF(('OddsRatio_working_3-way'!X252=0),IF(Q252&gt;0,-Q252^(1/3),(-Q252)^(1/3)),'OddsRatio_working_3-way'!AM252-'OddsRatio_working_3-way'!R252/3)</f>
        <v>#VALUE!</v>
      </c>
      <c r="AT252" s="11" t="e">
        <f>IF(('OddsRatio_working_3-way'!X252=0),IF(Q252&gt;0,-Q252^(1/3),(-Q252)^(1/3)),'OddsRatio_working_3-way'!AN252-'OddsRatio_working_3-way'!R252/3)</f>
        <v>#VALUE!</v>
      </c>
      <c r="AU252" s="11" t="e">
        <f>IF(('OddsRatio_working_3-way'!X252=0),0,'OddsRatio_working_3-way'!AO252)</f>
        <v>#VALUE!</v>
      </c>
      <c r="AV252" s="11" t="e">
        <f>IF(('OddsRatio_working_3-way'!X252=0),0,'OddsRatio_working_3-way'!AP252)</f>
        <v>#VALUE!</v>
      </c>
      <c r="AW252" s="11" t="e">
        <f>IF(('OddsRatio_working_3-way'!X252=0),0,'OddsRatio_working_3-way'!AQ252)</f>
        <v>#VALUE!</v>
      </c>
    </row>
    <row r="253" spans="1:4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9" t="e">
        <f t="shared" si="52"/>
        <v>#VALUE!</v>
      </c>
      <c r="E253" s="9" t="e">
        <f t="shared" si="53"/>
        <v>#VALUE!</v>
      </c>
      <c r="F253" s="9" t="e">
        <f t="shared" si="54"/>
        <v>#VALUE!</v>
      </c>
      <c r="G253" s="9" t="str">
        <f t="shared" si="55"/>
        <v/>
      </c>
      <c r="H253" s="9" t="str">
        <f t="shared" si="56"/>
        <v/>
      </c>
      <c r="I253" s="9" t="str">
        <f t="shared" si="57"/>
        <v/>
      </c>
      <c r="J253" s="9" t="str">
        <f t="shared" si="58"/>
        <v/>
      </c>
      <c r="K253" s="11" t="e">
        <f t="shared" si="59"/>
        <v>#VALUE!</v>
      </c>
      <c r="L253" s="11" t="e">
        <f t="shared" si="60"/>
        <v>#VALUE!</v>
      </c>
      <c r="M253" s="11" t="e">
        <f t="shared" si="61"/>
        <v>#VALUE!</v>
      </c>
      <c r="N253" s="11" t="e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#VALUE!</v>
      </c>
      <c r="O253" s="11">
        <f>0</f>
        <v>0</v>
      </c>
      <c r="P253" s="11" t="e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#VALUE!</v>
      </c>
      <c r="Q253" s="11" t="e">
        <f>2*'OddsRatio_working_3-way'!K253*'OddsRatio_working_3-way'!L253*'OddsRatio_working_3-way'!M253</f>
        <v>#VALUE!</v>
      </c>
      <c r="R253" s="11" t="e">
        <f t="shared" si="62"/>
        <v>#VALUE!</v>
      </c>
      <c r="S253" s="11" t="e">
        <f t="shared" si="63"/>
        <v>#VALUE!</v>
      </c>
      <c r="T253" s="11" t="e">
        <f t="shared" si="64"/>
        <v>#VALUE!</v>
      </c>
      <c r="U253" s="11" t="e">
        <f>'OddsRatio_working_3-way'!S253-'OddsRatio_working_3-way'!R253^2/3</f>
        <v>#VALUE!</v>
      </c>
      <c r="V253" s="11" t="e">
        <f>'OddsRatio_working_3-way'!S253*'OddsRatio_working_3-way'!R253/3-2*'OddsRatio_working_3-way'!R253^3/27-'OddsRatio_working_3-way'!T253</f>
        <v>#VALUE!</v>
      </c>
      <c r="W253" s="11" t="e">
        <f>'OddsRatio_working_3-way'!V253^2+4*'OddsRatio_working_3-way'!U253^3/27</f>
        <v>#VALUE!</v>
      </c>
      <c r="X253" s="11" t="e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#VALUE!</v>
      </c>
      <c r="Y253" s="11" t="e">
        <f>IF('OddsRatio_working_3-way'!W253&gt;=0,IF('OddsRatio_working_3-way'!V253+SQRT('OddsRatio_working_3-way'!W253)&gt;0,0,PI()),ACOS('OddsRatio_working_3-way'!V253/(2*'OddsRatio_working_3-way'!X253)))</f>
        <v>#VALUE!</v>
      </c>
      <c r="Z253" s="11" t="e">
        <f>'OddsRatio_working_3-way'!X253^(1/3)*COS('OddsRatio_working_3-way'!Y253/3)</f>
        <v>#VALUE!</v>
      </c>
      <c r="AA253" s="11" t="e">
        <f>'OddsRatio_working_3-way'!X253^(1/3)*COS(('OddsRatio_working_3-way'!Y253+2*PI())/3)</f>
        <v>#VALUE!</v>
      </c>
      <c r="AB253" s="11" t="e">
        <f>'OddsRatio_working_3-way'!X253^(1/3)*COS(('OddsRatio_working_3-way'!Y253+4*PI())/3)</f>
        <v>#VALUE!</v>
      </c>
      <c r="AC253" s="11" t="e">
        <f>'OddsRatio_working_3-way'!X253^(1/3)*SIN('OddsRatio_working_3-way'!Y253/3)</f>
        <v>#VALUE!</v>
      </c>
      <c r="AD253" s="11" t="e">
        <f>'OddsRatio_working_3-way'!X253^(1/3)*SIN(('OddsRatio_working_3-way'!Y253+2*PI())/3)</f>
        <v>#VALUE!</v>
      </c>
      <c r="AE253" s="11" t="e">
        <f>'OddsRatio_working_3-way'!X253^(1/3)*SIN(('OddsRatio_working_3-way'!Y253+4*PI())/3)</f>
        <v>#VALUE!</v>
      </c>
      <c r="AF253" s="11" t="e">
        <f>-'OddsRatio_working_3-way'!U253/(3*'OddsRatio_working_3-way'!X253^(1/3))*COS(('OddsRatio_working_3-way'!Y253)/3)</f>
        <v>#VALUE!</v>
      </c>
      <c r="AG253" s="11" t="e">
        <f>-'OddsRatio_working_3-way'!U253/(3*'OddsRatio_working_3-way'!X253^(1/3))*COS(('OddsRatio_working_3-way'!Y253+2*PI())/3)</f>
        <v>#VALUE!</v>
      </c>
      <c r="AH253" s="11" t="e">
        <f>-'OddsRatio_working_3-way'!U253/(3*'OddsRatio_working_3-way'!X253^(1/3))*COS(('OddsRatio_working_3-way'!Y253+4*PI())/3)</f>
        <v>#VALUE!</v>
      </c>
      <c r="AI253" s="11" t="e">
        <f>'OddsRatio_working_3-way'!U253/(3*'OddsRatio_working_3-way'!X253^(1/3))*SIN(('OddsRatio_working_3-way'!Y253)/3)</f>
        <v>#VALUE!</v>
      </c>
      <c r="AJ253" s="11" t="e">
        <f>'OddsRatio_working_3-way'!U253/(3*'OddsRatio_working_3-way'!X253^(1/3))*SIN(('OddsRatio_working_3-way'!Y253+2*PI())/3)</f>
        <v>#VALUE!</v>
      </c>
      <c r="AK253" s="11" t="e">
        <f>'OddsRatio_working_3-way'!U253/(3*'OddsRatio_working_3-way'!X253^(1/3))*SIN(('OddsRatio_working_3-way'!Y253+4*PI())/3)</f>
        <v>#VALUE!</v>
      </c>
      <c r="AL253" s="11" t="e">
        <f>'OddsRatio_working_3-way'!Z253+'OddsRatio_working_3-way'!AF253</f>
        <v>#VALUE!</v>
      </c>
      <c r="AM253" s="11" t="e">
        <f>'OddsRatio_working_3-way'!AA253+'OddsRatio_working_3-way'!AG253</f>
        <v>#VALUE!</v>
      </c>
      <c r="AN253" s="11" t="e">
        <f>'OddsRatio_working_3-way'!AB253+'OddsRatio_working_3-way'!AH253</f>
        <v>#VALUE!</v>
      </c>
      <c r="AO253" s="11" t="e">
        <f>'OddsRatio_working_3-way'!AC253+'OddsRatio_working_3-way'!AI253</f>
        <v>#VALUE!</v>
      </c>
      <c r="AP253" s="11" t="e">
        <f>'OddsRatio_working_3-way'!AD253+'OddsRatio_working_3-way'!AJ253</f>
        <v>#VALUE!</v>
      </c>
      <c r="AQ253" s="11" t="e">
        <f>'OddsRatio_working_3-way'!AE253+'OddsRatio_working_3-way'!AK253</f>
        <v>#VALUE!</v>
      </c>
      <c r="AR253" s="10" t="str">
        <f>IF(A253="","",IF(('OddsRatio_working_3-way'!X253=0),IF(Q253&gt;0,-Q253^(1/3),(-Q253)^(1/3)),'OddsRatio_working_3-way'!AL253-'OddsRatio_working_3-way'!R253/3))</f>
        <v/>
      </c>
      <c r="AS253" s="11" t="e">
        <f>IF(('OddsRatio_working_3-way'!X253=0),IF(Q253&gt;0,-Q253^(1/3),(-Q253)^(1/3)),'OddsRatio_working_3-way'!AM253-'OddsRatio_working_3-way'!R253/3)</f>
        <v>#VALUE!</v>
      </c>
      <c r="AT253" s="11" t="e">
        <f>IF(('OddsRatio_working_3-way'!X253=0),IF(Q253&gt;0,-Q253^(1/3),(-Q253)^(1/3)),'OddsRatio_working_3-way'!AN253-'OddsRatio_working_3-way'!R253/3)</f>
        <v>#VALUE!</v>
      </c>
      <c r="AU253" s="11" t="e">
        <f>IF(('OddsRatio_working_3-way'!X253=0),0,'OddsRatio_working_3-way'!AO253)</f>
        <v>#VALUE!</v>
      </c>
      <c r="AV253" s="11" t="e">
        <f>IF(('OddsRatio_working_3-way'!X253=0),0,'OddsRatio_working_3-way'!AP253)</f>
        <v>#VALUE!</v>
      </c>
      <c r="AW253" s="11" t="e">
        <f>IF(('OddsRatio_working_3-way'!X253=0),0,'OddsRatio_working_3-way'!AQ253)</f>
        <v>#VALUE!</v>
      </c>
    </row>
    <row r="254" spans="1:4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9" t="e">
        <f t="shared" si="52"/>
        <v>#VALUE!</v>
      </c>
      <c r="E254" s="9" t="e">
        <f t="shared" si="53"/>
        <v>#VALUE!</v>
      </c>
      <c r="F254" s="9" t="e">
        <f t="shared" si="54"/>
        <v>#VALUE!</v>
      </c>
      <c r="G254" s="9" t="str">
        <f t="shared" si="55"/>
        <v/>
      </c>
      <c r="H254" s="9" t="str">
        <f t="shared" si="56"/>
        <v/>
      </c>
      <c r="I254" s="9" t="str">
        <f t="shared" si="57"/>
        <v/>
      </c>
      <c r="J254" s="9" t="str">
        <f t="shared" si="58"/>
        <v/>
      </c>
      <c r="K254" s="11" t="e">
        <f t="shared" si="59"/>
        <v>#VALUE!</v>
      </c>
      <c r="L254" s="11" t="e">
        <f t="shared" si="60"/>
        <v>#VALUE!</v>
      </c>
      <c r="M254" s="11" t="e">
        <f t="shared" si="61"/>
        <v>#VALUE!</v>
      </c>
      <c r="N254" s="11" t="e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#VALUE!</v>
      </c>
      <c r="O254" s="11">
        <f>0</f>
        <v>0</v>
      </c>
      <c r="P254" s="11" t="e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#VALUE!</v>
      </c>
      <c r="Q254" s="11" t="e">
        <f>2*'OddsRatio_working_3-way'!K254*'OddsRatio_working_3-way'!L254*'OddsRatio_working_3-way'!M254</f>
        <v>#VALUE!</v>
      </c>
      <c r="R254" s="11" t="e">
        <f t="shared" si="62"/>
        <v>#VALUE!</v>
      </c>
      <c r="S254" s="11" t="e">
        <f t="shared" si="63"/>
        <v>#VALUE!</v>
      </c>
      <c r="T254" s="11" t="e">
        <f t="shared" si="64"/>
        <v>#VALUE!</v>
      </c>
      <c r="U254" s="11" t="e">
        <f>'OddsRatio_working_3-way'!S254-'OddsRatio_working_3-way'!R254^2/3</f>
        <v>#VALUE!</v>
      </c>
      <c r="V254" s="11" t="e">
        <f>'OddsRatio_working_3-way'!S254*'OddsRatio_working_3-way'!R254/3-2*'OddsRatio_working_3-way'!R254^3/27-'OddsRatio_working_3-way'!T254</f>
        <v>#VALUE!</v>
      </c>
      <c r="W254" s="11" t="e">
        <f>'OddsRatio_working_3-way'!V254^2+4*'OddsRatio_working_3-way'!U254^3/27</f>
        <v>#VALUE!</v>
      </c>
      <c r="X254" s="11" t="e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#VALUE!</v>
      </c>
      <c r="Y254" s="11" t="e">
        <f>IF('OddsRatio_working_3-way'!W254&gt;=0,IF('OddsRatio_working_3-way'!V254+SQRT('OddsRatio_working_3-way'!W254)&gt;0,0,PI()),ACOS('OddsRatio_working_3-way'!V254/(2*'OddsRatio_working_3-way'!X254)))</f>
        <v>#VALUE!</v>
      </c>
      <c r="Z254" s="11" t="e">
        <f>'OddsRatio_working_3-way'!X254^(1/3)*COS('OddsRatio_working_3-way'!Y254/3)</f>
        <v>#VALUE!</v>
      </c>
      <c r="AA254" s="11" t="e">
        <f>'OddsRatio_working_3-way'!X254^(1/3)*COS(('OddsRatio_working_3-way'!Y254+2*PI())/3)</f>
        <v>#VALUE!</v>
      </c>
      <c r="AB254" s="11" t="e">
        <f>'OddsRatio_working_3-way'!X254^(1/3)*COS(('OddsRatio_working_3-way'!Y254+4*PI())/3)</f>
        <v>#VALUE!</v>
      </c>
      <c r="AC254" s="11" t="e">
        <f>'OddsRatio_working_3-way'!X254^(1/3)*SIN('OddsRatio_working_3-way'!Y254/3)</f>
        <v>#VALUE!</v>
      </c>
      <c r="AD254" s="11" t="e">
        <f>'OddsRatio_working_3-way'!X254^(1/3)*SIN(('OddsRatio_working_3-way'!Y254+2*PI())/3)</f>
        <v>#VALUE!</v>
      </c>
      <c r="AE254" s="11" t="e">
        <f>'OddsRatio_working_3-way'!X254^(1/3)*SIN(('OddsRatio_working_3-way'!Y254+4*PI())/3)</f>
        <v>#VALUE!</v>
      </c>
      <c r="AF254" s="11" t="e">
        <f>-'OddsRatio_working_3-way'!U254/(3*'OddsRatio_working_3-way'!X254^(1/3))*COS(('OddsRatio_working_3-way'!Y254)/3)</f>
        <v>#VALUE!</v>
      </c>
      <c r="AG254" s="11" t="e">
        <f>-'OddsRatio_working_3-way'!U254/(3*'OddsRatio_working_3-way'!X254^(1/3))*COS(('OddsRatio_working_3-way'!Y254+2*PI())/3)</f>
        <v>#VALUE!</v>
      </c>
      <c r="AH254" s="11" t="e">
        <f>-'OddsRatio_working_3-way'!U254/(3*'OddsRatio_working_3-way'!X254^(1/3))*COS(('OddsRatio_working_3-way'!Y254+4*PI())/3)</f>
        <v>#VALUE!</v>
      </c>
      <c r="AI254" s="11" t="e">
        <f>'OddsRatio_working_3-way'!U254/(3*'OddsRatio_working_3-way'!X254^(1/3))*SIN(('OddsRatio_working_3-way'!Y254)/3)</f>
        <v>#VALUE!</v>
      </c>
      <c r="AJ254" s="11" t="e">
        <f>'OddsRatio_working_3-way'!U254/(3*'OddsRatio_working_3-way'!X254^(1/3))*SIN(('OddsRatio_working_3-way'!Y254+2*PI())/3)</f>
        <v>#VALUE!</v>
      </c>
      <c r="AK254" s="11" t="e">
        <f>'OddsRatio_working_3-way'!U254/(3*'OddsRatio_working_3-way'!X254^(1/3))*SIN(('OddsRatio_working_3-way'!Y254+4*PI())/3)</f>
        <v>#VALUE!</v>
      </c>
      <c r="AL254" s="11" t="e">
        <f>'OddsRatio_working_3-way'!Z254+'OddsRatio_working_3-way'!AF254</f>
        <v>#VALUE!</v>
      </c>
      <c r="AM254" s="11" t="e">
        <f>'OddsRatio_working_3-way'!AA254+'OddsRatio_working_3-way'!AG254</f>
        <v>#VALUE!</v>
      </c>
      <c r="AN254" s="11" t="e">
        <f>'OddsRatio_working_3-way'!AB254+'OddsRatio_working_3-way'!AH254</f>
        <v>#VALUE!</v>
      </c>
      <c r="AO254" s="11" t="e">
        <f>'OddsRatio_working_3-way'!AC254+'OddsRatio_working_3-way'!AI254</f>
        <v>#VALUE!</v>
      </c>
      <c r="AP254" s="11" t="e">
        <f>'OddsRatio_working_3-way'!AD254+'OddsRatio_working_3-way'!AJ254</f>
        <v>#VALUE!</v>
      </c>
      <c r="AQ254" s="11" t="e">
        <f>'OddsRatio_working_3-way'!AE254+'OddsRatio_working_3-way'!AK254</f>
        <v>#VALUE!</v>
      </c>
      <c r="AR254" s="10" t="str">
        <f>IF(A254="","",IF(('OddsRatio_working_3-way'!X254=0),IF(Q254&gt;0,-Q254^(1/3),(-Q254)^(1/3)),'OddsRatio_working_3-way'!AL254-'OddsRatio_working_3-way'!R254/3))</f>
        <v/>
      </c>
      <c r="AS254" s="11" t="e">
        <f>IF(('OddsRatio_working_3-way'!X254=0),IF(Q254&gt;0,-Q254^(1/3),(-Q254)^(1/3)),'OddsRatio_working_3-way'!AM254-'OddsRatio_working_3-way'!R254/3)</f>
        <v>#VALUE!</v>
      </c>
      <c r="AT254" s="11" t="e">
        <f>IF(('OddsRatio_working_3-way'!X254=0),IF(Q254&gt;0,-Q254^(1/3),(-Q254)^(1/3)),'OddsRatio_working_3-way'!AN254-'OddsRatio_working_3-way'!R254/3)</f>
        <v>#VALUE!</v>
      </c>
      <c r="AU254" s="11" t="e">
        <f>IF(('OddsRatio_working_3-way'!X254=0),0,'OddsRatio_working_3-way'!AO254)</f>
        <v>#VALUE!</v>
      </c>
      <c r="AV254" s="11" t="e">
        <f>IF(('OddsRatio_working_3-way'!X254=0),0,'OddsRatio_working_3-way'!AP254)</f>
        <v>#VALUE!</v>
      </c>
      <c r="AW254" s="11" t="e">
        <f>IF(('OddsRatio_working_3-way'!X254=0),0,'OddsRatio_working_3-way'!AQ254)</f>
        <v>#VALUE!</v>
      </c>
    </row>
    <row r="255" spans="1:4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9" t="e">
        <f t="shared" si="52"/>
        <v>#VALUE!</v>
      </c>
      <c r="E255" s="9" t="e">
        <f t="shared" si="53"/>
        <v>#VALUE!</v>
      </c>
      <c r="F255" s="9" t="e">
        <f t="shared" si="54"/>
        <v>#VALUE!</v>
      </c>
      <c r="G255" s="9" t="str">
        <f t="shared" si="55"/>
        <v/>
      </c>
      <c r="H255" s="9" t="str">
        <f t="shared" si="56"/>
        <v/>
      </c>
      <c r="I255" s="9" t="str">
        <f t="shared" si="57"/>
        <v/>
      </c>
      <c r="J255" s="9" t="str">
        <f t="shared" si="58"/>
        <v/>
      </c>
      <c r="K255" s="11" t="e">
        <f t="shared" si="59"/>
        <v>#VALUE!</v>
      </c>
      <c r="L255" s="11" t="e">
        <f t="shared" si="60"/>
        <v>#VALUE!</v>
      </c>
      <c r="M255" s="11" t="e">
        <f t="shared" si="61"/>
        <v>#VALUE!</v>
      </c>
      <c r="N255" s="11" t="e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#VALUE!</v>
      </c>
      <c r="O255" s="11">
        <f>0</f>
        <v>0</v>
      </c>
      <c r="P255" s="11" t="e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#VALUE!</v>
      </c>
      <c r="Q255" s="11" t="e">
        <f>2*'OddsRatio_working_3-way'!K255*'OddsRatio_working_3-way'!L255*'OddsRatio_working_3-way'!M255</f>
        <v>#VALUE!</v>
      </c>
      <c r="R255" s="11" t="e">
        <f t="shared" si="62"/>
        <v>#VALUE!</v>
      </c>
      <c r="S255" s="11" t="e">
        <f t="shared" si="63"/>
        <v>#VALUE!</v>
      </c>
      <c r="T255" s="11" t="e">
        <f t="shared" si="64"/>
        <v>#VALUE!</v>
      </c>
      <c r="U255" s="11" t="e">
        <f>'OddsRatio_working_3-way'!S255-'OddsRatio_working_3-way'!R255^2/3</f>
        <v>#VALUE!</v>
      </c>
      <c r="V255" s="11" t="e">
        <f>'OddsRatio_working_3-way'!S255*'OddsRatio_working_3-way'!R255/3-2*'OddsRatio_working_3-way'!R255^3/27-'OddsRatio_working_3-way'!T255</f>
        <v>#VALUE!</v>
      </c>
      <c r="W255" s="11" t="e">
        <f>'OddsRatio_working_3-way'!V255^2+4*'OddsRatio_working_3-way'!U255^3/27</f>
        <v>#VALUE!</v>
      </c>
      <c r="X255" s="11" t="e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#VALUE!</v>
      </c>
      <c r="Y255" s="11" t="e">
        <f>IF('OddsRatio_working_3-way'!W255&gt;=0,IF('OddsRatio_working_3-way'!V255+SQRT('OddsRatio_working_3-way'!W255)&gt;0,0,PI()),ACOS('OddsRatio_working_3-way'!V255/(2*'OddsRatio_working_3-way'!X255)))</f>
        <v>#VALUE!</v>
      </c>
      <c r="Z255" s="11" t="e">
        <f>'OddsRatio_working_3-way'!X255^(1/3)*COS('OddsRatio_working_3-way'!Y255/3)</f>
        <v>#VALUE!</v>
      </c>
      <c r="AA255" s="11" t="e">
        <f>'OddsRatio_working_3-way'!X255^(1/3)*COS(('OddsRatio_working_3-way'!Y255+2*PI())/3)</f>
        <v>#VALUE!</v>
      </c>
      <c r="AB255" s="11" t="e">
        <f>'OddsRatio_working_3-way'!X255^(1/3)*COS(('OddsRatio_working_3-way'!Y255+4*PI())/3)</f>
        <v>#VALUE!</v>
      </c>
      <c r="AC255" s="11" t="e">
        <f>'OddsRatio_working_3-way'!X255^(1/3)*SIN('OddsRatio_working_3-way'!Y255/3)</f>
        <v>#VALUE!</v>
      </c>
      <c r="AD255" s="11" t="e">
        <f>'OddsRatio_working_3-way'!X255^(1/3)*SIN(('OddsRatio_working_3-way'!Y255+2*PI())/3)</f>
        <v>#VALUE!</v>
      </c>
      <c r="AE255" s="11" t="e">
        <f>'OddsRatio_working_3-way'!X255^(1/3)*SIN(('OddsRatio_working_3-way'!Y255+4*PI())/3)</f>
        <v>#VALUE!</v>
      </c>
      <c r="AF255" s="11" t="e">
        <f>-'OddsRatio_working_3-way'!U255/(3*'OddsRatio_working_3-way'!X255^(1/3))*COS(('OddsRatio_working_3-way'!Y255)/3)</f>
        <v>#VALUE!</v>
      </c>
      <c r="AG255" s="11" t="e">
        <f>-'OddsRatio_working_3-way'!U255/(3*'OddsRatio_working_3-way'!X255^(1/3))*COS(('OddsRatio_working_3-way'!Y255+2*PI())/3)</f>
        <v>#VALUE!</v>
      </c>
      <c r="AH255" s="11" t="e">
        <f>-'OddsRatio_working_3-way'!U255/(3*'OddsRatio_working_3-way'!X255^(1/3))*COS(('OddsRatio_working_3-way'!Y255+4*PI())/3)</f>
        <v>#VALUE!</v>
      </c>
      <c r="AI255" s="11" t="e">
        <f>'OddsRatio_working_3-way'!U255/(3*'OddsRatio_working_3-way'!X255^(1/3))*SIN(('OddsRatio_working_3-way'!Y255)/3)</f>
        <v>#VALUE!</v>
      </c>
      <c r="AJ255" s="11" t="e">
        <f>'OddsRatio_working_3-way'!U255/(3*'OddsRatio_working_3-way'!X255^(1/3))*SIN(('OddsRatio_working_3-way'!Y255+2*PI())/3)</f>
        <v>#VALUE!</v>
      </c>
      <c r="AK255" s="11" t="e">
        <f>'OddsRatio_working_3-way'!U255/(3*'OddsRatio_working_3-way'!X255^(1/3))*SIN(('OddsRatio_working_3-way'!Y255+4*PI())/3)</f>
        <v>#VALUE!</v>
      </c>
      <c r="AL255" s="11" t="e">
        <f>'OddsRatio_working_3-way'!Z255+'OddsRatio_working_3-way'!AF255</f>
        <v>#VALUE!</v>
      </c>
      <c r="AM255" s="11" t="e">
        <f>'OddsRatio_working_3-way'!AA255+'OddsRatio_working_3-way'!AG255</f>
        <v>#VALUE!</v>
      </c>
      <c r="AN255" s="11" t="e">
        <f>'OddsRatio_working_3-way'!AB255+'OddsRatio_working_3-way'!AH255</f>
        <v>#VALUE!</v>
      </c>
      <c r="AO255" s="11" t="e">
        <f>'OddsRatio_working_3-way'!AC255+'OddsRatio_working_3-way'!AI255</f>
        <v>#VALUE!</v>
      </c>
      <c r="AP255" s="11" t="e">
        <f>'OddsRatio_working_3-way'!AD255+'OddsRatio_working_3-way'!AJ255</f>
        <v>#VALUE!</v>
      </c>
      <c r="AQ255" s="11" t="e">
        <f>'OddsRatio_working_3-way'!AE255+'OddsRatio_working_3-way'!AK255</f>
        <v>#VALUE!</v>
      </c>
      <c r="AR255" s="10" t="str">
        <f>IF(A255="","",IF(('OddsRatio_working_3-way'!X255=0),IF(Q255&gt;0,-Q255^(1/3),(-Q255)^(1/3)),'OddsRatio_working_3-way'!AL255-'OddsRatio_working_3-way'!R255/3))</f>
        <v/>
      </c>
      <c r="AS255" s="11" t="e">
        <f>IF(('OddsRatio_working_3-way'!X255=0),IF(Q255&gt;0,-Q255^(1/3),(-Q255)^(1/3)),'OddsRatio_working_3-way'!AM255-'OddsRatio_working_3-way'!R255/3)</f>
        <v>#VALUE!</v>
      </c>
      <c r="AT255" s="11" t="e">
        <f>IF(('OddsRatio_working_3-way'!X255=0),IF(Q255&gt;0,-Q255^(1/3),(-Q255)^(1/3)),'OddsRatio_working_3-way'!AN255-'OddsRatio_working_3-way'!R255/3)</f>
        <v>#VALUE!</v>
      </c>
      <c r="AU255" s="11" t="e">
        <f>IF(('OddsRatio_working_3-way'!X255=0),0,'OddsRatio_working_3-way'!AO255)</f>
        <v>#VALUE!</v>
      </c>
      <c r="AV255" s="11" t="e">
        <f>IF(('OddsRatio_working_3-way'!X255=0),0,'OddsRatio_working_3-way'!AP255)</f>
        <v>#VALUE!</v>
      </c>
      <c r="AW255" s="11" t="e">
        <f>IF(('OddsRatio_working_3-way'!X255=0),0,'OddsRatio_working_3-way'!AQ255)</f>
        <v>#VALUE!</v>
      </c>
    </row>
    <row r="256" spans="1:4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9" t="e">
        <f t="shared" si="52"/>
        <v>#VALUE!</v>
      </c>
      <c r="E256" s="9" t="e">
        <f t="shared" si="53"/>
        <v>#VALUE!</v>
      </c>
      <c r="F256" s="9" t="e">
        <f t="shared" si="54"/>
        <v>#VALUE!</v>
      </c>
      <c r="G256" s="9" t="str">
        <f t="shared" si="55"/>
        <v/>
      </c>
      <c r="H256" s="9" t="str">
        <f t="shared" si="56"/>
        <v/>
      </c>
      <c r="I256" s="9" t="str">
        <f t="shared" si="57"/>
        <v/>
      </c>
      <c r="J256" s="9" t="str">
        <f t="shared" si="58"/>
        <v/>
      </c>
      <c r="K256" s="11" t="e">
        <f t="shared" si="59"/>
        <v>#VALUE!</v>
      </c>
      <c r="L256" s="11" t="e">
        <f t="shared" si="60"/>
        <v>#VALUE!</v>
      </c>
      <c r="M256" s="11" t="e">
        <f t="shared" si="61"/>
        <v>#VALUE!</v>
      </c>
      <c r="N256" s="11" t="e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#VALUE!</v>
      </c>
      <c r="O256" s="11">
        <f>0</f>
        <v>0</v>
      </c>
      <c r="P256" s="11" t="e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#VALUE!</v>
      </c>
      <c r="Q256" s="11" t="e">
        <f>2*'OddsRatio_working_3-way'!K256*'OddsRatio_working_3-way'!L256*'OddsRatio_working_3-way'!M256</f>
        <v>#VALUE!</v>
      </c>
      <c r="R256" s="11" t="e">
        <f t="shared" si="62"/>
        <v>#VALUE!</v>
      </c>
      <c r="S256" s="11" t="e">
        <f t="shared" si="63"/>
        <v>#VALUE!</v>
      </c>
      <c r="T256" s="11" t="e">
        <f t="shared" si="64"/>
        <v>#VALUE!</v>
      </c>
      <c r="U256" s="11" t="e">
        <f>'OddsRatio_working_3-way'!S256-'OddsRatio_working_3-way'!R256^2/3</f>
        <v>#VALUE!</v>
      </c>
      <c r="V256" s="11" t="e">
        <f>'OddsRatio_working_3-way'!S256*'OddsRatio_working_3-way'!R256/3-2*'OddsRatio_working_3-way'!R256^3/27-'OddsRatio_working_3-way'!T256</f>
        <v>#VALUE!</v>
      </c>
      <c r="W256" s="11" t="e">
        <f>'OddsRatio_working_3-way'!V256^2+4*'OddsRatio_working_3-way'!U256^3/27</f>
        <v>#VALUE!</v>
      </c>
      <c r="X256" s="11" t="e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#VALUE!</v>
      </c>
      <c r="Y256" s="11" t="e">
        <f>IF('OddsRatio_working_3-way'!W256&gt;=0,IF('OddsRatio_working_3-way'!V256+SQRT('OddsRatio_working_3-way'!W256)&gt;0,0,PI()),ACOS('OddsRatio_working_3-way'!V256/(2*'OddsRatio_working_3-way'!X256)))</f>
        <v>#VALUE!</v>
      </c>
      <c r="Z256" s="11" t="e">
        <f>'OddsRatio_working_3-way'!X256^(1/3)*COS('OddsRatio_working_3-way'!Y256/3)</f>
        <v>#VALUE!</v>
      </c>
      <c r="AA256" s="11" t="e">
        <f>'OddsRatio_working_3-way'!X256^(1/3)*COS(('OddsRatio_working_3-way'!Y256+2*PI())/3)</f>
        <v>#VALUE!</v>
      </c>
      <c r="AB256" s="11" t="e">
        <f>'OddsRatio_working_3-way'!X256^(1/3)*COS(('OddsRatio_working_3-way'!Y256+4*PI())/3)</f>
        <v>#VALUE!</v>
      </c>
      <c r="AC256" s="11" t="e">
        <f>'OddsRatio_working_3-way'!X256^(1/3)*SIN('OddsRatio_working_3-way'!Y256/3)</f>
        <v>#VALUE!</v>
      </c>
      <c r="AD256" s="11" t="e">
        <f>'OddsRatio_working_3-way'!X256^(1/3)*SIN(('OddsRatio_working_3-way'!Y256+2*PI())/3)</f>
        <v>#VALUE!</v>
      </c>
      <c r="AE256" s="11" t="e">
        <f>'OddsRatio_working_3-way'!X256^(1/3)*SIN(('OddsRatio_working_3-way'!Y256+4*PI())/3)</f>
        <v>#VALUE!</v>
      </c>
      <c r="AF256" s="11" t="e">
        <f>-'OddsRatio_working_3-way'!U256/(3*'OddsRatio_working_3-way'!X256^(1/3))*COS(('OddsRatio_working_3-way'!Y256)/3)</f>
        <v>#VALUE!</v>
      </c>
      <c r="AG256" s="11" t="e">
        <f>-'OddsRatio_working_3-way'!U256/(3*'OddsRatio_working_3-way'!X256^(1/3))*COS(('OddsRatio_working_3-way'!Y256+2*PI())/3)</f>
        <v>#VALUE!</v>
      </c>
      <c r="AH256" s="11" t="e">
        <f>-'OddsRatio_working_3-way'!U256/(3*'OddsRatio_working_3-way'!X256^(1/3))*COS(('OddsRatio_working_3-way'!Y256+4*PI())/3)</f>
        <v>#VALUE!</v>
      </c>
      <c r="AI256" s="11" t="e">
        <f>'OddsRatio_working_3-way'!U256/(3*'OddsRatio_working_3-way'!X256^(1/3))*SIN(('OddsRatio_working_3-way'!Y256)/3)</f>
        <v>#VALUE!</v>
      </c>
      <c r="AJ256" s="11" t="e">
        <f>'OddsRatio_working_3-way'!U256/(3*'OddsRatio_working_3-way'!X256^(1/3))*SIN(('OddsRatio_working_3-way'!Y256+2*PI())/3)</f>
        <v>#VALUE!</v>
      </c>
      <c r="AK256" s="11" t="e">
        <f>'OddsRatio_working_3-way'!U256/(3*'OddsRatio_working_3-way'!X256^(1/3))*SIN(('OddsRatio_working_3-way'!Y256+4*PI())/3)</f>
        <v>#VALUE!</v>
      </c>
      <c r="AL256" s="11" t="e">
        <f>'OddsRatio_working_3-way'!Z256+'OddsRatio_working_3-way'!AF256</f>
        <v>#VALUE!</v>
      </c>
      <c r="AM256" s="11" t="e">
        <f>'OddsRatio_working_3-way'!AA256+'OddsRatio_working_3-way'!AG256</f>
        <v>#VALUE!</v>
      </c>
      <c r="AN256" s="11" t="e">
        <f>'OddsRatio_working_3-way'!AB256+'OddsRatio_working_3-way'!AH256</f>
        <v>#VALUE!</v>
      </c>
      <c r="AO256" s="11" t="e">
        <f>'OddsRatio_working_3-way'!AC256+'OddsRatio_working_3-way'!AI256</f>
        <v>#VALUE!</v>
      </c>
      <c r="AP256" s="11" t="e">
        <f>'OddsRatio_working_3-way'!AD256+'OddsRatio_working_3-way'!AJ256</f>
        <v>#VALUE!</v>
      </c>
      <c r="AQ256" s="11" t="e">
        <f>'OddsRatio_working_3-way'!AE256+'OddsRatio_working_3-way'!AK256</f>
        <v>#VALUE!</v>
      </c>
      <c r="AR256" s="10" t="str">
        <f>IF(A256="","",IF(('OddsRatio_working_3-way'!X256=0),IF(Q256&gt;0,-Q256^(1/3),(-Q256)^(1/3)),'OddsRatio_working_3-way'!AL256-'OddsRatio_working_3-way'!R256/3))</f>
        <v/>
      </c>
      <c r="AS256" s="11" t="e">
        <f>IF(('OddsRatio_working_3-way'!X256=0),IF(Q256&gt;0,-Q256^(1/3),(-Q256)^(1/3)),'OddsRatio_working_3-way'!AM256-'OddsRatio_working_3-way'!R256/3)</f>
        <v>#VALUE!</v>
      </c>
      <c r="AT256" s="11" t="e">
        <f>IF(('OddsRatio_working_3-way'!X256=0),IF(Q256&gt;0,-Q256^(1/3),(-Q256)^(1/3)),'OddsRatio_working_3-way'!AN256-'OddsRatio_working_3-way'!R256/3)</f>
        <v>#VALUE!</v>
      </c>
      <c r="AU256" s="11" t="e">
        <f>IF(('OddsRatio_working_3-way'!X256=0),0,'OddsRatio_working_3-way'!AO256)</f>
        <v>#VALUE!</v>
      </c>
      <c r="AV256" s="11" t="e">
        <f>IF(('OddsRatio_working_3-way'!X256=0),0,'OddsRatio_working_3-way'!AP256)</f>
        <v>#VALUE!</v>
      </c>
      <c r="AW256" s="11" t="e">
        <f>IF(('OddsRatio_working_3-way'!X256=0),0,'OddsRatio_working_3-way'!AQ256)</f>
        <v>#VALUE!</v>
      </c>
    </row>
    <row r="257" spans="1:4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9" t="e">
        <f t="shared" si="52"/>
        <v>#VALUE!</v>
      </c>
      <c r="E257" s="9" t="e">
        <f t="shared" si="53"/>
        <v>#VALUE!</v>
      </c>
      <c r="F257" s="9" t="e">
        <f t="shared" si="54"/>
        <v>#VALUE!</v>
      </c>
      <c r="G257" s="9" t="str">
        <f t="shared" si="55"/>
        <v/>
      </c>
      <c r="H257" s="9" t="str">
        <f t="shared" si="56"/>
        <v/>
      </c>
      <c r="I257" s="9" t="str">
        <f t="shared" si="57"/>
        <v/>
      </c>
      <c r="J257" s="9" t="str">
        <f t="shared" si="58"/>
        <v/>
      </c>
      <c r="K257" s="11" t="e">
        <f t="shared" si="59"/>
        <v>#VALUE!</v>
      </c>
      <c r="L257" s="11" t="e">
        <f t="shared" si="60"/>
        <v>#VALUE!</v>
      </c>
      <c r="M257" s="11" t="e">
        <f t="shared" si="61"/>
        <v>#VALUE!</v>
      </c>
      <c r="N257" s="11" t="e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#VALUE!</v>
      </c>
      <c r="O257" s="11">
        <f>0</f>
        <v>0</v>
      </c>
      <c r="P257" s="11" t="e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#VALUE!</v>
      </c>
      <c r="Q257" s="11" t="e">
        <f>2*'OddsRatio_working_3-way'!K257*'OddsRatio_working_3-way'!L257*'OddsRatio_working_3-way'!M257</f>
        <v>#VALUE!</v>
      </c>
      <c r="R257" s="11" t="e">
        <f t="shared" si="62"/>
        <v>#VALUE!</v>
      </c>
      <c r="S257" s="11" t="e">
        <f t="shared" si="63"/>
        <v>#VALUE!</v>
      </c>
      <c r="T257" s="11" t="e">
        <f t="shared" si="64"/>
        <v>#VALUE!</v>
      </c>
      <c r="U257" s="11" t="e">
        <f>'OddsRatio_working_3-way'!S257-'OddsRatio_working_3-way'!R257^2/3</f>
        <v>#VALUE!</v>
      </c>
      <c r="V257" s="11" t="e">
        <f>'OddsRatio_working_3-way'!S257*'OddsRatio_working_3-way'!R257/3-2*'OddsRatio_working_3-way'!R257^3/27-'OddsRatio_working_3-way'!T257</f>
        <v>#VALUE!</v>
      </c>
      <c r="W257" s="11" t="e">
        <f>'OddsRatio_working_3-way'!V257^2+4*'OddsRatio_working_3-way'!U257^3/27</f>
        <v>#VALUE!</v>
      </c>
      <c r="X257" s="11" t="e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#VALUE!</v>
      </c>
      <c r="Y257" s="11" t="e">
        <f>IF('OddsRatio_working_3-way'!W257&gt;=0,IF('OddsRatio_working_3-way'!V257+SQRT('OddsRatio_working_3-way'!W257)&gt;0,0,PI()),ACOS('OddsRatio_working_3-way'!V257/(2*'OddsRatio_working_3-way'!X257)))</f>
        <v>#VALUE!</v>
      </c>
      <c r="Z257" s="11" t="e">
        <f>'OddsRatio_working_3-way'!X257^(1/3)*COS('OddsRatio_working_3-way'!Y257/3)</f>
        <v>#VALUE!</v>
      </c>
      <c r="AA257" s="11" t="e">
        <f>'OddsRatio_working_3-way'!X257^(1/3)*COS(('OddsRatio_working_3-way'!Y257+2*PI())/3)</f>
        <v>#VALUE!</v>
      </c>
      <c r="AB257" s="11" t="e">
        <f>'OddsRatio_working_3-way'!X257^(1/3)*COS(('OddsRatio_working_3-way'!Y257+4*PI())/3)</f>
        <v>#VALUE!</v>
      </c>
      <c r="AC257" s="11" t="e">
        <f>'OddsRatio_working_3-way'!X257^(1/3)*SIN('OddsRatio_working_3-way'!Y257/3)</f>
        <v>#VALUE!</v>
      </c>
      <c r="AD257" s="11" t="e">
        <f>'OddsRatio_working_3-way'!X257^(1/3)*SIN(('OddsRatio_working_3-way'!Y257+2*PI())/3)</f>
        <v>#VALUE!</v>
      </c>
      <c r="AE257" s="11" t="e">
        <f>'OddsRatio_working_3-way'!X257^(1/3)*SIN(('OddsRatio_working_3-way'!Y257+4*PI())/3)</f>
        <v>#VALUE!</v>
      </c>
      <c r="AF257" s="11" t="e">
        <f>-'OddsRatio_working_3-way'!U257/(3*'OddsRatio_working_3-way'!X257^(1/3))*COS(('OddsRatio_working_3-way'!Y257)/3)</f>
        <v>#VALUE!</v>
      </c>
      <c r="AG257" s="11" t="e">
        <f>-'OddsRatio_working_3-way'!U257/(3*'OddsRatio_working_3-way'!X257^(1/3))*COS(('OddsRatio_working_3-way'!Y257+2*PI())/3)</f>
        <v>#VALUE!</v>
      </c>
      <c r="AH257" s="11" t="e">
        <f>-'OddsRatio_working_3-way'!U257/(3*'OddsRatio_working_3-way'!X257^(1/3))*COS(('OddsRatio_working_3-way'!Y257+4*PI())/3)</f>
        <v>#VALUE!</v>
      </c>
      <c r="AI257" s="11" t="e">
        <f>'OddsRatio_working_3-way'!U257/(3*'OddsRatio_working_3-way'!X257^(1/3))*SIN(('OddsRatio_working_3-way'!Y257)/3)</f>
        <v>#VALUE!</v>
      </c>
      <c r="AJ257" s="11" t="e">
        <f>'OddsRatio_working_3-way'!U257/(3*'OddsRatio_working_3-way'!X257^(1/3))*SIN(('OddsRatio_working_3-way'!Y257+2*PI())/3)</f>
        <v>#VALUE!</v>
      </c>
      <c r="AK257" s="11" t="e">
        <f>'OddsRatio_working_3-way'!U257/(3*'OddsRatio_working_3-way'!X257^(1/3))*SIN(('OddsRatio_working_3-way'!Y257+4*PI())/3)</f>
        <v>#VALUE!</v>
      </c>
      <c r="AL257" s="11" t="e">
        <f>'OddsRatio_working_3-way'!Z257+'OddsRatio_working_3-way'!AF257</f>
        <v>#VALUE!</v>
      </c>
      <c r="AM257" s="11" t="e">
        <f>'OddsRatio_working_3-way'!AA257+'OddsRatio_working_3-way'!AG257</f>
        <v>#VALUE!</v>
      </c>
      <c r="AN257" s="11" t="e">
        <f>'OddsRatio_working_3-way'!AB257+'OddsRatio_working_3-way'!AH257</f>
        <v>#VALUE!</v>
      </c>
      <c r="AO257" s="11" t="e">
        <f>'OddsRatio_working_3-way'!AC257+'OddsRatio_working_3-way'!AI257</f>
        <v>#VALUE!</v>
      </c>
      <c r="AP257" s="11" t="e">
        <f>'OddsRatio_working_3-way'!AD257+'OddsRatio_working_3-way'!AJ257</f>
        <v>#VALUE!</v>
      </c>
      <c r="AQ257" s="11" t="e">
        <f>'OddsRatio_working_3-way'!AE257+'OddsRatio_working_3-way'!AK257</f>
        <v>#VALUE!</v>
      </c>
      <c r="AR257" s="10" t="str">
        <f>IF(A257="","",IF(('OddsRatio_working_3-way'!X257=0),IF(Q257&gt;0,-Q257^(1/3),(-Q257)^(1/3)),'OddsRatio_working_3-way'!AL257-'OddsRatio_working_3-way'!R257/3))</f>
        <v/>
      </c>
      <c r="AS257" s="11" t="e">
        <f>IF(('OddsRatio_working_3-way'!X257=0),IF(Q257&gt;0,-Q257^(1/3),(-Q257)^(1/3)),'OddsRatio_working_3-way'!AM257-'OddsRatio_working_3-way'!R257/3)</f>
        <v>#VALUE!</v>
      </c>
      <c r="AT257" s="11" t="e">
        <f>IF(('OddsRatio_working_3-way'!X257=0),IF(Q257&gt;0,-Q257^(1/3),(-Q257)^(1/3)),'OddsRatio_working_3-way'!AN257-'OddsRatio_working_3-way'!R257/3)</f>
        <v>#VALUE!</v>
      </c>
      <c r="AU257" s="11" t="e">
        <f>IF(('OddsRatio_working_3-way'!X257=0),0,'OddsRatio_working_3-way'!AO257)</f>
        <v>#VALUE!</v>
      </c>
      <c r="AV257" s="11" t="e">
        <f>IF(('OddsRatio_working_3-way'!X257=0),0,'OddsRatio_working_3-way'!AP257)</f>
        <v>#VALUE!</v>
      </c>
      <c r="AW257" s="11" t="e">
        <f>IF(('OddsRatio_working_3-way'!X257=0),0,'OddsRatio_working_3-way'!AQ257)</f>
        <v>#VALUE!</v>
      </c>
    </row>
    <row r="258" spans="1:4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9" t="e">
        <f t="shared" si="52"/>
        <v>#VALUE!</v>
      </c>
      <c r="E258" s="9" t="e">
        <f t="shared" si="53"/>
        <v>#VALUE!</v>
      </c>
      <c r="F258" s="9" t="e">
        <f t="shared" si="54"/>
        <v>#VALUE!</v>
      </c>
      <c r="G258" s="9" t="str">
        <f t="shared" si="55"/>
        <v/>
      </c>
      <c r="H258" s="9" t="str">
        <f t="shared" si="56"/>
        <v/>
      </c>
      <c r="I258" s="9" t="str">
        <f t="shared" si="57"/>
        <v/>
      </c>
      <c r="J258" s="9" t="str">
        <f t="shared" si="58"/>
        <v/>
      </c>
      <c r="K258" s="11" t="e">
        <f t="shared" si="59"/>
        <v>#VALUE!</v>
      </c>
      <c r="L258" s="11" t="e">
        <f t="shared" si="60"/>
        <v>#VALUE!</v>
      </c>
      <c r="M258" s="11" t="e">
        <f t="shared" si="61"/>
        <v>#VALUE!</v>
      </c>
      <c r="N258" s="11" t="e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#VALUE!</v>
      </c>
      <c r="O258" s="11">
        <f>0</f>
        <v>0</v>
      </c>
      <c r="P258" s="11" t="e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#VALUE!</v>
      </c>
      <c r="Q258" s="11" t="e">
        <f>2*'OddsRatio_working_3-way'!K258*'OddsRatio_working_3-way'!L258*'OddsRatio_working_3-way'!M258</f>
        <v>#VALUE!</v>
      </c>
      <c r="R258" s="11" t="e">
        <f t="shared" si="62"/>
        <v>#VALUE!</v>
      </c>
      <c r="S258" s="11" t="e">
        <f t="shared" si="63"/>
        <v>#VALUE!</v>
      </c>
      <c r="T258" s="11" t="e">
        <f t="shared" si="64"/>
        <v>#VALUE!</v>
      </c>
      <c r="U258" s="11" t="e">
        <f>'OddsRatio_working_3-way'!S258-'OddsRatio_working_3-way'!R258^2/3</f>
        <v>#VALUE!</v>
      </c>
      <c r="V258" s="11" t="e">
        <f>'OddsRatio_working_3-way'!S258*'OddsRatio_working_3-way'!R258/3-2*'OddsRatio_working_3-way'!R258^3/27-'OddsRatio_working_3-way'!T258</f>
        <v>#VALUE!</v>
      </c>
      <c r="W258" s="11" t="e">
        <f>'OddsRatio_working_3-way'!V258^2+4*'OddsRatio_working_3-way'!U258^3/27</f>
        <v>#VALUE!</v>
      </c>
      <c r="X258" s="11" t="e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#VALUE!</v>
      </c>
      <c r="Y258" s="11" t="e">
        <f>IF('OddsRatio_working_3-way'!W258&gt;=0,IF('OddsRatio_working_3-way'!V258+SQRT('OddsRatio_working_3-way'!W258)&gt;0,0,PI()),ACOS('OddsRatio_working_3-way'!V258/(2*'OddsRatio_working_3-way'!X258)))</f>
        <v>#VALUE!</v>
      </c>
      <c r="Z258" s="11" t="e">
        <f>'OddsRatio_working_3-way'!X258^(1/3)*COS('OddsRatio_working_3-way'!Y258/3)</f>
        <v>#VALUE!</v>
      </c>
      <c r="AA258" s="11" t="e">
        <f>'OddsRatio_working_3-way'!X258^(1/3)*COS(('OddsRatio_working_3-way'!Y258+2*PI())/3)</f>
        <v>#VALUE!</v>
      </c>
      <c r="AB258" s="11" t="e">
        <f>'OddsRatio_working_3-way'!X258^(1/3)*COS(('OddsRatio_working_3-way'!Y258+4*PI())/3)</f>
        <v>#VALUE!</v>
      </c>
      <c r="AC258" s="11" t="e">
        <f>'OddsRatio_working_3-way'!X258^(1/3)*SIN('OddsRatio_working_3-way'!Y258/3)</f>
        <v>#VALUE!</v>
      </c>
      <c r="AD258" s="11" t="e">
        <f>'OddsRatio_working_3-way'!X258^(1/3)*SIN(('OddsRatio_working_3-way'!Y258+2*PI())/3)</f>
        <v>#VALUE!</v>
      </c>
      <c r="AE258" s="11" t="e">
        <f>'OddsRatio_working_3-way'!X258^(1/3)*SIN(('OddsRatio_working_3-way'!Y258+4*PI())/3)</f>
        <v>#VALUE!</v>
      </c>
      <c r="AF258" s="11" t="e">
        <f>-'OddsRatio_working_3-way'!U258/(3*'OddsRatio_working_3-way'!X258^(1/3))*COS(('OddsRatio_working_3-way'!Y258)/3)</f>
        <v>#VALUE!</v>
      </c>
      <c r="AG258" s="11" t="e">
        <f>-'OddsRatio_working_3-way'!U258/(3*'OddsRatio_working_3-way'!X258^(1/3))*COS(('OddsRatio_working_3-way'!Y258+2*PI())/3)</f>
        <v>#VALUE!</v>
      </c>
      <c r="AH258" s="11" t="e">
        <f>-'OddsRatio_working_3-way'!U258/(3*'OddsRatio_working_3-way'!X258^(1/3))*COS(('OddsRatio_working_3-way'!Y258+4*PI())/3)</f>
        <v>#VALUE!</v>
      </c>
      <c r="AI258" s="11" t="e">
        <f>'OddsRatio_working_3-way'!U258/(3*'OddsRatio_working_3-way'!X258^(1/3))*SIN(('OddsRatio_working_3-way'!Y258)/3)</f>
        <v>#VALUE!</v>
      </c>
      <c r="AJ258" s="11" t="e">
        <f>'OddsRatio_working_3-way'!U258/(3*'OddsRatio_working_3-way'!X258^(1/3))*SIN(('OddsRatio_working_3-way'!Y258+2*PI())/3)</f>
        <v>#VALUE!</v>
      </c>
      <c r="AK258" s="11" t="e">
        <f>'OddsRatio_working_3-way'!U258/(3*'OddsRatio_working_3-way'!X258^(1/3))*SIN(('OddsRatio_working_3-way'!Y258+4*PI())/3)</f>
        <v>#VALUE!</v>
      </c>
      <c r="AL258" s="11" t="e">
        <f>'OddsRatio_working_3-way'!Z258+'OddsRatio_working_3-way'!AF258</f>
        <v>#VALUE!</v>
      </c>
      <c r="AM258" s="11" t="e">
        <f>'OddsRatio_working_3-way'!AA258+'OddsRatio_working_3-way'!AG258</f>
        <v>#VALUE!</v>
      </c>
      <c r="AN258" s="11" t="e">
        <f>'OddsRatio_working_3-way'!AB258+'OddsRatio_working_3-way'!AH258</f>
        <v>#VALUE!</v>
      </c>
      <c r="AO258" s="11" t="e">
        <f>'OddsRatio_working_3-way'!AC258+'OddsRatio_working_3-way'!AI258</f>
        <v>#VALUE!</v>
      </c>
      <c r="AP258" s="11" t="e">
        <f>'OddsRatio_working_3-way'!AD258+'OddsRatio_working_3-way'!AJ258</f>
        <v>#VALUE!</v>
      </c>
      <c r="AQ258" s="11" t="e">
        <f>'OddsRatio_working_3-way'!AE258+'OddsRatio_working_3-way'!AK258</f>
        <v>#VALUE!</v>
      </c>
      <c r="AR258" s="10" t="str">
        <f>IF(A258="","",IF(('OddsRatio_working_3-way'!X258=0),IF(Q258&gt;0,-Q258^(1/3),(-Q258)^(1/3)),'OddsRatio_working_3-way'!AL258-'OddsRatio_working_3-way'!R258/3))</f>
        <v/>
      </c>
      <c r="AS258" s="11" t="e">
        <f>IF(('OddsRatio_working_3-way'!X258=0),IF(Q258&gt;0,-Q258^(1/3),(-Q258)^(1/3)),'OddsRatio_working_3-way'!AM258-'OddsRatio_working_3-way'!R258/3)</f>
        <v>#VALUE!</v>
      </c>
      <c r="AT258" s="11" t="e">
        <f>IF(('OddsRatio_working_3-way'!X258=0),IF(Q258&gt;0,-Q258^(1/3),(-Q258)^(1/3)),'OddsRatio_working_3-way'!AN258-'OddsRatio_working_3-way'!R258/3)</f>
        <v>#VALUE!</v>
      </c>
      <c r="AU258" s="11" t="e">
        <f>IF(('OddsRatio_working_3-way'!X258=0),0,'OddsRatio_working_3-way'!AO258)</f>
        <v>#VALUE!</v>
      </c>
      <c r="AV258" s="11" t="e">
        <f>IF(('OddsRatio_working_3-way'!X258=0),0,'OddsRatio_working_3-way'!AP258)</f>
        <v>#VALUE!</v>
      </c>
      <c r="AW258" s="11" t="e">
        <f>IF(('OddsRatio_working_3-way'!X258=0),0,'OddsRatio_working_3-way'!AQ258)</f>
        <v>#VALUE!</v>
      </c>
    </row>
    <row r="259" spans="1:4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9" t="e">
        <f t="shared" si="52"/>
        <v>#VALUE!</v>
      </c>
      <c r="E259" s="9" t="e">
        <f t="shared" si="53"/>
        <v>#VALUE!</v>
      </c>
      <c r="F259" s="9" t="e">
        <f t="shared" si="54"/>
        <v>#VALUE!</v>
      </c>
      <c r="G259" s="9" t="str">
        <f t="shared" si="55"/>
        <v/>
      </c>
      <c r="H259" s="9" t="str">
        <f t="shared" si="56"/>
        <v/>
      </c>
      <c r="I259" s="9" t="str">
        <f t="shared" si="57"/>
        <v/>
      </c>
      <c r="J259" s="9" t="str">
        <f t="shared" si="58"/>
        <v/>
      </c>
      <c r="K259" s="11" t="e">
        <f t="shared" si="59"/>
        <v>#VALUE!</v>
      </c>
      <c r="L259" s="11" t="e">
        <f t="shared" si="60"/>
        <v>#VALUE!</v>
      </c>
      <c r="M259" s="11" t="e">
        <f t="shared" si="61"/>
        <v>#VALUE!</v>
      </c>
      <c r="N259" s="11" t="e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#VALUE!</v>
      </c>
      <c r="O259" s="11">
        <f>0</f>
        <v>0</v>
      </c>
      <c r="P259" s="11" t="e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#VALUE!</v>
      </c>
      <c r="Q259" s="11" t="e">
        <f>2*'OddsRatio_working_3-way'!K259*'OddsRatio_working_3-way'!L259*'OddsRatio_working_3-way'!M259</f>
        <v>#VALUE!</v>
      </c>
      <c r="R259" s="11" t="e">
        <f t="shared" si="62"/>
        <v>#VALUE!</v>
      </c>
      <c r="S259" s="11" t="e">
        <f t="shared" si="63"/>
        <v>#VALUE!</v>
      </c>
      <c r="T259" s="11" t="e">
        <f t="shared" si="64"/>
        <v>#VALUE!</v>
      </c>
      <c r="U259" s="11" t="e">
        <f>'OddsRatio_working_3-way'!S259-'OddsRatio_working_3-way'!R259^2/3</f>
        <v>#VALUE!</v>
      </c>
      <c r="V259" s="11" t="e">
        <f>'OddsRatio_working_3-way'!S259*'OddsRatio_working_3-way'!R259/3-2*'OddsRatio_working_3-way'!R259^3/27-'OddsRatio_working_3-way'!T259</f>
        <v>#VALUE!</v>
      </c>
      <c r="W259" s="11" t="e">
        <f>'OddsRatio_working_3-way'!V259^2+4*'OddsRatio_working_3-way'!U259^3/27</f>
        <v>#VALUE!</v>
      </c>
      <c r="X259" s="11" t="e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#VALUE!</v>
      </c>
      <c r="Y259" s="11" t="e">
        <f>IF('OddsRatio_working_3-way'!W259&gt;=0,IF('OddsRatio_working_3-way'!V259+SQRT('OddsRatio_working_3-way'!W259)&gt;0,0,PI()),ACOS('OddsRatio_working_3-way'!V259/(2*'OddsRatio_working_3-way'!X259)))</f>
        <v>#VALUE!</v>
      </c>
      <c r="Z259" s="11" t="e">
        <f>'OddsRatio_working_3-way'!X259^(1/3)*COS('OddsRatio_working_3-way'!Y259/3)</f>
        <v>#VALUE!</v>
      </c>
      <c r="AA259" s="11" t="e">
        <f>'OddsRatio_working_3-way'!X259^(1/3)*COS(('OddsRatio_working_3-way'!Y259+2*PI())/3)</f>
        <v>#VALUE!</v>
      </c>
      <c r="AB259" s="11" t="e">
        <f>'OddsRatio_working_3-way'!X259^(1/3)*COS(('OddsRatio_working_3-way'!Y259+4*PI())/3)</f>
        <v>#VALUE!</v>
      </c>
      <c r="AC259" s="11" t="e">
        <f>'OddsRatio_working_3-way'!X259^(1/3)*SIN('OddsRatio_working_3-way'!Y259/3)</f>
        <v>#VALUE!</v>
      </c>
      <c r="AD259" s="11" t="e">
        <f>'OddsRatio_working_3-way'!X259^(1/3)*SIN(('OddsRatio_working_3-way'!Y259+2*PI())/3)</f>
        <v>#VALUE!</v>
      </c>
      <c r="AE259" s="11" t="e">
        <f>'OddsRatio_working_3-way'!X259^(1/3)*SIN(('OddsRatio_working_3-way'!Y259+4*PI())/3)</f>
        <v>#VALUE!</v>
      </c>
      <c r="AF259" s="11" t="e">
        <f>-'OddsRatio_working_3-way'!U259/(3*'OddsRatio_working_3-way'!X259^(1/3))*COS(('OddsRatio_working_3-way'!Y259)/3)</f>
        <v>#VALUE!</v>
      </c>
      <c r="AG259" s="11" t="e">
        <f>-'OddsRatio_working_3-way'!U259/(3*'OddsRatio_working_3-way'!X259^(1/3))*COS(('OddsRatio_working_3-way'!Y259+2*PI())/3)</f>
        <v>#VALUE!</v>
      </c>
      <c r="AH259" s="11" t="e">
        <f>-'OddsRatio_working_3-way'!U259/(3*'OddsRatio_working_3-way'!X259^(1/3))*COS(('OddsRatio_working_3-way'!Y259+4*PI())/3)</f>
        <v>#VALUE!</v>
      </c>
      <c r="AI259" s="11" t="e">
        <f>'OddsRatio_working_3-way'!U259/(3*'OddsRatio_working_3-way'!X259^(1/3))*SIN(('OddsRatio_working_3-way'!Y259)/3)</f>
        <v>#VALUE!</v>
      </c>
      <c r="AJ259" s="11" t="e">
        <f>'OddsRatio_working_3-way'!U259/(3*'OddsRatio_working_3-way'!X259^(1/3))*SIN(('OddsRatio_working_3-way'!Y259+2*PI())/3)</f>
        <v>#VALUE!</v>
      </c>
      <c r="AK259" s="11" t="e">
        <f>'OddsRatio_working_3-way'!U259/(3*'OddsRatio_working_3-way'!X259^(1/3))*SIN(('OddsRatio_working_3-way'!Y259+4*PI())/3)</f>
        <v>#VALUE!</v>
      </c>
      <c r="AL259" s="11" t="e">
        <f>'OddsRatio_working_3-way'!Z259+'OddsRatio_working_3-way'!AF259</f>
        <v>#VALUE!</v>
      </c>
      <c r="AM259" s="11" t="e">
        <f>'OddsRatio_working_3-way'!AA259+'OddsRatio_working_3-way'!AG259</f>
        <v>#VALUE!</v>
      </c>
      <c r="AN259" s="11" t="e">
        <f>'OddsRatio_working_3-way'!AB259+'OddsRatio_working_3-way'!AH259</f>
        <v>#VALUE!</v>
      </c>
      <c r="AO259" s="11" t="e">
        <f>'OddsRatio_working_3-way'!AC259+'OddsRatio_working_3-way'!AI259</f>
        <v>#VALUE!</v>
      </c>
      <c r="AP259" s="11" t="e">
        <f>'OddsRatio_working_3-way'!AD259+'OddsRatio_working_3-way'!AJ259</f>
        <v>#VALUE!</v>
      </c>
      <c r="AQ259" s="11" t="e">
        <f>'OddsRatio_working_3-way'!AE259+'OddsRatio_working_3-way'!AK259</f>
        <v>#VALUE!</v>
      </c>
      <c r="AR259" s="10" t="str">
        <f>IF(A259="","",IF(('OddsRatio_working_3-way'!X259=0),IF(Q259&gt;0,-Q259^(1/3),(-Q259)^(1/3)),'OddsRatio_working_3-way'!AL259-'OddsRatio_working_3-way'!R259/3))</f>
        <v/>
      </c>
      <c r="AS259" s="11" t="e">
        <f>IF(('OddsRatio_working_3-way'!X259=0),IF(Q259&gt;0,-Q259^(1/3),(-Q259)^(1/3)),'OddsRatio_working_3-way'!AM259-'OddsRatio_working_3-way'!R259/3)</f>
        <v>#VALUE!</v>
      </c>
      <c r="AT259" s="11" t="e">
        <f>IF(('OddsRatio_working_3-way'!X259=0),IF(Q259&gt;0,-Q259^(1/3),(-Q259)^(1/3)),'OddsRatio_working_3-way'!AN259-'OddsRatio_working_3-way'!R259/3)</f>
        <v>#VALUE!</v>
      </c>
      <c r="AU259" s="11" t="e">
        <f>IF(('OddsRatio_working_3-way'!X259=0),0,'OddsRatio_working_3-way'!AO259)</f>
        <v>#VALUE!</v>
      </c>
      <c r="AV259" s="11" t="e">
        <f>IF(('OddsRatio_working_3-way'!X259=0),0,'OddsRatio_working_3-way'!AP259)</f>
        <v>#VALUE!</v>
      </c>
      <c r="AW259" s="11" t="e">
        <f>IF(('OddsRatio_working_3-way'!X259=0),0,'OddsRatio_working_3-way'!AQ259)</f>
        <v>#VALUE!</v>
      </c>
    </row>
    <row r="260" spans="1:4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9" t="e">
        <f t="shared" ref="D260:D323" si="65">(K260/(AR260+K260-(AR260*K260)))</f>
        <v>#VALUE!</v>
      </c>
      <c r="E260" s="9" t="e">
        <f t="shared" ref="E260:E323" si="66">(L260/(AR260+L260-(AR260*L260)))</f>
        <v>#VALUE!</v>
      </c>
      <c r="F260" s="9" t="e">
        <f t="shared" ref="F260:F323" si="67">(M260/(AR260+M260-(AR260*M260)))</f>
        <v>#VALUE!</v>
      </c>
      <c r="G260" s="9" t="str">
        <f t="shared" ref="G260:G323" si="68">AR260</f>
        <v/>
      </c>
      <c r="H260" s="9" t="str">
        <f t="shared" ref="H260:H323" si="69">IF(A260="","",1/D260)</f>
        <v/>
      </c>
      <c r="I260" s="9" t="str">
        <f t="shared" ref="I260:I323" si="70">IF(B260="","",1/E260)</f>
        <v/>
      </c>
      <c r="J260" s="9" t="str">
        <f t="shared" ref="J260:J323" si="71">IF(C260="","",1/F260)</f>
        <v/>
      </c>
      <c r="K260" s="11" t="e">
        <f t="shared" ref="K260:K323" si="72">1/A260</f>
        <v>#VALUE!</v>
      </c>
      <c r="L260" s="11" t="e">
        <f t="shared" ref="L260:L323" si="73">1/B260</f>
        <v>#VALUE!</v>
      </c>
      <c r="M260" s="11" t="e">
        <f t="shared" ref="M260:M323" si="74">1/C260</f>
        <v>#VALUE!</v>
      </c>
      <c r="N260" s="11" t="e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#VALUE!</v>
      </c>
      <c r="O260" s="11">
        <f>0</f>
        <v>0</v>
      </c>
      <c r="P260" s="11" t="e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#VALUE!</v>
      </c>
      <c r="Q260" s="11" t="e">
        <f>2*'OddsRatio_working_3-way'!K260*'OddsRatio_working_3-way'!L260*'OddsRatio_working_3-way'!M260</f>
        <v>#VALUE!</v>
      </c>
      <c r="R260" s="11" t="e">
        <f t="shared" ref="R260:R323" si="75">O260/N260</f>
        <v>#VALUE!</v>
      </c>
      <c r="S260" s="11" t="e">
        <f t="shared" ref="S260:S323" si="76">P260/N260</f>
        <v>#VALUE!</v>
      </c>
      <c r="T260" s="11" t="e">
        <f t="shared" ref="T260:T323" si="77">Q260/N260</f>
        <v>#VALUE!</v>
      </c>
      <c r="U260" s="11" t="e">
        <f>'OddsRatio_working_3-way'!S260-'OddsRatio_working_3-way'!R260^2/3</f>
        <v>#VALUE!</v>
      </c>
      <c r="V260" s="11" t="e">
        <f>'OddsRatio_working_3-way'!S260*'OddsRatio_working_3-way'!R260/3-2*'OddsRatio_working_3-way'!R260^3/27-'OddsRatio_working_3-way'!T260</f>
        <v>#VALUE!</v>
      </c>
      <c r="W260" s="11" t="e">
        <f>'OddsRatio_working_3-way'!V260^2+4*'OddsRatio_working_3-way'!U260^3/27</f>
        <v>#VALUE!</v>
      </c>
      <c r="X260" s="11" t="e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#VALUE!</v>
      </c>
      <c r="Y260" s="11" t="e">
        <f>IF('OddsRatio_working_3-way'!W260&gt;=0,IF('OddsRatio_working_3-way'!V260+SQRT('OddsRatio_working_3-way'!W260)&gt;0,0,PI()),ACOS('OddsRatio_working_3-way'!V260/(2*'OddsRatio_working_3-way'!X260)))</f>
        <v>#VALUE!</v>
      </c>
      <c r="Z260" s="11" t="e">
        <f>'OddsRatio_working_3-way'!X260^(1/3)*COS('OddsRatio_working_3-way'!Y260/3)</f>
        <v>#VALUE!</v>
      </c>
      <c r="AA260" s="11" t="e">
        <f>'OddsRatio_working_3-way'!X260^(1/3)*COS(('OddsRatio_working_3-way'!Y260+2*PI())/3)</f>
        <v>#VALUE!</v>
      </c>
      <c r="AB260" s="11" t="e">
        <f>'OddsRatio_working_3-way'!X260^(1/3)*COS(('OddsRatio_working_3-way'!Y260+4*PI())/3)</f>
        <v>#VALUE!</v>
      </c>
      <c r="AC260" s="11" t="e">
        <f>'OddsRatio_working_3-way'!X260^(1/3)*SIN('OddsRatio_working_3-way'!Y260/3)</f>
        <v>#VALUE!</v>
      </c>
      <c r="AD260" s="11" t="e">
        <f>'OddsRatio_working_3-way'!X260^(1/3)*SIN(('OddsRatio_working_3-way'!Y260+2*PI())/3)</f>
        <v>#VALUE!</v>
      </c>
      <c r="AE260" s="11" t="e">
        <f>'OddsRatio_working_3-way'!X260^(1/3)*SIN(('OddsRatio_working_3-way'!Y260+4*PI())/3)</f>
        <v>#VALUE!</v>
      </c>
      <c r="AF260" s="11" t="e">
        <f>-'OddsRatio_working_3-way'!U260/(3*'OddsRatio_working_3-way'!X260^(1/3))*COS(('OddsRatio_working_3-way'!Y260)/3)</f>
        <v>#VALUE!</v>
      </c>
      <c r="AG260" s="11" t="e">
        <f>-'OddsRatio_working_3-way'!U260/(3*'OddsRatio_working_3-way'!X260^(1/3))*COS(('OddsRatio_working_3-way'!Y260+2*PI())/3)</f>
        <v>#VALUE!</v>
      </c>
      <c r="AH260" s="11" t="e">
        <f>-'OddsRatio_working_3-way'!U260/(3*'OddsRatio_working_3-way'!X260^(1/3))*COS(('OddsRatio_working_3-way'!Y260+4*PI())/3)</f>
        <v>#VALUE!</v>
      </c>
      <c r="AI260" s="11" t="e">
        <f>'OddsRatio_working_3-way'!U260/(3*'OddsRatio_working_3-way'!X260^(1/3))*SIN(('OddsRatio_working_3-way'!Y260)/3)</f>
        <v>#VALUE!</v>
      </c>
      <c r="AJ260" s="11" t="e">
        <f>'OddsRatio_working_3-way'!U260/(3*'OddsRatio_working_3-way'!X260^(1/3))*SIN(('OddsRatio_working_3-way'!Y260+2*PI())/3)</f>
        <v>#VALUE!</v>
      </c>
      <c r="AK260" s="11" t="e">
        <f>'OddsRatio_working_3-way'!U260/(3*'OddsRatio_working_3-way'!X260^(1/3))*SIN(('OddsRatio_working_3-way'!Y260+4*PI())/3)</f>
        <v>#VALUE!</v>
      </c>
      <c r="AL260" s="11" t="e">
        <f>'OddsRatio_working_3-way'!Z260+'OddsRatio_working_3-way'!AF260</f>
        <v>#VALUE!</v>
      </c>
      <c r="AM260" s="11" t="e">
        <f>'OddsRatio_working_3-way'!AA260+'OddsRatio_working_3-way'!AG260</f>
        <v>#VALUE!</v>
      </c>
      <c r="AN260" s="11" t="e">
        <f>'OddsRatio_working_3-way'!AB260+'OddsRatio_working_3-way'!AH260</f>
        <v>#VALUE!</v>
      </c>
      <c r="AO260" s="11" t="e">
        <f>'OddsRatio_working_3-way'!AC260+'OddsRatio_working_3-way'!AI260</f>
        <v>#VALUE!</v>
      </c>
      <c r="AP260" s="11" t="e">
        <f>'OddsRatio_working_3-way'!AD260+'OddsRatio_working_3-way'!AJ260</f>
        <v>#VALUE!</v>
      </c>
      <c r="AQ260" s="11" t="e">
        <f>'OddsRatio_working_3-way'!AE260+'OddsRatio_working_3-way'!AK260</f>
        <v>#VALUE!</v>
      </c>
      <c r="AR260" s="10" t="str">
        <f>IF(A260="","",IF(('OddsRatio_working_3-way'!X260=0),IF(Q260&gt;0,-Q260^(1/3),(-Q260)^(1/3)),'OddsRatio_working_3-way'!AL260-'OddsRatio_working_3-way'!R260/3))</f>
        <v/>
      </c>
      <c r="AS260" s="11" t="e">
        <f>IF(('OddsRatio_working_3-way'!X260=0),IF(Q260&gt;0,-Q260^(1/3),(-Q260)^(1/3)),'OddsRatio_working_3-way'!AM260-'OddsRatio_working_3-way'!R260/3)</f>
        <v>#VALUE!</v>
      </c>
      <c r="AT260" s="11" t="e">
        <f>IF(('OddsRatio_working_3-way'!X260=0),IF(Q260&gt;0,-Q260^(1/3),(-Q260)^(1/3)),'OddsRatio_working_3-way'!AN260-'OddsRatio_working_3-way'!R260/3)</f>
        <v>#VALUE!</v>
      </c>
      <c r="AU260" s="11" t="e">
        <f>IF(('OddsRatio_working_3-way'!X260=0),0,'OddsRatio_working_3-way'!AO260)</f>
        <v>#VALUE!</v>
      </c>
      <c r="AV260" s="11" t="e">
        <f>IF(('OddsRatio_working_3-way'!X260=0),0,'OddsRatio_working_3-way'!AP260)</f>
        <v>#VALUE!</v>
      </c>
      <c r="AW260" s="11" t="e">
        <f>IF(('OddsRatio_working_3-way'!X260=0),0,'OddsRatio_working_3-way'!AQ260)</f>
        <v>#VALUE!</v>
      </c>
    </row>
    <row r="261" spans="1:4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9" t="e">
        <f t="shared" si="65"/>
        <v>#VALUE!</v>
      </c>
      <c r="E261" s="9" t="e">
        <f t="shared" si="66"/>
        <v>#VALUE!</v>
      </c>
      <c r="F261" s="9" t="e">
        <f t="shared" si="67"/>
        <v>#VALUE!</v>
      </c>
      <c r="G261" s="9" t="str">
        <f t="shared" si="68"/>
        <v/>
      </c>
      <c r="H261" s="9" t="str">
        <f t="shared" si="69"/>
        <v/>
      </c>
      <c r="I261" s="9" t="str">
        <f t="shared" si="70"/>
        <v/>
      </c>
      <c r="J261" s="9" t="str">
        <f t="shared" si="71"/>
        <v/>
      </c>
      <c r="K261" s="11" t="e">
        <f t="shared" si="72"/>
        <v>#VALUE!</v>
      </c>
      <c r="L261" s="11" t="e">
        <f t="shared" si="73"/>
        <v>#VALUE!</v>
      </c>
      <c r="M261" s="11" t="e">
        <f t="shared" si="74"/>
        <v>#VALUE!</v>
      </c>
      <c r="N261" s="11" t="e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#VALUE!</v>
      </c>
      <c r="O261" s="11">
        <f>0</f>
        <v>0</v>
      </c>
      <c r="P261" s="11" t="e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#VALUE!</v>
      </c>
      <c r="Q261" s="11" t="e">
        <f>2*'OddsRatio_working_3-way'!K261*'OddsRatio_working_3-way'!L261*'OddsRatio_working_3-way'!M261</f>
        <v>#VALUE!</v>
      </c>
      <c r="R261" s="11" t="e">
        <f t="shared" si="75"/>
        <v>#VALUE!</v>
      </c>
      <c r="S261" s="11" t="e">
        <f t="shared" si="76"/>
        <v>#VALUE!</v>
      </c>
      <c r="T261" s="11" t="e">
        <f t="shared" si="77"/>
        <v>#VALUE!</v>
      </c>
      <c r="U261" s="11" t="e">
        <f>'OddsRatio_working_3-way'!S261-'OddsRatio_working_3-way'!R261^2/3</f>
        <v>#VALUE!</v>
      </c>
      <c r="V261" s="11" t="e">
        <f>'OddsRatio_working_3-way'!S261*'OddsRatio_working_3-way'!R261/3-2*'OddsRatio_working_3-way'!R261^3/27-'OddsRatio_working_3-way'!T261</f>
        <v>#VALUE!</v>
      </c>
      <c r="W261" s="11" t="e">
        <f>'OddsRatio_working_3-way'!V261^2+4*'OddsRatio_working_3-way'!U261^3/27</f>
        <v>#VALUE!</v>
      </c>
      <c r="X261" s="11" t="e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#VALUE!</v>
      </c>
      <c r="Y261" s="11" t="e">
        <f>IF('OddsRatio_working_3-way'!W261&gt;=0,IF('OddsRatio_working_3-way'!V261+SQRT('OddsRatio_working_3-way'!W261)&gt;0,0,PI()),ACOS('OddsRatio_working_3-way'!V261/(2*'OddsRatio_working_3-way'!X261)))</f>
        <v>#VALUE!</v>
      </c>
      <c r="Z261" s="11" t="e">
        <f>'OddsRatio_working_3-way'!X261^(1/3)*COS('OddsRatio_working_3-way'!Y261/3)</f>
        <v>#VALUE!</v>
      </c>
      <c r="AA261" s="11" t="e">
        <f>'OddsRatio_working_3-way'!X261^(1/3)*COS(('OddsRatio_working_3-way'!Y261+2*PI())/3)</f>
        <v>#VALUE!</v>
      </c>
      <c r="AB261" s="11" t="e">
        <f>'OddsRatio_working_3-way'!X261^(1/3)*COS(('OddsRatio_working_3-way'!Y261+4*PI())/3)</f>
        <v>#VALUE!</v>
      </c>
      <c r="AC261" s="11" t="e">
        <f>'OddsRatio_working_3-way'!X261^(1/3)*SIN('OddsRatio_working_3-way'!Y261/3)</f>
        <v>#VALUE!</v>
      </c>
      <c r="AD261" s="11" t="e">
        <f>'OddsRatio_working_3-way'!X261^(1/3)*SIN(('OddsRatio_working_3-way'!Y261+2*PI())/3)</f>
        <v>#VALUE!</v>
      </c>
      <c r="AE261" s="11" t="e">
        <f>'OddsRatio_working_3-way'!X261^(1/3)*SIN(('OddsRatio_working_3-way'!Y261+4*PI())/3)</f>
        <v>#VALUE!</v>
      </c>
      <c r="AF261" s="11" t="e">
        <f>-'OddsRatio_working_3-way'!U261/(3*'OddsRatio_working_3-way'!X261^(1/3))*COS(('OddsRatio_working_3-way'!Y261)/3)</f>
        <v>#VALUE!</v>
      </c>
      <c r="AG261" s="11" t="e">
        <f>-'OddsRatio_working_3-way'!U261/(3*'OddsRatio_working_3-way'!X261^(1/3))*COS(('OddsRatio_working_3-way'!Y261+2*PI())/3)</f>
        <v>#VALUE!</v>
      </c>
      <c r="AH261" s="11" t="e">
        <f>-'OddsRatio_working_3-way'!U261/(3*'OddsRatio_working_3-way'!X261^(1/3))*COS(('OddsRatio_working_3-way'!Y261+4*PI())/3)</f>
        <v>#VALUE!</v>
      </c>
      <c r="AI261" s="11" t="e">
        <f>'OddsRatio_working_3-way'!U261/(3*'OddsRatio_working_3-way'!X261^(1/3))*SIN(('OddsRatio_working_3-way'!Y261)/3)</f>
        <v>#VALUE!</v>
      </c>
      <c r="AJ261" s="11" t="e">
        <f>'OddsRatio_working_3-way'!U261/(3*'OddsRatio_working_3-way'!X261^(1/3))*SIN(('OddsRatio_working_3-way'!Y261+2*PI())/3)</f>
        <v>#VALUE!</v>
      </c>
      <c r="AK261" s="11" t="e">
        <f>'OddsRatio_working_3-way'!U261/(3*'OddsRatio_working_3-way'!X261^(1/3))*SIN(('OddsRatio_working_3-way'!Y261+4*PI())/3)</f>
        <v>#VALUE!</v>
      </c>
      <c r="AL261" s="11" t="e">
        <f>'OddsRatio_working_3-way'!Z261+'OddsRatio_working_3-way'!AF261</f>
        <v>#VALUE!</v>
      </c>
      <c r="AM261" s="11" t="e">
        <f>'OddsRatio_working_3-way'!AA261+'OddsRatio_working_3-way'!AG261</f>
        <v>#VALUE!</v>
      </c>
      <c r="AN261" s="11" t="e">
        <f>'OddsRatio_working_3-way'!AB261+'OddsRatio_working_3-way'!AH261</f>
        <v>#VALUE!</v>
      </c>
      <c r="AO261" s="11" t="e">
        <f>'OddsRatio_working_3-way'!AC261+'OddsRatio_working_3-way'!AI261</f>
        <v>#VALUE!</v>
      </c>
      <c r="AP261" s="11" t="e">
        <f>'OddsRatio_working_3-way'!AD261+'OddsRatio_working_3-way'!AJ261</f>
        <v>#VALUE!</v>
      </c>
      <c r="AQ261" s="11" t="e">
        <f>'OddsRatio_working_3-way'!AE261+'OddsRatio_working_3-way'!AK261</f>
        <v>#VALUE!</v>
      </c>
      <c r="AR261" s="10" t="str">
        <f>IF(A261="","",IF(('OddsRatio_working_3-way'!X261=0),IF(Q261&gt;0,-Q261^(1/3),(-Q261)^(1/3)),'OddsRatio_working_3-way'!AL261-'OddsRatio_working_3-way'!R261/3))</f>
        <v/>
      </c>
      <c r="AS261" s="11" t="e">
        <f>IF(('OddsRatio_working_3-way'!X261=0),IF(Q261&gt;0,-Q261^(1/3),(-Q261)^(1/3)),'OddsRatio_working_3-way'!AM261-'OddsRatio_working_3-way'!R261/3)</f>
        <v>#VALUE!</v>
      </c>
      <c r="AT261" s="11" t="e">
        <f>IF(('OddsRatio_working_3-way'!X261=0),IF(Q261&gt;0,-Q261^(1/3),(-Q261)^(1/3)),'OddsRatio_working_3-way'!AN261-'OddsRatio_working_3-way'!R261/3)</f>
        <v>#VALUE!</v>
      </c>
      <c r="AU261" s="11" t="e">
        <f>IF(('OddsRatio_working_3-way'!X261=0),0,'OddsRatio_working_3-way'!AO261)</f>
        <v>#VALUE!</v>
      </c>
      <c r="AV261" s="11" t="e">
        <f>IF(('OddsRatio_working_3-way'!X261=0),0,'OddsRatio_working_3-way'!AP261)</f>
        <v>#VALUE!</v>
      </c>
      <c r="AW261" s="11" t="e">
        <f>IF(('OddsRatio_working_3-way'!X261=0),0,'OddsRatio_working_3-way'!AQ261)</f>
        <v>#VALUE!</v>
      </c>
    </row>
    <row r="262" spans="1:4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9" t="e">
        <f t="shared" si="65"/>
        <v>#VALUE!</v>
      </c>
      <c r="E262" s="9" t="e">
        <f t="shared" si="66"/>
        <v>#VALUE!</v>
      </c>
      <c r="F262" s="9" t="e">
        <f t="shared" si="67"/>
        <v>#VALUE!</v>
      </c>
      <c r="G262" s="9" t="str">
        <f t="shared" si="68"/>
        <v/>
      </c>
      <c r="H262" s="9" t="str">
        <f t="shared" si="69"/>
        <v/>
      </c>
      <c r="I262" s="9" t="str">
        <f t="shared" si="70"/>
        <v/>
      </c>
      <c r="J262" s="9" t="str">
        <f t="shared" si="71"/>
        <v/>
      </c>
      <c r="K262" s="11" t="e">
        <f t="shared" si="72"/>
        <v>#VALUE!</v>
      </c>
      <c r="L262" s="11" t="e">
        <f t="shared" si="73"/>
        <v>#VALUE!</v>
      </c>
      <c r="M262" s="11" t="e">
        <f t="shared" si="74"/>
        <v>#VALUE!</v>
      </c>
      <c r="N262" s="11" t="e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#VALUE!</v>
      </c>
      <c r="O262" s="11">
        <f>0</f>
        <v>0</v>
      </c>
      <c r="P262" s="11" t="e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#VALUE!</v>
      </c>
      <c r="Q262" s="11" t="e">
        <f>2*'OddsRatio_working_3-way'!K262*'OddsRatio_working_3-way'!L262*'OddsRatio_working_3-way'!M262</f>
        <v>#VALUE!</v>
      </c>
      <c r="R262" s="11" t="e">
        <f t="shared" si="75"/>
        <v>#VALUE!</v>
      </c>
      <c r="S262" s="11" t="e">
        <f t="shared" si="76"/>
        <v>#VALUE!</v>
      </c>
      <c r="T262" s="11" t="e">
        <f t="shared" si="77"/>
        <v>#VALUE!</v>
      </c>
      <c r="U262" s="11" t="e">
        <f>'OddsRatio_working_3-way'!S262-'OddsRatio_working_3-way'!R262^2/3</f>
        <v>#VALUE!</v>
      </c>
      <c r="V262" s="11" t="e">
        <f>'OddsRatio_working_3-way'!S262*'OddsRatio_working_3-way'!R262/3-2*'OddsRatio_working_3-way'!R262^3/27-'OddsRatio_working_3-way'!T262</f>
        <v>#VALUE!</v>
      </c>
      <c r="W262" s="11" t="e">
        <f>'OddsRatio_working_3-way'!V262^2+4*'OddsRatio_working_3-way'!U262^3/27</f>
        <v>#VALUE!</v>
      </c>
      <c r="X262" s="11" t="e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#VALUE!</v>
      </c>
      <c r="Y262" s="11" t="e">
        <f>IF('OddsRatio_working_3-way'!W262&gt;=0,IF('OddsRatio_working_3-way'!V262+SQRT('OddsRatio_working_3-way'!W262)&gt;0,0,PI()),ACOS('OddsRatio_working_3-way'!V262/(2*'OddsRatio_working_3-way'!X262)))</f>
        <v>#VALUE!</v>
      </c>
      <c r="Z262" s="11" t="e">
        <f>'OddsRatio_working_3-way'!X262^(1/3)*COS('OddsRatio_working_3-way'!Y262/3)</f>
        <v>#VALUE!</v>
      </c>
      <c r="AA262" s="11" t="e">
        <f>'OddsRatio_working_3-way'!X262^(1/3)*COS(('OddsRatio_working_3-way'!Y262+2*PI())/3)</f>
        <v>#VALUE!</v>
      </c>
      <c r="AB262" s="11" t="e">
        <f>'OddsRatio_working_3-way'!X262^(1/3)*COS(('OddsRatio_working_3-way'!Y262+4*PI())/3)</f>
        <v>#VALUE!</v>
      </c>
      <c r="AC262" s="11" t="e">
        <f>'OddsRatio_working_3-way'!X262^(1/3)*SIN('OddsRatio_working_3-way'!Y262/3)</f>
        <v>#VALUE!</v>
      </c>
      <c r="AD262" s="11" t="e">
        <f>'OddsRatio_working_3-way'!X262^(1/3)*SIN(('OddsRatio_working_3-way'!Y262+2*PI())/3)</f>
        <v>#VALUE!</v>
      </c>
      <c r="AE262" s="11" t="e">
        <f>'OddsRatio_working_3-way'!X262^(1/3)*SIN(('OddsRatio_working_3-way'!Y262+4*PI())/3)</f>
        <v>#VALUE!</v>
      </c>
      <c r="AF262" s="11" t="e">
        <f>-'OddsRatio_working_3-way'!U262/(3*'OddsRatio_working_3-way'!X262^(1/3))*COS(('OddsRatio_working_3-way'!Y262)/3)</f>
        <v>#VALUE!</v>
      </c>
      <c r="AG262" s="11" t="e">
        <f>-'OddsRatio_working_3-way'!U262/(3*'OddsRatio_working_3-way'!X262^(1/3))*COS(('OddsRatio_working_3-way'!Y262+2*PI())/3)</f>
        <v>#VALUE!</v>
      </c>
      <c r="AH262" s="11" t="e">
        <f>-'OddsRatio_working_3-way'!U262/(3*'OddsRatio_working_3-way'!X262^(1/3))*COS(('OddsRatio_working_3-way'!Y262+4*PI())/3)</f>
        <v>#VALUE!</v>
      </c>
      <c r="AI262" s="11" t="e">
        <f>'OddsRatio_working_3-way'!U262/(3*'OddsRatio_working_3-way'!X262^(1/3))*SIN(('OddsRatio_working_3-way'!Y262)/3)</f>
        <v>#VALUE!</v>
      </c>
      <c r="AJ262" s="11" t="e">
        <f>'OddsRatio_working_3-way'!U262/(3*'OddsRatio_working_3-way'!X262^(1/3))*SIN(('OddsRatio_working_3-way'!Y262+2*PI())/3)</f>
        <v>#VALUE!</v>
      </c>
      <c r="AK262" s="11" t="e">
        <f>'OddsRatio_working_3-way'!U262/(3*'OddsRatio_working_3-way'!X262^(1/3))*SIN(('OddsRatio_working_3-way'!Y262+4*PI())/3)</f>
        <v>#VALUE!</v>
      </c>
      <c r="AL262" s="11" t="e">
        <f>'OddsRatio_working_3-way'!Z262+'OddsRatio_working_3-way'!AF262</f>
        <v>#VALUE!</v>
      </c>
      <c r="AM262" s="11" t="e">
        <f>'OddsRatio_working_3-way'!AA262+'OddsRatio_working_3-way'!AG262</f>
        <v>#VALUE!</v>
      </c>
      <c r="AN262" s="11" t="e">
        <f>'OddsRatio_working_3-way'!AB262+'OddsRatio_working_3-way'!AH262</f>
        <v>#VALUE!</v>
      </c>
      <c r="AO262" s="11" t="e">
        <f>'OddsRatio_working_3-way'!AC262+'OddsRatio_working_3-way'!AI262</f>
        <v>#VALUE!</v>
      </c>
      <c r="AP262" s="11" t="e">
        <f>'OddsRatio_working_3-way'!AD262+'OddsRatio_working_3-way'!AJ262</f>
        <v>#VALUE!</v>
      </c>
      <c r="AQ262" s="11" t="e">
        <f>'OddsRatio_working_3-way'!AE262+'OddsRatio_working_3-way'!AK262</f>
        <v>#VALUE!</v>
      </c>
      <c r="AR262" s="10" t="str">
        <f>IF(A262="","",IF(('OddsRatio_working_3-way'!X262=0),IF(Q262&gt;0,-Q262^(1/3),(-Q262)^(1/3)),'OddsRatio_working_3-way'!AL262-'OddsRatio_working_3-way'!R262/3))</f>
        <v/>
      </c>
      <c r="AS262" s="11" t="e">
        <f>IF(('OddsRatio_working_3-way'!X262=0),IF(Q262&gt;0,-Q262^(1/3),(-Q262)^(1/3)),'OddsRatio_working_3-way'!AM262-'OddsRatio_working_3-way'!R262/3)</f>
        <v>#VALUE!</v>
      </c>
      <c r="AT262" s="11" t="e">
        <f>IF(('OddsRatio_working_3-way'!X262=0),IF(Q262&gt;0,-Q262^(1/3),(-Q262)^(1/3)),'OddsRatio_working_3-way'!AN262-'OddsRatio_working_3-way'!R262/3)</f>
        <v>#VALUE!</v>
      </c>
      <c r="AU262" s="11" t="e">
        <f>IF(('OddsRatio_working_3-way'!X262=0),0,'OddsRatio_working_3-way'!AO262)</f>
        <v>#VALUE!</v>
      </c>
      <c r="AV262" s="11" t="e">
        <f>IF(('OddsRatio_working_3-way'!X262=0),0,'OddsRatio_working_3-way'!AP262)</f>
        <v>#VALUE!</v>
      </c>
      <c r="AW262" s="11" t="e">
        <f>IF(('OddsRatio_working_3-way'!X262=0),0,'OddsRatio_working_3-way'!AQ262)</f>
        <v>#VALUE!</v>
      </c>
    </row>
    <row r="263" spans="1:4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9" t="e">
        <f t="shared" si="65"/>
        <v>#VALUE!</v>
      </c>
      <c r="E263" s="9" t="e">
        <f t="shared" si="66"/>
        <v>#VALUE!</v>
      </c>
      <c r="F263" s="9" t="e">
        <f t="shared" si="67"/>
        <v>#VALUE!</v>
      </c>
      <c r="G263" s="9" t="str">
        <f t="shared" si="68"/>
        <v/>
      </c>
      <c r="H263" s="9" t="str">
        <f t="shared" si="69"/>
        <v/>
      </c>
      <c r="I263" s="9" t="str">
        <f t="shared" si="70"/>
        <v/>
      </c>
      <c r="J263" s="9" t="str">
        <f t="shared" si="71"/>
        <v/>
      </c>
      <c r="K263" s="11" t="e">
        <f t="shared" si="72"/>
        <v>#VALUE!</v>
      </c>
      <c r="L263" s="11" t="e">
        <f t="shared" si="73"/>
        <v>#VALUE!</v>
      </c>
      <c r="M263" s="11" t="e">
        <f t="shared" si="74"/>
        <v>#VALUE!</v>
      </c>
      <c r="N263" s="11" t="e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#VALUE!</v>
      </c>
      <c r="O263" s="11">
        <f>0</f>
        <v>0</v>
      </c>
      <c r="P263" s="11" t="e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#VALUE!</v>
      </c>
      <c r="Q263" s="11" t="e">
        <f>2*'OddsRatio_working_3-way'!K263*'OddsRatio_working_3-way'!L263*'OddsRatio_working_3-way'!M263</f>
        <v>#VALUE!</v>
      </c>
      <c r="R263" s="11" t="e">
        <f t="shared" si="75"/>
        <v>#VALUE!</v>
      </c>
      <c r="S263" s="11" t="e">
        <f t="shared" si="76"/>
        <v>#VALUE!</v>
      </c>
      <c r="T263" s="11" t="e">
        <f t="shared" si="77"/>
        <v>#VALUE!</v>
      </c>
      <c r="U263" s="11" t="e">
        <f>'OddsRatio_working_3-way'!S263-'OddsRatio_working_3-way'!R263^2/3</f>
        <v>#VALUE!</v>
      </c>
      <c r="V263" s="11" t="e">
        <f>'OddsRatio_working_3-way'!S263*'OddsRatio_working_3-way'!R263/3-2*'OddsRatio_working_3-way'!R263^3/27-'OddsRatio_working_3-way'!T263</f>
        <v>#VALUE!</v>
      </c>
      <c r="W263" s="11" t="e">
        <f>'OddsRatio_working_3-way'!V263^2+4*'OddsRatio_working_3-way'!U263^3/27</f>
        <v>#VALUE!</v>
      </c>
      <c r="X263" s="11" t="e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#VALUE!</v>
      </c>
      <c r="Y263" s="11" t="e">
        <f>IF('OddsRatio_working_3-way'!W263&gt;=0,IF('OddsRatio_working_3-way'!V263+SQRT('OddsRatio_working_3-way'!W263)&gt;0,0,PI()),ACOS('OddsRatio_working_3-way'!V263/(2*'OddsRatio_working_3-way'!X263)))</f>
        <v>#VALUE!</v>
      </c>
      <c r="Z263" s="11" t="e">
        <f>'OddsRatio_working_3-way'!X263^(1/3)*COS('OddsRatio_working_3-way'!Y263/3)</f>
        <v>#VALUE!</v>
      </c>
      <c r="AA263" s="11" t="e">
        <f>'OddsRatio_working_3-way'!X263^(1/3)*COS(('OddsRatio_working_3-way'!Y263+2*PI())/3)</f>
        <v>#VALUE!</v>
      </c>
      <c r="AB263" s="11" t="e">
        <f>'OddsRatio_working_3-way'!X263^(1/3)*COS(('OddsRatio_working_3-way'!Y263+4*PI())/3)</f>
        <v>#VALUE!</v>
      </c>
      <c r="AC263" s="11" t="e">
        <f>'OddsRatio_working_3-way'!X263^(1/3)*SIN('OddsRatio_working_3-way'!Y263/3)</f>
        <v>#VALUE!</v>
      </c>
      <c r="AD263" s="11" t="e">
        <f>'OddsRatio_working_3-way'!X263^(1/3)*SIN(('OddsRatio_working_3-way'!Y263+2*PI())/3)</f>
        <v>#VALUE!</v>
      </c>
      <c r="AE263" s="11" t="e">
        <f>'OddsRatio_working_3-way'!X263^(1/3)*SIN(('OddsRatio_working_3-way'!Y263+4*PI())/3)</f>
        <v>#VALUE!</v>
      </c>
      <c r="AF263" s="11" t="e">
        <f>-'OddsRatio_working_3-way'!U263/(3*'OddsRatio_working_3-way'!X263^(1/3))*COS(('OddsRatio_working_3-way'!Y263)/3)</f>
        <v>#VALUE!</v>
      </c>
      <c r="AG263" s="11" t="e">
        <f>-'OddsRatio_working_3-way'!U263/(3*'OddsRatio_working_3-way'!X263^(1/3))*COS(('OddsRatio_working_3-way'!Y263+2*PI())/3)</f>
        <v>#VALUE!</v>
      </c>
      <c r="AH263" s="11" t="e">
        <f>-'OddsRatio_working_3-way'!U263/(3*'OddsRatio_working_3-way'!X263^(1/3))*COS(('OddsRatio_working_3-way'!Y263+4*PI())/3)</f>
        <v>#VALUE!</v>
      </c>
      <c r="AI263" s="11" t="e">
        <f>'OddsRatio_working_3-way'!U263/(3*'OddsRatio_working_3-way'!X263^(1/3))*SIN(('OddsRatio_working_3-way'!Y263)/3)</f>
        <v>#VALUE!</v>
      </c>
      <c r="AJ263" s="11" t="e">
        <f>'OddsRatio_working_3-way'!U263/(3*'OddsRatio_working_3-way'!X263^(1/3))*SIN(('OddsRatio_working_3-way'!Y263+2*PI())/3)</f>
        <v>#VALUE!</v>
      </c>
      <c r="AK263" s="11" t="e">
        <f>'OddsRatio_working_3-way'!U263/(3*'OddsRatio_working_3-way'!X263^(1/3))*SIN(('OddsRatio_working_3-way'!Y263+4*PI())/3)</f>
        <v>#VALUE!</v>
      </c>
      <c r="AL263" s="11" t="e">
        <f>'OddsRatio_working_3-way'!Z263+'OddsRatio_working_3-way'!AF263</f>
        <v>#VALUE!</v>
      </c>
      <c r="AM263" s="11" t="e">
        <f>'OddsRatio_working_3-way'!AA263+'OddsRatio_working_3-way'!AG263</f>
        <v>#VALUE!</v>
      </c>
      <c r="AN263" s="11" t="e">
        <f>'OddsRatio_working_3-way'!AB263+'OddsRatio_working_3-way'!AH263</f>
        <v>#VALUE!</v>
      </c>
      <c r="AO263" s="11" t="e">
        <f>'OddsRatio_working_3-way'!AC263+'OddsRatio_working_3-way'!AI263</f>
        <v>#VALUE!</v>
      </c>
      <c r="AP263" s="11" t="e">
        <f>'OddsRatio_working_3-way'!AD263+'OddsRatio_working_3-way'!AJ263</f>
        <v>#VALUE!</v>
      </c>
      <c r="AQ263" s="11" t="e">
        <f>'OddsRatio_working_3-way'!AE263+'OddsRatio_working_3-way'!AK263</f>
        <v>#VALUE!</v>
      </c>
      <c r="AR263" s="10" t="str">
        <f>IF(A263="","",IF(('OddsRatio_working_3-way'!X263=0),IF(Q263&gt;0,-Q263^(1/3),(-Q263)^(1/3)),'OddsRatio_working_3-way'!AL263-'OddsRatio_working_3-way'!R263/3))</f>
        <v/>
      </c>
      <c r="AS263" s="11" t="e">
        <f>IF(('OddsRatio_working_3-way'!X263=0),IF(Q263&gt;0,-Q263^(1/3),(-Q263)^(1/3)),'OddsRatio_working_3-way'!AM263-'OddsRatio_working_3-way'!R263/3)</f>
        <v>#VALUE!</v>
      </c>
      <c r="AT263" s="11" t="e">
        <f>IF(('OddsRatio_working_3-way'!X263=0),IF(Q263&gt;0,-Q263^(1/3),(-Q263)^(1/3)),'OddsRatio_working_3-way'!AN263-'OddsRatio_working_3-way'!R263/3)</f>
        <v>#VALUE!</v>
      </c>
      <c r="AU263" s="11" t="e">
        <f>IF(('OddsRatio_working_3-way'!X263=0),0,'OddsRatio_working_3-way'!AO263)</f>
        <v>#VALUE!</v>
      </c>
      <c r="AV263" s="11" t="e">
        <f>IF(('OddsRatio_working_3-way'!X263=0),0,'OddsRatio_working_3-way'!AP263)</f>
        <v>#VALUE!</v>
      </c>
      <c r="AW263" s="11" t="e">
        <f>IF(('OddsRatio_working_3-way'!X263=0),0,'OddsRatio_working_3-way'!AQ263)</f>
        <v>#VALUE!</v>
      </c>
    </row>
    <row r="264" spans="1:4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9" t="e">
        <f t="shared" si="65"/>
        <v>#VALUE!</v>
      </c>
      <c r="E264" s="9" t="e">
        <f t="shared" si="66"/>
        <v>#VALUE!</v>
      </c>
      <c r="F264" s="9" t="e">
        <f t="shared" si="67"/>
        <v>#VALUE!</v>
      </c>
      <c r="G264" s="9" t="str">
        <f t="shared" si="68"/>
        <v/>
      </c>
      <c r="H264" s="9" t="str">
        <f t="shared" si="69"/>
        <v/>
      </c>
      <c r="I264" s="9" t="str">
        <f t="shared" si="70"/>
        <v/>
      </c>
      <c r="J264" s="9" t="str">
        <f t="shared" si="71"/>
        <v/>
      </c>
      <c r="K264" s="11" t="e">
        <f t="shared" si="72"/>
        <v>#VALUE!</v>
      </c>
      <c r="L264" s="11" t="e">
        <f t="shared" si="73"/>
        <v>#VALUE!</v>
      </c>
      <c r="M264" s="11" t="e">
        <f t="shared" si="74"/>
        <v>#VALUE!</v>
      </c>
      <c r="N264" s="11" t="e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#VALUE!</v>
      </c>
      <c r="O264" s="11">
        <f>0</f>
        <v>0</v>
      </c>
      <c r="P264" s="11" t="e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#VALUE!</v>
      </c>
      <c r="Q264" s="11" t="e">
        <f>2*'OddsRatio_working_3-way'!K264*'OddsRatio_working_3-way'!L264*'OddsRatio_working_3-way'!M264</f>
        <v>#VALUE!</v>
      </c>
      <c r="R264" s="11" t="e">
        <f t="shared" si="75"/>
        <v>#VALUE!</v>
      </c>
      <c r="S264" s="11" t="e">
        <f t="shared" si="76"/>
        <v>#VALUE!</v>
      </c>
      <c r="T264" s="11" t="e">
        <f t="shared" si="77"/>
        <v>#VALUE!</v>
      </c>
      <c r="U264" s="11" t="e">
        <f>'OddsRatio_working_3-way'!S264-'OddsRatio_working_3-way'!R264^2/3</f>
        <v>#VALUE!</v>
      </c>
      <c r="V264" s="11" t="e">
        <f>'OddsRatio_working_3-way'!S264*'OddsRatio_working_3-way'!R264/3-2*'OddsRatio_working_3-way'!R264^3/27-'OddsRatio_working_3-way'!T264</f>
        <v>#VALUE!</v>
      </c>
      <c r="W264" s="11" t="e">
        <f>'OddsRatio_working_3-way'!V264^2+4*'OddsRatio_working_3-way'!U264^3/27</f>
        <v>#VALUE!</v>
      </c>
      <c r="X264" s="11" t="e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#VALUE!</v>
      </c>
      <c r="Y264" s="11" t="e">
        <f>IF('OddsRatio_working_3-way'!W264&gt;=0,IF('OddsRatio_working_3-way'!V264+SQRT('OddsRatio_working_3-way'!W264)&gt;0,0,PI()),ACOS('OddsRatio_working_3-way'!V264/(2*'OddsRatio_working_3-way'!X264)))</f>
        <v>#VALUE!</v>
      </c>
      <c r="Z264" s="11" t="e">
        <f>'OddsRatio_working_3-way'!X264^(1/3)*COS('OddsRatio_working_3-way'!Y264/3)</f>
        <v>#VALUE!</v>
      </c>
      <c r="AA264" s="11" t="e">
        <f>'OddsRatio_working_3-way'!X264^(1/3)*COS(('OddsRatio_working_3-way'!Y264+2*PI())/3)</f>
        <v>#VALUE!</v>
      </c>
      <c r="AB264" s="11" t="e">
        <f>'OddsRatio_working_3-way'!X264^(1/3)*COS(('OddsRatio_working_3-way'!Y264+4*PI())/3)</f>
        <v>#VALUE!</v>
      </c>
      <c r="AC264" s="11" t="e">
        <f>'OddsRatio_working_3-way'!X264^(1/3)*SIN('OddsRatio_working_3-way'!Y264/3)</f>
        <v>#VALUE!</v>
      </c>
      <c r="AD264" s="11" t="e">
        <f>'OddsRatio_working_3-way'!X264^(1/3)*SIN(('OddsRatio_working_3-way'!Y264+2*PI())/3)</f>
        <v>#VALUE!</v>
      </c>
      <c r="AE264" s="11" t="e">
        <f>'OddsRatio_working_3-way'!X264^(1/3)*SIN(('OddsRatio_working_3-way'!Y264+4*PI())/3)</f>
        <v>#VALUE!</v>
      </c>
      <c r="AF264" s="11" t="e">
        <f>-'OddsRatio_working_3-way'!U264/(3*'OddsRatio_working_3-way'!X264^(1/3))*COS(('OddsRatio_working_3-way'!Y264)/3)</f>
        <v>#VALUE!</v>
      </c>
      <c r="AG264" s="11" t="e">
        <f>-'OddsRatio_working_3-way'!U264/(3*'OddsRatio_working_3-way'!X264^(1/3))*COS(('OddsRatio_working_3-way'!Y264+2*PI())/3)</f>
        <v>#VALUE!</v>
      </c>
      <c r="AH264" s="11" t="e">
        <f>-'OddsRatio_working_3-way'!U264/(3*'OddsRatio_working_3-way'!X264^(1/3))*COS(('OddsRatio_working_3-way'!Y264+4*PI())/3)</f>
        <v>#VALUE!</v>
      </c>
      <c r="AI264" s="11" t="e">
        <f>'OddsRatio_working_3-way'!U264/(3*'OddsRatio_working_3-way'!X264^(1/3))*SIN(('OddsRatio_working_3-way'!Y264)/3)</f>
        <v>#VALUE!</v>
      </c>
      <c r="AJ264" s="11" t="e">
        <f>'OddsRatio_working_3-way'!U264/(3*'OddsRatio_working_3-way'!X264^(1/3))*SIN(('OddsRatio_working_3-way'!Y264+2*PI())/3)</f>
        <v>#VALUE!</v>
      </c>
      <c r="AK264" s="11" t="e">
        <f>'OddsRatio_working_3-way'!U264/(3*'OddsRatio_working_3-way'!X264^(1/3))*SIN(('OddsRatio_working_3-way'!Y264+4*PI())/3)</f>
        <v>#VALUE!</v>
      </c>
      <c r="AL264" s="11" t="e">
        <f>'OddsRatio_working_3-way'!Z264+'OddsRatio_working_3-way'!AF264</f>
        <v>#VALUE!</v>
      </c>
      <c r="AM264" s="11" t="e">
        <f>'OddsRatio_working_3-way'!AA264+'OddsRatio_working_3-way'!AG264</f>
        <v>#VALUE!</v>
      </c>
      <c r="AN264" s="11" t="e">
        <f>'OddsRatio_working_3-way'!AB264+'OddsRatio_working_3-way'!AH264</f>
        <v>#VALUE!</v>
      </c>
      <c r="AO264" s="11" t="e">
        <f>'OddsRatio_working_3-way'!AC264+'OddsRatio_working_3-way'!AI264</f>
        <v>#VALUE!</v>
      </c>
      <c r="AP264" s="11" t="e">
        <f>'OddsRatio_working_3-way'!AD264+'OddsRatio_working_3-way'!AJ264</f>
        <v>#VALUE!</v>
      </c>
      <c r="AQ264" s="11" t="e">
        <f>'OddsRatio_working_3-way'!AE264+'OddsRatio_working_3-way'!AK264</f>
        <v>#VALUE!</v>
      </c>
      <c r="AR264" s="10" t="str">
        <f>IF(A264="","",IF(('OddsRatio_working_3-way'!X264=0),IF(Q264&gt;0,-Q264^(1/3),(-Q264)^(1/3)),'OddsRatio_working_3-way'!AL264-'OddsRatio_working_3-way'!R264/3))</f>
        <v/>
      </c>
      <c r="AS264" s="11" t="e">
        <f>IF(('OddsRatio_working_3-way'!X264=0),IF(Q264&gt;0,-Q264^(1/3),(-Q264)^(1/3)),'OddsRatio_working_3-way'!AM264-'OddsRatio_working_3-way'!R264/3)</f>
        <v>#VALUE!</v>
      </c>
      <c r="AT264" s="11" t="e">
        <f>IF(('OddsRatio_working_3-way'!X264=0),IF(Q264&gt;0,-Q264^(1/3),(-Q264)^(1/3)),'OddsRatio_working_3-way'!AN264-'OddsRatio_working_3-way'!R264/3)</f>
        <v>#VALUE!</v>
      </c>
      <c r="AU264" s="11" t="e">
        <f>IF(('OddsRatio_working_3-way'!X264=0),0,'OddsRatio_working_3-way'!AO264)</f>
        <v>#VALUE!</v>
      </c>
      <c r="AV264" s="11" t="e">
        <f>IF(('OddsRatio_working_3-way'!X264=0),0,'OddsRatio_working_3-way'!AP264)</f>
        <v>#VALUE!</v>
      </c>
      <c r="AW264" s="11" t="e">
        <f>IF(('OddsRatio_working_3-way'!X264=0),0,'OddsRatio_working_3-way'!AQ264)</f>
        <v>#VALUE!</v>
      </c>
    </row>
    <row r="265" spans="1:4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9" t="e">
        <f t="shared" si="65"/>
        <v>#VALUE!</v>
      </c>
      <c r="E265" s="9" t="e">
        <f t="shared" si="66"/>
        <v>#VALUE!</v>
      </c>
      <c r="F265" s="9" t="e">
        <f t="shared" si="67"/>
        <v>#VALUE!</v>
      </c>
      <c r="G265" s="9" t="str">
        <f t="shared" si="68"/>
        <v/>
      </c>
      <c r="H265" s="9" t="str">
        <f t="shared" si="69"/>
        <v/>
      </c>
      <c r="I265" s="9" t="str">
        <f t="shared" si="70"/>
        <v/>
      </c>
      <c r="J265" s="9" t="str">
        <f t="shared" si="71"/>
        <v/>
      </c>
      <c r="K265" s="11" t="e">
        <f t="shared" si="72"/>
        <v>#VALUE!</v>
      </c>
      <c r="L265" s="11" t="e">
        <f t="shared" si="73"/>
        <v>#VALUE!</v>
      </c>
      <c r="M265" s="11" t="e">
        <f t="shared" si="74"/>
        <v>#VALUE!</v>
      </c>
      <c r="N265" s="11" t="e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#VALUE!</v>
      </c>
      <c r="O265" s="11">
        <f>0</f>
        <v>0</v>
      </c>
      <c r="P265" s="11" t="e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#VALUE!</v>
      </c>
      <c r="Q265" s="11" t="e">
        <f>2*'OddsRatio_working_3-way'!K265*'OddsRatio_working_3-way'!L265*'OddsRatio_working_3-way'!M265</f>
        <v>#VALUE!</v>
      </c>
      <c r="R265" s="11" t="e">
        <f t="shared" si="75"/>
        <v>#VALUE!</v>
      </c>
      <c r="S265" s="11" t="e">
        <f t="shared" si="76"/>
        <v>#VALUE!</v>
      </c>
      <c r="T265" s="11" t="e">
        <f t="shared" si="77"/>
        <v>#VALUE!</v>
      </c>
      <c r="U265" s="11" t="e">
        <f>'OddsRatio_working_3-way'!S265-'OddsRatio_working_3-way'!R265^2/3</f>
        <v>#VALUE!</v>
      </c>
      <c r="V265" s="11" t="e">
        <f>'OddsRatio_working_3-way'!S265*'OddsRatio_working_3-way'!R265/3-2*'OddsRatio_working_3-way'!R265^3/27-'OddsRatio_working_3-way'!T265</f>
        <v>#VALUE!</v>
      </c>
      <c r="W265" s="11" t="e">
        <f>'OddsRatio_working_3-way'!V265^2+4*'OddsRatio_working_3-way'!U265^3/27</f>
        <v>#VALUE!</v>
      </c>
      <c r="X265" s="11" t="e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#VALUE!</v>
      </c>
      <c r="Y265" s="11" t="e">
        <f>IF('OddsRatio_working_3-way'!W265&gt;=0,IF('OddsRatio_working_3-way'!V265+SQRT('OddsRatio_working_3-way'!W265)&gt;0,0,PI()),ACOS('OddsRatio_working_3-way'!V265/(2*'OddsRatio_working_3-way'!X265)))</f>
        <v>#VALUE!</v>
      </c>
      <c r="Z265" s="11" t="e">
        <f>'OddsRatio_working_3-way'!X265^(1/3)*COS('OddsRatio_working_3-way'!Y265/3)</f>
        <v>#VALUE!</v>
      </c>
      <c r="AA265" s="11" t="e">
        <f>'OddsRatio_working_3-way'!X265^(1/3)*COS(('OddsRatio_working_3-way'!Y265+2*PI())/3)</f>
        <v>#VALUE!</v>
      </c>
      <c r="AB265" s="11" t="e">
        <f>'OddsRatio_working_3-way'!X265^(1/3)*COS(('OddsRatio_working_3-way'!Y265+4*PI())/3)</f>
        <v>#VALUE!</v>
      </c>
      <c r="AC265" s="11" t="e">
        <f>'OddsRatio_working_3-way'!X265^(1/3)*SIN('OddsRatio_working_3-way'!Y265/3)</f>
        <v>#VALUE!</v>
      </c>
      <c r="AD265" s="11" t="e">
        <f>'OddsRatio_working_3-way'!X265^(1/3)*SIN(('OddsRatio_working_3-way'!Y265+2*PI())/3)</f>
        <v>#VALUE!</v>
      </c>
      <c r="AE265" s="11" t="e">
        <f>'OddsRatio_working_3-way'!X265^(1/3)*SIN(('OddsRatio_working_3-way'!Y265+4*PI())/3)</f>
        <v>#VALUE!</v>
      </c>
      <c r="AF265" s="11" t="e">
        <f>-'OddsRatio_working_3-way'!U265/(3*'OddsRatio_working_3-way'!X265^(1/3))*COS(('OddsRatio_working_3-way'!Y265)/3)</f>
        <v>#VALUE!</v>
      </c>
      <c r="AG265" s="11" t="e">
        <f>-'OddsRatio_working_3-way'!U265/(3*'OddsRatio_working_3-way'!X265^(1/3))*COS(('OddsRatio_working_3-way'!Y265+2*PI())/3)</f>
        <v>#VALUE!</v>
      </c>
      <c r="AH265" s="11" t="e">
        <f>-'OddsRatio_working_3-way'!U265/(3*'OddsRatio_working_3-way'!X265^(1/3))*COS(('OddsRatio_working_3-way'!Y265+4*PI())/3)</f>
        <v>#VALUE!</v>
      </c>
      <c r="AI265" s="11" t="e">
        <f>'OddsRatio_working_3-way'!U265/(3*'OddsRatio_working_3-way'!X265^(1/3))*SIN(('OddsRatio_working_3-way'!Y265)/3)</f>
        <v>#VALUE!</v>
      </c>
      <c r="AJ265" s="11" t="e">
        <f>'OddsRatio_working_3-way'!U265/(3*'OddsRatio_working_3-way'!X265^(1/3))*SIN(('OddsRatio_working_3-way'!Y265+2*PI())/3)</f>
        <v>#VALUE!</v>
      </c>
      <c r="AK265" s="11" t="e">
        <f>'OddsRatio_working_3-way'!U265/(3*'OddsRatio_working_3-way'!X265^(1/3))*SIN(('OddsRatio_working_3-way'!Y265+4*PI())/3)</f>
        <v>#VALUE!</v>
      </c>
      <c r="AL265" s="11" t="e">
        <f>'OddsRatio_working_3-way'!Z265+'OddsRatio_working_3-way'!AF265</f>
        <v>#VALUE!</v>
      </c>
      <c r="AM265" s="11" t="e">
        <f>'OddsRatio_working_3-way'!AA265+'OddsRatio_working_3-way'!AG265</f>
        <v>#VALUE!</v>
      </c>
      <c r="AN265" s="11" t="e">
        <f>'OddsRatio_working_3-way'!AB265+'OddsRatio_working_3-way'!AH265</f>
        <v>#VALUE!</v>
      </c>
      <c r="AO265" s="11" t="e">
        <f>'OddsRatio_working_3-way'!AC265+'OddsRatio_working_3-way'!AI265</f>
        <v>#VALUE!</v>
      </c>
      <c r="AP265" s="11" t="e">
        <f>'OddsRatio_working_3-way'!AD265+'OddsRatio_working_3-way'!AJ265</f>
        <v>#VALUE!</v>
      </c>
      <c r="AQ265" s="11" t="e">
        <f>'OddsRatio_working_3-way'!AE265+'OddsRatio_working_3-way'!AK265</f>
        <v>#VALUE!</v>
      </c>
      <c r="AR265" s="10" t="str">
        <f>IF(A265="","",IF(('OddsRatio_working_3-way'!X265=0),IF(Q265&gt;0,-Q265^(1/3),(-Q265)^(1/3)),'OddsRatio_working_3-way'!AL265-'OddsRatio_working_3-way'!R265/3))</f>
        <v/>
      </c>
      <c r="AS265" s="11" t="e">
        <f>IF(('OddsRatio_working_3-way'!X265=0),IF(Q265&gt;0,-Q265^(1/3),(-Q265)^(1/3)),'OddsRatio_working_3-way'!AM265-'OddsRatio_working_3-way'!R265/3)</f>
        <v>#VALUE!</v>
      </c>
      <c r="AT265" s="11" t="e">
        <f>IF(('OddsRatio_working_3-way'!X265=0),IF(Q265&gt;0,-Q265^(1/3),(-Q265)^(1/3)),'OddsRatio_working_3-way'!AN265-'OddsRatio_working_3-way'!R265/3)</f>
        <v>#VALUE!</v>
      </c>
      <c r="AU265" s="11" t="e">
        <f>IF(('OddsRatio_working_3-way'!X265=0),0,'OddsRatio_working_3-way'!AO265)</f>
        <v>#VALUE!</v>
      </c>
      <c r="AV265" s="11" t="e">
        <f>IF(('OddsRatio_working_3-way'!X265=0),0,'OddsRatio_working_3-way'!AP265)</f>
        <v>#VALUE!</v>
      </c>
      <c r="AW265" s="11" t="e">
        <f>IF(('OddsRatio_working_3-way'!X265=0),0,'OddsRatio_working_3-way'!AQ265)</f>
        <v>#VALUE!</v>
      </c>
    </row>
    <row r="266" spans="1:4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9" t="e">
        <f t="shared" si="65"/>
        <v>#VALUE!</v>
      </c>
      <c r="E266" s="9" t="e">
        <f t="shared" si="66"/>
        <v>#VALUE!</v>
      </c>
      <c r="F266" s="9" t="e">
        <f t="shared" si="67"/>
        <v>#VALUE!</v>
      </c>
      <c r="G266" s="9" t="str">
        <f t="shared" si="68"/>
        <v/>
      </c>
      <c r="H266" s="9" t="str">
        <f t="shared" si="69"/>
        <v/>
      </c>
      <c r="I266" s="9" t="str">
        <f t="shared" si="70"/>
        <v/>
      </c>
      <c r="J266" s="9" t="str">
        <f t="shared" si="71"/>
        <v/>
      </c>
      <c r="K266" s="11" t="e">
        <f t="shared" si="72"/>
        <v>#VALUE!</v>
      </c>
      <c r="L266" s="11" t="e">
        <f t="shared" si="73"/>
        <v>#VALUE!</v>
      </c>
      <c r="M266" s="11" t="e">
        <f t="shared" si="74"/>
        <v>#VALUE!</v>
      </c>
      <c r="N266" s="11" t="e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#VALUE!</v>
      </c>
      <c r="O266" s="11">
        <f>0</f>
        <v>0</v>
      </c>
      <c r="P266" s="11" t="e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#VALUE!</v>
      </c>
      <c r="Q266" s="11" t="e">
        <f>2*'OddsRatio_working_3-way'!K266*'OddsRatio_working_3-way'!L266*'OddsRatio_working_3-way'!M266</f>
        <v>#VALUE!</v>
      </c>
      <c r="R266" s="11" t="e">
        <f t="shared" si="75"/>
        <v>#VALUE!</v>
      </c>
      <c r="S266" s="11" t="e">
        <f t="shared" si="76"/>
        <v>#VALUE!</v>
      </c>
      <c r="T266" s="11" t="e">
        <f t="shared" si="77"/>
        <v>#VALUE!</v>
      </c>
      <c r="U266" s="11" t="e">
        <f>'OddsRatio_working_3-way'!S266-'OddsRatio_working_3-way'!R266^2/3</f>
        <v>#VALUE!</v>
      </c>
      <c r="V266" s="11" t="e">
        <f>'OddsRatio_working_3-way'!S266*'OddsRatio_working_3-way'!R266/3-2*'OddsRatio_working_3-way'!R266^3/27-'OddsRatio_working_3-way'!T266</f>
        <v>#VALUE!</v>
      </c>
      <c r="W266" s="11" t="e">
        <f>'OddsRatio_working_3-way'!V266^2+4*'OddsRatio_working_3-way'!U266^3/27</f>
        <v>#VALUE!</v>
      </c>
      <c r="X266" s="11" t="e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#VALUE!</v>
      </c>
      <c r="Y266" s="11" t="e">
        <f>IF('OddsRatio_working_3-way'!W266&gt;=0,IF('OddsRatio_working_3-way'!V266+SQRT('OddsRatio_working_3-way'!W266)&gt;0,0,PI()),ACOS('OddsRatio_working_3-way'!V266/(2*'OddsRatio_working_3-way'!X266)))</f>
        <v>#VALUE!</v>
      </c>
      <c r="Z266" s="11" t="e">
        <f>'OddsRatio_working_3-way'!X266^(1/3)*COS('OddsRatio_working_3-way'!Y266/3)</f>
        <v>#VALUE!</v>
      </c>
      <c r="AA266" s="11" t="e">
        <f>'OddsRatio_working_3-way'!X266^(1/3)*COS(('OddsRatio_working_3-way'!Y266+2*PI())/3)</f>
        <v>#VALUE!</v>
      </c>
      <c r="AB266" s="11" t="e">
        <f>'OddsRatio_working_3-way'!X266^(1/3)*COS(('OddsRatio_working_3-way'!Y266+4*PI())/3)</f>
        <v>#VALUE!</v>
      </c>
      <c r="AC266" s="11" t="e">
        <f>'OddsRatio_working_3-way'!X266^(1/3)*SIN('OddsRatio_working_3-way'!Y266/3)</f>
        <v>#VALUE!</v>
      </c>
      <c r="AD266" s="11" t="e">
        <f>'OddsRatio_working_3-way'!X266^(1/3)*SIN(('OddsRatio_working_3-way'!Y266+2*PI())/3)</f>
        <v>#VALUE!</v>
      </c>
      <c r="AE266" s="11" t="e">
        <f>'OddsRatio_working_3-way'!X266^(1/3)*SIN(('OddsRatio_working_3-way'!Y266+4*PI())/3)</f>
        <v>#VALUE!</v>
      </c>
      <c r="AF266" s="11" t="e">
        <f>-'OddsRatio_working_3-way'!U266/(3*'OddsRatio_working_3-way'!X266^(1/3))*COS(('OddsRatio_working_3-way'!Y266)/3)</f>
        <v>#VALUE!</v>
      </c>
      <c r="AG266" s="11" t="e">
        <f>-'OddsRatio_working_3-way'!U266/(3*'OddsRatio_working_3-way'!X266^(1/3))*COS(('OddsRatio_working_3-way'!Y266+2*PI())/3)</f>
        <v>#VALUE!</v>
      </c>
      <c r="AH266" s="11" t="e">
        <f>-'OddsRatio_working_3-way'!U266/(3*'OddsRatio_working_3-way'!X266^(1/3))*COS(('OddsRatio_working_3-way'!Y266+4*PI())/3)</f>
        <v>#VALUE!</v>
      </c>
      <c r="AI266" s="11" t="e">
        <f>'OddsRatio_working_3-way'!U266/(3*'OddsRatio_working_3-way'!X266^(1/3))*SIN(('OddsRatio_working_3-way'!Y266)/3)</f>
        <v>#VALUE!</v>
      </c>
      <c r="AJ266" s="11" t="e">
        <f>'OddsRatio_working_3-way'!U266/(3*'OddsRatio_working_3-way'!X266^(1/3))*SIN(('OddsRatio_working_3-way'!Y266+2*PI())/3)</f>
        <v>#VALUE!</v>
      </c>
      <c r="AK266" s="11" t="e">
        <f>'OddsRatio_working_3-way'!U266/(3*'OddsRatio_working_3-way'!X266^(1/3))*SIN(('OddsRatio_working_3-way'!Y266+4*PI())/3)</f>
        <v>#VALUE!</v>
      </c>
      <c r="AL266" s="11" t="e">
        <f>'OddsRatio_working_3-way'!Z266+'OddsRatio_working_3-way'!AF266</f>
        <v>#VALUE!</v>
      </c>
      <c r="AM266" s="11" t="e">
        <f>'OddsRatio_working_3-way'!AA266+'OddsRatio_working_3-way'!AG266</f>
        <v>#VALUE!</v>
      </c>
      <c r="AN266" s="11" t="e">
        <f>'OddsRatio_working_3-way'!AB266+'OddsRatio_working_3-way'!AH266</f>
        <v>#VALUE!</v>
      </c>
      <c r="AO266" s="11" t="e">
        <f>'OddsRatio_working_3-way'!AC266+'OddsRatio_working_3-way'!AI266</f>
        <v>#VALUE!</v>
      </c>
      <c r="AP266" s="11" t="e">
        <f>'OddsRatio_working_3-way'!AD266+'OddsRatio_working_3-way'!AJ266</f>
        <v>#VALUE!</v>
      </c>
      <c r="AQ266" s="11" t="e">
        <f>'OddsRatio_working_3-way'!AE266+'OddsRatio_working_3-way'!AK266</f>
        <v>#VALUE!</v>
      </c>
      <c r="AR266" s="10" t="str">
        <f>IF(A266="","",IF(('OddsRatio_working_3-way'!X266=0),IF(Q266&gt;0,-Q266^(1/3),(-Q266)^(1/3)),'OddsRatio_working_3-way'!AL266-'OddsRatio_working_3-way'!R266/3))</f>
        <v/>
      </c>
      <c r="AS266" s="11" t="e">
        <f>IF(('OddsRatio_working_3-way'!X266=0),IF(Q266&gt;0,-Q266^(1/3),(-Q266)^(1/3)),'OddsRatio_working_3-way'!AM266-'OddsRatio_working_3-way'!R266/3)</f>
        <v>#VALUE!</v>
      </c>
      <c r="AT266" s="11" t="e">
        <f>IF(('OddsRatio_working_3-way'!X266=0),IF(Q266&gt;0,-Q266^(1/3),(-Q266)^(1/3)),'OddsRatio_working_3-way'!AN266-'OddsRatio_working_3-way'!R266/3)</f>
        <v>#VALUE!</v>
      </c>
      <c r="AU266" s="11" t="e">
        <f>IF(('OddsRatio_working_3-way'!X266=0),0,'OddsRatio_working_3-way'!AO266)</f>
        <v>#VALUE!</v>
      </c>
      <c r="AV266" s="11" t="e">
        <f>IF(('OddsRatio_working_3-way'!X266=0),0,'OddsRatio_working_3-way'!AP266)</f>
        <v>#VALUE!</v>
      </c>
      <c r="AW266" s="11" t="e">
        <f>IF(('OddsRatio_working_3-way'!X266=0),0,'OddsRatio_working_3-way'!AQ266)</f>
        <v>#VALUE!</v>
      </c>
    </row>
    <row r="267" spans="1:4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9" t="e">
        <f t="shared" si="65"/>
        <v>#VALUE!</v>
      </c>
      <c r="E267" s="9" t="e">
        <f t="shared" si="66"/>
        <v>#VALUE!</v>
      </c>
      <c r="F267" s="9" t="e">
        <f t="shared" si="67"/>
        <v>#VALUE!</v>
      </c>
      <c r="G267" s="9" t="str">
        <f t="shared" si="68"/>
        <v/>
      </c>
      <c r="H267" s="9" t="str">
        <f t="shared" si="69"/>
        <v/>
      </c>
      <c r="I267" s="9" t="str">
        <f t="shared" si="70"/>
        <v/>
      </c>
      <c r="J267" s="9" t="str">
        <f t="shared" si="71"/>
        <v/>
      </c>
      <c r="K267" s="11" t="e">
        <f t="shared" si="72"/>
        <v>#VALUE!</v>
      </c>
      <c r="L267" s="11" t="e">
        <f t="shared" si="73"/>
        <v>#VALUE!</v>
      </c>
      <c r="M267" s="11" t="e">
        <f t="shared" si="74"/>
        <v>#VALUE!</v>
      </c>
      <c r="N267" s="11" t="e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#VALUE!</v>
      </c>
      <c r="O267" s="11">
        <f>0</f>
        <v>0</v>
      </c>
      <c r="P267" s="11" t="e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#VALUE!</v>
      </c>
      <c r="Q267" s="11" t="e">
        <f>2*'OddsRatio_working_3-way'!K267*'OddsRatio_working_3-way'!L267*'OddsRatio_working_3-way'!M267</f>
        <v>#VALUE!</v>
      </c>
      <c r="R267" s="11" t="e">
        <f t="shared" si="75"/>
        <v>#VALUE!</v>
      </c>
      <c r="S267" s="11" t="e">
        <f t="shared" si="76"/>
        <v>#VALUE!</v>
      </c>
      <c r="T267" s="11" t="e">
        <f t="shared" si="77"/>
        <v>#VALUE!</v>
      </c>
      <c r="U267" s="11" t="e">
        <f>'OddsRatio_working_3-way'!S267-'OddsRatio_working_3-way'!R267^2/3</f>
        <v>#VALUE!</v>
      </c>
      <c r="V267" s="11" t="e">
        <f>'OddsRatio_working_3-way'!S267*'OddsRatio_working_3-way'!R267/3-2*'OddsRatio_working_3-way'!R267^3/27-'OddsRatio_working_3-way'!T267</f>
        <v>#VALUE!</v>
      </c>
      <c r="W267" s="11" t="e">
        <f>'OddsRatio_working_3-way'!V267^2+4*'OddsRatio_working_3-way'!U267^3/27</f>
        <v>#VALUE!</v>
      </c>
      <c r="X267" s="11" t="e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#VALUE!</v>
      </c>
      <c r="Y267" s="11" t="e">
        <f>IF('OddsRatio_working_3-way'!W267&gt;=0,IF('OddsRatio_working_3-way'!V267+SQRT('OddsRatio_working_3-way'!W267)&gt;0,0,PI()),ACOS('OddsRatio_working_3-way'!V267/(2*'OddsRatio_working_3-way'!X267)))</f>
        <v>#VALUE!</v>
      </c>
      <c r="Z267" s="11" t="e">
        <f>'OddsRatio_working_3-way'!X267^(1/3)*COS('OddsRatio_working_3-way'!Y267/3)</f>
        <v>#VALUE!</v>
      </c>
      <c r="AA267" s="11" t="e">
        <f>'OddsRatio_working_3-way'!X267^(1/3)*COS(('OddsRatio_working_3-way'!Y267+2*PI())/3)</f>
        <v>#VALUE!</v>
      </c>
      <c r="AB267" s="11" t="e">
        <f>'OddsRatio_working_3-way'!X267^(1/3)*COS(('OddsRatio_working_3-way'!Y267+4*PI())/3)</f>
        <v>#VALUE!</v>
      </c>
      <c r="AC267" s="11" t="e">
        <f>'OddsRatio_working_3-way'!X267^(1/3)*SIN('OddsRatio_working_3-way'!Y267/3)</f>
        <v>#VALUE!</v>
      </c>
      <c r="AD267" s="11" t="e">
        <f>'OddsRatio_working_3-way'!X267^(1/3)*SIN(('OddsRatio_working_3-way'!Y267+2*PI())/3)</f>
        <v>#VALUE!</v>
      </c>
      <c r="AE267" s="11" t="e">
        <f>'OddsRatio_working_3-way'!X267^(1/3)*SIN(('OddsRatio_working_3-way'!Y267+4*PI())/3)</f>
        <v>#VALUE!</v>
      </c>
      <c r="AF267" s="11" t="e">
        <f>-'OddsRatio_working_3-way'!U267/(3*'OddsRatio_working_3-way'!X267^(1/3))*COS(('OddsRatio_working_3-way'!Y267)/3)</f>
        <v>#VALUE!</v>
      </c>
      <c r="AG267" s="11" t="e">
        <f>-'OddsRatio_working_3-way'!U267/(3*'OddsRatio_working_3-way'!X267^(1/3))*COS(('OddsRatio_working_3-way'!Y267+2*PI())/3)</f>
        <v>#VALUE!</v>
      </c>
      <c r="AH267" s="11" t="e">
        <f>-'OddsRatio_working_3-way'!U267/(3*'OddsRatio_working_3-way'!X267^(1/3))*COS(('OddsRatio_working_3-way'!Y267+4*PI())/3)</f>
        <v>#VALUE!</v>
      </c>
      <c r="AI267" s="11" t="e">
        <f>'OddsRatio_working_3-way'!U267/(3*'OddsRatio_working_3-way'!X267^(1/3))*SIN(('OddsRatio_working_3-way'!Y267)/3)</f>
        <v>#VALUE!</v>
      </c>
      <c r="AJ267" s="11" t="e">
        <f>'OddsRatio_working_3-way'!U267/(3*'OddsRatio_working_3-way'!X267^(1/3))*SIN(('OddsRatio_working_3-way'!Y267+2*PI())/3)</f>
        <v>#VALUE!</v>
      </c>
      <c r="AK267" s="11" t="e">
        <f>'OddsRatio_working_3-way'!U267/(3*'OddsRatio_working_3-way'!X267^(1/3))*SIN(('OddsRatio_working_3-way'!Y267+4*PI())/3)</f>
        <v>#VALUE!</v>
      </c>
      <c r="AL267" s="11" t="e">
        <f>'OddsRatio_working_3-way'!Z267+'OddsRatio_working_3-way'!AF267</f>
        <v>#VALUE!</v>
      </c>
      <c r="AM267" s="11" t="e">
        <f>'OddsRatio_working_3-way'!AA267+'OddsRatio_working_3-way'!AG267</f>
        <v>#VALUE!</v>
      </c>
      <c r="AN267" s="11" t="e">
        <f>'OddsRatio_working_3-way'!AB267+'OddsRatio_working_3-way'!AH267</f>
        <v>#VALUE!</v>
      </c>
      <c r="AO267" s="11" t="e">
        <f>'OddsRatio_working_3-way'!AC267+'OddsRatio_working_3-way'!AI267</f>
        <v>#VALUE!</v>
      </c>
      <c r="AP267" s="11" t="e">
        <f>'OddsRatio_working_3-way'!AD267+'OddsRatio_working_3-way'!AJ267</f>
        <v>#VALUE!</v>
      </c>
      <c r="AQ267" s="11" t="e">
        <f>'OddsRatio_working_3-way'!AE267+'OddsRatio_working_3-way'!AK267</f>
        <v>#VALUE!</v>
      </c>
      <c r="AR267" s="10" t="str">
        <f>IF(A267="","",IF(('OddsRatio_working_3-way'!X267=0),IF(Q267&gt;0,-Q267^(1/3),(-Q267)^(1/3)),'OddsRatio_working_3-way'!AL267-'OddsRatio_working_3-way'!R267/3))</f>
        <v/>
      </c>
      <c r="AS267" s="11" t="e">
        <f>IF(('OddsRatio_working_3-way'!X267=0),IF(Q267&gt;0,-Q267^(1/3),(-Q267)^(1/3)),'OddsRatio_working_3-way'!AM267-'OddsRatio_working_3-way'!R267/3)</f>
        <v>#VALUE!</v>
      </c>
      <c r="AT267" s="11" t="e">
        <f>IF(('OddsRatio_working_3-way'!X267=0),IF(Q267&gt;0,-Q267^(1/3),(-Q267)^(1/3)),'OddsRatio_working_3-way'!AN267-'OddsRatio_working_3-way'!R267/3)</f>
        <v>#VALUE!</v>
      </c>
      <c r="AU267" s="11" t="e">
        <f>IF(('OddsRatio_working_3-way'!X267=0),0,'OddsRatio_working_3-way'!AO267)</f>
        <v>#VALUE!</v>
      </c>
      <c r="AV267" s="11" t="e">
        <f>IF(('OddsRatio_working_3-way'!X267=0),0,'OddsRatio_working_3-way'!AP267)</f>
        <v>#VALUE!</v>
      </c>
      <c r="AW267" s="11" t="e">
        <f>IF(('OddsRatio_working_3-way'!X267=0),0,'OddsRatio_working_3-way'!AQ267)</f>
        <v>#VALUE!</v>
      </c>
    </row>
    <row r="268" spans="1:4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9" t="e">
        <f t="shared" si="65"/>
        <v>#VALUE!</v>
      </c>
      <c r="E268" s="9" t="e">
        <f t="shared" si="66"/>
        <v>#VALUE!</v>
      </c>
      <c r="F268" s="9" t="e">
        <f t="shared" si="67"/>
        <v>#VALUE!</v>
      </c>
      <c r="G268" s="9" t="str">
        <f t="shared" si="68"/>
        <v/>
      </c>
      <c r="H268" s="9" t="str">
        <f t="shared" si="69"/>
        <v/>
      </c>
      <c r="I268" s="9" t="str">
        <f t="shared" si="70"/>
        <v/>
      </c>
      <c r="J268" s="9" t="str">
        <f t="shared" si="71"/>
        <v/>
      </c>
      <c r="K268" s="11" t="e">
        <f t="shared" si="72"/>
        <v>#VALUE!</v>
      </c>
      <c r="L268" s="11" t="e">
        <f t="shared" si="73"/>
        <v>#VALUE!</v>
      </c>
      <c r="M268" s="11" t="e">
        <f t="shared" si="74"/>
        <v>#VALUE!</v>
      </c>
      <c r="N268" s="11" t="e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#VALUE!</v>
      </c>
      <c r="O268" s="11">
        <f>0</f>
        <v>0</v>
      </c>
      <c r="P268" s="11" t="e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#VALUE!</v>
      </c>
      <c r="Q268" s="11" t="e">
        <f>2*'OddsRatio_working_3-way'!K268*'OddsRatio_working_3-way'!L268*'OddsRatio_working_3-way'!M268</f>
        <v>#VALUE!</v>
      </c>
      <c r="R268" s="11" t="e">
        <f t="shared" si="75"/>
        <v>#VALUE!</v>
      </c>
      <c r="S268" s="11" t="e">
        <f t="shared" si="76"/>
        <v>#VALUE!</v>
      </c>
      <c r="T268" s="11" t="e">
        <f t="shared" si="77"/>
        <v>#VALUE!</v>
      </c>
      <c r="U268" s="11" t="e">
        <f>'OddsRatio_working_3-way'!S268-'OddsRatio_working_3-way'!R268^2/3</f>
        <v>#VALUE!</v>
      </c>
      <c r="V268" s="11" t="e">
        <f>'OddsRatio_working_3-way'!S268*'OddsRatio_working_3-way'!R268/3-2*'OddsRatio_working_3-way'!R268^3/27-'OddsRatio_working_3-way'!T268</f>
        <v>#VALUE!</v>
      </c>
      <c r="W268" s="11" t="e">
        <f>'OddsRatio_working_3-way'!V268^2+4*'OddsRatio_working_3-way'!U268^3/27</f>
        <v>#VALUE!</v>
      </c>
      <c r="X268" s="11" t="e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#VALUE!</v>
      </c>
      <c r="Y268" s="11" t="e">
        <f>IF('OddsRatio_working_3-way'!W268&gt;=0,IF('OddsRatio_working_3-way'!V268+SQRT('OddsRatio_working_3-way'!W268)&gt;0,0,PI()),ACOS('OddsRatio_working_3-way'!V268/(2*'OddsRatio_working_3-way'!X268)))</f>
        <v>#VALUE!</v>
      </c>
      <c r="Z268" s="11" t="e">
        <f>'OddsRatio_working_3-way'!X268^(1/3)*COS('OddsRatio_working_3-way'!Y268/3)</f>
        <v>#VALUE!</v>
      </c>
      <c r="AA268" s="11" t="e">
        <f>'OddsRatio_working_3-way'!X268^(1/3)*COS(('OddsRatio_working_3-way'!Y268+2*PI())/3)</f>
        <v>#VALUE!</v>
      </c>
      <c r="AB268" s="11" t="e">
        <f>'OddsRatio_working_3-way'!X268^(1/3)*COS(('OddsRatio_working_3-way'!Y268+4*PI())/3)</f>
        <v>#VALUE!</v>
      </c>
      <c r="AC268" s="11" t="e">
        <f>'OddsRatio_working_3-way'!X268^(1/3)*SIN('OddsRatio_working_3-way'!Y268/3)</f>
        <v>#VALUE!</v>
      </c>
      <c r="AD268" s="11" t="e">
        <f>'OddsRatio_working_3-way'!X268^(1/3)*SIN(('OddsRatio_working_3-way'!Y268+2*PI())/3)</f>
        <v>#VALUE!</v>
      </c>
      <c r="AE268" s="11" t="e">
        <f>'OddsRatio_working_3-way'!X268^(1/3)*SIN(('OddsRatio_working_3-way'!Y268+4*PI())/3)</f>
        <v>#VALUE!</v>
      </c>
      <c r="AF268" s="11" t="e">
        <f>-'OddsRatio_working_3-way'!U268/(3*'OddsRatio_working_3-way'!X268^(1/3))*COS(('OddsRatio_working_3-way'!Y268)/3)</f>
        <v>#VALUE!</v>
      </c>
      <c r="AG268" s="11" t="e">
        <f>-'OddsRatio_working_3-way'!U268/(3*'OddsRatio_working_3-way'!X268^(1/3))*COS(('OddsRatio_working_3-way'!Y268+2*PI())/3)</f>
        <v>#VALUE!</v>
      </c>
      <c r="AH268" s="11" t="e">
        <f>-'OddsRatio_working_3-way'!U268/(3*'OddsRatio_working_3-way'!X268^(1/3))*COS(('OddsRatio_working_3-way'!Y268+4*PI())/3)</f>
        <v>#VALUE!</v>
      </c>
      <c r="AI268" s="11" t="e">
        <f>'OddsRatio_working_3-way'!U268/(3*'OddsRatio_working_3-way'!X268^(1/3))*SIN(('OddsRatio_working_3-way'!Y268)/3)</f>
        <v>#VALUE!</v>
      </c>
      <c r="AJ268" s="11" t="e">
        <f>'OddsRatio_working_3-way'!U268/(3*'OddsRatio_working_3-way'!X268^(1/3))*SIN(('OddsRatio_working_3-way'!Y268+2*PI())/3)</f>
        <v>#VALUE!</v>
      </c>
      <c r="AK268" s="11" t="e">
        <f>'OddsRatio_working_3-way'!U268/(3*'OddsRatio_working_3-way'!X268^(1/3))*SIN(('OddsRatio_working_3-way'!Y268+4*PI())/3)</f>
        <v>#VALUE!</v>
      </c>
      <c r="AL268" s="11" t="e">
        <f>'OddsRatio_working_3-way'!Z268+'OddsRatio_working_3-way'!AF268</f>
        <v>#VALUE!</v>
      </c>
      <c r="AM268" s="11" t="e">
        <f>'OddsRatio_working_3-way'!AA268+'OddsRatio_working_3-way'!AG268</f>
        <v>#VALUE!</v>
      </c>
      <c r="AN268" s="11" t="e">
        <f>'OddsRatio_working_3-way'!AB268+'OddsRatio_working_3-way'!AH268</f>
        <v>#VALUE!</v>
      </c>
      <c r="AO268" s="11" t="e">
        <f>'OddsRatio_working_3-way'!AC268+'OddsRatio_working_3-way'!AI268</f>
        <v>#VALUE!</v>
      </c>
      <c r="AP268" s="11" t="e">
        <f>'OddsRatio_working_3-way'!AD268+'OddsRatio_working_3-way'!AJ268</f>
        <v>#VALUE!</v>
      </c>
      <c r="AQ268" s="11" t="e">
        <f>'OddsRatio_working_3-way'!AE268+'OddsRatio_working_3-way'!AK268</f>
        <v>#VALUE!</v>
      </c>
      <c r="AR268" s="10" t="str">
        <f>IF(A268="","",IF(('OddsRatio_working_3-way'!X268=0),IF(Q268&gt;0,-Q268^(1/3),(-Q268)^(1/3)),'OddsRatio_working_3-way'!AL268-'OddsRatio_working_3-way'!R268/3))</f>
        <v/>
      </c>
      <c r="AS268" s="11" t="e">
        <f>IF(('OddsRatio_working_3-way'!X268=0),IF(Q268&gt;0,-Q268^(1/3),(-Q268)^(1/3)),'OddsRatio_working_3-way'!AM268-'OddsRatio_working_3-way'!R268/3)</f>
        <v>#VALUE!</v>
      </c>
      <c r="AT268" s="11" t="e">
        <f>IF(('OddsRatio_working_3-way'!X268=0),IF(Q268&gt;0,-Q268^(1/3),(-Q268)^(1/3)),'OddsRatio_working_3-way'!AN268-'OddsRatio_working_3-way'!R268/3)</f>
        <v>#VALUE!</v>
      </c>
      <c r="AU268" s="11" t="e">
        <f>IF(('OddsRatio_working_3-way'!X268=0),0,'OddsRatio_working_3-way'!AO268)</f>
        <v>#VALUE!</v>
      </c>
      <c r="AV268" s="11" t="e">
        <f>IF(('OddsRatio_working_3-way'!X268=0),0,'OddsRatio_working_3-way'!AP268)</f>
        <v>#VALUE!</v>
      </c>
      <c r="AW268" s="11" t="e">
        <f>IF(('OddsRatio_working_3-way'!X268=0),0,'OddsRatio_working_3-way'!AQ268)</f>
        <v>#VALUE!</v>
      </c>
    </row>
    <row r="269" spans="1:4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9" t="e">
        <f t="shared" si="65"/>
        <v>#VALUE!</v>
      </c>
      <c r="E269" s="9" t="e">
        <f t="shared" si="66"/>
        <v>#VALUE!</v>
      </c>
      <c r="F269" s="9" t="e">
        <f t="shared" si="67"/>
        <v>#VALUE!</v>
      </c>
      <c r="G269" s="9" t="str">
        <f t="shared" si="68"/>
        <v/>
      </c>
      <c r="H269" s="9" t="str">
        <f t="shared" si="69"/>
        <v/>
      </c>
      <c r="I269" s="9" t="str">
        <f t="shared" si="70"/>
        <v/>
      </c>
      <c r="J269" s="9" t="str">
        <f t="shared" si="71"/>
        <v/>
      </c>
      <c r="K269" s="11" t="e">
        <f t="shared" si="72"/>
        <v>#VALUE!</v>
      </c>
      <c r="L269" s="11" t="e">
        <f t="shared" si="73"/>
        <v>#VALUE!</v>
      </c>
      <c r="M269" s="11" t="e">
        <f t="shared" si="74"/>
        <v>#VALUE!</v>
      </c>
      <c r="N269" s="11" t="e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#VALUE!</v>
      </c>
      <c r="O269" s="11">
        <f>0</f>
        <v>0</v>
      </c>
      <c r="P269" s="11" t="e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#VALUE!</v>
      </c>
      <c r="Q269" s="11" t="e">
        <f>2*'OddsRatio_working_3-way'!K269*'OddsRatio_working_3-way'!L269*'OddsRatio_working_3-way'!M269</f>
        <v>#VALUE!</v>
      </c>
      <c r="R269" s="11" t="e">
        <f t="shared" si="75"/>
        <v>#VALUE!</v>
      </c>
      <c r="S269" s="11" t="e">
        <f t="shared" si="76"/>
        <v>#VALUE!</v>
      </c>
      <c r="T269" s="11" t="e">
        <f t="shared" si="77"/>
        <v>#VALUE!</v>
      </c>
      <c r="U269" s="11" t="e">
        <f>'OddsRatio_working_3-way'!S269-'OddsRatio_working_3-way'!R269^2/3</f>
        <v>#VALUE!</v>
      </c>
      <c r="V269" s="11" t="e">
        <f>'OddsRatio_working_3-way'!S269*'OddsRatio_working_3-way'!R269/3-2*'OddsRatio_working_3-way'!R269^3/27-'OddsRatio_working_3-way'!T269</f>
        <v>#VALUE!</v>
      </c>
      <c r="W269" s="11" t="e">
        <f>'OddsRatio_working_3-way'!V269^2+4*'OddsRatio_working_3-way'!U269^3/27</f>
        <v>#VALUE!</v>
      </c>
      <c r="X269" s="11" t="e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#VALUE!</v>
      </c>
      <c r="Y269" s="11" t="e">
        <f>IF('OddsRatio_working_3-way'!W269&gt;=0,IF('OddsRatio_working_3-way'!V269+SQRT('OddsRatio_working_3-way'!W269)&gt;0,0,PI()),ACOS('OddsRatio_working_3-way'!V269/(2*'OddsRatio_working_3-way'!X269)))</f>
        <v>#VALUE!</v>
      </c>
      <c r="Z269" s="11" t="e">
        <f>'OddsRatio_working_3-way'!X269^(1/3)*COS('OddsRatio_working_3-way'!Y269/3)</f>
        <v>#VALUE!</v>
      </c>
      <c r="AA269" s="11" t="e">
        <f>'OddsRatio_working_3-way'!X269^(1/3)*COS(('OddsRatio_working_3-way'!Y269+2*PI())/3)</f>
        <v>#VALUE!</v>
      </c>
      <c r="AB269" s="11" t="e">
        <f>'OddsRatio_working_3-way'!X269^(1/3)*COS(('OddsRatio_working_3-way'!Y269+4*PI())/3)</f>
        <v>#VALUE!</v>
      </c>
      <c r="AC269" s="11" t="e">
        <f>'OddsRatio_working_3-way'!X269^(1/3)*SIN('OddsRatio_working_3-way'!Y269/3)</f>
        <v>#VALUE!</v>
      </c>
      <c r="AD269" s="11" t="e">
        <f>'OddsRatio_working_3-way'!X269^(1/3)*SIN(('OddsRatio_working_3-way'!Y269+2*PI())/3)</f>
        <v>#VALUE!</v>
      </c>
      <c r="AE269" s="11" t="e">
        <f>'OddsRatio_working_3-way'!X269^(1/3)*SIN(('OddsRatio_working_3-way'!Y269+4*PI())/3)</f>
        <v>#VALUE!</v>
      </c>
      <c r="AF269" s="11" t="e">
        <f>-'OddsRatio_working_3-way'!U269/(3*'OddsRatio_working_3-way'!X269^(1/3))*COS(('OddsRatio_working_3-way'!Y269)/3)</f>
        <v>#VALUE!</v>
      </c>
      <c r="AG269" s="11" t="e">
        <f>-'OddsRatio_working_3-way'!U269/(3*'OddsRatio_working_3-way'!X269^(1/3))*COS(('OddsRatio_working_3-way'!Y269+2*PI())/3)</f>
        <v>#VALUE!</v>
      </c>
      <c r="AH269" s="11" t="e">
        <f>-'OddsRatio_working_3-way'!U269/(3*'OddsRatio_working_3-way'!X269^(1/3))*COS(('OddsRatio_working_3-way'!Y269+4*PI())/3)</f>
        <v>#VALUE!</v>
      </c>
      <c r="AI269" s="11" t="e">
        <f>'OddsRatio_working_3-way'!U269/(3*'OddsRatio_working_3-way'!X269^(1/3))*SIN(('OddsRatio_working_3-way'!Y269)/3)</f>
        <v>#VALUE!</v>
      </c>
      <c r="AJ269" s="11" t="e">
        <f>'OddsRatio_working_3-way'!U269/(3*'OddsRatio_working_3-way'!X269^(1/3))*SIN(('OddsRatio_working_3-way'!Y269+2*PI())/3)</f>
        <v>#VALUE!</v>
      </c>
      <c r="AK269" s="11" t="e">
        <f>'OddsRatio_working_3-way'!U269/(3*'OddsRatio_working_3-way'!X269^(1/3))*SIN(('OddsRatio_working_3-way'!Y269+4*PI())/3)</f>
        <v>#VALUE!</v>
      </c>
      <c r="AL269" s="11" t="e">
        <f>'OddsRatio_working_3-way'!Z269+'OddsRatio_working_3-way'!AF269</f>
        <v>#VALUE!</v>
      </c>
      <c r="AM269" s="11" t="e">
        <f>'OddsRatio_working_3-way'!AA269+'OddsRatio_working_3-way'!AG269</f>
        <v>#VALUE!</v>
      </c>
      <c r="AN269" s="11" t="e">
        <f>'OddsRatio_working_3-way'!AB269+'OddsRatio_working_3-way'!AH269</f>
        <v>#VALUE!</v>
      </c>
      <c r="AO269" s="11" t="e">
        <f>'OddsRatio_working_3-way'!AC269+'OddsRatio_working_3-way'!AI269</f>
        <v>#VALUE!</v>
      </c>
      <c r="AP269" s="11" t="e">
        <f>'OddsRatio_working_3-way'!AD269+'OddsRatio_working_3-way'!AJ269</f>
        <v>#VALUE!</v>
      </c>
      <c r="AQ269" s="11" t="e">
        <f>'OddsRatio_working_3-way'!AE269+'OddsRatio_working_3-way'!AK269</f>
        <v>#VALUE!</v>
      </c>
      <c r="AR269" s="10" t="str">
        <f>IF(A269="","",IF(('OddsRatio_working_3-way'!X269=0),IF(Q269&gt;0,-Q269^(1/3),(-Q269)^(1/3)),'OddsRatio_working_3-way'!AL269-'OddsRatio_working_3-way'!R269/3))</f>
        <v/>
      </c>
      <c r="AS269" s="11" t="e">
        <f>IF(('OddsRatio_working_3-way'!X269=0),IF(Q269&gt;0,-Q269^(1/3),(-Q269)^(1/3)),'OddsRatio_working_3-way'!AM269-'OddsRatio_working_3-way'!R269/3)</f>
        <v>#VALUE!</v>
      </c>
      <c r="AT269" s="11" t="e">
        <f>IF(('OddsRatio_working_3-way'!X269=0),IF(Q269&gt;0,-Q269^(1/3),(-Q269)^(1/3)),'OddsRatio_working_3-way'!AN269-'OddsRatio_working_3-way'!R269/3)</f>
        <v>#VALUE!</v>
      </c>
      <c r="AU269" s="11" t="e">
        <f>IF(('OddsRatio_working_3-way'!X269=0),0,'OddsRatio_working_3-way'!AO269)</f>
        <v>#VALUE!</v>
      </c>
      <c r="AV269" s="11" t="e">
        <f>IF(('OddsRatio_working_3-way'!X269=0),0,'OddsRatio_working_3-way'!AP269)</f>
        <v>#VALUE!</v>
      </c>
      <c r="AW269" s="11" t="e">
        <f>IF(('OddsRatio_working_3-way'!X269=0),0,'OddsRatio_working_3-way'!AQ269)</f>
        <v>#VALUE!</v>
      </c>
    </row>
    <row r="270" spans="1:4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9" t="e">
        <f t="shared" si="65"/>
        <v>#VALUE!</v>
      </c>
      <c r="E270" s="9" t="e">
        <f t="shared" si="66"/>
        <v>#VALUE!</v>
      </c>
      <c r="F270" s="9" t="e">
        <f t="shared" si="67"/>
        <v>#VALUE!</v>
      </c>
      <c r="G270" s="9" t="str">
        <f t="shared" si="68"/>
        <v/>
      </c>
      <c r="H270" s="9" t="str">
        <f t="shared" si="69"/>
        <v/>
      </c>
      <c r="I270" s="9" t="str">
        <f t="shared" si="70"/>
        <v/>
      </c>
      <c r="J270" s="9" t="str">
        <f t="shared" si="71"/>
        <v/>
      </c>
      <c r="K270" s="11" t="e">
        <f t="shared" si="72"/>
        <v>#VALUE!</v>
      </c>
      <c r="L270" s="11" t="e">
        <f t="shared" si="73"/>
        <v>#VALUE!</v>
      </c>
      <c r="M270" s="11" t="e">
        <f t="shared" si="74"/>
        <v>#VALUE!</v>
      </c>
      <c r="N270" s="11" t="e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#VALUE!</v>
      </c>
      <c r="O270" s="11">
        <f>0</f>
        <v>0</v>
      </c>
      <c r="P270" s="11" t="e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#VALUE!</v>
      </c>
      <c r="Q270" s="11" t="e">
        <f>2*'OddsRatio_working_3-way'!K270*'OddsRatio_working_3-way'!L270*'OddsRatio_working_3-way'!M270</f>
        <v>#VALUE!</v>
      </c>
      <c r="R270" s="11" t="e">
        <f t="shared" si="75"/>
        <v>#VALUE!</v>
      </c>
      <c r="S270" s="11" t="e">
        <f t="shared" si="76"/>
        <v>#VALUE!</v>
      </c>
      <c r="T270" s="11" t="e">
        <f t="shared" si="77"/>
        <v>#VALUE!</v>
      </c>
      <c r="U270" s="11" t="e">
        <f>'OddsRatio_working_3-way'!S270-'OddsRatio_working_3-way'!R270^2/3</f>
        <v>#VALUE!</v>
      </c>
      <c r="V270" s="11" t="e">
        <f>'OddsRatio_working_3-way'!S270*'OddsRatio_working_3-way'!R270/3-2*'OddsRatio_working_3-way'!R270^3/27-'OddsRatio_working_3-way'!T270</f>
        <v>#VALUE!</v>
      </c>
      <c r="W270" s="11" t="e">
        <f>'OddsRatio_working_3-way'!V270^2+4*'OddsRatio_working_3-way'!U270^3/27</f>
        <v>#VALUE!</v>
      </c>
      <c r="X270" s="11" t="e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#VALUE!</v>
      </c>
      <c r="Y270" s="11" t="e">
        <f>IF('OddsRatio_working_3-way'!W270&gt;=0,IF('OddsRatio_working_3-way'!V270+SQRT('OddsRatio_working_3-way'!W270)&gt;0,0,PI()),ACOS('OddsRatio_working_3-way'!V270/(2*'OddsRatio_working_3-way'!X270)))</f>
        <v>#VALUE!</v>
      </c>
      <c r="Z270" s="11" t="e">
        <f>'OddsRatio_working_3-way'!X270^(1/3)*COS('OddsRatio_working_3-way'!Y270/3)</f>
        <v>#VALUE!</v>
      </c>
      <c r="AA270" s="11" t="e">
        <f>'OddsRatio_working_3-way'!X270^(1/3)*COS(('OddsRatio_working_3-way'!Y270+2*PI())/3)</f>
        <v>#VALUE!</v>
      </c>
      <c r="AB270" s="11" t="e">
        <f>'OddsRatio_working_3-way'!X270^(1/3)*COS(('OddsRatio_working_3-way'!Y270+4*PI())/3)</f>
        <v>#VALUE!</v>
      </c>
      <c r="AC270" s="11" t="e">
        <f>'OddsRatio_working_3-way'!X270^(1/3)*SIN('OddsRatio_working_3-way'!Y270/3)</f>
        <v>#VALUE!</v>
      </c>
      <c r="AD270" s="11" t="e">
        <f>'OddsRatio_working_3-way'!X270^(1/3)*SIN(('OddsRatio_working_3-way'!Y270+2*PI())/3)</f>
        <v>#VALUE!</v>
      </c>
      <c r="AE270" s="11" t="e">
        <f>'OddsRatio_working_3-way'!X270^(1/3)*SIN(('OddsRatio_working_3-way'!Y270+4*PI())/3)</f>
        <v>#VALUE!</v>
      </c>
      <c r="AF270" s="11" t="e">
        <f>-'OddsRatio_working_3-way'!U270/(3*'OddsRatio_working_3-way'!X270^(1/3))*COS(('OddsRatio_working_3-way'!Y270)/3)</f>
        <v>#VALUE!</v>
      </c>
      <c r="AG270" s="11" t="e">
        <f>-'OddsRatio_working_3-way'!U270/(3*'OddsRatio_working_3-way'!X270^(1/3))*COS(('OddsRatio_working_3-way'!Y270+2*PI())/3)</f>
        <v>#VALUE!</v>
      </c>
      <c r="AH270" s="11" t="e">
        <f>-'OddsRatio_working_3-way'!U270/(3*'OddsRatio_working_3-way'!X270^(1/3))*COS(('OddsRatio_working_3-way'!Y270+4*PI())/3)</f>
        <v>#VALUE!</v>
      </c>
      <c r="AI270" s="11" t="e">
        <f>'OddsRatio_working_3-way'!U270/(3*'OddsRatio_working_3-way'!X270^(1/3))*SIN(('OddsRatio_working_3-way'!Y270)/3)</f>
        <v>#VALUE!</v>
      </c>
      <c r="AJ270" s="11" t="e">
        <f>'OddsRatio_working_3-way'!U270/(3*'OddsRatio_working_3-way'!X270^(1/3))*SIN(('OddsRatio_working_3-way'!Y270+2*PI())/3)</f>
        <v>#VALUE!</v>
      </c>
      <c r="AK270" s="11" t="e">
        <f>'OddsRatio_working_3-way'!U270/(3*'OddsRatio_working_3-way'!X270^(1/3))*SIN(('OddsRatio_working_3-way'!Y270+4*PI())/3)</f>
        <v>#VALUE!</v>
      </c>
      <c r="AL270" s="11" t="e">
        <f>'OddsRatio_working_3-way'!Z270+'OddsRatio_working_3-way'!AF270</f>
        <v>#VALUE!</v>
      </c>
      <c r="AM270" s="11" t="e">
        <f>'OddsRatio_working_3-way'!AA270+'OddsRatio_working_3-way'!AG270</f>
        <v>#VALUE!</v>
      </c>
      <c r="AN270" s="11" t="e">
        <f>'OddsRatio_working_3-way'!AB270+'OddsRatio_working_3-way'!AH270</f>
        <v>#VALUE!</v>
      </c>
      <c r="AO270" s="11" t="e">
        <f>'OddsRatio_working_3-way'!AC270+'OddsRatio_working_3-way'!AI270</f>
        <v>#VALUE!</v>
      </c>
      <c r="AP270" s="11" t="e">
        <f>'OddsRatio_working_3-way'!AD270+'OddsRatio_working_3-way'!AJ270</f>
        <v>#VALUE!</v>
      </c>
      <c r="AQ270" s="11" t="e">
        <f>'OddsRatio_working_3-way'!AE270+'OddsRatio_working_3-way'!AK270</f>
        <v>#VALUE!</v>
      </c>
      <c r="AR270" s="10" t="str">
        <f>IF(A270="","",IF(('OddsRatio_working_3-way'!X270=0),IF(Q270&gt;0,-Q270^(1/3),(-Q270)^(1/3)),'OddsRatio_working_3-way'!AL270-'OddsRatio_working_3-way'!R270/3))</f>
        <v/>
      </c>
      <c r="AS270" s="11" t="e">
        <f>IF(('OddsRatio_working_3-way'!X270=0),IF(Q270&gt;0,-Q270^(1/3),(-Q270)^(1/3)),'OddsRatio_working_3-way'!AM270-'OddsRatio_working_3-way'!R270/3)</f>
        <v>#VALUE!</v>
      </c>
      <c r="AT270" s="11" t="e">
        <f>IF(('OddsRatio_working_3-way'!X270=0),IF(Q270&gt;0,-Q270^(1/3),(-Q270)^(1/3)),'OddsRatio_working_3-way'!AN270-'OddsRatio_working_3-way'!R270/3)</f>
        <v>#VALUE!</v>
      </c>
      <c r="AU270" s="11" t="e">
        <f>IF(('OddsRatio_working_3-way'!X270=0),0,'OddsRatio_working_3-way'!AO270)</f>
        <v>#VALUE!</v>
      </c>
      <c r="AV270" s="11" t="e">
        <f>IF(('OddsRatio_working_3-way'!X270=0),0,'OddsRatio_working_3-way'!AP270)</f>
        <v>#VALUE!</v>
      </c>
      <c r="AW270" s="11" t="e">
        <f>IF(('OddsRatio_working_3-way'!X270=0),0,'OddsRatio_working_3-way'!AQ270)</f>
        <v>#VALUE!</v>
      </c>
    </row>
    <row r="271" spans="1:4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9" t="e">
        <f t="shared" si="65"/>
        <v>#VALUE!</v>
      </c>
      <c r="E271" s="9" t="e">
        <f t="shared" si="66"/>
        <v>#VALUE!</v>
      </c>
      <c r="F271" s="9" t="e">
        <f t="shared" si="67"/>
        <v>#VALUE!</v>
      </c>
      <c r="G271" s="9" t="str">
        <f t="shared" si="68"/>
        <v/>
      </c>
      <c r="H271" s="9" t="str">
        <f t="shared" si="69"/>
        <v/>
      </c>
      <c r="I271" s="9" t="str">
        <f t="shared" si="70"/>
        <v/>
      </c>
      <c r="J271" s="9" t="str">
        <f t="shared" si="71"/>
        <v/>
      </c>
      <c r="K271" s="11" t="e">
        <f t="shared" si="72"/>
        <v>#VALUE!</v>
      </c>
      <c r="L271" s="11" t="e">
        <f t="shared" si="73"/>
        <v>#VALUE!</v>
      </c>
      <c r="M271" s="11" t="e">
        <f t="shared" si="74"/>
        <v>#VALUE!</v>
      </c>
      <c r="N271" s="11" t="e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#VALUE!</v>
      </c>
      <c r="O271" s="11">
        <f>0</f>
        <v>0</v>
      </c>
      <c r="P271" s="11" t="e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#VALUE!</v>
      </c>
      <c r="Q271" s="11" t="e">
        <f>2*'OddsRatio_working_3-way'!K271*'OddsRatio_working_3-way'!L271*'OddsRatio_working_3-way'!M271</f>
        <v>#VALUE!</v>
      </c>
      <c r="R271" s="11" t="e">
        <f t="shared" si="75"/>
        <v>#VALUE!</v>
      </c>
      <c r="S271" s="11" t="e">
        <f t="shared" si="76"/>
        <v>#VALUE!</v>
      </c>
      <c r="T271" s="11" t="e">
        <f t="shared" si="77"/>
        <v>#VALUE!</v>
      </c>
      <c r="U271" s="11" t="e">
        <f>'OddsRatio_working_3-way'!S271-'OddsRatio_working_3-way'!R271^2/3</f>
        <v>#VALUE!</v>
      </c>
      <c r="V271" s="11" t="e">
        <f>'OddsRatio_working_3-way'!S271*'OddsRatio_working_3-way'!R271/3-2*'OddsRatio_working_3-way'!R271^3/27-'OddsRatio_working_3-way'!T271</f>
        <v>#VALUE!</v>
      </c>
      <c r="W271" s="11" t="e">
        <f>'OddsRatio_working_3-way'!V271^2+4*'OddsRatio_working_3-way'!U271^3/27</f>
        <v>#VALUE!</v>
      </c>
      <c r="X271" s="11" t="e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#VALUE!</v>
      </c>
      <c r="Y271" s="11" t="e">
        <f>IF('OddsRatio_working_3-way'!W271&gt;=0,IF('OddsRatio_working_3-way'!V271+SQRT('OddsRatio_working_3-way'!W271)&gt;0,0,PI()),ACOS('OddsRatio_working_3-way'!V271/(2*'OddsRatio_working_3-way'!X271)))</f>
        <v>#VALUE!</v>
      </c>
      <c r="Z271" s="11" t="e">
        <f>'OddsRatio_working_3-way'!X271^(1/3)*COS('OddsRatio_working_3-way'!Y271/3)</f>
        <v>#VALUE!</v>
      </c>
      <c r="AA271" s="11" t="e">
        <f>'OddsRatio_working_3-way'!X271^(1/3)*COS(('OddsRatio_working_3-way'!Y271+2*PI())/3)</f>
        <v>#VALUE!</v>
      </c>
      <c r="AB271" s="11" t="e">
        <f>'OddsRatio_working_3-way'!X271^(1/3)*COS(('OddsRatio_working_3-way'!Y271+4*PI())/3)</f>
        <v>#VALUE!</v>
      </c>
      <c r="AC271" s="11" t="e">
        <f>'OddsRatio_working_3-way'!X271^(1/3)*SIN('OddsRatio_working_3-way'!Y271/3)</f>
        <v>#VALUE!</v>
      </c>
      <c r="AD271" s="11" t="e">
        <f>'OddsRatio_working_3-way'!X271^(1/3)*SIN(('OddsRatio_working_3-way'!Y271+2*PI())/3)</f>
        <v>#VALUE!</v>
      </c>
      <c r="AE271" s="11" t="e">
        <f>'OddsRatio_working_3-way'!X271^(1/3)*SIN(('OddsRatio_working_3-way'!Y271+4*PI())/3)</f>
        <v>#VALUE!</v>
      </c>
      <c r="AF271" s="11" t="e">
        <f>-'OddsRatio_working_3-way'!U271/(3*'OddsRatio_working_3-way'!X271^(1/3))*COS(('OddsRatio_working_3-way'!Y271)/3)</f>
        <v>#VALUE!</v>
      </c>
      <c r="AG271" s="11" t="e">
        <f>-'OddsRatio_working_3-way'!U271/(3*'OddsRatio_working_3-way'!X271^(1/3))*COS(('OddsRatio_working_3-way'!Y271+2*PI())/3)</f>
        <v>#VALUE!</v>
      </c>
      <c r="AH271" s="11" t="e">
        <f>-'OddsRatio_working_3-way'!U271/(3*'OddsRatio_working_3-way'!X271^(1/3))*COS(('OddsRatio_working_3-way'!Y271+4*PI())/3)</f>
        <v>#VALUE!</v>
      </c>
      <c r="AI271" s="11" t="e">
        <f>'OddsRatio_working_3-way'!U271/(3*'OddsRatio_working_3-way'!X271^(1/3))*SIN(('OddsRatio_working_3-way'!Y271)/3)</f>
        <v>#VALUE!</v>
      </c>
      <c r="AJ271" s="11" t="e">
        <f>'OddsRatio_working_3-way'!U271/(3*'OddsRatio_working_3-way'!X271^(1/3))*SIN(('OddsRatio_working_3-way'!Y271+2*PI())/3)</f>
        <v>#VALUE!</v>
      </c>
      <c r="AK271" s="11" t="e">
        <f>'OddsRatio_working_3-way'!U271/(3*'OddsRatio_working_3-way'!X271^(1/3))*SIN(('OddsRatio_working_3-way'!Y271+4*PI())/3)</f>
        <v>#VALUE!</v>
      </c>
      <c r="AL271" s="11" t="e">
        <f>'OddsRatio_working_3-way'!Z271+'OddsRatio_working_3-way'!AF271</f>
        <v>#VALUE!</v>
      </c>
      <c r="AM271" s="11" t="e">
        <f>'OddsRatio_working_3-way'!AA271+'OddsRatio_working_3-way'!AG271</f>
        <v>#VALUE!</v>
      </c>
      <c r="AN271" s="11" t="e">
        <f>'OddsRatio_working_3-way'!AB271+'OddsRatio_working_3-way'!AH271</f>
        <v>#VALUE!</v>
      </c>
      <c r="AO271" s="11" t="e">
        <f>'OddsRatio_working_3-way'!AC271+'OddsRatio_working_3-way'!AI271</f>
        <v>#VALUE!</v>
      </c>
      <c r="AP271" s="11" t="e">
        <f>'OddsRatio_working_3-way'!AD271+'OddsRatio_working_3-way'!AJ271</f>
        <v>#VALUE!</v>
      </c>
      <c r="AQ271" s="11" t="e">
        <f>'OddsRatio_working_3-way'!AE271+'OddsRatio_working_3-way'!AK271</f>
        <v>#VALUE!</v>
      </c>
      <c r="AR271" s="10" t="str">
        <f>IF(A271="","",IF(('OddsRatio_working_3-way'!X271=0),IF(Q271&gt;0,-Q271^(1/3),(-Q271)^(1/3)),'OddsRatio_working_3-way'!AL271-'OddsRatio_working_3-way'!R271/3))</f>
        <v/>
      </c>
      <c r="AS271" s="11" t="e">
        <f>IF(('OddsRatio_working_3-way'!X271=0),IF(Q271&gt;0,-Q271^(1/3),(-Q271)^(1/3)),'OddsRatio_working_3-way'!AM271-'OddsRatio_working_3-way'!R271/3)</f>
        <v>#VALUE!</v>
      </c>
      <c r="AT271" s="11" t="e">
        <f>IF(('OddsRatio_working_3-way'!X271=0),IF(Q271&gt;0,-Q271^(1/3),(-Q271)^(1/3)),'OddsRatio_working_3-way'!AN271-'OddsRatio_working_3-way'!R271/3)</f>
        <v>#VALUE!</v>
      </c>
      <c r="AU271" s="11" t="e">
        <f>IF(('OddsRatio_working_3-way'!X271=0),0,'OddsRatio_working_3-way'!AO271)</f>
        <v>#VALUE!</v>
      </c>
      <c r="AV271" s="11" t="e">
        <f>IF(('OddsRatio_working_3-way'!X271=0),0,'OddsRatio_working_3-way'!AP271)</f>
        <v>#VALUE!</v>
      </c>
      <c r="AW271" s="11" t="e">
        <f>IF(('OddsRatio_working_3-way'!X271=0),0,'OddsRatio_working_3-way'!AQ271)</f>
        <v>#VALUE!</v>
      </c>
    </row>
    <row r="272" spans="1:4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9" t="e">
        <f t="shared" si="65"/>
        <v>#VALUE!</v>
      </c>
      <c r="E272" s="9" t="e">
        <f t="shared" si="66"/>
        <v>#VALUE!</v>
      </c>
      <c r="F272" s="9" t="e">
        <f t="shared" si="67"/>
        <v>#VALUE!</v>
      </c>
      <c r="G272" s="9" t="str">
        <f t="shared" si="68"/>
        <v/>
      </c>
      <c r="H272" s="9" t="str">
        <f t="shared" si="69"/>
        <v/>
      </c>
      <c r="I272" s="9" t="str">
        <f t="shared" si="70"/>
        <v/>
      </c>
      <c r="J272" s="9" t="str">
        <f t="shared" si="71"/>
        <v/>
      </c>
      <c r="K272" s="11" t="e">
        <f t="shared" si="72"/>
        <v>#VALUE!</v>
      </c>
      <c r="L272" s="11" t="e">
        <f t="shared" si="73"/>
        <v>#VALUE!</v>
      </c>
      <c r="M272" s="11" t="e">
        <f t="shared" si="74"/>
        <v>#VALUE!</v>
      </c>
      <c r="N272" s="11" t="e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#VALUE!</v>
      </c>
      <c r="O272" s="11">
        <f>0</f>
        <v>0</v>
      </c>
      <c r="P272" s="11" t="e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#VALUE!</v>
      </c>
      <c r="Q272" s="11" t="e">
        <f>2*'OddsRatio_working_3-way'!K272*'OddsRatio_working_3-way'!L272*'OddsRatio_working_3-way'!M272</f>
        <v>#VALUE!</v>
      </c>
      <c r="R272" s="11" t="e">
        <f t="shared" si="75"/>
        <v>#VALUE!</v>
      </c>
      <c r="S272" s="11" t="e">
        <f t="shared" si="76"/>
        <v>#VALUE!</v>
      </c>
      <c r="T272" s="11" t="e">
        <f t="shared" si="77"/>
        <v>#VALUE!</v>
      </c>
      <c r="U272" s="11" t="e">
        <f>'OddsRatio_working_3-way'!S272-'OddsRatio_working_3-way'!R272^2/3</f>
        <v>#VALUE!</v>
      </c>
      <c r="V272" s="11" t="e">
        <f>'OddsRatio_working_3-way'!S272*'OddsRatio_working_3-way'!R272/3-2*'OddsRatio_working_3-way'!R272^3/27-'OddsRatio_working_3-way'!T272</f>
        <v>#VALUE!</v>
      </c>
      <c r="W272" s="11" t="e">
        <f>'OddsRatio_working_3-way'!V272^2+4*'OddsRatio_working_3-way'!U272^3/27</f>
        <v>#VALUE!</v>
      </c>
      <c r="X272" s="11" t="e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#VALUE!</v>
      </c>
      <c r="Y272" s="11" t="e">
        <f>IF('OddsRatio_working_3-way'!W272&gt;=0,IF('OddsRatio_working_3-way'!V272+SQRT('OddsRatio_working_3-way'!W272)&gt;0,0,PI()),ACOS('OddsRatio_working_3-way'!V272/(2*'OddsRatio_working_3-way'!X272)))</f>
        <v>#VALUE!</v>
      </c>
      <c r="Z272" s="11" t="e">
        <f>'OddsRatio_working_3-way'!X272^(1/3)*COS('OddsRatio_working_3-way'!Y272/3)</f>
        <v>#VALUE!</v>
      </c>
      <c r="AA272" s="11" t="e">
        <f>'OddsRatio_working_3-way'!X272^(1/3)*COS(('OddsRatio_working_3-way'!Y272+2*PI())/3)</f>
        <v>#VALUE!</v>
      </c>
      <c r="AB272" s="11" t="e">
        <f>'OddsRatio_working_3-way'!X272^(1/3)*COS(('OddsRatio_working_3-way'!Y272+4*PI())/3)</f>
        <v>#VALUE!</v>
      </c>
      <c r="AC272" s="11" t="e">
        <f>'OddsRatio_working_3-way'!X272^(1/3)*SIN('OddsRatio_working_3-way'!Y272/3)</f>
        <v>#VALUE!</v>
      </c>
      <c r="AD272" s="11" t="e">
        <f>'OddsRatio_working_3-way'!X272^(1/3)*SIN(('OddsRatio_working_3-way'!Y272+2*PI())/3)</f>
        <v>#VALUE!</v>
      </c>
      <c r="AE272" s="11" t="e">
        <f>'OddsRatio_working_3-way'!X272^(1/3)*SIN(('OddsRatio_working_3-way'!Y272+4*PI())/3)</f>
        <v>#VALUE!</v>
      </c>
      <c r="AF272" s="11" t="e">
        <f>-'OddsRatio_working_3-way'!U272/(3*'OddsRatio_working_3-way'!X272^(1/3))*COS(('OddsRatio_working_3-way'!Y272)/3)</f>
        <v>#VALUE!</v>
      </c>
      <c r="AG272" s="11" t="e">
        <f>-'OddsRatio_working_3-way'!U272/(3*'OddsRatio_working_3-way'!X272^(1/3))*COS(('OddsRatio_working_3-way'!Y272+2*PI())/3)</f>
        <v>#VALUE!</v>
      </c>
      <c r="AH272" s="11" t="e">
        <f>-'OddsRatio_working_3-way'!U272/(3*'OddsRatio_working_3-way'!X272^(1/3))*COS(('OddsRatio_working_3-way'!Y272+4*PI())/3)</f>
        <v>#VALUE!</v>
      </c>
      <c r="AI272" s="11" t="e">
        <f>'OddsRatio_working_3-way'!U272/(3*'OddsRatio_working_3-way'!X272^(1/3))*SIN(('OddsRatio_working_3-way'!Y272)/3)</f>
        <v>#VALUE!</v>
      </c>
      <c r="AJ272" s="11" t="e">
        <f>'OddsRatio_working_3-way'!U272/(3*'OddsRatio_working_3-way'!X272^(1/3))*SIN(('OddsRatio_working_3-way'!Y272+2*PI())/3)</f>
        <v>#VALUE!</v>
      </c>
      <c r="AK272" s="11" t="e">
        <f>'OddsRatio_working_3-way'!U272/(3*'OddsRatio_working_3-way'!X272^(1/3))*SIN(('OddsRatio_working_3-way'!Y272+4*PI())/3)</f>
        <v>#VALUE!</v>
      </c>
      <c r="AL272" s="11" t="e">
        <f>'OddsRatio_working_3-way'!Z272+'OddsRatio_working_3-way'!AF272</f>
        <v>#VALUE!</v>
      </c>
      <c r="AM272" s="11" t="e">
        <f>'OddsRatio_working_3-way'!AA272+'OddsRatio_working_3-way'!AG272</f>
        <v>#VALUE!</v>
      </c>
      <c r="AN272" s="11" t="e">
        <f>'OddsRatio_working_3-way'!AB272+'OddsRatio_working_3-way'!AH272</f>
        <v>#VALUE!</v>
      </c>
      <c r="AO272" s="11" t="e">
        <f>'OddsRatio_working_3-way'!AC272+'OddsRatio_working_3-way'!AI272</f>
        <v>#VALUE!</v>
      </c>
      <c r="AP272" s="11" t="e">
        <f>'OddsRatio_working_3-way'!AD272+'OddsRatio_working_3-way'!AJ272</f>
        <v>#VALUE!</v>
      </c>
      <c r="AQ272" s="11" t="e">
        <f>'OddsRatio_working_3-way'!AE272+'OddsRatio_working_3-way'!AK272</f>
        <v>#VALUE!</v>
      </c>
      <c r="AR272" s="10" t="str">
        <f>IF(A272="","",IF(('OddsRatio_working_3-way'!X272=0),IF(Q272&gt;0,-Q272^(1/3),(-Q272)^(1/3)),'OddsRatio_working_3-way'!AL272-'OddsRatio_working_3-way'!R272/3))</f>
        <v/>
      </c>
      <c r="AS272" s="11" t="e">
        <f>IF(('OddsRatio_working_3-way'!X272=0),IF(Q272&gt;0,-Q272^(1/3),(-Q272)^(1/3)),'OddsRatio_working_3-way'!AM272-'OddsRatio_working_3-way'!R272/3)</f>
        <v>#VALUE!</v>
      </c>
      <c r="AT272" s="11" t="e">
        <f>IF(('OddsRatio_working_3-way'!X272=0),IF(Q272&gt;0,-Q272^(1/3),(-Q272)^(1/3)),'OddsRatio_working_3-way'!AN272-'OddsRatio_working_3-way'!R272/3)</f>
        <v>#VALUE!</v>
      </c>
      <c r="AU272" s="11" t="e">
        <f>IF(('OddsRatio_working_3-way'!X272=0),0,'OddsRatio_working_3-way'!AO272)</f>
        <v>#VALUE!</v>
      </c>
      <c r="AV272" s="11" t="e">
        <f>IF(('OddsRatio_working_3-way'!X272=0),0,'OddsRatio_working_3-way'!AP272)</f>
        <v>#VALUE!</v>
      </c>
      <c r="AW272" s="11" t="e">
        <f>IF(('OddsRatio_working_3-way'!X272=0),0,'OddsRatio_working_3-way'!AQ272)</f>
        <v>#VALUE!</v>
      </c>
    </row>
    <row r="273" spans="1:4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9" t="e">
        <f t="shared" si="65"/>
        <v>#VALUE!</v>
      </c>
      <c r="E273" s="9" t="e">
        <f t="shared" si="66"/>
        <v>#VALUE!</v>
      </c>
      <c r="F273" s="9" t="e">
        <f t="shared" si="67"/>
        <v>#VALUE!</v>
      </c>
      <c r="G273" s="9" t="str">
        <f t="shared" si="68"/>
        <v/>
      </c>
      <c r="H273" s="9" t="str">
        <f t="shared" si="69"/>
        <v/>
      </c>
      <c r="I273" s="9" t="str">
        <f t="shared" si="70"/>
        <v/>
      </c>
      <c r="J273" s="9" t="str">
        <f t="shared" si="71"/>
        <v/>
      </c>
      <c r="K273" s="11" t="e">
        <f t="shared" si="72"/>
        <v>#VALUE!</v>
      </c>
      <c r="L273" s="11" t="e">
        <f t="shared" si="73"/>
        <v>#VALUE!</v>
      </c>
      <c r="M273" s="11" t="e">
        <f t="shared" si="74"/>
        <v>#VALUE!</v>
      </c>
      <c r="N273" s="11" t="e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#VALUE!</v>
      </c>
      <c r="O273" s="11">
        <f>0</f>
        <v>0</v>
      </c>
      <c r="P273" s="11" t="e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#VALUE!</v>
      </c>
      <c r="Q273" s="11" t="e">
        <f>2*'OddsRatio_working_3-way'!K273*'OddsRatio_working_3-way'!L273*'OddsRatio_working_3-way'!M273</f>
        <v>#VALUE!</v>
      </c>
      <c r="R273" s="11" t="e">
        <f t="shared" si="75"/>
        <v>#VALUE!</v>
      </c>
      <c r="S273" s="11" t="e">
        <f t="shared" si="76"/>
        <v>#VALUE!</v>
      </c>
      <c r="T273" s="11" t="e">
        <f t="shared" si="77"/>
        <v>#VALUE!</v>
      </c>
      <c r="U273" s="11" t="e">
        <f>'OddsRatio_working_3-way'!S273-'OddsRatio_working_3-way'!R273^2/3</f>
        <v>#VALUE!</v>
      </c>
      <c r="V273" s="11" t="e">
        <f>'OddsRatio_working_3-way'!S273*'OddsRatio_working_3-way'!R273/3-2*'OddsRatio_working_3-way'!R273^3/27-'OddsRatio_working_3-way'!T273</f>
        <v>#VALUE!</v>
      </c>
      <c r="W273" s="11" t="e">
        <f>'OddsRatio_working_3-way'!V273^2+4*'OddsRatio_working_3-way'!U273^3/27</f>
        <v>#VALUE!</v>
      </c>
      <c r="X273" s="11" t="e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#VALUE!</v>
      </c>
      <c r="Y273" s="11" t="e">
        <f>IF('OddsRatio_working_3-way'!W273&gt;=0,IF('OddsRatio_working_3-way'!V273+SQRT('OddsRatio_working_3-way'!W273)&gt;0,0,PI()),ACOS('OddsRatio_working_3-way'!V273/(2*'OddsRatio_working_3-way'!X273)))</f>
        <v>#VALUE!</v>
      </c>
      <c r="Z273" s="11" t="e">
        <f>'OddsRatio_working_3-way'!X273^(1/3)*COS('OddsRatio_working_3-way'!Y273/3)</f>
        <v>#VALUE!</v>
      </c>
      <c r="AA273" s="11" t="e">
        <f>'OddsRatio_working_3-way'!X273^(1/3)*COS(('OddsRatio_working_3-way'!Y273+2*PI())/3)</f>
        <v>#VALUE!</v>
      </c>
      <c r="AB273" s="11" t="e">
        <f>'OddsRatio_working_3-way'!X273^(1/3)*COS(('OddsRatio_working_3-way'!Y273+4*PI())/3)</f>
        <v>#VALUE!</v>
      </c>
      <c r="AC273" s="11" t="e">
        <f>'OddsRatio_working_3-way'!X273^(1/3)*SIN('OddsRatio_working_3-way'!Y273/3)</f>
        <v>#VALUE!</v>
      </c>
      <c r="AD273" s="11" t="e">
        <f>'OddsRatio_working_3-way'!X273^(1/3)*SIN(('OddsRatio_working_3-way'!Y273+2*PI())/3)</f>
        <v>#VALUE!</v>
      </c>
      <c r="AE273" s="11" t="e">
        <f>'OddsRatio_working_3-way'!X273^(1/3)*SIN(('OddsRatio_working_3-way'!Y273+4*PI())/3)</f>
        <v>#VALUE!</v>
      </c>
      <c r="AF273" s="11" t="e">
        <f>-'OddsRatio_working_3-way'!U273/(3*'OddsRatio_working_3-way'!X273^(1/3))*COS(('OddsRatio_working_3-way'!Y273)/3)</f>
        <v>#VALUE!</v>
      </c>
      <c r="AG273" s="11" t="e">
        <f>-'OddsRatio_working_3-way'!U273/(3*'OddsRatio_working_3-way'!X273^(1/3))*COS(('OddsRatio_working_3-way'!Y273+2*PI())/3)</f>
        <v>#VALUE!</v>
      </c>
      <c r="AH273" s="11" t="e">
        <f>-'OddsRatio_working_3-way'!U273/(3*'OddsRatio_working_3-way'!X273^(1/3))*COS(('OddsRatio_working_3-way'!Y273+4*PI())/3)</f>
        <v>#VALUE!</v>
      </c>
      <c r="AI273" s="11" t="e">
        <f>'OddsRatio_working_3-way'!U273/(3*'OddsRatio_working_3-way'!X273^(1/3))*SIN(('OddsRatio_working_3-way'!Y273)/3)</f>
        <v>#VALUE!</v>
      </c>
      <c r="AJ273" s="11" t="e">
        <f>'OddsRatio_working_3-way'!U273/(3*'OddsRatio_working_3-way'!X273^(1/3))*SIN(('OddsRatio_working_3-way'!Y273+2*PI())/3)</f>
        <v>#VALUE!</v>
      </c>
      <c r="AK273" s="11" t="e">
        <f>'OddsRatio_working_3-way'!U273/(3*'OddsRatio_working_3-way'!X273^(1/3))*SIN(('OddsRatio_working_3-way'!Y273+4*PI())/3)</f>
        <v>#VALUE!</v>
      </c>
      <c r="AL273" s="11" t="e">
        <f>'OddsRatio_working_3-way'!Z273+'OddsRatio_working_3-way'!AF273</f>
        <v>#VALUE!</v>
      </c>
      <c r="AM273" s="11" t="e">
        <f>'OddsRatio_working_3-way'!AA273+'OddsRatio_working_3-way'!AG273</f>
        <v>#VALUE!</v>
      </c>
      <c r="AN273" s="11" t="e">
        <f>'OddsRatio_working_3-way'!AB273+'OddsRatio_working_3-way'!AH273</f>
        <v>#VALUE!</v>
      </c>
      <c r="AO273" s="11" t="e">
        <f>'OddsRatio_working_3-way'!AC273+'OddsRatio_working_3-way'!AI273</f>
        <v>#VALUE!</v>
      </c>
      <c r="AP273" s="11" t="e">
        <f>'OddsRatio_working_3-way'!AD273+'OddsRatio_working_3-way'!AJ273</f>
        <v>#VALUE!</v>
      </c>
      <c r="AQ273" s="11" t="e">
        <f>'OddsRatio_working_3-way'!AE273+'OddsRatio_working_3-way'!AK273</f>
        <v>#VALUE!</v>
      </c>
      <c r="AR273" s="10" t="str">
        <f>IF(A273="","",IF(('OddsRatio_working_3-way'!X273=0),IF(Q273&gt;0,-Q273^(1/3),(-Q273)^(1/3)),'OddsRatio_working_3-way'!AL273-'OddsRatio_working_3-way'!R273/3))</f>
        <v/>
      </c>
      <c r="AS273" s="11" t="e">
        <f>IF(('OddsRatio_working_3-way'!X273=0),IF(Q273&gt;0,-Q273^(1/3),(-Q273)^(1/3)),'OddsRatio_working_3-way'!AM273-'OddsRatio_working_3-way'!R273/3)</f>
        <v>#VALUE!</v>
      </c>
      <c r="AT273" s="11" t="e">
        <f>IF(('OddsRatio_working_3-way'!X273=0),IF(Q273&gt;0,-Q273^(1/3),(-Q273)^(1/3)),'OddsRatio_working_3-way'!AN273-'OddsRatio_working_3-way'!R273/3)</f>
        <v>#VALUE!</v>
      </c>
      <c r="AU273" s="11" t="e">
        <f>IF(('OddsRatio_working_3-way'!X273=0),0,'OddsRatio_working_3-way'!AO273)</f>
        <v>#VALUE!</v>
      </c>
      <c r="AV273" s="11" t="e">
        <f>IF(('OddsRatio_working_3-way'!X273=0),0,'OddsRatio_working_3-way'!AP273)</f>
        <v>#VALUE!</v>
      </c>
      <c r="AW273" s="11" t="e">
        <f>IF(('OddsRatio_working_3-way'!X273=0),0,'OddsRatio_working_3-way'!AQ273)</f>
        <v>#VALUE!</v>
      </c>
    </row>
    <row r="274" spans="1:4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9" t="e">
        <f t="shared" si="65"/>
        <v>#VALUE!</v>
      </c>
      <c r="E274" s="9" t="e">
        <f t="shared" si="66"/>
        <v>#VALUE!</v>
      </c>
      <c r="F274" s="9" t="e">
        <f t="shared" si="67"/>
        <v>#VALUE!</v>
      </c>
      <c r="G274" s="9" t="str">
        <f t="shared" si="68"/>
        <v/>
      </c>
      <c r="H274" s="9" t="str">
        <f t="shared" si="69"/>
        <v/>
      </c>
      <c r="I274" s="9" t="str">
        <f t="shared" si="70"/>
        <v/>
      </c>
      <c r="J274" s="9" t="str">
        <f t="shared" si="71"/>
        <v/>
      </c>
      <c r="K274" s="11" t="e">
        <f t="shared" si="72"/>
        <v>#VALUE!</v>
      </c>
      <c r="L274" s="11" t="e">
        <f t="shared" si="73"/>
        <v>#VALUE!</v>
      </c>
      <c r="M274" s="11" t="e">
        <f t="shared" si="74"/>
        <v>#VALUE!</v>
      </c>
      <c r="N274" s="11" t="e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#VALUE!</v>
      </c>
      <c r="O274" s="11">
        <f>0</f>
        <v>0</v>
      </c>
      <c r="P274" s="11" t="e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#VALUE!</v>
      </c>
      <c r="Q274" s="11" t="e">
        <f>2*'OddsRatio_working_3-way'!K274*'OddsRatio_working_3-way'!L274*'OddsRatio_working_3-way'!M274</f>
        <v>#VALUE!</v>
      </c>
      <c r="R274" s="11" t="e">
        <f t="shared" si="75"/>
        <v>#VALUE!</v>
      </c>
      <c r="S274" s="11" t="e">
        <f t="shared" si="76"/>
        <v>#VALUE!</v>
      </c>
      <c r="T274" s="11" t="e">
        <f t="shared" si="77"/>
        <v>#VALUE!</v>
      </c>
      <c r="U274" s="11" t="e">
        <f>'OddsRatio_working_3-way'!S274-'OddsRatio_working_3-way'!R274^2/3</f>
        <v>#VALUE!</v>
      </c>
      <c r="V274" s="11" t="e">
        <f>'OddsRatio_working_3-way'!S274*'OddsRatio_working_3-way'!R274/3-2*'OddsRatio_working_3-way'!R274^3/27-'OddsRatio_working_3-way'!T274</f>
        <v>#VALUE!</v>
      </c>
      <c r="W274" s="11" t="e">
        <f>'OddsRatio_working_3-way'!V274^2+4*'OddsRatio_working_3-way'!U274^3/27</f>
        <v>#VALUE!</v>
      </c>
      <c r="X274" s="11" t="e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#VALUE!</v>
      </c>
      <c r="Y274" s="11" t="e">
        <f>IF('OddsRatio_working_3-way'!W274&gt;=0,IF('OddsRatio_working_3-way'!V274+SQRT('OddsRatio_working_3-way'!W274)&gt;0,0,PI()),ACOS('OddsRatio_working_3-way'!V274/(2*'OddsRatio_working_3-way'!X274)))</f>
        <v>#VALUE!</v>
      </c>
      <c r="Z274" s="11" t="e">
        <f>'OddsRatio_working_3-way'!X274^(1/3)*COS('OddsRatio_working_3-way'!Y274/3)</f>
        <v>#VALUE!</v>
      </c>
      <c r="AA274" s="11" t="e">
        <f>'OddsRatio_working_3-way'!X274^(1/3)*COS(('OddsRatio_working_3-way'!Y274+2*PI())/3)</f>
        <v>#VALUE!</v>
      </c>
      <c r="AB274" s="11" t="e">
        <f>'OddsRatio_working_3-way'!X274^(1/3)*COS(('OddsRatio_working_3-way'!Y274+4*PI())/3)</f>
        <v>#VALUE!</v>
      </c>
      <c r="AC274" s="11" t="e">
        <f>'OddsRatio_working_3-way'!X274^(1/3)*SIN('OddsRatio_working_3-way'!Y274/3)</f>
        <v>#VALUE!</v>
      </c>
      <c r="AD274" s="11" t="e">
        <f>'OddsRatio_working_3-way'!X274^(1/3)*SIN(('OddsRatio_working_3-way'!Y274+2*PI())/3)</f>
        <v>#VALUE!</v>
      </c>
      <c r="AE274" s="11" t="e">
        <f>'OddsRatio_working_3-way'!X274^(1/3)*SIN(('OddsRatio_working_3-way'!Y274+4*PI())/3)</f>
        <v>#VALUE!</v>
      </c>
      <c r="AF274" s="11" t="e">
        <f>-'OddsRatio_working_3-way'!U274/(3*'OddsRatio_working_3-way'!X274^(1/3))*COS(('OddsRatio_working_3-way'!Y274)/3)</f>
        <v>#VALUE!</v>
      </c>
      <c r="AG274" s="11" t="e">
        <f>-'OddsRatio_working_3-way'!U274/(3*'OddsRatio_working_3-way'!X274^(1/3))*COS(('OddsRatio_working_3-way'!Y274+2*PI())/3)</f>
        <v>#VALUE!</v>
      </c>
      <c r="AH274" s="11" t="e">
        <f>-'OddsRatio_working_3-way'!U274/(3*'OddsRatio_working_3-way'!X274^(1/3))*COS(('OddsRatio_working_3-way'!Y274+4*PI())/3)</f>
        <v>#VALUE!</v>
      </c>
      <c r="AI274" s="11" t="e">
        <f>'OddsRatio_working_3-way'!U274/(3*'OddsRatio_working_3-way'!X274^(1/3))*SIN(('OddsRatio_working_3-way'!Y274)/3)</f>
        <v>#VALUE!</v>
      </c>
      <c r="AJ274" s="11" t="e">
        <f>'OddsRatio_working_3-way'!U274/(3*'OddsRatio_working_3-way'!X274^(1/3))*SIN(('OddsRatio_working_3-way'!Y274+2*PI())/3)</f>
        <v>#VALUE!</v>
      </c>
      <c r="AK274" s="11" t="e">
        <f>'OddsRatio_working_3-way'!U274/(3*'OddsRatio_working_3-way'!X274^(1/3))*SIN(('OddsRatio_working_3-way'!Y274+4*PI())/3)</f>
        <v>#VALUE!</v>
      </c>
      <c r="AL274" s="11" t="e">
        <f>'OddsRatio_working_3-way'!Z274+'OddsRatio_working_3-way'!AF274</f>
        <v>#VALUE!</v>
      </c>
      <c r="AM274" s="11" t="e">
        <f>'OddsRatio_working_3-way'!AA274+'OddsRatio_working_3-way'!AG274</f>
        <v>#VALUE!</v>
      </c>
      <c r="AN274" s="11" t="e">
        <f>'OddsRatio_working_3-way'!AB274+'OddsRatio_working_3-way'!AH274</f>
        <v>#VALUE!</v>
      </c>
      <c r="AO274" s="11" t="e">
        <f>'OddsRatio_working_3-way'!AC274+'OddsRatio_working_3-way'!AI274</f>
        <v>#VALUE!</v>
      </c>
      <c r="AP274" s="11" t="e">
        <f>'OddsRatio_working_3-way'!AD274+'OddsRatio_working_3-way'!AJ274</f>
        <v>#VALUE!</v>
      </c>
      <c r="AQ274" s="11" t="e">
        <f>'OddsRatio_working_3-way'!AE274+'OddsRatio_working_3-way'!AK274</f>
        <v>#VALUE!</v>
      </c>
      <c r="AR274" s="10" t="str">
        <f>IF(A274="","",IF(('OddsRatio_working_3-way'!X274=0),IF(Q274&gt;0,-Q274^(1/3),(-Q274)^(1/3)),'OddsRatio_working_3-way'!AL274-'OddsRatio_working_3-way'!R274/3))</f>
        <v/>
      </c>
      <c r="AS274" s="11" t="e">
        <f>IF(('OddsRatio_working_3-way'!X274=0),IF(Q274&gt;0,-Q274^(1/3),(-Q274)^(1/3)),'OddsRatio_working_3-way'!AM274-'OddsRatio_working_3-way'!R274/3)</f>
        <v>#VALUE!</v>
      </c>
      <c r="AT274" s="11" t="e">
        <f>IF(('OddsRatio_working_3-way'!X274=0),IF(Q274&gt;0,-Q274^(1/3),(-Q274)^(1/3)),'OddsRatio_working_3-way'!AN274-'OddsRatio_working_3-way'!R274/3)</f>
        <v>#VALUE!</v>
      </c>
      <c r="AU274" s="11" t="e">
        <f>IF(('OddsRatio_working_3-way'!X274=0),0,'OddsRatio_working_3-way'!AO274)</f>
        <v>#VALUE!</v>
      </c>
      <c r="AV274" s="11" t="e">
        <f>IF(('OddsRatio_working_3-way'!X274=0),0,'OddsRatio_working_3-way'!AP274)</f>
        <v>#VALUE!</v>
      </c>
      <c r="AW274" s="11" t="e">
        <f>IF(('OddsRatio_working_3-way'!X274=0),0,'OddsRatio_working_3-way'!AQ274)</f>
        <v>#VALUE!</v>
      </c>
    </row>
    <row r="275" spans="1:4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9" t="e">
        <f t="shared" si="65"/>
        <v>#VALUE!</v>
      </c>
      <c r="E275" s="9" t="e">
        <f t="shared" si="66"/>
        <v>#VALUE!</v>
      </c>
      <c r="F275" s="9" t="e">
        <f t="shared" si="67"/>
        <v>#VALUE!</v>
      </c>
      <c r="G275" s="9" t="str">
        <f t="shared" si="68"/>
        <v/>
      </c>
      <c r="H275" s="9" t="str">
        <f t="shared" si="69"/>
        <v/>
      </c>
      <c r="I275" s="9" t="str">
        <f t="shared" si="70"/>
        <v/>
      </c>
      <c r="J275" s="9" t="str">
        <f t="shared" si="71"/>
        <v/>
      </c>
      <c r="K275" s="11" t="e">
        <f t="shared" si="72"/>
        <v>#VALUE!</v>
      </c>
      <c r="L275" s="11" t="e">
        <f t="shared" si="73"/>
        <v>#VALUE!</v>
      </c>
      <c r="M275" s="11" t="e">
        <f t="shared" si="74"/>
        <v>#VALUE!</v>
      </c>
      <c r="N275" s="11" t="e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#VALUE!</v>
      </c>
      <c r="O275" s="11">
        <f>0</f>
        <v>0</v>
      </c>
      <c r="P275" s="11" t="e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#VALUE!</v>
      </c>
      <c r="Q275" s="11" t="e">
        <f>2*'OddsRatio_working_3-way'!K275*'OddsRatio_working_3-way'!L275*'OddsRatio_working_3-way'!M275</f>
        <v>#VALUE!</v>
      </c>
      <c r="R275" s="11" t="e">
        <f t="shared" si="75"/>
        <v>#VALUE!</v>
      </c>
      <c r="S275" s="11" t="e">
        <f t="shared" si="76"/>
        <v>#VALUE!</v>
      </c>
      <c r="T275" s="11" t="e">
        <f t="shared" si="77"/>
        <v>#VALUE!</v>
      </c>
      <c r="U275" s="11" t="e">
        <f>'OddsRatio_working_3-way'!S275-'OddsRatio_working_3-way'!R275^2/3</f>
        <v>#VALUE!</v>
      </c>
      <c r="V275" s="11" t="e">
        <f>'OddsRatio_working_3-way'!S275*'OddsRatio_working_3-way'!R275/3-2*'OddsRatio_working_3-way'!R275^3/27-'OddsRatio_working_3-way'!T275</f>
        <v>#VALUE!</v>
      </c>
      <c r="W275" s="11" t="e">
        <f>'OddsRatio_working_3-way'!V275^2+4*'OddsRatio_working_3-way'!U275^3/27</f>
        <v>#VALUE!</v>
      </c>
      <c r="X275" s="11" t="e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#VALUE!</v>
      </c>
      <c r="Y275" s="11" t="e">
        <f>IF('OddsRatio_working_3-way'!W275&gt;=0,IF('OddsRatio_working_3-way'!V275+SQRT('OddsRatio_working_3-way'!W275)&gt;0,0,PI()),ACOS('OddsRatio_working_3-way'!V275/(2*'OddsRatio_working_3-way'!X275)))</f>
        <v>#VALUE!</v>
      </c>
      <c r="Z275" s="11" t="e">
        <f>'OddsRatio_working_3-way'!X275^(1/3)*COS('OddsRatio_working_3-way'!Y275/3)</f>
        <v>#VALUE!</v>
      </c>
      <c r="AA275" s="11" t="e">
        <f>'OddsRatio_working_3-way'!X275^(1/3)*COS(('OddsRatio_working_3-way'!Y275+2*PI())/3)</f>
        <v>#VALUE!</v>
      </c>
      <c r="AB275" s="11" t="e">
        <f>'OddsRatio_working_3-way'!X275^(1/3)*COS(('OddsRatio_working_3-way'!Y275+4*PI())/3)</f>
        <v>#VALUE!</v>
      </c>
      <c r="AC275" s="11" t="e">
        <f>'OddsRatio_working_3-way'!X275^(1/3)*SIN('OddsRatio_working_3-way'!Y275/3)</f>
        <v>#VALUE!</v>
      </c>
      <c r="AD275" s="11" t="e">
        <f>'OddsRatio_working_3-way'!X275^(1/3)*SIN(('OddsRatio_working_3-way'!Y275+2*PI())/3)</f>
        <v>#VALUE!</v>
      </c>
      <c r="AE275" s="11" t="e">
        <f>'OddsRatio_working_3-way'!X275^(1/3)*SIN(('OddsRatio_working_3-way'!Y275+4*PI())/3)</f>
        <v>#VALUE!</v>
      </c>
      <c r="AF275" s="11" t="e">
        <f>-'OddsRatio_working_3-way'!U275/(3*'OddsRatio_working_3-way'!X275^(1/3))*COS(('OddsRatio_working_3-way'!Y275)/3)</f>
        <v>#VALUE!</v>
      </c>
      <c r="AG275" s="11" t="e">
        <f>-'OddsRatio_working_3-way'!U275/(3*'OddsRatio_working_3-way'!X275^(1/3))*COS(('OddsRatio_working_3-way'!Y275+2*PI())/3)</f>
        <v>#VALUE!</v>
      </c>
      <c r="AH275" s="11" t="e">
        <f>-'OddsRatio_working_3-way'!U275/(3*'OddsRatio_working_3-way'!X275^(1/3))*COS(('OddsRatio_working_3-way'!Y275+4*PI())/3)</f>
        <v>#VALUE!</v>
      </c>
      <c r="AI275" s="11" t="e">
        <f>'OddsRatio_working_3-way'!U275/(3*'OddsRatio_working_3-way'!X275^(1/3))*SIN(('OddsRatio_working_3-way'!Y275)/3)</f>
        <v>#VALUE!</v>
      </c>
      <c r="AJ275" s="11" t="e">
        <f>'OddsRatio_working_3-way'!U275/(3*'OddsRatio_working_3-way'!X275^(1/3))*SIN(('OddsRatio_working_3-way'!Y275+2*PI())/3)</f>
        <v>#VALUE!</v>
      </c>
      <c r="AK275" s="11" t="e">
        <f>'OddsRatio_working_3-way'!U275/(3*'OddsRatio_working_3-way'!X275^(1/3))*SIN(('OddsRatio_working_3-way'!Y275+4*PI())/3)</f>
        <v>#VALUE!</v>
      </c>
      <c r="AL275" s="11" t="e">
        <f>'OddsRatio_working_3-way'!Z275+'OddsRatio_working_3-way'!AF275</f>
        <v>#VALUE!</v>
      </c>
      <c r="AM275" s="11" t="e">
        <f>'OddsRatio_working_3-way'!AA275+'OddsRatio_working_3-way'!AG275</f>
        <v>#VALUE!</v>
      </c>
      <c r="AN275" s="11" t="e">
        <f>'OddsRatio_working_3-way'!AB275+'OddsRatio_working_3-way'!AH275</f>
        <v>#VALUE!</v>
      </c>
      <c r="AO275" s="11" t="e">
        <f>'OddsRatio_working_3-way'!AC275+'OddsRatio_working_3-way'!AI275</f>
        <v>#VALUE!</v>
      </c>
      <c r="AP275" s="11" t="e">
        <f>'OddsRatio_working_3-way'!AD275+'OddsRatio_working_3-way'!AJ275</f>
        <v>#VALUE!</v>
      </c>
      <c r="AQ275" s="11" t="e">
        <f>'OddsRatio_working_3-way'!AE275+'OddsRatio_working_3-way'!AK275</f>
        <v>#VALUE!</v>
      </c>
      <c r="AR275" s="10" t="str">
        <f>IF(A275="","",IF(('OddsRatio_working_3-way'!X275=0),IF(Q275&gt;0,-Q275^(1/3),(-Q275)^(1/3)),'OddsRatio_working_3-way'!AL275-'OddsRatio_working_3-way'!R275/3))</f>
        <v/>
      </c>
      <c r="AS275" s="11" t="e">
        <f>IF(('OddsRatio_working_3-way'!X275=0),IF(Q275&gt;0,-Q275^(1/3),(-Q275)^(1/3)),'OddsRatio_working_3-way'!AM275-'OddsRatio_working_3-way'!R275/3)</f>
        <v>#VALUE!</v>
      </c>
      <c r="AT275" s="11" t="e">
        <f>IF(('OddsRatio_working_3-way'!X275=0),IF(Q275&gt;0,-Q275^(1/3),(-Q275)^(1/3)),'OddsRatio_working_3-way'!AN275-'OddsRatio_working_3-way'!R275/3)</f>
        <v>#VALUE!</v>
      </c>
      <c r="AU275" s="11" t="e">
        <f>IF(('OddsRatio_working_3-way'!X275=0),0,'OddsRatio_working_3-way'!AO275)</f>
        <v>#VALUE!</v>
      </c>
      <c r="AV275" s="11" t="e">
        <f>IF(('OddsRatio_working_3-way'!X275=0),0,'OddsRatio_working_3-way'!AP275)</f>
        <v>#VALUE!</v>
      </c>
      <c r="AW275" s="11" t="e">
        <f>IF(('OddsRatio_working_3-way'!X275=0),0,'OddsRatio_working_3-way'!AQ275)</f>
        <v>#VALUE!</v>
      </c>
    </row>
    <row r="276" spans="1:4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9" t="e">
        <f t="shared" si="65"/>
        <v>#VALUE!</v>
      </c>
      <c r="E276" s="9" t="e">
        <f t="shared" si="66"/>
        <v>#VALUE!</v>
      </c>
      <c r="F276" s="9" t="e">
        <f t="shared" si="67"/>
        <v>#VALUE!</v>
      </c>
      <c r="G276" s="9" t="str">
        <f t="shared" si="68"/>
        <v/>
      </c>
      <c r="H276" s="9" t="str">
        <f t="shared" si="69"/>
        <v/>
      </c>
      <c r="I276" s="9" t="str">
        <f t="shared" si="70"/>
        <v/>
      </c>
      <c r="J276" s="9" t="str">
        <f t="shared" si="71"/>
        <v/>
      </c>
      <c r="K276" s="11" t="e">
        <f t="shared" si="72"/>
        <v>#VALUE!</v>
      </c>
      <c r="L276" s="11" t="e">
        <f t="shared" si="73"/>
        <v>#VALUE!</v>
      </c>
      <c r="M276" s="11" t="e">
        <f t="shared" si="74"/>
        <v>#VALUE!</v>
      </c>
      <c r="N276" s="11" t="e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#VALUE!</v>
      </c>
      <c r="O276" s="11">
        <f>0</f>
        <v>0</v>
      </c>
      <c r="P276" s="11" t="e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#VALUE!</v>
      </c>
      <c r="Q276" s="11" t="e">
        <f>2*'OddsRatio_working_3-way'!K276*'OddsRatio_working_3-way'!L276*'OddsRatio_working_3-way'!M276</f>
        <v>#VALUE!</v>
      </c>
      <c r="R276" s="11" t="e">
        <f t="shared" si="75"/>
        <v>#VALUE!</v>
      </c>
      <c r="S276" s="11" t="e">
        <f t="shared" si="76"/>
        <v>#VALUE!</v>
      </c>
      <c r="T276" s="11" t="e">
        <f t="shared" si="77"/>
        <v>#VALUE!</v>
      </c>
      <c r="U276" s="11" t="e">
        <f>'OddsRatio_working_3-way'!S276-'OddsRatio_working_3-way'!R276^2/3</f>
        <v>#VALUE!</v>
      </c>
      <c r="V276" s="11" t="e">
        <f>'OddsRatio_working_3-way'!S276*'OddsRatio_working_3-way'!R276/3-2*'OddsRatio_working_3-way'!R276^3/27-'OddsRatio_working_3-way'!T276</f>
        <v>#VALUE!</v>
      </c>
      <c r="W276" s="11" t="e">
        <f>'OddsRatio_working_3-way'!V276^2+4*'OddsRatio_working_3-way'!U276^3/27</f>
        <v>#VALUE!</v>
      </c>
      <c r="X276" s="11" t="e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#VALUE!</v>
      </c>
      <c r="Y276" s="11" t="e">
        <f>IF('OddsRatio_working_3-way'!W276&gt;=0,IF('OddsRatio_working_3-way'!V276+SQRT('OddsRatio_working_3-way'!W276)&gt;0,0,PI()),ACOS('OddsRatio_working_3-way'!V276/(2*'OddsRatio_working_3-way'!X276)))</f>
        <v>#VALUE!</v>
      </c>
      <c r="Z276" s="11" t="e">
        <f>'OddsRatio_working_3-way'!X276^(1/3)*COS('OddsRatio_working_3-way'!Y276/3)</f>
        <v>#VALUE!</v>
      </c>
      <c r="AA276" s="11" t="e">
        <f>'OddsRatio_working_3-way'!X276^(1/3)*COS(('OddsRatio_working_3-way'!Y276+2*PI())/3)</f>
        <v>#VALUE!</v>
      </c>
      <c r="AB276" s="11" t="e">
        <f>'OddsRatio_working_3-way'!X276^(1/3)*COS(('OddsRatio_working_3-way'!Y276+4*PI())/3)</f>
        <v>#VALUE!</v>
      </c>
      <c r="AC276" s="11" t="e">
        <f>'OddsRatio_working_3-way'!X276^(1/3)*SIN('OddsRatio_working_3-way'!Y276/3)</f>
        <v>#VALUE!</v>
      </c>
      <c r="AD276" s="11" t="e">
        <f>'OddsRatio_working_3-way'!X276^(1/3)*SIN(('OddsRatio_working_3-way'!Y276+2*PI())/3)</f>
        <v>#VALUE!</v>
      </c>
      <c r="AE276" s="11" t="e">
        <f>'OddsRatio_working_3-way'!X276^(1/3)*SIN(('OddsRatio_working_3-way'!Y276+4*PI())/3)</f>
        <v>#VALUE!</v>
      </c>
      <c r="AF276" s="11" t="e">
        <f>-'OddsRatio_working_3-way'!U276/(3*'OddsRatio_working_3-way'!X276^(1/3))*COS(('OddsRatio_working_3-way'!Y276)/3)</f>
        <v>#VALUE!</v>
      </c>
      <c r="AG276" s="11" t="e">
        <f>-'OddsRatio_working_3-way'!U276/(3*'OddsRatio_working_3-way'!X276^(1/3))*COS(('OddsRatio_working_3-way'!Y276+2*PI())/3)</f>
        <v>#VALUE!</v>
      </c>
      <c r="AH276" s="11" t="e">
        <f>-'OddsRatio_working_3-way'!U276/(3*'OddsRatio_working_3-way'!X276^(1/3))*COS(('OddsRatio_working_3-way'!Y276+4*PI())/3)</f>
        <v>#VALUE!</v>
      </c>
      <c r="AI276" s="11" t="e">
        <f>'OddsRatio_working_3-way'!U276/(3*'OddsRatio_working_3-way'!X276^(1/3))*SIN(('OddsRatio_working_3-way'!Y276)/3)</f>
        <v>#VALUE!</v>
      </c>
      <c r="AJ276" s="11" t="e">
        <f>'OddsRatio_working_3-way'!U276/(3*'OddsRatio_working_3-way'!X276^(1/3))*SIN(('OddsRatio_working_3-way'!Y276+2*PI())/3)</f>
        <v>#VALUE!</v>
      </c>
      <c r="AK276" s="11" t="e">
        <f>'OddsRatio_working_3-way'!U276/(3*'OddsRatio_working_3-way'!X276^(1/3))*SIN(('OddsRatio_working_3-way'!Y276+4*PI())/3)</f>
        <v>#VALUE!</v>
      </c>
      <c r="AL276" s="11" t="e">
        <f>'OddsRatio_working_3-way'!Z276+'OddsRatio_working_3-way'!AF276</f>
        <v>#VALUE!</v>
      </c>
      <c r="AM276" s="11" t="e">
        <f>'OddsRatio_working_3-way'!AA276+'OddsRatio_working_3-way'!AG276</f>
        <v>#VALUE!</v>
      </c>
      <c r="AN276" s="11" t="e">
        <f>'OddsRatio_working_3-way'!AB276+'OddsRatio_working_3-way'!AH276</f>
        <v>#VALUE!</v>
      </c>
      <c r="AO276" s="11" t="e">
        <f>'OddsRatio_working_3-way'!AC276+'OddsRatio_working_3-way'!AI276</f>
        <v>#VALUE!</v>
      </c>
      <c r="AP276" s="11" t="e">
        <f>'OddsRatio_working_3-way'!AD276+'OddsRatio_working_3-way'!AJ276</f>
        <v>#VALUE!</v>
      </c>
      <c r="AQ276" s="11" t="e">
        <f>'OddsRatio_working_3-way'!AE276+'OddsRatio_working_3-way'!AK276</f>
        <v>#VALUE!</v>
      </c>
      <c r="AR276" s="10" t="str">
        <f>IF(A276="","",IF(('OddsRatio_working_3-way'!X276=0),IF(Q276&gt;0,-Q276^(1/3),(-Q276)^(1/3)),'OddsRatio_working_3-way'!AL276-'OddsRatio_working_3-way'!R276/3))</f>
        <v/>
      </c>
      <c r="AS276" s="11" t="e">
        <f>IF(('OddsRatio_working_3-way'!X276=0),IF(Q276&gt;0,-Q276^(1/3),(-Q276)^(1/3)),'OddsRatio_working_3-way'!AM276-'OddsRatio_working_3-way'!R276/3)</f>
        <v>#VALUE!</v>
      </c>
      <c r="AT276" s="11" t="e">
        <f>IF(('OddsRatio_working_3-way'!X276=0),IF(Q276&gt;0,-Q276^(1/3),(-Q276)^(1/3)),'OddsRatio_working_3-way'!AN276-'OddsRatio_working_3-way'!R276/3)</f>
        <v>#VALUE!</v>
      </c>
      <c r="AU276" s="11" t="e">
        <f>IF(('OddsRatio_working_3-way'!X276=0),0,'OddsRatio_working_3-way'!AO276)</f>
        <v>#VALUE!</v>
      </c>
      <c r="AV276" s="11" t="e">
        <f>IF(('OddsRatio_working_3-way'!X276=0),0,'OddsRatio_working_3-way'!AP276)</f>
        <v>#VALUE!</v>
      </c>
      <c r="AW276" s="11" t="e">
        <f>IF(('OddsRatio_working_3-way'!X276=0),0,'OddsRatio_working_3-way'!AQ276)</f>
        <v>#VALUE!</v>
      </c>
    </row>
    <row r="277" spans="1:4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9" t="e">
        <f t="shared" si="65"/>
        <v>#VALUE!</v>
      </c>
      <c r="E277" s="9" t="e">
        <f t="shared" si="66"/>
        <v>#VALUE!</v>
      </c>
      <c r="F277" s="9" t="e">
        <f t="shared" si="67"/>
        <v>#VALUE!</v>
      </c>
      <c r="G277" s="9" t="str">
        <f t="shared" si="68"/>
        <v/>
      </c>
      <c r="H277" s="9" t="str">
        <f t="shared" si="69"/>
        <v/>
      </c>
      <c r="I277" s="9" t="str">
        <f t="shared" si="70"/>
        <v/>
      </c>
      <c r="J277" s="9" t="str">
        <f t="shared" si="71"/>
        <v/>
      </c>
      <c r="K277" s="11" t="e">
        <f t="shared" si="72"/>
        <v>#VALUE!</v>
      </c>
      <c r="L277" s="11" t="e">
        <f t="shared" si="73"/>
        <v>#VALUE!</v>
      </c>
      <c r="M277" s="11" t="e">
        <f t="shared" si="74"/>
        <v>#VALUE!</v>
      </c>
      <c r="N277" s="11" t="e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#VALUE!</v>
      </c>
      <c r="O277" s="11">
        <f>0</f>
        <v>0</v>
      </c>
      <c r="P277" s="11" t="e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#VALUE!</v>
      </c>
      <c r="Q277" s="11" t="e">
        <f>2*'OddsRatio_working_3-way'!K277*'OddsRatio_working_3-way'!L277*'OddsRatio_working_3-way'!M277</f>
        <v>#VALUE!</v>
      </c>
      <c r="R277" s="11" t="e">
        <f t="shared" si="75"/>
        <v>#VALUE!</v>
      </c>
      <c r="S277" s="11" t="e">
        <f t="shared" si="76"/>
        <v>#VALUE!</v>
      </c>
      <c r="T277" s="11" t="e">
        <f t="shared" si="77"/>
        <v>#VALUE!</v>
      </c>
      <c r="U277" s="11" t="e">
        <f>'OddsRatio_working_3-way'!S277-'OddsRatio_working_3-way'!R277^2/3</f>
        <v>#VALUE!</v>
      </c>
      <c r="V277" s="11" t="e">
        <f>'OddsRatio_working_3-way'!S277*'OddsRatio_working_3-way'!R277/3-2*'OddsRatio_working_3-way'!R277^3/27-'OddsRatio_working_3-way'!T277</f>
        <v>#VALUE!</v>
      </c>
      <c r="W277" s="11" t="e">
        <f>'OddsRatio_working_3-way'!V277^2+4*'OddsRatio_working_3-way'!U277^3/27</f>
        <v>#VALUE!</v>
      </c>
      <c r="X277" s="11" t="e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#VALUE!</v>
      </c>
      <c r="Y277" s="11" t="e">
        <f>IF('OddsRatio_working_3-way'!W277&gt;=0,IF('OddsRatio_working_3-way'!V277+SQRT('OddsRatio_working_3-way'!W277)&gt;0,0,PI()),ACOS('OddsRatio_working_3-way'!V277/(2*'OddsRatio_working_3-way'!X277)))</f>
        <v>#VALUE!</v>
      </c>
      <c r="Z277" s="11" t="e">
        <f>'OddsRatio_working_3-way'!X277^(1/3)*COS('OddsRatio_working_3-way'!Y277/3)</f>
        <v>#VALUE!</v>
      </c>
      <c r="AA277" s="11" t="e">
        <f>'OddsRatio_working_3-way'!X277^(1/3)*COS(('OddsRatio_working_3-way'!Y277+2*PI())/3)</f>
        <v>#VALUE!</v>
      </c>
      <c r="AB277" s="11" t="e">
        <f>'OddsRatio_working_3-way'!X277^(1/3)*COS(('OddsRatio_working_3-way'!Y277+4*PI())/3)</f>
        <v>#VALUE!</v>
      </c>
      <c r="AC277" s="11" t="e">
        <f>'OddsRatio_working_3-way'!X277^(1/3)*SIN('OddsRatio_working_3-way'!Y277/3)</f>
        <v>#VALUE!</v>
      </c>
      <c r="AD277" s="11" t="e">
        <f>'OddsRatio_working_3-way'!X277^(1/3)*SIN(('OddsRatio_working_3-way'!Y277+2*PI())/3)</f>
        <v>#VALUE!</v>
      </c>
      <c r="AE277" s="11" t="e">
        <f>'OddsRatio_working_3-way'!X277^(1/3)*SIN(('OddsRatio_working_3-way'!Y277+4*PI())/3)</f>
        <v>#VALUE!</v>
      </c>
      <c r="AF277" s="11" t="e">
        <f>-'OddsRatio_working_3-way'!U277/(3*'OddsRatio_working_3-way'!X277^(1/3))*COS(('OddsRatio_working_3-way'!Y277)/3)</f>
        <v>#VALUE!</v>
      </c>
      <c r="AG277" s="11" t="e">
        <f>-'OddsRatio_working_3-way'!U277/(3*'OddsRatio_working_3-way'!X277^(1/3))*COS(('OddsRatio_working_3-way'!Y277+2*PI())/3)</f>
        <v>#VALUE!</v>
      </c>
      <c r="AH277" s="11" t="e">
        <f>-'OddsRatio_working_3-way'!U277/(3*'OddsRatio_working_3-way'!X277^(1/3))*COS(('OddsRatio_working_3-way'!Y277+4*PI())/3)</f>
        <v>#VALUE!</v>
      </c>
      <c r="AI277" s="11" t="e">
        <f>'OddsRatio_working_3-way'!U277/(3*'OddsRatio_working_3-way'!X277^(1/3))*SIN(('OddsRatio_working_3-way'!Y277)/3)</f>
        <v>#VALUE!</v>
      </c>
      <c r="AJ277" s="11" t="e">
        <f>'OddsRatio_working_3-way'!U277/(3*'OddsRatio_working_3-way'!X277^(1/3))*SIN(('OddsRatio_working_3-way'!Y277+2*PI())/3)</f>
        <v>#VALUE!</v>
      </c>
      <c r="AK277" s="11" t="e">
        <f>'OddsRatio_working_3-way'!U277/(3*'OddsRatio_working_3-way'!X277^(1/3))*SIN(('OddsRatio_working_3-way'!Y277+4*PI())/3)</f>
        <v>#VALUE!</v>
      </c>
      <c r="AL277" s="11" t="e">
        <f>'OddsRatio_working_3-way'!Z277+'OddsRatio_working_3-way'!AF277</f>
        <v>#VALUE!</v>
      </c>
      <c r="AM277" s="11" t="e">
        <f>'OddsRatio_working_3-way'!AA277+'OddsRatio_working_3-way'!AG277</f>
        <v>#VALUE!</v>
      </c>
      <c r="AN277" s="11" t="e">
        <f>'OddsRatio_working_3-way'!AB277+'OddsRatio_working_3-way'!AH277</f>
        <v>#VALUE!</v>
      </c>
      <c r="AO277" s="11" t="e">
        <f>'OddsRatio_working_3-way'!AC277+'OddsRatio_working_3-way'!AI277</f>
        <v>#VALUE!</v>
      </c>
      <c r="AP277" s="11" t="e">
        <f>'OddsRatio_working_3-way'!AD277+'OddsRatio_working_3-way'!AJ277</f>
        <v>#VALUE!</v>
      </c>
      <c r="AQ277" s="11" t="e">
        <f>'OddsRatio_working_3-way'!AE277+'OddsRatio_working_3-way'!AK277</f>
        <v>#VALUE!</v>
      </c>
      <c r="AR277" s="10" t="str">
        <f>IF(A277="","",IF(('OddsRatio_working_3-way'!X277=0),IF(Q277&gt;0,-Q277^(1/3),(-Q277)^(1/3)),'OddsRatio_working_3-way'!AL277-'OddsRatio_working_3-way'!R277/3))</f>
        <v/>
      </c>
      <c r="AS277" s="11" t="e">
        <f>IF(('OddsRatio_working_3-way'!X277=0),IF(Q277&gt;0,-Q277^(1/3),(-Q277)^(1/3)),'OddsRatio_working_3-way'!AM277-'OddsRatio_working_3-way'!R277/3)</f>
        <v>#VALUE!</v>
      </c>
      <c r="AT277" s="11" t="e">
        <f>IF(('OddsRatio_working_3-way'!X277=0),IF(Q277&gt;0,-Q277^(1/3),(-Q277)^(1/3)),'OddsRatio_working_3-way'!AN277-'OddsRatio_working_3-way'!R277/3)</f>
        <v>#VALUE!</v>
      </c>
      <c r="AU277" s="11" t="e">
        <f>IF(('OddsRatio_working_3-way'!X277=0),0,'OddsRatio_working_3-way'!AO277)</f>
        <v>#VALUE!</v>
      </c>
      <c r="AV277" s="11" t="e">
        <f>IF(('OddsRatio_working_3-way'!X277=0),0,'OddsRatio_working_3-way'!AP277)</f>
        <v>#VALUE!</v>
      </c>
      <c r="AW277" s="11" t="e">
        <f>IF(('OddsRatio_working_3-way'!X277=0),0,'OddsRatio_working_3-way'!AQ277)</f>
        <v>#VALUE!</v>
      </c>
    </row>
    <row r="278" spans="1:4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9" t="e">
        <f t="shared" si="65"/>
        <v>#VALUE!</v>
      </c>
      <c r="E278" s="9" t="e">
        <f t="shared" si="66"/>
        <v>#VALUE!</v>
      </c>
      <c r="F278" s="9" t="e">
        <f t="shared" si="67"/>
        <v>#VALUE!</v>
      </c>
      <c r="G278" s="9" t="str">
        <f t="shared" si="68"/>
        <v/>
      </c>
      <c r="H278" s="9" t="str">
        <f t="shared" si="69"/>
        <v/>
      </c>
      <c r="I278" s="9" t="str">
        <f t="shared" si="70"/>
        <v/>
      </c>
      <c r="J278" s="9" t="str">
        <f t="shared" si="71"/>
        <v/>
      </c>
      <c r="K278" s="11" t="e">
        <f t="shared" si="72"/>
        <v>#VALUE!</v>
      </c>
      <c r="L278" s="11" t="e">
        <f t="shared" si="73"/>
        <v>#VALUE!</v>
      </c>
      <c r="M278" s="11" t="e">
        <f t="shared" si="74"/>
        <v>#VALUE!</v>
      </c>
      <c r="N278" s="11" t="e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#VALUE!</v>
      </c>
      <c r="O278" s="11">
        <f>0</f>
        <v>0</v>
      </c>
      <c r="P278" s="11" t="e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#VALUE!</v>
      </c>
      <c r="Q278" s="11" t="e">
        <f>2*'OddsRatio_working_3-way'!K278*'OddsRatio_working_3-way'!L278*'OddsRatio_working_3-way'!M278</f>
        <v>#VALUE!</v>
      </c>
      <c r="R278" s="11" t="e">
        <f t="shared" si="75"/>
        <v>#VALUE!</v>
      </c>
      <c r="S278" s="11" t="e">
        <f t="shared" si="76"/>
        <v>#VALUE!</v>
      </c>
      <c r="T278" s="11" t="e">
        <f t="shared" si="77"/>
        <v>#VALUE!</v>
      </c>
      <c r="U278" s="11" t="e">
        <f>'OddsRatio_working_3-way'!S278-'OddsRatio_working_3-way'!R278^2/3</f>
        <v>#VALUE!</v>
      </c>
      <c r="V278" s="11" t="e">
        <f>'OddsRatio_working_3-way'!S278*'OddsRatio_working_3-way'!R278/3-2*'OddsRatio_working_3-way'!R278^3/27-'OddsRatio_working_3-way'!T278</f>
        <v>#VALUE!</v>
      </c>
      <c r="W278" s="11" t="e">
        <f>'OddsRatio_working_3-way'!V278^2+4*'OddsRatio_working_3-way'!U278^3/27</f>
        <v>#VALUE!</v>
      </c>
      <c r="X278" s="11" t="e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#VALUE!</v>
      </c>
      <c r="Y278" s="11" t="e">
        <f>IF('OddsRatio_working_3-way'!W278&gt;=0,IF('OddsRatio_working_3-way'!V278+SQRT('OddsRatio_working_3-way'!W278)&gt;0,0,PI()),ACOS('OddsRatio_working_3-way'!V278/(2*'OddsRatio_working_3-way'!X278)))</f>
        <v>#VALUE!</v>
      </c>
      <c r="Z278" s="11" t="e">
        <f>'OddsRatio_working_3-way'!X278^(1/3)*COS('OddsRatio_working_3-way'!Y278/3)</f>
        <v>#VALUE!</v>
      </c>
      <c r="AA278" s="11" t="e">
        <f>'OddsRatio_working_3-way'!X278^(1/3)*COS(('OddsRatio_working_3-way'!Y278+2*PI())/3)</f>
        <v>#VALUE!</v>
      </c>
      <c r="AB278" s="11" t="e">
        <f>'OddsRatio_working_3-way'!X278^(1/3)*COS(('OddsRatio_working_3-way'!Y278+4*PI())/3)</f>
        <v>#VALUE!</v>
      </c>
      <c r="AC278" s="11" t="e">
        <f>'OddsRatio_working_3-way'!X278^(1/3)*SIN('OddsRatio_working_3-way'!Y278/3)</f>
        <v>#VALUE!</v>
      </c>
      <c r="AD278" s="11" t="e">
        <f>'OddsRatio_working_3-way'!X278^(1/3)*SIN(('OddsRatio_working_3-way'!Y278+2*PI())/3)</f>
        <v>#VALUE!</v>
      </c>
      <c r="AE278" s="11" t="e">
        <f>'OddsRatio_working_3-way'!X278^(1/3)*SIN(('OddsRatio_working_3-way'!Y278+4*PI())/3)</f>
        <v>#VALUE!</v>
      </c>
      <c r="AF278" s="11" t="e">
        <f>-'OddsRatio_working_3-way'!U278/(3*'OddsRatio_working_3-way'!X278^(1/3))*COS(('OddsRatio_working_3-way'!Y278)/3)</f>
        <v>#VALUE!</v>
      </c>
      <c r="AG278" s="11" t="e">
        <f>-'OddsRatio_working_3-way'!U278/(3*'OddsRatio_working_3-way'!X278^(1/3))*COS(('OddsRatio_working_3-way'!Y278+2*PI())/3)</f>
        <v>#VALUE!</v>
      </c>
      <c r="AH278" s="11" t="e">
        <f>-'OddsRatio_working_3-way'!U278/(3*'OddsRatio_working_3-way'!X278^(1/3))*COS(('OddsRatio_working_3-way'!Y278+4*PI())/3)</f>
        <v>#VALUE!</v>
      </c>
      <c r="AI278" s="11" t="e">
        <f>'OddsRatio_working_3-way'!U278/(3*'OddsRatio_working_3-way'!X278^(1/3))*SIN(('OddsRatio_working_3-way'!Y278)/3)</f>
        <v>#VALUE!</v>
      </c>
      <c r="AJ278" s="11" t="e">
        <f>'OddsRatio_working_3-way'!U278/(3*'OddsRatio_working_3-way'!X278^(1/3))*SIN(('OddsRatio_working_3-way'!Y278+2*PI())/3)</f>
        <v>#VALUE!</v>
      </c>
      <c r="AK278" s="11" t="e">
        <f>'OddsRatio_working_3-way'!U278/(3*'OddsRatio_working_3-way'!X278^(1/3))*SIN(('OddsRatio_working_3-way'!Y278+4*PI())/3)</f>
        <v>#VALUE!</v>
      </c>
      <c r="AL278" s="11" t="e">
        <f>'OddsRatio_working_3-way'!Z278+'OddsRatio_working_3-way'!AF278</f>
        <v>#VALUE!</v>
      </c>
      <c r="AM278" s="11" t="e">
        <f>'OddsRatio_working_3-way'!AA278+'OddsRatio_working_3-way'!AG278</f>
        <v>#VALUE!</v>
      </c>
      <c r="AN278" s="11" t="e">
        <f>'OddsRatio_working_3-way'!AB278+'OddsRatio_working_3-way'!AH278</f>
        <v>#VALUE!</v>
      </c>
      <c r="AO278" s="11" t="e">
        <f>'OddsRatio_working_3-way'!AC278+'OddsRatio_working_3-way'!AI278</f>
        <v>#VALUE!</v>
      </c>
      <c r="AP278" s="11" t="e">
        <f>'OddsRatio_working_3-way'!AD278+'OddsRatio_working_3-way'!AJ278</f>
        <v>#VALUE!</v>
      </c>
      <c r="AQ278" s="11" t="e">
        <f>'OddsRatio_working_3-way'!AE278+'OddsRatio_working_3-way'!AK278</f>
        <v>#VALUE!</v>
      </c>
      <c r="AR278" s="10" t="str">
        <f>IF(A278="","",IF(('OddsRatio_working_3-way'!X278=0),IF(Q278&gt;0,-Q278^(1/3),(-Q278)^(1/3)),'OddsRatio_working_3-way'!AL278-'OddsRatio_working_3-way'!R278/3))</f>
        <v/>
      </c>
      <c r="AS278" s="11" t="e">
        <f>IF(('OddsRatio_working_3-way'!X278=0),IF(Q278&gt;0,-Q278^(1/3),(-Q278)^(1/3)),'OddsRatio_working_3-way'!AM278-'OddsRatio_working_3-way'!R278/3)</f>
        <v>#VALUE!</v>
      </c>
      <c r="AT278" s="11" t="e">
        <f>IF(('OddsRatio_working_3-way'!X278=0),IF(Q278&gt;0,-Q278^(1/3),(-Q278)^(1/3)),'OddsRatio_working_3-way'!AN278-'OddsRatio_working_3-way'!R278/3)</f>
        <v>#VALUE!</v>
      </c>
      <c r="AU278" s="11" t="e">
        <f>IF(('OddsRatio_working_3-way'!X278=0),0,'OddsRatio_working_3-way'!AO278)</f>
        <v>#VALUE!</v>
      </c>
      <c r="AV278" s="11" t="e">
        <f>IF(('OddsRatio_working_3-way'!X278=0),0,'OddsRatio_working_3-way'!AP278)</f>
        <v>#VALUE!</v>
      </c>
      <c r="AW278" s="11" t="e">
        <f>IF(('OddsRatio_working_3-way'!X278=0),0,'OddsRatio_working_3-way'!AQ278)</f>
        <v>#VALUE!</v>
      </c>
    </row>
    <row r="279" spans="1:4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9" t="e">
        <f t="shared" si="65"/>
        <v>#VALUE!</v>
      </c>
      <c r="E279" s="9" t="e">
        <f t="shared" si="66"/>
        <v>#VALUE!</v>
      </c>
      <c r="F279" s="9" t="e">
        <f t="shared" si="67"/>
        <v>#VALUE!</v>
      </c>
      <c r="G279" s="9" t="str">
        <f t="shared" si="68"/>
        <v/>
      </c>
      <c r="H279" s="9" t="str">
        <f t="shared" si="69"/>
        <v/>
      </c>
      <c r="I279" s="9" t="str">
        <f t="shared" si="70"/>
        <v/>
      </c>
      <c r="J279" s="9" t="str">
        <f t="shared" si="71"/>
        <v/>
      </c>
      <c r="K279" s="11" t="e">
        <f t="shared" si="72"/>
        <v>#VALUE!</v>
      </c>
      <c r="L279" s="11" t="e">
        <f t="shared" si="73"/>
        <v>#VALUE!</v>
      </c>
      <c r="M279" s="11" t="e">
        <f t="shared" si="74"/>
        <v>#VALUE!</v>
      </c>
      <c r="N279" s="11" t="e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#VALUE!</v>
      </c>
      <c r="O279" s="11">
        <f>0</f>
        <v>0</v>
      </c>
      <c r="P279" s="11" t="e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#VALUE!</v>
      </c>
      <c r="Q279" s="11" t="e">
        <f>2*'OddsRatio_working_3-way'!K279*'OddsRatio_working_3-way'!L279*'OddsRatio_working_3-way'!M279</f>
        <v>#VALUE!</v>
      </c>
      <c r="R279" s="11" t="e">
        <f t="shared" si="75"/>
        <v>#VALUE!</v>
      </c>
      <c r="S279" s="11" t="e">
        <f t="shared" si="76"/>
        <v>#VALUE!</v>
      </c>
      <c r="T279" s="11" t="e">
        <f t="shared" si="77"/>
        <v>#VALUE!</v>
      </c>
      <c r="U279" s="11" t="e">
        <f>'OddsRatio_working_3-way'!S279-'OddsRatio_working_3-way'!R279^2/3</f>
        <v>#VALUE!</v>
      </c>
      <c r="V279" s="11" t="e">
        <f>'OddsRatio_working_3-way'!S279*'OddsRatio_working_3-way'!R279/3-2*'OddsRatio_working_3-way'!R279^3/27-'OddsRatio_working_3-way'!T279</f>
        <v>#VALUE!</v>
      </c>
      <c r="W279" s="11" t="e">
        <f>'OddsRatio_working_3-way'!V279^2+4*'OddsRatio_working_3-way'!U279^3/27</f>
        <v>#VALUE!</v>
      </c>
      <c r="X279" s="11" t="e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#VALUE!</v>
      </c>
      <c r="Y279" s="11" t="e">
        <f>IF('OddsRatio_working_3-way'!W279&gt;=0,IF('OddsRatio_working_3-way'!V279+SQRT('OddsRatio_working_3-way'!W279)&gt;0,0,PI()),ACOS('OddsRatio_working_3-way'!V279/(2*'OddsRatio_working_3-way'!X279)))</f>
        <v>#VALUE!</v>
      </c>
      <c r="Z279" s="11" t="e">
        <f>'OddsRatio_working_3-way'!X279^(1/3)*COS('OddsRatio_working_3-way'!Y279/3)</f>
        <v>#VALUE!</v>
      </c>
      <c r="AA279" s="11" t="e">
        <f>'OddsRatio_working_3-way'!X279^(1/3)*COS(('OddsRatio_working_3-way'!Y279+2*PI())/3)</f>
        <v>#VALUE!</v>
      </c>
      <c r="AB279" s="11" t="e">
        <f>'OddsRatio_working_3-way'!X279^(1/3)*COS(('OddsRatio_working_3-way'!Y279+4*PI())/3)</f>
        <v>#VALUE!</v>
      </c>
      <c r="AC279" s="11" t="e">
        <f>'OddsRatio_working_3-way'!X279^(1/3)*SIN('OddsRatio_working_3-way'!Y279/3)</f>
        <v>#VALUE!</v>
      </c>
      <c r="AD279" s="11" t="e">
        <f>'OddsRatio_working_3-way'!X279^(1/3)*SIN(('OddsRatio_working_3-way'!Y279+2*PI())/3)</f>
        <v>#VALUE!</v>
      </c>
      <c r="AE279" s="11" t="e">
        <f>'OddsRatio_working_3-way'!X279^(1/3)*SIN(('OddsRatio_working_3-way'!Y279+4*PI())/3)</f>
        <v>#VALUE!</v>
      </c>
      <c r="AF279" s="11" t="e">
        <f>-'OddsRatio_working_3-way'!U279/(3*'OddsRatio_working_3-way'!X279^(1/3))*COS(('OddsRatio_working_3-way'!Y279)/3)</f>
        <v>#VALUE!</v>
      </c>
      <c r="AG279" s="11" t="e">
        <f>-'OddsRatio_working_3-way'!U279/(3*'OddsRatio_working_3-way'!X279^(1/3))*COS(('OddsRatio_working_3-way'!Y279+2*PI())/3)</f>
        <v>#VALUE!</v>
      </c>
      <c r="AH279" s="11" t="e">
        <f>-'OddsRatio_working_3-way'!U279/(3*'OddsRatio_working_3-way'!X279^(1/3))*COS(('OddsRatio_working_3-way'!Y279+4*PI())/3)</f>
        <v>#VALUE!</v>
      </c>
      <c r="AI279" s="11" t="e">
        <f>'OddsRatio_working_3-way'!U279/(3*'OddsRatio_working_3-way'!X279^(1/3))*SIN(('OddsRatio_working_3-way'!Y279)/3)</f>
        <v>#VALUE!</v>
      </c>
      <c r="AJ279" s="11" t="e">
        <f>'OddsRatio_working_3-way'!U279/(3*'OddsRatio_working_3-way'!X279^(1/3))*SIN(('OddsRatio_working_3-way'!Y279+2*PI())/3)</f>
        <v>#VALUE!</v>
      </c>
      <c r="AK279" s="11" t="e">
        <f>'OddsRatio_working_3-way'!U279/(3*'OddsRatio_working_3-way'!X279^(1/3))*SIN(('OddsRatio_working_3-way'!Y279+4*PI())/3)</f>
        <v>#VALUE!</v>
      </c>
      <c r="AL279" s="11" t="e">
        <f>'OddsRatio_working_3-way'!Z279+'OddsRatio_working_3-way'!AF279</f>
        <v>#VALUE!</v>
      </c>
      <c r="AM279" s="11" t="e">
        <f>'OddsRatio_working_3-way'!AA279+'OddsRatio_working_3-way'!AG279</f>
        <v>#VALUE!</v>
      </c>
      <c r="AN279" s="11" t="e">
        <f>'OddsRatio_working_3-way'!AB279+'OddsRatio_working_3-way'!AH279</f>
        <v>#VALUE!</v>
      </c>
      <c r="AO279" s="11" t="e">
        <f>'OddsRatio_working_3-way'!AC279+'OddsRatio_working_3-way'!AI279</f>
        <v>#VALUE!</v>
      </c>
      <c r="AP279" s="11" t="e">
        <f>'OddsRatio_working_3-way'!AD279+'OddsRatio_working_3-way'!AJ279</f>
        <v>#VALUE!</v>
      </c>
      <c r="AQ279" s="11" t="e">
        <f>'OddsRatio_working_3-way'!AE279+'OddsRatio_working_3-way'!AK279</f>
        <v>#VALUE!</v>
      </c>
      <c r="AR279" s="10" t="str">
        <f>IF(A279="","",IF(('OddsRatio_working_3-way'!X279=0),IF(Q279&gt;0,-Q279^(1/3),(-Q279)^(1/3)),'OddsRatio_working_3-way'!AL279-'OddsRatio_working_3-way'!R279/3))</f>
        <v/>
      </c>
      <c r="AS279" s="11" t="e">
        <f>IF(('OddsRatio_working_3-way'!X279=0),IF(Q279&gt;0,-Q279^(1/3),(-Q279)^(1/3)),'OddsRatio_working_3-way'!AM279-'OddsRatio_working_3-way'!R279/3)</f>
        <v>#VALUE!</v>
      </c>
      <c r="AT279" s="11" t="e">
        <f>IF(('OddsRatio_working_3-way'!X279=0),IF(Q279&gt;0,-Q279^(1/3),(-Q279)^(1/3)),'OddsRatio_working_3-way'!AN279-'OddsRatio_working_3-way'!R279/3)</f>
        <v>#VALUE!</v>
      </c>
      <c r="AU279" s="11" t="e">
        <f>IF(('OddsRatio_working_3-way'!X279=0),0,'OddsRatio_working_3-way'!AO279)</f>
        <v>#VALUE!</v>
      </c>
      <c r="AV279" s="11" t="e">
        <f>IF(('OddsRatio_working_3-way'!X279=0),0,'OddsRatio_working_3-way'!AP279)</f>
        <v>#VALUE!</v>
      </c>
      <c r="AW279" s="11" t="e">
        <f>IF(('OddsRatio_working_3-way'!X279=0),0,'OddsRatio_working_3-way'!AQ279)</f>
        <v>#VALUE!</v>
      </c>
    </row>
    <row r="280" spans="1:4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9" t="e">
        <f t="shared" si="65"/>
        <v>#VALUE!</v>
      </c>
      <c r="E280" s="9" t="e">
        <f t="shared" si="66"/>
        <v>#VALUE!</v>
      </c>
      <c r="F280" s="9" t="e">
        <f t="shared" si="67"/>
        <v>#VALUE!</v>
      </c>
      <c r="G280" s="9" t="str">
        <f t="shared" si="68"/>
        <v/>
      </c>
      <c r="H280" s="9" t="str">
        <f t="shared" si="69"/>
        <v/>
      </c>
      <c r="I280" s="9" t="str">
        <f t="shared" si="70"/>
        <v/>
      </c>
      <c r="J280" s="9" t="str">
        <f t="shared" si="71"/>
        <v/>
      </c>
      <c r="K280" s="11" t="e">
        <f t="shared" si="72"/>
        <v>#VALUE!</v>
      </c>
      <c r="L280" s="11" t="e">
        <f t="shared" si="73"/>
        <v>#VALUE!</v>
      </c>
      <c r="M280" s="11" t="e">
        <f t="shared" si="74"/>
        <v>#VALUE!</v>
      </c>
      <c r="N280" s="11" t="e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#VALUE!</v>
      </c>
      <c r="O280" s="11">
        <f>0</f>
        <v>0</v>
      </c>
      <c r="P280" s="11" t="e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#VALUE!</v>
      </c>
      <c r="Q280" s="11" t="e">
        <f>2*'OddsRatio_working_3-way'!K280*'OddsRatio_working_3-way'!L280*'OddsRatio_working_3-way'!M280</f>
        <v>#VALUE!</v>
      </c>
      <c r="R280" s="11" t="e">
        <f t="shared" si="75"/>
        <v>#VALUE!</v>
      </c>
      <c r="S280" s="11" t="e">
        <f t="shared" si="76"/>
        <v>#VALUE!</v>
      </c>
      <c r="T280" s="11" t="e">
        <f t="shared" si="77"/>
        <v>#VALUE!</v>
      </c>
      <c r="U280" s="11" t="e">
        <f>'OddsRatio_working_3-way'!S280-'OddsRatio_working_3-way'!R280^2/3</f>
        <v>#VALUE!</v>
      </c>
      <c r="V280" s="11" t="e">
        <f>'OddsRatio_working_3-way'!S280*'OddsRatio_working_3-way'!R280/3-2*'OddsRatio_working_3-way'!R280^3/27-'OddsRatio_working_3-way'!T280</f>
        <v>#VALUE!</v>
      </c>
      <c r="W280" s="11" t="e">
        <f>'OddsRatio_working_3-way'!V280^2+4*'OddsRatio_working_3-way'!U280^3/27</f>
        <v>#VALUE!</v>
      </c>
      <c r="X280" s="11" t="e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#VALUE!</v>
      </c>
      <c r="Y280" s="11" t="e">
        <f>IF('OddsRatio_working_3-way'!W280&gt;=0,IF('OddsRatio_working_3-way'!V280+SQRT('OddsRatio_working_3-way'!W280)&gt;0,0,PI()),ACOS('OddsRatio_working_3-way'!V280/(2*'OddsRatio_working_3-way'!X280)))</f>
        <v>#VALUE!</v>
      </c>
      <c r="Z280" s="11" t="e">
        <f>'OddsRatio_working_3-way'!X280^(1/3)*COS('OddsRatio_working_3-way'!Y280/3)</f>
        <v>#VALUE!</v>
      </c>
      <c r="AA280" s="11" t="e">
        <f>'OddsRatio_working_3-way'!X280^(1/3)*COS(('OddsRatio_working_3-way'!Y280+2*PI())/3)</f>
        <v>#VALUE!</v>
      </c>
      <c r="AB280" s="11" t="e">
        <f>'OddsRatio_working_3-way'!X280^(1/3)*COS(('OddsRatio_working_3-way'!Y280+4*PI())/3)</f>
        <v>#VALUE!</v>
      </c>
      <c r="AC280" s="11" t="e">
        <f>'OddsRatio_working_3-way'!X280^(1/3)*SIN('OddsRatio_working_3-way'!Y280/3)</f>
        <v>#VALUE!</v>
      </c>
      <c r="AD280" s="11" t="e">
        <f>'OddsRatio_working_3-way'!X280^(1/3)*SIN(('OddsRatio_working_3-way'!Y280+2*PI())/3)</f>
        <v>#VALUE!</v>
      </c>
      <c r="AE280" s="11" t="e">
        <f>'OddsRatio_working_3-way'!X280^(1/3)*SIN(('OddsRatio_working_3-way'!Y280+4*PI())/3)</f>
        <v>#VALUE!</v>
      </c>
      <c r="AF280" s="11" t="e">
        <f>-'OddsRatio_working_3-way'!U280/(3*'OddsRatio_working_3-way'!X280^(1/3))*COS(('OddsRatio_working_3-way'!Y280)/3)</f>
        <v>#VALUE!</v>
      </c>
      <c r="AG280" s="11" t="e">
        <f>-'OddsRatio_working_3-way'!U280/(3*'OddsRatio_working_3-way'!X280^(1/3))*COS(('OddsRatio_working_3-way'!Y280+2*PI())/3)</f>
        <v>#VALUE!</v>
      </c>
      <c r="AH280" s="11" t="e">
        <f>-'OddsRatio_working_3-way'!U280/(3*'OddsRatio_working_3-way'!X280^(1/3))*COS(('OddsRatio_working_3-way'!Y280+4*PI())/3)</f>
        <v>#VALUE!</v>
      </c>
      <c r="AI280" s="11" t="e">
        <f>'OddsRatio_working_3-way'!U280/(3*'OddsRatio_working_3-way'!X280^(1/3))*SIN(('OddsRatio_working_3-way'!Y280)/3)</f>
        <v>#VALUE!</v>
      </c>
      <c r="AJ280" s="11" t="e">
        <f>'OddsRatio_working_3-way'!U280/(3*'OddsRatio_working_3-way'!X280^(1/3))*SIN(('OddsRatio_working_3-way'!Y280+2*PI())/3)</f>
        <v>#VALUE!</v>
      </c>
      <c r="AK280" s="11" t="e">
        <f>'OddsRatio_working_3-way'!U280/(3*'OddsRatio_working_3-way'!X280^(1/3))*SIN(('OddsRatio_working_3-way'!Y280+4*PI())/3)</f>
        <v>#VALUE!</v>
      </c>
      <c r="AL280" s="11" t="e">
        <f>'OddsRatio_working_3-way'!Z280+'OddsRatio_working_3-way'!AF280</f>
        <v>#VALUE!</v>
      </c>
      <c r="AM280" s="11" t="e">
        <f>'OddsRatio_working_3-way'!AA280+'OddsRatio_working_3-way'!AG280</f>
        <v>#VALUE!</v>
      </c>
      <c r="AN280" s="11" t="e">
        <f>'OddsRatio_working_3-way'!AB280+'OddsRatio_working_3-way'!AH280</f>
        <v>#VALUE!</v>
      </c>
      <c r="AO280" s="11" t="e">
        <f>'OddsRatio_working_3-way'!AC280+'OddsRatio_working_3-way'!AI280</f>
        <v>#VALUE!</v>
      </c>
      <c r="AP280" s="11" t="e">
        <f>'OddsRatio_working_3-way'!AD280+'OddsRatio_working_3-way'!AJ280</f>
        <v>#VALUE!</v>
      </c>
      <c r="AQ280" s="11" t="e">
        <f>'OddsRatio_working_3-way'!AE280+'OddsRatio_working_3-way'!AK280</f>
        <v>#VALUE!</v>
      </c>
      <c r="AR280" s="10" t="str">
        <f>IF(A280="","",IF(('OddsRatio_working_3-way'!X280=0),IF(Q280&gt;0,-Q280^(1/3),(-Q280)^(1/3)),'OddsRatio_working_3-way'!AL280-'OddsRatio_working_3-way'!R280/3))</f>
        <v/>
      </c>
      <c r="AS280" s="11" t="e">
        <f>IF(('OddsRatio_working_3-way'!X280=0),IF(Q280&gt;0,-Q280^(1/3),(-Q280)^(1/3)),'OddsRatio_working_3-way'!AM280-'OddsRatio_working_3-way'!R280/3)</f>
        <v>#VALUE!</v>
      </c>
      <c r="AT280" s="11" t="e">
        <f>IF(('OddsRatio_working_3-way'!X280=0),IF(Q280&gt;0,-Q280^(1/3),(-Q280)^(1/3)),'OddsRatio_working_3-way'!AN280-'OddsRatio_working_3-way'!R280/3)</f>
        <v>#VALUE!</v>
      </c>
      <c r="AU280" s="11" t="e">
        <f>IF(('OddsRatio_working_3-way'!X280=0),0,'OddsRatio_working_3-way'!AO280)</f>
        <v>#VALUE!</v>
      </c>
      <c r="AV280" s="11" t="e">
        <f>IF(('OddsRatio_working_3-way'!X280=0),0,'OddsRatio_working_3-way'!AP280)</f>
        <v>#VALUE!</v>
      </c>
      <c r="AW280" s="11" t="e">
        <f>IF(('OddsRatio_working_3-way'!X280=0),0,'OddsRatio_working_3-way'!AQ280)</f>
        <v>#VALUE!</v>
      </c>
    </row>
    <row r="281" spans="1:4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9" t="e">
        <f t="shared" si="65"/>
        <v>#VALUE!</v>
      </c>
      <c r="E281" s="9" t="e">
        <f t="shared" si="66"/>
        <v>#VALUE!</v>
      </c>
      <c r="F281" s="9" t="e">
        <f t="shared" si="67"/>
        <v>#VALUE!</v>
      </c>
      <c r="G281" s="9" t="str">
        <f t="shared" si="68"/>
        <v/>
      </c>
      <c r="H281" s="9" t="str">
        <f t="shared" si="69"/>
        <v/>
      </c>
      <c r="I281" s="9" t="str">
        <f t="shared" si="70"/>
        <v/>
      </c>
      <c r="J281" s="9" t="str">
        <f t="shared" si="71"/>
        <v/>
      </c>
      <c r="K281" s="11" t="e">
        <f t="shared" si="72"/>
        <v>#VALUE!</v>
      </c>
      <c r="L281" s="11" t="e">
        <f t="shared" si="73"/>
        <v>#VALUE!</v>
      </c>
      <c r="M281" s="11" t="e">
        <f t="shared" si="74"/>
        <v>#VALUE!</v>
      </c>
      <c r="N281" s="11" t="e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#VALUE!</v>
      </c>
      <c r="O281" s="11">
        <f>0</f>
        <v>0</v>
      </c>
      <c r="P281" s="11" t="e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#VALUE!</v>
      </c>
      <c r="Q281" s="11" t="e">
        <f>2*'OddsRatio_working_3-way'!K281*'OddsRatio_working_3-way'!L281*'OddsRatio_working_3-way'!M281</f>
        <v>#VALUE!</v>
      </c>
      <c r="R281" s="11" t="e">
        <f t="shared" si="75"/>
        <v>#VALUE!</v>
      </c>
      <c r="S281" s="11" t="e">
        <f t="shared" si="76"/>
        <v>#VALUE!</v>
      </c>
      <c r="T281" s="11" t="e">
        <f t="shared" si="77"/>
        <v>#VALUE!</v>
      </c>
      <c r="U281" s="11" t="e">
        <f>'OddsRatio_working_3-way'!S281-'OddsRatio_working_3-way'!R281^2/3</f>
        <v>#VALUE!</v>
      </c>
      <c r="V281" s="11" t="e">
        <f>'OddsRatio_working_3-way'!S281*'OddsRatio_working_3-way'!R281/3-2*'OddsRatio_working_3-way'!R281^3/27-'OddsRatio_working_3-way'!T281</f>
        <v>#VALUE!</v>
      </c>
      <c r="W281" s="11" t="e">
        <f>'OddsRatio_working_3-way'!V281^2+4*'OddsRatio_working_3-way'!U281^3/27</f>
        <v>#VALUE!</v>
      </c>
      <c r="X281" s="11" t="e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#VALUE!</v>
      </c>
      <c r="Y281" s="11" t="e">
        <f>IF('OddsRatio_working_3-way'!W281&gt;=0,IF('OddsRatio_working_3-way'!V281+SQRT('OddsRatio_working_3-way'!W281)&gt;0,0,PI()),ACOS('OddsRatio_working_3-way'!V281/(2*'OddsRatio_working_3-way'!X281)))</f>
        <v>#VALUE!</v>
      </c>
      <c r="Z281" s="11" t="e">
        <f>'OddsRatio_working_3-way'!X281^(1/3)*COS('OddsRatio_working_3-way'!Y281/3)</f>
        <v>#VALUE!</v>
      </c>
      <c r="AA281" s="11" t="e">
        <f>'OddsRatio_working_3-way'!X281^(1/3)*COS(('OddsRatio_working_3-way'!Y281+2*PI())/3)</f>
        <v>#VALUE!</v>
      </c>
      <c r="AB281" s="11" t="e">
        <f>'OddsRatio_working_3-way'!X281^(1/3)*COS(('OddsRatio_working_3-way'!Y281+4*PI())/3)</f>
        <v>#VALUE!</v>
      </c>
      <c r="AC281" s="11" t="e">
        <f>'OddsRatio_working_3-way'!X281^(1/3)*SIN('OddsRatio_working_3-way'!Y281/3)</f>
        <v>#VALUE!</v>
      </c>
      <c r="AD281" s="11" t="e">
        <f>'OddsRatio_working_3-way'!X281^(1/3)*SIN(('OddsRatio_working_3-way'!Y281+2*PI())/3)</f>
        <v>#VALUE!</v>
      </c>
      <c r="AE281" s="11" t="e">
        <f>'OddsRatio_working_3-way'!X281^(1/3)*SIN(('OddsRatio_working_3-way'!Y281+4*PI())/3)</f>
        <v>#VALUE!</v>
      </c>
      <c r="AF281" s="11" t="e">
        <f>-'OddsRatio_working_3-way'!U281/(3*'OddsRatio_working_3-way'!X281^(1/3))*COS(('OddsRatio_working_3-way'!Y281)/3)</f>
        <v>#VALUE!</v>
      </c>
      <c r="AG281" s="11" t="e">
        <f>-'OddsRatio_working_3-way'!U281/(3*'OddsRatio_working_3-way'!X281^(1/3))*COS(('OddsRatio_working_3-way'!Y281+2*PI())/3)</f>
        <v>#VALUE!</v>
      </c>
      <c r="AH281" s="11" t="e">
        <f>-'OddsRatio_working_3-way'!U281/(3*'OddsRatio_working_3-way'!X281^(1/3))*COS(('OddsRatio_working_3-way'!Y281+4*PI())/3)</f>
        <v>#VALUE!</v>
      </c>
      <c r="AI281" s="11" t="e">
        <f>'OddsRatio_working_3-way'!U281/(3*'OddsRatio_working_3-way'!X281^(1/3))*SIN(('OddsRatio_working_3-way'!Y281)/3)</f>
        <v>#VALUE!</v>
      </c>
      <c r="AJ281" s="11" t="e">
        <f>'OddsRatio_working_3-way'!U281/(3*'OddsRatio_working_3-way'!X281^(1/3))*SIN(('OddsRatio_working_3-way'!Y281+2*PI())/3)</f>
        <v>#VALUE!</v>
      </c>
      <c r="AK281" s="11" t="e">
        <f>'OddsRatio_working_3-way'!U281/(3*'OddsRatio_working_3-way'!X281^(1/3))*SIN(('OddsRatio_working_3-way'!Y281+4*PI())/3)</f>
        <v>#VALUE!</v>
      </c>
      <c r="AL281" s="11" t="e">
        <f>'OddsRatio_working_3-way'!Z281+'OddsRatio_working_3-way'!AF281</f>
        <v>#VALUE!</v>
      </c>
      <c r="AM281" s="11" t="e">
        <f>'OddsRatio_working_3-way'!AA281+'OddsRatio_working_3-way'!AG281</f>
        <v>#VALUE!</v>
      </c>
      <c r="AN281" s="11" t="e">
        <f>'OddsRatio_working_3-way'!AB281+'OddsRatio_working_3-way'!AH281</f>
        <v>#VALUE!</v>
      </c>
      <c r="AO281" s="11" t="e">
        <f>'OddsRatio_working_3-way'!AC281+'OddsRatio_working_3-way'!AI281</f>
        <v>#VALUE!</v>
      </c>
      <c r="AP281" s="11" t="e">
        <f>'OddsRatio_working_3-way'!AD281+'OddsRatio_working_3-way'!AJ281</f>
        <v>#VALUE!</v>
      </c>
      <c r="AQ281" s="11" t="e">
        <f>'OddsRatio_working_3-way'!AE281+'OddsRatio_working_3-way'!AK281</f>
        <v>#VALUE!</v>
      </c>
      <c r="AR281" s="10" t="str">
        <f>IF(A281="","",IF(('OddsRatio_working_3-way'!X281=0),IF(Q281&gt;0,-Q281^(1/3),(-Q281)^(1/3)),'OddsRatio_working_3-way'!AL281-'OddsRatio_working_3-way'!R281/3))</f>
        <v/>
      </c>
      <c r="AS281" s="11" t="e">
        <f>IF(('OddsRatio_working_3-way'!X281=0),IF(Q281&gt;0,-Q281^(1/3),(-Q281)^(1/3)),'OddsRatio_working_3-way'!AM281-'OddsRatio_working_3-way'!R281/3)</f>
        <v>#VALUE!</v>
      </c>
      <c r="AT281" s="11" t="e">
        <f>IF(('OddsRatio_working_3-way'!X281=0),IF(Q281&gt;0,-Q281^(1/3),(-Q281)^(1/3)),'OddsRatio_working_3-way'!AN281-'OddsRatio_working_3-way'!R281/3)</f>
        <v>#VALUE!</v>
      </c>
      <c r="AU281" s="11" t="e">
        <f>IF(('OddsRatio_working_3-way'!X281=0),0,'OddsRatio_working_3-way'!AO281)</f>
        <v>#VALUE!</v>
      </c>
      <c r="AV281" s="11" t="e">
        <f>IF(('OddsRatio_working_3-way'!X281=0),0,'OddsRatio_working_3-way'!AP281)</f>
        <v>#VALUE!</v>
      </c>
      <c r="AW281" s="11" t="e">
        <f>IF(('OddsRatio_working_3-way'!X281=0),0,'OddsRatio_working_3-way'!AQ281)</f>
        <v>#VALUE!</v>
      </c>
    </row>
    <row r="282" spans="1:4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9" t="e">
        <f t="shared" si="65"/>
        <v>#VALUE!</v>
      </c>
      <c r="E282" s="9" t="e">
        <f t="shared" si="66"/>
        <v>#VALUE!</v>
      </c>
      <c r="F282" s="9" t="e">
        <f t="shared" si="67"/>
        <v>#VALUE!</v>
      </c>
      <c r="G282" s="9" t="str">
        <f t="shared" si="68"/>
        <v/>
      </c>
      <c r="H282" s="9" t="str">
        <f t="shared" si="69"/>
        <v/>
      </c>
      <c r="I282" s="9" t="str">
        <f t="shared" si="70"/>
        <v/>
      </c>
      <c r="J282" s="9" t="str">
        <f t="shared" si="71"/>
        <v/>
      </c>
      <c r="K282" s="11" t="e">
        <f t="shared" si="72"/>
        <v>#VALUE!</v>
      </c>
      <c r="L282" s="11" t="e">
        <f t="shared" si="73"/>
        <v>#VALUE!</v>
      </c>
      <c r="M282" s="11" t="e">
        <f t="shared" si="74"/>
        <v>#VALUE!</v>
      </c>
      <c r="N282" s="11" t="e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#VALUE!</v>
      </c>
      <c r="O282" s="11">
        <f>0</f>
        <v>0</v>
      </c>
      <c r="P282" s="11" t="e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#VALUE!</v>
      </c>
      <c r="Q282" s="11" t="e">
        <f>2*'OddsRatio_working_3-way'!K282*'OddsRatio_working_3-way'!L282*'OddsRatio_working_3-way'!M282</f>
        <v>#VALUE!</v>
      </c>
      <c r="R282" s="11" t="e">
        <f t="shared" si="75"/>
        <v>#VALUE!</v>
      </c>
      <c r="S282" s="11" t="e">
        <f t="shared" si="76"/>
        <v>#VALUE!</v>
      </c>
      <c r="T282" s="11" t="e">
        <f t="shared" si="77"/>
        <v>#VALUE!</v>
      </c>
      <c r="U282" s="11" t="e">
        <f>'OddsRatio_working_3-way'!S282-'OddsRatio_working_3-way'!R282^2/3</f>
        <v>#VALUE!</v>
      </c>
      <c r="V282" s="11" t="e">
        <f>'OddsRatio_working_3-way'!S282*'OddsRatio_working_3-way'!R282/3-2*'OddsRatio_working_3-way'!R282^3/27-'OddsRatio_working_3-way'!T282</f>
        <v>#VALUE!</v>
      </c>
      <c r="W282" s="11" t="e">
        <f>'OddsRatio_working_3-way'!V282^2+4*'OddsRatio_working_3-way'!U282^3/27</f>
        <v>#VALUE!</v>
      </c>
      <c r="X282" s="11" t="e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#VALUE!</v>
      </c>
      <c r="Y282" s="11" t="e">
        <f>IF('OddsRatio_working_3-way'!W282&gt;=0,IF('OddsRatio_working_3-way'!V282+SQRT('OddsRatio_working_3-way'!W282)&gt;0,0,PI()),ACOS('OddsRatio_working_3-way'!V282/(2*'OddsRatio_working_3-way'!X282)))</f>
        <v>#VALUE!</v>
      </c>
      <c r="Z282" s="11" t="e">
        <f>'OddsRatio_working_3-way'!X282^(1/3)*COS('OddsRatio_working_3-way'!Y282/3)</f>
        <v>#VALUE!</v>
      </c>
      <c r="AA282" s="11" t="e">
        <f>'OddsRatio_working_3-way'!X282^(1/3)*COS(('OddsRatio_working_3-way'!Y282+2*PI())/3)</f>
        <v>#VALUE!</v>
      </c>
      <c r="AB282" s="11" t="e">
        <f>'OddsRatio_working_3-way'!X282^(1/3)*COS(('OddsRatio_working_3-way'!Y282+4*PI())/3)</f>
        <v>#VALUE!</v>
      </c>
      <c r="AC282" s="11" t="e">
        <f>'OddsRatio_working_3-way'!X282^(1/3)*SIN('OddsRatio_working_3-way'!Y282/3)</f>
        <v>#VALUE!</v>
      </c>
      <c r="AD282" s="11" t="e">
        <f>'OddsRatio_working_3-way'!X282^(1/3)*SIN(('OddsRatio_working_3-way'!Y282+2*PI())/3)</f>
        <v>#VALUE!</v>
      </c>
      <c r="AE282" s="11" t="e">
        <f>'OddsRatio_working_3-way'!X282^(1/3)*SIN(('OddsRatio_working_3-way'!Y282+4*PI())/3)</f>
        <v>#VALUE!</v>
      </c>
      <c r="AF282" s="11" t="e">
        <f>-'OddsRatio_working_3-way'!U282/(3*'OddsRatio_working_3-way'!X282^(1/3))*COS(('OddsRatio_working_3-way'!Y282)/3)</f>
        <v>#VALUE!</v>
      </c>
      <c r="AG282" s="11" t="e">
        <f>-'OddsRatio_working_3-way'!U282/(3*'OddsRatio_working_3-way'!X282^(1/3))*COS(('OddsRatio_working_3-way'!Y282+2*PI())/3)</f>
        <v>#VALUE!</v>
      </c>
      <c r="AH282" s="11" t="e">
        <f>-'OddsRatio_working_3-way'!U282/(3*'OddsRatio_working_3-way'!X282^(1/3))*COS(('OddsRatio_working_3-way'!Y282+4*PI())/3)</f>
        <v>#VALUE!</v>
      </c>
      <c r="AI282" s="11" t="e">
        <f>'OddsRatio_working_3-way'!U282/(3*'OddsRatio_working_3-way'!X282^(1/3))*SIN(('OddsRatio_working_3-way'!Y282)/3)</f>
        <v>#VALUE!</v>
      </c>
      <c r="AJ282" s="11" t="e">
        <f>'OddsRatio_working_3-way'!U282/(3*'OddsRatio_working_3-way'!X282^(1/3))*SIN(('OddsRatio_working_3-way'!Y282+2*PI())/3)</f>
        <v>#VALUE!</v>
      </c>
      <c r="AK282" s="11" t="e">
        <f>'OddsRatio_working_3-way'!U282/(3*'OddsRatio_working_3-way'!X282^(1/3))*SIN(('OddsRatio_working_3-way'!Y282+4*PI())/3)</f>
        <v>#VALUE!</v>
      </c>
      <c r="AL282" s="11" t="e">
        <f>'OddsRatio_working_3-way'!Z282+'OddsRatio_working_3-way'!AF282</f>
        <v>#VALUE!</v>
      </c>
      <c r="AM282" s="11" t="e">
        <f>'OddsRatio_working_3-way'!AA282+'OddsRatio_working_3-way'!AG282</f>
        <v>#VALUE!</v>
      </c>
      <c r="AN282" s="11" t="e">
        <f>'OddsRatio_working_3-way'!AB282+'OddsRatio_working_3-way'!AH282</f>
        <v>#VALUE!</v>
      </c>
      <c r="AO282" s="11" t="e">
        <f>'OddsRatio_working_3-way'!AC282+'OddsRatio_working_3-way'!AI282</f>
        <v>#VALUE!</v>
      </c>
      <c r="AP282" s="11" t="e">
        <f>'OddsRatio_working_3-way'!AD282+'OddsRatio_working_3-way'!AJ282</f>
        <v>#VALUE!</v>
      </c>
      <c r="AQ282" s="11" t="e">
        <f>'OddsRatio_working_3-way'!AE282+'OddsRatio_working_3-way'!AK282</f>
        <v>#VALUE!</v>
      </c>
      <c r="AR282" s="10" t="str">
        <f>IF(A282="","",IF(('OddsRatio_working_3-way'!X282=0),IF(Q282&gt;0,-Q282^(1/3),(-Q282)^(1/3)),'OddsRatio_working_3-way'!AL282-'OddsRatio_working_3-way'!R282/3))</f>
        <v/>
      </c>
      <c r="AS282" s="11" t="e">
        <f>IF(('OddsRatio_working_3-way'!X282=0),IF(Q282&gt;0,-Q282^(1/3),(-Q282)^(1/3)),'OddsRatio_working_3-way'!AM282-'OddsRatio_working_3-way'!R282/3)</f>
        <v>#VALUE!</v>
      </c>
      <c r="AT282" s="11" t="e">
        <f>IF(('OddsRatio_working_3-way'!X282=0),IF(Q282&gt;0,-Q282^(1/3),(-Q282)^(1/3)),'OddsRatio_working_3-way'!AN282-'OddsRatio_working_3-way'!R282/3)</f>
        <v>#VALUE!</v>
      </c>
      <c r="AU282" s="11" t="e">
        <f>IF(('OddsRatio_working_3-way'!X282=0),0,'OddsRatio_working_3-way'!AO282)</f>
        <v>#VALUE!</v>
      </c>
      <c r="AV282" s="11" t="e">
        <f>IF(('OddsRatio_working_3-way'!X282=0),0,'OddsRatio_working_3-way'!AP282)</f>
        <v>#VALUE!</v>
      </c>
      <c r="AW282" s="11" t="e">
        <f>IF(('OddsRatio_working_3-way'!X282=0),0,'OddsRatio_working_3-way'!AQ282)</f>
        <v>#VALUE!</v>
      </c>
    </row>
    <row r="283" spans="1:4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9" t="e">
        <f t="shared" si="65"/>
        <v>#VALUE!</v>
      </c>
      <c r="E283" s="9" t="e">
        <f t="shared" si="66"/>
        <v>#VALUE!</v>
      </c>
      <c r="F283" s="9" t="e">
        <f t="shared" si="67"/>
        <v>#VALUE!</v>
      </c>
      <c r="G283" s="9" t="str">
        <f t="shared" si="68"/>
        <v/>
      </c>
      <c r="H283" s="9" t="str">
        <f t="shared" si="69"/>
        <v/>
      </c>
      <c r="I283" s="9" t="str">
        <f t="shared" si="70"/>
        <v/>
      </c>
      <c r="J283" s="9" t="str">
        <f t="shared" si="71"/>
        <v/>
      </c>
      <c r="K283" s="11" t="e">
        <f t="shared" si="72"/>
        <v>#VALUE!</v>
      </c>
      <c r="L283" s="11" t="e">
        <f t="shared" si="73"/>
        <v>#VALUE!</v>
      </c>
      <c r="M283" s="11" t="e">
        <f t="shared" si="74"/>
        <v>#VALUE!</v>
      </c>
      <c r="N283" s="11" t="e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#VALUE!</v>
      </c>
      <c r="O283" s="11">
        <f>0</f>
        <v>0</v>
      </c>
      <c r="P283" s="11" t="e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#VALUE!</v>
      </c>
      <c r="Q283" s="11" t="e">
        <f>2*'OddsRatio_working_3-way'!K283*'OddsRatio_working_3-way'!L283*'OddsRatio_working_3-way'!M283</f>
        <v>#VALUE!</v>
      </c>
      <c r="R283" s="11" t="e">
        <f t="shared" si="75"/>
        <v>#VALUE!</v>
      </c>
      <c r="S283" s="11" t="e">
        <f t="shared" si="76"/>
        <v>#VALUE!</v>
      </c>
      <c r="T283" s="11" t="e">
        <f t="shared" si="77"/>
        <v>#VALUE!</v>
      </c>
      <c r="U283" s="11" t="e">
        <f>'OddsRatio_working_3-way'!S283-'OddsRatio_working_3-way'!R283^2/3</f>
        <v>#VALUE!</v>
      </c>
      <c r="V283" s="11" t="e">
        <f>'OddsRatio_working_3-way'!S283*'OddsRatio_working_3-way'!R283/3-2*'OddsRatio_working_3-way'!R283^3/27-'OddsRatio_working_3-way'!T283</f>
        <v>#VALUE!</v>
      </c>
      <c r="W283" s="11" t="e">
        <f>'OddsRatio_working_3-way'!V283^2+4*'OddsRatio_working_3-way'!U283^3/27</f>
        <v>#VALUE!</v>
      </c>
      <c r="X283" s="11" t="e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#VALUE!</v>
      </c>
      <c r="Y283" s="11" t="e">
        <f>IF('OddsRatio_working_3-way'!W283&gt;=0,IF('OddsRatio_working_3-way'!V283+SQRT('OddsRatio_working_3-way'!W283)&gt;0,0,PI()),ACOS('OddsRatio_working_3-way'!V283/(2*'OddsRatio_working_3-way'!X283)))</f>
        <v>#VALUE!</v>
      </c>
      <c r="Z283" s="11" t="e">
        <f>'OddsRatio_working_3-way'!X283^(1/3)*COS('OddsRatio_working_3-way'!Y283/3)</f>
        <v>#VALUE!</v>
      </c>
      <c r="AA283" s="11" t="e">
        <f>'OddsRatio_working_3-way'!X283^(1/3)*COS(('OddsRatio_working_3-way'!Y283+2*PI())/3)</f>
        <v>#VALUE!</v>
      </c>
      <c r="AB283" s="11" t="e">
        <f>'OddsRatio_working_3-way'!X283^(1/3)*COS(('OddsRatio_working_3-way'!Y283+4*PI())/3)</f>
        <v>#VALUE!</v>
      </c>
      <c r="AC283" s="11" t="e">
        <f>'OddsRatio_working_3-way'!X283^(1/3)*SIN('OddsRatio_working_3-way'!Y283/3)</f>
        <v>#VALUE!</v>
      </c>
      <c r="AD283" s="11" t="e">
        <f>'OddsRatio_working_3-way'!X283^(1/3)*SIN(('OddsRatio_working_3-way'!Y283+2*PI())/3)</f>
        <v>#VALUE!</v>
      </c>
      <c r="AE283" s="11" t="e">
        <f>'OddsRatio_working_3-way'!X283^(1/3)*SIN(('OddsRatio_working_3-way'!Y283+4*PI())/3)</f>
        <v>#VALUE!</v>
      </c>
      <c r="AF283" s="11" t="e">
        <f>-'OddsRatio_working_3-way'!U283/(3*'OddsRatio_working_3-way'!X283^(1/3))*COS(('OddsRatio_working_3-way'!Y283)/3)</f>
        <v>#VALUE!</v>
      </c>
      <c r="AG283" s="11" t="e">
        <f>-'OddsRatio_working_3-way'!U283/(3*'OddsRatio_working_3-way'!X283^(1/3))*COS(('OddsRatio_working_3-way'!Y283+2*PI())/3)</f>
        <v>#VALUE!</v>
      </c>
      <c r="AH283" s="11" t="e">
        <f>-'OddsRatio_working_3-way'!U283/(3*'OddsRatio_working_3-way'!X283^(1/3))*COS(('OddsRatio_working_3-way'!Y283+4*PI())/3)</f>
        <v>#VALUE!</v>
      </c>
      <c r="AI283" s="11" t="e">
        <f>'OddsRatio_working_3-way'!U283/(3*'OddsRatio_working_3-way'!X283^(1/3))*SIN(('OddsRatio_working_3-way'!Y283)/3)</f>
        <v>#VALUE!</v>
      </c>
      <c r="AJ283" s="11" t="e">
        <f>'OddsRatio_working_3-way'!U283/(3*'OddsRatio_working_3-way'!X283^(1/3))*SIN(('OddsRatio_working_3-way'!Y283+2*PI())/3)</f>
        <v>#VALUE!</v>
      </c>
      <c r="AK283" s="11" t="e">
        <f>'OddsRatio_working_3-way'!U283/(3*'OddsRatio_working_3-way'!X283^(1/3))*SIN(('OddsRatio_working_3-way'!Y283+4*PI())/3)</f>
        <v>#VALUE!</v>
      </c>
      <c r="AL283" s="11" t="e">
        <f>'OddsRatio_working_3-way'!Z283+'OddsRatio_working_3-way'!AF283</f>
        <v>#VALUE!</v>
      </c>
      <c r="AM283" s="11" t="e">
        <f>'OddsRatio_working_3-way'!AA283+'OddsRatio_working_3-way'!AG283</f>
        <v>#VALUE!</v>
      </c>
      <c r="AN283" s="11" t="e">
        <f>'OddsRatio_working_3-way'!AB283+'OddsRatio_working_3-way'!AH283</f>
        <v>#VALUE!</v>
      </c>
      <c r="AO283" s="11" t="e">
        <f>'OddsRatio_working_3-way'!AC283+'OddsRatio_working_3-way'!AI283</f>
        <v>#VALUE!</v>
      </c>
      <c r="AP283" s="11" t="e">
        <f>'OddsRatio_working_3-way'!AD283+'OddsRatio_working_3-way'!AJ283</f>
        <v>#VALUE!</v>
      </c>
      <c r="AQ283" s="11" t="e">
        <f>'OddsRatio_working_3-way'!AE283+'OddsRatio_working_3-way'!AK283</f>
        <v>#VALUE!</v>
      </c>
      <c r="AR283" s="10" t="str">
        <f>IF(A283="","",IF(('OddsRatio_working_3-way'!X283=0),IF(Q283&gt;0,-Q283^(1/3),(-Q283)^(1/3)),'OddsRatio_working_3-way'!AL283-'OddsRatio_working_3-way'!R283/3))</f>
        <v/>
      </c>
      <c r="AS283" s="11" t="e">
        <f>IF(('OddsRatio_working_3-way'!X283=0),IF(Q283&gt;0,-Q283^(1/3),(-Q283)^(1/3)),'OddsRatio_working_3-way'!AM283-'OddsRatio_working_3-way'!R283/3)</f>
        <v>#VALUE!</v>
      </c>
      <c r="AT283" s="11" t="e">
        <f>IF(('OddsRatio_working_3-way'!X283=0),IF(Q283&gt;0,-Q283^(1/3),(-Q283)^(1/3)),'OddsRatio_working_3-way'!AN283-'OddsRatio_working_3-way'!R283/3)</f>
        <v>#VALUE!</v>
      </c>
      <c r="AU283" s="11" t="e">
        <f>IF(('OddsRatio_working_3-way'!X283=0),0,'OddsRatio_working_3-way'!AO283)</f>
        <v>#VALUE!</v>
      </c>
      <c r="AV283" s="11" t="e">
        <f>IF(('OddsRatio_working_3-way'!X283=0),0,'OddsRatio_working_3-way'!AP283)</f>
        <v>#VALUE!</v>
      </c>
      <c r="AW283" s="11" t="e">
        <f>IF(('OddsRatio_working_3-way'!X283=0),0,'OddsRatio_working_3-way'!AQ283)</f>
        <v>#VALUE!</v>
      </c>
    </row>
    <row r="284" spans="1:4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9" t="e">
        <f t="shared" si="65"/>
        <v>#VALUE!</v>
      </c>
      <c r="E284" s="9" t="e">
        <f t="shared" si="66"/>
        <v>#VALUE!</v>
      </c>
      <c r="F284" s="9" t="e">
        <f t="shared" si="67"/>
        <v>#VALUE!</v>
      </c>
      <c r="G284" s="9" t="str">
        <f t="shared" si="68"/>
        <v/>
      </c>
      <c r="H284" s="9" t="str">
        <f t="shared" si="69"/>
        <v/>
      </c>
      <c r="I284" s="9" t="str">
        <f t="shared" si="70"/>
        <v/>
      </c>
      <c r="J284" s="9" t="str">
        <f t="shared" si="71"/>
        <v/>
      </c>
      <c r="K284" s="11" t="e">
        <f t="shared" si="72"/>
        <v>#VALUE!</v>
      </c>
      <c r="L284" s="11" t="e">
        <f t="shared" si="73"/>
        <v>#VALUE!</v>
      </c>
      <c r="M284" s="11" t="e">
        <f t="shared" si="74"/>
        <v>#VALUE!</v>
      </c>
      <c r="N284" s="11" t="e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#VALUE!</v>
      </c>
      <c r="O284" s="11">
        <f>0</f>
        <v>0</v>
      </c>
      <c r="P284" s="11" t="e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#VALUE!</v>
      </c>
      <c r="Q284" s="11" t="e">
        <f>2*'OddsRatio_working_3-way'!K284*'OddsRatio_working_3-way'!L284*'OddsRatio_working_3-way'!M284</f>
        <v>#VALUE!</v>
      </c>
      <c r="R284" s="11" t="e">
        <f t="shared" si="75"/>
        <v>#VALUE!</v>
      </c>
      <c r="S284" s="11" t="e">
        <f t="shared" si="76"/>
        <v>#VALUE!</v>
      </c>
      <c r="T284" s="11" t="e">
        <f t="shared" si="77"/>
        <v>#VALUE!</v>
      </c>
      <c r="U284" s="11" t="e">
        <f>'OddsRatio_working_3-way'!S284-'OddsRatio_working_3-way'!R284^2/3</f>
        <v>#VALUE!</v>
      </c>
      <c r="V284" s="11" t="e">
        <f>'OddsRatio_working_3-way'!S284*'OddsRatio_working_3-way'!R284/3-2*'OddsRatio_working_3-way'!R284^3/27-'OddsRatio_working_3-way'!T284</f>
        <v>#VALUE!</v>
      </c>
      <c r="W284" s="11" t="e">
        <f>'OddsRatio_working_3-way'!V284^2+4*'OddsRatio_working_3-way'!U284^3/27</f>
        <v>#VALUE!</v>
      </c>
      <c r="X284" s="11" t="e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#VALUE!</v>
      </c>
      <c r="Y284" s="11" t="e">
        <f>IF('OddsRatio_working_3-way'!W284&gt;=0,IF('OddsRatio_working_3-way'!V284+SQRT('OddsRatio_working_3-way'!W284)&gt;0,0,PI()),ACOS('OddsRatio_working_3-way'!V284/(2*'OddsRatio_working_3-way'!X284)))</f>
        <v>#VALUE!</v>
      </c>
      <c r="Z284" s="11" t="e">
        <f>'OddsRatio_working_3-way'!X284^(1/3)*COS('OddsRatio_working_3-way'!Y284/3)</f>
        <v>#VALUE!</v>
      </c>
      <c r="AA284" s="11" t="e">
        <f>'OddsRatio_working_3-way'!X284^(1/3)*COS(('OddsRatio_working_3-way'!Y284+2*PI())/3)</f>
        <v>#VALUE!</v>
      </c>
      <c r="AB284" s="11" t="e">
        <f>'OddsRatio_working_3-way'!X284^(1/3)*COS(('OddsRatio_working_3-way'!Y284+4*PI())/3)</f>
        <v>#VALUE!</v>
      </c>
      <c r="AC284" s="11" t="e">
        <f>'OddsRatio_working_3-way'!X284^(1/3)*SIN('OddsRatio_working_3-way'!Y284/3)</f>
        <v>#VALUE!</v>
      </c>
      <c r="AD284" s="11" t="e">
        <f>'OddsRatio_working_3-way'!X284^(1/3)*SIN(('OddsRatio_working_3-way'!Y284+2*PI())/3)</f>
        <v>#VALUE!</v>
      </c>
      <c r="AE284" s="11" t="e">
        <f>'OddsRatio_working_3-way'!X284^(1/3)*SIN(('OddsRatio_working_3-way'!Y284+4*PI())/3)</f>
        <v>#VALUE!</v>
      </c>
      <c r="AF284" s="11" t="e">
        <f>-'OddsRatio_working_3-way'!U284/(3*'OddsRatio_working_3-way'!X284^(1/3))*COS(('OddsRatio_working_3-way'!Y284)/3)</f>
        <v>#VALUE!</v>
      </c>
      <c r="AG284" s="11" t="e">
        <f>-'OddsRatio_working_3-way'!U284/(3*'OddsRatio_working_3-way'!X284^(1/3))*COS(('OddsRatio_working_3-way'!Y284+2*PI())/3)</f>
        <v>#VALUE!</v>
      </c>
      <c r="AH284" s="11" t="e">
        <f>-'OddsRatio_working_3-way'!U284/(3*'OddsRatio_working_3-way'!X284^(1/3))*COS(('OddsRatio_working_3-way'!Y284+4*PI())/3)</f>
        <v>#VALUE!</v>
      </c>
      <c r="AI284" s="11" t="e">
        <f>'OddsRatio_working_3-way'!U284/(3*'OddsRatio_working_3-way'!X284^(1/3))*SIN(('OddsRatio_working_3-way'!Y284)/3)</f>
        <v>#VALUE!</v>
      </c>
      <c r="AJ284" s="11" t="e">
        <f>'OddsRatio_working_3-way'!U284/(3*'OddsRatio_working_3-way'!X284^(1/3))*SIN(('OddsRatio_working_3-way'!Y284+2*PI())/3)</f>
        <v>#VALUE!</v>
      </c>
      <c r="AK284" s="11" t="e">
        <f>'OddsRatio_working_3-way'!U284/(3*'OddsRatio_working_3-way'!X284^(1/3))*SIN(('OddsRatio_working_3-way'!Y284+4*PI())/3)</f>
        <v>#VALUE!</v>
      </c>
      <c r="AL284" s="11" t="e">
        <f>'OddsRatio_working_3-way'!Z284+'OddsRatio_working_3-way'!AF284</f>
        <v>#VALUE!</v>
      </c>
      <c r="AM284" s="11" t="e">
        <f>'OddsRatio_working_3-way'!AA284+'OddsRatio_working_3-way'!AG284</f>
        <v>#VALUE!</v>
      </c>
      <c r="AN284" s="11" t="e">
        <f>'OddsRatio_working_3-way'!AB284+'OddsRatio_working_3-way'!AH284</f>
        <v>#VALUE!</v>
      </c>
      <c r="AO284" s="11" t="e">
        <f>'OddsRatio_working_3-way'!AC284+'OddsRatio_working_3-way'!AI284</f>
        <v>#VALUE!</v>
      </c>
      <c r="AP284" s="11" t="e">
        <f>'OddsRatio_working_3-way'!AD284+'OddsRatio_working_3-way'!AJ284</f>
        <v>#VALUE!</v>
      </c>
      <c r="AQ284" s="11" t="e">
        <f>'OddsRatio_working_3-way'!AE284+'OddsRatio_working_3-way'!AK284</f>
        <v>#VALUE!</v>
      </c>
      <c r="AR284" s="10" t="str">
        <f>IF(A284="","",IF(('OddsRatio_working_3-way'!X284=0),IF(Q284&gt;0,-Q284^(1/3),(-Q284)^(1/3)),'OddsRatio_working_3-way'!AL284-'OddsRatio_working_3-way'!R284/3))</f>
        <v/>
      </c>
      <c r="AS284" s="11" t="e">
        <f>IF(('OddsRatio_working_3-way'!X284=0),IF(Q284&gt;0,-Q284^(1/3),(-Q284)^(1/3)),'OddsRatio_working_3-way'!AM284-'OddsRatio_working_3-way'!R284/3)</f>
        <v>#VALUE!</v>
      </c>
      <c r="AT284" s="11" t="e">
        <f>IF(('OddsRatio_working_3-way'!X284=0),IF(Q284&gt;0,-Q284^(1/3),(-Q284)^(1/3)),'OddsRatio_working_3-way'!AN284-'OddsRatio_working_3-way'!R284/3)</f>
        <v>#VALUE!</v>
      </c>
      <c r="AU284" s="11" t="e">
        <f>IF(('OddsRatio_working_3-way'!X284=0),0,'OddsRatio_working_3-way'!AO284)</f>
        <v>#VALUE!</v>
      </c>
      <c r="AV284" s="11" t="e">
        <f>IF(('OddsRatio_working_3-way'!X284=0),0,'OddsRatio_working_3-way'!AP284)</f>
        <v>#VALUE!</v>
      </c>
      <c r="AW284" s="11" t="e">
        <f>IF(('OddsRatio_working_3-way'!X284=0),0,'OddsRatio_working_3-way'!AQ284)</f>
        <v>#VALUE!</v>
      </c>
    </row>
    <row r="285" spans="1:4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9" t="e">
        <f t="shared" si="65"/>
        <v>#VALUE!</v>
      </c>
      <c r="E285" s="9" t="e">
        <f t="shared" si="66"/>
        <v>#VALUE!</v>
      </c>
      <c r="F285" s="9" t="e">
        <f t="shared" si="67"/>
        <v>#VALUE!</v>
      </c>
      <c r="G285" s="9" t="str">
        <f t="shared" si="68"/>
        <v/>
      </c>
      <c r="H285" s="9" t="str">
        <f t="shared" si="69"/>
        <v/>
      </c>
      <c r="I285" s="9" t="str">
        <f t="shared" si="70"/>
        <v/>
      </c>
      <c r="J285" s="9" t="str">
        <f t="shared" si="71"/>
        <v/>
      </c>
      <c r="K285" s="11" t="e">
        <f t="shared" si="72"/>
        <v>#VALUE!</v>
      </c>
      <c r="L285" s="11" t="e">
        <f t="shared" si="73"/>
        <v>#VALUE!</v>
      </c>
      <c r="M285" s="11" t="e">
        <f t="shared" si="74"/>
        <v>#VALUE!</v>
      </c>
      <c r="N285" s="11" t="e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#VALUE!</v>
      </c>
      <c r="O285" s="11">
        <f>0</f>
        <v>0</v>
      </c>
      <c r="P285" s="11" t="e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#VALUE!</v>
      </c>
      <c r="Q285" s="11" t="e">
        <f>2*'OddsRatio_working_3-way'!K285*'OddsRatio_working_3-way'!L285*'OddsRatio_working_3-way'!M285</f>
        <v>#VALUE!</v>
      </c>
      <c r="R285" s="11" t="e">
        <f t="shared" si="75"/>
        <v>#VALUE!</v>
      </c>
      <c r="S285" s="11" t="e">
        <f t="shared" si="76"/>
        <v>#VALUE!</v>
      </c>
      <c r="T285" s="11" t="e">
        <f t="shared" si="77"/>
        <v>#VALUE!</v>
      </c>
      <c r="U285" s="11" t="e">
        <f>'OddsRatio_working_3-way'!S285-'OddsRatio_working_3-way'!R285^2/3</f>
        <v>#VALUE!</v>
      </c>
      <c r="V285" s="11" t="e">
        <f>'OddsRatio_working_3-way'!S285*'OddsRatio_working_3-way'!R285/3-2*'OddsRatio_working_3-way'!R285^3/27-'OddsRatio_working_3-way'!T285</f>
        <v>#VALUE!</v>
      </c>
      <c r="W285" s="11" t="e">
        <f>'OddsRatio_working_3-way'!V285^2+4*'OddsRatio_working_3-way'!U285^3/27</f>
        <v>#VALUE!</v>
      </c>
      <c r="X285" s="11" t="e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#VALUE!</v>
      </c>
      <c r="Y285" s="11" t="e">
        <f>IF('OddsRatio_working_3-way'!W285&gt;=0,IF('OddsRatio_working_3-way'!V285+SQRT('OddsRatio_working_3-way'!W285)&gt;0,0,PI()),ACOS('OddsRatio_working_3-way'!V285/(2*'OddsRatio_working_3-way'!X285)))</f>
        <v>#VALUE!</v>
      </c>
      <c r="Z285" s="11" t="e">
        <f>'OddsRatio_working_3-way'!X285^(1/3)*COS('OddsRatio_working_3-way'!Y285/3)</f>
        <v>#VALUE!</v>
      </c>
      <c r="AA285" s="11" t="e">
        <f>'OddsRatio_working_3-way'!X285^(1/3)*COS(('OddsRatio_working_3-way'!Y285+2*PI())/3)</f>
        <v>#VALUE!</v>
      </c>
      <c r="AB285" s="11" t="e">
        <f>'OddsRatio_working_3-way'!X285^(1/3)*COS(('OddsRatio_working_3-way'!Y285+4*PI())/3)</f>
        <v>#VALUE!</v>
      </c>
      <c r="AC285" s="11" t="e">
        <f>'OddsRatio_working_3-way'!X285^(1/3)*SIN('OddsRatio_working_3-way'!Y285/3)</f>
        <v>#VALUE!</v>
      </c>
      <c r="AD285" s="11" t="e">
        <f>'OddsRatio_working_3-way'!X285^(1/3)*SIN(('OddsRatio_working_3-way'!Y285+2*PI())/3)</f>
        <v>#VALUE!</v>
      </c>
      <c r="AE285" s="11" t="e">
        <f>'OddsRatio_working_3-way'!X285^(1/3)*SIN(('OddsRatio_working_3-way'!Y285+4*PI())/3)</f>
        <v>#VALUE!</v>
      </c>
      <c r="AF285" s="11" t="e">
        <f>-'OddsRatio_working_3-way'!U285/(3*'OddsRatio_working_3-way'!X285^(1/3))*COS(('OddsRatio_working_3-way'!Y285)/3)</f>
        <v>#VALUE!</v>
      </c>
      <c r="AG285" s="11" t="e">
        <f>-'OddsRatio_working_3-way'!U285/(3*'OddsRatio_working_3-way'!X285^(1/3))*COS(('OddsRatio_working_3-way'!Y285+2*PI())/3)</f>
        <v>#VALUE!</v>
      </c>
      <c r="AH285" s="11" t="e">
        <f>-'OddsRatio_working_3-way'!U285/(3*'OddsRatio_working_3-way'!X285^(1/3))*COS(('OddsRatio_working_3-way'!Y285+4*PI())/3)</f>
        <v>#VALUE!</v>
      </c>
      <c r="AI285" s="11" t="e">
        <f>'OddsRatio_working_3-way'!U285/(3*'OddsRatio_working_3-way'!X285^(1/3))*SIN(('OddsRatio_working_3-way'!Y285)/3)</f>
        <v>#VALUE!</v>
      </c>
      <c r="AJ285" s="11" t="e">
        <f>'OddsRatio_working_3-way'!U285/(3*'OddsRatio_working_3-way'!X285^(1/3))*SIN(('OddsRatio_working_3-way'!Y285+2*PI())/3)</f>
        <v>#VALUE!</v>
      </c>
      <c r="AK285" s="11" t="e">
        <f>'OddsRatio_working_3-way'!U285/(3*'OddsRatio_working_3-way'!X285^(1/3))*SIN(('OddsRatio_working_3-way'!Y285+4*PI())/3)</f>
        <v>#VALUE!</v>
      </c>
      <c r="AL285" s="11" t="e">
        <f>'OddsRatio_working_3-way'!Z285+'OddsRatio_working_3-way'!AF285</f>
        <v>#VALUE!</v>
      </c>
      <c r="AM285" s="11" t="e">
        <f>'OddsRatio_working_3-way'!AA285+'OddsRatio_working_3-way'!AG285</f>
        <v>#VALUE!</v>
      </c>
      <c r="AN285" s="11" t="e">
        <f>'OddsRatio_working_3-way'!AB285+'OddsRatio_working_3-way'!AH285</f>
        <v>#VALUE!</v>
      </c>
      <c r="AO285" s="11" t="e">
        <f>'OddsRatio_working_3-way'!AC285+'OddsRatio_working_3-way'!AI285</f>
        <v>#VALUE!</v>
      </c>
      <c r="AP285" s="11" t="e">
        <f>'OddsRatio_working_3-way'!AD285+'OddsRatio_working_3-way'!AJ285</f>
        <v>#VALUE!</v>
      </c>
      <c r="AQ285" s="11" t="e">
        <f>'OddsRatio_working_3-way'!AE285+'OddsRatio_working_3-way'!AK285</f>
        <v>#VALUE!</v>
      </c>
      <c r="AR285" s="10" t="str">
        <f>IF(A285="","",IF(('OddsRatio_working_3-way'!X285=0),IF(Q285&gt;0,-Q285^(1/3),(-Q285)^(1/3)),'OddsRatio_working_3-way'!AL285-'OddsRatio_working_3-way'!R285/3))</f>
        <v/>
      </c>
      <c r="AS285" s="11" t="e">
        <f>IF(('OddsRatio_working_3-way'!X285=0),IF(Q285&gt;0,-Q285^(1/3),(-Q285)^(1/3)),'OddsRatio_working_3-way'!AM285-'OddsRatio_working_3-way'!R285/3)</f>
        <v>#VALUE!</v>
      </c>
      <c r="AT285" s="11" t="e">
        <f>IF(('OddsRatio_working_3-way'!X285=0),IF(Q285&gt;0,-Q285^(1/3),(-Q285)^(1/3)),'OddsRatio_working_3-way'!AN285-'OddsRatio_working_3-way'!R285/3)</f>
        <v>#VALUE!</v>
      </c>
      <c r="AU285" s="11" t="e">
        <f>IF(('OddsRatio_working_3-way'!X285=0),0,'OddsRatio_working_3-way'!AO285)</f>
        <v>#VALUE!</v>
      </c>
      <c r="AV285" s="11" t="e">
        <f>IF(('OddsRatio_working_3-way'!X285=0),0,'OddsRatio_working_3-way'!AP285)</f>
        <v>#VALUE!</v>
      </c>
      <c r="AW285" s="11" t="e">
        <f>IF(('OddsRatio_working_3-way'!X285=0),0,'OddsRatio_working_3-way'!AQ285)</f>
        <v>#VALUE!</v>
      </c>
    </row>
    <row r="286" spans="1:4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9" t="e">
        <f t="shared" si="65"/>
        <v>#VALUE!</v>
      </c>
      <c r="E286" s="9" t="e">
        <f t="shared" si="66"/>
        <v>#VALUE!</v>
      </c>
      <c r="F286" s="9" t="e">
        <f t="shared" si="67"/>
        <v>#VALUE!</v>
      </c>
      <c r="G286" s="9" t="str">
        <f t="shared" si="68"/>
        <v/>
      </c>
      <c r="H286" s="9" t="str">
        <f t="shared" si="69"/>
        <v/>
      </c>
      <c r="I286" s="9" t="str">
        <f t="shared" si="70"/>
        <v/>
      </c>
      <c r="J286" s="9" t="str">
        <f t="shared" si="71"/>
        <v/>
      </c>
      <c r="K286" s="11" t="e">
        <f t="shared" si="72"/>
        <v>#VALUE!</v>
      </c>
      <c r="L286" s="11" t="e">
        <f t="shared" si="73"/>
        <v>#VALUE!</v>
      </c>
      <c r="M286" s="11" t="e">
        <f t="shared" si="74"/>
        <v>#VALUE!</v>
      </c>
      <c r="N286" s="11" t="e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#VALUE!</v>
      </c>
      <c r="O286" s="11">
        <f>0</f>
        <v>0</v>
      </c>
      <c r="P286" s="11" t="e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#VALUE!</v>
      </c>
      <c r="Q286" s="11" t="e">
        <f>2*'OddsRatio_working_3-way'!K286*'OddsRatio_working_3-way'!L286*'OddsRatio_working_3-way'!M286</f>
        <v>#VALUE!</v>
      </c>
      <c r="R286" s="11" t="e">
        <f t="shared" si="75"/>
        <v>#VALUE!</v>
      </c>
      <c r="S286" s="11" t="e">
        <f t="shared" si="76"/>
        <v>#VALUE!</v>
      </c>
      <c r="T286" s="11" t="e">
        <f t="shared" si="77"/>
        <v>#VALUE!</v>
      </c>
      <c r="U286" s="11" t="e">
        <f>'OddsRatio_working_3-way'!S286-'OddsRatio_working_3-way'!R286^2/3</f>
        <v>#VALUE!</v>
      </c>
      <c r="V286" s="11" t="e">
        <f>'OddsRatio_working_3-way'!S286*'OddsRatio_working_3-way'!R286/3-2*'OddsRatio_working_3-way'!R286^3/27-'OddsRatio_working_3-way'!T286</f>
        <v>#VALUE!</v>
      </c>
      <c r="W286" s="11" t="e">
        <f>'OddsRatio_working_3-way'!V286^2+4*'OddsRatio_working_3-way'!U286^3/27</f>
        <v>#VALUE!</v>
      </c>
      <c r="X286" s="11" t="e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#VALUE!</v>
      </c>
      <c r="Y286" s="11" t="e">
        <f>IF('OddsRatio_working_3-way'!W286&gt;=0,IF('OddsRatio_working_3-way'!V286+SQRT('OddsRatio_working_3-way'!W286)&gt;0,0,PI()),ACOS('OddsRatio_working_3-way'!V286/(2*'OddsRatio_working_3-way'!X286)))</f>
        <v>#VALUE!</v>
      </c>
      <c r="Z286" s="11" t="e">
        <f>'OddsRatio_working_3-way'!X286^(1/3)*COS('OddsRatio_working_3-way'!Y286/3)</f>
        <v>#VALUE!</v>
      </c>
      <c r="AA286" s="11" t="e">
        <f>'OddsRatio_working_3-way'!X286^(1/3)*COS(('OddsRatio_working_3-way'!Y286+2*PI())/3)</f>
        <v>#VALUE!</v>
      </c>
      <c r="AB286" s="11" t="e">
        <f>'OddsRatio_working_3-way'!X286^(1/3)*COS(('OddsRatio_working_3-way'!Y286+4*PI())/3)</f>
        <v>#VALUE!</v>
      </c>
      <c r="AC286" s="11" t="e">
        <f>'OddsRatio_working_3-way'!X286^(1/3)*SIN('OddsRatio_working_3-way'!Y286/3)</f>
        <v>#VALUE!</v>
      </c>
      <c r="AD286" s="11" t="e">
        <f>'OddsRatio_working_3-way'!X286^(1/3)*SIN(('OddsRatio_working_3-way'!Y286+2*PI())/3)</f>
        <v>#VALUE!</v>
      </c>
      <c r="AE286" s="11" t="e">
        <f>'OddsRatio_working_3-way'!X286^(1/3)*SIN(('OddsRatio_working_3-way'!Y286+4*PI())/3)</f>
        <v>#VALUE!</v>
      </c>
      <c r="AF286" s="11" t="e">
        <f>-'OddsRatio_working_3-way'!U286/(3*'OddsRatio_working_3-way'!X286^(1/3))*COS(('OddsRatio_working_3-way'!Y286)/3)</f>
        <v>#VALUE!</v>
      </c>
      <c r="AG286" s="11" t="e">
        <f>-'OddsRatio_working_3-way'!U286/(3*'OddsRatio_working_3-way'!X286^(1/3))*COS(('OddsRatio_working_3-way'!Y286+2*PI())/3)</f>
        <v>#VALUE!</v>
      </c>
      <c r="AH286" s="11" t="e">
        <f>-'OddsRatio_working_3-way'!U286/(3*'OddsRatio_working_3-way'!X286^(1/3))*COS(('OddsRatio_working_3-way'!Y286+4*PI())/3)</f>
        <v>#VALUE!</v>
      </c>
      <c r="AI286" s="11" t="e">
        <f>'OddsRatio_working_3-way'!U286/(3*'OddsRatio_working_3-way'!X286^(1/3))*SIN(('OddsRatio_working_3-way'!Y286)/3)</f>
        <v>#VALUE!</v>
      </c>
      <c r="AJ286" s="11" t="e">
        <f>'OddsRatio_working_3-way'!U286/(3*'OddsRatio_working_3-way'!X286^(1/3))*SIN(('OddsRatio_working_3-way'!Y286+2*PI())/3)</f>
        <v>#VALUE!</v>
      </c>
      <c r="AK286" s="11" t="e">
        <f>'OddsRatio_working_3-way'!U286/(3*'OddsRatio_working_3-way'!X286^(1/3))*SIN(('OddsRatio_working_3-way'!Y286+4*PI())/3)</f>
        <v>#VALUE!</v>
      </c>
      <c r="AL286" s="11" t="e">
        <f>'OddsRatio_working_3-way'!Z286+'OddsRatio_working_3-way'!AF286</f>
        <v>#VALUE!</v>
      </c>
      <c r="AM286" s="11" t="e">
        <f>'OddsRatio_working_3-way'!AA286+'OddsRatio_working_3-way'!AG286</f>
        <v>#VALUE!</v>
      </c>
      <c r="AN286" s="11" t="e">
        <f>'OddsRatio_working_3-way'!AB286+'OddsRatio_working_3-way'!AH286</f>
        <v>#VALUE!</v>
      </c>
      <c r="AO286" s="11" t="e">
        <f>'OddsRatio_working_3-way'!AC286+'OddsRatio_working_3-way'!AI286</f>
        <v>#VALUE!</v>
      </c>
      <c r="AP286" s="11" t="e">
        <f>'OddsRatio_working_3-way'!AD286+'OddsRatio_working_3-way'!AJ286</f>
        <v>#VALUE!</v>
      </c>
      <c r="AQ286" s="11" t="e">
        <f>'OddsRatio_working_3-way'!AE286+'OddsRatio_working_3-way'!AK286</f>
        <v>#VALUE!</v>
      </c>
      <c r="AR286" s="10" t="str">
        <f>IF(A286="","",IF(('OddsRatio_working_3-way'!X286=0),IF(Q286&gt;0,-Q286^(1/3),(-Q286)^(1/3)),'OddsRatio_working_3-way'!AL286-'OddsRatio_working_3-way'!R286/3))</f>
        <v/>
      </c>
      <c r="AS286" s="11" t="e">
        <f>IF(('OddsRatio_working_3-way'!X286=0),IF(Q286&gt;0,-Q286^(1/3),(-Q286)^(1/3)),'OddsRatio_working_3-way'!AM286-'OddsRatio_working_3-way'!R286/3)</f>
        <v>#VALUE!</v>
      </c>
      <c r="AT286" s="11" t="e">
        <f>IF(('OddsRatio_working_3-way'!X286=0),IF(Q286&gt;0,-Q286^(1/3),(-Q286)^(1/3)),'OddsRatio_working_3-way'!AN286-'OddsRatio_working_3-way'!R286/3)</f>
        <v>#VALUE!</v>
      </c>
      <c r="AU286" s="11" t="e">
        <f>IF(('OddsRatio_working_3-way'!X286=0),0,'OddsRatio_working_3-way'!AO286)</f>
        <v>#VALUE!</v>
      </c>
      <c r="AV286" s="11" t="e">
        <f>IF(('OddsRatio_working_3-way'!X286=0),0,'OddsRatio_working_3-way'!AP286)</f>
        <v>#VALUE!</v>
      </c>
      <c r="AW286" s="11" t="e">
        <f>IF(('OddsRatio_working_3-way'!X286=0),0,'OddsRatio_working_3-way'!AQ286)</f>
        <v>#VALUE!</v>
      </c>
    </row>
    <row r="287" spans="1:4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9" t="e">
        <f t="shared" si="65"/>
        <v>#VALUE!</v>
      </c>
      <c r="E287" s="9" t="e">
        <f t="shared" si="66"/>
        <v>#VALUE!</v>
      </c>
      <c r="F287" s="9" t="e">
        <f t="shared" si="67"/>
        <v>#VALUE!</v>
      </c>
      <c r="G287" s="9" t="str">
        <f t="shared" si="68"/>
        <v/>
      </c>
      <c r="H287" s="9" t="str">
        <f t="shared" si="69"/>
        <v/>
      </c>
      <c r="I287" s="9" t="str">
        <f t="shared" si="70"/>
        <v/>
      </c>
      <c r="J287" s="9" t="str">
        <f t="shared" si="71"/>
        <v/>
      </c>
      <c r="K287" s="11" t="e">
        <f t="shared" si="72"/>
        <v>#VALUE!</v>
      </c>
      <c r="L287" s="11" t="e">
        <f t="shared" si="73"/>
        <v>#VALUE!</v>
      </c>
      <c r="M287" s="11" t="e">
        <f t="shared" si="74"/>
        <v>#VALUE!</v>
      </c>
      <c r="N287" s="11" t="e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#VALUE!</v>
      </c>
      <c r="O287" s="11">
        <f>0</f>
        <v>0</v>
      </c>
      <c r="P287" s="11" t="e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#VALUE!</v>
      </c>
      <c r="Q287" s="11" t="e">
        <f>2*'OddsRatio_working_3-way'!K287*'OddsRatio_working_3-way'!L287*'OddsRatio_working_3-way'!M287</f>
        <v>#VALUE!</v>
      </c>
      <c r="R287" s="11" t="e">
        <f t="shared" si="75"/>
        <v>#VALUE!</v>
      </c>
      <c r="S287" s="11" t="e">
        <f t="shared" si="76"/>
        <v>#VALUE!</v>
      </c>
      <c r="T287" s="11" t="e">
        <f t="shared" si="77"/>
        <v>#VALUE!</v>
      </c>
      <c r="U287" s="11" t="e">
        <f>'OddsRatio_working_3-way'!S287-'OddsRatio_working_3-way'!R287^2/3</f>
        <v>#VALUE!</v>
      </c>
      <c r="V287" s="11" t="e">
        <f>'OddsRatio_working_3-way'!S287*'OddsRatio_working_3-way'!R287/3-2*'OddsRatio_working_3-way'!R287^3/27-'OddsRatio_working_3-way'!T287</f>
        <v>#VALUE!</v>
      </c>
      <c r="W287" s="11" t="e">
        <f>'OddsRatio_working_3-way'!V287^2+4*'OddsRatio_working_3-way'!U287^3/27</f>
        <v>#VALUE!</v>
      </c>
      <c r="X287" s="11" t="e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#VALUE!</v>
      </c>
      <c r="Y287" s="11" t="e">
        <f>IF('OddsRatio_working_3-way'!W287&gt;=0,IF('OddsRatio_working_3-way'!V287+SQRT('OddsRatio_working_3-way'!W287)&gt;0,0,PI()),ACOS('OddsRatio_working_3-way'!V287/(2*'OddsRatio_working_3-way'!X287)))</f>
        <v>#VALUE!</v>
      </c>
      <c r="Z287" s="11" t="e">
        <f>'OddsRatio_working_3-way'!X287^(1/3)*COS('OddsRatio_working_3-way'!Y287/3)</f>
        <v>#VALUE!</v>
      </c>
      <c r="AA287" s="11" t="e">
        <f>'OddsRatio_working_3-way'!X287^(1/3)*COS(('OddsRatio_working_3-way'!Y287+2*PI())/3)</f>
        <v>#VALUE!</v>
      </c>
      <c r="AB287" s="11" t="e">
        <f>'OddsRatio_working_3-way'!X287^(1/3)*COS(('OddsRatio_working_3-way'!Y287+4*PI())/3)</f>
        <v>#VALUE!</v>
      </c>
      <c r="AC287" s="11" t="e">
        <f>'OddsRatio_working_3-way'!X287^(1/3)*SIN('OddsRatio_working_3-way'!Y287/3)</f>
        <v>#VALUE!</v>
      </c>
      <c r="AD287" s="11" t="e">
        <f>'OddsRatio_working_3-way'!X287^(1/3)*SIN(('OddsRatio_working_3-way'!Y287+2*PI())/3)</f>
        <v>#VALUE!</v>
      </c>
      <c r="AE287" s="11" t="e">
        <f>'OddsRatio_working_3-way'!X287^(1/3)*SIN(('OddsRatio_working_3-way'!Y287+4*PI())/3)</f>
        <v>#VALUE!</v>
      </c>
      <c r="AF287" s="11" t="e">
        <f>-'OddsRatio_working_3-way'!U287/(3*'OddsRatio_working_3-way'!X287^(1/3))*COS(('OddsRatio_working_3-way'!Y287)/3)</f>
        <v>#VALUE!</v>
      </c>
      <c r="AG287" s="11" t="e">
        <f>-'OddsRatio_working_3-way'!U287/(3*'OddsRatio_working_3-way'!X287^(1/3))*COS(('OddsRatio_working_3-way'!Y287+2*PI())/3)</f>
        <v>#VALUE!</v>
      </c>
      <c r="AH287" s="11" t="e">
        <f>-'OddsRatio_working_3-way'!U287/(3*'OddsRatio_working_3-way'!X287^(1/3))*COS(('OddsRatio_working_3-way'!Y287+4*PI())/3)</f>
        <v>#VALUE!</v>
      </c>
      <c r="AI287" s="11" t="e">
        <f>'OddsRatio_working_3-way'!U287/(3*'OddsRatio_working_3-way'!X287^(1/3))*SIN(('OddsRatio_working_3-way'!Y287)/3)</f>
        <v>#VALUE!</v>
      </c>
      <c r="AJ287" s="11" t="e">
        <f>'OddsRatio_working_3-way'!U287/(3*'OddsRatio_working_3-way'!X287^(1/3))*SIN(('OddsRatio_working_3-way'!Y287+2*PI())/3)</f>
        <v>#VALUE!</v>
      </c>
      <c r="AK287" s="11" t="e">
        <f>'OddsRatio_working_3-way'!U287/(3*'OddsRatio_working_3-way'!X287^(1/3))*SIN(('OddsRatio_working_3-way'!Y287+4*PI())/3)</f>
        <v>#VALUE!</v>
      </c>
      <c r="AL287" s="11" t="e">
        <f>'OddsRatio_working_3-way'!Z287+'OddsRatio_working_3-way'!AF287</f>
        <v>#VALUE!</v>
      </c>
      <c r="AM287" s="11" t="e">
        <f>'OddsRatio_working_3-way'!AA287+'OddsRatio_working_3-way'!AG287</f>
        <v>#VALUE!</v>
      </c>
      <c r="AN287" s="11" t="e">
        <f>'OddsRatio_working_3-way'!AB287+'OddsRatio_working_3-way'!AH287</f>
        <v>#VALUE!</v>
      </c>
      <c r="AO287" s="11" t="e">
        <f>'OddsRatio_working_3-way'!AC287+'OddsRatio_working_3-way'!AI287</f>
        <v>#VALUE!</v>
      </c>
      <c r="AP287" s="11" t="e">
        <f>'OddsRatio_working_3-way'!AD287+'OddsRatio_working_3-way'!AJ287</f>
        <v>#VALUE!</v>
      </c>
      <c r="AQ287" s="11" t="e">
        <f>'OddsRatio_working_3-way'!AE287+'OddsRatio_working_3-way'!AK287</f>
        <v>#VALUE!</v>
      </c>
      <c r="AR287" s="10" t="str">
        <f>IF(A287="","",IF(('OddsRatio_working_3-way'!X287=0),IF(Q287&gt;0,-Q287^(1/3),(-Q287)^(1/3)),'OddsRatio_working_3-way'!AL287-'OddsRatio_working_3-way'!R287/3))</f>
        <v/>
      </c>
      <c r="AS287" s="11" t="e">
        <f>IF(('OddsRatio_working_3-way'!X287=0),IF(Q287&gt;0,-Q287^(1/3),(-Q287)^(1/3)),'OddsRatio_working_3-way'!AM287-'OddsRatio_working_3-way'!R287/3)</f>
        <v>#VALUE!</v>
      </c>
      <c r="AT287" s="11" t="e">
        <f>IF(('OddsRatio_working_3-way'!X287=0),IF(Q287&gt;0,-Q287^(1/3),(-Q287)^(1/3)),'OddsRatio_working_3-way'!AN287-'OddsRatio_working_3-way'!R287/3)</f>
        <v>#VALUE!</v>
      </c>
      <c r="AU287" s="11" t="e">
        <f>IF(('OddsRatio_working_3-way'!X287=0),0,'OddsRatio_working_3-way'!AO287)</f>
        <v>#VALUE!</v>
      </c>
      <c r="AV287" s="11" t="e">
        <f>IF(('OddsRatio_working_3-way'!X287=0),0,'OddsRatio_working_3-way'!AP287)</f>
        <v>#VALUE!</v>
      </c>
      <c r="AW287" s="11" t="e">
        <f>IF(('OddsRatio_working_3-way'!X287=0),0,'OddsRatio_working_3-way'!AQ287)</f>
        <v>#VALUE!</v>
      </c>
    </row>
    <row r="288" spans="1:4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9" t="e">
        <f t="shared" si="65"/>
        <v>#VALUE!</v>
      </c>
      <c r="E288" s="9" t="e">
        <f t="shared" si="66"/>
        <v>#VALUE!</v>
      </c>
      <c r="F288" s="9" t="e">
        <f t="shared" si="67"/>
        <v>#VALUE!</v>
      </c>
      <c r="G288" s="9" t="str">
        <f t="shared" si="68"/>
        <v/>
      </c>
      <c r="H288" s="9" t="str">
        <f t="shared" si="69"/>
        <v/>
      </c>
      <c r="I288" s="9" t="str">
        <f t="shared" si="70"/>
        <v/>
      </c>
      <c r="J288" s="9" t="str">
        <f t="shared" si="71"/>
        <v/>
      </c>
      <c r="K288" s="11" t="e">
        <f t="shared" si="72"/>
        <v>#VALUE!</v>
      </c>
      <c r="L288" s="11" t="e">
        <f t="shared" si="73"/>
        <v>#VALUE!</v>
      </c>
      <c r="M288" s="11" t="e">
        <f t="shared" si="74"/>
        <v>#VALUE!</v>
      </c>
      <c r="N288" s="11" t="e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#VALUE!</v>
      </c>
      <c r="O288" s="11">
        <f>0</f>
        <v>0</v>
      </c>
      <c r="P288" s="11" t="e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#VALUE!</v>
      </c>
      <c r="Q288" s="11" t="e">
        <f>2*'OddsRatio_working_3-way'!K288*'OddsRatio_working_3-way'!L288*'OddsRatio_working_3-way'!M288</f>
        <v>#VALUE!</v>
      </c>
      <c r="R288" s="11" t="e">
        <f t="shared" si="75"/>
        <v>#VALUE!</v>
      </c>
      <c r="S288" s="11" t="e">
        <f t="shared" si="76"/>
        <v>#VALUE!</v>
      </c>
      <c r="T288" s="11" t="e">
        <f t="shared" si="77"/>
        <v>#VALUE!</v>
      </c>
      <c r="U288" s="11" t="e">
        <f>'OddsRatio_working_3-way'!S288-'OddsRatio_working_3-way'!R288^2/3</f>
        <v>#VALUE!</v>
      </c>
      <c r="V288" s="11" t="e">
        <f>'OddsRatio_working_3-way'!S288*'OddsRatio_working_3-way'!R288/3-2*'OddsRatio_working_3-way'!R288^3/27-'OddsRatio_working_3-way'!T288</f>
        <v>#VALUE!</v>
      </c>
      <c r="W288" s="11" t="e">
        <f>'OddsRatio_working_3-way'!V288^2+4*'OddsRatio_working_3-way'!U288^3/27</f>
        <v>#VALUE!</v>
      </c>
      <c r="X288" s="11" t="e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#VALUE!</v>
      </c>
      <c r="Y288" s="11" t="e">
        <f>IF('OddsRatio_working_3-way'!W288&gt;=0,IF('OddsRatio_working_3-way'!V288+SQRT('OddsRatio_working_3-way'!W288)&gt;0,0,PI()),ACOS('OddsRatio_working_3-way'!V288/(2*'OddsRatio_working_3-way'!X288)))</f>
        <v>#VALUE!</v>
      </c>
      <c r="Z288" s="11" t="e">
        <f>'OddsRatio_working_3-way'!X288^(1/3)*COS('OddsRatio_working_3-way'!Y288/3)</f>
        <v>#VALUE!</v>
      </c>
      <c r="AA288" s="11" t="e">
        <f>'OddsRatio_working_3-way'!X288^(1/3)*COS(('OddsRatio_working_3-way'!Y288+2*PI())/3)</f>
        <v>#VALUE!</v>
      </c>
      <c r="AB288" s="11" t="e">
        <f>'OddsRatio_working_3-way'!X288^(1/3)*COS(('OddsRatio_working_3-way'!Y288+4*PI())/3)</f>
        <v>#VALUE!</v>
      </c>
      <c r="AC288" s="11" t="e">
        <f>'OddsRatio_working_3-way'!X288^(1/3)*SIN('OddsRatio_working_3-way'!Y288/3)</f>
        <v>#VALUE!</v>
      </c>
      <c r="AD288" s="11" t="e">
        <f>'OddsRatio_working_3-way'!X288^(1/3)*SIN(('OddsRatio_working_3-way'!Y288+2*PI())/3)</f>
        <v>#VALUE!</v>
      </c>
      <c r="AE288" s="11" t="e">
        <f>'OddsRatio_working_3-way'!X288^(1/3)*SIN(('OddsRatio_working_3-way'!Y288+4*PI())/3)</f>
        <v>#VALUE!</v>
      </c>
      <c r="AF288" s="11" t="e">
        <f>-'OddsRatio_working_3-way'!U288/(3*'OddsRatio_working_3-way'!X288^(1/3))*COS(('OddsRatio_working_3-way'!Y288)/3)</f>
        <v>#VALUE!</v>
      </c>
      <c r="AG288" s="11" t="e">
        <f>-'OddsRatio_working_3-way'!U288/(3*'OddsRatio_working_3-way'!X288^(1/3))*COS(('OddsRatio_working_3-way'!Y288+2*PI())/3)</f>
        <v>#VALUE!</v>
      </c>
      <c r="AH288" s="11" t="e">
        <f>-'OddsRatio_working_3-way'!U288/(3*'OddsRatio_working_3-way'!X288^(1/3))*COS(('OddsRatio_working_3-way'!Y288+4*PI())/3)</f>
        <v>#VALUE!</v>
      </c>
      <c r="AI288" s="11" t="e">
        <f>'OddsRatio_working_3-way'!U288/(3*'OddsRatio_working_3-way'!X288^(1/3))*SIN(('OddsRatio_working_3-way'!Y288)/3)</f>
        <v>#VALUE!</v>
      </c>
      <c r="AJ288" s="11" t="e">
        <f>'OddsRatio_working_3-way'!U288/(3*'OddsRatio_working_3-way'!X288^(1/3))*SIN(('OddsRatio_working_3-way'!Y288+2*PI())/3)</f>
        <v>#VALUE!</v>
      </c>
      <c r="AK288" s="11" t="e">
        <f>'OddsRatio_working_3-way'!U288/(3*'OddsRatio_working_3-way'!X288^(1/3))*SIN(('OddsRatio_working_3-way'!Y288+4*PI())/3)</f>
        <v>#VALUE!</v>
      </c>
      <c r="AL288" s="11" t="e">
        <f>'OddsRatio_working_3-way'!Z288+'OddsRatio_working_3-way'!AF288</f>
        <v>#VALUE!</v>
      </c>
      <c r="AM288" s="11" t="e">
        <f>'OddsRatio_working_3-way'!AA288+'OddsRatio_working_3-way'!AG288</f>
        <v>#VALUE!</v>
      </c>
      <c r="AN288" s="11" t="e">
        <f>'OddsRatio_working_3-way'!AB288+'OddsRatio_working_3-way'!AH288</f>
        <v>#VALUE!</v>
      </c>
      <c r="AO288" s="11" t="e">
        <f>'OddsRatio_working_3-way'!AC288+'OddsRatio_working_3-way'!AI288</f>
        <v>#VALUE!</v>
      </c>
      <c r="AP288" s="11" t="e">
        <f>'OddsRatio_working_3-way'!AD288+'OddsRatio_working_3-way'!AJ288</f>
        <v>#VALUE!</v>
      </c>
      <c r="AQ288" s="11" t="e">
        <f>'OddsRatio_working_3-way'!AE288+'OddsRatio_working_3-way'!AK288</f>
        <v>#VALUE!</v>
      </c>
      <c r="AR288" s="10" t="str">
        <f>IF(A288="","",IF(('OddsRatio_working_3-way'!X288=0),IF(Q288&gt;0,-Q288^(1/3),(-Q288)^(1/3)),'OddsRatio_working_3-way'!AL288-'OddsRatio_working_3-way'!R288/3))</f>
        <v/>
      </c>
      <c r="AS288" s="11" t="e">
        <f>IF(('OddsRatio_working_3-way'!X288=0),IF(Q288&gt;0,-Q288^(1/3),(-Q288)^(1/3)),'OddsRatio_working_3-way'!AM288-'OddsRatio_working_3-way'!R288/3)</f>
        <v>#VALUE!</v>
      </c>
      <c r="AT288" s="11" t="e">
        <f>IF(('OddsRatio_working_3-way'!X288=0),IF(Q288&gt;0,-Q288^(1/3),(-Q288)^(1/3)),'OddsRatio_working_3-way'!AN288-'OddsRatio_working_3-way'!R288/3)</f>
        <v>#VALUE!</v>
      </c>
      <c r="AU288" s="11" t="e">
        <f>IF(('OddsRatio_working_3-way'!X288=0),0,'OddsRatio_working_3-way'!AO288)</f>
        <v>#VALUE!</v>
      </c>
      <c r="AV288" s="11" t="e">
        <f>IF(('OddsRatio_working_3-way'!X288=0),0,'OddsRatio_working_3-way'!AP288)</f>
        <v>#VALUE!</v>
      </c>
      <c r="AW288" s="11" t="e">
        <f>IF(('OddsRatio_working_3-way'!X288=0),0,'OddsRatio_working_3-way'!AQ288)</f>
        <v>#VALUE!</v>
      </c>
    </row>
    <row r="289" spans="1:4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9" t="e">
        <f t="shared" si="65"/>
        <v>#VALUE!</v>
      </c>
      <c r="E289" s="9" t="e">
        <f t="shared" si="66"/>
        <v>#VALUE!</v>
      </c>
      <c r="F289" s="9" t="e">
        <f t="shared" si="67"/>
        <v>#VALUE!</v>
      </c>
      <c r="G289" s="9" t="str">
        <f t="shared" si="68"/>
        <v/>
      </c>
      <c r="H289" s="9" t="str">
        <f t="shared" si="69"/>
        <v/>
      </c>
      <c r="I289" s="9" t="str">
        <f t="shared" si="70"/>
        <v/>
      </c>
      <c r="J289" s="9" t="str">
        <f t="shared" si="71"/>
        <v/>
      </c>
      <c r="K289" s="11" t="e">
        <f t="shared" si="72"/>
        <v>#VALUE!</v>
      </c>
      <c r="L289" s="11" t="e">
        <f t="shared" si="73"/>
        <v>#VALUE!</v>
      </c>
      <c r="M289" s="11" t="e">
        <f t="shared" si="74"/>
        <v>#VALUE!</v>
      </c>
      <c r="N289" s="11" t="e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#VALUE!</v>
      </c>
      <c r="O289" s="11">
        <f>0</f>
        <v>0</v>
      </c>
      <c r="P289" s="11" t="e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#VALUE!</v>
      </c>
      <c r="Q289" s="11" t="e">
        <f>2*'OddsRatio_working_3-way'!K289*'OddsRatio_working_3-way'!L289*'OddsRatio_working_3-way'!M289</f>
        <v>#VALUE!</v>
      </c>
      <c r="R289" s="11" t="e">
        <f t="shared" si="75"/>
        <v>#VALUE!</v>
      </c>
      <c r="S289" s="11" t="e">
        <f t="shared" si="76"/>
        <v>#VALUE!</v>
      </c>
      <c r="T289" s="11" t="e">
        <f t="shared" si="77"/>
        <v>#VALUE!</v>
      </c>
      <c r="U289" s="11" t="e">
        <f>'OddsRatio_working_3-way'!S289-'OddsRatio_working_3-way'!R289^2/3</f>
        <v>#VALUE!</v>
      </c>
      <c r="V289" s="11" t="e">
        <f>'OddsRatio_working_3-way'!S289*'OddsRatio_working_3-way'!R289/3-2*'OddsRatio_working_3-way'!R289^3/27-'OddsRatio_working_3-way'!T289</f>
        <v>#VALUE!</v>
      </c>
      <c r="W289" s="11" t="e">
        <f>'OddsRatio_working_3-way'!V289^2+4*'OddsRatio_working_3-way'!U289^3/27</f>
        <v>#VALUE!</v>
      </c>
      <c r="X289" s="11" t="e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#VALUE!</v>
      </c>
      <c r="Y289" s="11" t="e">
        <f>IF('OddsRatio_working_3-way'!W289&gt;=0,IF('OddsRatio_working_3-way'!V289+SQRT('OddsRatio_working_3-way'!W289)&gt;0,0,PI()),ACOS('OddsRatio_working_3-way'!V289/(2*'OddsRatio_working_3-way'!X289)))</f>
        <v>#VALUE!</v>
      </c>
      <c r="Z289" s="11" t="e">
        <f>'OddsRatio_working_3-way'!X289^(1/3)*COS('OddsRatio_working_3-way'!Y289/3)</f>
        <v>#VALUE!</v>
      </c>
      <c r="AA289" s="11" t="e">
        <f>'OddsRatio_working_3-way'!X289^(1/3)*COS(('OddsRatio_working_3-way'!Y289+2*PI())/3)</f>
        <v>#VALUE!</v>
      </c>
      <c r="AB289" s="11" t="e">
        <f>'OddsRatio_working_3-way'!X289^(1/3)*COS(('OddsRatio_working_3-way'!Y289+4*PI())/3)</f>
        <v>#VALUE!</v>
      </c>
      <c r="AC289" s="11" t="e">
        <f>'OddsRatio_working_3-way'!X289^(1/3)*SIN('OddsRatio_working_3-way'!Y289/3)</f>
        <v>#VALUE!</v>
      </c>
      <c r="AD289" s="11" t="e">
        <f>'OddsRatio_working_3-way'!X289^(1/3)*SIN(('OddsRatio_working_3-way'!Y289+2*PI())/3)</f>
        <v>#VALUE!</v>
      </c>
      <c r="AE289" s="11" t="e">
        <f>'OddsRatio_working_3-way'!X289^(1/3)*SIN(('OddsRatio_working_3-way'!Y289+4*PI())/3)</f>
        <v>#VALUE!</v>
      </c>
      <c r="AF289" s="11" t="e">
        <f>-'OddsRatio_working_3-way'!U289/(3*'OddsRatio_working_3-way'!X289^(1/3))*COS(('OddsRatio_working_3-way'!Y289)/3)</f>
        <v>#VALUE!</v>
      </c>
      <c r="AG289" s="11" t="e">
        <f>-'OddsRatio_working_3-way'!U289/(3*'OddsRatio_working_3-way'!X289^(1/3))*COS(('OddsRatio_working_3-way'!Y289+2*PI())/3)</f>
        <v>#VALUE!</v>
      </c>
      <c r="AH289" s="11" t="e">
        <f>-'OddsRatio_working_3-way'!U289/(3*'OddsRatio_working_3-way'!X289^(1/3))*COS(('OddsRatio_working_3-way'!Y289+4*PI())/3)</f>
        <v>#VALUE!</v>
      </c>
      <c r="AI289" s="11" t="e">
        <f>'OddsRatio_working_3-way'!U289/(3*'OddsRatio_working_3-way'!X289^(1/3))*SIN(('OddsRatio_working_3-way'!Y289)/3)</f>
        <v>#VALUE!</v>
      </c>
      <c r="AJ289" s="11" t="e">
        <f>'OddsRatio_working_3-way'!U289/(3*'OddsRatio_working_3-way'!X289^(1/3))*SIN(('OddsRatio_working_3-way'!Y289+2*PI())/3)</f>
        <v>#VALUE!</v>
      </c>
      <c r="AK289" s="11" t="e">
        <f>'OddsRatio_working_3-way'!U289/(3*'OddsRatio_working_3-way'!X289^(1/3))*SIN(('OddsRatio_working_3-way'!Y289+4*PI())/3)</f>
        <v>#VALUE!</v>
      </c>
      <c r="AL289" s="11" t="e">
        <f>'OddsRatio_working_3-way'!Z289+'OddsRatio_working_3-way'!AF289</f>
        <v>#VALUE!</v>
      </c>
      <c r="AM289" s="11" t="e">
        <f>'OddsRatio_working_3-way'!AA289+'OddsRatio_working_3-way'!AG289</f>
        <v>#VALUE!</v>
      </c>
      <c r="AN289" s="11" t="e">
        <f>'OddsRatio_working_3-way'!AB289+'OddsRatio_working_3-way'!AH289</f>
        <v>#VALUE!</v>
      </c>
      <c r="AO289" s="11" t="e">
        <f>'OddsRatio_working_3-way'!AC289+'OddsRatio_working_3-way'!AI289</f>
        <v>#VALUE!</v>
      </c>
      <c r="AP289" s="11" t="e">
        <f>'OddsRatio_working_3-way'!AD289+'OddsRatio_working_3-way'!AJ289</f>
        <v>#VALUE!</v>
      </c>
      <c r="AQ289" s="11" t="e">
        <f>'OddsRatio_working_3-way'!AE289+'OddsRatio_working_3-way'!AK289</f>
        <v>#VALUE!</v>
      </c>
      <c r="AR289" s="10" t="str">
        <f>IF(A289="","",IF(('OddsRatio_working_3-way'!X289=0),IF(Q289&gt;0,-Q289^(1/3),(-Q289)^(1/3)),'OddsRatio_working_3-way'!AL289-'OddsRatio_working_3-way'!R289/3))</f>
        <v/>
      </c>
      <c r="AS289" s="11" t="e">
        <f>IF(('OddsRatio_working_3-way'!X289=0),IF(Q289&gt;0,-Q289^(1/3),(-Q289)^(1/3)),'OddsRatio_working_3-way'!AM289-'OddsRatio_working_3-way'!R289/3)</f>
        <v>#VALUE!</v>
      </c>
      <c r="AT289" s="11" t="e">
        <f>IF(('OddsRatio_working_3-way'!X289=0),IF(Q289&gt;0,-Q289^(1/3),(-Q289)^(1/3)),'OddsRatio_working_3-way'!AN289-'OddsRatio_working_3-way'!R289/3)</f>
        <v>#VALUE!</v>
      </c>
      <c r="AU289" s="11" t="e">
        <f>IF(('OddsRatio_working_3-way'!X289=0),0,'OddsRatio_working_3-way'!AO289)</f>
        <v>#VALUE!</v>
      </c>
      <c r="AV289" s="11" t="e">
        <f>IF(('OddsRatio_working_3-way'!X289=0),0,'OddsRatio_working_3-way'!AP289)</f>
        <v>#VALUE!</v>
      </c>
      <c r="AW289" s="11" t="e">
        <f>IF(('OddsRatio_working_3-way'!X289=0),0,'OddsRatio_working_3-way'!AQ289)</f>
        <v>#VALUE!</v>
      </c>
    </row>
    <row r="290" spans="1:4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9" t="e">
        <f t="shared" si="65"/>
        <v>#VALUE!</v>
      </c>
      <c r="E290" s="9" t="e">
        <f t="shared" si="66"/>
        <v>#VALUE!</v>
      </c>
      <c r="F290" s="9" t="e">
        <f t="shared" si="67"/>
        <v>#VALUE!</v>
      </c>
      <c r="G290" s="9" t="str">
        <f t="shared" si="68"/>
        <v/>
      </c>
      <c r="H290" s="9" t="str">
        <f t="shared" si="69"/>
        <v/>
      </c>
      <c r="I290" s="9" t="str">
        <f t="shared" si="70"/>
        <v/>
      </c>
      <c r="J290" s="9" t="str">
        <f t="shared" si="71"/>
        <v/>
      </c>
      <c r="K290" s="11" t="e">
        <f t="shared" si="72"/>
        <v>#VALUE!</v>
      </c>
      <c r="L290" s="11" t="e">
        <f t="shared" si="73"/>
        <v>#VALUE!</v>
      </c>
      <c r="M290" s="11" t="e">
        <f t="shared" si="74"/>
        <v>#VALUE!</v>
      </c>
      <c r="N290" s="11" t="e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#VALUE!</v>
      </c>
      <c r="O290" s="11">
        <f>0</f>
        <v>0</v>
      </c>
      <c r="P290" s="11" t="e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#VALUE!</v>
      </c>
      <c r="Q290" s="11" t="e">
        <f>2*'OddsRatio_working_3-way'!K290*'OddsRatio_working_3-way'!L290*'OddsRatio_working_3-way'!M290</f>
        <v>#VALUE!</v>
      </c>
      <c r="R290" s="11" t="e">
        <f t="shared" si="75"/>
        <v>#VALUE!</v>
      </c>
      <c r="S290" s="11" t="e">
        <f t="shared" si="76"/>
        <v>#VALUE!</v>
      </c>
      <c r="T290" s="11" t="e">
        <f t="shared" si="77"/>
        <v>#VALUE!</v>
      </c>
      <c r="U290" s="11" t="e">
        <f>'OddsRatio_working_3-way'!S290-'OddsRatio_working_3-way'!R290^2/3</f>
        <v>#VALUE!</v>
      </c>
      <c r="V290" s="11" t="e">
        <f>'OddsRatio_working_3-way'!S290*'OddsRatio_working_3-way'!R290/3-2*'OddsRatio_working_3-way'!R290^3/27-'OddsRatio_working_3-way'!T290</f>
        <v>#VALUE!</v>
      </c>
      <c r="W290" s="11" t="e">
        <f>'OddsRatio_working_3-way'!V290^2+4*'OddsRatio_working_3-way'!U290^3/27</f>
        <v>#VALUE!</v>
      </c>
      <c r="X290" s="11" t="e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#VALUE!</v>
      </c>
      <c r="Y290" s="11" t="e">
        <f>IF('OddsRatio_working_3-way'!W290&gt;=0,IF('OddsRatio_working_3-way'!V290+SQRT('OddsRatio_working_3-way'!W290)&gt;0,0,PI()),ACOS('OddsRatio_working_3-way'!V290/(2*'OddsRatio_working_3-way'!X290)))</f>
        <v>#VALUE!</v>
      </c>
      <c r="Z290" s="11" t="e">
        <f>'OddsRatio_working_3-way'!X290^(1/3)*COS('OddsRatio_working_3-way'!Y290/3)</f>
        <v>#VALUE!</v>
      </c>
      <c r="AA290" s="11" t="e">
        <f>'OddsRatio_working_3-way'!X290^(1/3)*COS(('OddsRatio_working_3-way'!Y290+2*PI())/3)</f>
        <v>#VALUE!</v>
      </c>
      <c r="AB290" s="11" t="e">
        <f>'OddsRatio_working_3-way'!X290^(1/3)*COS(('OddsRatio_working_3-way'!Y290+4*PI())/3)</f>
        <v>#VALUE!</v>
      </c>
      <c r="AC290" s="11" t="e">
        <f>'OddsRatio_working_3-way'!X290^(1/3)*SIN('OddsRatio_working_3-way'!Y290/3)</f>
        <v>#VALUE!</v>
      </c>
      <c r="AD290" s="11" t="e">
        <f>'OddsRatio_working_3-way'!X290^(1/3)*SIN(('OddsRatio_working_3-way'!Y290+2*PI())/3)</f>
        <v>#VALUE!</v>
      </c>
      <c r="AE290" s="11" t="e">
        <f>'OddsRatio_working_3-way'!X290^(1/3)*SIN(('OddsRatio_working_3-way'!Y290+4*PI())/3)</f>
        <v>#VALUE!</v>
      </c>
      <c r="AF290" s="11" t="e">
        <f>-'OddsRatio_working_3-way'!U290/(3*'OddsRatio_working_3-way'!X290^(1/3))*COS(('OddsRatio_working_3-way'!Y290)/3)</f>
        <v>#VALUE!</v>
      </c>
      <c r="AG290" s="11" t="e">
        <f>-'OddsRatio_working_3-way'!U290/(3*'OddsRatio_working_3-way'!X290^(1/3))*COS(('OddsRatio_working_3-way'!Y290+2*PI())/3)</f>
        <v>#VALUE!</v>
      </c>
      <c r="AH290" s="11" t="e">
        <f>-'OddsRatio_working_3-way'!U290/(3*'OddsRatio_working_3-way'!X290^(1/3))*COS(('OddsRatio_working_3-way'!Y290+4*PI())/3)</f>
        <v>#VALUE!</v>
      </c>
      <c r="AI290" s="11" t="e">
        <f>'OddsRatio_working_3-way'!U290/(3*'OddsRatio_working_3-way'!X290^(1/3))*SIN(('OddsRatio_working_3-way'!Y290)/3)</f>
        <v>#VALUE!</v>
      </c>
      <c r="AJ290" s="11" t="e">
        <f>'OddsRatio_working_3-way'!U290/(3*'OddsRatio_working_3-way'!X290^(1/3))*SIN(('OddsRatio_working_3-way'!Y290+2*PI())/3)</f>
        <v>#VALUE!</v>
      </c>
      <c r="AK290" s="11" t="e">
        <f>'OddsRatio_working_3-way'!U290/(3*'OddsRatio_working_3-way'!X290^(1/3))*SIN(('OddsRatio_working_3-way'!Y290+4*PI())/3)</f>
        <v>#VALUE!</v>
      </c>
      <c r="AL290" s="11" t="e">
        <f>'OddsRatio_working_3-way'!Z290+'OddsRatio_working_3-way'!AF290</f>
        <v>#VALUE!</v>
      </c>
      <c r="AM290" s="11" t="e">
        <f>'OddsRatio_working_3-way'!AA290+'OddsRatio_working_3-way'!AG290</f>
        <v>#VALUE!</v>
      </c>
      <c r="AN290" s="11" t="e">
        <f>'OddsRatio_working_3-way'!AB290+'OddsRatio_working_3-way'!AH290</f>
        <v>#VALUE!</v>
      </c>
      <c r="AO290" s="11" t="e">
        <f>'OddsRatio_working_3-way'!AC290+'OddsRatio_working_3-way'!AI290</f>
        <v>#VALUE!</v>
      </c>
      <c r="AP290" s="11" t="e">
        <f>'OddsRatio_working_3-way'!AD290+'OddsRatio_working_3-way'!AJ290</f>
        <v>#VALUE!</v>
      </c>
      <c r="AQ290" s="11" t="e">
        <f>'OddsRatio_working_3-way'!AE290+'OddsRatio_working_3-way'!AK290</f>
        <v>#VALUE!</v>
      </c>
      <c r="AR290" s="10" t="str">
        <f>IF(A290="","",IF(('OddsRatio_working_3-way'!X290=0),IF(Q290&gt;0,-Q290^(1/3),(-Q290)^(1/3)),'OddsRatio_working_3-way'!AL290-'OddsRatio_working_3-way'!R290/3))</f>
        <v/>
      </c>
      <c r="AS290" s="11" t="e">
        <f>IF(('OddsRatio_working_3-way'!X290=0),IF(Q290&gt;0,-Q290^(1/3),(-Q290)^(1/3)),'OddsRatio_working_3-way'!AM290-'OddsRatio_working_3-way'!R290/3)</f>
        <v>#VALUE!</v>
      </c>
      <c r="AT290" s="11" t="e">
        <f>IF(('OddsRatio_working_3-way'!X290=0),IF(Q290&gt;0,-Q290^(1/3),(-Q290)^(1/3)),'OddsRatio_working_3-way'!AN290-'OddsRatio_working_3-way'!R290/3)</f>
        <v>#VALUE!</v>
      </c>
      <c r="AU290" s="11" t="e">
        <f>IF(('OddsRatio_working_3-way'!X290=0),0,'OddsRatio_working_3-way'!AO290)</f>
        <v>#VALUE!</v>
      </c>
      <c r="AV290" s="11" t="e">
        <f>IF(('OddsRatio_working_3-way'!X290=0),0,'OddsRatio_working_3-way'!AP290)</f>
        <v>#VALUE!</v>
      </c>
      <c r="AW290" s="11" t="e">
        <f>IF(('OddsRatio_working_3-way'!X290=0),0,'OddsRatio_working_3-way'!AQ290)</f>
        <v>#VALUE!</v>
      </c>
    </row>
    <row r="291" spans="1:4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9" t="e">
        <f t="shared" si="65"/>
        <v>#VALUE!</v>
      </c>
      <c r="E291" s="9" t="e">
        <f t="shared" si="66"/>
        <v>#VALUE!</v>
      </c>
      <c r="F291" s="9" t="e">
        <f t="shared" si="67"/>
        <v>#VALUE!</v>
      </c>
      <c r="G291" s="9" t="str">
        <f t="shared" si="68"/>
        <v/>
      </c>
      <c r="H291" s="9" t="str">
        <f t="shared" si="69"/>
        <v/>
      </c>
      <c r="I291" s="9" t="str">
        <f t="shared" si="70"/>
        <v/>
      </c>
      <c r="J291" s="9" t="str">
        <f t="shared" si="71"/>
        <v/>
      </c>
      <c r="K291" s="11" t="e">
        <f t="shared" si="72"/>
        <v>#VALUE!</v>
      </c>
      <c r="L291" s="11" t="e">
        <f t="shared" si="73"/>
        <v>#VALUE!</v>
      </c>
      <c r="M291" s="11" t="e">
        <f t="shared" si="74"/>
        <v>#VALUE!</v>
      </c>
      <c r="N291" s="11" t="e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#VALUE!</v>
      </c>
      <c r="O291" s="11">
        <f>0</f>
        <v>0</v>
      </c>
      <c r="P291" s="11" t="e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#VALUE!</v>
      </c>
      <c r="Q291" s="11" t="e">
        <f>2*'OddsRatio_working_3-way'!K291*'OddsRatio_working_3-way'!L291*'OddsRatio_working_3-way'!M291</f>
        <v>#VALUE!</v>
      </c>
      <c r="R291" s="11" t="e">
        <f t="shared" si="75"/>
        <v>#VALUE!</v>
      </c>
      <c r="S291" s="11" t="e">
        <f t="shared" si="76"/>
        <v>#VALUE!</v>
      </c>
      <c r="T291" s="11" t="e">
        <f t="shared" si="77"/>
        <v>#VALUE!</v>
      </c>
      <c r="U291" s="11" t="e">
        <f>'OddsRatio_working_3-way'!S291-'OddsRatio_working_3-way'!R291^2/3</f>
        <v>#VALUE!</v>
      </c>
      <c r="V291" s="11" t="e">
        <f>'OddsRatio_working_3-way'!S291*'OddsRatio_working_3-way'!R291/3-2*'OddsRatio_working_3-way'!R291^3/27-'OddsRatio_working_3-way'!T291</f>
        <v>#VALUE!</v>
      </c>
      <c r="W291" s="11" t="e">
        <f>'OddsRatio_working_3-way'!V291^2+4*'OddsRatio_working_3-way'!U291^3/27</f>
        <v>#VALUE!</v>
      </c>
      <c r="X291" s="11" t="e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#VALUE!</v>
      </c>
      <c r="Y291" s="11" t="e">
        <f>IF('OddsRatio_working_3-way'!W291&gt;=0,IF('OddsRatio_working_3-way'!V291+SQRT('OddsRatio_working_3-way'!W291)&gt;0,0,PI()),ACOS('OddsRatio_working_3-way'!V291/(2*'OddsRatio_working_3-way'!X291)))</f>
        <v>#VALUE!</v>
      </c>
      <c r="Z291" s="11" t="e">
        <f>'OddsRatio_working_3-way'!X291^(1/3)*COS('OddsRatio_working_3-way'!Y291/3)</f>
        <v>#VALUE!</v>
      </c>
      <c r="AA291" s="11" t="e">
        <f>'OddsRatio_working_3-way'!X291^(1/3)*COS(('OddsRatio_working_3-way'!Y291+2*PI())/3)</f>
        <v>#VALUE!</v>
      </c>
      <c r="AB291" s="11" t="e">
        <f>'OddsRatio_working_3-way'!X291^(1/3)*COS(('OddsRatio_working_3-way'!Y291+4*PI())/3)</f>
        <v>#VALUE!</v>
      </c>
      <c r="AC291" s="11" t="e">
        <f>'OddsRatio_working_3-way'!X291^(1/3)*SIN('OddsRatio_working_3-way'!Y291/3)</f>
        <v>#VALUE!</v>
      </c>
      <c r="AD291" s="11" t="e">
        <f>'OddsRatio_working_3-way'!X291^(1/3)*SIN(('OddsRatio_working_3-way'!Y291+2*PI())/3)</f>
        <v>#VALUE!</v>
      </c>
      <c r="AE291" s="11" t="e">
        <f>'OddsRatio_working_3-way'!X291^(1/3)*SIN(('OddsRatio_working_3-way'!Y291+4*PI())/3)</f>
        <v>#VALUE!</v>
      </c>
      <c r="AF291" s="11" t="e">
        <f>-'OddsRatio_working_3-way'!U291/(3*'OddsRatio_working_3-way'!X291^(1/3))*COS(('OddsRatio_working_3-way'!Y291)/3)</f>
        <v>#VALUE!</v>
      </c>
      <c r="AG291" s="11" t="e">
        <f>-'OddsRatio_working_3-way'!U291/(3*'OddsRatio_working_3-way'!X291^(1/3))*COS(('OddsRatio_working_3-way'!Y291+2*PI())/3)</f>
        <v>#VALUE!</v>
      </c>
      <c r="AH291" s="11" t="e">
        <f>-'OddsRatio_working_3-way'!U291/(3*'OddsRatio_working_3-way'!X291^(1/3))*COS(('OddsRatio_working_3-way'!Y291+4*PI())/3)</f>
        <v>#VALUE!</v>
      </c>
      <c r="AI291" s="11" t="e">
        <f>'OddsRatio_working_3-way'!U291/(3*'OddsRatio_working_3-way'!X291^(1/3))*SIN(('OddsRatio_working_3-way'!Y291)/3)</f>
        <v>#VALUE!</v>
      </c>
      <c r="AJ291" s="11" t="e">
        <f>'OddsRatio_working_3-way'!U291/(3*'OddsRatio_working_3-way'!X291^(1/3))*SIN(('OddsRatio_working_3-way'!Y291+2*PI())/3)</f>
        <v>#VALUE!</v>
      </c>
      <c r="AK291" s="11" t="e">
        <f>'OddsRatio_working_3-way'!U291/(3*'OddsRatio_working_3-way'!X291^(1/3))*SIN(('OddsRatio_working_3-way'!Y291+4*PI())/3)</f>
        <v>#VALUE!</v>
      </c>
      <c r="AL291" s="11" t="e">
        <f>'OddsRatio_working_3-way'!Z291+'OddsRatio_working_3-way'!AF291</f>
        <v>#VALUE!</v>
      </c>
      <c r="AM291" s="11" t="e">
        <f>'OddsRatio_working_3-way'!AA291+'OddsRatio_working_3-way'!AG291</f>
        <v>#VALUE!</v>
      </c>
      <c r="AN291" s="11" t="e">
        <f>'OddsRatio_working_3-way'!AB291+'OddsRatio_working_3-way'!AH291</f>
        <v>#VALUE!</v>
      </c>
      <c r="AO291" s="11" t="e">
        <f>'OddsRatio_working_3-way'!AC291+'OddsRatio_working_3-way'!AI291</f>
        <v>#VALUE!</v>
      </c>
      <c r="AP291" s="11" t="e">
        <f>'OddsRatio_working_3-way'!AD291+'OddsRatio_working_3-way'!AJ291</f>
        <v>#VALUE!</v>
      </c>
      <c r="AQ291" s="11" t="e">
        <f>'OddsRatio_working_3-way'!AE291+'OddsRatio_working_3-way'!AK291</f>
        <v>#VALUE!</v>
      </c>
      <c r="AR291" s="10" t="str">
        <f>IF(A291="","",IF(('OddsRatio_working_3-way'!X291=0),IF(Q291&gt;0,-Q291^(1/3),(-Q291)^(1/3)),'OddsRatio_working_3-way'!AL291-'OddsRatio_working_3-way'!R291/3))</f>
        <v/>
      </c>
      <c r="AS291" s="11" t="e">
        <f>IF(('OddsRatio_working_3-way'!X291=0),IF(Q291&gt;0,-Q291^(1/3),(-Q291)^(1/3)),'OddsRatio_working_3-way'!AM291-'OddsRatio_working_3-way'!R291/3)</f>
        <v>#VALUE!</v>
      </c>
      <c r="AT291" s="11" t="e">
        <f>IF(('OddsRatio_working_3-way'!X291=0),IF(Q291&gt;0,-Q291^(1/3),(-Q291)^(1/3)),'OddsRatio_working_3-way'!AN291-'OddsRatio_working_3-way'!R291/3)</f>
        <v>#VALUE!</v>
      </c>
      <c r="AU291" s="11" t="e">
        <f>IF(('OddsRatio_working_3-way'!X291=0),0,'OddsRatio_working_3-way'!AO291)</f>
        <v>#VALUE!</v>
      </c>
      <c r="AV291" s="11" t="e">
        <f>IF(('OddsRatio_working_3-way'!X291=0),0,'OddsRatio_working_3-way'!AP291)</f>
        <v>#VALUE!</v>
      </c>
      <c r="AW291" s="11" t="e">
        <f>IF(('OddsRatio_working_3-way'!X291=0),0,'OddsRatio_working_3-way'!AQ291)</f>
        <v>#VALUE!</v>
      </c>
    </row>
    <row r="292" spans="1:4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9" t="e">
        <f t="shared" si="65"/>
        <v>#VALUE!</v>
      </c>
      <c r="E292" s="9" t="e">
        <f t="shared" si="66"/>
        <v>#VALUE!</v>
      </c>
      <c r="F292" s="9" t="e">
        <f t="shared" si="67"/>
        <v>#VALUE!</v>
      </c>
      <c r="G292" s="9" t="str">
        <f t="shared" si="68"/>
        <v/>
      </c>
      <c r="H292" s="9" t="str">
        <f t="shared" si="69"/>
        <v/>
      </c>
      <c r="I292" s="9" t="str">
        <f t="shared" si="70"/>
        <v/>
      </c>
      <c r="J292" s="9" t="str">
        <f t="shared" si="71"/>
        <v/>
      </c>
      <c r="K292" s="11" t="e">
        <f t="shared" si="72"/>
        <v>#VALUE!</v>
      </c>
      <c r="L292" s="11" t="e">
        <f t="shared" si="73"/>
        <v>#VALUE!</v>
      </c>
      <c r="M292" s="11" t="e">
        <f t="shared" si="74"/>
        <v>#VALUE!</v>
      </c>
      <c r="N292" s="11" t="e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#VALUE!</v>
      </c>
      <c r="O292" s="11">
        <f>0</f>
        <v>0</v>
      </c>
      <c r="P292" s="11" t="e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#VALUE!</v>
      </c>
      <c r="Q292" s="11" t="e">
        <f>2*'OddsRatio_working_3-way'!K292*'OddsRatio_working_3-way'!L292*'OddsRatio_working_3-way'!M292</f>
        <v>#VALUE!</v>
      </c>
      <c r="R292" s="11" t="e">
        <f t="shared" si="75"/>
        <v>#VALUE!</v>
      </c>
      <c r="S292" s="11" t="e">
        <f t="shared" si="76"/>
        <v>#VALUE!</v>
      </c>
      <c r="T292" s="11" t="e">
        <f t="shared" si="77"/>
        <v>#VALUE!</v>
      </c>
      <c r="U292" s="11" t="e">
        <f>'OddsRatio_working_3-way'!S292-'OddsRatio_working_3-way'!R292^2/3</f>
        <v>#VALUE!</v>
      </c>
      <c r="V292" s="11" t="e">
        <f>'OddsRatio_working_3-way'!S292*'OddsRatio_working_3-way'!R292/3-2*'OddsRatio_working_3-way'!R292^3/27-'OddsRatio_working_3-way'!T292</f>
        <v>#VALUE!</v>
      </c>
      <c r="W292" s="11" t="e">
        <f>'OddsRatio_working_3-way'!V292^2+4*'OddsRatio_working_3-way'!U292^3/27</f>
        <v>#VALUE!</v>
      </c>
      <c r="X292" s="11" t="e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#VALUE!</v>
      </c>
      <c r="Y292" s="11" t="e">
        <f>IF('OddsRatio_working_3-way'!W292&gt;=0,IF('OddsRatio_working_3-way'!V292+SQRT('OddsRatio_working_3-way'!W292)&gt;0,0,PI()),ACOS('OddsRatio_working_3-way'!V292/(2*'OddsRatio_working_3-way'!X292)))</f>
        <v>#VALUE!</v>
      </c>
      <c r="Z292" s="11" t="e">
        <f>'OddsRatio_working_3-way'!X292^(1/3)*COS('OddsRatio_working_3-way'!Y292/3)</f>
        <v>#VALUE!</v>
      </c>
      <c r="AA292" s="11" t="e">
        <f>'OddsRatio_working_3-way'!X292^(1/3)*COS(('OddsRatio_working_3-way'!Y292+2*PI())/3)</f>
        <v>#VALUE!</v>
      </c>
      <c r="AB292" s="11" t="e">
        <f>'OddsRatio_working_3-way'!X292^(1/3)*COS(('OddsRatio_working_3-way'!Y292+4*PI())/3)</f>
        <v>#VALUE!</v>
      </c>
      <c r="AC292" s="11" t="e">
        <f>'OddsRatio_working_3-way'!X292^(1/3)*SIN('OddsRatio_working_3-way'!Y292/3)</f>
        <v>#VALUE!</v>
      </c>
      <c r="AD292" s="11" t="e">
        <f>'OddsRatio_working_3-way'!X292^(1/3)*SIN(('OddsRatio_working_3-way'!Y292+2*PI())/3)</f>
        <v>#VALUE!</v>
      </c>
      <c r="AE292" s="11" t="e">
        <f>'OddsRatio_working_3-way'!X292^(1/3)*SIN(('OddsRatio_working_3-way'!Y292+4*PI())/3)</f>
        <v>#VALUE!</v>
      </c>
      <c r="AF292" s="11" t="e">
        <f>-'OddsRatio_working_3-way'!U292/(3*'OddsRatio_working_3-way'!X292^(1/3))*COS(('OddsRatio_working_3-way'!Y292)/3)</f>
        <v>#VALUE!</v>
      </c>
      <c r="AG292" s="11" t="e">
        <f>-'OddsRatio_working_3-way'!U292/(3*'OddsRatio_working_3-way'!X292^(1/3))*COS(('OddsRatio_working_3-way'!Y292+2*PI())/3)</f>
        <v>#VALUE!</v>
      </c>
      <c r="AH292" s="11" t="e">
        <f>-'OddsRatio_working_3-way'!U292/(3*'OddsRatio_working_3-way'!X292^(1/3))*COS(('OddsRatio_working_3-way'!Y292+4*PI())/3)</f>
        <v>#VALUE!</v>
      </c>
      <c r="AI292" s="11" t="e">
        <f>'OddsRatio_working_3-way'!U292/(3*'OddsRatio_working_3-way'!X292^(1/3))*SIN(('OddsRatio_working_3-way'!Y292)/3)</f>
        <v>#VALUE!</v>
      </c>
      <c r="AJ292" s="11" t="e">
        <f>'OddsRatio_working_3-way'!U292/(3*'OddsRatio_working_3-way'!X292^(1/3))*SIN(('OddsRatio_working_3-way'!Y292+2*PI())/3)</f>
        <v>#VALUE!</v>
      </c>
      <c r="AK292" s="11" t="e">
        <f>'OddsRatio_working_3-way'!U292/(3*'OddsRatio_working_3-way'!X292^(1/3))*SIN(('OddsRatio_working_3-way'!Y292+4*PI())/3)</f>
        <v>#VALUE!</v>
      </c>
      <c r="AL292" s="11" t="e">
        <f>'OddsRatio_working_3-way'!Z292+'OddsRatio_working_3-way'!AF292</f>
        <v>#VALUE!</v>
      </c>
      <c r="AM292" s="11" t="e">
        <f>'OddsRatio_working_3-way'!AA292+'OddsRatio_working_3-way'!AG292</f>
        <v>#VALUE!</v>
      </c>
      <c r="AN292" s="11" t="e">
        <f>'OddsRatio_working_3-way'!AB292+'OddsRatio_working_3-way'!AH292</f>
        <v>#VALUE!</v>
      </c>
      <c r="AO292" s="11" t="e">
        <f>'OddsRatio_working_3-way'!AC292+'OddsRatio_working_3-way'!AI292</f>
        <v>#VALUE!</v>
      </c>
      <c r="AP292" s="11" t="e">
        <f>'OddsRatio_working_3-way'!AD292+'OddsRatio_working_3-way'!AJ292</f>
        <v>#VALUE!</v>
      </c>
      <c r="AQ292" s="11" t="e">
        <f>'OddsRatio_working_3-way'!AE292+'OddsRatio_working_3-way'!AK292</f>
        <v>#VALUE!</v>
      </c>
      <c r="AR292" s="10" t="str">
        <f>IF(A292="","",IF(('OddsRatio_working_3-way'!X292=0),IF(Q292&gt;0,-Q292^(1/3),(-Q292)^(1/3)),'OddsRatio_working_3-way'!AL292-'OddsRatio_working_3-way'!R292/3))</f>
        <v/>
      </c>
      <c r="AS292" s="11" t="e">
        <f>IF(('OddsRatio_working_3-way'!X292=0),IF(Q292&gt;0,-Q292^(1/3),(-Q292)^(1/3)),'OddsRatio_working_3-way'!AM292-'OddsRatio_working_3-way'!R292/3)</f>
        <v>#VALUE!</v>
      </c>
      <c r="AT292" s="11" t="e">
        <f>IF(('OddsRatio_working_3-way'!X292=0),IF(Q292&gt;0,-Q292^(1/3),(-Q292)^(1/3)),'OddsRatio_working_3-way'!AN292-'OddsRatio_working_3-way'!R292/3)</f>
        <v>#VALUE!</v>
      </c>
      <c r="AU292" s="11" t="e">
        <f>IF(('OddsRatio_working_3-way'!X292=0),0,'OddsRatio_working_3-way'!AO292)</f>
        <v>#VALUE!</v>
      </c>
      <c r="AV292" s="11" t="e">
        <f>IF(('OddsRatio_working_3-way'!X292=0),0,'OddsRatio_working_3-way'!AP292)</f>
        <v>#VALUE!</v>
      </c>
      <c r="AW292" s="11" t="e">
        <f>IF(('OddsRatio_working_3-way'!X292=0),0,'OddsRatio_working_3-way'!AQ292)</f>
        <v>#VALUE!</v>
      </c>
    </row>
    <row r="293" spans="1:4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9" t="e">
        <f t="shared" si="65"/>
        <v>#VALUE!</v>
      </c>
      <c r="E293" s="9" t="e">
        <f t="shared" si="66"/>
        <v>#VALUE!</v>
      </c>
      <c r="F293" s="9" t="e">
        <f t="shared" si="67"/>
        <v>#VALUE!</v>
      </c>
      <c r="G293" s="9" t="str">
        <f t="shared" si="68"/>
        <v/>
      </c>
      <c r="H293" s="9" t="str">
        <f t="shared" si="69"/>
        <v/>
      </c>
      <c r="I293" s="9" t="str">
        <f t="shared" si="70"/>
        <v/>
      </c>
      <c r="J293" s="9" t="str">
        <f t="shared" si="71"/>
        <v/>
      </c>
      <c r="K293" s="11" t="e">
        <f t="shared" si="72"/>
        <v>#VALUE!</v>
      </c>
      <c r="L293" s="11" t="e">
        <f t="shared" si="73"/>
        <v>#VALUE!</v>
      </c>
      <c r="M293" s="11" t="e">
        <f t="shared" si="74"/>
        <v>#VALUE!</v>
      </c>
      <c r="N293" s="11" t="e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#VALUE!</v>
      </c>
      <c r="O293" s="11">
        <f>0</f>
        <v>0</v>
      </c>
      <c r="P293" s="11" t="e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#VALUE!</v>
      </c>
      <c r="Q293" s="11" t="e">
        <f>2*'OddsRatio_working_3-way'!K293*'OddsRatio_working_3-way'!L293*'OddsRatio_working_3-way'!M293</f>
        <v>#VALUE!</v>
      </c>
      <c r="R293" s="11" t="e">
        <f t="shared" si="75"/>
        <v>#VALUE!</v>
      </c>
      <c r="S293" s="11" t="e">
        <f t="shared" si="76"/>
        <v>#VALUE!</v>
      </c>
      <c r="T293" s="11" t="e">
        <f t="shared" si="77"/>
        <v>#VALUE!</v>
      </c>
      <c r="U293" s="11" t="e">
        <f>'OddsRatio_working_3-way'!S293-'OddsRatio_working_3-way'!R293^2/3</f>
        <v>#VALUE!</v>
      </c>
      <c r="V293" s="11" t="e">
        <f>'OddsRatio_working_3-way'!S293*'OddsRatio_working_3-way'!R293/3-2*'OddsRatio_working_3-way'!R293^3/27-'OddsRatio_working_3-way'!T293</f>
        <v>#VALUE!</v>
      </c>
      <c r="W293" s="11" t="e">
        <f>'OddsRatio_working_3-way'!V293^2+4*'OddsRatio_working_3-way'!U293^3/27</f>
        <v>#VALUE!</v>
      </c>
      <c r="X293" s="11" t="e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#VALUE!</v>
      </c>
      <c r="Y293" s="11" t="e">
        <f>IF('OddsRatio_working_3-way'!W293&gt;=0,IF('OddsRatio_working_3-way'!V293+SQRT('OddsRatio_working_3-way'!W293)&gt;0,0,PI()),ACOS('OddsRatio_working_3-way'!V293/(2*'OddsRatio_working_3-way'!X293)))</f>
        <v>#VALUE!</v>
      </c>
      <c r="Z293" s="11" t="e">
        <f>'OddsRatio_working_3-way'!X293^(1/3)*COS('OddsRatio_working_3-way'!Y293/3)</f>
        <v>#VALUE!</v>
      </c>
      <c r="AA293" s="11" t="e">
        <f>'OddsRatio_working_3-way'!X293^(1/3)*COS(('OddsRatio_working_3-way'!Y293+2*PI())/3)</f>
        <v>#VALUE!</v>
      </c>
      <c r="AB293" s="11" t="e">
        <f>'OddsRatio_working_3-way'!X293^(1/3)*COS(('OddsRatio_working_3-way'!Y293+4*PI())/3)</f>
        <v>#VALUE!</v>
      </c>
      <c r="AC293" s="11" t="e">
        <f>'OddsRatio_working_3-way'!X293^(1/3)*SIN('OddsRatio_working_3-way'!Y293/3)</f>
        <v>#VALUE!</v>
      </c>
      <c r="AD293" s="11" t="e">
        <f>'OddsRatio_working_3-way'!X293^(1/3)*SIN(('OddsRatio_working_3-way'!Y293+2*PI())/3)</f>
        <v>#VALUE!</v>
      </c>
      <c r="AE293" s="11" t="e">
        <f>'OddsRatio_working_3-way'!X293^(1/3)*SIN(('OddsRatio_working_3-way'!Y293+4*PI())/3)</f>
        <v>#VALUE!</v>
      </c>
      <c r="AF293" s="11" t="e">
        <f>-'OddsRatio_working_3-way'!U293/(3*'OddsRatio_working_3-way'!X293^(1/3))*COS(('OddsRatio_working_3-way'!Y293)/3)</f>
        <v>#VALUE!</v>
      </c>
      <c r="AG293" s="11" t="e">
        <f>-'OddsRatio_working_3-way'!U293/(3*'OddsRatio_working_3-way'!X293^(1/3))*COS(('OddsRatio_working_3-way'!Y293+2*PI())/3)</f>
        <v>#VALUE!</v>
      </c>
      <c r="AH293" s="11" t="e">
        <f>-'OddsRatio_working_3-way'!U293/(3*'OddsRatio_working_3-way'!X293^(1/3))*COS(('OddsRatio_working_3-way'!Y293+4*PI())/3)</f>
        <v>#VALUE!</v>
      </c>
      <c r="AI293" s="11" t="e">
        <f>'OddsRatio_working_3-way'!U293/(3*'OddsRatio_working_3-way'!X293^(1/3))*SIN(('OddsRatio_working_3-way'!Y293)/3)</f>
        <v>#VALUE!</v>
      </c>
      <c r="AJ293" s="11" t="e">
        <f>'OddsRatio_working_3-way'!U293/(3*'OddsRatio_working_3-way'!X293^(1/3))*SIN(('OddsRatio_working_3-way'!Y293+2*PI())/3)</f>
        <v>#VALUE!</v>
      </c>
      <c r="AK293" s="11" t="e">
        <f>'OddsRatio_working_3-way'!U293/(3*'OddsRatio_working_3-way'!X293^(1/3))*SIN(('OddsRatio_working_3-way'!Y293+4*PI())/3)</f>
        <v>#VALUE!</v>
      </c>
      <c r="AL293" s="11" t="e">
        <f>'OddsRatio_working_3-way'!Z293+'OddsRatio_working_3-way'!AF293</f>
        <v>#VALUE!</v>
      </c>
      <c r="AM293" s="11" t="e">
        <f>'OddsRatio_working_3-way'!AA293+'OddsRatio_working_3-way'!AG293</f>
        <v>#VALUE!</v>
      </c>
      <c r="AN293" s="11" t="e">
        <f>'OddsRatio_working_3-way'!AB293+'OddsRatio_working_3-way'!AH293</f>
        <v>#VALUE!</v>
      </c>
      <c r="AO293" s="11" t="e">
        <f>'OddsRatio_working_3-way'!AC293+'OddsRatio_working_3-way'!AI293</f>
        <v>#VALUE!</v>
      </c>
      <c r="AP293" s="11" t="e">
        <f>'OddsRatio_working_3-way'!AD293+'OddsRatio_working_3-way'!AJ293</f>
        <v>#VALUE!</v>
      </c>
      <c r="AQ293" s="11" t="e">
        <f>'OddsRatio_working_3-way'!AE293+'OddsRatio_working_3-way'!AK293</f>
        <v>#VALUE!</v>
      </c>
      <c r="AR293" s="10" t="str">
        <f>IF(A293="","",IF(('OddsRatio_working_3-way'!X293=0),IF(Q293&gt;0,-Q293^(1/3),(-Q293)^(1/3)),'OddsRatio_working_3-way'!AL293-'OddsRatio_working_3-way'!R293/3))</f>
        <v/>
      </c>
      <c r="AS293" s="11" t="e">
        <f>IF(('OddsRatio_working_3-way'!X293=0),IF(Q293&gt;0,-Q293^(1/3),(-Q293)^(1/3)),'OddsRatio_working_3-way'!AM293-'OddsRatio_working_3-way'!R293/3)</f>
        <v>#VALUE!</v>
      </c>
      <c r="AT293" s="11" t="e">
        <f>IF(('OddsRatio_working_3-way'!X293=0),IF(Q293&gt;0,-Q293^(1/3),(-Q293)^(1/3)),'OddsRatio_working_3-way'!AN293-'OddsRatio_working_3-way'!R293/3)</f>
        <v>#VALUE!</v>
      </c>
      <c r="AU293" s="11" t="e">
        <f>IF(('OddsRatio_working_3-way'!X293=0),0,'OddsRatio_working_3-way'!AO293)</f>
        <v>#VALUE!</v>
      </c>
      <c r="AV293" s="11" t="e">
        <f>IF(('OddsRatio_working_3-way'!X293=0),0,'OddsRatio_working_3-way'!AP293)</f>
        <v>#VALUE!</v>
      </c>
      <c r="AW293" s="11" t="e">
        <f>IF(('OddsRatio_working_3-way'!X293=0),0,'OddsRatio_working_3-way'!AQ293)</f>
        <v>#VALUE!</v>
      </c>
    </row>
    <row r="294" spans="1:4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9" t="e">
        <f t="shared" si="65"/>
        <v>#VALUE!</v>
      </c>
      <c r="E294" s="9" t="e">
        <f t="shared" si="66"/>
        <v>#VALUE!</v>
      </c>
      <c r="F294" s="9" t="e">
        <f t="shared" si="67"/>
        <v>#VALUE!</v>
      </c>
      <c r="G294" s="9" t="str">
        <f t="shared" si="68"/>
        <v/>
      </c>
      <c r="H294" s="9" t="str">
        <f t="shared" si="69"/>
        <v/>
      </c>
      <c r="I294" s="9" t="str">
        <f t="shared" si="70"/>
        <v/>
      </c>
      <c r="J294" s="9" t="str">
        <f t="shared" si="71"/>
        <v/>
      </c>
      <c r="K294" s="11" t="e">
        <f t="shared" si="72"/>
        <v>#VALUE!</v>
      </c>
      <c r="L294" s="11" t="e">
        <f t="shared" si="73"/>
        <v>#VALUE!</v>
      </c>
      <c r="M294" s="11" t="e">
        <f t="shared" si="74"/>
        <v>#VALUE!</v>
      </c>
      <c r="N294" s="11" t="e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#VALUE!</v>
      </c>
      <c r="O294" s="11">
        <f>0</f>
        <v>0</v>
      </c>
      <c r="P294" s="11" t="e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#VALUE!</v>
      </c>
      <c r="Q294" s="11" t="e">
        <f>2*'OddsRatio_working_3-way'!K294*'OddsRatio_working_3-way'!L294*'OddsRatio_working_3-way'!M294</f>
        <v>#VALUE!</v>
      </c>
      <c r="R294" s="11" t="e">
        <f t="shared" si="75"/>
        <v>#VALUE!</v>
      </c>
      <c r="S294" s="11" t="e">
        <f t="shared" si="76"/>
        <v>#VALUE!</v>
      </c>
      <c r="T294" s="11" t="e">
        <f t="shared" si="77"/>
        <v>#VALUE!</v>
      </c>
      <c r="U294" s="11" t="e">
        <f>'OddsRatio_working_3-way'!S294-'OddsRatio_working_3-way'!R294^2/3</f>
        <v>#VALUE!</v>
      </c>
      <c r="V294" s="11" t="e">
        <f>'OddsRatio_working_3-way'!S294*'OddsRatio_working_3-way'!R294/3-2*'OddsRatio_working_3-way'!R294^3/27-'OddsRatio_working_3-way'!T294</f>
        <v>#VALUE!</v>
      </c>
      <c r="W294" s="11" t="e">
        <f>'OddsRatio_working_3-way'!V294^2+4*'OddsRatio_working_3-way'!U294^3/27</f>
        <v>#VALUE!</v>
      </c>
      <c r="X294" s="11" t="e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#VALUE!</v>
      </c>
      <c r="Y294" s="11" t="e">
        <f>IF('OddsRatio_working_3-way'!W294&gt;=0,IF('OddsRatio_working_3-way'!V294+SQRT('OddsRatio_working_3-way'!W294)&gt;0,0,PI()),ACOS('OddsRatio_working_3-way'!V294/(2*'OddsRatio_working_3-way'!X294)))</f>
        <v>#VALUE!</v>
      </c>
      <c r="Z294" s="11" t="e">
        <f>'OddsRatio_working_3-way'!X294^(1/3)*COS('OddsRatio_working_3-way'!Y294/3)</f>
        <v>#VALUE!</v>
      </c>
      <c r="AA294" s="11" t="e">
        <f>'OddsRatio_working_3-way'!X294^(1/3)*COS(('OddsRatio_working_3-way'!Y294+2*PI())/3)</f>
        <v>#VALUE!</v>
      </c>
      <c r="AB294" s="11" t="e">
        <f>'OddsRatio_working_3-way'!X294^(1/3)*COS(('OddsRatio_working_3-way'!Y294+4*PI())/3)</f>
        <v>#VALUE!</v>
      </c>
      <c r="AC294" s="11" t="e">
        <f>'OddsRatio_working_3-way'!X294^(1/3)*SIN('OddsRatio_working_3-way'!Y294/3)</f>
        <v>#VALUE!</v>
      </c>
      <c r="AD294" s="11" t="e">
        <f>'OddsRatio_working_3-way'!X294^(1/3)*SIN(('OddsRatio_working_3-way'!Y294+2*PI())/3)</f>
        <v>#VALUE!</v>
      </c>
      <c r="AE294" s="11" t="e">
        <f>'OddsRatio_working_3-way'!X294^(1/3)*SIN(('OddsRatio_working_3-way'!Y294+4*PI())/3)</f>
        <v>#VALUE!</v>
      </c>
      <c r="AF294" s="11" t="e">
        <f>-'OddsRatio_working_3-way'!U294/(3*'OddsRatio_working_3-way'!X294^(1/3))*COS(('OddsRatio_working_3-way'!Y294)/3)</f>
        <v>#VALUE!</v>
      </c>
      <c r="AG294" s="11" t="e">
        <f>-'OddsRatio_working_3-way'!U294/(3*'OddsRatio_working_3-way'!X294^(1/3))*COS(('OddsRatio_working_3-way'!Y294+2*PI())/3)</f>
        <v>#VALUE!</v>
      </c>
      <c r="AH294" s="11" t="e">
        <f>-'OddsRatio_working_3-way'!U294/(3*'OddsRatio_working_3-way'!X294^(1/3))*COS(('OddsRatio_working_3-way'!Y294+4*PI())/3)</f>
        <v>#VALUE!</v>
      </c>
      <c r="AI294" s="11" t="e">
        <f>'OddsRatio_working_3-way'!U294/(3*'OddsRatio_working_3-way'!X294^(1/3))*SIN(('OddsRatio_working_3-way'!Y294)/3)</f>
        <v>#VALUE!</v>
      </c>
      <c r="AJ294" s="11" t="e">
        <f>'OddsRatio_working_3-way'!U294/(3*'OddsRatio_working_3-way'!X294^(1/3))*SIN(('OddsRatio_working_3-way'!Y294+2*PI())/3)</f>
        <v>#VALUE!</v>
      </c>
      <c r="AK294" s="11" t="e">
        <f>'OddsRatio_working_3-way'!U294/(3*'OddsRatio_working_3-way'!X294^(1/3))*SIN(('OddsRatio_working_3-way'!Y294+4*PI())/3)</f>
        <v>#VALUE!</v>
      </c>
      <c r="AL294" s="11" t="e">
        <f>'OddsRatio_working_3-way'!Z294+'OddsRatio_working_3-way'!AF294</f>
        <v>#VALUE!</v>
      </c>
      <c r="AM294" s="11" t="e">
        <f>'OddsRatio_working_3-way'!AA294+'OddsRatio_working_3-way'!AG294</f>
        <v>#VALUE!</v>
      </c>
      <c r="AN294" s="11" t="e">
        <f>'OddsRatio_working_3-way'!AB294+'OddsRatio_working_3-way'!AH294</f>
        <v>#VALUE!</v>
      </c>
      <c r="AO294" s="11" t="e">
        <f>'OddsRatio_working_3-way'!AC294+'OddsRatio_working_3-way'!AI294</f>
        <v>#VALUE!</v>
      </c>
      <c r="AP294" s="11" t="e">
        <f>'OddsRatio_working_3-way'!AD294+'OddsRatio_working_3-way'!AJ294</f>
        <v>#VALUE!</v>
      </c>
      <c r="AQ294" s="11" t="e">
        <f>'OddsRatio_working_3-way'!AE294+'OddsRatio_working_3-way'!AK294</f>
        <v>#VALUE!</v>
      </c>
      <c r="AR294" s="10" t="str">
        <f>IF(A294="","",IF(('OddsRatio_working_3-way'!X294=0),IF(Q294&gt;0,-Q294^(1/3),(-Q294)^(1/3)),'OddsRatio_working_3-way'!AL294-'OddsRatio_working_3-way'!R294/3))</f>
        <v/>
      </c>
      <c r="AS294" s="11" t="e">
        <f>IF(('OddsRatio_working_3-way'!X294=0),IF(Q294&gt;0,-Q294^(1/3),(-Q294)^(1/3)),'OddsRatio_working_3-way'!AM294-'OddsRatio_working_3-way'!R294/3)</f>
        <v>#VALUE!</v>
      </c>
      <c r="AT294" s="11" t="e">
        <f>IF(('OddsRatio_working_3-way'!X294=0),IF(Q294&gt;0,-Q294^(1/3),(-Q294)^(1/3)),'OddsRatio_working_3-way'!AN294-'OddsRatio_working_3-way'!R294/3)</f>
        <v>#VALUE!</v>
      </c>
      <c r="AU294" s="11" t="e">
        <f>IF(('OddsRatio_working_3-way'!X294=0),0,'OddsRatio_working_3-way'!AO294)</f>
        <v>#VALUE!</v>
      </c>
      <c r="AV294" s="11" t="e">
        <f>IF(('OddsRatio_working_3-way'!X294=0),0,'OddsRatio_working_3-way'!AP294)</f>
        <v>#VALUE!</v>
      </c>
      <c r="AW294" s="11" t="e">
        <f>IF(('OddsRatio_working_3-way'!X294=0),0,'OddsRatio_working_3-way'!AQ294)</f>
        <v>#VALUE!</v>
      </c>
    </row>
    <row r="295" spans="1:4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9" t="e">
        <f t="shared" si="65"/>
        <v>#VALUE!</v>
      </c>
      <c r="E295" s="9" t="e">
        <f t="shared" si="66"/>
        <v>#VALUE!</v>
      </c>
      <c r="F295" s="9" t="e">
        <f t="shared" si="67"/>
        <v>#VALUE!</v>
      </c>
      <c r="G295" s="9" t="str">
        <f t="shared" si="68"/>
        <v/>
      </c>
      <c r="H295" s="9" t="str">
        <f t="shared" si="69"/>
        <v/>
      </c>
      <c r="I295" s="9" t="str">
        <f t="shared" si="70"/>
        <v/>
      </c>
      <c r="J295" s="9" t="str">
        <f t="shared" si="71"/>
        <v/>
      </c>
      <c r="K295" s="11" t="e">
        <f t="shared" si="72"/>
        <v>#VALUE!</v>
      </c>
      <c r="L295" s="11" t="e">
        <f t="shared" si="73"/>
        <v>#VALUE!</v>
      </c>
      <c r="M295" s="11" t="e">
        <f t="shared" si="74"/>
        <v>#VALUE!</v>
      </c>
      <c r="N295" s="11" t="e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#VALUE!</v>
      </c>
      <c r="O295" s="11">
        <f>0</f>
        <v>0</v>
      </c>
      <c r="P295" s="11" t="e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#VALUE!</v>
      </c>
      <c r="Q295" s="11" t="e">
        <f>2*'OddsRatio_working_3-way'!K295*'OddsRatio_working_3-way'!L295*'OddsRatio_working_3-way'!M295</f>
        <v>#VALUE!</v>
      </c>
      <c r="R295" s="11" t="e">
        <f t="shared" si="75"/>
        <v>#VALUE!</v>
      </c>
      <c r="S295" s="11" t="e">
        <f t="shared" si="76"/>
        <v>#VALUE!</v>
      </c>
      <c r="T295" s="11" t="e">
        <f t="shared" si="77"/>
        <v>#VALUE!</v>
      </c>
      <c r="U295" s="11" t="e">
        <f>'OddsRatio_working_3-way'!S295-'OddsRatio_working_3-way'!R295^2/3</f>
        <v>#VALUE!</v>
      </c>
      <c r="V295" s="11" t="e">
        <f>'OddsRatio_working_3-way'!S295*'OddsRatio_working_3-way'!R295/3-2*'OddsRatio_working_3-way'!R295^3/27-'OddsRatio_working_3-way'!T295</f>
        <v>#VALUE!</v>
      </c>
      <c r="W295" s="11" t="e">
        <f>'OddsRatio_working_3-way'!V295^2+4*'OddsRatio_working_3-way'!U295^3/27</f>
        <v>#VALUE!</v>
      </c>
      <c r="X295" s="11" t="e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#VALUE!</v>
      </c>
      <c r="Y295" s="11" t="e">
        <f>IF('OddsRatio_working_3-way'!W295&gt;=0,IF('OddsRatio_working_3-way'!V295+SQRT('OddsRatio_working_3-way'!W295)&gt;0,0,PI()),ACOS('OddsRatio_working_3-way'!V295/(2*'OddsRatio_working_3-way'!X295)))</f>
        <v>#VALUE!</v>
      </c>
      <c r="Z295" s="11" t="e">
        <f>'OddsRatio_working_3-way'!X295^(1/3)*COS('OddsRatio_working_3-way'!Y295/3)</f>
        <v>#VALUE!</v>
      </c>
      <c r="AA295" s="11" t="e">
        <f>'OddsRatio_working_3-way'!X295^(1/3)*COS(('OddsRatio_working_3-way'!Y295+2*PI())/3)</f>
        <v>#VALUE!</v>
      </c>
      <c r="AB295" s="11" t="e">
        <f>'OddsRatio_working_3-way'!X295^(1/3)*COS(('OddsRatio_working_3-way'!Y295+4*PI())/3)</f>
        <v>#VALUE!</v>
      </c>
      <c r="AC295" s="11" t="e">
        <f>'OddsRatio_working_3-way'!X295^(1/3)*SIN('OddsRatio_working_3-way'!Y295/3)</f>
        <v>#VALUE!</v>
      </c>
      <c r="AD295" s="11" t="e">
        <f>'OddsRatio_working_3-way'!X295^(1/3)*SIN(('OddsRatio_working_3-way'!Y295+2*PI())/3)</f>
        <v>#VALUE!</v>
      </c>
      <c r="AE295" s="11" t="e">
        <f>'OddsRatio_working_3-way'!X295^(1/3)*SIN(('OddsRatio_working_3-way'!Y295+4*PI())/3)</f>
        <v>#VALUE!</v>
      </c>
      <c r="AF295" s="11" t="e">
        <f>-'OddsRatio_working_3-way'!U295/(3*'OddsRatio_working_3-way'!X295^(1/3))*COS(('OddsRatio_working_3-way'!Y295)/3)</f>
        <v>#VALUE!</v>
      </c>
      <c r="AG295" s="11" t="e">
        <f>-'OddsRatio_working_3-way'!U295/(3*'OddsRatio_working_3-way'!X295^(1/3))*COS(('OddsRatio_working_3-way'!Y295+2*PI())/3)</f>
        <v>#VALUE!</v>
      </c>
      <c r="AH295" s="11" t="e">
        <f>-'OddsRatio_working_3-way'!U295/(3*'OddsRatio_working_3-way'!X295^(1/3))*COS(('OddsRatio_working_3-way'!Y295+4*PI())/3)</f>
        <v>#VALUE!</v>
      </c>
      <c r="AI295" s="11" t="e">
        <f>'OddsRatio_working_3-way'!U295/(3*'OddsRatio_working_3-way'!X295^(1/3))*SIN(('OddsRatio_working_3-way'!Y295)/3)</f>
        <v>#VALUE!</v>
      </c>
      <c r="AJ295" s="11" t="e">
        <f>'OddsRatio_working_3-way'!U295/(3*'OddsRatio_working_3-way'!X295^(1/3))*SIN(('OddsRatio_working_3-way'!Y295+2*PI())/3)</f>
        <v>#VALUE!</v>
      </c>
      <c r="AK295" s="11" t="e">
        <f>'OddsRatio_working_3-way'!U295/(3*'OddsRatio_working_3-way'!X295^(1/3))*SIN(('OddsRatio_working_3-way'!Y295+4*PI())/3)</f>
        <v>#VALUE!</v>
      </c>
      <c r="AL295" s="11" t="e">
        <f>'OddsRatio_working_3-way'!Z295+'OddsRatio_working_3-way'!AF295</f>
        <v>#VALUE!</v>
      </c>
      <c r="AM295" s="11" t="e">
        <f>'OddsRatio_working_3-way'!AA295+'OddsRatio_working_3-way'!AG295</f>
        <v>#VALUE!</v>
      </c>
      <c r="AN295" s="11" t="e">
        <f>'OddsRatio_working_3-way'!AB295+'OddsRatio_working_3-way'!AH295</f>
        <v>#VALUE!</v>
      </c>
      <c r="AO295" s="11" t="e">
        <f>'OddsRatio_working_3-way'!AC295+'OddsRatio_working_3-way'!AI295</f>
        <v>#VALUE!</v>
      </c>
      <c r="AP295" s="11" t="e">
        <f>'OddsRatio_working_3-way'!AD295+'OddsRatio_working_3-way'!AJ295</f>
        <v>#VALUE!</v>
      </c>
      <c r="AQ295" s="11" t="e">
        <f>'OddsRatio_working_3-way'!AE295+'OddsRatio_working_3-way'!AK295</f>
        <v>#VALUE!</v>
      </c>
      <c r="AR295" s="10" t="str">
        <f>IF(A295="","",IF(('OddsRatio_working_3-way'!X295=0),IF(Q295&gt;0,-Q295^(1/3),(-Q295)^(1/3)),'OddsRatio_working_3-way'!AL295-'OddsRatio_working_3-way'!R295/3))</f>
        <v/>
      </c>
      <c r="AS295" s="11" t="e">
        <f>IF(('OddsRatio_working_3-way'!X295=0),IF(Q295&gt;0,-Q295^(1/3),(-Q295)^(1/3)),'OddsRatio_working_3-way'!AM295-'OddsRatio_working_3-way'!R295/3)</f>
        <v>#VALUE!</v>
      </c>
      <c r="AT295" s="11" t="e">
        <f>IF(('OddsRatio_working_3-way'!X295=0),IF(Q295&gt;0,-Q295^(1/3),(-Q295)^(1/3)),'OddsRatio_working_3-way'!AN295-'OddsRatio_working_3-way'!R295/3)</f>
        <v>#VALUE!</v>
      </c>
      <c r="AU295" s="11" t="e">
        <f>IF(('OddsRatio_working_3-way'!X295=0),0,'OddsRatio_working_3-way'!AO295)</f>
        <v>#VALUE!</v>
      </c>
      <c r="AV295" s="11" t="e">
        <f>IF(('OddsRatio_working_3-way'!X295=0),0,'OddsRatio_working_3-way'!AP295)</f>
        <v>#VALUE!</v>
      </c>
      <c r="AW295" s="11" t="e">
        <f>IF(('OddsRatio_working_3-way'!X295=0),0,'OddsRatio_working_3-way'!AQ295)</f>
        <v>#VALUE!</v>
      </c>
    </row>
    <row r="296" spans="1:4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9" t="e">
        <f t="shared" si="65"/>
        <v>#VALUE!</v>
      </c>
      <c r="E296" s="9" t="e">
        <f t="shared" si="66"/>
        <v>#VALUE!</v>
      </c>
      <c r="F296" s="9" t="e">
        <f t="shared" si="67"/>
        <v>#VALUE!</v>
      </c>
      <c r="G296" s="9" t="str">
        <f t="shared" si="68"/>
        <v/>
      </c>
      <c r="H296" s="9" t="str">
        <f t="shared" si="69"/>
        <v/>
      </c>
      <c r="I296" s="9" t="str">
        <f t="shared" si="70"/>
        <v/>
      </c>
      <c r="J296" s="9" t="str">
        <f t="shared" si="71"/>
        <v/>
      </c>
      <c r="K296" s="11" t="e">
        <f t="shared" si="72"/>
        <v>#VALUE!</v>
      </c>
      <c r="L296" s="11" t="e">
        <f t="shared" si="73"/>
        <v>#VALUE!</v>
      </c>
      <c r="M296" s="11" t="e">
        <f t="shared" si="74"/>
        <v>#VALUE!</v>
      </c>
      <c r="N296" s="11" t="e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#VALUE!</v>
      </c>
      <c r="O296" s="11">
        <f>0</f>
        <v>0</v>
      </c>
      <c r="P296" s="11" t="e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#VALUE!</v>
      </c>
      <c r="Q296" s="11" t="e">
        <f>2*'OddsRatio_working_3-way'!K296*'OddsRatio_working_3-way'!L296*'OddsRatio_working_3-way'!M296</f>
        <v>#VALUE!</v>
      </c>
      <c r="R296" s="11" t="e">
        <f t="shared" si="75"/>
        <v>#VALUE!</v>
      </c>
      <c r="S296" s="11" t="e">
        <f t="shared" si="76"/>
        <v>#VALUE!</v>
      </c>
      <c r="T296" s="11" t="e">
        <f t="shared" si="77"/>
        <v>#VALUE!</v>
      </c>
      <c r="U296" s="11" t="e">
        <f>'OddsRatio_working_3-way'!S296-'OddsRatio_working_3-way'!R296^2/3</f>
        <v>#VALUE!</v>
      </c>
      <c r="V296" s="11" t="e">
        <f>'OddsRatio_working_3-way'!S296*'OddsRatio_working_3-way'!R296/3-2*'OddsRatio_working_3-way'!R296^3/27-'OddsRatio_working_3-way'!T296</f>
        <v>#VALUE!</v>
      </c>
      <c r="W296" s="11" t="e">
        <f>'OddsRatio_working_3-way'!V296^2+4*'OddsRatio_working_3-way'!U296^3/27</f>
        <v>#VALUE!</v>
      </c>
      <c r="X296" s="11" t="e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#VALUE!</v>
      </c>
      <c r="Y296" s="11" t="e">
        <f>IF('OddsRatio_working_3-way'!W296&gt;=0,IF('OddsRatio_working_3-way'!V296+SQRT('OddsRatio_working_3-way'!W296)&gt;0,0,PI()),ACOS('OddsRatio_working_3-way'!V296/(2*'OddsRatio_working_3-way'!X296)))</f>
        <v>#VALUE!</v>
      </c>
      <c r="Z296" s="11" t="e">
        <f>'OddsRatio_working_3-way'!X296^(1/3)*COS('OddsRatio_working_3-way'!Y296/3)</f>
        <v>#VALUE!</v>
      </c>
      <c r="AA296" s="11" t="e">
        <f>'OddsRatio_working_3-way'!X296^(1/3)*COS(('OddsRatio_working_3-way'!Y296+2*PI())/3)</f>
        <v>#VALUE!</v>
      </c>
      <c r="AB296" s="11" t="e">
        <f>'OddsRatio_working_3-way'!X296^(1/3)*COS(('OddsRatio_working_3-way'!Y296+4*PI())/3)</f>
        <v>#VALUE!</v>
      </c>
      <c r="AC296" s="11" t="e">
        <f>'OddsRatio_working_3-way'!X296^(1/3)*SIN('OddsRatio_working_3-way'!Y296/3)</f>
        <v>#VALUE!</v>
      </c>
      <c r="AD296" s="11" t="e">
        <f>'OddsRatio_working_3-way'!X296^(1/3)*SIN(('OddsRatio_working_3-way'!Y296+2*PI())/3)</f>
        <v>#VALUE!</v>
      </c>
      <c r="AE296" s="11" t="e">
        <f>'OddsRatio_working_3-way'!X296^(1/3)*SIN(('OddsRatio_working_3-way'!Y296+4*PI())/3)</f>
        <v>#VALUE!</v>
      </c>
      <c r="AF296" s="11" t="e">
        <f>-'OddsRatio_working_3-way'!U296/(3*'OddsRatio_working_3-way'!X296^(1/3))*COS(('OddsRatio_working_3-way'!Y296)/3)</f>
        <v>#VALUE!</v>
      </c>
      <c r="AG296" s="11" t="e">
        <f>-'OddsRatio_working_3-way'!U296/(3*'OddsRatio_working_3-way'!X296^(1/3))*COS(('OddsRatio_working_3-way'!Y296+2*PI())/3)</f>
        <v>#VALUE!</v>
      </c>
      <c r="AH296" s="11" t="e">
        <f>-'OddsRatio_working_3-way'!U296/(3*'OddsRatio_working_3-way'!X296^(1/3))*COS(('OddsRatio_working_3-way'!Y296+4*PI())/3)</f>
        <v>#VALUE!</v>
      </c>
      <c r="AI296" s="11" t="e">
        <f>'OddsRatio_working_3-way'!U296/(3*'OddsRatio_working_3-way'!X296^(1/3))*SIN(('OddsRatio_working_3-way'!Y296)/3)</f>
        <v>#VALUE!</v>
      </c>
      <c r="AJ296" s="11" t="e">
        <f>'OddsRatio_working_3-way'!U296/(3*'OddsRatio_working_3-way'!X296^(1/3))*SIN(('OddsRatio_working_3-way'!Y296+2*PI())/3)</f>
        <v>#VALUE!</v>
      </c>
      <c r="AK296" s="11" t="e">
        <f>'OddsRatio_working_3-way'!U296/(3*'OddsRatio_working_3-way'!X296^(1/3))*SIN(('OddsRatio_working_3-way'!Y296+4*PI())/3)</f>
        <v>#VALUE!</v>
      </c>
      <c r="AL296" s="11" t="e">
        <f>'OddsRatio_working_3-way'!Z296+'OddsRatio_working_3-way'!AF296</f>
        <v>#VALUE!</v>
      </c>
      <c r="AM296" s="11" t="e">
        <f>'OddsRatio_working_3-way'!AA296+'OddsRatio_working_3-way'!AG296</f>
        <v>#VALUE!</v>
      </c>
      <c r="AN296" s="11" t="e">
        <f>'OddsRatio_working_3-way'!AB296+'OddsRatio_working_3-way'!AH296</f>
        <v>#VALUE!</v>
      </c>
      <c r="AO296" s="11" t="e">
        <f>'OddsRatio_working_3-way'!AC296+'OddsRatio_working_3-way'!AI296</f>
        <v>#VALUE!</v>
      </c>
      <c r="AP296" s="11" t="e">
        <f>'OddsRatio_working_3-way'!AD296+'OddsRatio_working_3-way'!AJ296</f>
        <v>#VALUE!</v>
      </c>
      <c r="AQ296" s="11" t="e">
        <f>'OddsRatio_working_3-way'!AE296+'OddsRatio_working_3-way'!AK296</f>
        <v>#VALUE!</v>
      </c>
      <c r="AR296" s="10" t="str">
        <f>IF(A296="","",IF(('OddsRatio_working_3-way'!X296=0),IF(Q296&gt;0,-Q296^(1/3),(-Q296)^(1/3)),'OddsRatio_working_3-way'!AL296-'OddsRatio_working_3-way'!R296/3))</f>
        <v/>
      </c>
      <c r="AS296" s="11" t="e">
        <f>IF(('OddsRatio_working_3-way'!X296=0),IF(Q296&gt;0,-Q296^(1/3),(-Q296)^(1/3)),'OddsRatio_working_3-way'!AM296-'OddsRatio_working_3-way'!R296/3)</f>
        <v>#VALUE!</v>
      </c>
      <c r="AT296" s="11" t="e">
        <f>IF(('OddsRatio_working_3-way'!X296=0),IF(Q296&gt;0,-Q296^(1/3),(-Q296)^(1/3)),'OddsRatio_working_3-way'!AN296-'OddsRatio_working_3-way'!R296/3)</f>
        <v>#VALUE!</v>
      </c>
      <c r="AU296" s="11" t="e">
        <f>IF(('OddsRatio_working_3-way'!X296=0),0,'OddsRatio_working_3-way'!AO296)</f>
        <v>#VALUE!</v>
      </c>
      <c r="AV296" s="11" t="e">
        <f>IF(('OddsRatio_working_3-way'!X296=0),0,'OddsRatio_working_3-way'!AP296)</f>
        <v>#VALUE!</v>
      </c>
      <c r="AW296" s="11" t="e">
        <f>IF(('OddsRatio_working_3-way'!X296=0),0,'OddsRatio_working_3-way'!AQ296)</f>
        <v>#VALUE!</v>
      </c>
    </row>
    <row r="297" spans="1:4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9" t="e">
        <f t="shared" si="65"/>
        <v>#VALUE!</v>
      </c>
      <c r="E297" s="9" t="e">
        <f t="shared" si="66"/>
        <v>#VALUE!</v>
      </c>
      <c r="F297" s="9" t="e">
        <f t="shared" si="67"/>
        <v>#VALUE!</v>
      </c>
      <c r="G297" s="9" t="str">
        <f t="shared" si="68"/>
        <v/>
      </c>
      <c r="H297" s="9" t="str">
        <f t="shared" si="69"/>
        <v/>
      </c>
      <c r="I297" s="9" t="str">
        <f t="shared" si="70"/>
        <v/>
      </c>
      <c r="J297" s="9" t="str">
        <f t="shared" si="71"/>
        <v/>
      </c>
      <c r="K297" s="11" t="e">
        <f t="shared" si="72"/>
        <v>#VALUE!</v>
      </c>
      <c r="L297" s="11" t="e">
        <f t="shared" si="73"/>
        <v>#VALUE!</v>
      </c>
      <c r="M297" s="11" t="e">
        <f t="shared" si="74"/>
        <v>#VALUE!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#VALUE!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#VALUE!</v>
      </c>
      <c r="Q297" s="11" t="e">
        <f>2*'OddsRatio_working_3-way'!K297*'OddsRatio_working_3-way'!L297*'OddsRatio_working_3-way'!M297</f>
        <v>#VALUE!</v>
      </c>
      <c r="R297" s="11" t="e">
        <f t="shared" si="75"/>
        <v>#VALUE!</v>
      </c>
      <c r="S297" s="11" t="e">
        <f t="shared" si="76"/>
        <v>#VALUE!</v>
      </c>
      <c r="T297" s="11" t="e">
        <f t="shared" si="77"/>
        <v>#VALUE!</v>
      </c>
      <c r="U297" s="11" t="e">
        <f>'OddsRatio_working_3-way'!S297-'OddsRatio_working_3-way'!R297^2/3</f>
        <v>#VALUE!</v>
      </c>
      <c r="V297" s="11" t="e">
        <f>'OddsRatio_working_3-way'!S297*'OddsRatio_working_3-way'!R297/3-2*'OddsRatio_working_3-way'!R297^3/27-'OddsRatio_working_3-way'!T297</f>
        <v>#VALUE!</v>
      </c>
      <c r="W297" s="11" t="e">
        <f>'OddsRatio_working_3-way'!V297^2+4*'OddsRatio_working_3-way'!U297^3/27</f>
        <v>#VALUE!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#VALUE!</v>
      </c>
      <c r="Y297" s="11" t="e">
        <f>IF('OddsRatio_working_3-way'!W297&gt;=0,IF('OddsRatio_working_3-way'!V297+SQRT('OddsRatio_working_3-way'!W297)&gt;0,0,PI()),ACOS('OddsRatio_working_3-way'!V297/(2*'OddsRatio_working_3-way'!X297)))</f>
        <v>#VALUE!</v>
      </c>
      <c r="Z297" s="11" t="e">
        <f>'OddsRatio_working_3-way'!X297^(1/3)*COS('OddsRatio_working_3-way'!Y297/3)</f>
        <v>#VALUE!</v>
      </c>
      <c r="AA297" s="11" t="e">
        <f>'OddsRatio_working_3-way'!X297^(1/3)*COS(('OddsRatio_working_3-way'!Y297+2*PI())/3)</f>
        <v>#VALUE!</v>
      </c>
      <c r="AB297" s="11" t="e">
        <f>'OddsRatio_working_3-way'!X297^(1/3)*COS(('OddsRatio_working_3-way'!Y297+4*PI())/3)</f>
        <v>#VALUE!</v>
      </c>
      <c r="AC297" s="11" t="e">
        <f>'OddsRatio_working_3-way'!X297^(1/3)*SIN('OddsRatio_working_3-way'!Y297/3)</f>
        <v>#VALUE!</v>
      </c>
      <c r="AD297" s="11" t="e">
        <f>'OddsRatio_working_3-way'!X297^(1/3)*SIN(('OddsRatio_working_3-way'!Y297+2*PI())/3)</f>
        <v>#VALUE!</v>
      </c>
      <c r="AE297" s="11" t="e">
        <f>'OddsRatio_working_3-way'!X297^(1/3)*SIN(('OddsRatio_working_3-way'!Y297+4*PI())/3)</f>
        <v>#VALUE!</v>
      </c>
      <c r="AF297" s="11" t="e">
        <f>-'OddsRatio_working_3-way'!U297/(3*'OddsRatio_working_3-way'!X297^(1/3))*COS(('OddsRatio_working_3-way'!Y297)/3)</f>
        <v>#VALUE!</v>
      </c>
      <c r="AG297" s="11" t="e">
        <f>-'OddsRatio_working_3-way'!U297/(3*'OddsRatio_working_3-way'!X297^(1/3))*COS(('OddsRatio_working_3-way'!Y297+2*PI())/3)</f>
        <v>#VALUE!</v>
      </c>
      <c r="AH297" s="11" t="e">
        <f>-'OddsRatio_working_3-way'!U297/(3*'OddsRatio_working_3-way'!X297^(1/3))*COS(('OddsRatio_working_3-way'!Y297+4*PI())/3)</f>
        <v>#VALUE!</v>
      </c>
      <c r="AI297" s="11" t="e">
        <f>'OddsRatio_working_3-way'!U297/(3*'OddsRatio_working_3-way'!X297^(1/3))*SIN(('OddsRatio_working_3-way'!Y297)/3)</f>
        <v>#VALUE!</v>
      </c>
      <c r="AJ297" s="11" t="e">
        <f>'OddsRatio_working_3-way'!U297/(3*'OddsRatio_working_3-way'!X297^(1/3))*SIN(('OddsRatio_working_3-way'!Y297+2*PI())/3)</f>
        <v>#VALUE!</v>
      </c>
      <c r="AK297" s="11" t="e">
        <f>'OddsRatio_working_3-way'!U297/(3*'OddsRatio_working_3-way'!X297^(1/3))*SIN(('OddsRatio_working_3-way'!Y297+4*PI())/3)</f>
        <v>#VALUE!</v>
      </c>
      <c r="AL297" s="11" t="e">
        <f>'OddsRatio_working_3-way'!Z297+'OddsRatio_working_3-way'!AF297</f>
        <v>#VALUE!</v>
      </c>
      <c r="AM297" s="11" t="e">
        <f>'OddsRatio_working_3-way'!AA297+'OddsRatio_working_3-way'!AG297</f>
        <v>#VALUE!</v>
      </c>
      <c r="AN297" s="11" t="e">
        <f>'OddsRatio_working_3-way'!AB297+'OddsRatio_working_3-way'!AH297</f>
        <v>#VALUE!</v>
      </c>
      <c r="AO297" s="11" t="e">
        <f>'OddsRatio_working_3-way'!AC297+'OddsRatio_working_3-way'!AI297</f>
        <v>#VALUE!</v>
      </c>
      <c r="AP297" s="11" t="e">
        <f>'OddsRatio_working_3-way'!AD297+'OddsRatio_working_3-way'!AJ297</f>
        <v>#VALUE!</v>
      </c>
      <c r="AQ297" s="11" t="e">
        <f>'OddsRatio_working_3-way'!AE297+'OddsRatio_working_3-way'!AK297</f>
        <v>#VALUE!</v>
      </c>
      <c r="AR297" s="10" t="str">
        <f>IF(A297="","",IF(('OddsRatio_working_3-way'!X297=0),IF(Q297&gt;0,-Q297^(1/3),(-Q297)^(1/3)),'OddsRatio_working_3-way'!AL297-'OddsRatio_working_3-way'!R297/3))</f>
        <v/>
      </c>
      <c r="AS297" s="11" t="e">
        <f>IF(('OddsRatio_working_3-way'!X297=0),IF(Q297&gt;0,-Q297^(1/3),(-Q297)^(1/3)),'OddsRatio_working_3-way'!AM297-'OddsRatio_working_3-way'!R297/3)</f>
        <v>#VALUE!</v>
      </c>
      <c r="AT297" s="11" t="e">
        <f>IF(('OddsRatio_working_3-way'!X297=0),IF(Q297&gt;0,-Q297^(1/3),(-Q297)^(1/3)),'OddsRatio_working_3-way'!AN297-'OddsRatio_working_3-way'!R297/3)</f>
        <v>#VALUE!</v>
      </c>
      <c r="AU297" s="11" t="e">
        <f>IF(('OddsRatio_working_3-way'!X297=0),0,'OddsRatio_working_3-way'!AO297)</f>
        <v>#VALUE!</v>
      </c>
      <c r="AV297" s="11" t="e">
        <f>IF(('OddsRatio_working_3-way'!X297=0),0,'OddsRatio_working_3-way'!AP297)</f>
        <v>#VALUE!</v>
      </c>
      <c r="AW297" s="11" t="e">
        <f>IF(('OddsRatio_working_3-way'!X297=0),0,'OddsRatio_working_3-way'!AQ297)</f>
        <v>#VALUE!</v>
      </c>
    </row>
    <row r="298" spans="1:4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9" t="e">
        <f t="shared" si="65"/>
        <v>#VALUE!</v>
      </c>
      <c r="E298" s="9" t="e">
        <f t="shared" si="66"/>
        <v>#VALUE!</v>
      </c>
      <c r="F298" s="9" t="e">
        <f t="shared" si="67"/>
        <v>#VALUE!</v>
      </c>
      <c r="G298" s="9" t="str">
        <f t="shared" si="68"/>
        <v/>
      </c>
      <c r="H298" s="9" t="str">
        <f t="shared" si="69"/>
        <v/>
      </c>
      <c r="I298" s="9" t="str">
        <f t="shared" si="70"/>
        <v/>
      </c>
      <c r="J298" s="9" t="str">
        <f t="shared" si="71"/>
        <v/>
      </c>
      <c r="K298" s="11" t="e">
        <f t="shared" si="72"/>
        <v>#VALUE!</v>
      </c>
      <c r="L298" s="11" t="e">
        <f t="shared" si="73"/>
        <v>#VALUE!</v>
      </c>
      <c r="M298" s="11" t="e">
        <f t="shared" si="74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75"/>
        <v>#VALUE!</v>
      </c>
      <c r="S298" s="11" t="e">
        <f t="shared" si="76"/>
        <v>#VALUE!</v>
      </c>
      <c r="T298" s="11" t="e">
        <f t="shared" si="77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9" t="e">
        <f t="shared" si="65"/>
        <v>#VALUE!</v>
      </c>
      <c r="E299" s="9" t="e">
        <f t="shared" si="66"/>
        <v>#VALUE!</v>
      </c>
      <c r="F299" s="9" t="e">
        <f t="shared" si="67"/>
        <v>#VALUE!</v>
      </c>
      <c r="G299" s="9" t="str">
        <f t="shared" si="68"/>
        <v/>
      </c>
      <c r="H299" s="9" t="str">
        <f t="shared" si="69"/>
        <v/>
      </c>
      <c r="I299" s="9" t="str">
        <f t="shared" si="70"/>
        <v/>
      </c>
      <c r="J299" s="9" t="str">
        <f t="shared" si="71"/>
        <v/>
      </c>
      <c r="K299" s="11" t="e">
        <f t="shared" si="72"/>
        <v>#VALUE!</v>
      </c>
      <c r="L299" s="11" t="e">
        <f t="shared" si="73"/>
        <v>#VALUE!</v>
      </c>
      <c r="M299" s="11" t="e">
        <f t="shared" si="74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75"/>
        <v>#VALUE!</v>
      </c>
      <c r="S299" s="11" t="e">
        <f t="shared" si="76"/>
        <v>#VALUE!</v>
      </c>
      <c r="T299" s="11" t="e">
        <f t="shared" si="77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9" t="e">
        <f t="shared" si="65"/>
        <v>#VALUE!</v>
      </c>
      <c r="E300" s="9" t="e">
        <f t="shared" si="66"/>
        <v>#VALUE!</v>
      </c>
      <c r="F300" s="9" t="e">
        <f t="shared" si="67"/>
        <v>#VALUE!</v>
      </c>
      <c r="G300" s="9" t="str">
        <f t="shared" si="68"/>
        <v/>
      </c>
      <c r="H300" s="9" t="str">
        <f t="shared" si="69"/>
        <v/>
      </c>
      <c r="I300" s="9" t="str">
        <f t="shared" si="70"/>
        <v/>
      </c>
      <c r="J300" s="9" t="str">
        <f t="shared" si="71"/>
        <v/>
      </c>
      <c r="K300" s="11" t="e">
        <f t="shared" si="72"/>
        <v>#VALUE!</v>
      </c>
      <c r="L300" s="11" t="e">
        <f t="shared" si="73"/>
        <v>#VALUE!</v>
      </c>
      <c r="M300" s="11" t="e">
        <f t="shared" si="74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75"/>
        <v>#VALUE!</v>
      </c>
      <c r="S300" s="11" t="e">
        <f t="shared" si="76"/>
        <v>#VALUE!</v>
      </c>
      <c r="T300" s="11" t="e">
        <f t="shared" si="77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9" t="e">
        <f t="shared" si="65"/>
        <v>#VALUE!</v>
      </c>
      <c r="E301" s="9" t="e">
        <f t="shared" si="66"/>
        <v>#VALUE!</v>
      </c>
      <c r="F301" s="9" t="e">
        <f t="shared" si="67"/>
        <v>#VALUE!</v>
      </c>
      <c r="G301" s="9" t="str">
        <f t="shared" si="68"/>
        <v/>
      </c>
      <c r="H301" s="9" t="str">
        <f t="shared" si="69"/>
        <v/>
      </c>
      <c r="I301" s="9" t="str">
        <f t="shared" si="70"/>
        <v/>
      </c>
      <c r="J301" s="9" t="str">
        <f t="shared" si="71"/>
        <v/>
      </c>
      <c r="K301" s="11" t="e">
        <f t="shared" si="72"/>
        <v>#VALUE!</v>
      </c>
      <c r="L301" s="11" t="e">
        <f t="shared" si="73"/>
        <v>#VALUE!</v>
      </c>
      <c r="M301" s="11" t="e">
        <f t="shared" si="74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75"/>
        <v>#VALUE!</v>
      </c>
      <c r="S301" s="11" t="e">
        <f t="shared" si="76"/>
        <v>#VALUE!</v>
      </c>
      <c r="T301" s="11" t="e">
        <f t="shared" si="77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9" t="e">
        <f t="shared" si="65"/>
        <v>#VALUE!</v>
      </c>
      <c r="E302" s="9" t="e">
        <f t="shared" si="66"/>
        <v>#VALUE!</v>
      </c>
      <c r="F302" s="9" t="e">
        <f t="shared" si="67"/>
        <v>#VALUE!</v>
      </c>
      <c r="G302" s="9" t="str">
        <f t="shared" si="68"/>
        <v/>
      </c>
      <c r="H302" s="9" t="str">
        <f t="shared" si="69"/>
        <v/>
      </c>
      <c r="I302" s="9" t="str">
        <f t="shared" si="70"/>
        <v/>
      </c>
      <c r="J302" s="9" t="str">
        <f t="shared" si="71"/>
        <v/>
      </c>
      <c r="K302" s="11" t="e">
        <f t="shared" si="72"/>
        <v>#VALUE!</v>
      </c>
      <c r="L302" s="11" t="e">
        <f t="shared" si="73"/>
        <v>#VALUE!</v>
      </c>
      <c r="M302" s="11" t="e">
        <f t="shared" si="74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75"/>
        <v>#VALUE!</v>
      </c>
      <c r="S302" s="11" t="e">
        <f t="shared" si="76"/>
        <v>#VALUE!</v>
      </c>
      <c r="T302" s="11" t="e">
        <f t="shared" si="77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9" t="e">
        <f t="shared" si="65"/>
        <v>#VALUE!</v>
      </c>
      <c r="E303" s="9" t="e">
        <f t="shared" si="66"/>
        <v>#VALUE!</v>
      </c>
      <c r="F303" s="9" t="e">
        <f t="shared" si="67"/>
        <v>#VALUE!</v>
      </c>
      <c r="G303" s="9" t="str">
        <f t="shared" si="68"/>
        <v/>
      </c>
      <c r="H303" s="9" t="str">
        <f t="shared" si="69"/>
        <v/>
      </c>
      <c r="I303" s="9" t="str">
        <f t="shared" si="70"/>
        <v/>
      </c>
      <c r="J303" s="9" t="str">
        <f t="shared" si="71"/>
        <v/>
      </c>
      <c r="K303" s="11" t="e">
        <f t="shared" si="72"/>
        <v>#VALUE!</v>
      </c>
      <c r="L303" s="11" t="e">
        <f t="shared" si="73"/>
        <v>#VALUE!</v>
      </c>
      <c r="M303" s="11" t="e">
        <f t="shared" si="74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75"/>
        <v>#VALUE!</v>
      </c>
      <c r="S303" s="11" t="e">
        <f t="shared" si="76"/>
        <v>#VALUE!</v>
      </c>
      <c r="T303" s="11" t="e">
        <f t="shared" si="77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9" t="e">
        <f t="shared" si="65"/>
        <v>#VALUE!</v>
      </c>
      <c r="E304" s="9" t="e">
        <f t="shared" si="66"/>
        <v>#VALUE!</v>
      </c>
      <c r="F304" s="9" t="e">
        <f t="shared" si="67"/>
        <v>#VALUE!</v>
      </c>
      <c r="G304" s="9" t="str">
        <f t="shared" si="68"/>
        <v/>
      </c>
      <c r="H304" s="9" t="str">
        <f t="shared" si="69"/>
        <v/>
      </c>
      <c r="I304" s="9" t="str">
        <f t="shared" si="70"/>
        <v/>
      </c>
      <c r="J304" s="9" t="str">
        <f t="shared" si="71"/>
        <v/>
      </c>
      <c r="K304" s="11" t="e">
        <f t="shared" si="72"/>
        <v>#VALUE!</v>
      </c>
      <c r="L304" s="11" t="e">
        <f t="shared" si="73"/>
        <v>#VALUE!</v>
      </c>
      <c r="M304" s="11" t="e">
        <f t="shared" si="74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75"/>
        <v>#VALUE!</v>
      </c>
      <c r="S304" s="11" t="e">
        <f t="shared" si="76"/>
        <v>#VALUE!</v>
      </c>
      <c r="T304" s="11" t="e">
        <f t="shared" si="77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9" t="e">
        <f t="shared" si="65"/>
        <v>#VALUE!</v>
      </c>
      <c r="E305" s="9" t="e">
        <f t="shared" si="66"/>
        <v>#VALUE!</v>
      </c>
      <c r="F305" s="9" t="e">
        <f t="shared" si="67"/>
        <v>#VALUE!</v>
      </c>
      <c r="G305" s="9" t="str">
        <f t="shared" si="68"/>
        <v/>
      </c>
      <c r="H305" s="9" t="str">
        <f t="shared" si="69"/>
        <v/>
      </c>
      <c r="I305" s="9" t="str">
        <f t="shared" si="70"/>
        <v/>
      </c>
      <c r="J305" s="9" t="str">
        <f t="shared" si="71"/>
        <v/>
      </c>
      <c r="K305" s="11" t="e">
        <f t="shared" si="72"/>
        <v>#VALUE!</v>
      </c>
      <c r="L305" s="11" t="e">
        <f t="shared" si="73"/>
        <v>#VALUE!</v>
      </c>
      <c r="M305" s="11" t="e">
        <f t="shared" si="74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75"/>
        <v>#VALUE!</v>
      </c>
      <c r="S305" s="11" t="e">
        <f t="shared" si="76"/>
        <v>#VALUE!</v>
      </c>
      <c r="T305" s="11" t="e">
        <f t="shared" si="77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9" t="e">
        <f t="shared" si="65"/>
        <v>#VALUE!</v>
      </c>
      <c r="E306" s="9" t="e">
        <f t="shared" si="66"/>
        <v>#VALUE!</v>
      </c>
      <c r="F306" s="9" t="e">
        <f t="shared" si="67"/>
        <v>#VALUE!</v>
      </c>
      <c r="G306" s="9" t="str">
        <f t="shared" si="68"/>
        <v/>
      </c>
      <c r="H306" s="9" t="str">
        <f t="shared" si="69"/>
        <v/>
      </c>
      <c r="I306" s="9" t="str">
        <f t="shared" si="70"/>
        <v/>
      </c>
      <c r="J306" s="9" t="str">
        <f t="shared" si="71"/>
        <v/>
      </c>
      <c r="K306" s="11" t="e">
        <f t="shared" si="72"/>
        <v>#VALUE!</v>
      </c>
      <c r="L306" s="11" t="e">
        <f t="shared" si="73"/>
        <v>#VALUE!</v>
      </c>
      <c r="M306" s="11" t="e">
        <f t="shared" si="74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75"/>
        <v>#VALUE!</v>
      </c>
      <c r="S306" s="11" t="e">
        <f t="shared" si="76"/>
        <v>#VALUE!</v>
      </c>
      <c r="T306" s="11" t="e">
        <f t="shared" si="77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9" t="e">
        <f t="shared" si="65"/>
        <v>#VALUE!</v>
      </c>
      <c r="E307" s="9" t="e">
        <f t="shared" si="66"/>
        <v>#VALUE!</v>
      </c>
      <c r="F307" s="9" t="e">
        <f t="shared" si="67"/>
        <v>#VALUE!</v>
      </c>
      <c r="G307" s="9" t="str">
        <f t="shared" si="68"/>
        <v/>
      </c>
      <c r="H307" s="9" t="str">
        <f t="shared" si="69"/>
        <v/>
      </c>
      <c r="I307" s="9" t="str">
        <f t="shared" si="70"/>
        <v/>
      </c>
      <c r="J307" s="9" t="str">
        <f t="shared" si="71"/>
        <v/>
      </c>
      <c r="K307" s="11" t="e">
        <f t="shared" si="72"/>
        <v>#VALUE!</v>
      </c>
      <c r="L307" s="11" t="e">
        <f t="shared" si="73"/>
        <v>#VALUE!</v>
      </c>
      <c r="M307" s="11" t="e">
        <f t="shared" si="74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75"/>
        <v>#VALUE!</v>
      </c>
      <c r="S307" s="11" t="e">
        <f t="shared" si="76"/>
        <v>#VALUE!</v>
      </c>
      <c r="T307" s="11" t="e">
        <f t="shared" si="77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9" t="e">
        <f t="shared" si="65"/>
        <v>#VALUE!</v>
      </c>
      <c r="E308" s="9" t="e">
        <f t="shared" si="66"/>
        <v>#VALUE!</v>
      </c>
      <c r="F308" s="9" t="e">
        <f t="shared" si="67"/>
        <v>#VALUE!</v>
      </c>
      <c r="G308" s="9" t="str">
        <f t="shared" si="68"/>
        <v/>
      </c>
      <c r="H308" s="9" t="str">
        <f t="shared" si="69"/>
        <v/>
      </c>
      <c r="I308" s="9" t="str">
        <f t="shared" si="70"/>
        <v/>
      </c>
      <c r="J308" s="9" t="str">
        <f t="shared" si="71"/>
        <v/>
      </c>
      <c r="K308" s="11" t="e">
        <f t="shared" si="72"/>
        <v>#VALUE!</v>
      </c>
      <c r="L308" s="11" t="e">
        <f t="shared" si="73"/>
        <v>#VALUE!</v>
      </c>
      <c r="M308" s="11" t="e">
        <f t="shared" si="74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75"/>
        <v>#VALUE!</v>
      </c>
      <c r="S308" s="11" t="e">
        <f t="shared" si="76"/>
        <v>#VALUE!</v>
      </c>
      <c r="T308" s="11" t="e">
        <f t="shared" si="77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9" t="e">
        <f t="shared" si="65"/>
        <v>#VALUE!</v>
      </c>
      <c r="E310" s="9" t="e">
        <f t="shared" si="66"/>
        <v>#VALUE!</v>
      </c>
      <c r="F310" s="9" t="e">
        <f t="shared" si="67"/>
        <v>#VALUE!</v>
      </c>
      <c r="G310" s="9" t="str">
        <f t="shared" si="68"/>
        <v/>
      </c>
      <c r="H310" s="9" t="str">
        <f t="shared" si="69"/>
        <v/>
      </c>
      <c r="I310" s="9" t="str">
        <f t="shared" si="70"/>
        <v/>
      </c>
      <c r="J310" s="9" t="str">
        <f t="shared" si="71"/>
        <v/>
      </c>
      <c r="K310" s="11" t="e">
        <f t="shared" si="72"/>
        <v>#VALUE!</v>
      </c>
      <c r="L310" s="11" t="e">
        <f t="shared" si="73"/>
        <v>#VALUE!</v>
      </c>
      <c r="M310" s="11" t="e">
        <f t="shared" si="74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75"/>
        <v>#VALUE!</v>
      </c>
      <c r="S310" s="11" t="e">
        <f t="shared" si="76"/>
        <v>#VALUE!</v>
      </c>
      <c r="T310" s="11" t="e">
        <f t="shared" si="77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9" t="e">
        <f t="shared" si="65"/>
        <v>#VALUE!</v>
      </c>
      <c r="E311" s="9" t="e">
        <f t="shared" si="66"/>
        <v>#VALUE!</v>
      </c>
      <c r="F311" s="9" t="e">
        <f t="shared" si="67"/>
        <v>#VALUE!</v>
      </c>
      <c r="G311" s="9" t="str">
        <f t="shared" si="68"/>
        <v/>
      </c>
      <c r="H311" s="9" t="str">
        <f t="shared" si="69"/>
        <v/>
      </c>
      <c r="I311" s="9" t="str">
        <f t="shared" si="70"/>
        <v/>
      </c>
      <c r="J311" s="9" t="str">
        <f t="shared" si="71"/>
        <v/>
      </c>
      <c r="K311" s="11" t="e">
        <f t="shared" si="72"/>
        <v>#VALUE!</v>
      </c>
      <c r="L311" s="11" t="e">
        <f t="shared" si="73"/>
        <v>#VALUE!</v>
      </c>
      <c r="M311" s="11" t="e">
        <f t="shared" si="74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75"/>
        <v>#VALUE!</v>
      </c>
      <c r="S311" s="11" t="e">
        <f t="shared" si="76"/>
        <v>#VALUE!</v>
      </c>
      <c r="T311" s="11" t="e">
        <f t="shared" si="77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9" t="e">
        <f t="shared" si="65"/>
        <v>#VALUE!</v>
      </c>
      <c r="E312" s="9" t="e">
        <f t="shared" si="66"/>
        <v>#VALUE!</v>
      </c>
      <c r="F312" s="9" t="e">
        <f t="shared" si="67"/>
        <v>#VALUE!</v>
      </c>
      <c r="G312" s="9" t="str">
        <f t="shared" si="68"/>
        <v/>
      </c>
      <c r="H312" s="9" t="str">
        <f t="shared" si="69"/>
        <v/>
      </c>
      <c r="I312" s="9" t="str">
        <f t="shared" si="70"/>
        <v/>
      </c>
      <c r="J312" s="9" t="str">
        <f t="shared" si="71"/>
        <v/>
      </c>
      <c r="K312" s="11" t="e">
        <f t="shared" si="72"/>
        <v>#VALUE!</v>
      </c>
      <c r="L312" s="11" t="e">
        <f t="shared" si="73"/>
        <v>#VALUE!</v>
      </c>
      <c r="M312" s="11" t="e">
        <f t="shared" si="74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75"/>
        <v>#VALUE!</v>
      </c>
      <c r="S312" s="11" t="e">
        <f t="shared" si="76"/>
        <v>#VALUE!</v>
      </c>
      <c r="T312" s="11" t="e">
        <f t="shared" si="77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9" t="e">
        <f t="shared" si="65"/>
        <v>#VALUE!</v>
      </c>
      <c r="E313" s="9" t="e">
        <f t="shared" si="66"/>
        <v>#VALUE!</v>
      </c>
      <c r="F313" s="9" t="e">
        <f t="shared" si="67"/>
        <v>#VALUE!</v>
      </c>
      <c r="G313" s="9" t="str">
        <f t="shared" si="68"/>
        <v/>
      </c>
      <c r="H313" s="9" t="str">
        <f t="shared" si="69"/>
        <v/>
      </c>
      <c r="I313" s="9" t="str">
        <f t="shared" si="70"/>
        <v/>
      </c>
      <c r="J313" s="9" t="str">
        <f t="shared" si="71"/>
        <v/>
      </c>
      <c r="K313" s="11" t="e">
        <f t="shared" si="72"/>
        <v>#VALUE!</v>
      </c>
      <c r="L313" s="11" t="e">
        <f t="shared" si="73"/>
        <v>#VALUE!</v>
      </c>
      <c r="M313" s="11" t="e">
        <f t="shared" si="74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75"/>
        <v>#VALUE!</v>
      </c>
      <c r="S313" s="11" t="e">
        <f t="shared" si="76"/>
        <v>#VALUE!</v>
      </c>
      <c r="T313" s="11" t="e">
        <f t="shared" si="77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9" t="e">
        <f t="shared" si="65"/>
        <v>#VALUE!</v>
      </c>
      <c r="E314" s="9" t="e">
        <f t="shared" si="66"/>
        <v>#VALUE!</v>
      </c>
      <c r="F314" s="9" t="e">
        <f t="shared" si="67"/>
        <v>#VALUE!</v>
      </c>
      <c r="G314" s="9" t="str">
        <f t="shared" si="68"/>
        <v/>
      </c>
      <c r="H314" s="9" t="str">
        <f t="shared" si="69"/>
        <v/>
      </c>
      <c r="I314" s="9" t="str">
        <f t="shared" si="70"/>
        <v/>
      </c>
      <c r="J314" s="9" t="str">
        <f t="shared" si="71"/>
        <v/>
      </c>
      <c r="K314" s="11" t="e">
        <f t="shared" si="72"/>
        <v>#VALUE!</v>
      </c>
      <c r="L314" s="11" t="e">
        <f t="shared" si="73"/>
        <v>#VALUE!</v>
      </c>
      <c r="M314" s="11" t="e">
        <f t="shared" si="74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75"/>
        <v>#VALUE!</v>
      </c>
      <c r="S314" s="11" t="e">
        <f t="shared" si="76"/>
        <v>#VALUE!</v>
      </c>
      <c r="T314" s="11" t="e">
        <f t="shared" si="77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9" t="e">
        <f t="shared" si="65"/>
        <v>#VALUE!</v>
      </c>
      <c r="E315" s="9" t="e">
        <f t="shared" si="66"/>
        <v>#VALUE!</v>
      </c>
      <c r="F315" s="9" t="e">
        <f t="shared" si="67"/>
        <v>#VALUE!</v>
      </c>
      <c r="G315" s="9" t="str">
        <f t="shared" si="68"/>
        <v/>
      </c>
      <c r="H315" s="9" t="str">
        <f t="shared" si="69"/>
        <v/>
      </c>
      <c r="I315" s="9" t="str">
        <f t="shared" si="70"/>
        <v/>
      </c>
      <c r="J315" s="9" t="str">
        <f t="shared" si="71"/>
        <v/>
      </c>
      <c r="K315" s="11" t="e">
        <f t="shared" si="72"/>
        <v>#VALUE!</v>
      </c>
      <c r="L315" s="11" t="e">
        <f t="shared" si="73"/>
        <v>#VALUE!</v>
      </c>
      <c r="M315" s="11" t="e">
        <f t="shared" si="74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75"/>
        <v>#VALUE!</v>
      </c>
      <c r="S315" s="11" t="e">
        <f t="shared" si="76"/>
        <v>#VALUE!</v>
      </c>
      <c r="T315" s="11" t="e">
        <f t="shared" si="77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9" t="e">
        <f t="shared" si="65"/>
        <v>#VALUE!</v>
      </c>
      <c r="E316" s="9" t="e">
        <f t="shared" si="66"/>
        <v>#VALUE!</v>
      </c>
      <c r="F316" s="9" t="e">
        <f t="shared" si="67"/>
        <v>#VALUE!</v>
      </c>
      <c r="G316" s="9" t="str">
        <f t="shared" si="68"/>
        <v/>
      </c>
      <c r="H316" s="9" t="str">
        <f t="shared" si="69"/>
        <v/>
      </c>
      <c r="I316" s="9" t="str">
        <f t="shared" si="70"/>
        <v/>
      </c>
      <c r="J316" s="9" t="str">
        <f t="shared" si="71"/>
        <v/>
      </c>
      <c r="K316" s="11" t="e">
        <f t="shared" si="72"/>
        <v>#VALUE!</v>
      </c>
      <c r="L316" s="11" t="e">
        <f t="shared" si="73"/>
        <v>#VALUE!</v>
      </c>
      <c r="M316" s="11" t="e">
        <f t="shared" si="74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75"/>
        <v>#VALUE!</v>
      </c>
      <c r="S316" s="11" t="e">
        <f t="shared" si="76"/>
        <v>#VALUE!</v>
      </c>
      <c r="T316" s="11" t="e">
        <f t="shared" si="77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9" t="e">
        <f t="shared" si="65"/>
        <v>#VALUE!</v>
      </c>
      <c r="E317" s="9" t="e">
        <f t="shared" si="66"/>
        <v>#VALUE!</v>
      </c>
      <c r="F317" s="9" t="e">
        <f t="shared" si="67"/>
        <v>#VALUE!</v>
      </c>
      <c r="G317" s="9" t="str">
        <f t="shared" si="68"/>
        <v/>
      </c>
      <c r="H317" s="9" t="str">
        <f t="shared" si="69"/>
        <v/>
      </c>
      <c r="I317" s="9" t="str">
        <f t="shared" si="70"/>
        <v/>
      </c>
      <c r="J317" s="9" t="str">
        <f t="shared" si="71"/>
        <v/>
      </c>
      <c r="K317" s="11" t="e">
        <f t="shared" si="72"/>
        <v>#VALUE!</v>
      </c>
      <c r="L317" s="11" t="e">
        <f t="shared" si="73"/>
        <v>#VALUE!</v>
      </c>
      <c r="M317" s="11" t="e">
        <f t="shared" si="74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75"/>
        <v>#VALUE!</v>
      </c>
      <c r="S317" s="11" t="e">
        <f t="shared" si="76"/>
        <v>#VALUE!</v>
      </c>
      <c r="T317" s="11" t="e">
        <f t="shared" si="77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9" t="e">
        <f t="shared" si="65"/>
        <v>#VALUE!</v>
      </c>
      <c r="E318" s="9" t="e">
        <f t="shared" si="66"/>
        <v>#VALUE!</v>
      </c>
      <c r="F318" s="9" t="e">
        <f t="shared" si="67"/>
        <v>#VALUE!</v>
      </c>
      <c r="G318" s="9" t="str">
        <f t="shared" si="68"/>
        <v/>
      </c>
      <c r="H318" s="9" t="str">
        <f t="shared" si="69"/>
        <v/>
      </c>
      <c r="I318" s="9" t="str">
        <f t="shared" si="70"/>
        <v/>
      </c>
      <c r="J318" s="9" t="str">
        <f t="shared" si="71"/>
        <v/>
      </c>
      <c r="K318" s="11" t="e">
        <f t="shared" si="72"/>
        <v>#VALUE!</v>
      </c>
      <c r="L318" s="11" t="e">
        <f t="shared" si="73"/>
        <v>#VALUE!</v>
      </c>
      <c r="M318" s="11" t="e">
        <f t="shared" si="74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75"/>
        <v>#VALUE!</v>
      </c>
      <c r="S318" s="11" t="e">
        <f t="shared" si="76"/>
        <v>#VALUE!</v>
      </c>
      <c r="T318" s="11" t="e">
        <f t="shared" si="77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str">
        <f>IF('True_Odds_Calculator_3-way'!A422="","",'True_Odds_Calculator_3-way'!A422)</f>
        <v/>
      </c>
      <c r="B421" s="4" t="str">
        <f>IF('True_Odds_Calculator_3-way'!B422="","",'True_Odds_Calculator_3-way'!B422)</f>
        <v/>
      </c>
      <c r="C421" s="4" t="str">
        <f>IF('True_Odds_Calculator_3-way'!C422="","",'True_Odds_Calculator_3-way'!C422)</f>
        <v/>
      </c>
      <c r="D421" s="9" t="e">
        <f t="shared" si="91"/>
        <v>#VALUE!</v>
      </c>
      <c r="E421" s="9" t="e">
        <f t="shared" si="92"/>
        <v>#VALUE!</v>
      </c>
      <c r="F421" s="9" t="e">
        <f t="shared" si="93"/>
        <v>#VALUE!</v>
      </c>
      <c r="G421" s="9" t="str">
        <f t="shared" si="94"/>
        <v/>
      </c>
      <c r="H421" s="9" t="str">
        <f t="shared" si="95"/>
        <v/>
      </c>
      <c r="I421" s="9" t="str">
        <f t="shared" si="96"/>
        <v/>
      </c>
      <c r="J421" s="9" t="str">
        <f t="shared" si="97"/>
        <v/>
      </c>
      <c r="K421" s="11" t="e">
        <f t="shared" si="98"/>
        <v>#VALUE!</v>
      </c>
      <c r="L421" s="11" t="e">
        <f t="shared" si="99"/>
        <v>#VALUE!</v>
      </c>
      <c r="M421" s="11" t="e">
        <f t="shared" si="100"/>
        <v>#VALUE!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#VALUE!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#VALUE!</v>
      </c>
      <c r="Q421" s="11" t="e">
        <f>2*'OddsRatio_working_3-way'!K421*'OddsRatio_working_3-way'!L421*'OddsRatio_working_3-way'!M421</f>
        <v>#VALUE!</v>
      </c>
      <c r="R421" s="11" t="e">
        <f t="shared" si="101"/>
        <v>#VALUE!</v>
      </c>
      <c r="S421" s="11" t="e">
        <f t="shared" si="102"/>
        <v>#VALUE!</v>
      </c>
      <c r="T421" s="11" t="e">
        <f t="shared" si="103"/>
        <v>#VALUE!</v>
      </c>
      <c r="U421" s="11" t="e">
        <f>'OddsRatio_working_3-way'!S421-'OddsRatio_working_3-way'!R421^2/3</f>
        <v>#VALUE!</v>
      </c>
      <c r="V421" s="11" t="e">
        <f>'OddsRatio_working_3-way'!S421*'OddsRatio_working_3-way'!R421/3-2*'OddsRatio_working_3-way'!R421^3/27-'OddsRatio_working_3-way'!T421</f>
        <v>#VALUE!</v>
      </c>
      <c r="W421" s="11" t="e">
        <f>'OddsRatio_working_3-way'!V421^2+4*'OddsRatio_working_3-way'!U421^3/27</f>
        <v>#VALUE!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#VALUE!</v>
      </c>
      <c r="Y421" s="11" t="e">
        <f>IF('OddsRatio_working_3-way'!W421&gt;=0,IF('OddsRatio_working_3-way'!V421+SQRT('OddsRatio_working_3-way'!W421)&gt;0,0,PI()),ACOS('OddsRatio_working_3-way'!V421/(2*'OddsRatio_working_3-way'!X421)))</f>
        <v>#VALUE!</v>
      </c>
      <c r="Z421" s="11" t="e">
        <f>'OddsRatio_working_3-way'!X421^(1/3)*COS('OddsRatio_working_3-way'!Y421/3)</f>
        <v>#VALUE!</v>
      </c>
      <c r="AA421" s="11" t="e">
        <f>'OddsRatio_working_3-way'!X421^(1/3)*COS(('OddsRatio_working_3-way'!Y421+2*PI())/3)</f>
        <v>#VALUE!</v>
      </c>
      <c r="AB421" s="11" t="e">
        <f>'OddsRatio_working_3-way'!X421^(1/3)*COS(('OddsRatio_working_3-way'!Y421+4*PI())/3)</f>
        <v>#VALUE!</v>
      </c>
      <c r="AC421" s="11" t="e">
        <f>'OddsRatio_working_3-way'!X421^(1/3)*SIN('OddsRatio_working_3-way'!Y421/3)</f>
        <v>#VALUE!</v>
      </c>
      <c r="AD421" s="11" t="e">
        <f>'OddsRatio_working_3-way'!X421^(1/3)*SIN(('OddsRatio_working_3-way'!Y421+2*PI())/3)</f>
        <v>#VALUE!</v>
      </c>
      <c r="AE421" s="11" t="e">
        <f>'OddsRatio_working_3-way'!X421^(1/3)*SIN(('OddsRatio_working_3-way'!Y421+4*PI())/3)</f>
        <v>#VALUE!</v>
      </c>
      <c r="AF421" s="11" t="e">
        <f>-'OddsRatio_working_3-way'!U421/(3*'OddsRatio_working_3-way'!X421^(1/3))*COS(('OddsRatio_working_3-way'!Y421)/3)</f>
        <v>#VALUE!</v>
      </c>
      <c r="AG421" s="11" t="e">
        <f>-'OddsRatio_working_3-way'!U421/(3*'OddsRatio_working_3-way'!X421^(1/3))*COS(('OddsRatio_working_3-way'!Y421+2*PI())/3)</f>
        <v>#VALUE!</v>
      </c>
      <c r="AH421" s="11" t="e">
        <f>-'OddsRatio_working_3-way'!U421/(3*'OddsRatio_working_3-way'!X421^(1/3))*COS(('OddsRatio_working_3-way'!Y421+4*PI())/3)</f>
        <v>#VALUE!</v>
      </c>
      <c r="AI421" s="11" t="e">
        <f>'OddsRatio_working_3-way'!U421/(3*'OddsRatio_working_3-way'!X421^(1/3))*SIN(('OddsRatio_working_3-way'!Y421)/3)</f>
        <v>#VALUE!</v>
      </c>
      <c r="AJ421" s="11" t="e">
        <f>'OddsRatio_working_3-way'!U421/(3*'OddsRatio_working_3-way'!X421^(1/3))*SIN(('OddsRatio_working_3-way'!Y421+2*PI())/3)</f>
        <v>#VALUE!</v>
      </c>
      <c r="AK421" s="11" t="e">
        <f>'OddsRatio_working_3-way'!U421/(3*'OddsRatio_working_3-way'!X421^(1/3))*SIN(('OddsRatio_working_3-way'!Y421+4*PI())/3)</f>
        <v>#VALUE!</v>
      </c>
      <c r="AL421" s="11" t="e">
        <f>'OddsRatio_working_3-way'!Z421+'OddsRatio_working_3-way'!AF421</f>
        <v>#VALUE!</v>
      </c>
      <c r="AM421" s="11" t="e">
        <f>'OddsRatio_working_3-way'!AA421+'OddsRatio_working_3-way'!AG421</f>
        <v>#VALUE!</v>
      </c>
      <c r="AN421" s="11" t="e">
        <f>'OddsRatio_working_3-way'!AB421+'OddsRatio_working_3-way'!AH421</f>
        <v>#VALUE!</v>
      </c>
      <c r="AO421" s="11" t="e">
        <f>'OddsRatio_working_3-way'!AC421+'OddsRatio_working_3-way'!AI421</f>
        <v>#VALUE!</v>
      </c>
      <c r="AP421" s="11" t="e">
        <f>'OddsRatio_working_3-way'!AD421+'OddsRatio_working_3-way'!AJ421</f>
        <v>#VALUE!</v>
      </c>
      <c r="AQ421" s="11" t="e">
        <f>'OddsRatio_working_3-way'!AE421+'OddsRatio_working_3-way'!AK421</f>
        <v>#VALUE!</v>
      </c>
      <c r="AR421" s="10" t="str">
        <f>IF(A421="","",IF(('OddsRatio_working_3-way'!X421=0),IF(Q421&gt;0,-Q421^(1/3),(-Q421)^(1/3)),'OddsRatio_working_3-way'!AL421-'OddsRatio_working_3-way'!R421/3))</f>
        <v/>
      </c>
      <c r="AS421" s="11" t="e">
        <f>IF(('OddsRatio_working_3-way'!X421=0),IF(Q421&gt;0,-Q421^(1/3),(-Q421)^(1/3)),'OddsRatio_working_3-way'!AM421-'OddsRatio_working_3-way'!R421/3)</f>
        <v>#VALUE!</v>
      </c>
      <c r="AT421" s="11" t="e">
        <f>IF(('OddsRatio_working_3-way'!X421=0),IF(Q421&gt;0,-Q421^(1/3),(-Q421)^(1/3)),'OddsRatio_working_3-way'!AN421-'OddsRatio_working_3-way'!R421/3)</f>
        <v>#VALUE!</v>
      </c>
      <c r="AU421" s="11" t="e">
        <f>IF(('OddsRatio_working_3-way'!X421=0),0,'OddsRatio_working_3-way'!AO421)</f>
        <v>#VALUE!</v>
      </c>
      <c r="AV421" s="11" t="e">
        <f>IF(('OddsRatio_working_3-way'!X421=0),0,'OddsRatio_working_3-way'!AP421)</f>
        <v>#VALUE!</v>
      </c>
      <c r="AW421" s="11" t="e">
        <f>IF(('OddsRatio_working_3-way'!X421=0),0,'OddsRatio_working_3-way'!AQ421)</f>
        <v>#VALUE!</v>
      </c>
    </row>
    <row r="422" spans="1:49" x14ac:dyDescent="0.2">
      <c r="A422" s="4" t="str">
        <f>IF('True_Odds_Calculator_3-way'!A423="","",'True_Odds_Calculator_3-way'!A423)</f>
        <v/>
      </c>
      <c r="B422" s="4" t="str">
        <f>IF('True_Odds_Calculator_3-way'!B423="","",'True_Odds_Calculator_3-way'!B423)</f>
        <v/>
      </c>
      <c r="C422" s="4" t="str">
        <f>IF('True_Odds_Calculator_3-way'!C423="","",'True_Odds_Calculator_3-way'!C423)</f>
        <v/>
      </c>
      <c r="D422" s="9" t="e">
        <f t="shared" si="91"/>
        <v>#VALUE!</v>
      </c>
      <c r="E422" s="9" t="e">
        <f t="shared" si="92"/>
        <v>#VALUE!</v>
      </c>
      <c r="F422" s="9" t="e">
        <f t="shared" si="93"/>
        <v>#VALUE!</v>
      </c>
      <c r="G422" s="9" t="str">
        <f t="shared" si="94"/>
        <v/>
      </c>
      <c r="H422" s="9" t="str">
        <f t="shared" si="95"/>
        <v/>
      </c>
      <c r="I422" s="9" t="str">
        <f t="shared" si="96"/>
        <v/>
      </c>
      <c r="J422" s="9" t="str">
        <f t="shared" si="97"/>
        <v/>
      </c>
      <c r="K422" s="11" t="e">
        <f t="shared" si="98"/>
        <v>#VALUE!</v>
      </c>
      <c r="L422" s="11" t="e">
        <f t="shared" si="99"/>
        <v>#VALUE!</v>
      </c>
      <c r="M422" s="11" t="e">
        <f t="shared" si="100"/>
        <v>#VALUE!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#VALUE!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#VALUE!</v>
      </c>
      <c r="Q422" s="11" t="e">
        <f>2*'OddsRatio_working_3-way'!K422*'OddsRatio_working_3-way'!L422*'OddsRatio_working_3-way'!M422</f>
        <v>#VALUE!</v>
      </c>
      <c r="R422" s="11" t="e">
        <f t="shared" si="101"/>
        <v>#VALUE!</v>
      </c>
      <c r="S422" s="11" t="e">
        <f t="shared" si="102"/>
        <v>#VALUE!</v>
      </c>
      <c r="T422" s="11" t="e">
        <f t="shared" si="103"/>
        <v>#VALUE!</v>
      </c>
      <c r="U422" s="11" t="e">
        <f>'OddsRatio_working_3-way'!S422-'OddsRatio_working_3-way'!R422^2/3</f>
        <v>#VALUE!</v>
      </c>
      <c r="V422" s="11" t="e">
        <f>'OddsRatio_working_3-way'!S422*'OddsRatio_working_3-way'!R422/3-2*'OddsRatio_working_3-way'!R422^3/27-'OddsRatio_working_3-way'!T422</f>
        <v>#VALUE!</v>
      </c>
      <c r="W422" s="11" t="e">
        <f>'OddsRatio_working_3-way'!V422^2+4*'OddsRatio_working_3-way'!U422^3/27</f>
        <v>#VALUE!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#VALUE!</v>
      </c>
      <c r="Y422" s="11" t="e">
        <f>IF('OddsRatio_working_3-way'!W422&gt;=0,IF('OddsRatio_working_3-way'!V422+SQRT('OddsRatio_working_3-way'!W422)&gt;0,0,PI()),ACOS('OddsRatio_working_3-way'!V422/(2*'OddsRatio_working_3-way'!X422)))</f>
        <v>#VALUE!</v>
      </c>
      <c r="Z422" s="11" t="e">
        <f>'OddsRatio_working_3-way'!X422^(1/3)*COS('OddsRatio_working_3-way'!Y422/3)</f>
        <v>#VALUE!</v>
      </c>
      <c r="AA422" s="11" t="e">
        <f>'OddsRatio_working_3-way'!X422^(1/3)*COS(('OddsRatio_working_3-way'!Y422+2*PI())/3)</f>
        <v>#VALUE!</v>
      </c>
      <c r="AB422" s="11" t="e">
        <f>'OddsRatio_working_3-way'!X422^(1/3)*COS(('OddsRatio_working_3-way'!Y422+4*PI())/3)</f>
        <v>#VALUE!</v>
      </c>
      <c r="AC422" s="11" t="e">
        <f>'OddsRatio_working_3-way'!X422^(1/3)*SIN('OddsRatio_working_3-way'!Y422/3)</f>
        <v>#VALUE!</v>
      </c>
      <c r="AD422" s="11" t="e">
        <f>'OddsRatio_working_3-way'!X422^(1/3)*SIN(('OddsRatio_working_3-way'!Y422+2*PI())/3)</f>
        <v>#VALUE!</v>
      </c>
      <c r="AE422" s="11" t="e">
        <f>'OddsRatio_working_3-way'!X422^(1/3)*SIN(('OddsRatio_working_3-way'!Y422+4*PI())/3)</f>
        <v>#VALUE!</v>
      </c>
      <c r="AF422" s="11" t="e">
        <f>-'OddsRatio_working_3-way'!U422/(3*'OddsRatio_working_3-way'!X422^(1/3))*COS(('OddsRatio_working_3-way'!Y422)/3)</f>
        <v>#VALUE!</v>
      </c>
      <c r="AG422" s="11" t="e">
        <f>-'OddsRatio_working_3-way'!U422/(3*'OddsRatio_working_3-way'!X422^(1/3))*COS(('OddsRatio_working_3-way'!Y422+2*PI())/3)</f>
        <v>#VALUE!</v>
      </c>
      <c r="AH422" s="11" t="e">
        <f>-'OddsRatio_working_3-way'!U422/(3*'OddsRatio_working_3-way'!X422^(1/3))*COS(('OddsRatio_working_3-way'!Y422+4*PI())/3)</f>
        <v>#VALUE!</v>
      </c>
      <c r="AI422" s="11" t="e">
        <f>'OddsRatio_working_3-way'!U422/(3*'OddsRatio_working_3-way'!X422^(1/3))*SIN(('OddsRatio_working_3-way'!Y422)/3)</f>
        <v>#VALUE!</v>
      </c>
      <c r="AJ422" s="11" t="e">
        <f>'OddsRatio_working_3-way'!U422/(3*'OddsRatio_working_3-way'!X422^(1/3))*SIN(('OddsRatio_working_3-way'!Y422+2*PI())/3)</f>
        <v>#VALUE!</v>
      </c>
      <c r="AK422" s="11" t="e">
        <f>'OddsRatio_working_3-way'!U422/(3*'OddsRatio_working_3-way'!X422^(1/3))*SIN(('OddsRatio_working_3-way'!Y422+4*PI())/3)</f>
        <v>#VALUE!</v>
      </c>
      <c r="AL422" s="11" t="e">
        <f>'OddsRatio_working_3-way'!Z422+'OddsRatio_working_3-way'!AF422</f>
        <v>#VALUE!</v>
      </c>
      <c r="AM422" s="11" t="e">
        <f>'OddsRatio_working_3-way'!AA422+'OddsRatio_working_3-way'!AG422</f>
        <v>#VALUE!</v>
      </c>
      <c r="AN422" s="11" t="e">
        <f>'OddsRatio_working_3-way'!AB422+'OddsRatio_working_3-way'!AH422</f>
        <v>#VALUE!</v>
      </c>
      <c r="AO422" s="11" t="e">
        <f>'OddsRatio_working_3-way'!AC422+'OddsRatio_working_3-way'!AI422</f>
        <v>#VALUE!</v>
      </c>
      <c r="AP422" s="11" t="e">
        <f>'OddsRatio_working_3-way'!AD422+'OddsRatio_working_3-way'!AJ422</f>
        <v>#VALUE!</v>
      </c>
      <c r="AQ422" s="11" t="e">
        <f>'OddsRatio_working_3-way'!AE422+'OddsRatio_working_3-way'!AK422</f>
        <v>#VALUE!</v>
      </c>
      <c r="AR422" s="10" t="str">
        <f>IF(A422="","",IF(('OddsRatio_working_3-way'!X422=0),IF(Q422&gt;0,-Q422^(1/3),(-Q422)^(1/3)),'OddsRatio_working_3-way'!AL422-'OddsRatio_working_3-way'!R422/3))</f>
        <v/>
      </c>
      <c r="AS422" s="11" t="e">
        <f>IF(('OddsRatio_working_3-way'!X422=0),IF(Q422&gt;0,-Q422^(1/3),(-Q422)^(1/3)),'OddsRatio_working_3-way'!AM422-'OddsRatio_working_3-way'!R422/3)</f>
        <v>#VALUE!</v>
      </c>
      <c r="AT422" s="11" t="e">
        <f>IF(('OddsRatio_working_3-way'!X422=0),IF(Q422&gt;0,-Q422^(1/3),(-Q422)^(1/3)),'OddsRatio_working_3-way'!AN422-'OddsRatio_working_3-way'!R422/3)</f>
        <v>#VALUE!</v>
      </c>
      <c r="AU422" s="11" t="e">
        <f>IF(('OddsRatio_working_3-way'!X422=0),0,'OddsRatio_working_3-way'!AO422)</f>
        <v>#VALUE!</v>
      </c>
      <c r="AV422" s="11" t="e">
        <f>IF(('OddsRatio_working_3-way'!X422=0),0,'OddsRatio_working_3-way'!AP422)</f>
        <v>#VALUE!</v>
      </c>
      <c r="AW422" s="11" t="e">
        <f>IF(('OddsRatio_working_3-way'!X422=0),0,'OddsRatio_working_3-way'!AQ422)</f>
        <v>#VALUE!</v>
      </c>
    </row>
    <row r="423" spans="1:49" x14ac:dyDescent="0.2">
      <c r="A423" s="4" t="str">
        <f>IF('True_Odds_Calculator_3-way'!A424="","",'True_Odds_Calculator_3-way'!A424)</f>
        <v/>
      </c>
      <c r="B423" s="4" t="str">
        <f>IF('True_Odds_Calculator_3-way'!B424="","",'True_Odds_Calculator_3-way'!B424)</f>
        <v/>
      </c>
      <c r="C423" s="4" t="str">
        <f>IF('True_Odds_Calculator_3-way'!C424="","",'True_Odds_Calculator_3-way'!C424)</f>
        <v/>
      </c>
      <c r="D423" s="9" t="e">
        <f t="shared" si="91"/>
        <v>#VALUE!</v>
      </c>
      <c r="E423" s="9" t="e">
        <f t="shared" si="92"/>
        <v>#VALUE!</v>
      </c>
      <c r="F423" s="9" t="e">
        <f t="shared" si="93"/>
        <v>#VALUE!</v>
      </c>
      <c r="G423" s="9" t="str">
        <f t="shared" si="94"/>
        <v/>
      </c>
      <c r="H423" s="9" t="str">
        <f t="shared" si="95"/>
        <v/>
      </c>
      <c r="I423" s="9" t="str">
        <f t="shared" si="96"/>
        <v/>
      </c>
      <c r="J423" s="9" t="str">
        <f t="shared" si="97"/>
        <v/>
      </c>
      <c r="K423" s="11" t="e">
        <f t="shared" si="98"/>
        <v>#VALUE!</v>
      </c>
      <c r="L423" s="11" t="e">
        <f t="shared" si="99"/>
        <v>#VALUE!</v>
      </c>
      <c r="M423" s="11" t="e">
        <f t="shared" si="100"/>
        <v>#VALUE!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#VALUE!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#VALUE!</v>
      </c>
      <c r="Q423" s="11" t="e">
        <f>2*'OddsRatio_working_3-way'!K423*'OddsRatio_working_3-way'!L423*'OddsRatio_working_3-way'!M423</f>
        <v>#VALUE!</v>
      </c>
      <c r="R423" s="11" t="e">
        <f t="shared" si="101"/>
        <v>#VALUE!</v>
      </c>
      <c r="S423" s="11" t="e">
        <f t="shared" si="102"/>
        <v>#VALUE!</v>
      </c>
      <c r="T423" s="11" t="e">
        <f t="shared" si="103"/>
        <v>#VALUE!</v>
      </c>
      <c r="U423" s="11" t="e">
        <f>'OddsRatio_working_3-way'!S423-'OddsRatio_working_3-way'!R423^2/3</f>
        <v>#VALUE!</v>
      </c>
      <c r="V423" s="11" t="e">
        <f>'OddsRatio_working_3-way'!S423*'OddsRatio_working_3-way'!R423/3-2*'OddsRatio_working_3-way'!R423^3/27-'OddsRatio_working_3-way'!T423</f>
        <v>#VALUE!</v>
      </c>
      <c r="W423" s="11" t="e">
        <f>'OddsRatio_working_3-way'!V423^2+4*'OddsRatio_working_3-way'!U423^3/27</f>
        <v>#VALUE!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#VALUE!</v>
      </c>
      <c r="Y423" s="11" t="e">
        <f>IF('OddsRatio_working_3-way'!W423&gt;=0,IF('OddsRatio_working_3-way'!V423+SQRT('OddsRatio_working_3-way'!W423)&gt;0,0,PI()),ACOS('OddsRatio_working_3-way'!V423/(2*'OddsRatio_working_3-way'!X423)))</f>
        <v>#VALUE!</v>
      </c>
      <c r="Z423" s="11" t="e">
        <f>'OddsRatio_working_3-way'!X423^(1/3)*COS('OddsRatio_working_3-way'!Y423/3)</f>
        <v>#VALUE!</v>
      </c>
      <c r="AA423" s="11" t="e">
        <f>'OddsRatio_working_3-way'!X423^(1/3)*COS(('OddsRatio_working_3-way'!Y423+2*PI())/3)</f>
        <v>#VALUE!</v>
      </c>
      <c r="AB423" s="11" t="e">
        <f>'OddsRatio_working_3-way'!X423^(1/3)*COS(('OddsRatio_working_3-way'!Y423+4*PI())/3)</f>
        <v>#VALUE!</v>
      </c>
      <c r="AC423" s="11" t="e">
        <f>'OddsRatio_working_3-way'!X423^(1/3)*SIN('OddsRatio_working_3-way'!Y423/3)</f>
        <v>#VALUE!</v>
      </c>
      <c r="AD423" s="11" t="e">
        <f>'OddsRatio_working_3-way'!X423^(1/3)*SIN(('OddsRatio_working_3-way'!Y423+2*PI())/3)</f>
        <v>#VALUE!</v>
      </c>
      <c r="AE423" s="11" t="e">
        <f>'OddsRatio_working_3-way'!X423^(1/3)*SIN(('OddsRatio_working_3-way'!Y423+4*PI())/3)</f>
        <v>#VALUE!</v>
      </c>
      <c r="AF423" s="11" t="e">
        <f>-'OddsRatio_working_3-way'!U423/(3*'OddsRatio_working_3-way'!X423^(1/3))*COS(('OddsRatio_working_3-way'!Y423)/3)</f>
        <v>#VALUE!</v>
      </c>
      <c r="AG423" s="11" t="e">
        <f>-'OddsRatio_working_3-way'!U423/(3*'OddsRatio_working_3-way'!X423^(1/3))*COS(('OddsRatio_working_3-way'!Y423+2*PI())/3)</f>
        <v>#VALUE!</v>
      </c>
      <c r="AH423" s="11" t="e">
        <f>-'OddsRatio_working_3-way'!U423/(3*'OddsRatio_working_3-way'!X423^(1/3))*COS(('OddsRatio_working_3-way'!Y423+4*PI())/3)</f>
        <v>#VALUE!</v>
      </c>
      <c r="AI423" s="11" t="e">
        <f>'OddsRatio_working_3-way'!U423/(3*'OddsRatio_working_3-way'!X423^(1/3))*SIN(('OddsRatio_working_3-way'!Y423)/3)</f>
        <v>#VALUE!</v>
      </c>
      <c r="AJ423" s="11" t="e">
        <f>'OddsRatio_working_3-way'!U423/(3*'OddsRatio_working_3-way'!X423^(1/3))*SIN(('OddsRatio_working_3-way'!Y423+2*PI())/3)</f>
        <v>#VALUE!</v>
      </c>
      <c r="AK423" s="11" t="e">
        <f>'OddsRatio_working_3-way'!U423/(3*'OddsRatio_working_3-way'!X423^(1/3))*SIN(('OddsRatio_working_3-way'!Y423+4*PI())/3)</f>
        <v>#VALUE!</v>
      </c>
      <c r="AL423" s="11" t="e">
        <f>'OddsRatio_working_3-way'!Z423+'OddsRatio_working_3-way'!AF423</f>
        <v>#VALUE!</v>
      </c>
      <c r="AM423" s="11" t="e">
        <f>'OddsRatio_working_3-way'!AA423+'OddsRatio_working_3-way'!AG423</f>
        <v>#VALUE!</v>
      </c>
      <c r="AN423" s="11" t="e">
        <f>'OddsRatio_working_3-way'!AB423+'OddsRatio_working_3-way'!AH423</f>
        <v>#VALUE!</v>
      </c>
      <c r="AO423" s="11" t="e">
        <f>'OddsRatio_working_3-way'!AC423+'OddsRatio_working_3-way'!AI423</f>
        <v>#VALUE!</v>
      </c>
      <c r="AP423" s="11" t="e">
        <f>'OddsRatio_working_3-way'!AD423+'OddsRatio_working_3-way'!AJ423</f>
        <v>#VALUE!</v>
      </c>
      <c r="AQ423" s="11" t="e">
        <f>'OddsRatio_working_3-way'!AE423+'OddsRatio_working_3-way'!AK423</f>
        <v>#VALUE!</v>
      </c>
      <c r="AR423" s="10" t="str">
        <f>IF(A423="","",IF(('OddsRatio_working_3-way'!X423=0),IF(Q423&gt;0,-Q423^(1/3),(-Q423)^(1/3)),'OddsRatio_working_3-way'!AL423-'OddsRatio_working_3-way'!R423/3))</f>
        <v/>
      </c>
      <c r="AS423" s="11" t="e">
        <f>IF(('OddsRatio_working_3-way'!X423=0),IF(Q423&gt;0,-Q423^(1/3),(-Q423)^(1/3)),'OddsRatio_working_3-way'!AM423-'OddsRatio_working_3-way'!R423/3)</f>
        <v>#VALUE!</v>
      </c>
      <c r="AT423" s="11" t="e">
        <f>IF(('OddsRatio_working_3-way'!X423=0),IF(Q423&gt;0,-Q423^(1/3),(-Q423)^(1/3)),'OddsRatio_working_3-way'!AN423-'OddsRatio_working_3-way'!R423/3)</f>
        <v>#VALUE!</v>
      </c>
      <c r="AU423" s="11" t="e">
        <f>IF(('OddsRatio_working_3-way'!X423=0),0,'OddsRatio_working_3-way'!AO423)</f>
        <v>#VALUE!</v>
      </c>
      <c r="AV423" s="11" t="e">
        <f>IF(('OddsRatio_working_3-way'!X423=0),0,'OddsRatio_working_3-way'!AP423)</f>
        <v>#VALUE!</v>
      </c>
      <c r="AW423" s="11" t="e">
        <f>IF(('OddsRatio_working_3-way'!X423=0),0,'OddsRatio_working_3-way'!AQ423)</f>
        <v>#VALUE!</v>
      </c>
    </row>
    <row r="424" spans="1:49" x14ac:dyDescent="0.2">
      <c r="A424" s="4" t="str">
        <f>IF('True_Odds_Calculator_3-way'!A425="","",'True_Odds_Calculator_3-way'!A425)</f>
        <v/>
      </c>
      <c r="B424" s="4" t="str">
        <f>IF('True_Odds_Calculator_3-way'!B425="","",'True_Odds_Calculator_3-way'!B425)</f>
        <v/>
      </c>
      <c r="C424" s="4" t="str">
        <f>IF('True_Odds_Calculator_3-way'!C425="","",'True_Odds_Calculator_3-way'!C425)</f>
        <v/>
      </c>
      <c r="D424" s="9" t="e">
        <f t="shared" si="91"/>
        <v>#VALUE!</v>
      </c>
      <c r="E424" s="9" t="e">
        <f t="shared" si="92"/>
        <v>#VALUE!</v>
      </c>
      <c r="F424" s="9" t="e">
        <f t="shared" si="93"/>
        <v>#VALUE!</v>
      </c>
      <c r="G424" s="9" t="str">
        <f t="shared" si="94"/>
        <v/>
      </c>
      <c r="H424" s="9" t="str">
        <f t="shared" si="95"/>
        <v/>
      </c>
      <c r="I424" s="9" t="str">
        <f t="shared" si="96"/>
        <v/>
      </c>
      <c r="J424" s="9" t="str">
        <f t="shared" si="97"/>
        <v/>
      </c>
      <c r="K424" s="11" t="e">
        <f t="shared" si="98"/>
        <v>#VALUE!</v>
      </c>
      <c r="L424" s="11" t="e">
        <f t="shared" si="99"/>
        <v>#VALUE!</v>
      </c>
      <c r="M424" s="11" t="e">
        <f t="shared" si="100"/>
        <v>#VALUE!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#VALUE!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#VALUE!</v>
      </c>
      <c r="Q424" s="11" t="e">
        <f>2*'OddsRatio_working_3-way'!K424*'OddsRatio_working_3-way'!L424*'OddsRatio_working_3-way'!M424</f>
        <v>#VALUE!</v>
      </c>
      <c r="R424" s="11" t="e">
        <f t="shared" si="101"/>
        <v>#VALUE!</v>
      </c>
      <c r="S424" s="11" t="e">
        <f t="shared" si="102"/>
        <v>#VALUE!</v>
      </c>
      <c r="T424" s="11" t="e">
        <f t="shared" si="103"/>
        <v>#VALUE!</v>
      </c>
      <c r="U424" s="11" t="e">
        <f>'OddsRatio_working_3-way'!S424-'OddsRatio_working_3-way'!R424^2/3</f>
        <v>#VALUE!</v>
      </c>
      <c r="V424" s="11" t="e">
        <f>'OddsRatio_working_3-way'!S424*'OddsRatio_working_3-way'!R424/3-2*'OddsRatio_working_3-way'!R424^3/27-'OddsRatio_working_3-way'!T424</f>
        <v>#VALUE!</v>
      </c>
      <c r="W424" s="11" t="e">
        <f>'OddsRatio_working_3-way'!V424^2+4*'OddsRatio_working_3-way'!U424^3/27</f>
        <v>#VALUE!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#VALUE!</v>
      </c>
      <c r="Y424" s="11" t="e">
        <f>IF('OddsRatio_working_3-way'!W424&gt;=0,IF('OddsRatio_working_3-way'!V424+SQRT('OddsRatio_working_3-way'!W424)&gt;0,0,PI()),ACOS('OddsRatio_working_3-way'!V424/(2*'OddsRatio_working_3-way'!X424)))</f>
        <v>#VALUE!</v>
      </c>
      <c r="Z424" s="11" t="e">
        <f>'OddsRatio_working_3-way'!X424^(1/3)*COS('OddsRatio_working_3-way'!Y424/3)</f>
        <v>#VALUE!</v>
      </c>
      <c r="AA424" s="11" t="e">
        <f>'OddsRatio_working_3-way'!X424^(1/3)*COS(('OddsRatio_working_3-way'!Y424+2*PI())/3)</f>
        <v>#VALUE!</v>
      </c>
      <c r="AB424" s="11" t="e">
        <f>'OddsRatio_working_3-way'!X424^(1/3)*COS(('OddsRatio_working_3-way'!Y424+4*PI())/3)</f>
        <v>#VALUE!</v>
      </c>
      <c r="AC424" s="11" t="e">
        <f>'OddsRatio_working_3-way'!X424^(1/3)*SIN('OddsRatio_working_3-way'!Y424/3)</f>
        <v>#VALUE!</v>
      </c>
      <c r="AD424" s="11" t="e">
        <f>'OddsRatio_working_3-way'!X424^(1/3)*SIN(('OddsRatio_working_3-way'!Y424+2*PI())/3)</f>
        <v>#VALUE!</v>
      </c>
      <c r="AE424" s="11" t="e">
        <f>'OddsRatio_working_3-way'!X424^(1/3)*SIN(('OddsRatio_working_3-way'!Y424+4*PI())/3)</f>
        <v>#VALUE!</v>
      </c>
      <c r="AF424" s="11" t="e">
        <f>-'OddsRatio_working_3-way'!U424/(3*'OddsRatio_working_3-way'!X424^(1/3))*COS(('OddsRatio_working_3-way'!Y424)/3)</f>
        <v>#VALUE!</v>
      </c>
      <c r="AG424" s="11" t="e">
        <f>-'OddsRatio_working_3-way'!U424/(3*'OddsRatio_working_3-way'!X424^(1/3))*COS(('OddsRatio_working_3-way'!Y424+2*PI())/3)</f>
        <v>#VALUE!</v>
      </c>
      <c r="AH424" s="11" t="e">
        <f>-'OddsRatio_working_3-way'!U424/(3*'OddsRatio_working_3-way'!X424^(1/3))*COS(('OddsRatio_working_3-way'!Y424+4*PI())/3)</f>
        <v>#VALUE!</v>
      </c>
      <c r="AI424" s="11" t="e">
        <f>'OddsRatio_working_3-way'!U424/(3*'OddsRatio_working_3-way'!X424^(1/3))*SIN(('OddsRatio_working_3-way'!Y424)/3)</f>
        <v>#VALUE!</v>
      </c>
      <c r="AJ424" s="11" t="e">
        <f>'OddsRatio_working_3-way'!U424/(3*'OddsRatio_working_3-way'!X424^(1/3))*SIN(('OddsRatio_working_3-way'!Y424+2*PI())/3)</f>
        <v>#VALUE!</v>
      </c>
      <c r="AK424" s="11" t="e">
        <f>'OddsRatio_working_3-way'!U424/(3*'OddsRatio_working_3-way'!X424^(1/3))*SIN(('OddsRatio_working_3-way'!Y424+4*PI())/3)</f>
        <v>#VALUE!</v>
      </c>
      <c r="AL424" s="11" t="e">
        <f>'OddsRatio_working_3-way'!Z424+'OddsRatio_working_3-way'!AF424</f>
        <v>#VALUE!</v>
      </c>
      <c r="AM424" s="11" t="e">
        <f>'OddsRatio_working_3-way'!AA424+'OddsRatio_working_3-way'!AG424</f>
        <v>#VALUE!</v>
      </c>
      <c r="AN424" s="11" t="e">
        <f>'OddsRatio_working_3-way'!AB424+'OddsRatio_working_3-way'!AH424</f>
        <v>#VALUE!</v>
      </c>
      <c r="AO424" s="11" t="e">
        <f>'OddsRatio_working_3-way'!AC424+'OddsRatio_working_3-way'!AI424</f>
        <v>#VALUE!</v>
      </c>
      <c r="AP424" s="11" t="e">
        <f>'OddsRatio_working_3-way'!AD424+'OddsRatio_working_3-way'!AJ424</f>
        <v>#VALUE!</v>
      </c>
      <c r="AQ424" s="11" t="e">
        <f>'OddsRatio_working_3-way'!AE424+'OddsRatio_working_3-way'!AK424</f>
        <v>#VALUE!</v>
      </c>
      <c r="AR424" s="10" t="str">
        <f>IF(A424="","",IF(('OddsRatio_working_3-way'!X424=0),IF(Q424&gt;0,-Q424^(1/3),(-Q424)^(1/3)),'OddsRatio_working_3-way'!AL424-'OddsRatio_working_3-way'!R424/3))</f>
        <v/>
      </c>
      <c r="AS424" s="11" t="e">
        <f>IF(('OddsRatio_working_3-way'!X424=0),IF(Q424&gt;0,-Q424^(1/3),(-Q424)^(1/3)),'OddsRatio_working_3-way'!AM424-'OddsRatio_working_3-way'!R424/3)</f>
        <v>#VALUE!</v>
      </c>
      <c r="AT424" s="11" t="e">
        <f>IF(('OddsRatio_working_3-way'!X424=0),IF(Q424&gt;0,-Q424^(1/3),(-Q424)^(1/3)),'OddsRatio_working_3-way'!AN424-'OddsRatio_working_3-way'!R424/3)</f>
        <v>#VALUE!</v>
      </c>
      <c r="AU424" s="11" t="e">
        <f>IF(('OddsRatio_working_3-way'!X424=0),0,'OddsRatio_working_3-way'!AO424)</f>
        <v>#VALUE!</v>
      </c>
      <c r="AV424" s="11" t="e">
        <f>IF(('OddsRatio_working_3-way'!X424=0),0,'OddsRatio_working_3-way'!AP424)</f>
        <v>#VALUE!</v>
      </c>
      <c r="AW424" s="11" t="e">
        <f>IF(('OddsRatio_working_3-way'!X424=0),0,'OddsRatio_working_3-way'!AQ424)</f>
        <v>#VALUE!</v>
      </c>
    </row>
    <row r="425" spans="1:49" x14ac:dyDescent="0.2">
      <c r="A425" s="4" t="str">
        <f>IF('True_Odds_Calculator_3-way'!A426="","",'True_Odds_Calculator_3-way'!A426)</f>
        <v/>
      </c>
      <c r="B425" s="4" t="str">
        <f>IF('True_Odds_Calculator_3-way'!B426="","",'True_Odds_Calculator_3-way'!B426)</f>
        <v/>
      </c>
      <c r="C425" s="4" t="str">
        <f>IF('True_Odds_Calculator_3-way'!C426="","",'True_Odds_Calculator_3-way'!C426)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IF('True_Odds_Calculator_3-way'!A427="","",'True_Odds_Calculator_3-way'!A427)</f>
        <v/>
      </c>
      <c r="B426" s="4" t="str">
        <f>IF('True_Odds_Calculator_3-way'!B427="","",'True_Odds_Calculator_3-way'!B427)</f>
        <v/>
      </c>
      <c r="C426" s="4" t="str">
        <f>IF('True_Odds_Calculator_3-way'!C427="","",'True_Odds_Calculator_3-way'!C427)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IF('True_Odds_Calculator_3-way'!A428="","",'True_Odds_Calculator_3-way'!A428)</f>
        <v/>
      </c>
      <c r="B427" s="4" t="str">
        <f>IF('True_Odds_Calculator_3-way'!B428="","",'True_Odds_Calculator_3-way'!B428)</f>
        <v/>
      </c>
      <c r="C427" s="4" t="str">
        <f>IF('True_Odds_Calculator_3-way'!C428="","",'True_Odds_Calculator_3-way'!C428)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IF('True_Odds_Calculator_3-way'!A429="","",'True_Odds_Calculator_3-way'!A429)</f>
        <v/>
      </c>
      <c r="B428" s="4" t="str">
        <f>IF('True_Odds_Calculator_3-way'!B429="","",'True_Odds_Calculator_3-way'!B429)</f>
        <v/>
      </c>
      <c r="C428" s="4" t="str">
        <f>IF('True_Odds_Calculator_3-way'!C429="","",'True_Odds_Calculator_3-way'!C429)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IF('True_Odds_Calculator_3-way'!A430="","",'True_Odds_Calculator_3-way'!A430)</f>
        <v/>
      </c>
      <c r="B429" s="4" t="str">
        <f>IF('True_Odds_Calculator_3-way'!B430="","",'True_Odds_Calculator_3-way'!B430)</f>
        <v/>
      </c>
      <c r="C429" s="4" t="str">
        <f>IF('True_Odds_Calculator_3-way'!C430="","",'True_Odds_Calculator_3-way'!C430)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IF('True_Odds_Calculator_3-way'!A431="","",'True_Odds_Calculator_3-way'!A431)</f>
        <v/>
      </c>
      <c r="B430" s="4" t="str">
        <f>IF('True_Odds_Calculator_3-way'!B431="","",'True_Odds_Calculator_3-way'!B431)</f>
        <v/>
      </c>
      <c r="C430" s="4" t="str">
        <f>IF('True_Odds_Calculator_3-way'!C431="","",'True_Odds_Calculator_3-way'!C431)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IF('True_Odds_Calculator_3-way'!A432="","",'True_Odds_Calculator_3-way'!A432)</f>
        <v/>
      </c>
      <c r="B431" s="4" t="str">
        <f>IF('True_Odds_Calculator_3-way'!B432="","",'True_Odds_Calculator_3-way'!B432)</f>
        <v/>
      </c>
      <c r="C431" s="4" t="str">
        <f>IF('True_Odds_Calculator_3-way'!C432="","",'True_Odds_Calculator_3-way'!C432)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IF('True_Odds_Calculator_3-way'!A433="","",'True_Odds_Calculator_3-way'!A433)</f>
        <v/>
      </c>
      <c r="B432" s="4" t="str">
        <f>IF('True_Odds_Calculator_3-way'!B433="","",'True_Odds_Calculator_3-way'!B433)</f>
        <v/>
      </c>
      <c r="C432" s="4" t="str">
        <f>IF('True_Odds_Calculator_3-way'!C433="","",'True_Odds_Calculator_3-way'!C433)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IF('True_Odds_Calculator_3-way'!A434="","",'True_Odds_Calculator_3-way'!A434)</f>
        <v/>
      </c>
      <c r="B433" s="4" t="str">
        <f>IF('True_Odds_Calculator_3-way'!B434="","",'True_Odds_Calculator_3-way'!B434)</f>
        <v/>
      </c>
      <c r="C433" s="4" t="str">
        <f>IF('True_Odds_Calculator_3-way'!C434="","",'True_Odds_Calculator_3-way'!C434)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IF('True_Odds_Calculator_3-way'!A435="","",'True_Odds_Calculator_3-way'!A435)</f>
        <v/>
      </c>
      <c r="B434" s="4" t="str">
        <f>IF('True_Odds_Calculator_3-way'!B435="","",'True_Odds_Calculator_3-way'!B435)</f>
        <v/>
      </c>
      <c r="C434" s="4" t="str">
        <f>IF('True_Odds_Calculator_3-way'!C435="","",'True_Odds_Calculator_3-way'!C435)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IF('True_Odds_Calculator_3-way'!A436="","",'True_Odds_Calculator_3-way'!A436)</f>
        <v/>
      </c>
      <c r="B435" s="4" t="str">
        <f>IF('True_Odds_Calculator_3-way'!B436="","",'True_Odds_Calculator_3-way'!B436)</f>
        <v/>
      </c>
      <c r="C435" s="4" t="str">
        <f>IF('True_Odds_Calculator_3-way'!C436="","",'True_Odds_Calculator_3-way'!C436)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IF('True_Odds_Calculator_3-way'!A437="","",'True_Odds_Calculator_3-way'!A437)</f>
        <v/>
      </c>
      <c r="B436" s="4" t="str">
        <f>IF('True_Odds_Calculator_3-way'!B437="","",'True_Odds_Calculator_3-way'!B437)</f>
        <v/>
      </c>
      <c r="C436" s="4" t="str">
        <f>IF('True_Odds_Calculator_3-way'!C437="","",'True_Odds_Calculator_3-way'!C437)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IF('True_Odds_Calculator_3-way'!A438="","",'True_Odds_Calculator_3-way'!A438)</f>
        <v/>
      </c>
      <c r="B437" s="4" t="str">
        <f>IF('True_Odds_Calculator_3-way'!B438="","",'True_Odds_Calculator_3-way'!B438)</f>
        <v/>
      </c>
      <c r="C437" s="4" t="str">
        <f>IF('True_Odds_Calculator_3-way'!C438="","",'True_Odds_Calculator_3-way'!C438)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IF('True_Odds_Calculator_3-way'!A439="","",'True_Odds_Calculator_3-way'!A439)</f>
        <v/>
      </c>
      <c r="B438" s="4" t="str">
        <f>IF('True_Odds_Calculator_3-way'!B439="","",'True_Odds_Calculator_3-way'!B439)</f>
        <v/>
      </c>
      <c r="C438" s="4" t="str">
        <f>IF('True_Odds_Calculator_3-way'!C439="","",'True_Odds_Calculator_3-way'!C439)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IF('True_Odds_Calculator_3-way'!A440="","",'True_Odds_Calculator_3-way'!A440)</f>
        <v/>
      </c>
      <c r="B439" s="4" t="str">
        <f>IF('True_Odds_Calculator_3-way'!B440="","",'True_Odds_Calculator_3-way'!B440)</f>
        <v/>
      </c>
      <c r="C439" s="4" t="str">
        <f>IF('True_Odds_Calculator_3-way'!C440="","",'True_Odds_Calculator_3-way'!C440)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IF('True_Odds_Calculator_3-way'!A441="","",'True_Odds_Calculator_3-way'!A441)</f>
        <v/>
      </c>
      <c r="B440" s="4" t="str">
        <f>IF('True_Odds_Calculator_3-way'!B441="","",'True_Odds_Calculator_3-way'!B441)</f>
        <v/>
      </c>
      <c r="C440" s="4" t="str">
        <f>IF('True_Odds_Calculator_3-way'!C441="","",'True_Odds_Calculator_3-way'!C441)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IF('True_Odds_Calculator_3-way'!A442="","",'True_Odds_Calculator_3-way'!A442)</f>
        <v/>
      </c>
      <c r="B441" s="4" t="str">
        <f>IF('True_Odds_Calculator_3-way'!B442="","",'True_Odds_Calculator_3-way'!B442)</f>
        <v/>
      </c>
      <c r="C441" s="4" t="str">
        <f>IF('True_Odds_Calculator_3-way'!C442="","",'True_Odds_Calculator_3-way'!C442)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IF('True_Odds_Calculator_3-way'!A443="","",'True_Odds_Calculator_3-way'!A443)</f>
        <v/>
      </c>
      <c r="B442" s="4" t="str">
        <f>IF('True_Odds_Calculator_3-way'!B443="","",'True_Odds_Calculator_3-way'!B443)</f>
        <v/>
      </c>
      <c r="C442" s="4" t="str">
        <f>IF('True_Odds_Calculator_3-way'!C443="","",'True_Odds_Calculator_3-way'!C443)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IF('True_Odds_Calculator_3-way'!A444="","",'True_Odds_Calculator_3-way'!A444)</f>
        <v/>
      </c>
      <c r="B443" s="4" t="str">
        <f>IF('True_Odds_Calculator_3-way'!B444="","",'True_Odds_Calculator_3-way'!B444)</f>
        <v/>
      </c>
      <c r="C443" s="4" t="str">
        <f>IF('True_Odds_Calculator_3-way'!C444="","",'True_Odds_Calculator_3-way'!C444)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IF('True_Odds_Calculator_3-way'!A445="","",'True_Odds_Calculator_3-way'!A445)</f>
        <v/>
      </c>
      <c r="B444" s="4" t="str">
        <f>IF('True_Odds_Calculator_3-way'!B445="","",'True_Odds_Calculator_3-way'!B445)</f>
        <v/>
      </c>
      <c r="C444" s="4" t="str">
        <f>IF('True_Odds_Calculator_3-way'!C445="","",'True_Odds_Calculator_3-way'!C445)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IF('True_Odds_Calculator_3-way'!A446="","",'True_Odds_Calculator_3-way'!A446)</f>
        <v/>
      </c>
      <c r="B445" s="4" t="str">
        <f>IF('True_Odds_Calculator_3-way'!B446="","",'True_Odds_Calculator_3-way'!B446)</f>
        <v/>
      </c>
      <c r="C445" s="4" t="str">
        <f>IF('True_Odds_Calculator_3-way'!C446="","",'True_Odds_Calculator_3-way'!C446)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IF('True_Odds_Calculator_3-way'!A447="","",'True_Odds_Calculator_3-way'!A447)</f>
        <v/>
      </c>
      <c r="B446" s="4" t="str">
        <f>IF('True_Odds_Calculator_3-way'!B447="","",'True_Odds_Calculator_3-way'!B447)</f>
        <v/>
      </c>
      <c r="C446" s="4" t="str">
        <f>IF('True_Odds_Calculator_3-way'!C447="","",'True_Odds_Calculator_3-way'!C447)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IF('True_Odds_Calculator_3-way'!A448="","",'True_Odds_Calculator_3-way'!A448)</f>
        <v/>
      </c>
      <c r="B447" s="4" t="str">
        <f>IF('True_Odds_Calculator_3-way'!B448="","",'True_Odds_Calculator_3-way'!B448)</f>
        <v/>
      </c>
      <c r="C447" s="4" t="str">
        <f>IF('True_Odds_Calculator_3-way'!C448="","",'True_Odds_Calculator_3-way'!C448)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IF('True_Odds_Calculator_3-way'!A449="","",'True_Odds_Calculator_3-way'!A449)</f>
        <v/>
      </c>
      <c r="B448" s="4" t="str">
        <f>IF('True_Odds_Calculator_3-way'!B449="","",'True_Odds_Calculator_3-way'!B449)</f>
        <v/>
      </c>
      <c r="C448" s="4" t="str">
        <f>IF('True_Odds_Calculator_3-way'!C449="","",'True_Odds_Calculator_3-way'!C449)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IF('True_Odds_Calculator_3-way'!A450="","",'True_Odds_Calculator_3-way'!A450)</f>
        <v/>
      </c>
      <c r="B449" s="4" t="str">
        <f>IF('True_Odds_Calculator_3-way'!B450="","",'True_Odds_Calculator_3-way'!B450)</f>
        <v/>
      </c>
      <c r="C449" s="4" t="str">
        <f>IF('True_Odds_Calculator_3-way'!C450="","",'True_Odds_Calculator_3-way'!C450)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IF('True_Odds_Calculator_3-way'!A451="","",'True_Odds_Calculator_3-way'!A451)</f>
        <v/>
      </c>
      <c r="B450" s="4" t="str">
        <f>IF('True_Odds_Calculator_3-way'!B451="","",'True_Odds_Calculator_3-way'!B451)</f>
        <v/>
      </c>
      <c r="C450" s="4" t="str">
        <f>IF('True_Odds_Calculator_3-way'!C451="","",'True_Odds_Calculator_3-way'!C451)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IF('True_Odds_Calculator_3-way'!A452="","",'True_Odds_Calculator_3-way'!A452)</f>
        <v/>
      </c>
      <c r="B451" s="4" t="str">
        <f>IF('True_Odds_Calculator_3-way'!B452="","",'True_Odds_Calculator_3-way'!B452)</f>
        <v/>
      </c>
      <c r="C451" s="4" t="str">
        <f>IF('True_Odds_Calculator_3-way'!C452="","",'True_Odds_Calculator_3-way'!C452)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IF('True_Odds_Calculator_3-way'!A453="","",'True_Odds_Calculator_3-way'!A453)</f>
        <v/>
      </c>
      <c r="B452" s="4" t="str">
        <f>IF('True_Odds_Calculator_3-way'!B453="","",'True_Odds_Calculator_3-way'!B453)</f>
        <v/>
      </c>
      <c r="C452" s="4" t="str">
        <f>IF('True_Odds_Calculator_3-way'!C453="","",'True_Odds_Calculator_3-way'!C453)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IF('True_Odds_Calculator_3-way'!A454="","",'True_Odds_Calculator_3-way'!A454)</f>
        <v/>
      </c>
      <c r="B453" s="4" t="str">
        <f>IF('True_Odds_Calculator_3-way'!B454="","",'True_Odds_Calculator_3-way'!B454)</f>
        <v/>
      </c>
      <c r="C453" s="4" t="str">
        <f>IF('True_Odds_Calculator_3-way'!C454="","",'True_Odds_Calculator_3-way'!C454)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IF('True_Odds_Calculator_3-way'!A455="","",'True_Odds_Calculator_3-way'!A455)</f>
        <v/>
      </c>
      <c r="B454" s="4" t="str">
        <f>IF('True_Odds_Calculator_3-way'!B455="","",'True_Odds_Calculator_3-way'!B455)</f>
        <v/>
      </c>
      <c r="C454" s="4" t="str">
        <f>IF('True_Odds_Calculator_3-way'!C455="","",'True_Odds_Calculator_3-way'!C455)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IF('True_Odds_Calculator_3-way'!A456="","",'True_Odds_Calculator_3-way'!A456)</f>
        <v/>
      </c>
      <c r="B455" s="4" t="str">
        <f>IF('True_Odds_Calculator_3-way'!B456="","",'True_Odds_Calculator_3-way'!B456)</f>
        <v/>
      </c>
      <c r="C455" s="4" t="str">
        <f>IF('True_Odds_Calculator_3-way'!C456="","",'True_Odds_Calculator_3-way'!C456)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IF('True_Odds_Calculator_3-way'!A457="","",'True_Odds_Calculator_3-way'!A457)</f>
        <v/>
      </c>
      <c r="B456" s="4" t="str">
        <f>IF('True_Odds_Calculator_3-way'!B457="","",'True_Odds_Calculator_3-way'!B457)</f>
        <v/>
      </c>
      <c r="C456" s="4" t="str">
        <f>IF('True_Odds_Calculator_3-way'!C457="","",'True_Odds_Calculator_3-way'!C457)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IF('True_Odds_Calculator_3-way'!A458="","",'True_Odds_Calculator_3-way'!A458)</f>
        <v/>
      </c>
      <c r="B457" s="4" t="str">
        <f>IF('True_Odds_Calculator_3-way'!B458="","",'True_Odds_Calculator_3-way'!B458)</f>
        <v/>
      </c>
      <c r="C457" s="4" t="str">
        <f>IF('True_Odds_Calculator_3-way'!C458="","",'True_Odds_Calculator_3-way'!C458)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IF('True_Odds_Calculator_3-way'!A459="","",'True_Odds_Calculator_3-way'!A459)</f>
        <v/>
      </c>
      <c r="B458" s="4" t="str">
        <f>IF('True_Odds_Calculator_3-way'!B459="","",'True_Odds_Calculator_3-way'!B459)</f>
        <v/>
      </c>
      <c r="C458" s="4" t="str">
        <f>IF('True_Odds_Calculator_3-way'!C459="","",'True_Odds_Calculator_3-way'!C459)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IF('True_Odds_Calculator_3-way'!A460="","",'True_Odds_Calculator_3-way'!A460)</f>
        <v/>
      </c>
      <c r="B459" s="4" t="str">
        <f>IF('True_Odds_Calculator_3-way'!B460="","",'True_Odds_Calculator_3-way'!B460)</f>
        <v/>
      </c>
      <c r="C459" s="4" t="str">
        <f>IF('True_Odds_Calculator_3-way'!C460="","",'True_Odds_Calculator_3-way'!C460)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IF('True_Odds_Calculator_3-way'!A461="","",'True_Odds_Calculator_3-way'!A461)</f>
        <v/>
      </c>
      <c r="B460" s="4" t="str">
        <f>IF('True_Odds_Calculator_3-way'!B461="","",'True_Odds_Calculator_3-way'!B461)</f>
        <v/>
      </c>
      <c r="C460" s="4" t="str">
        <f>IF('True_Odds_Calculator_3-way'!C461="","",'True_Odds_Calculator_3-way'!C461)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IF('True_Odds_Calculator_3-way'!A462="","",'True_Odds_Calculator_3-way'!A462)</f>
        <v/>
      </c>
      <c r="B461" s="4" t="str">
        <f>IF('True_Odds_Calculator_3-way'!B462="","",'True_Odds_Calculator_3-way'!B462)</f>
        <v/>
      </c>
      <c r="C461" s="4" t="str">
        <f>IF('True_Odds_Calculator_3-way'!C462="","",'True_Odds_Calculator_3-way'!C462)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IF('True_Odds_Calculator_3-way'!A463="","",'True_Odds_Calculator_3-way'!A463)</f>
        <v/>
      </c>
      <c r="B462" s="4" t="str">
        <f>IF('True_Odds_Calculator_3-way'!B463="","",'True_Odds_Calculator_3-way'!B463)</f>
        <v/>
      </c>
      <c r="C462" s="4" t="str">
        <f>IF('True_Odds_Calculator_3-way'!C463="","",'True_Odds_Calculator_3-way'!C463)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IF('True_Odds_Calculator_3-way'!A464="","",'True_Odds_Calculator_3-way'!A464)</f>
        <v/>
      </c>
      <c r="B463" s="4" t="str">
        <f>IF('True_Odds_Calculator_3-way'!B464="","",'True_Odds_Calculator_3-way'!B464)</f>
        <v/>
      </c>
      <c r="C463" s="4" t="str">
        <f>IF('True_Odds_Calculator_3-way'!C464="","",'True_Odds_Calculator_3-way'!C464)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IF('True_Odds_Calculator_3-way'!A465="","",'True_Odds_Calculator_3-way'!A465)</f>
        <v/>
      </c>
      <c r="B464" s="4" t="str">
        <f>IF('True_Odds_Calculator_3-way'!B465="","",'True_Odds_Calculator_3-way'!B465)</f>
        <v/>
      </c>
      <c r="C464" s="4" t="str">
        <f>IF('True_Odds_Calculator_3-way'!C465="","",'True_Odds_Calculator_3-way'!C465)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IF('True_Odds_Calculator_3-way'!A466="","",'True_Odds_Calculator_3-way'!A466)</f>
        <v/>
      </c>
      <c r="B465" s="4" t="str">
        <f>IF('True_Odds_Calculator_3-way'!B466="","",'True_Odds_Calculator_3-way'!B466)</f>
        <v/>
      </c>
      <c r="C465" s="4" t="str">
        <f>IF('True_Odds_Calculator_3-way'!C466="","",'True_Odds_Calculator_3-way'!C466)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IF('True_Odds_Calculator_3-way'!A467="","",'True_Odds_Calculator_3-way'!A467)</f>
        <v/>
      </c>
      <c r="B466" s="4" t="str">
        <f>IF('True_Odds_Calculator_3-way'!B467="","",'True_Odds_Calculator_3-way'!B467)</f>
        <v/>
      </c>
      <c r="C466" s="4" t="str">
        <f>IF('True_Odds_Calculator_3-way'!C467="","",'True_Odds_Calculator_3-way'!C467)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IF('True_Odds_Calculator_3-way'!A468="","",'True_Odds_Calculator_3-way'!A468)</f>
        <v/>
      </c>
      <c r="B467" s="4" t="str">
        <f>IF('True_Odds_Calculator_3-way'!B468="","",'True_Odds_Calculator_3-way'!B468)</f>
        <v/>
      </c>
      <c r="C467" s="4" t="str">
        <f>IF('True_Odds_Calculator_3-way'!C468="","",'True_Odds_Calculator_3-way'!C468)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IF('True_Odds_Calculator_3-way'!A469="","",'True_Odds_Calculator_3-way'!A469)</f>
        <v/>
      </c>
      <c r="B468" s="4" t="str">
        <f>IF('True_Odds_Calculator_3-way'!B469="","",'True_Odds_Calculator_3-way'!B469)</f>
        <v/>
      </c>
      <c r="C468" s="4" t="str">
        <f>IF('True_Odds_Calculator_3-way'!C469="","",'True_Odds_Calculator_3-way'!C469)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IF('True_Odds_Calculator_3-way'!A470="","",'True_Odds_Calculator_3-way'!A470)</f>
        <v/>
      </c>
      <c r="B469" s="4" t="str">
        <f>IF('True_Odds_Calculator_3-way'!B470="","",'True_Odds_Calculator_3-way'!B470)</f>
        <v/>
      </c>
      <c r="C469" s="4" t="str">
        <f>IF('True_Odds_Calculator_3-way'!C470="","",'True_Odds_Calculator_3-way'!C470)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IF('True_Odds_Calculator_3-way'!A471="","",'True_Odds_Calculator_3-way'!A471)</f>
        <v/>
      </c>
      <c r="B470" s="4" t="str">
        <f>IF('True_Odds_Calculator_3-way'!B471="","",'True_Odds_Calculator_3-way'!B471)</f>
        <v/>
      </c>
      <c r="C470" s="4" t="str">
        <f>IF('True_Odds_Calculator_3-way'!C471="","",'True_Odds_Calculator_3-way'!C471)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IF('True_Odds_Calculator_3-way'!A472="","",'True_Odds_Calculator_3-way'!A472)</f>
        <v/>
      </c>
      <c r="B471" s="4" t="str">
        <f>IF('True_Odds_Calculator_3-way'!B472="","",'True_Odds_Calculator_3-way'!B472)</f>
        <v/>
      </c>
      <c r="C471" s="4" t="str">
        <f>IF('True_Odds_Calculator_3-way'!C472="","",'True_Odds_Calculator_3-way'!C472)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IF('True_Odds_Calculator_3-way'!A473="","",'True_Odds_Calculator_3-way'!A473)</f>
        <v/>
      </c>
      <c r="B472" s="4" t="str">
        <f>IF('True_Odds_Calculator_3-way'!B473="","",'True_Odds_Calculator_3-way'!B473)</f>
        <v/>
      </c>
      <c r="C472" s="4" t="str">
        <f>IF('True_Odds_Calculator_3-way'!C473="","",'True_Odds_Calculator_3-way'!C473)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IF('True_Odds_Calculator_3-way'!A474="","",'True_Odds_Calculator_3-way'!A474)</f>
        <v/>
      </c>
      <c r="B473" s="4" t="str">
        <f>IF('True_Odds_Calculator_3-way'!B474="","",'True_Odds_Calculator_3-way'!B474)</f>
        <v/>
      </c>
      <c r="C473" s="4" t="str">
        <f>IF('True_Odds_Calculator_3-way'!C474="","",'True_Odds_Calculator_3-way'!C474)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IF('True_Odds_Calculator_3-way'!A475="","",'True_Odds_Calculator_3-way'!A475)</f>
        <v/>
      </c>
      <c r="B474" s="4" t="str">
        <f>IF('True_Odds_Calculator_3-way'!B475="","",'True_Odds_Calculator_3-way'!B475)</f>
        <v/>
      </c>
      <c r="C474" s="4" t="str">
        <f>IF('True_Odds_Calculator_3-way'!C475="","",'True_Odds_Calculator_3-way'!C475)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IF('True_Odds_Calculator_3-way'!A476="","",'True_Odds_Calculator_3-way'!A476)</f>
        <v/>
      </c>
      <c r="B475" s="4" t="str">
        <f>IF('True_Odds_Calculator_3-way'!B476="","",'True_Odds_Calculator_3-way'!B476)</f>
        <v/>
      </c>
      <c r="C475" s="4" t="str">
        <f>IF('True_Odds_Calculator_3-way'!C476="","",'True_Odds_Calculator_3-way'!C476)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IF('True_Odds_Calculator_3-way'!A477="","",'True_Odds_Calculator_3-way'!A477)</f>
        <v/>
      </c>
      <c r="B476" s="4" t="str">
        <f>IF('True_Odds_Calculator_3-way'!B477="","",'True_Odds_Calculator_3-way'!B477)</f>
        <v/>
      </c>
      <c r="C476" s="4" t="str">
        <f>IF('True_Odds_Calculator_3-way'!C477="","",'True_Odds_Calculator_3-way'!C477)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IF('True_Odds_Calculator_3-way'!A478="","",'True_Odds_Calculator_3-way'!A478)</f>
        <v/>
      </c>
      <c r="B477" s="4" t="str">
        <f>IF('True_Odds_Calculator_3-way'!B478="","",'True_Odds_Calculator_3-way'!B478)</f>
        <v/>
      </c>
      <c r="C477" s="4" t="str">
        <f>IF('True_Odds_Calculator_3-way'!C478="","",'True_Odds_Calculator_3-way'!C478)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IF('True_Odds_Calculator_3-way'!A479="","",'True_Odds_Calculator_3-way'!A479)</f>
        <v/>
      </c>
      <c r="B478" s="4" t="str">
        <f>IF('True_Odds_Calculator_3-way'!B479="","",'True_Odds_Calculator_3-way'!B479)</f>
        <v/>
      </c>
      <c r="C478" s="4" t="str">
        <f>IF('True_Odds_Calculator_3-way'!C479="","",'True_Odds_Calculator_3-way'!C479)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IF('True_Odds_Calculator_3-way'!A480="","",'True_Odds_Calculator_3-way'!A480)</f>
        <v/>
      </c>
      <c r="B479" s="4" t="str">
        <f>IF('True_Odds_Calculator_3-way'!B480="","",'True_Odds_Calculator_3-way'!B480)</f>
        <v/>
      </c>
      <c r="C479" s="4" t="str">
        <f>IF('True_Odds_Calculator_3-way'!C480="","",'True_Odds_Calculator_3-way'!C480)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IF('True_Odds_Calculator_3-way'!A481="","",'True_Odds_Calculator_3-way'!A481)</f>
        <v/>
      </c>
      <c r="B480" s="4" t="str">
        <f>IF('True_Odds_Calculator_3-way'!B481="","",'True_Odds_Calculator_3-way'!B481)</f>
        <v/>
      </c>
      <c r="C480" s="4" t="str">
        <f>IF('True_Odds_Calculator_3-way'!C481="","",'True_Odds_Calculator_3-way'!C481)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IF('True_Odds_Calculator_3-way'!A482="","",'True_Odds_Calculator_3-way'!A482)</f>
        <v/>
      </c>
      <c r="B481" s="4" t="str">
        <f>IF('True_Odds_Calculator_3-way'!B482="","",'True_Odds_Calculator_3-way'!B482)</f>
        <v/>
      </c>
      <c r="C481" s="4" t="str">
        <f>IF('True_Odds_Calculator_3-way'!C482="","",'True_Odds_Calculator_3-way'!C482)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IF('True_Odds_Calculator_3-way'!A483="","",'True_Odds_Calculator_3-way'!A483)</f>
        <v/>
      </c>
      <c r="B482" s="4" t="str">
        <f>IF('True_Odds_Calculator_3-way'!B483="","",'True_Odds_Calculator_3-way'!B483)</f>
        <v/>
      </c>
      <c r="C482" s="4" t="str">
        <f>IF('True_Odds_Calculator_3-way'!C483="","",'True_Odds_Calculator_3-way'!C483)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IF('True_Odds_Calculator_3-way'!A484="","",'True_Odds_Calculator_3-way'!A484)</f>
        <v/>
      </c>
      <c r="B483" s="4" t="str">
        <f>IF('True_Odds_Calculator_3-way'!B484="","",'True_Odds_Calculator_3-way'!B484)</f>
        <v/>
      </c>
      <c r="C483" s="4" t="str">
        <f>IF('True_Odds_Calculator_3-way'!C484="","",'True_Odds_Calculator_3-way'!C484)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IF('True_Odds_Calculator_3-way'!A485="","",'True_Odds_Calculator_3-way'!A485)</f>
        <v/>
      </c>
      <c r="B484" s="4" t="str">
        <f>IF('True_Odds_Calculator_3-way'!B485="","",'True_Odds_Calculator_3-way'!B485)</f>
        <v/>
      </c>
      <c r="C484" s="4" t="str">
        <f>IF('True_Odds_Calculator_3-way'!C485="","",'True_Odds_Calculator_3-way'!C485)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IF('True_Odds_Calculator_3-way'!A486="","",'True_Odds_Calculator_3-way'!A486)</f>
        <v/>
      </c>
      <c r="B485" s="4" t="str">
        <f>IF('True_Odds_Calculator_3-way'!B486="","",'True_Odds_Calculator_3-way'!B486)</f>
        <v/>
      </c>
      <c r="C485" s="4" t="str">
        <f>IF('True_Odds_Calculator_3-way'!C486="","",'True_Odds_Calculator_3-way'!C486)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IF('True_Odds_Calculator_3-way'!A487="","",'True_Odds_Calculator_3-way'!A487)</f>
        <v/>
      </c>
      <c r="B486" s="4" t="str">
        <f>IF('True_Odds_Calculator_3-way'!B487="","",'True_Odds_Calculator_3-way'!B487)</f>
        <v/>
      </c>
      <c r="C486" s="4" t="str">
        <f>IF('True_Odds_Calculator_3-way'!C487="","",'True_Odds_Calculator_3-way'!C487)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IF('True_Odds_Calculator_3-way'!A488="","",'True_Odds_Calculator_3-way'!A488)</f>
        <v/>
      </c>
      <c r="B487" s="4" t="str">
        <f>IF('True_Odds_Calculator_3-way'!B488="","",'True_Odds_Calculator_3-way'!B488)</f>
        <v/>
      </c>
      <c r="C487" s="4" t="str">
        <f>IF('True_Odds_Calculator_3-way'!C488="","",'True_Odds_Calculator_3-way'!C488)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IF('True_Odds_Calculator_3-way'!A489="","",'True_Odds_Calculator_3-way'!A489)</f>
        <v/>
      </c>
      <c r="B488" s="4" t="str">
        <f>IF('True_Odds_Calculator_3-way'!B489="","",'True_Odds_Calculator_3-way'!B489)</f>
        <v/>
      </c>
      <c r="C488" s="4" t="str">
        <f>IF('True_Odds_Calculator_3-way'!C489="","",'True_Odds_Calculator_3-way'!C489)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IF('True_Odds_Calculator_3-way'!A490="","",'True_Odds_Calculator_3-way'!A490)</f>
        <v/>
      </c>
      <c r="B489" s="4" t="str">
        <f>IF('True_Odds_Calculator_3-way'!B490="","",'True_Odds_Calculator_3-way'!B490)</f>
        <v/>
      </c>
      <c r="C489" s="4" t="str">
        <f>IF('True_Odds_Calculator_3-way'!C490="","",'True_Odds_Calculator_3-way'!C490)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IF('True_Odds_Calculator_3-way'!A491="","",'True_Odds_Calculator_3-way'!A491)</f>
        <v/>
      </c>
      <c r="B490" s="4" t="str">
        <f>IF('True_Odds_Calculator_3-way'!B491="","",'True_Odds_Calculator_3-way'!B491)</f>
        <v/>
      </c>
      <c r="C490" s="4" t="str">
        <f>IF('True_Odds_Calculator_3-way'!C491="","",'True_Odds_Calculator_3-way'!C491)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IF('True_Odds_Calculator_3-way'!A492="","",'True_Odds_Calculator_3-way'!A492)</f>
        <v/>
      </c>
      <c r="B491" s="4" t="str">
        <f>IF('True_Odds_Calculator_3-way'!B492="","",'True_Odds_Calculator_3-way'!B492)</f>
        <v/>
      </c>
      <c r="C491" s="4" t="str">
        <f>IF('True_Odds_Calculator_3-way'!C492="","",'True_Odds_Calculator_3-way'!C492)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IF('True_Odds_Calculator_3-way'!A493="","",'True_Odds_Calculator_3-way'!A493)</f>
        <v/>
      </c>
      <c r="B492" s="4" t="str">
        <f>IF('True_Odds_Calculator_3-way'!B493="","",'True_Odds_Calculator_3-way'!B493)</f>
        <v/>
      </c>
      <c r="C492" s="4" t="str">
        <f>IF('True_Odds_Calculator_3-way'!C493="","",'True_Odds_Calculator_3-way'!C493)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IF('True_Odds_Calculator_3-way'!A494="","",'True_Odds_Calculator_3-way'!A494)</f>
        <v/>
      </c>
      <c r="B493" s="4" t="str">
        <f>IF('True_Odds_Calculator_3-way'!B494="","",'True_Odds_Calculator_3-way'!B494)</f>
        <v/>
      </c>
      <c r="C493" s="4" t="str">
        <f>IF('True_Odds_Calculator_3-way'!C494="","",'True_Odds_Calculator_3-way'!C494)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IF('True_Odds_Calculator_3-way'!A495="","",'True_Odds_Calculator_3-way'!A495)</f>
        <v/>
      </c>
      <c r="B494" s="4" t="str">
        <f>IF('True_Odds_Calculator_3-way'!B495="","",'True_Odds_Calculator_3-way'!B495)</f>
        <v/>
      </c>
      <c r="C494" s="4" t="str">
        <f>IF('True_Odds_Calculator_3-way'!C495="","",'True_Odds_Calculator_3-way'!C495)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IF('True_Odds_Calculator_3-way'!A496="","",'True_Odds_Calculator_3-way'!A496)</f>
        <v/>
      </c>
      <c r="B495" s="4" t="str">
        <f>IF('True_Odds_Calculator_3-way'!B496="","",'True_Odds_Calculator_3-way'!B496)</f>
        <v/>
      </c>
      <c r="C495" s="4" t="str">
        <f>IF('True_Odds_Calculator_3-way'!C496="","",'True_Odds_Calculator_3-way'!C496)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IF('True_Odds_Calculator_3-way'!A497="","",'True_Odds_Calculator_3-way'!A497)</f>
        <v/>
      </c>
      <c r="B496" s="4" t="str">
        <f>IF('True_Odds_Calculator_3-way'!B497="","",'True_Odds_Calculator_3-way'!B497)</f>
        <v/>
      </c>
      <c r="C496" s="4" t="str">
        <f>IF('True_Odds_Calculator_3-way'!C497="","",'True_Odds_Calculator_3-way'!C497)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IF('True_Odds_Calculator_3-way'!A498="","",'True_Odds_Calculator_3-way'!A498)</f>
        <v/>
      </c>
      <c r="B497" s="4" t="str">
        <f>IF('True_Odds_Calculator_3-way'!B498="","",'True_Odds_Calculator_3-way'!B498)</f>
        <v/>
      </c>
      <c r="C497" s="4" t="str">
        <f>IF('True_Odds_Calculator_3-way'!C498="","",'True_Odds_Calculator_3-way'!C498)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IF('True_Odds_Calculator_3-way'!A499="","",'True_Odds_Calculator_3-way'!A499)</f>
        <v/>
      </c>
      <c r="B498" s="4" t="str">
        <f>IF('True_Odds_Calculator_3-way'!B499="","",'True_Odds_Calculator_3-way'!B499)</f>
        <v/>
      </c>
      <c r="C498" s="4" t="str">
        <f>IF('True_Odds_Calculator_3-way'!C499="","",'True_Odds_Calculator_3-way'!C499)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IF('True_Odds_Calculator_3-way'!A500="","",'True_Odds_Calculator_3-way'!A500)</f>
        <v/>
      </c>
      <c r="B499" s="4" t="str">
        <f>IF('True_Odds_Calculator_3-way'!B500="","",'True_Odds_Calculator_3-way'!B500)</f>
        <v/>
      </c>
      <c r="C499" s="4" t="str">
        <f>IF('True_Odds_Calculator_3-way'!C500="","",'True_Odds_Calculator_3-way'!C500)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IF('True_Odds_Calculator_3-way'!A501="","",'True_Odds_Calculator_3-way'!A501)</f>
        <v/>
      </c>
      <c r="B500" s="4" t="str">
        <f>IF('True_Odds_Calculator_3-way'!B501="","",'True_Odds_Calculator_3-way'!B501)</f>
        <v/>
      </c>
      <c r="C500" s="4" t="str">
        <f>IF('True_Odds_Calculator_3-way'!C501="","",'True_Odds_Calculator_3-way'!C501)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IF('True_Odds_Calculator_3-way'!A502="","",'True_Odds_Calculator_3-way'!A502)</f>
        <v/>
      </c>
      <c r="B501" s="4" t="str">
        <f>IF('True_Odds_Calculator_3-way'!B502="","",'True_Odds_Calculator_3-way'!B502)</f>
        <v/>
      </c>
      <c r="C501" s="4" t="str">
        <f>IF('True_Odds_Calculator_3-way'!C502="","",'True_Odds_Calculator_3-way'!C502)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IF('True_Odds_Calculator_3-way'!A503="","",'True_Odds_Calculator_3-way'!A503)</f>
        <v/>
      </c>
      <c r="B502" s="4" t="str">
        <f>IF('True_Odds_Calculator_3-way'!B503="","",'True_Odds_Calculator_3-way'!B503)</f>
        <v/>
      </c>
      <c r="C502" s="4" t="str">
        <f>IF('True_Odds_Calculator_3-way'!C503="","",'True_Odds_Calculator_3-way'!C503)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IF('True_Odds_Calculator_3-way'!A504="","",'True_Odds_Calculator_3-way'!A504)</f>
        <v/>
      </c>
      <c r="B503" s="4" t="str">
        <f>IF('True_Odds_Calculator_3-way'!B504="","",'True_Odds_Calculator_3-way'!B504)</f>
        <v/>
      </c>
      <c r="C503" s="4" t="str">
        <f>IF('True_Odds_Calculator_3-way'!C504="","",'True_Odds_Calculator_3-way'!C504)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IF('True_Odds_Calculator_3-way'!A505="","",'True_Odds_Calculator_3-way'!A505)</f>
        <v/>
      </c>
      <c r="B504" s="4" t="str">
        <f>IF('True_Odds_Calculator_3-way'!B505="","",'True_Odds_Calculator_3-way'!B505)</f>
        <v/>
      </c>
      <c r="C504" s="4" t="str">
        <f>IF('True_Odds_Calculator_3-way'!C505="","",'True_Odds_Calculator_3-way'!C505)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IF('True_Odds_Calculator_3-way'!A506="","",'True_Odds_Calculator_3-way'!A506)</f>
        <v/>
      </c>
      <c r="B505" s="4" t="str">
        <f>IF('True_Odds_Calculator_3-way'!B506="","",'True_Odds_Calculator_3-way'!B506)</f>
        <v/>
      </c>
      <c r="C505" s="4" t="str">
        <f>IF('True_Odds_Calculator_3-way'!C506="","",'True_Odds_Calculator_3-way'!C506)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IF('True_Odds_Calculator_3-way'!A507="","",'True_Odds_Calculator_3-way'!A507)</f>
        <v/>
      </c>
      <c r="B506" s="4" t="str">
        <f>IF('True_Odds_Calculator_3-way'!B507="","",'True_Odds_Calculator_3-way'!B507)</f>
        <v/>
      </c>
      <c r="C506" s="4" t="str">
        <f>IF('True_Odds_Calculator_3-way'!C507="","",'True_Odds_Calculator_3-way'!C507)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IF('True_Odds_Calculator_3-way'!A508="","",'True_Odds_Calculator_3-way'!A508)</f>
        <v/>
      </c>
      <c r="B507" s="4" t="str">
        <f>IF('True_Odds_Calculator_3-way'!B508="","",'True_Odds_Calculator_3-way'!B508)</f>
        <v/>
      </c>
      <c r="C507" s="4" t="str">
        <f>IF('True_Odds_Calculator_3-way'!C508="","",'True_Odds_Calculator_3-way'!C508)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IF('True_Odds_Calculator_3-way'!A509="","",'True_Odds_Calculator_3-way'!A509)</f>
        <v/>
      </c>
      <c r="B508" s="4" t="str">
        <f>IF('True_Odds_Calculator_3-way'!B509="","",'True_Odds_Calculator_3-way'!B509)</f>
        <v/>
      </c>
      <c r="C508" s="4" t="str">
        <f>IF('True_Odds_Calculator_3-way'!C509="","",'True_Odds_Calculator_3-way'!C509)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IF('True_Odds_Calculator_3-way'!A510="","",'True_Odds_Calculator_3-way'!A510)</f>
        <v/>
      </c>
      <c r="B509" s="4" t="str">
        <f>IF('True_Odds_Calculator_3-way'!B510="","",'True_Odds_Calculator_3-way'!B510)</f>
        <v/>
      </c>
      <c r="C509" s="4" t="str">
        <f>IF('True_Odds_Calculator_3-way'!C510="","",'True_Odds_Calculator_3-way'!C510)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IF('True_Odds_Calculator_3-way'!A511="","",'True_Odds_Calculator_3-way'!A511)</f>
        <v/>
      </c>
      <c r="B510" s="4" t="str">
        <f>IF('True_Odds_Calculator_3-way'!B511="","",'True_Odds_Calculator_3-way'!B511)</f>
        <v/>
      </c>
      <c r="C510" s="4" t="str">
        <f>IF('True_Odds_Calculator_3-way'!C511="","",'True_Odds_Calculator_3-way'!C511)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IF('True_Odds_Calculator_3-way'!A512="","",'True_Odds_Calculator_3-way'!A512)</f>
        <v/>
      </c>
      <c r="B511" s="4" t="str">
        <f>IF('True_Odds_Calculator_3-way'!B512="","",'True_Odds_Calculator_3-way'!B512)</f>
        <v/>
      </c>
      <c r="C511" s="4" t="str">
        <f>IF('True_Odds_Calculator_3-way'!C512="","",'True_Odds_Calculator_3-way'!C512)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IF('True_Odds_Calculator_3-way'!A513="","",'True_Odds_Calculator_3-way'!A513)</f>
        <v/>
      </c>
      <c r="B512" s="4" t="str">
        <f>IF('True_Odds_Calculator_3-way'!B513="","",'True_Odds_Calculator_3-way'!B513)</f>
        <v/>
      </c>
      <c r="C512" s="4" t="str">
        <f>IF('True_Odds_Calculator_3-way'!C513="","",'True_Odds_Calculator_3-way'!C513)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IF('True_Odds_Calculator_3-way'!A514="","",'True_Odds_Calculator_3-way'!A514)</f>
        <v/>
      </c>
      <c r="B513" s="4" t="str">
        <f>IF('True_Odds_Calculator_3-way'!B514="","",'True_Odds_Calculator_3-way'!B514)</f>
        <v/>
      </c>
      <c r="C513" s="4" t="str">
        <f>IF('True_Odds_Calculator_3-way'!C514="","",'True_Odds_Calculator_3-way'!C514)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IF('True_Odds_Calculator_3-way'!A515="","",'True_Odds_Calculator_3-way'!A515)</f>
        <v/>
      </c>
      <c r="B514" s="4" t="str">
        <f>IF('True_Odds_Calculator_3-way'!B515="","",'True_Odds_Calculator_3-way'!B515)</f>
        <v/>
      </c>
      <c r="C514" s="4" t="str">
        <f>IF('True_Odds_Calculator_3-way'!C515="","",'True_Odds_Calculator_3-way'!C515)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IF('True_Odds_Calculator_3-way'!A516="","",'True_Odds_Calculator_3-way'!A516)</f>
        <v/>
      </c>
      <c r="B515" s="4" t="str">
        <f>IF('True_Odds_Calculator_3-way'!B516="","",'True_Odds_Calculator_3-way'!B516)</f>
        <v/>
      </c>
      <c r="C515" s="4" t="str">
        <f>IF('True_Odds_Calculator_3-way'!C516="","",'True_Odds_Calculator_3-way'!C516)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IF('True_Odds_Calculator_3-way'!A517="","",'True_Odds_Calculator_3-way'!A517)</f>
        <v/>
      </c>
      <c r="B516" s="4" t="str">
        <f>IF('True_Odds_Calculator_3-way'!B517="","",'True_Odds_Calculator_3-way'!B517)</f>
        <v/>
      </c>
      <c r="C516" s="4" t="str">
        <f>IF('True_Odds_Calculator_3-way'!C517="","",'True_Odds_Calculator_3-way'!C517)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IF('True_Odds_Calculator_3-way'!A518="","",'True_Odds_Calculator_3-way'!A518)</f>
        <v/>
      </c>
      <c r="B517" s="4" t="str">
        <f>IF('True_Odds_Calculator_3-way'!B518="","",'True_Odds_Calculator_3-way'!B518)</f>
        <v/>
      </c>
      <c r="C517" s="4" t="str">
        <f>IF('True_Odds_Calculator_3-way'!C518="","",'True_Odds_Calculator_3-way'!C518)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IF('True_Odds_Calculator_3-way'!A519="","",'True_Odds_Calculator_3-way'!A519)</f>
        <v/>
      </c>
      <c r="B518" s="4" t="str">
        <f>IF('True_Odds_Calculator_3-way'!B519="","",'True_Odds_Calculator_3-way'!B519)</f>
        <v/>
      </c>
      <c r="C518" s="4" t="str">
        <f>IF('True_Odds_Calculator_3-way'!C519="","",'True_Odds_Calculator_3-way'!C519)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IF('True_Odds_Calculator_3-way'!A520="","",'True_Odds_Calculator_3-way'!A520)</f>
        <v/>
      </c>
      <c r="B519" s="4" t="str">
        <f>IF('True_Odds_Calculator_3-way'!B520="","",'True_Odds_Calculator_3-way'!B520)</f>
        <v/>
      </c>
      <c r="C519" s="4" t="str">
        <f>IF('True_Odds_Calculator_3-way'!C520="","",'True_Odds_Calculator_3-way'!C520)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IF('True_Odds_Calculator_3-way'!A521="","",'True_Odds_Calculator_3-way'!A521)</f>
        <v/>
      </c>
      <c r="B520" s="4" t="str">
        <f>IF('True_Odds_Calculator_3-way'!B521="","",'True_Odds_Calculator_3-way'!B521)</f>
        <v/>
      </c>
      <c r="C520" s="4" t="str">
        <f>IF('True_Odds_Calculator_3-way'!C521="","",'True_Odds_Calculator_3-way'!C521)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IF('True_Odds_Calculator_3-way'!A522="","",'True_Odds_Calculator_3-way'!A522)</f>
        <v/>
      </c>
      <c r="B521" s="4" t="str">
        <f>IF('True_Odds_Calculator_3-way'!B522="","",'True_Odds_Calculator_3-way'!B522)</f>
        <v/>
      </c>
      <c r="C521" s="4" t="str">
        <f>IF('True_Odds_Calculator_3-way'!C522="","",'True_Odds_Calculator_3-way'!C522)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IF('True_Odds_Calculator_3-way'!A523="","",'True_Odds_Calculator_3-way'!A523)</f>
        <v/>
      </c>
      <c r="B522" s="4" t="str">
        <f>IF('True_Odds_Calculator_3-way'!B523="","",'True_Odds_Calculator_3-way'!B523)</f>
        <v/>
      </c>
      <c r="C522" s="4" t="str">
        <f>IF('True_Odds_Calculator_3-way'!C523="","",'True_Odds_Calculator_3-way'!C523)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IF('True_Odds_Calculator_3-way'!A524="","",'True_Odds_Calculator_3-way'!A524)</f>
        <v/>
      </c>
      <c r="B523" s="4" t="str">
        <f>IF('True_Odds_Calculator_3-way'!B524="","",'True_Odds_Calculator_3-way'!B524)</f>
        <v/>
      </c>
      <c r="C523" s="4" t="str">
        <f>IF('True_Odds_Calculator_3-way'!C524="","",'True_Odds_Calculator_3-way'!C524)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IF('True_Odds_Calculator_3-way'!A525="","",'True_Odds_Calculator_3-way'!A525)</f>
        <v/>
      </c>
      <c r="B524" s="4" t="str">
        <f>IF('True_Odds_Calculator_3-way'!B525="","",'True_Odds_Calculator_3-way'!B525)</f>
        <v/>
      </c>
      <c r="C524" s="4" t="str">
        <f>IF('True_Odds_Calculator_3-way'!C525="","",'True_Odds_Calculator_3-way'!C525)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IF('True_Odds_Calculator_3-way'!A526="","",'True_Odds_Calculator_3-way'!A526)</f>
        <v/>
      </c>
      <c r="B525" s="4" t="str">
        <f>IF('True_Odds_Calculator_3-way'!B526="","",'True_Odds_Calculator_3-way'!B526)</f>
        <v/>
      </c>
      <c r="C525" s="4" t="str">
        <f>IF('True_Odds_Calculator_3-way'!C526="","",'True_Odds_Calculator_3-way'!C526)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IF('True_Odds_Calculator_3-way'!A527="","",'True_Odds_Calculator_3-way'!A527)</f>
        <v/>
      </c>
      <c r="B526" s="4" t="str">
        <f>IF('True_Odds_Calculator_3-way'!B527="","",'True_Odds_Calculator_3-way'!B527)</f>
        <v/>
      </c>
      <c r="C526" s="4" t="str">
        <f>IF('True_Odds_Calculator_3-way'!C527="","",'True_Odds_Calculator_3-way'!C527)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IF('True_Odds_Calculator_3-way'!A528="","",'True_Odds_Calculator_3-way'!A528)</f>
        <v/>
      </c>
      <c r="B527" s="4" t="str">
        <f>IF('True_Odds_Calculator_3-way'!B528="","",'True_Odds_Calculator_3-way'!B528)</f>
        <v/>
      </c>
      <c r="C527" s="4" t="str">
        <f>IF('True_Odds_Calculator_3-way'!C528="","",'True_Odds_Calculator_3-way'!C528)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IF('True_Odds_Calculator_3-way'!A529="","",'True_Odds_Calculator_3-way'!A529)</f>
        <v/>
      </c>
      <c r="B528" s="4" t="str">
        <f>IF('True_Odds_Calculator_3-way'!B529="","",'True_Odds_Calculator_3-way'!B529)</f>
        <v/>
      </c>
      <c r="C528" s="4" t="str">
        <f>IF('True_Odds_Calculator_3-way'!C529="","",'True_Odds_Calculator_3-way'!C529)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IF('True_Odds_Calculator_3-way'!A530="","",'True_Odds_Calculator_3-way'!A530)</f>
        <v/>
      </c>
      <c r="B529" s="4" t="str">
        <f>IF('True_Odds_Calculator_3-way'!B530="","",'True_Odds_Calculator_3-way'!B530)</f>
        <v/>
      </c>
      <c r="C529" s="4" t="str">
        <f>IF('True_Odds_Calculator_3-way'!C530="","",'True_Odds_Calculator_3-way'!C530)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IF('True_Odds_Calculator_3-way'!A531="","",'True_Odds_Calculator_3-way'!A531)</f>
        <v/>
      </c>
      <c r="B530" s="4" t="str">
        <f>IF('True_Odds_Calculator_3-way'!B531="","",'True_Odds_Calculator_3-way'!B531)</f>
        <v/>
      </c>
      <c r="C530" s="4" t="str">
        <f>IF('True_Odds_Calculator_3-way'!C531="","",'True_Odds_Calculator_3-way'!C531)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IF('True_Odds_Calculator_3-way'!A532="","",'True_Odds_Calculator_3-way'!A532)</f>
        <v/>
      </c>
      <c r="B531" s="4" t="str">
        <f>IF('True_Odds_Calculator_3-way'!B532="","",'True_Odds_Calculator_3-way'!B532)</f>
        <v/>
      </c>
      <c r="C531" s="4" t="str">
        <f>IF('True_Odds_Calculator_3-way'!C532="","",'True_Odds_Calculator_3-way'!C532)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IF('True_Odds_Calculator_3-way'!A533="","",'True_Odds_Calculator_3-way'!A533)</f>
        <v/>
      </c>
      <c r="B532" s="4" t="str">
        <f>IF('True_Odds_Calculator_3-way'!B533="","",'True_Odds_Calculator_3-way'!B533)</f>
        <v/>
      </c>
      <c r="C532" s="4" t="str">
        <f>IF('True_Odds_Calculator_3-way'!C533="","",'True_Odds_Calculator_3-way'!C533)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IF('True_Odds_Calculator_3-way'!A534="","",'True_Odds_Calculator_3-way'!A534)</f>
        <v/>
      </c>
      <c r="B533" s="4" t="str">
        <f>IF('True_Odds_Calculator_3-way'!B534="","",'True_Odds_Calculator_3-way'!B534)</f>
        <v/>
      </c>
      <c r="C533" s="4" t="str">
        <f>IF('True_Odds_Calculator_3-way'!C534="","",'True_Odds_Calculator_3-way'!C534)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IF('True_Odds_Calculator_3-way'!A535="","",'True_Odds_Calculator_3-way'!A535)</f>
        <v/>
      </c>
      <c r="B534" s="4" t="str">
        <f>IF('True_Odds_Calculator_3-way'!B535="","",'True_Odds_Calculator_3-way'!B535)</f>
        <v/>
      </c>
      <c r="C534" s="4" t="str">
        <f>IF('True_Odds_Calculator_3-way'!C535="","",'True_Odds_Calculator_3-way'!C535)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IF('True_Odds_Calculator_3-way'!A536="","",'True_Odds_Calculator_3-way'!A536)</f>
        <v/>
      </c>
      <c r="B535" s="4" t="str">
        <f>IF('True_Odds_Calculator_3-way'!B536="","",'True_Odds_Calculator_3-way'!B536)</f>
        <v/>
      </c>
      <c r="C535" s="4" t="str">
        <f>IF('True_Odds_Calculator_3-way'!C536="","",'True_Odds_Calculator_3-way'!C536)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IF('True_Odds_Calculator_3-way'!A537="","",'True_Odds_Calculator_3-way'!A537)</f>
        <v/>
      </c>
      <c r="B536" s="4" t="str">
        <f>IF('True_Odds_Calculator_3-way'!B537="","",'True_Odds_Calculator_3-way'!B537)</f>
        <v/>
      </c>
      <c r="C536" s="4" t="str">
        <f>IF('True_Odds_Calculator_3-way'!C537="","",'True_Odds_Calculator_3-way'!C537)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IF('True_Odds_Calculator_3-way'!A538="","",'True_Odds_Calculator_3-way'!A538)</f>
        <v/>
      </c>
      <c r="B537" s="4" t="str">
        <f>IF('True_Odds_Calculator_3-way'!B538="","",'True_Odds_Calculator_3-way'!B538)</f>
        <v/>
      </c>
      <c r="C537" s="4" t="str">
        <f>IF('True_Odds_Calculator_3-way'!C538="","",'True_Odds_Calculator_3-way'!C538)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IF('True_Odds_Calculator_3-way'!A539="","",'True_Odds_Calculator_3-way'!A539)</f>
        <v/>
      </c>
      <c r="B538" s="4" t="str">
        <f>IF('True_Odds_Calculator_3-way'!B539="","",'True_Odds_Calculator_3-way'!B539)</f>
        <v/>
      </c>
      <c r="C538" s="4" t="str">
        <f>IF('True_Odds_Calculator_3-way'!C539="","",'True_Odds_Calculator_3-way'!C539)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IF('True_Odds_Calculator_3-way'!A540="","",'True_Odds_Calculator_3-way'!A540)</f>
        <v/>
      </c>
      <c r="B539" s="4" t="str">
        <f>IF('True_Odds_Calculator_3-way'!B540="","",'True_Odds_Calculator_3-way'!B540)</f>
        <v/>
      </c>
      <c r="C539" s="4" t="str">
        <f>IF('True_Odds_Calculator_3-way'!C540="","",'True_Odds_Calculator_3-way'!C540)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IF('True_Odds_Calculator_3-way'!A541="","",'True_Odds_Calculator_3-way'!A541)</f>
        <v/>
      </c>
      <c r="B540" s="4" t="str">
        <f>IF('True_Odds_Calculator_3-way'!B541="","",'True_Odds_Calculator_3-way'!B541)</f>
        <v/>
      </c>
      <c r="C540" s="4" t="str">
        <f>IF('True_Odds_Calculator_3-way'!C541="","",'True_Odds_Calculator_3-way'!C541)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IF('True_Odds_Calculator_3-way'!A542="","",'True_Odds_Calculator_3-way'!A542)</f>
        <v/>
      </c>
      <c r="B541" s="4" t="str">
        <f>IF('True_Odds_Calculator_3-way'!B542="","",'True_Odds_Calculator_3-way'!B542)</f>
        <v/>
      </c>
      <c r="C541" s="4" t="str">
        <f>IF('True_Odds_Calculator_3-way'!C542="","",'True_Odds_Calculator_3-way'!C542)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IF('True_Odds_Calculator_3-way'!A543="","",'True_Odds_Calculator_3-way'!A543)</f>
        <v/>
      </c>
      <c r="B542" s="4" t="str">
        <f>IF('True_Odds_Calculator_3-way'!B543="","",'True_Odds_Calculator_3-way'!B543)</f>
        <v/>
      </c>
      <c r="C542" s="4" t="str">
        <f>IF('True_Odds_Calculator_3-way'!C543="","",'True_Odds_Calculator_3-way'!C543)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IF('True_Odds_Calculator_3-way'!A544="","",'True_Odds_Calculator_3-way'!A544)</f>
        <v/>
      </c>
      <c r="B543" s="4" t="str">
        <f>IF('True_Odds_Calculator_3-way'!B544="","",'True_Odds_Calculator_3-way'!B544)</f>
        <v/>
      </c>
      <c r="C543" s="4" t="str">
        <f>IF('True_Odds_Calculator_3-way'!C544="","",'True_Odds_Calculator_3-way'!C544)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IF('True_Odds_Calculator_3-way'!A545="","",'True_Odds_Calculator_3-way'!A545)</f>
        <v/>
      </c>
      <c r="B544" s="4" t="str">
        <f>IF('True_Odds_Calculator_3-way'!B545="","",'True_Odds_Calculator_3-way'!B545)</f>
        <v/>
      </c>
      <c r="C544" s="4" t="str">
        <f>IF('True_Odds_Calculator_3-way'!C545="","",'True_Odds_Calculator_3-way'!C545)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IF('True_Odds_Calculator_3-way'!A546="","",'True_Odds_Calculator_3-way'!A546)</f>
        <v/>
      </c>
      <c r="B545" s="4" t="str">
        <f>IF('True_Odds_Calculator_3-way'!B546="","",'True_Odds_Calculator_3-way'!B546)</f>
        <v/>
      </c>
      <c r="C545" s="4" t="str">
        <f>IF('True_Odds_Calculator_3-way'!C546="","",'True_Odds_Calculator_3-way'!C546)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IF('True_Odds_Calculator_3-way'!A547="","",'True_Odds_Calculator_3-way'!A547)</f>
        <v/>
      </c>
      <c r="B546" s="4" t="str">
        <f>IF('True_Odds_Calculator_3-way'!B547="","",'True_Odds_Calculator_3-way'!B547)</f>
        <v/>
      </c>
      <c r="C546" s="4" t="str">
        <f>IF('True_Odds_Calculator_3-way'!C547="","",'True_Odds_Calculator_3-way'!C547)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IF('True_Odds_Calculator_3-way'!A548="","",'True_Odds_Calculator_3-way'!A548)</f>
        <v/>
      </c>
      <c r="B547" s="4" t="str">
        <f>IF('True_Odds_Calculator_3-way'!B548="","",'True_Odds_Calculator_3-way'!B548)</f>
        <v/>
      </c>
      <c r="C547" s="4" t="str">
        <f>IF('True_Odds_Calculator_3-way'!C548="","",'True_Odds_Calculator_3-way'!C548)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IF('True_Odds_Calculator_3-way'!A549="","",'True_Odds_Calculator_3-way'!A549)</f>
        <v/>
      </c>
      <c r="B548" s="4" t="str">
        <f>IF('True_Odds_Calculator_3-way'!B549="","",'True_Odds_Calculator_3-way'!B549)</f>
        <v/>
      </c>
      <c r="C548" s="4" t="str">
        <f>IF('True_Odds_Calculator_3-way'!C549="","",'True_Odds_Calculator_3-way'!C549)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IF('True_Odds_Calculator_3-way'!A550="","",'True_Odds_Calculator_3-way'!A550)</f>
        <v/>
      </c>
      <c r="B549" s="4" t="str">
        <f>IF('True_Odds_Calculator_3-way'!B550="","",'True_Odds_Calculator_3-way'!B550)</f>
        <v/>
      </c>
      <c r="C549" s="4" t="str">
        <f>IF('True_Odds_Calculator_3-way'!C550="","",'True_Odds_Calculator_3-way'!C550)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IF('True_Odds_Calculator_3-way'!A551="","",'True_Odds_Calculator_3-way'!A551)</f>
        <v/>
      </c>
      <c r="B550" s="4" t="str">
        <f>IF('True_Odds_Calculator_3-way'!B551="","",'True_Odds_Calculator_3-way'!B551)</f>
        <v/>
      </c>
      <c r="C550" s="4" t="str">
        <f>IF('True_Odds_Calculator_3-way'!C551="","",'True_Odds_Calculator_3-way'!C551)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IF('True_Odds_Calculator_3-way'!A552="","",'True_Odds_Calculator_3-way'!A552)</f>
        <v/>
      </c>
      <c r="B551" s="4" t="str">
        <f>IF('True_Odds_Calculator_3-way'!B552="","",'True_Odds_Calculator_3-way'!B552)</f>
        <v/>
      </c>
      <c r="C551" s="4" t="str">
        <f>IF('True_Odds_Calculator_3-way'!C552="","",'True_Odds_Calculator_3-way'!C552)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IF('True_Odds_Calculator_3-way'!A553="","",'True_Odds_Calculator_3-way'!A553)</f>
        <v/>
      </c>
      <c r="B552" s="4" t="str">
        <f>IF('True_Odds_Calculator_3-way'!B553="","",'True_Odds_Calculator_3-way'!B553)</f>
        <v/>
      </c>
      <c r="C552" s="4" t="str">
        <f>IF('True_Odds_Calculator_3-way'!C553="","",'True_Odds_Calculator_3-way'!C553)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IF('True_Odds_Calculator_3-way'!A554="","",'True_Odds_Calculator_3-way'!A554)</f>
        <v/>
      </c>
      <c r="B553" s="4" t="str">
        <f>IF('True_Odds_Calculator_3-way'!B554="","",'True_Odds_Calculator_3-way'!B554)</f>
        <v/>
      </c>
      <c r="C553" s="4" t="str">
        <f>IF('True_Odds_Calculator_3-way'!C554="","",'True_Odds_Calculator_3-way'!C554)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IF('True_Odds_Calculator_3-way'!A555="","",'True_Odds_Calculator_3-way'!A555)</f>
        <v/>
      </c>
      <c r="B554" s="4" t="str">
        <f>IF('True_Odds_Calculator_3-way'!B555="","",'True_Odds_Calculator_3-way'!B555)</f>
        <v/>
      </c>
      <c r="C554" s="4" t="str">
        <f>IF('True_Odds_Calculator_3-way'!C555="","",'True_Odds_Calculator_3-way'!C555)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IF('True_Odds_Calculator_3-way'!A556="","",'True_Odds_Calculator_3-way'!A556)</f>
        <v/>
      </c>
      <c r="B555" s="4" t="str">
        <f>IF('True_Odds_Calculator_3-way'!B556="","",'True_Odds_Calculator_3-way'!B556)</f>
        <v/>
      </c>
      <c r="C555" s="4" t="str">
        <f>IF('True_Odds_Calculator_3-way'!C556="","",'True_Odds_Calculator_3-way'!C556)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IF('True_Odds_Calculator_3-way'!A557="","",'True_Odds_Calculator_3-way'!A557)</f>
        <v/>
      </c>
      <c r="B556" s="4" t="str">
        <f>IF('True_Odds_Calculator_3-way'!B557="","",'True_Odds_Calculator_3-way'!B557)</f>
        <v/>
      </c>
      <c r="C556" s="4" t="str">
        <f>IF('True_Odds_Calculator_3-way'!C557="","",'True_Odds_Calculator_3-way'!C557)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IF('True_Odds_Calculator_3-way'!A558="","",'True_Odds_Calculator_3-way'!A558)</f>
        <v/>
      </c>
      <c r="B557" s="4" t="str">
        <f>IF('True_Odds_Calculator_3-way'!B558="","",'True_Odds_Calculator_3-way'!B558)</f>
        <v/>
      </c>
      <c r="C557" s="4" t="str">
        <f>IF('True_Odds_Calculator_3-way'!C558="","",'True_Odds_Calculator_3-way'!C558)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IF('True_Odds_Calculator_3-way'!A559="","",'True_Odds_Calculator_3-way'!A559)</f>
        <v/>
      </c>
      <c r="B558" s="4" t="str">
        <f>IF('True_Odds_Calculator_3-way'!B559="","",'True_Odds_Calculator_3-way'!B559)</f>
        <v/>
      </c>
      <c r="C558" s="4" t="str">
        <f>IF('True_Odds_Calculator_3-way'!C559="","",'True_Odds_Calculator_3-way'!C559)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IF('True_Odds_Calculator_3-way'!A560="","",'True_Odds_Calculator_3-way'!A560)</f>
        <v/>
      </c>
      <c r="B559" s="4" t="str">
        <f>IF('True_Odds_Calculator_3-way'!B560="","",'True_Odds_Calculator_3-way'!B560)</f>
        <v/>
      </c>
      <c r="C559" s="4" t="str">
        <f>IF('True_Odds_Calculator_3-way'!C560="","",'True_Odds_Calculator_3-way'!C560)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IF('True_Odds_Calculator_3-way'!A561="","",'True_Odds_Calculator_3-way'!A561)</f>
        <v/>
      </c>
      <c r="B560" s="4" t="str">
        <f>IF('True_Odds_Calculator_3-way'!B561="","",'True_Odds_Calculator_3-way'!B561)</f>
        <v/>
      </c>
      <c r="C560" s="4" t="str">
        <f>IF('True_Odds_Calculator_3-way'!C561="","",'True_Odds_Calculator_3-way'!C561)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IF('True_Odds_Calculator_3-way'!A562="","",'True_Odds_Calculator_3-way'!A562)</f>
        <v/>
      </c>
      <c r="B561" s="4" t="str">
        <f>IF('True_Odds_Calculator_3-way'!B562="","",'True_Odds_Calculator_3-way'!B562)</f>
        <v/>
      </c>
      <c r="C561" s="4" t="str">
        <f>IF('True_Odds_Calculator_3-way'!C562="","",'True_Odds_Calculator_3-way'!C562)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IF('True_Odds_Calculator_3-way'!A563="","",'True_Odds_Calculator_3-way'!A563)</f>
        <v/>
      </c>
      <c r="B562" s="4" t="str">
        <f>IF('True_Odds_Calculator_3-way'!B563="","",'True_Odds_Calculator_3-way'!B563)</f>
        <v/>
      </c>
      <c r="C562" s="4" t="str">
        <f>IF('True_Odds_Calculator_3-way'!C563="","",'True_Odds_Calculator_3-way'!C563)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IF('True_Odds_Calculator_3-way'!A564="","",'True_Odds_Calculator_3-way'!A564)</f>
        <v/>
      </c>
      <c r="B563" s="4" t="str">
        <f>IF('True_Odds_Calculator_3-way'!B564="","",'True_Odds_Calculator_3-way'!B564)</f>
        <v/>
      </c>
      <c r="C563" s="4" t="str">
        <f>IF('True_Odds_Calculator_3-way'!C564="","",'True_Odds_Calculator_3-way'!C564)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IF('True_Odds_Calculator_3-way'!A565="","",'True_Odds_Calculator_3-way'!A565)</f>
        <v/>
      </c>
      <c r="B564" s="4" t="str">
        <f>IF('True_Odds_Calculator_3-way'!B565="","",'True_Odds_Calculator_3-way'!B565)</f>
        <v/>
      </c>
      <c r="C564" s="4" t="str">
        <f>IF('True_Odds_Calculator_3-way'!C565="","",'True_Odds_Calculator_3-way'!C565)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IF('True_Odds_Calculator_3-way'!A566="","",'True_Odds_Calculator_3-way'!A566)</f>
        <v/>
      </c>
      <c r="B565" s="4" t="str">
        <f>IF('True_Odds_Calculator_3-way'!B566="","",'True_Odds_Calculator_3-way'!B566)</f>
        <v/>
      </c>
      <c r="C565" s="4" t="str">
        <f>IF('True_Odds_Calculator_3-way'!C566="","",'True_Odds_Calculator_3-way'!C566)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IF('True_Odds_Calculator_3-way'!A567="","",'True_Odds_Calculator_3-way'!A567)</f>
        <v/>
      </c>
      <c r="B566" s="4" t="str">
        <f>IF('True_Odds_Calculator_3-way'!B567="","",'True_Odds_Calculator_3-way'!B567)</f>
        <v/>
      </c>
      <c r="C566" s="4" t="str">
        <f>IF('True_Odds_Calculator_3-way'!C567="","",'True_Odds_Calculator_3-way'!C567)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IF('True_Odds_Calculator_3-way'!A568="","",'True_Odds_Calculator_3-way'!A568)</f>
        <v/>
      </c>
      <c r="B567" s="4" t="str">
        <f>IF('True_Odds_Calculator_3-way'!B568="","",'True_Odds_Calculator_3-way'!B568)</f>
        <v/>
      </c>
      <c r="C567" s="4" t="str">
        <f>IF('True_Odds_Calculator_3-way'!C568="","",'True_Odds_Calculator_3-way'!C568)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IF('True_Odds_Calculator_3-way'!A569="","",'True_Odds_Calculator_3-way'!A569)</f>
        <v/>
      </c>
      <c r="B568" s="4" t="str">
        <f>IF('True_Odds_Calculator_3-way'!B569="","",'True_Odds_Calculator_3-way'!B569)</f>
        <v/>
      </c>
      <c r="C568" s="4" t="str">
        <f>IF('True_Odds_Calculator_3-way'!C569="","",'True_Odds_Calculator_3-way'!C569)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IF('True_Odds_Calculator_3-way'!A570="","",'True_Odds_Calculator_3-way'!A570)</f>
        <v/>
      </c>
      <c r="B569" s="4" t="str">
        <f>IF('True_Odds_Calculator_3-way'!B570="","",'True_Odds_Calculator_3-way'!B570)</f>
        <v/>
      </c>
      <c r="C569" s="4" t="str">
        <f>IF('True_Odds_Calculator_3-way'!C570="","",'True_Odds_Calculator_3-way'!C570)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IF('True_Odds_Calculator_3-way'!A571="","",'True_Odds_Calculator_3-way'!A571)</f>
        <v/>
      </c>
      <c r="B570" s="4" t="str">
        <f>IF('True_Odds_Calculator_3-way'!B571="","",'True_Odds_Calculator_3-way'!B571)</f>
        <v/>
      </c>
      <c r="C570" s="4" t="str">
        <f>IF('True_Odds_Calculator_3-way'!C571="","",'True_Odds_Calculator_3-way'!C571)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IF('True_Odds_Calculator_3-way'!A572="","",'True_Odds_Calculator_3-way'!A572)</f>
        <v/>
      </c>
      <c r="B571" s="4" t="str">
        <f>IF('True_Odds_Calculator_3-way'!B572="","",'True_Odds_Calculator_3-way'!B572)</f>
        <v/>
      </c>
      <c r="C571" s="4" t="str">
        <f>IF('True_Odds_Calculator_3-way'!C572="","",'True_Odds_Calculator_3-way'!C572)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IF('True_Odds_Calculator_3-way'!A573="","",'True_Odds_Calculator_3-way'!A573)</f>
        <v/>
      </c>
      <c r="B572" s="4" t="str">
        <f>IF('True_Odds_Calculator_3-way'!B573="","",'True_Odds_Calculator_3-way'!B573)</f>
        <v/>
      </c>
      <c r="C572" s="4" t="str">
        <f>IF('True_Odds_Calculator_3-way'!C573="","",'True_Odds_Calculator_3-way'!C573)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IF('True_Odds_Calculator_3-way'!A574="","",'True_Odds_Calculator_3-way'!A574)</f>
        <v/>
      </c>
      <c r="B573" s="4" t="str">
        <f>IF('True_Odds_Calculator_3-way'!B574="","",'True_Odds_Calculator_3-way'!B574)</f>
        <v/>
      </c>
      <c r="C573" s="4" t="str">
        <f>IF('True_Odds_Calculator_3-way'!C574="","",'True_Odds_Calculator_3-way'!C574)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IF('True_Odds_Calculator_3-way'!A575="","",'True_Odds_Calculator_3-way'!A575)</f>
        <v/>
      </c>
      <c r="B574" s="4" t="str">
        <f>IF('True_Odds_Calculator_3-way'!B575="","",'True_Odds_Calculator_3-way'!B575)</f>
        <v/>
      </c>
      <c r="C574" s="4" t="str">
        <f>IF('True_Odds_Calculator_3-way'!C575="","",'True_Odds_Calculator_3-way'!C575)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IF('True_Odds_Calculator_3-way'!A576="","",'True_Odds_Calculator_3-way'!A576)</f>
        <v/>
      </c>
      <c r="B575" s="4" t="str">
        <f>IF('True_Odds_Calculator_3-way'!B576="","",'True_Odds_Calculator_3-way'!B576)</f>
        <v/>
      </c>
      <c r="C575" s="4" t="str">
        <f>IF('True_Odds_Calculator_3-way'!C576="","",'True_Odds_Calculator_3-way'!C576)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IF('True_Odds_Calculator_3-way'!A577="","",'True_Odds_Calculator_3-way'!A577)</f>
        <v/>
      </c>
      <c r="B576" s="4" t="str">
        <f>IF('True_Odds_Calculator_3-way'!B577="","",'True_Odds_Calculator_3-way'!B577)</f>
        <v/>
      </c>
      <c r="C576" s="4" t="str">
        <f>IF('True_Odds_Calculator_3-way'!C577="","",'True_Odds_Calculator_3-way'!C577)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IF('True_Odds_Calculator_3-way'!A578="","",'True_Odds_Calculator_3-way'!A578)</f>
        <v/>
      </c>
      <c r="B577" s="4" t="str">
        <f>IF('True_Odds_Calculator_3-way'!B578="","",'True_Odds_Calculator_3-way'!B578)</f>
        <v/>
      </c>
      <c r="C577" s="4" t="str">
        <f>IF('True_Odds_Calculator_3-way'!C578="","",'True_Odds_Calculator_3-way'!C578)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IF('True_Odds_Calculator_3-way'!A579="","",'True_Odds_Calculator_3-way'!A579)</f>
        <v/>
      </c>
      <c r="B578" s="4" t="str">
        <f>IF('True_Odds_Calculator_3-way'!B579="","",'True_Odds_Calculator_3-way'!B579)</f>
        <v/>
      </c>
      <c r="C578" s="4" t="str">
        <f>IF('True_Odds_Calculator_3-way'!C579="","",'True_Odds_Calculator_3-way'!C579)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IF('True_Odds_Calculator_3-way'!A580="","",'True_Odds_Calculator_3-way'!A580)</f>
        <v/>
      </c>
      <c r="B579" s="4" t="str">
        <f>IF('True_Odds_Calculator_3-way'!B580="","",'True_Odds_Calculator_3-way'!B580)</f>
        <v/>
      </c>
      <c r="C579" s="4" t="str">
        <f>IF('True_Odds_Calculator_3-way'!C580="","",'True_Odds_Calculator_3-way'!C580)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IF('True_Odds_Calculator_3-way'!A581="","",'True_Odds_Calculator_3-way'!A581)</f>
        <v/>
      </c>
      <c r="B580" s="4" t="str">
        <f>IF('True_Odds_Calculator_3-way'!B581="","",'True_Odds_Calculator_3-way'!B581)</f>
        <v/>
      </c>
      <c r="C580" s="4" t="str">
        <f>IF('True_Odds_Calculator_3-way'!C581="","",'True_Odds_Calculator_3-way'!C581)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IF('True_Odds_Calculator_3-way'!A582="","",'True_Odds_Calculator_3-way'!A582)</f>
        <v/>
      </c>
      <c r="B581" s="4" t="str">
        <f>IF('True_Odds_Calculator_3-way'!B582="","",'True_Odds_Calculator_3-way'!B582)</f>
        <v/>
      </c>
      <c r="C581" s="4" t="str">
        <f>IF('True_Odds_Calculator_3-way'!C582="","",'True_Odds_Calculator_3-way'!C582)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IF('True_Odds_Calculator_3-way'!A583="","",'True_Odds_Calculator_3-way'!A583)</f>
        <v/>
      </c>
      <c r="B582" s="4" t="str">
        <f>IF('True_Odds_Calculator_3-way'!B583="","",'True_Odds_Calculator_3-way'!B583)</f>
        <v/>
      </c>
      <c r="C582" s="4" t="str">
        <f>IF('True_Odds_Calculator_3-way'!C583="","",'True_Odds_Calculator_3-way'!C583)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IF('True_Odds_Calculator_3-way'!A584="","",'True_Odds_Calculator_3-way'!A584)</f>
        <v/>
      </c>
      <c r="B583" s="4" t="str">
        <f>IF('True_Odds_Calculator_3-way'!B584="","",'True_Odds_Calculator_3-way'!B584)</f>
        <v/>
      </c>
      <c r="C583" s="4" t="str">
        <f>IF('True_Odds_Calculator_3-way'!C584="","",'True_Odds_Calculator_3-way'!C584)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IF('True_Odds_Calculator_3-way'!A585="","",'True_Odds_Calculator_3-way'!A585)</f>
        <v/>
      </c>
      <c r="B584" s="4" t="str">
        <f>IF('True_Odds_Calculator_3-way'!B585="","",'True_Odds_Calculator_3-way'!B585)</f>
        <v/>
      </c>
      <c r="C584" s="4" t="str">
        <f>IF('True_Odds_Calculator_3-way'!C585="","",'True_Odds_Calculator_3-way'!C585)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IF('True_Odds_Calculator_3-way'!A586="","",'True_Odds_Calculator_3-way'!A586)</f>
        <v/>
      </c>
      <c r="B585" s="4" t="str">
        <f>IF('True_Odds_Calculator_3-way'!B586="","",'True_Odds_Calculator_3-way'!B586)</f>
        <v/>
      </c>
      <c r="C585" s="4" t="str">
        <f>IF('True_Odds_Calculator_3-way'!C586="","",'True_Odds_Calculator_3-way'!C586)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IF('True_Odds_Calculator_3-way'!A587="","",'True_Odds_Calculator_3-way'!A587)</f>
        <v/>
      </c>
      <c r="B586" s="4" t="str">
        <f>IF('True_Odds_Calculator_3-way'!B587="","",'True_Odds_Calculator_3-way'!B587)</f>
        <v/>
      </c>
      <c r="C586" s="4" t="str">
        <f>IF('True_Odds_Calculator_3-way'!C587="","",'True_Odds_Calculator_3-way'!C587)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IF('True_Odds_Calculator_3-way'!A588="","",'True_Odds_Calculator_3-way'!A588)</f>
        <v/>
      </c>
      <c r="B587" s="4" t="str">
        <f>IF('True_Odds_Calculator_3-way'!B588="","",'True_Odds_Calculator_3-way'!B588)</f>
        <v/>
      </c>
      <c r="C587" s="4" t="str">
        <f>IF('True_Odds_Calculator_3-way'!C588="","",'True_Odds_Calculator_3-way'!C588)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IF('True_Odds_Calculator_3-way'!A589="","",'True_Odds_Calculator_3-way'!A589)</f>
        <v/>
      </c>
      <c r="B588" s="4" t="str">
        <f>IF('True_Odds_Calculator_3-way'!B589="","",'True_Odds_Calculator_3-way'!B589)</f>
        <v/>
      </c>
      <c r="C588" s="4" t="str">
        <f>IF('True_Odds_Calculator_3-way'!C589="","",'True_Odds_Calculator_3-way'!C589)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IF('True_Odds_Calculator_3-way'!A590="","",'True_Odds_Calculator_3-way'!A590)</f>
        <v/>
      </c>
      <c r="B589" s="4" t="str">
        <f>IF('True_Odds_Calculator_3-way'!B590="","",'True_Odds_Calculator_3-way'!B590)</f>
        <v/>
      </c>
      <c r="C589" s="4" t="str">
        <f>IF('True_Odds_Calculator_3-way'!C590="","",'True_Odds_Calculator_3-way'!C590)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IF('True_Odds_Calculator_3-way'!A591="","",'True_Odds_Calculator_3-way'!A591)</f>
        <v/>
      </c>
      <c r="B590" s="4" t="str">
        <f>IF('True_Odds_Calculator_3-way'!B591="","",'True_Odds_Calculator_3-way'!B591)</f>
        <v/>
      </c>
      <c r="C590" s="4" t="str">
        <f>IF('True_Odds_Calculator_3-way'!C591="","",'True_Odds_Calculator_3-way'!C591)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IF('True_Odds_Calculator_3-way'!A592="","",'True_Odds_Calculator_3-way'!A592)</f>
        <v/>
      </c>
      <c r="B591" s="4" t="str">
        <f>IF('True_Odds_Calculator_3-way'!B592="","",'True_Odds_Calculator_3-way'!B592)</f>
        <v/>
      </c>
      <c r="C591" s="4" t="str">
        <f>IF('True_Odds_Calculator_3-way'!C592="","",'True_Odds_Calculator_3-way'!C592)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IF('True_Odds_Calculator_3-way'!A593="","",'True_Odds_Calculator_3-way'!A593)</f>
        <v/>
      </c>
      <c r="B592" s="4" t="str">
        <f>IF('True_Odds_Calculator_3-way'!B593="","",'True_Odds_Calculator_3-way'!B593)</f>
        <v/>
      </c>
      <c r="C592" s="4" t="str">
        <f>IF('True_Odds_Calculator_3-way'!C593="","",'True_Odds_Calculator_3-way'!C593)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IF('True_Odds_Calculator_3-way'!A594="","",'True_Odds_Calculator_3-way'!A594)</f>
        <v/>
      </c>
      <c r="B593" s="4" t="str">
        <f>IF('True_Odds_Calculator_3-way'!B594="","",'True_Odds_Calculator_3-way'!B594)</f>
        <v/>
      </c>
      <c r="C593" s="4" t="str">
        <f>IF('True_Odds_Calculator_3-way'!C594="","",'True_Odds_Calculator_3-way'!C594)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IF('True_Odds_Calculator_3-way'!A595="","",'True_Odds_Calculator_3-way'!A595)</f>
        <v/>
      </c>
      <c r="B594" s="4" t="str">
        <f>IF('True_Odds_Calculator_3-way'!B595="","",'True_Odds_Calculator_3-way'!B595)</f>
        <v/>
      </c>
      <c r="C594" s="4" t="str">
        <f>IF('True_Odds_Calculator_3-way'!C595="","",'True_Odds_Calculator_3-way'!C595)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IF('True_Odds_Calculator_3-way'!A596="","",'True_Odds_Calculator_3-way'!A596)</f>
        <v/>
      </c>
      <c r="B595" s="4" t="str">
        <f>IF('True_Odds_Calculator_3-way'!B596="","",'True_Odds_Calculator_3-way'!B596)</f>
        <v/>
      </c>
      <c r="C595" s="4" t="str">
        <f>IF('True_Odds_Calculator_3-way'!C596="","",'True_Odds_Calculator_3-way'!C596)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IF('True_Odds_Calculator_3-way'!A597="","",'True_Odds_Calculator_3-way'!A597)</f>
        <v/>
      </c>
      <c r="B596" s="4" t="str">
        <f>IF('True_Odds_Calculator_3-way'!B597="","",'True_Odds_Calculator_3-way'!B597)</f>
        <v/>
      </c>
      <c r="C596" s="4" t="str">
        <f>IF('True_Odds_Calculator_3-way'!C597="","",'True_Odds_Calculator_3-way'!C597)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IF('True_Odds_Calculator_3-way'!A598="","",'True_Odds_Calculator_3-way'!A598)</f>
        <v/>
      </c>
      <c r="B597" s="4" t="str">
        <f>IF('True_Odds_Calculator_3-way'!B598="","",'True_Odds_Calculator_3-way'!B598)</f>
        <v/>
      </c>
      <c r="C597" s="4" t="str">
        <f>IF('True_Odds_Calculator_3-way'!C598="","",'True_Odds_Calculator_3-way'!C598)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IF('True_Odds_Calculator_3-way'!A599="","",'True_Odds_Calculator_3-way'!A599)</f>
        <v/>
      </c>
      <c r="B598" s="4" t="str">
        <f>IF('True_Odds_Calculator_3-way'!B599="","",'True_Odds_Calculator_3-way'!B599)</f>
        <v/>
      </c>
      <c r="C598" s="4" t="str">
        <f>IF('True_Odds_Calculator_3-way'!C599="","",'True_Odds_Calculator_3-way'!C599)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IF('True_Odds_Calculator_3-way'!A600="","",'True_Odds_Calculator_3-way'!A600)</f>
        <v/>
      </c>
      <c r="B599" s="4" t="str">
        <f>IF('True_Odds_Calculator_3-way'!B600="","",'True_Odds_Calculator_3-way'!B600)</f>
        <v/>
      </c>
      <c r="C599" s="4" t="str">
        <f>IF('True_Odds_Calculator_3-way'!C600="","",'True_Odds_Calculator_3-way'!C600)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IF('True_Odds_Calculator_3-way'!A601="","",'True_Odds_Calculator_3-way'!A601)</f>
        <v/>
      </c>
      <c r="B600" s="4" t="str">
        <f>IF('True_Odds_Calculator_3-way'!B601="","",'True_Odds_Calculator_3-way'!B601)</f>
        <v/>
      </c>
      <c r="C600" s="4" t="str">
        <f>IF('True_Odds_Calculator_3-way'!C601="","",'True_Odds_Calculator_3-way'!C601)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IF('True_Odds_Calculator_3-way'!A602="","",'True_Odds_Calculator_3-way'!A602)</f>
        <v/>
      </c>
      <c r="B601" s="4" t="str">
        <f>IF('True_Odds_Calculator_3-way'!B602="","",'True_Odds_Calculator_3-way'!B602)</f>
        <v/>
      </c>
      <c r="C601" s="4" t="str">
        <f>IF('True_Odds_Calculator_3-way'!C602="","",'True_Odds_Calculator_3-way'!C602)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IF('True_Odds_Calculator_3-way'!A603="","",'True_Odds_Calculator_3-way'!A603)</f>
        <v/>
      </c>
      <c r="B602" s="4" t="str">
        <f>IF('True_Odds_Calculator_3-way'!B603="","",'True_Odds_Calculator_3-way'!B603)</f>
        <v/>
      </c>
      <c r="C602" s="4" t="str">
        <f>IF('True_Odds_Calculator_3-way'!C603="","",'True_Odds_Calculator_3-way'!C603)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IF('True_Odds_Calculator_3-way'!A604="","",'True_Odds_Calculator_3-way'!A604)</f>
        <v/>
      </c>
      <c r="B603" s="4" t="str">
        <f>IF('True_Odds_Calculator_3-way'!B604="","",'True_Odds_Calculator_3-way'!B604)</f>
        <v/>
      </c>
      <c r="C603" s="4" t="str">
        <f>IF('True_Odds_Calculator_3-way'!C604="","",'True_Odds_Calculator_3-way'!C604)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IF('True_Odds_Calculator_3-way'!A605="","",'True_Odds_Calculator_3-way'!A605)</f>
        <v/>
      </c>
      <c r="B604" s="4" t="str">
        <f>IF('True_Odds_Calculator_3-way'!B605="","",'True_Odds_Calculator_3-way'!B605)</f>
        <v/>
      </c>
      <c r="C604" s="4" t="str">
        <f>IF('True_Odds_Calculator_3-way'!C605="","",'True_Odds_Calculator_3-way'!C605)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IF('True_Odds_Calculator_3-way'!A606="","",'True_Odds_Calculator_3-way'!A606)</f>
        <v/>
      </c>
      <c r="B605" s="4" t="str">
        <f>IF('True_Odds_Calculator_3-way'!B606="","",'True_Odds_Calculator_3-way'!B606)</f>
        <v/>
      </c>
      <c r="C605" s="4" t="str">
        <f>IF('True_Odds_Calculator_3-way'!C606="","",'True_Odds_Calculator_3-way'!C606)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IF('True_Odds_Calculator_3-way'!A607="","",'True_Odds_Calculator_3-way'!A607)</f>
        <v/>
      </c>
      <c r="B606" s="4" t="str">
        <f>IF('True_Odds_Calculator_3-way'!B607="","",'True_Odds_Calculator_3-way'!B607)</f>
        <v/>
      </c>
      <c r="C606" s="4" t="str">
        <f>IF('True_Odds_Calculator_3-way'!C607="","",'True_Odds_Calculator_3-way'!C607)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IF('True_Odds_Calculator_3-way'!A608="","",'True_Odds_Calculator_3-way'!A608)</f>
        <v/>
      </c>
      <c r="B607" s="4" t="str">
        <f>IF('True_Odds_Calculator_3-way'!B608="","",'True_Odds_Calculator_3-way'!B608)</f>
        <v/>
      </c>
      <c r="C607" s="4" t="str">
        <f>IF('True_Odds_Calculator_3-way'!C608="","",'True_Odds_Calculator_3-way'!C608)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IF('True_Odds_Calculator_3-way'!A609="","",'True_Odds_Calculator_3-way'!A609)</f>
        <v/>
      </c>
      <c r="B608" s="4" t="str">
        <f>IF('True_Odds_Calculator_3-way'!B609="","",'True_Odds_Calculator_3-way'!B609)</f>
        <v/>
      </c>
      <c r="C608" s="4" t="str">
        <f>IF('True_Odds_Calculator_3-way'!C609="","",'True_Odds_Calculator_3-way'!C609)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IF('True_Odds_Calculator_3-way'!A610="","",'True_Odds_Calculator_3-way'!A610)</f>
        <v/>
      </c>
      <c r="B609" s="4" t="str">
        <f>IF('True_Odds_Calculator_3-way'!B610="","",'True_Odds_Calculator_3-way'!B610)</f>
        <v/>
      </c>
      <c r="C609" s="4" t="str">
        <f>IF('True_Odds_Calculator_3-way'!C610="","",'True_Odds_Calculator_3-way'!C610)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IF('True_Odds_Calculator_3-way'!A611="","",'True_Odds_Calculator_3-way'!A611)</f>
        <v/>
      </c>
      <c r="B610" s="4" t="str">
        <f>IF('True_Odds_Calculator_3-way'!B611="","",'True_Odds_Calculator_3-way'!B611)</f>
        <v/>
      </c>
      <c r="C610" s="4" t="str">
        <f>IF('True_Odds_Calculator_3-way'!C611="","",'True_Odds_Calculator_3-way'!C611)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IF('True_Odds_Calculator_3-way'!A612="","",'True_Odds_Calculator_3-way'!A612)</f>
        <v/>
      </c>
      <c r="B611" s="4" t="str">
        <f>IF('True_Odds_Calculator_3-way'!B612="","",'True_Odds_Calculator_3-way'!B612)</f>
        <v/>
      </c>
      <c r="C611" s="4" t="str">
        <f>IF('True_Odds_Calculator_3-way'!C612="","",'True_Odds_Calculator_3-way'!C612)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IF('True_Odds_Calculator_3-way'!A613="","",'True_Odds_Calculator_3-way'!A613)</f>
        <v/>
      </c>
      <c r="B612" s="4" t="str">
        <f>IF('True_Odds_Calculator_3-way'!B613="","",'True_Odds_Calculator_3-way'!B613)</f>
        <v/>
      </c>
      <c r="C612" s="4" t="str">
        <f>IF('True_Odds_Calculator_3-way'!C613="","",'True_Odds_Calculator_3-way'!C613)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IF('True_Odds_Calculator_3-way'!A614="","",'True_Odds_Calculator_3-way'!A614)</f>
        <v/>
      </c>
      <c r="B613" s="4" t="str">
        <f>IF('True_Odds_Calculator_3-way'!B614="","",'True_Odds_Calculator_3-way'!B614)</f>
        <v/>
      </c>
      <c r="C613" s="4" t="str">
        <f>IF('True_Odds_Calculator_3-way'!C614="","",'True_Odds_Calculator_3-way'!C614)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IF('True_Odds_Calculator_3-way'!A615="","",'True_Odds_Calculator_3-way'!A615)</f>
        <v/>
      </c>
      <c r="B614" s="4" t="str">
        <f>IF('True_Odds_Calculator_3-way'!B615="","",'True_Odds_Calculator_3-way'!B615)</f>
        <v/>
      </c>
      <c r="C614" s="4" t="str">
        <f>IF('True_Odds_Calculator_3-way'!C615="","",'True_Odds_Calculator_3-way'!C615)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IF('True_Odds_Calculator_3-way'!A616="","",'True_Odds_Calculator_3-way'!A616)</f>
        <v/>
      </c>
      <c r="B615" s="4" t="str">
        <f>IF('True_Odds_Calculator_3-way'!B616="","",'True_Odds_Calculator_3-way'!B616)</f>
        <v/>
      </c>
      <c r="C615" s="4" t="str">
        <f>IF('True_Odds_Calculator_3-way'!C616="","",'True_Odds_Calculator_3-way'!C616)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IF('True_Odds_Calculator_3-way'!A617="","",'True_Odds_Calculator_3-way'!A617)</f>
        <v/>
      </c>
      <c r="B616" s="4" t="str">
        <f>IF('True_Odds_Calculator_3-way'!B617="","",'True_Odds_Calculator_3-way'!B617)</f>
        <v/>
      </c>
      <c r="C616" s="4" t="str">
        <f>IF('True_Odds_Calculator_3-way'!C617="","",'True_Odds_Calculator_3-way'!C617)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IF('True_Odds_Calculator_3-way'!A618="","",'True_Odds_Calculator_3-way'!A618)</f>
        <v/>
      </c>
      <c r="B617" s="4" t="str">
        <f>IF('True_Odds_Calculator_3-way'!B618="","",'True_Odds_Calculator_3-way'!B618)</f>
        <v/>
      </c>
      <c r="C617" s="4" t="str">
        <f>IF('True_Odds_Calculator_3-way'!C618="","",'True_Odds_Calculator_3-way'!C618)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IF('True_Odds_Calculator_3-way'!A619="","",'True_Odds_Calculator_3-way'!A619)</f>
        <v/>
      </c>
      <c r="B618" s="4" t="str">
        <f>IF('True_Odds_Calculator_3-way'!B619="","",'True_Odds_Calculator_3-way'!B619)</f>
        <v/>
      </c>
      <c r="C618" s="4" t="str">
        <f>IF('True_Odds_Calculator_3-way'!C619="","",'True_Odds_Calculator_3-way'!C619)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IF('True_Odds_Calculator_3-way'!A620="","",'True_Odds_Calculator_3-way'!A620)</f>
        <v/>
      </c>
      <c r="B619" s="4" t="str">
        <f>IF('True_Odds_Calculator_3-way'!B620="","",'True_Odds_Calculator_3-way'!B620)</f>
        <v/>
      </c>
      <c r="C619" s="4" t="str">
        <f>IF('True_Odds_Calculator_3-way'!C620="","",'True_Odds_Calculator_3-way'!C620)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IF('True_Odds_Calculator_3-way'!A621="","",'True_Odds_Calculator_3-way'!A621)</f>
        <v/>
      </c>
      <c r="B620" s="4" t="str">
        <f>IF('True_Odds_Calculator_3-way'!B621="","",'True_Odds_Calculator_3-way'!B621)</f>
        <v/>
      </c>
      <c r="C620" s="4" t="str">
        <f>IF('True_Odds_Calculator_3-way'!C621="","",'True_Odds_Calculator_3-way'!C621)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IF('True_Odds_Calculator_3-way'!A622="","",'True_Odds_Calculator_3-way'!A622)</f>
        <v/>
      </c>
      <c r="B621" s="4" t="str">
        <f>IF('True_Odds_Calculator_3-way'!B622="","",'True_Odds_Calculator_3-way'!B622)</f>
        <v/>
      </c>
      <c r="C621" s="4" t="str">
        <f>IF('True_Odds_Calculator_3-way'!C622="","",'True_Odds_Calculator_3-way'!C622)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IF('True_Odds_Calculator_3-way'!A623="","",'True_Odds_Calculator_3-way'!A623)</f>
        <v/>
      </c>
      <c r="B622" s="4" t="str">
        <f>IF('True_Odds_Calculator_3-way'!B623="","",'True_Odds_Calculator_3-way'!B623)</f>
        <v/>
      </c>
      <c r="C622" s="4" t="str">
        <f>IF('True_Odds_Calculator_3-way'!C623="","",'True_Odds_Calculator_3-way'!C623)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IF('True_Odds_Calculator_3-way'!A624="","",'True_Odds_Calculator_3-way'!A624)</f>
        <v/>
      </c>
      <c r="B623" s="4" t="str">
        <f>IF('True_Odds_Calculator_3-way'!B624="","",'True_Odds_Calculator_3-way'!B624)</f>
        <v/>
      </c>
      <c r="C623" s="4" t="str">
        <f>IF('True_Odds_Calculator_3-way'!C624="","",'True_Odds_Calculator_3-way'!C624)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IF('True_Odds_Calculator_3-way'!A625="","",'True_Odds_Calculator_3-way'!A625)</f>
        <v/>
      </c>
      <c r="B624" s="4" t="str">
        <f>IF('True_Odds_Calculator_3-way'!B625="","",'True_Odds_Calculator_3-way'!B625)</f>
        <v/>
      </c>
      <c r="C624" s="4" t="str">
        <f>IF('True_Odds_Calculator_3-way'!C625="","",'True_Odds_Calculator_3-way'!C625)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IF('True_Odds_Calculator_3-way'!A626="","",'True_Odds_Calculator_3-way'!A626)</f>
        <v/>
      </c>
      <c r="B625" s="4" t="str">
        <f>IF('True_Odds_Calculator_3-way'!B626="","",'True_Odds_Calculator_3-way'!B626)</f>
        <v/>
      </c>
      <c r="C625" s="4" t="str">
        <f>IF('True_Odds_Calculator_3-way'!C626="","",'True_Odds_Calculator_3-way'!C626)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IF('True_Odds_Calculator_3-way'!A627="","",'True_Odds_Calculator_3-way'!A627)</f>
        <v/>
      </c>
      <c r="B626" s="4" t="str">
        <f>IF('True_Odds_Calculator_3-way'!B627="","",'True_Odds_Calculator_3-way'!B627)</f>
        <v/>
      </c>
      <c r="C626" s="4" t="str">
        <f>IF('True_Odds_Calculator_3-way'!C627="","",'True_Odds_Calculator_3-way'!C627)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IF('True_Odds_Calculator_3-way'!A628="","",'True_Odds_Calculator_3-way'!A628)</f>
        <v/>
      </c>
      <c r="B627" s="4" t="str">
        <f>IF('True_Odds_Calculator_3-way'!B628="","",'True_Odds_Calculator_3-way'!B628)</f>
        <v/>
      </c>
      <c r="C627" s="4" t="str">
        <f>IF('True_Odds_Calculator_3-way'!C628="","",'True_Odds_Calculator_3-way'!C628)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IF('True_Odds_Calculator_3-way'!A629="","",'True_Odds_Calculator_3-way'!A629)</f>
        <v/>
      </c>
      <c r="B628" s="4" t="str">
        <f>IF('True_Odds_Calculator_3-way'!B629="","",'True_Odds_Calculator_3-way'!B629)</f>
        <v/>
      </c>
      <c r="C628" s="4" t="str">
        <f>IF('True_Odds_Calculator_3-way'!C629="","",'True_Odds_Calculator_3-way'!C629)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IF('True_Odds_Calculator_3-way'!A630="","",'True_Odds_Calculator_3-way'!A630)</f>
        <v/>
      </c>
      <c r="B629" s="4" t="str">
        <f>IF('True_Odds_Calculator_3-way'!B630="","",'True_Odds_Calculator_3-way'!B630)</f>
        <v/>
      </c>
      <c r="C629" s="4" t="str">
        <f>IF('True_Odds_Calculator_3-way'!C630="","",'True_Odds_Calculator_3-way'!C630)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IF('True_Odds_Calculator_3-way'!A631="","",'True_Odds_Calculator_3-way'!A631)</f>
        <v/>
      </c>
      <c r="B630" s="4" t="str">
        <f>IF('True_Odds_Calculator_3-way'!B631="","",'True_Odds_Calculator_3-way'!B631)</f>
        <v/>
      </c>
      <c r="C630" s="4" t="str">
        <f>IF('True_Odds_Calculator_3-way'!C631="","",'True_Odds_Calculator_3-way'!C631)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IF('True_Odds_Calculator_3-way'!A632="","",'True_Odds_Calculator_3-way'!A632)</f>
        <v/>
      </c>
      <c r="B631" s="4" t="str">
        <f>IF('True_Odds_Calculator_3-way'!B632="","",'True_Odds_Calculator_3-way'!B632)</f>
        <v/>
      </c>
      <c r="C631" s="4" t="str">
        <f>IF('True_Odds_Calculator_3-way'!C632="","",'True_Odds_Calculator_3-way'!C632)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IF('True_Odds_Calculator_3-way'!A633="","",'True_Odds_Calculator_3-way'!A633)</f>
        <v/>
      </c>
      <c r="B632" s="4" t="str">
        <f>IF('True_Odds_Calculator_3-way'!B633="","",'True_Odds_Calculator_3-way'!B633)</f>
        <v/>
      </c>
      <c r="C632" s="4" t="str">
        <f>IF('True_Odds_Calculator_3-way'!C633="","",'True_Odds_Calculator_3-way'!C633)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IF('True_Odds_Calculator_3-way'!A634="","",'True_Odds_Calculator_3-way'!A634)</f>
        <v/>
      </c>
      <c r="B633" s="4" t="str">
        <f>IF('True_Odds_Calculator_3-way'!B634="","",'True_Odds_Calculator_3-way'!B634)</f>
        <v/>
      </c>
      <c r="C633" s="4" t="str">
        <f>IF('True_Odds_Calculator_3-way'!C634="","",'True_Odds_Calculator_3-way'!C634)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IF('True_Odds_Calculator_3-way'!A635="","",'True_Odds_Calculator_3-way'!A635)</f>
        <v/>
      </c>
      <c r="B634" s="4" t="str">
        <f>IF('True_Odds_Calculator_3-way'!B635="","",'True_Odds_Calculator_3-way'!B635)</f>
        <v/>
      </c>
      <c r="C634" s="4" t="str">
        <f>IF('True_Odds_Calculator_3-way'!C635="","",'True_Odds_Calculator_3-way'!C635)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IF('True_Odds_Calculator_3-way'!A636="","",'True_Odds_Calculator_3-way'!A636)</f>
        <v/>
      </c>
      <c r="B635" s="4" t="str">
        <f>IF('True_Odds_Calculator_3-way'!B636="","",'True_Odds_Calculator_3-way'!B636)</f>
        <v/>
      </c>
      <c r="C635" s="4" t="str">
        <f>IF('True_Odds_Calculator_3-way'!C636="","",'True_Odds_Calculator_3-way'!C636)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IF('True_Odds_Calculator_3-way'!A637="","",'True_Odds_Calculator_3-way'!A637)</f>
        <v/>
      </c>
      <c r="B636" s="4" t="str">
        <f>IF('True_Odds_Calculator_3-way'!B637="","",'True_Odds_Calculator_3-way'!B637)</f>
        <v/>
      </c>
      <c r="C636" s="4" t="str">
        <f>IF('True_Odds_Calculator_3-way'!C637="","",'True_Odds_Calculator_3-way'!C637)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IF('True_Odds_Calculator_3-way'!A638="","",'True_Odds_Calculator_3-way'!A638)</f>
        <v/>
      </c>
      <c r="B637" s="4" t="str">
        <f>IF('True_Odds_Calculator_3-way'!B638="","",'True_Odds_Calculator_3-way'!B638)</f>
        <v/>
      </c>
      <c r="C637" s="4" t="str">
        <f>IF('True_Odds_Calculator_3-way'!C638="","",'True_Odds_Calculator_3-way'!C638)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IF('True_Odds_Calculator_3-way'!A639="","",'True_Odds_Calculator_3-way'!A639)</f>
        <v/>
      </c>
      <c r="B638" s="4" t="str">
        <f>IF('True_Odds_Calculator_3-way'!B639="","",'True_Odds_Calculator_3-way'!B639)</f>
        <v/>
      </c>
      <c r="C638" s="4" t="str">
        <f>IF('True_Odds_Calculator_3-way'!C639="","",'True_Odds_Calculator_3-way'!C639)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IF('True_Odds_Calculator_3-way'!A640="","",'True_Odds_Calculator_3-way'!A640)</f>
        <v/>
      </c>
      <c r="B639" s="4" t="str">
        <f>IF('True_Odds_Calculator_3-way'!B640="","",'True_Odds_Calculator_3-way'!B640)</f>
        <v/>
      </c>
      <c r="C639" s="4" t="str">
        <f>IF('True_Odds_Calculator_3-way'!C640="","",'True_Odds_Calculator_3-way'!C640)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IF('True_Odds_Calculator_3-way'!A641="","",'True_Odds_Calculator_3-way'!A641)</f>
        <v/>
      </c>
      <c r="B640" s="4" t="str">
        <f>IF('True_Odds_Calculator_3-way'!B641="","",'True_Odds_Calculator_3-way'!B641)</f>
        <v/>
      </c>
      <c r="C640" s="4" t="str">
        <f>IF('True_Odds_Calculator_3-way'!C641="","",'True_Odds_Calculator_3-way'!C641)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IF('True_Odds_Calculator_3-way'!A642="","",'True_Odds_Calculator_3-way'!A642)</f>
        <v/>
      </c>
      <c r="B641" s="4" t="str">
        <f>IF('True_Odds_Calculator_3-way'!B642="","",'True_Odds_Calculator_3-way'!B642)</f>
        <v/>
      </c>
      <c r="C641" s="4" t="str">
        <f>IF('True_Odds_Calculator_3-way'!C642="","",'True_Odds_Calculator_3-way'!C642)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IF('True_Odds_Calculator_3-way'!A643="","",'True_Odds_Calculator_3-way'!A643)</f>
        <v/>
      </c>
      <c r="B642" s="4" t="str">
        <f>IF('True_Odds_Calculator_3-way'!B643="","",'True_Odds_Calculator_3-way'!B643)</f>
        <v/>
      </c>
      <c r="C642" s="4" t="str">
        <f>IF('True_Odds_Calculator_3-way'!C643="","",'True_Odds_Calculator_3-way'!C643)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IF('True_Odds_Calculator_3-way'!A644="","",'True_Odds_Calculator_3-way'!A644)</f>
        <v/>
      </c>
      <c r="B643" s="4" t="str">
        <f>IF('True_Odds_Calculator_3-way'!B644="","",'True_Odds_Calculator_3-way'!B644)</f>
        <v/>
      </c>
      <c r="C643" s="4" t="str">
        <f>IF('True_Odds_Calculator_3-way'!C644="","",'True_Odds_Calculator_3-way'!C644)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IF('True_Odds_Calculator_3-way'!A645="","",'True_Odds_Calculator_3-way'!A645)</f>
        <v/>
      </c>
      <c r="B644" s="4" t="str">
        <f>IF('True_Odds_Calculator_3-way'!B645="","",'True_Odds_Calculator_3-way'!B645)</f>
        <v/>
      </c>
      <c r="C644" s="4" t="str">
        <f>IF('True_Odds_Calculator_3-way'!C645="","",'True_Odds_Calculator_3-way'!C645)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IF('True_Odds_Calculator_3-way'!A646="","",'True_Odds_Calculator_3-way'!A646)</f>
        <v/>
      </c>
      <c r="B645" s="4" t="str">
        <f>IF('True_Odds_Calculator_3-way'!B646="","",'True_Odds_Calculator_3-way'!B646)</f>
        <v/>
      </c>
      <c r="C645" s="4" t="str">
        <f>IF('True_Odds_Calculator_3-way'!C646="","",'True_Odds_Calculator_3-way'!C646)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IF('True_Odds_Calculator_3-way'!A647="","",'True_Odds_Calculator_3-way'!A647)</f>
        <v/>
      </c>
      <c r="B646" s="4" t="str">
        <f>IF('True_Odds_Calculator_3-way'!B647="","",'True_Odds_Calculator_3-way'!B647)</f>
        <v/>
      </c>
      <c r="C646" s="4" t="str">
        <f>IF('True_Odds_Calculator_3-way'!C647="","",'True_Odds_Calculator_3-way'!C647)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IF('True_Odds_Calculator_3-way'!A648="","",'True_Odds_Calculator_3-way'!A648)</f>
        <v/>
      </c>
      <c r="B647" s="4" t="str">
        <f>IF('True_Odds_Calculator_3-way'!B648="","",'True_Odds_Calculator_3-way'!B648)</f>
        <v/>
      </c>
      <c r="C647" s="4" t="str">
        <f>IF('True_Odds_Calculator_3-way'!C648="","",'True_Odds_Calculator_3-way'!C648)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IF('True_Odds_Calculator_3-way'!A649="","",'True_Odds_Calculator_3-way'!A649)</f>
        <v/>
      </c>
      <c r="B648" s="4" t="str">
        <f>IF('True_Odds_Calculator_3-way'!B649="","",'True_Odds_Calculator_3-way'!B649)</f>
        <v/>
      </c>
      <c r="C648" s="4" t="str">
        <f>IF('True_Odds_Calculator_3-way'!C649="","",'True_Odds_Calculator_3-way'!C649)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IF('True_Odds_Calculator_3-way'!A650="","",'True_Odds_Calculator_3-way'!A650)</f>
        <v/>
      </c>
      <c r="B649" s="4" t="str">
        <f>IF('True_Odds_Calculator_3-way'!B650="","",'True_Odds_Calculator_3-way'!B650)</f>
        <v/>
      </c>
      <c r="C649" s="4" t="str">
        <f>IF('True_Odds_Calculator_3-way'!C650="","",'True_Odds_Calculator_3-way'!C650)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IF('True_Odds_Calculator_3-way'!A651="","",'True_Odds_Calculator_3-way'!A651)</f>
        <v/>
      </c>
      <c r="B650" s="4" t="str">
        <f>IF('True_Odds_Calculator_3-way'!B651="","",'True_Odds_Calculator_3-way'!B651)</f>
        <v/>
      </c>
      <c r="C650" s="4" t="str">
        <f>IF('True_Odds_Calculator_3-way'!C651="","",'True_Odds_Calculator_3-way'!C651)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IF('True_Odds_Calculator_3-way'!A652="","",'True_Odds_Calculator_3-way'!A652)</f>
        <v/>
      </c>
      <c r="B651" s="4" t="str">
        <f>IF('True_Odds_Calculator_3-way'!B652="","",'True_Odds_Calculator_3-way'!B652)</f>
        <v/>
      </c>
      <c r="C651" s="4" t="str">
        <f>IF('True_Odds_Calculator_3-way'!C652="","",'True_Odds_Calculator_3-way'!C652)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IF('True_Odds_Calculator_3-way'!A653="","",'True_Odds_Calculator_3-way'!A653)</f>
        <v/>
      </c>
      <c r="B652" s="4" t="str">
        <f>IF('True_Odds_Calculator_3-way'!B653="","",'True_Odds_Calculator_3-way'!B653)</f>
        <v/>
      </c>
      <c r="C652" s="4" t="str">
        <f>IF('True_Odds_Calculator_3-way'!C653="","",'True_Odds_Calculator_3-way'!C653)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IF('True_Odds_Calculator_3-way'!A654="","",'True_Odds_Calculator_3-way'!A654)</f>
        <v/>
      </c>
      <c r="B653" s="4" t="str">
        <f>IF('True_Odds_Calculator_3-way'!B654="","",'True_Odds_Calculator_3-way'!B654)</f>
        <v/>
      </c>
      <c r="C653" s="4" t="str">
        <f>IF('True_Odds_Calculator_3-way'!C654="","",'True_Odds_Calculator_3-way'!C654)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IF('True_Odds_Calculator_3-way'!A655="","",'True_Odds_Calculator_3-way'!A655)</f>
        <v/>
      </c>
      <c r="B654" s="4" t="str">
        <f>IF('True_Odds_Calculator_3-way'!B655="","",'True_Odds_Calculator_3-way'!B655)</f>
        <v/>
      </c>
      <c r="C654" s="4" t="str">
        <f>IF('True_Odds_Calculator_3-way'!C655="","",'True_Odds_Calculator_3-way'!C655)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IF('True_Odds_Calculator_3-way'!A656="","",'True_Odds_Calculator_3-way'!A656)</f>
        <v/>
      </c>
      <c r="B655" s="4" t="str">
        <f>IF('True_Odds_Calculator_3-way'!B656="","",'True_Odds_Calculator_3-way'!B656)</f>
        <v/>
      </c>
      <c r="C655" s="4" t="str">
        <f>IF('True_Odds_Calculator_3-way'!C656="","",'True_Odds_Calculator_3-way'!C656)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IF('True_Odds_Calculator_3-way'!A657="","",'True_Odds_Calculator_3-way'!A657)</f>
        <v/>
      </c>
      <c r="B656" s="4" t="str">
        <f>IF('True_Odds_Calculator_3-way'!B657="","",'True_Odds_Calculator_3-way'!B657)</f>
        <v/>
      </c>
      <c r="C656" s="4" t="str">
        <f>IF('True_Odds_Calculator_3-way'!C657="","",'True_Odds_Calculator_3-way'!C657)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IF('True_Odds_Calculator_3-way'!A658="","",'True_Odds_Calculator_3-way'!A658)</f>
        <v/>
      </c>
      <c r="B657" s="4" t="str">
        <f>IF('True_Odds_Calculator_3-way'!B658="","",'True_Odds_Calculator_3-way'!B658)</f>
        <v/>
      </c>
      <c r="C657" s="4" t="str">
        <f>IF('True_Odds_Calculator_3-way'!C658="","",'True_Odds_Calculator_3-way'!C658)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IF('True_Odds_Calculator_3-way'!A659="","",'True_Odds_Calculator_3-way'!A659)</f>
        <v/>
      </c>
      <c r="B658" s="4" t="str">
        <f>IF('True_Odds_Calculator_3-way'!B659="","",'True_Odds_Calculator_3-way'!B659)</f>
        <v/>
      </c>
      <c r="C658" s="4" t="str">
        <f>IF('True_Odds_Calculator_3-way'!C659="","",'True_Odds_Calculator_3-way'!C659)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IF('True_Odds_Calculator_3-way'!A660="","",'True_Odds_Calculator_3-way'!A660)</f>
        <v/>
      </c>
      <c r="B659" s="4" t="str">
        <f>IF('True_Odds_Calculator_3-way'!B660="","",'True_Odds_Calculator_3-way'!B660)</f>
        <v/>
      </c>
      <c r="C659" s="4" t="str">
        <f>IF('True_Odds_Calculator_3-way'!C660="","",'True_Odds_Calculator_3-way'!C660)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IF('True_Odds_Calculator_3-way'!A661="","",'True_Odds_Calculator_3-way'!A661)</f>
        <v/>
      </c>
      <c r="B660" s="4" t="str">
        <f>IF('True_Odds_Calculator_3-way'!B661="","",'True_Odds_Calculator_3-way'!B661)</f>
        <v/>
      </c>
      <c r="C660" s="4" t="str">
        <f>IF('True_Odds_Calculator_3-way'!C661="","",'True_Odds_Calculator_3-way'!C661)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IF('True_Odds_Calculator_3-way'!A662="","",'True_Odds_Calculator_3-way'!A662)</f>
        <v/>
      </c>
      <c r="B661" s="4" t="str">
        <f>IF('True_Odds_Calculator_3-way'!B662="","",'True_Odds_Calculator_3-way'!B662)</f>
        <v/>
      </c>
      <c r="C661" s="4" t="str">
        <f>IF('True_Odds_Calculator_3-way'!C662="","",'True_Odds_Calculator_3-way'!C662)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IF('True_Odds_Calculator_3-way'!A663="","",'True_Odds_Calculator_3-way'!A663)</f>
        <v/>
      </c>
      <c r="B662" s="4" t="str">
        <f>IF('True_Odds_Calculator_3-way'!B663="","",'True_Odds_Calculator_3-way'!B663)</f>
        <v/>
      </c>
      <c r="C662" s="4" t="str">
        <f>IF('True_Odds_Calculator_3-way'!C663="","",'True_Odds_Calculator_3-way'!C663)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IF('True_Odds_Calculator_3-way'!A664="","",'True_Odds_Calculator_3-way'!A664)</f>
        <v/>
      </c>
      <c r="B663" s="4" t="str">
        <f>IF('True_Odds_Calculator_3-way'!B664="","",'True_Odds_Calculator_3-way'!B664)</f>
        <v/>
      </c>
      <c r="C663" s="4" t="str">
        <f>IF('True_Odds_Calculator_3-way'!C664="","",'True_Odds_Calculator_3-way'!C664)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IF('True_Odds_Calculator_3-way'!A665="","",'True_Odds_Calculator_3-way'!A665)</f>
        <v/>
      </c>
      <c r="B664" s="4" t="str">
        <f>IF('True_Odds_Calculator_3-way'!B665="","",'True_Odds_Calculator_3-way'!B665)</f>
        <v/>
      </c>
      <c r="C664" s="4" t="str">
        <f>IF('True_Odds_Calculator_3-way'!C665="","",'True_Odds_Calculator_3-way'!C665)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IF('True_Odds_Calculator_3-way'!A666="","",'True_Odds_Calculator_3-way'!A666)</f>
        <v/>
      </c>
      <c r="B665" s="4" t="str">
        <f>IF('True_Odds_Calculator_3-way'!B666="","",'True_Odds_Calculator_3-way'!B666)</f>
        <v/>
      </c>
      <c r="C665" s="4" t="str">
        <f>IF('True_Odds_Calculator_3-way'!C666="","",'True_Odds_Calculator_3-way'!C666)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IF('True_Odds_Calculator_3-way'!A667="","",'True_Odds_Calculator_3-way'!A667)</f>
        <v/>
      </c>
      <c r="B666" s="4" t="str">
        <f>IF('True_Odds_Calculator_3-way'!B667="","",'True_Odds_Calculator_3-way'!B667)</f>
        <v/>
      </c>
      <c r="C666" s="4" t="str">
        <f>IF('True_Odds_Calculator_3-way'!C667="","",'True_Odds_Calculator_3-way'!C667)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IF('True_Odds_Calculator_3-way'!A668="","",'True_Odds_Calculator_3-way'!A668)</f>
        <v/>
      </c>
      <c r="B667" s="4" t="str">
        <f>IF('True_Odds_Calculator_3-way'!B668="","",'True_Odds_Calculator_3-way'!B668)</f>
        <v/>
      </c>
      <c r="C667" s="4" t="str">
        <f>IF('True_Odds_Calculator_3-way'!C668="","",'True_Odds_Calculator_3-way'!C668)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IF('True_Odds_Calculator_3-way'!A669="","",'True_Odds_Calculator_3-way'!A669)</f>
        <v/>
      </c>
      <c r="B668" s="4" t="str">
        <f>IF('True_Odds_Calculator_3-way'!B669="","",'True_Odds_Calculator_3-way'!B669)</f>
        <v/>
      </c>
      <c r="C668" s="4" t="str">
        <f>IF('True_Odds_Calculator_3-way'!C669="","",'True_Odds_Calculator_3-way'!C669)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IF('True_Odds_Calculator_3-way'!A670="","",'True_Odds_Calculator_3-way'!A670)</f>
        <v/>
      </c>
      <c r="B669" s="4" t="str">
        <f>IF('True_Odds_Calculator_3-way'!B670="","",'True_Odds_Calculator_3-way'!B670)</f>
        <v/>
      </c>
      <c r="C669" s="4" t="str">
        <f>IF('True_Odds_Calculator_3-way'!C670="","",'True_Odds_Calculator_3-way'!C670)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IF('True_Odds_Calculator_3-way'!A671="","",'True_Odds_Calculator_3-way'!A671)</f>
        <v/>
      </c>
      <c r="B670" s="4" t="str">
        <f>IF('True_Odds_Calculator_3-way'!B671="","",'True_Odds_Calculator_3-way'!B671)</f>
        <v/>
      </c>
      <c r="C670" s="4" t="str">
        <f>IF('True_Odds_Calculator_3-way'!C671="","",'True_Odds_Calculator_3-way'!C671)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IF('True_Odds_Calculator_3-way'!A672="","",'True_Odds_Calculator_3-way'!A672)</f>
        <v/>
      </c>
      <c r="B671" s="4" t="str">
        <f>IF('True_Odds_Calculator_3-way'!B672="","",'True_Odds_Calculator_3-way'!B672)</f>
        <v/>
      </c>
      <c r="C671" s="4" t="str">
        <f>IF('True_Odds_Calculator_3-way'!C672="","",'True_Odds_Calculator_3-way'!C672)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IF('True_Odds_Calculator_3-way'!A673="","",'True_Odds_Calculator_3-way'!A673)</f>
        <v/>
      </c>
      <c r="B672" s="4" t="str">
        <f>IF('True_Odds_Calculator_3-way'!B673="","",'True_Odds_Calculator_3-way'!B673)</f>
        <v/>
      </c>
      <c r="C672" s="4" t="str">
        <f>IF('True_Odds_Calculator_3-way'!C673="","",'True_Odds_Calculator_3-way'!C673)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IF('True_Odds_Calculator_3-way'!A674="","",'True_Odds_Calculator_3-way'!A674)</f>
        <v/>
      </c>
      <c r="B673" s="4" t="str">
        <f>IF('True_Odds_Calculator_3-way'!B674="","",'True_Odds_Calculator_3-way'!B674)</f>
        <v/>
      </c>
      <c r="C673" s="4" t="str">
        <f>IF('True_Odds_Calculator_3-way'!C674="","",'True_Odds_Calculator_3-way'!C674)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IF('True_Odds_Calculator_3-way'!A675="","",'True_Odds_Calculator_3-way'!A675)</f>
        <v/>
      </c>
      <c r="B674" s="4" t="str">
        <f>IF('True_Odds_Calculator_3-way'!B675="","",'True_Odds_Calculator_3-way'!B675)</f>
        <v/>
      </c>
      <c r="C674" s="4" t="str">
        <f>IF('True_Odds_Calculator_3-way'!C675="","",'True_Odds_Calculator_3-way'!C675)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IF('True_Odds_Calculator_3-way'!A676="","",'True_Odds_Calculator_3-way'!A676)</f>
        <v/>
      </c>
      <c r="B675" s="4" t="str">
        <f>IF('True_Odds_Calculator_3-way'!B676="","",'True_Odds_Calculator_3-way'!B676)</f>
        <v/>
      </c>
      <c r="C675" s="4" t="str">
        <f>IF('True_Odds_Calculator_3-way'!C676="","",'True_Odds_Calculator_3-way'!C676)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IF('True_Odds_Calculator_3-way'!A677="","",'True_Odds_Calculator_3-way'!A677)</f>
        <v/>
      </c>
      <c r="B676" s="4" t="str">
        <f>IF('True_Odds_Calculator_3-way'!B677="","",'True_Odds_Calculator_3-way'!B677)</f>
        <v/>
      </c>
      <c r="C676" s="4" t="str">
        <f>IF('True_Odds_Calculator_3-way'!C677="","",'True_Odds_Calculator_3-way'!C677)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IF('True_Odds_Calculator_3-way'!A678="","",'True_Odds_Calculator_3-way'!A678)</f>
        <v/>
      </c>
      <c r="B677" s="4" t="str">
        <f>IF('True_Odds_Calculator_3-way'!B678="","",'True_Odds_Calculator_3-way'!B678)</f>
        <v/>
      </c>
      <c r="C677" s="4" t="str">
        <f>IF('True_Odds_Calculator_3-way'!C678="","",'True_Odds_Calculator_3-way'!C678)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IF('True_Odds_Calculator_3-way'!A679="","",'True_Odds_Calculator_3-way'!A679)</f>
        <v/>
      </c>
      <c r="B678" s="4" t="str">
        <f>IF('True_Odds_Calculator_3-way'!B679="","",'True_Odds_Calculator_3-way'!B679)</f>
        <v/>
      </c>
      <c r="C678" s="4" t="str">
        <f>IF('True_Odds_Calculator_3-way'!C679="","",'True_Odds_Calculator_3-way'!C679)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IF('True_Odds_Calculator_3-way'!A680="","",'True_Odds_Calculator_3-way'!A680)</f>
        <v/>
      </c>
      <c r="B679" s="4" t="str">
        <f>IF('True_Odds_Calculator_3-way'!B680="","",'True_Odds_Calculator_3-way'!B680)</f>
        <v/>
      </c>
      <c r="C679" s="4" t="str">
        <f>IF('True_Odds_Calculator_3-way'!C680="","",'True_Odds_Calculator_3-way'!C680)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IF('True_Odds_Calculator_3-way'!A681="","",'True_Odds_Calculator_3-way'!A681)</f>
        <v/>
      </c>
      <c r="B680" s="4" t="str">
        <f>IF('True_Odds_Calculator_3-way'!B681="","",'True_Odds_Calculator_3-way'!B681)</f>
        <v/>
      </c>
      <c r="C680" s="4" t="str">
        <f>IF('True_Odds_Calculator_3-way'!C681="","",'True_Odds_Calculator_3-way'!C681)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IF('True_Odds_Calculator_3-way'!A682="","",'True_Odds_Calculator_3-way'!A682)</f>
        <v/>
      </c>
      <c r="B681" s="4" t="str">
        <f>IF('True_Odds_Calculator_3-way'!B682="","",'True_Odds_Calculator_3-way'!B682)</f>
        <v/>
      </c>
      <c r="C681" s="4" t="str">
        <f>IF('True_Odds_Calculator_3-way'!C682="","",'True_Odds_Calculator_3-way'!C682)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IF('True_Odds_Calculator_3-way'!A683="","",'True_Odds_Calculator_3-way'!A683)</f>
        <v/>
      </c>
      <c r="B682" s="4" t="str">
        <f>IF('True_Odds_Calculator_3-way'!B683="","",'True_Odds_Calculator_3-way'!B683)</f>
        <v/>
      </c>
      <c r="C682" s="4" t="str">
        <f>IF('True_Odds_Calculator_3-way'!C683="","",'True_Odds_Calculator_3-way'!C683)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IF('True_Odds_Calculator_3-way'!A684="","",'True_Odds_Calculator_3-way'!A684)</f>
        <v/>
      </c>
      <c r="B683" s="4" t="str">
        <f>IF('True_Odds_Calculator_3-way'!B684="","",'True_Odds_Calculator_3-way'!B684)</f>
        <v/>
      </c>
      <c r="C683" s="4" t="str">
        <f>IF('True_Odds_Calculator_3-way'!C684="","",'True_Odds_Calculator_3-way'!C684)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IF('True_Odds_Calculator_3-way'!A685="","",'True_Odds_Calculator_3-way'!A685)</f>
        <v/>
      </c>
      <c r="B684" s="4" t="str">
        <f>IF('True_Odds_Calculator_3-way'!B685="","",'True_Odds_Calculator_3-way'!B685)</f>
        <v/>
      </c>
      <c r="C684" s="4" t="str">
        <f>IF('True_Odds_Calculator_3-way'!C685="","",'True_Odds_Calculator_3-way'!C685)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IF('True_Odds_Calculator_3-way'!A686="","",'True_Odds_Calculator_3-way'!A686)</f>
        <v/>
      </c>
      <c r="B685" s="4" t="str">
        <f>IF('True_Odds_Calculator_3-way'!B686="","",'True_Odds_Calculator_3-way'!B686)</f>
        <v/>
      </c>
      <c r="C685" s="4" t="str">
        <f>IF('True_Odds_Calculator_3-way'!C686="","",'True_Odds_Calculator_3-way'!C686)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IF('True_Odds_Calculator_3-way'!A687="","",'True_Odds_Calculator_3-way'!A687)</f>
        <v/>
      </c>
      <c r="B686" s="4" t="str">
        <f>IF('True_Odds_Calculator_3-way'!B687="","",'True_Odds_Calculator_3-way'!B687)</f>
        <v/>
      </c>
      <c r="C686" s="4" t="str">
        <f>IF('True_Odds_Calculator_3-way'!C687="","",'True_Odds_Calculator_3-way'!C687)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IF('True_Odds_Calculator_3-way'!A688="","",'True_Odds_Calculator_3-way'!A688)</f>
        <v/>
      </c>
      <c r="B687" s="4" t="str">
        <f>IF('True_Odds_Calculator_3-way'!B688="","",'True_Odds_Calculator_3-way'!B688)</f>
        <v/>
      </c>
      <c r="C687" s="4" t="str">
        <f>IF('True_Odds_Calculator_3-way'!C688="","",'True_Odds_Calculator_3-way'!C688)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IF('True_Odds_Calculator_3-way'!A689="","",'True_Odds_Calculator_3-way'!A689)</f>
        <v/>
      </c>
      <c r="B688" s="4" t="str">
        <f>IF('True_Odds_Calculator_3-way'!B689="","",'True_Odds_Calculator_3-way'!B689)</f>
        <v/>
      </c>
      <c r="C688" s="4" t="str">
        <f>IF('True_Odds_Calculator_3-way'!C689="","",'True_Odds_Calculator_3-way'!C689)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IF('True_Odds_Calculator_3-way'!A690="","",'True_Odds_Calculator_3-way'!A690)</f>
        <v/>
      </c>
      <c r="B689" s="4" t="str">
        <f>IF('True_Odds_Calculator_3-way'!B690="","",'True_Odds_Calculator_3-way'!B690)</f>
        <v/>
      </c>
      <c r="C689" s="4" t="str">
        <f>IF('True_Odds_Calculator_3-way'!C690="","",'True_Odds_Calculator_3-way'!C690)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IF('True_Odds_Calculator_3-way'!A691="","",'True_Odds_Calculator_3-way'!A691)</f>
        <v/>
      </c>
      <c r="B690" s="4" t="str">
        <f>IF('True_Odds_Calculator_3-way'!B691="","",'True_Odds_Calculator_3-way'!B691)</f>
        <v/>
      </c>
      <c r="C690" s="4" t="str">
        <f>IF('True_Odds_Calculator_3-way'!C691="","",'True_Odds_Calculator_3-way'!C691)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IF('True_Odds_Calculator_3-way'!A692="","",'True_Odds_Calculator_3-way'!A692)</f>
        <v/>
      </c>
      <c r="B691" s="4" t="str">
        <f>IF('True_Odds_Calculator_3-way'!B692="","",'True_Odds_Calculator_3-way'!B692)</f>
        <v/>
      </c>
      <c r="C691" s="4" t="str">
        <f>IF('True_Odds_Calculator_3-way'!C692="","",'True_Odds_Calculator_3-way'!C692)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IF('True_Odds_Calculator_3-way'!A693="","",'True_Odds_Calculator_3-way'!A693)</f>
        <v/>
      </c>
      <c r="B692" s="4" t="str">
        <f>IF('True_Odds_Calculator_3-way'!B693="","",'True_Odds_Calculator_3-way'!B693)</f>
        <v/>
      </c>
      <c r="C692" s="4" t="str">
        <f>IF('True_Odds_Calculator_3-way'!C693="","",'True_Odds_Calculator_3-way'!C693)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IF('True_Odds_Calculator_3-way'!A694="","",'True_Odds_Calculator_3-way'!A694)</f>
        <v/>
      </c>
      <c r="B693" s="4" t="str">
        <f>IF('True_Odds_Calculator_3-way'!B694="","",'True_Odds_Calculator_3-way'!B694)</f>
        <v/>
      </c>
      <c r="C693" s="4" t="str">
        <f>IF('True_Odds_Calculator_3-way'!C694="","",'True_Odds_Calculator_3-way'!C694)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IF('True_Odds_Calculator_3-way'!A695="","",'True_Odds_Calculator_3-way'!A695)</f>
        <v/>
      </c>
      <c r="B694" s="4" t="str">
        <f>IF('True_Odds_Calculator_3-way'!B695="","",'True_Odds_Calculator_3-way'!B695)</f>
        <v/>
      </c>
      <c r="C694" s="4" t="str">
        <f>IF('True_Odds_Calculator_3-way'!C695="","",'True_Odds_Calculator_3-way'!C695)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IF('True_Odds_Calculator_3-way'!A696="","",'True_Odds_Calculator_3-way'!A696)</f>
        <v/>
      </c>
      <c r="B695" s="4" t="str">
        <f>IF('True_Odds_Calculator_3-way'!B696="","",'True_Odds_Calculator_3-way'!B696)</f>
        <v/>
      </c>
      <c r="C695" s="4" t="str">
        <f>IF('True_Odds_Calculator_3-way'!C696="","",'True_Odds_Calculator_3-way'!C696)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IF('True_Odds_Calculator_3-way'!A697="","",'True_Odds_Calculator_3-way'!A697)</f>
        <v/>
      </c>
      <c r="B696" s="4" t="str">
        <f>IF('True_Odds_Calculator_3-way'!B697="","",'True_Odds_Calculator_3-way'!B697)</f>
        <v/>
      </c>
      <c r="C696" s="4" t="str">
        <f>IF('True_Odds_Calculator_3-way'!C697="","",'True_Odds_Calculator_3-way'!C697)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IF('True_Odds_Calculator_3-way'!A698="","",'True_Odds_Calculator_3-way'!A698)</f>
        <v/>
      </c>
      <c r="B697" s="4" t="str">
        <f>IF('True_Odds_Calculator_3-way'!B698="","",'True_Odds_Calculator_3-way'!B698)</f>
        <v/>
      </c>
      <c r="C697" s="4" t="str">
        <f>IF('True_Odds_Calculator_3-way'!C698="","",'True_Odds_Calculator_3-way'!C698)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IF('True_Odds_Calculator_3-way'!A699="","",'True_Odds_Calculator_3-way'!A699)</f>
        <v/>
      </c>
      <c r="B698" s="4" t="str">
        <f>IF('True_Odds_Calculator_3-way'!B699="","",'True_Odds_Calculator_3-way'!B699)</f>
        <v/>
      </c>
      <c r="C698" s="4" t="str">
        <f>IF('True_Odds_Calculator_3-way'!C699="","",'True_Odds_Calculator_3-way'!C699)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IF('True_Odds_Calculator_3-way'!A700="","",'True_Odds_Calculator_3-way'!A700)</f>
        <v/>
      </c>
      <c r="B699" s="4" t="str">
        <f>IF('True_Odds_Calculator_3-way'!B700="","",'True_Odds_Calculator_3-way'!B700)</f>
        <v/>
      </c>
      <c r="C699" s="4" t="str">
        <f>IF('True_Odds_Calculator_3-way'!C700="","",'True_Odds_Calculator_3-way'!C700)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IF('True_Odds_Calculator_3-way'!A701="","",'True_Odds_Calculator_3-way'!A701)</f>
        <v/>
      </c>
      <c r="B700" s="4" t="str">
        <f>IF('True_Odds_Calculator_3-way'!B701="","",'True_Odds_Calculator_3-way'!B701)</f>
        <v/>
      </c>
      <c r="C700" s="4" t="str">
        <f>IF('True_Odds_Calculator_3-way'!C701="","",'True_Odds_Calculator_3-way'!C701)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IF('True_Odds_Calculator_3-way'!A702="","",'True_Odds_Calculator_3-way'!A702)</f>
        <v/>
      </c>
      <c r="B701" s="4" t="str">
        <f>IF('True_Odds_Calculator_3-way'!B702="","",'True_Odds_Calculator_3-way'!B702)</f>
        <v/>
      </c>
      <c r="C701" s="4" t="str">
        <f>IF('True_Odds_Calculator_3-way'!C702="","",'True_Odds_Calculator_3-way'!C702)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IF('True_Odds_Calculator_3-way'!A703="","",'True_Odds_Calculator_3-way'!A703)</f>
        <v/>
      </c>
      <c r="B702" s="4" t="str">
        <f>IF('True_Odds_Calculator_3-way'!B703="","",'True_Odds_Calculator_3-way'!B703)</f>
        <v/>
      </c>
      <c r="C702" s="4" t="str">
        <f>IF('True_Odds_Calculator_3-way'!C703="","",'True_Odds_Calculator_3-way'!C703)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IF('True_Odds_Calculator_3-way'!A704="","",'True_Odds_Calculator_3-way'!A704)</f>
        <v/>
      </c>
      <c r="B703" s="4" t="str">
        <f>IF('True_Odds_Calculator_3-way'!B704="","",'True_Odds_Calculator_3-way'!B704)</f>
        <v/>
      </c>
      <c r="C703" s="4" t="str">
        <f>IF('True_Odds_Calculator_3-way'!C704="","",'True_Odds_Calculator_3-way'!C704)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IF('True_Odds_Calculator_3-way'!A705="","",'True_Odds_Calculator_3-way'!A705)</f>
        <v/>
      </c>
      <c r="B704" s="4" t="str">
        <f>IF('True_Odds_Calculator_3-way'!B705="","",'True_Odds_Calculator_3-way'!B705)</f>
        <v/>
      </c>
      <c r="C704" s="4" t="str">
        <f>IF('True_Odds_Calculator_3-way'!C705="","",'True_Odds_Calculator_3-way'!C705)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IF('True_Odds_Calculator_3-way'!A706="","",'True_Odds_Calculator_3-way'!A706)</f>
        <v/>
      </c>
      <c r="B705" s="4" t="str">
        <f>IF('True_Odds_Calculator_3-way'!B706="","",'True_Odds_Calculator_3-way'!B706)</f>
        <v/>
      </c>
      <c r="C705" s="4" t="str">
        <f>IF('True_Odds_Calculator_3-way'!C706="","",'True_Odds_Calculator_3-way'!C706)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IF('True_Odds_Calculator_3-way'!A707="","",'True_Odds_Calculator_3-way'!A707)</f>
        <v/>
      </c>
      <c r="B706" s="4" t="str">
        <f>IF('True_Odds_Calculator_3-way'!B707="","",'True_Odds_Calculator_3-way'!B707)</f>
        <v/>
      </c>
      <c r="C706" s="4" t="str">
        <f>IF('True_Odds_Calculator_3-way'!C707="","",'True_Odds_Calculator_3-way'!C707)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IF('True_Odds_Calculator_3-way'!A708="","",'True_Odds_Calculator_3-way'!A708)</f>
        <v/>
      </c>
      <c r="B707" s="4" t="str">
        <f>IF('True_Odds_Calculator_3-way'!B708="","",'True_Odds_Calculator_3-way'!B708)</f>
        <v/>
      </c>
      <c r="C707" s="4" t="str">
        <f>IF('True_Odds_Calculator_3-way'!C708="","",'True_Odds_Calculator_3-way'!C708)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IF('True_Odds_Calculator_3-way'!A709="","",'True_Odds_Calculator_3-way'!A709)</f>
        <v/>
      </c>
      <c r="B708" s="4" t="str">
        <f>IF('True_Odds_Calculator_3-way'!B709="","",'True_Odds_Calculator_3-way'!B709)</f>
        <v/>
      </c>
      <c r="C708" s="4" t="str">
        <f>IF('True_Odds_Calculator_3-way'!C709="","",'True_Odds_Calculator_3-way'!C709)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IF('True_Odds_Calculator_3-way'!A710="","",'True_Odds_Calculator_3-way'!A710)</f>
        <v/>
      </c>
      <c r="B709" s="4" t="str">
        <f>IF('True_Odds_Calculator_3-way'!B710="","",'True_Odds_Calculator_3-way'!B710)</f>
        <v/>
      </c>
      <c r="C709" s="4" t="str">
        <f>IF('True_Odds_Calculator_3-way'!C710="","",'True_Odds_Calculator_3-way'!C710)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IF('True_Odds_Calculator_3-way'!A711="","",'True_Odds_Calculator_3-way'!A711)</f>
        <v/>
      </c>
      <c r="B710" s="4" t="str">
        <f>IF('True_Odds_Calculator_3-way'!B711="","",'True_Odds_Calculator_3-way'!B711)</f>
        <v/>
      </c>
      <c r="C710" s="4" t="str">
        <f>IF('True_Odds_Calculator_3-way'!C711="","",'True_Odds_Calculator_3-way'!C711)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IF('True_Odds_Calculator_3-way'!A712="","",'True_Odds_Calculator_3-way'!A712)</f>
        <v/>
      </c>
      <c r="B711" s="4" t="str">
        <f>IF('True_Odds_Calculator_3-way'!B712="","",'True_Odds_Calculator_3-way'!B712)</f>
        <v/>
      </c>
      <c r="C711" s="4" t="str">
        <f>IF('True_Odds_Calculator_3-way'!C712="","",'True_Odds_Calculator_3-way'!C712)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IF('True_Odds_Calculator_3-way'!A713="","",'True_Odds_Calculator_3-way'!A713)</f>
        <v/>
      </c>
      <c r="B712" s="4" t="str">
        <f>IF('True_Odds_Calculator_3-way'!B713="","",'True_Odds_Calculator_3-way'!B713)</f>
        <v/>
      </c>
      <c r="C712" s="4" t="str">
        <f>IF('True_Odds_Calculator_3-way'!C713="","",'True_Odds_Calculator_3-way'!C713)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IF('True_Odds_Calculator_3-way'!A714="","",'True_Odds_Calculator_3-way'!A714)</f>
        <v/>
      </c>
      <c r="B713" s="4" t="str">
        <f>IF('True_Odds_Calculator_3-way'!B714="","",'True_Odds_Calculator_3-way'!B714)</f>
        <v/>
      </c>
      <c r="C713" s="4" t="str">
        <f>IF('True_Odds_Calculator_3-way'!C714="","",'True_Odds_Calculator_3-way'!C714)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IF('True_Odds_Calculator_3-way'!A715="","",'True_Odds_Calculator_3-way'!A715)</f>
        <v/>
      </c>
      <c r="B714" s="4" t="str">
        <f>IF('True_Odds_Calculator_3-way'!B715="","",'True_Odds_Calculator_3-way'!B715)</f>
        <v/>
      </c>
      <c r="C714" s="4" t="str">
        <f>IF('True_Odds_Calculator_3-way'!C715="","",'True_Odds_Calculator_3-way'!C715)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IF('True_Odds_Calculator_3-way'!A716="","",'True_Odds_Calculator_3-way'!A716)</f>
        <v/>
      </c>
      <c r="B715" s="4" t="str">
        <f>IF('True_Odds_Calculator_3-way'!B716="","",'True_Odds_Calculator_3-way'!B716)</f>
        <v/>
      </c>
      <c r="C715" s="4" t="str">
        <f>IF('True_Odds_Calculator_3-way'!C716="","",'True_Odds_Calculator_3-way'!C716)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IF('True_Odds_Calculator_3-way'!A717="","",'True_Odds_Calculator_3-way'!A717)</f>
        <v/>
      </c>
      <c r="B716" s="4" t="str">
        <f>IF('True_Odds_Calculator_3-way'!B717="","",'True_Odds_Calculator_3-way'!B717)</f>
        <v/>
      </c>
      <c r="C716" s="4" t="str">
        <f>IF('True_Odds_Calculator_3-way'!C717="","",'True_Odds_Calculator_3-way'!C717)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IF('True_Odds_Calculator_3-way'!A718="","",'True_Odds_Calculator_3-way'!A718)</f>
        <v/>
      </c>
      <c r="B717" s="4" t="str">
        <f>IF('True_Odds_Calculator_3-way'!B718="","",'True_Odds_Calculator_3-way'!B718)</f>
        <v/>
      </c>
      <c r="C717" s="4" t="str">
        <f>IF('True_Odds_Calculator_3-way'!C718="","",'True_Odds_Calculator_3-way'!C718)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IF('True_Odds_Calculator_3-way'!A719="","",'True_Odds_Calculator_3-way'!A719)</f>
        <v/>
      </c>
      <c r="B718" s="4" t="str">
        <f>IF('True_Odds_Calculator_3-way'!B719="","",'True_Odds_Calculator_3-way'!B719)</f>
        <v/>
      </c>
      <c r="C718" s="4" t="str">
        <f>IF('True_Odds_Calculator_3-way'!C719="","",'True_Odds_Calculator_3-way'!C719)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IF('True_Odds_Calculator_3-way'!A720="","",'True_Odds_Calculator_3-way'!A720)</f>
        <v/>
      </c>
      <c r="B719" s="4" t="str">
        <f>IF('True_Odds_Calculator_3-way'!B720="","",'True_Odds_Calculator_3-way'!B720)</f>
        <v/>
      </c>
      <c r="C719" s="4" t="str">
        <f>IF('True_Odds_Calculator_3-way'!C720="","",'True_Odds_Calculator_3-way'!C720)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IF('True_Odds_Calculator_3-way'!A721="","",'True_Odds_Calculator_3-way'!A721)</f>
        <v/>
      </c>
      <c r="B720" s="4" t="str">
        <f>IF('True_Odds_Calculator_3-way'!B721="","",'True_Odds_Calculator_3-way'!B721)</f>
        <v/>
      </c>
      <c r="C720" s="4" t="str">
        <f>IF('True_Odds_Calculator_3-way'!C721="","",'True_Odds_Calculator_3-way'!C721)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IF('True_Odds_Calculator_3-way'!A722="","",'True_Odds_Calculator_3-way'!A722)</f>
        <v/>
      </c>
      <c r="B721" s="4" t="str">
        <f>IF('True_Odds_Calculator_3-way'!B722="","",'True_Odds_Calculator_3-way'!B722)</f>
        <v/>
      </c>
      <c r="C721" s="4" t="str">
        <f>IF('True_Odds_Calculator_3-way'!C722="","",'True_Odds_Calculator_3-way'!C722)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IF('True_Odds_Calculator_3-way'!A723="","",'True_Odds_Calculator_3-way'!A723)</f>
        <v/>
      </c>
      <c r="B722" s="4" t="str">
        <f>IF('True_Odds_Calculator_3-way'!B723="","",'True_Odds_Calculator_3-way'!B723)</f>
        <v/>
      </c>
      <c r="C722" s="4" t="str">
        <f>IF('True_Odds_Calculator_3-way'!C723="","",'True_Odds_Calculator_3-way'!C723)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IF('True_Odds_Calculator_3-way'!A724="","",'True_Odds_Calculator_3-way'!A724)</f>
        <v/>
      </c>
      <c r="B723" s="4" t="str">
        <f>IF('True_Odds_Calculator_3-way'!B724="","",'True_Odds_Calculator_3-way'!B724)</f>
        <v/>
      </c>
      <c r="C723" s="4" t="str">
        <f>IF('True_Odds_Calculator_3-way'!C724="","",'True_Odds_Calculator_3-way'!C724)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IF('True_Odds_Calculator_3-way'!A725="","",'True_Odds_Calculator_3-way'!A725)</f>
        <v/>
      </c>
      <c r="B724" s="4" t="str">
        <f>IF('True_Odds_Calculator_3-way'!B725="","",'True_Odds_Calculator_3-way'!B725)</f>
        <v/>
      </c>
      <c r="C724" s="4" t="str">
        <f>IF('True_Odds_Calculator_3-way'!C725="","",'True_Odds_Calculator_3-way'!C725)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IF('True_Odds_Calculator_3-way'!A726="","",'True_Odds_Calculator_3-way'!A726)</f>
        <v/>
      </c>
      <c r="B725" s="4" t="str">
        <f>IF('True_Odds_Calculator_3-way'!B726="","",'True_Odds_Calculator_3-way'!B726)</f>
        <v/>
      </c>
      <c r="C725" s="4" t="str">
        <f>IF('True_Odds_Calculator_3-way'!C726="","",'True_Odds_Calculator_3-way'!C726)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IF('True_Odds_Calculator_3-way'!A727="","",'True_Odds_Calculator_3-way'!A727)</f>
        <v/>
      </c>
      <c r="B726" s="4" t="str">
        <f>IF('True_Odds_Calculator_3-way'!B727="","",'True_Odds_Calculator_3-way'!B727)</f>
        <v/>
      </c>
      <c r="C726" s="4" t="str">
        <f>IF('True_Odds_Calculator_3-way'!C727="","",'True_Odds_Calculator_3-way'!C727)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IF('True_Odds_Calculator_3-way'!A728="","",'True_Odds_Calculator_3-way'!A728)</f>
        <v/>
      </c>
      <c r="B727" s="4" t="str">
        <f>IF('True_Odds_Calculator_3-way'!B728="","",'True_Odds_Calculator_3-way'!B728)</f>
        <v/>
      </c>
      <c r="C727" s="4" t="str">
        <f>IF('True_Odds_Calculator_3-way'!C728="","",'True_Odds_Calculator_3-way'!C728)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IF('True_Odds_Calculator_3-way'!A729="","",'True_Odds_Calculator_3-way'!A729)</f>
        <v/>
      </c>
      <c r="B728" s="4" t="str">
        <f>IF('True_Odds_Calculator_3-way'!B729="","",'True_Odds_Calculator_3-way'!B729)</f>
        <v/>
      </c>
      <c r="C728" s="4" t="str">
        <f>IF('True_Odds_Calculator_3-way'!C729="","",'True_Odds_Calculator_3-way'!C729)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IF('True_Odds_Calculator_3-way'!A730="","",'True_Odds_Calculator_3-way'!A730)</f>
        <v/>
      </c>
      <c r="B729" s="4" t="str">
        <f>IF('True_Odds_Calculator_3-way'!B730="","",'True_Odds_Calculator_3-way'!B730)</f>
        <v/>
      </c>
      <c r="C729" s="4" t="str">
        <f>IF('True_Odds_Calculator_3-way'!C730="","",'True_Odds_Calculator_3-way'!C730)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IF('True_Odds_Calculator_3-way'!A731="","",'True_Odds_Calculator_3-way'!A731)</f>
        <v/>
      </c>
      <c r="B730" s="4" t="str">
        <f>IF('True_Odds_Calculator_3-way'!B731="","",'True_Odds_Calculator_3-way'!B731)</f>
        <v/>
      </c>
      <c r="C730" s="4" t="str">
        <f>IF('True_Odds_Calculator_3-way'!C731="","",'True_Odds_Calculator_3-way'!C731)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IF('True_Odds_Calculator_3-way'!A732="","",'True_Odds_Calculator_3-way'!A732)</f>
        <v/>
      </c>
      <c r="B731" s="4" t="str">
        <f>IF('True_Odds_Calculator_3-way'!B732="","",'True_Odds_Calculator_3-way'!B732)</f>
        <v/>
      </c>
      <c r="C731" s="4" t="str">
        <f>IF('True_Odds_Calculator_3-way'!C732="","",'True_Odds_Calculator_3-way'!C732)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IF('True_Odds_Calculator_3-way'!A733="","",'True_Odds_Calculator_3-way'!A733)</f>
        <v/>
      </c>
      <c r="B732" s="4" t="str">
        <f>IF('True_Odds_Calculator_3-way'!B733="","",'True_Odds_Calculator_3-way'!B733)</f>
        <v/>
      </c>
      <c r="C732" s="4" t="str">
        <f>IF('True_Odds_Calculator_3-way'!C733="","",'True_Odds_Calculator_3-way'!C733)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IF('True_Odds_Calculator_3-way'!A734="","",'True_Odds_Calculator_3-way'!A734)</f>
        <v/>
      </c>
      <c r="B733" s="4" t="str">
        <f>IF('True_Odds_Calculator_3-way'!B734="","",'True_Odds_Calculator_3-way'!B734)</f>
        <v/>
      </c>
      <c r="C733" s="4" t="str">
        <f>IF('True_Odds_Calculator_3-way'!C734="","",'True_Odds_Calculator_3-way'!C734)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IF('True_Odds_Calculator_3-way'!A735="","",'True_Odds_Calculator_3-way'!A735)</f>
        <v/>
      </c>
      <c r="B734" s="4" t="str">
        <f>IF('True_Odds_Calculator_3-way'!B735="","",'True_Odds_Calculator_3-way'!B735)</f>
        <v/>
      </c>
      <c r="C734" s="4" t="str">
        <f>IF('True_Odds_Calculator_3-way'!C735="","",'True_Odds_Calculator_3-way'!C735)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IF('True_Odds_Calculator_3-way'!A736="","",'True_Odds_Calculator_3-way'!A736)</f>
        <v/>
      </c>
      <c r="B735" s="4" t="str">
        <f>IF('True_Odds_Calculator_3-way'!B736="","",'True_Odds_Calculator_3-way'!B736)</f>
        <v/>
      </c>
      <c r="C735" s="4" t="str">
        <f>IF('True_Odds_Calculator_3-way'!C736="","",'True_Odds_Calculator_3-way'!C736)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IF('True_Odds_Calculator_3-way'!A737="","",'True_Odds_Calculator_3-way'!A737)</f>
        <v/>
      </c>
      <c r="B736" s="4" t="str">
        <f>IF('True_Odds_Calculator_3-way'!B737="","",'True_Odds_Calculator_3-way'!B737)</f>
        <v/>
      </c>
      <c r="C736" s="4" t="str">
        <f>IF('True_Odds_Calculator_3-way'!C737="","",'True_Odds_Calculator_3-way'!C737)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IF('True_Odds_Calculator_3-way'!A738="","",'True_Odds_Calculator_3-way'!A738)</f>
        <v/>
      </c>
      <c r="B737" s="4" t="str">
        <f>IF('True_Odds_Calculator_3-way'!B738="","",'True_Odds_Calculator_3-way'!B738)</f>
        <v/>
      </c>
      <c r="C737" s="4" t="str">
        <f>IF('True_Odds_Calculator_3-way'!C738="","",'True_Odds_Calculator_3-way'!C738)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IF('True_Odds_Calculator_3-way'!A739="","",'True_Odds_Calculator_3-way'!A739)</f>
        <v/>
      </c>
      <c r="B738" s="4" t="str">
        <f>IF('True_Odds_Calculator_3-way'!B739="","",'True_Odds_Calculator_3-way'!B739)</f>
        <v/>
      </c>
      <c r="C738" s="4" t="str">
        <f>IF('True_Odds_Calculator_3-way'!C739="","",'True_Odds_Calculator_3-way'!C739)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IF('True_Odds_Calculator_3-way'!A740="","",'True_Odds_Calculator_3-way'!A740)</f>
        <v/>
      </c>
      <c r="B739" s="4" t="str">
        <f>IF('True_Odds_Calculator_3-way'!B740="","",'True_Odds_Calculator_3-way'!B740)</f>
        <v/>
      </c>
      <c r="C739" s="4" t="str">
        <f>IF('True_Odds_Calculator_3-way'!C740="","",'True_Odds_Calculator_3-way'!C740)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IF('True_Odds_Calculator_3-way'!A741="","",'True_Odds_Calculator_3-way'!A741)</f>
        <v/>
      </c>
      <c r="B740" s="4" t="str">
        <f>IF('True_Odds_Calculator_3-way'!B741="","",'True_Odds_Calculator_3-way'!B741)</f>
        <v/>
      </c>
      <c r="C740" s="4" t="str">
        <f>IF('True_Odds_Calculator_3-way'!C741="","",'True_Odds_Calculator_3-way'!C741)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IF('True_Odds_Calculator_3-way'!A742="","",'True_Odds_Calculator_3-way'!A742)</f>
        <v/>
      </c>
      <c r="B741" s="4" t="str">
        <f>IF('True_Odds_Calculator_3-way'!B742="","",'True_Odds_Calculator_3-way'!B742)</f>
        <v/>
      </c>
      <c r="C741" s="4" t="str">
        <f>IF('True_Odds_Calculator_3-way'!C742="","",'True_Odds_Calculator_3-way'!C742)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IF('True_Odds_Calculator_3-way'!A743="","",'True_Odds_Calculator_3-way'!A743)</f>
        <v/>
      </c>
      <c r="B742" s="4" t="str">
        <f>IF('True_Odds_Calculator_3-way'!B743="","",'True_Odds_Calculator_3-way'!B743)</f>
        <v/>
      </c>
      <c r="C742" s="4" t="str">
        <f>IF('True_Odds_Calculator_3-way'!C743="","",'True_Odds_Calculator_3-way'!C743)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IF('True_Odds_Calculator_3-way'!A744="","",'True_Odds_Calculator_3-way'!A744)</f>
        <v/>
      </c>
      <c r="B743" s="4" t="str">
        <f>IF('True_Odds_Calculator_3-way'!B744="","",'True_Odds_Calculator_3-way'!B744)</f>
        <v/>
      </c>
      <c r="C743" s="4" t="str">
        <f>IF('True_Odds_Calculator_3-way'!C744="","",'True_Odds_Calculator_3-way'!C744)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IF('True_Odds_Calculator_3-way'!A745="","",'True_Odds_Calculator_3-way'!A745)</f>
        <v/>
      </c>
      <c r="B744" s="4" t="str">
        <f>IF('True_Odds_Calculator_3-way'!B745="","",'True_Odds_Calculator_3-way'!B745)</f>
        <v/>
      </c>
      <c r="C744" s="4" t="str">
        <f>IF('True_Odds_Calculator_3-way'!C745="","",'True_Odds_Calculator_3-way'!C745)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IF('True_Odds_Calculator_3-way'!A746="","",'True_Odds_Calculator_3-way'!A746)</f>
        <v/>
      </c>
      <c r="B745" s="4" t="str">
        <f>IF('True_Odds_Calculator_3-way'!B746="","",'True_Odds_Calculator_3-way'!B746)</f>
        <v/>
      </c>
      <c r="C745" s="4" t="str">
        <f>IF('True_Odds_Calculator_3-way'!C746="","",'True_Odds_Calculator_3-way'!C746)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IF('True_Odds_Calculator_3-way'!A747="","",'True_Odds_Calculator_3-way'!A747)</f>
        <v/>
      </c>
      <c r="B746" s="4" t="str">
        <f>IF('True_Odds_Calculator_3-way'!B747="","",'True_Odds_Calculator_3-way'!B747)</f>
        <v/>
      </c>
      <c r="C746" s="4" t="str">
        <f>IF('True_Odds_Calculator_3-way'!C747="","",'True_Odds_Calculator_3-way'!C747)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IF('True_Odds_Calculator_3-way'!A748="","",'True_Odds_Calculator_3-way'!A748)</f>
        <v/>
      </c>
      <c r="B747" s="4" t="str">
        <f>IF('True_Odds_Calculator_3-way'!B748="","",'True_Odds_Calculator_3-way'!B748)</f>
        <v/>
      </c>
      <c r="C747" s="4" t="str">
        <f>IF('True_Odds_Calculator_3-way'!C748="","",'True_Odds_Calculator_3-way'!C748)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IF('True_Odds_Calculator_3-way'!A749="","",'True_Odds_Calculator_3-way'!A749)</f>
        <v/>
      </c>
      <c r="B748" s="4" t="str">
        <f>IF('True_Odds_Calculator_3-way'!B749="","",'True_Odds_Calculator_3-way'!B749)</f>
        <v/>
      </c>
      <c r="C748" s="4" t="str">
        <f>IF('True_Odds_Calculator_3-way'!C749="","",'True_Odds_Calculator_3-way'!C749)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IF('True_Odds_Calculator_3-way'!A750="","",'True_Odds_Calculator_3-way'!A750)</f>
        <v/>
      </c>
      <c r="B749" s="4" t="str">
        <f>IF('True_Odds_Calculator_3-way'!B750="","",'True_Odds_Calculator_3-way'!B750)</f>
        <v/>
      </c>
      <c r="C749" s="4" t="str">
        <f>IF('True_Odds_Calculator_3-way'!C750="","",'True_Odds_Calculator_3-way'!C750)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IF('True_Odds_Calculator_3-way'!A751="","",'True_Odds_Calculator_3-way'!A751)</f>
        <v/>
      </c>
      <c r="B750" s="4" t="str">
        <f>IF('True_Odds_Calculator_3-way'!B751="","",'True_Odds_Calculator_3-way'!B751)</f>
        <v/>
      </c>
      <c r="C750" s="4" t="str">
        <f>IF('True_Odds_Calculator_3-way'!C751="","",'True_Odds_Calculator_3-way'!C751)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IF('True_Odds_Calculator_3-way'!A752="","",'True_Odds_Calculator_3-way'!A752)</f>
        <v/>
      </c>
      <c r="B751" s="4" t="str">
        <f>IF('True_Odds_Calculator_3-way'!B752="","",'True_Odds_Calculator_3-way'!B752)</f>
        <v/>
      </c>
      <c r="C751" s="4" t="str">
        <f>IF('True_Odds_Calculator_3-way'!C752="","",'True_Odds_Calculator_3-way'!C752)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IF('True_Odds_Calculator_3-way'!A753="","",'True_Odds_Calculator_3-way'!A753)</f>
        <v/>
      </c>
      <c r="B752" s="4" t="str">
        <f>IF('True_Odds_Calculator_3-way'!B753="","",'True_Odds_Calculator_3-way'!B753)</f>
        <v/>
      </c>
      <c r="C752" s="4" t="str">
        <f>IF('True_Odds_Calculator_3-way'!C753="","",'True_Odds_Calculator_3-way'!C753)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IF('True_Odds_Calculator_3-way'!A754="","",'True_Odds_Calculator_3-way'!A754)</f>
        <v/>
      </c>
      <c r="B753" s="4" t="str">
        <f>IF('True_Odds_Calculator_3-way'!B754="","",'True_Odds_Calculator_3-way'!B754)</f>
        <v/>
      </c>
      <c r="C753" s="4" t="str">
        <f>IF('True_Odds_Calculator_3-way'!C754="","",'True_Odds_Calculator_3-way'!C754)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IF('True_Odds_Calculator_3-way'!A755="","",'True_Odds_Calculator_3-way'!A755)</f>
        <v/>
      </c>
      <c r="B754" s="4" t="str">
        <f>IF('True_Odds_Calculator_3-way'!B755="","",'True_Odds_Calculator_3-way'!B755)</f>
        <v/>
      </c>
      <c r="C754" s="4" t="str">
        <f>IF('True_Odds_Calculator_3-way'!C755="","",'True_Odds_Calculator_3-way'!C755)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IF('True_Odds_Calculator_3-way'!A756="","",'True_Odds_Calculator_3-way'!A756)</f>
        <v/>
      </c>
      <c r="B755" s="4" t="str">
        <f>IF('True_Odds_Calculator_3-way'!B756="","",'True_Odds_Calculator_3-way'!B756)</f>
        <v/>
      </c>
      <c r="C755" s="4" t="str">
        <f>IF('True_Odds_Calculator_3-way'!C756="","",'True_Odds_Calculator_3-way'!C756)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IF('True_Odds_Calculator_3-way'!A757="","",'True_Odds_Calculator_3-way'!A757)</f>
        <v/>
      </c>
      <c r="B756" s="4" t="str">
        <f>IF('True_Odds_Calculator_3-way'!B757="","",'True_Odds_Calculator_3-way'!B757)</f>
        <v/>
      </c>
      <c r="C756" s="4" t="str">
        <f>IF('True_Odds_Calculator_3-way'!C757="","",'True_Odds_Calculator_3-way'!C757)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IF('True_Odds_Calculator_3-way'!A758="","",'True_Odds_Calculator_3-way'!A758)</f>
        <v/>
      </c>
      <c r="B757" s="4" t="str">
        <f>IF('True_Odds_Calculator_3-way'!B758="","",'True_Odds_Calculator_3-way'!B758)</f>
        <v/>
      </c>
      <c r="C757" s="4" t="str">
        <f>IF('True_Odds_Calculator_3-way'!C758="","",'True_Odds_Calculator_3-way'!C758)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IF('True_Odds_Calculator_3-way'!A759="","",'True_Odds_Calculator_3-way'!A759)</f>
        <v/>
      </c>
      <c r="B758" s="4" t="str">
        <f>IF('True_Odds_Calculator_3-way'!B759="","",'True_Odds_Calculator_3-way'!B759)</f>
        <v/>
      </c>
      <c r="C758" s="4" t="str">
        <f>IF('True_Odds_Calculator_3-way'!C759="","",'True_Odds_Calculator_3-way'!C759)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IF('True_Odds_Calculator_3-way'!A760="","",'True_Odds_Calculator_3-way'!A760)</f>
        <v/>
      </c>
      <c r="B759" s="4" t="str">
        <f>IF('True_Odds_Calculator_3-way'!B760="","",'True_Odds_Calculator_3-way'!B760)</f>
        <v/>
      </c>
      <c r="C759" s="4" t="str">
        <f>IF('True_Odds_Calculator_3-way'!C760="","",'True_Odds_Calculator_3-way'!C760)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IF('True_Odds_Calculator_3-way'!A761="","",'True_Odds_Calculator_3-way'!A761)</f>
        <v/>
      </c>
      <c r="B760" s="4" t="str">
        <f>IF('True_Odds_Calculator_3-way'!B761="","",'True_Odds_Calculator_3-way'!B761)</f>
        <v/>
      </c>
      <c r="C760" s="4" t="str">
        <f>IF('True_Odds_Calculator_3-way'!C761="","",'True_Odds_Calculator_3-way'!C761)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IF('True_Odds_Calculator_3-way'!A762="","",'True_Odds_Calculator_3-way'!A762)</f>
        <v/>
      </c>
      <c r="B761" s="4" t="str">
        <f>IF('True_Odds_Calculator_3-way'!B762="","",'True_Odds_Calculator_3-way'!B762)</f>
        <v/>
      </c>
      <c r="C761" s="4" t="str">
        <f>IF('True_Odds_Calculator_3-way'!C762="","",'True_Odds_Calculator_3-way'!C762)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IF('True_Odds_Calculator_3-way'!A763="","",'True_Odds_Calculator_3-way'!A763)</f>
        <v/>
      </c>
      <c r="B762" s="4" t="str">
        <f>IF('True_Odds_Calculator_3-way'!B763="","",'True_Odds_Calculator_3-way'!B763)</f>
        <v/>
      </c>
      <c r="C762" s="4" t="str">
        <f>IF('True_Odds_Calculator_3-way'!C763="","",'True_Odds_Calculator_3-way'!C763)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IF('True_Odds_Calculator_3-way'!A764="","",'True_Odds_Calculator_3-way'!A764)</f>
        <v/>
      </c>
      <c r="B763" s="4" t="str">
        <f>IF('True_Odds_Calculator_3-way'!B764="","",'True_Odds_Calculator_3-way'!B764)</f>
        <v/>
      </c>
      <c r="C763" s="4" t="str">
        <f>IF('True_Odds_Calculator_3-way'!C764="","",'True_Odds_Calculator_3-way'!C764)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IF('True_Odds_Calculator_3-way'!A765="","",'True_Odds_Calculator_3-way'!A765)</f>
        <v/>
      </c>
      <c r="B764" s="4" t="str">
        <f>IF('True_Odds_Calculator_3-way'!B765="","",'True_Odds_Calculator_3-way'!B765)</f>
        <v/>
      </c>
      <c r="C764" s="4" t="str">
        <f>IF('True_Odds_Calculator_3-way'!C765="","",'True_Odds_Calculator_3-way'!C765)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IF('True_Odds_Calculator_3-way'!A766="","",'True_Odds_Calculator_3-way'!A766)</f>
        <v/>
      </c>
      <c r="B765" s="4" t="str">
        <f>IF('True_Odds_Calculator_3-way'!B766="","",'True_Odds_Calculator_3-way'!B766)</f>
        <v/>
      </c>
      <c r="C765" s="4" t="str">
        <f>IF('True_Odds_Calculator_3-way'!C766="","",'True_Odds_Calculator_3-way'!C766)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IF('True_Odds_Calculator_3-way'!A767="","",'True_Odds_Calculator_3-way'!A767)</f>
        <v/>
      </c>
      <c r="B766" s="4" t="str">
        <f>IF('True_Odds_Calculator_3-way'!B767="","",'True_Odds_Calculator_3-way'!B767)</f>
        <v/>
      </c>
      <c r="C766" s="4" t="str">
        <f>IF('True_Odds_Calculator_3-way'!C767="","",'True_Odds_Calculator_3-way'!C767)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IF('True_Odds_Calculator_3-way'!A768="","",'True_Odds_Calculator_3-way'!A768)</f>
        <v/>
      </c>
      <c r="B767" s="4" t="str">
        <f>IF('True_Odds_Calculator_3-way'!B768="","",'True_Odds_Calculator_3-way'!B768)</f>
        <v/>
      </c>
      <c r="C767" s="4" t="str">
        <f>IF('True_Odds_Calculator_3-way'!C768="","",'True_Odds_Calculator_3-way'!C768)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IF('True_Odds_Calculator_3-way'!A769="","",'True_Odds_Calculator_3-way'!A769)</f>
        <v/>
      </c>
      <c r="B768" s="4" t="str">
        <f>IF('True_Odds_Calculator_3-way'!B769="","",'True_Odds_Calculator_3-way'!B769)</f>
        <v/>
      </c>
      <c r="C768" s="4" t="str">
        <f>IF('True_Odds_Calculator_3-way'!C769="","",'True_Odds_Calculator_3-way'!C769)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IF('True_Odds_Calculator_3-way'!A770="","",'True_Odds_Calculator_3-way'!A770)</f>
        <v/>
      </c>
      <c r="B769" s="4" t="str">
        <f>IF('True_Odds_Calculator_3-way'!B770="","",'True_Odds_Calculator_3-way'!B770)</f>
        <v/>
      </c>
      <c r="C769" s="4" t="str">
        <f>IF('True_Odds_Calculator_3-way'!C770="","",'True_Odds_Calculator_3-way'!C770)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IF('True_Odds_Calculator_3-way'!A771="","",'True_Odds_Calculator_3-way'!A771)</f>
        <v/>
      </c>
      <c r="B770" s="4" t="str">
        <f>IF('True_Odds_Calculator_3-way'!B771="","",'True_Odds_Calculator_3-way'!B771)</f>
        <v/>
      </c>
      <c r="C770" s="4" t="str">
        <f>IF('True_Odds_Calculator_3-way'!C771="","",'True_Odds_Calculator_3-way'!C771)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IF('True_Odds_Calculator_3-way'!A772="","",'True_Odds_Calculator_3-way'!A772)</f>
        <v/>
      </c>
      <c r="B771" s="4" t="str">
        <f>IF('True_Odds_Calculator_3-way'!B772="","",'True_Odds_Calculator_3-way'!B772)</f>
        <v/>
      </c>
      <c r="C771" s="4" t="str">
        <f>IF('True_Odds_Calculator_3-way'!C772="","",'True_Odds_Calculator_3-way'!C772)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IF('True_Odds_Calculator_3-way'!A773="","",'True_Odds_Calculator_3-way'!A773)</f>
        <v/>
      </c>
      <c r="B772" s="4" t="str">
        <f>IF('True_Odds_Calculator_3-way'!B773="","",'True_Odds_Calculator_3-way'!B773)</f>
        <v/>
      </c>
      <c r="C772" s="4" t="str">
        <f>IF('True_Odds_Calculator_3-way'!C773="","",'True_Odds_Calculator_3-way'!C773)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IF('True_Odds_Calculator_3-way'!A774="","",'True_Odds_Calculator_3-way'!A774)</f>
        <v/>
      </c>
      <c r="B773" s="4" t="str">
        <f>IF('True_Odds_Calculator_3-way'!B774="","",'True_Odds_Calculator_3-way'!B774)</f>
        <v/>
      </c>
      <c r="C773" s="4" t="str">
        <f>IF('True_Odds_Calculator_3-way'!C774="","",'True_Odds_Calculator_3-way'!C774)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IF('True_Odds_Calculator_3-way'!A775="","",'True_Odds_Calculator_3-way'!A775)</f>
        <v/>
      </c>
      <c r="B774" s="4" t="str">
        <f>IF('True_Odds_Calculator_3-way'!B775="","",'True_Odds_Calculator_3-way'!B775)</f>
        <v/>
      </c>
      <c r="C774" s="4" t="str">
        <f>IF('True_Odds_Calculator_3-way'!C775="","",'True_Odds_Calculator_3-way'!C775)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IF('True_Odds_Calculator_3-way'!A776="","",'True_Odds_Calculator_3-way'!A776)</f>
        <v/>
      </c>
      <c r="B775" s="4" t="str">
        <f>IF('True_Odds_Calculator_3-way'!B776="","",'True_Odds_Calculator_3-way'!B776)</f>
        <v/>
      </c>
      <c r="C775" s="4" t="str">
        <f>IF('True_Odds_Calculator_3-way'!C776="","",'True_Odds_Calculator_3-way'!C776)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IF('True_Odds_Calculator_3-way'!A777="","",'True_Odds_Calculator_3-way'!A777)</f>
        <v/>
      </c>
      <c r="B776" s="4" t="str">
        <f>IF('True_Odds_Calculator_3-way'!B777="","",'True_Odds_Calculator_3-way'!B777)</f>
        <v/>
      </c>
      <c r="C776" s="4" t="str">
        <f>IF('True_Odds_Calculator_3-way'!C777="","",'True_Odds_Calculator_3-way'!C777)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IF('True_Odds_Calculator_3-way'!A778="","",'True_Odds_Calculator_3-way'!A778)</f>
        <v/>
      </c>
      <c r="B777" s="4" t="str">
        <f>IF('True_Odds_Calculator_3-way'!B778="","",'True_Odds_Calculator_3-way'!B778)</f>
        <v/>
      </c>
      <c r="C777" s="4" t="str">
        <f>IF('True_Odds_Calculator_3-way'!C778="","",'True_Odds_Calculator_3-way'!C778)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IF('True_Odds_Calculator_3-way'!A779="","",'True_Odds_Calculator_3-way'!A779)</f>
        <v/>
      </c>
      <c r="B778" s="4" t="str">
        <f>IF('True_Odds_Calculator_3-way'!B779="","",'True_Odds_Calculator_3-way'!B779)</f>
        <v/>
      </c>
      <c r="C778" s="4" t="str">
        <f>IF('True_Odds_Calculator_3-way'!C779="","",'True_Odds_Calculator_3-way'!C779)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IF('True_Odds_Calculator_3-way'!A780="","",'True_Odds_Calculator_3-way'!A780)</f>
        <v/>
      </c>
      <c r="B779" s="4" t="str">
        <f>IF('True_Odds_Calculator_3-way'!B780="","",'True_Odds_Calculator_3-way'!B780)</f>
        <v/>
      </c>
      <c r="C779" s="4" t="str">
        <f>IF('True_Odds_Calculator_3-way'!C780="","",'True_Odds_Calculator_3-way'!C780)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IF('True_Odds_Calculator_3-way'!A781="","",'True_Odds_Calculator_3-way'!A781)</f>
        <v/>
      </c>
      <c r="B780" s="4" t="str">
        <f>IF('True_Odds_Calculator_3-way'!B781="","",'True_Odds_Calculator_3-way'!B781)</f>
        <v/>
      </c>
      <c r="C780" s="4" t="str">
        <f>IF('True_Odds_Calculator_3-way'!C781="","",'True_Odds_Calculator_3-way'!C781)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IF('True_Odds_Calculator_3-way'!A782="","",'True_Odds_Calculator_3-way'!A782)</f>
        <v/>
      </c>
      <c r="B781" s="4" t="str">
        <f>IF('True_Odds_Calculator_3-way'!B782="","",'True_Odds_Calculator_3-way'!B782)</f>
        <v/>
      </c>
      <c r="C781" s="4" t="str">
        <f>IF('True_Odds_Calculator_3-way'!C782="","",'True_Odds_Calculator_3-way'!C782)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IF('True_Odds_Calculator_3-way'!A783="","",'True_Odds_Calculator_3-way'!A783)</f>
        <v/>
      </c>
      <c r="B782" s="4" t="str">
        <f>IF('True_Odds_Calculator_3-way'!B783="","",'True_Odds_Calculator_3-way'!B783)</f>
        <v/>
      </c>
      <c r="C782" s="4" t="str">
        <f>IF('True_Odds_Calculator_3-way'!C783="","",'True_Odds_Calculator_3-way'!C783)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IF('True_Odds_Calculator_3-way'!A784="","",'True_Odds_Calculator_3-way'!A784)</f>
        <v/>
      </c>
      <c r="B783" s="4" t="str">
        <f>IF('True_Odds_Calculator_3-way'!B784="","",'True_Odds_Calculator_3-way'!B784)</f>
        <v/>
      </c>
      <c r="C783" s="4" t="str">
        <f>IF('True_Odds_Calculator_3-way'!C784="","",'True_Odds_Calculator_3-way'!C784)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IF('True_Odds_Calculator_3-way'!A785="","",'True_Odds_Calculator_3-way'!A785)</f>
        <v/>
      </c>
      <c r="B784" s="4" t="str">
        <f>IF('True_Odds_Calculator_3-way'!B785="","",'True_Odds_Calculator_3-way'!B785)</f>
        <v/>
      </c>
      <c r="C784" s="4" t="str">
        <f>IF('True_Odds_Calculator_3-way'!C785="","",'True_Odds_Calculator_3-way'!C785)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IF('True_Odds_Calculator_3-way'!A786="","",'True_Odds_Calculator_3-way'!A786)</f>
        <v/>
      </c>
      <c r="B785" s="4" t="str">
        <f>IF('True_Odds_Calculator_3-way'!B786="","",'True_Odds_Calculator_3-way'!B786)</f>
        <v/>
      </c>
      <c r="C785" s="4" t="str">
        <f>IF('True_Odds_Calculator_3-way'!C786="","",'True_Odds_Calculator_3-way'!C786)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IF('True_Odds_Calculator_3-way'!A787="","",'True_Odds_Calculator_3-way'!A787)</f>
        <v/>
      </c>
      <c r="B786" s="4" t="str">
        <f>IF('True_Odds_Calculator_3-way'!B787="","",'True_Odds_Calculator_3-way'!B787)</f>
        <v/>
      </c>
      <c r="C786" s="4" t="str">
        <f>IF('True_Odds_Calculator_3-way'!C787="","",'True_Odds_Calculator_3-way'!C787)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IF('True_Odds_Calculator_3-way'!A788="","",'True_Odds_Calculator_3-way'!A788)</f>
        <v/>
      </c>
      <c r="B787" s="4" t="str">
        <f>IF('True_Odds_Calculator_3-way'!B788="","",'True_Odds_Calculator_3-way'!B788)</f>
        <v/>
      </c>
      <c r="C787" s="4" t="str">
        <f>IF('True_Odds_Calculator_3-way'!C788="","",'True_Odds_Calculator_3-way'!C788)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IF('True_Odds_Calculator_3-way'!A789="","",'True_Odds_Calculator_3-way'!A789)</f>
        <v/>
      </c>
      <c r="B788" s="4" t="str">
        <f>IF('True_Odds_Calculator_3-way'!B789="","",'True_Odds_Calculator_3-way'!B789)</f>
        <v/>
      </c>
      <c r="C788" s="4" t="str">
        <f>IF('True_Odds_Calculator_3-way'!C789="","",'True_Odds_Calculator_3-way'!C789)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IF('True_Odds_Calculator_3-way'!A790="","",'True_Odds_Calculator_3-way'!A790)</f>
        <v/>
      </c>
      <c r="B789" s="4" t="str">
        <f>IF('True_Odds_Calculator_3-way'!B790="","",'True_Odds_Calculator_3-way'!B790)</f>
        <v/>
      </c>
      <c r="C789" s="4" t="str">
        <f>IF('True_Odds_Calculator_3-way'!C790="","",'True_Odds_Calculator_3-way'!C790)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IF('True_Odds_Calculator_3-way'!A791="","",'True_Odds_Calculator_3-way'!A791)</f>
        <v/>
      </c>
      <c r="B790" s="4" t="str">
        <f>IF('True_Odds_Calculator_3-way'!B791="","",'True_Odds_Calculator_3-way'!B791)</f>
        <v/>
      </c>
      <c r="C790" s="4" t="str">
        <f>IF('True_Odds_Calculator_3-way'!C791="","",'True_Odds_Calculator_3-way'!C791)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IF('True_Odds_Calculator_3-way'!A792="","",'True_Odds_Calculator_3-way'!A792)</f>
        <v/>
      </c>
      <c r="B791" s="4" t="str">
        <f>IF('True_Odds_Calculator_3-way'!B792="","",'True_Odds_Calculator_3-way'!B792)</f>
        <v/>
      </c>
      <c r="C791" s="4" t="str">
        <f>IF('True_Odds_Calculator_3-way'!C792="","",'True_Odds_Calculator_3-way'!C792)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IF('True_Odds_Calculator_3-way'!A793="","",'True_Odds_Calculator_3-way'!A793)</f>
        <v/>
      </c>
      <c r="B792" s="4" t="str">
        <f>IF('True_Odds_Calculator_3-way'!B793="","",'True_Odds_Calculator_3-way'!B793)</f>
        <v/>
      </c>
      <c r="C792" s="4" t="str">
        <f>IF('True_Odds_Calculator_3-way'!C793="","",'True_Odds_Calculator_3-way'!C793)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IF('True_Odds_Calculator_3-way'!A794="","",'True_Odds_Calculator_3-way'!A794)</f>
        <v/>
      </c>
      <c r="B793" s="4" t="str">
        <f>IF('True_Odds_Calculator_3-way'!B794="","",'True_Odds_Calculator_3-way'!B794)</f>
        <v/>
      </c>
      <c r="C793" s="4" t="str">
        <f>IF('True_Odds_Calculator_3-way'!C794="","",'True_Odds_Calculator_3-way'!C794)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IF('True_Odds_Calculator_3-way'!A795="","",'True_Odds_Calculator_3-way'!A795)</f>
        <v/>
      </c>
      <c r="B794" s="4" t="str">
        <f>IF('True_Odds_Calculator_3-way'!B795="","",'True_Odds_Calculator_3-way'!B795)</f>
        <v/>
      </c>
      <c r="C794" s="4" t="str">
        <f>IF('True_Odds_Calculator_3-way'!C795="","",'True_Odds_Calculator_3-way'!C795)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IF('True_Odds_Calculator_3-way'!A796="","",'True_Odds_Calculator_3-way'!A796)</f>
        <v/>
      </c>
      <c r="B795" s="4" t="str">
        <f>IF('True_Odds_Calculator_3-way'!B796="","",'True_Odds_Calculator_3-way'!B796)</f>
        <v/>
      </c>
      <c r="C795" s="4" t="str">
        <f>IF('True_Odds_Calculator_3-way'!C796="","",'True_Odds_Calculator_3-way'!C796)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IF('True_Odds_Calculator_3-way'!A797="","",'True_Odds_Calculator_3-way'!A797)</f>
        <v/>
      </c>
      <c r="B796" s="4" t="str">
        <f>IF('True_Odds_Calculator_3-way'!B797="","",'True_Odds_Calculator_3-way'!B797)</f>
        <v/>
      </c>
      <c r="C796" s="4" t="str">
        <f>IF('True_Odds_Calculator_3-way'!C797="","",'True_Odds_Calculator_3-way'!C797)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IF('True_Odds_Calculator_3-way'!A798="","",'True_Odds_Calculator_3-way'!A798)</f>
        <v/>
      </c>
      <c r="B797" s="4" t="str">
        <f>IF('True_Odds_Calculator_3-way'!B798="","",'True_Odds_Calculator_3-way'!B798)</f>
        <v/>
      </c>
      <c r="C797" s="4" t="str">
        <f>IF('True_Odds_Calculator_3-way'!C798="","",'True_Odds_Calculator_3-way'!C798)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IF('True_Odds_Calculator_3-way'!A799="","",'True_Odds_Calculator_3-way'!A799)</f>
        <v/>
      </c>
      <c r="B798" s="4" t="str">
        <f>IF('True_Odds_Calculator_3-way'!B799="","",'True_Odds_Calculator_3-way'!B799)</f>
        <v/>
      </c>
      <c r="C798" s="4" t="str">
        <f>IF('True_Odds_Calculator_3-way'!C799="","",'True_Odds_Calculator_3-way'!C799)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IF('True_Odds_Calculator_3-way'!A800="","",'True_Odds_Calculator_3-way'!A800)</f>
        <v/>
      </c>
      <c r="B799" s="4" t="str">
        <f>IF('True_Odds_Calculator_3-way'!B800="","",'True_Odds_Calculator_3-way'!B800)</f>
        <v/>
      </c>
      <c r="C799" s="4" t="str">
        <f>IF('True_Odds_Calculator_3-way'!C800="","",'True_Odds_Calculator_3-way'!C800)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IF('True_Odds_Calculator_3-way'!A801="","",'True_Odds_Calculator_3-way'!A801)</f>
        <v/>
      </c>
      <c r="B800" s="4" t="str">
        <f>IF('True_Odds_Calculator_3-way'!B801="","",'True_Odds_Calculator_3-way'!B801)</f>
        <v/>
      </c>
      <c r="C800" s="4" t="str">
        <f>IF('True_Odds_Calculator_3-way'!C801="","",'True_Odds_Calculator_3-way'!C801)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IF('True_Odds_Calculator_3-way'!A802="","",'True_Odds_Calculator_3-way'!A802)</f>
        <v/>
      </c>
      <c r="B801" s="4" t="str">
        <f>IF('True_Odds_Calculator_3-way'!B802="","",'True_Odds_Calculator_3-way'!B802)</f>
        <v/>
      </c>
      <c r="C801" s="4" t="str">
        <f>IF('True_Odds_Calculator_3-way'!C802="","",'True_Odds_Calculator_3-way'!C802)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IF('True_Odds_Calculator_3-way'!A803="","",'True_Odds_Calculator_3-way'!A803)</f>
        <v/>
      </c>
      <c r="B802" s="4" t="str">
        <f>IF('True_Odds_Calculator_3-way'!B803="","",'True_Odds_Calculator_3-way'!B803)</f>
        <v/>
      </c>
      <c r="C802" s="4" t="str">
        <f>IF('True_Odds_Calculator_3-way'!C803="","",'True_Odds_Calculator_3-way'!C803)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IF('True_Odds_Calculator_3-way'!A804="","",'True_Odds_Calculator_3-way'!A804)</f>
        <v/>
      </c>
      <c r="B803" s="4" t="str">
        <f>IF('True_Odds_Calculator_3-way'!B804="","",'True_Odds_Calculator_3-way'!B804)</f>
        <v/>
      </c>
      <c r="C803" s="4" t="str">
        <f>IF('True_Odds_Calculator_3-way'!C804="","",'True_Odds_Calculator_3-way'!C804)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IF('True_Odds_Calculator_3-way'!A805="","",'True_Odds_Calculator_3-way'!A805)</f>
        <v/>
      </c>
      <c r="B804" s="4" t="str">
        <f>IF('True_Odds_Calculator_3-way'!B805="","",'True_Odds_Calculator_3-way'!B805)</f>
        <v/>
      </c>
      <c r="C804" s="4" t="str">
        <f>IF('True_Odds_Calculator_3-way'!C805="","",'True_Odds_Calculator_3-way'!C805)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IF('True_Odds_Calculator_3-way'!A806="","",'True_Odds_Calculator_3-way'!A806)</f>
        <v/>
      </c>
      <c r="B805" s="4" t="str">
        <f>IF('True_Odds_Calculator_3-way'!B806="","",'True_Odds_Calculator_3-way'!B806)</f>
        <v/>
      </c>
      <c r="C805" s="4" t="str">
        <f>IF('True_Odds_Calculator_3-way'!C806="","",'True_Odds_Calculator_3-way'!C806)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IF('True_Odds_Calculator_3-way'!A807="","",'True_Odds_Calculator_3-way'!A807)</f>
        <v/>
      </c>
      <c r="B806" s="4" t="str">
        <f>IF('True_Odds_Calculator_3-way'!B807="","",'True_Odds_Calculator_3-way'!B807)</f>
        <v/>
      </c>
      <c r="C806" s="4" t="str">
        <f>IF('True_Odds_Calculator_3-way'!C807="","",'True_Odds_Calculator_3-way'!C807)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IF('True_Odds_Calculator_3-way'!A808="","",'True_Odds_Calculator_3-way'!A808)</f>
        <v/>
      </c>
      <c r="B807" s="4" t="str">
        <f>IF('True_Odds_Calculator_3-way'!B808="","",'True_Odds_Calculator_3-way'!B808)</f>
        <v/>
      </c>
      <c r="C807" s="4" t="str">
        <f>IF('True_Odds_Calculator_3-way'!C808="","",'True_Odds_Calculator_3-way'!C808)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IF('True_Odds_Calculator_3-way'!A809="","",'True_Odds_Calculator_3-way'!A809)</f>
        <v/>
      </c>
      <c r="B808" s="4" t="str">
        <f>IF('True_Odds_Calculator_3-way'!B809="","",'True_Odds_Calculator_3-way'!B809)</f>
        <v/>
      </c>
      <c r="C808" s="4" t="str">
        <f>IF('True_Odds_Calculator_3-way'!C809="","",'True_Odds_Calculator_3-way'!C809)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IF('True_Odds_Calculator_3-way'!A810="","",'True_Odds_Calculator_3-way'!A810)</f>
        <v/>
      </c>
      <c r="B809" s="4" t="str">
        <f>IF('True_Odds_Calculator_3-way'!B810="","",'True_Odds_Calculator_3-way'!B810)</f>
        <v/>
      </c>
      <c r="C809" s="4" t="str">
        <f>IF('True_Odds_Calculator_3-way'!C810="","",'True_Odds_Calculator_3-way'!C810)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IF('True_Odds_Calculator_3-way'!A811="","",'True_Odds_Calculator_3-way'!A811)</f>
        <v/>
      </c>
      <c r="B810" s="4" t="str">
        <f>IF('True_Odds_Calculator_3-way'!B811="","",'True_Odds_Calculator_3-way'!B811)</f>
        <v/>
      </c>
      <c r="C810" s="4" t="str">
        <f>IF('True_Odds_Calculator_3-way'!C811="","",'True_Odds_Calculator_3-way'!C811)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IF('True_Odds_Calculator_3-way'!A812="","",'True_Odds_Calculator_3-way'!A812)</f>
        <v/>
      </c>
      <c r="B811" s="4" t="str">
        <f>IF('True_Odds_Calculator_3-way'!B812="","",'True_Odds_Calculator_3-way'!B812)</f>
        <v/>
      </c>
      <c r="C811" s="4" t="str">
        <f>IF('True_Odds_Calculator_3-way'!C812="","",'True_Odds_Calculator_3-way'!C812)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str">
        <f>IF('True_Odds_Calculator_3-way'!A813="","",'True_Odds_Calculator_3-way'!A813)</f>
        <v/>
      </c>
      <c r="B812" s="4" t="str">
        <f>IF('True_Odds_Calculator_3-way'!B813="","",'True_Odds_Calculator_3-way'!B813)</f>
        <v/>
      </c>
      <c r="C812" s="4" t="str">
        <f>IF('True_Odds_Calculator_3-way'!C813="","",'True_Odds_Calculator_3-way'!C813)</f>
        <v/>
      </c>
      <c r="D812" s="9" t="e">
        <f t="shared" si="169"/>
        <v>#VALUE!</v>
      </c>
      <c r="E812" s="9" t="e">
        <f t="shared" si="170"/>
        <v>#VALUE!</v>
      </c>
      <c r="F812" s="9" t="e">
        <f t="shared" si="171"/>
        <v>#VALUE!</v>
      </c>
      <c r="G812" s="9" t="str">
        <f t="shared" si="172"/>
        <v/>
      </c>
      <c r="H812" s="9" t="str">
        <f t="shared" si="173"/>
        <v/>
      </c>
      <c r="I812" s="9" t="str">
        <f t="shared" si="174"/>
        <v/>
      </c>
      <c r="J812" s="9" t="str">
        <f t="shared" si="175"/>
        <v/>
      </c>
      <c r="K812" s="11" t="e">
        <f t="shared" si="176"/>
        <v>#VALUE!</v>
      </c>
      <c r="L812" s="11" t="e">
        <f t="shared" si="177"/>
        <v>#VALUE!</v>
      </c>
      <c r="M812" s="11" t="e">
        <f t="shared" si="178"/>
        <v>#VALUE!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#VALUE!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#VALUE!</v>
      </c>
      <c r="Q812" s="11" t="e">
        <f>2*'OddsRatio_working_3-way'!K812*'OddsRatio_working_3-way'!L812*'OddsRatio_working_3-way'!M812</f>
        <v>#VALUE!</v>
      </c>
      <c r="R812" s="11" t="e">
        <f t="shared" si="179"/>
        <v>#VALUE!</v>
      </c>
      <c r="S812" s="11" t="e">
        <f t="shared" si="180"/>
        <v>#VALUE!</v>
      </c>
      <c r="T812" s="11" t="e">
        <f t="shared" si="181"/>
        <v>#VALUE!</v>
      </c>
      <c r="U812" s="11" t="e">
        <f>'OddsRatio_working_3-way'!S812-'OddsRatio_working_3-way'!R812^2/3</f>
        <v>#VALUE!</v>
      </c>
      <c r="V812" s="11" t="e">
        <f>'OddsRatio_working_3-way'!S812*'OddsRatio_working_3-way'!R812/3-2*'OddsRatio_working_3-way'!R812^3/27-'OddsRatio_working_3-way'!T812</f>
        <v>#VALUE!</v>
      </c>
      <c r="W812" s="11" t="e">
        <f>'OddsRatio_working_3-way'!V812^2+4*'OddsRatio_working_3-way'!U812^3/27</f>
        <v>#VALUE!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#VALUE!</v>
      </c>
      <c r="Y812" s="11" t="e">
        <f>IF('OddsRatio_working_3-way'!W812&gt;=0,IF('OddsRatio_working_3-way'!V812+SQRT('OddsRatio_working_3-way'!W812)&gt;0,0,PI()),ACOS('OddsRatio_working_3-way'!V812/(2*'OddsRatio_working_3-way'!X812)))</f>
        <v>#VALUE!</v>
      </c>
      <c r="Z812" s="11" t="e">
        <f>'OddsRatio_working_3-way'!X812^(1/3)*COS('OddsRatio_working_3-way'!Y812/3)</f>
        <v>#VALUE!</v>
      </c>
      <c r="AA812" s="11" t="e">
        <f>'OddsRatio_working_3-way'!X812^(1/3)*COS(('OddsRatio_working_3-way'!Y812+2*PI())/3)</f>
        <v>#VALUE!</v>
      </c>
      <c r="AB812" s="11" t="e">
        <f>'OddsRatio_working_3-way'!X812^(1/3)*COS(('OddsRatio_working_3-way'!Y812+4*PI())/3)</f>
        <v>#VALUE!</v>
      </c>
      <c r="AC812" s="11" t="e">
        <f>'OddsRatio_working_3-way'!X812^(1/3)*SIN('OddsRatio_working_3-way'!Y812/3)</f>
        <v>#VALUE!</v>
      </c>
      <c r="AD812" s="11" t="e">
        <f>'OddsRatio_working_3-way'!X812^(1/3)*SIN(('OddsRatio_working_3-way'!Y812+2*PI())/3)</f>
        <v>#VALUE!</v>
      </c>
      <c r="AE812" s="11" t="e">
        <f>'OddsRatio_working_3-way'!X812^(1/3)*SIN(('OddsRatio_working_3-way'!Y812+4*PI())/3)</f>
        <v>#VALUE!</v>
      </c>
      <c r="AF812" s="11" t="e">
        <f>-'OddsRatio_working_3-way'!U812/(3*'OddsRatio_working_3-way'!X812^(1/3))*COS(('OddsRatio_working_3-way'!Y812)/3)</f>
        <v>#VALUE!</v>
      </c>
      <c r="AG812" s="11" t="e">
        <f>-'OddsRatio_working_3-way'!U812/(3*'OddsRatio_working_3-way'!X812^(1/3))*COS(('OddsRatio_working_3-way'!Y812+2*PI())/3)</f>
        <v>#VALUE!</v>
      </c>
      <c r="AH812" s="11" t="e">
        <f>-'OddsRatio_working_3-way'!U812/(3*'OddsRatio_working_3-way'!X812^(1/3))*COS(('OddsRatio_working_3-way'!Y812+4*PI())/3)</f>
        <v>#VALUE!</v>
      </c>
      <c r="AI812" s="11" t="e">
        <f>'OddsRatio_working_3-way'!U812/(3*'OddsRatio_working_3-way'!X812^(1/3))*SIN(('OddsRatio_working_3-way'!Y812)/3)</f>
        <v>#VALUE!</v>
      </c>
      <c r="AJ812" s="11" t="e">
        <f>'OddsRatio_working_3-way'!U812/(3*'OddsRatio_working_3-way'!X812^(1/3))*SIN(('OddsRatio_working_3-way'!Y812+2*PI())/3)</f>
        <v>#VALUE!</v>
      </c>
      <c r="AK812" s="11" t="e">
        <f>'OddsRatio_working_3-way'!U812/(3*'OddsRatio_working_3-way'!X812^(1/3))*SIN(('OddsRatio_working_3-way'!Y812+4*PI())/3)</f>
        <v>#VALUE!</v>
      </c>
      <c r="AL812" s="11" t="e">
        <f>'OddsRatio_working_3-way'!Z812+'OddsRatio_working_3-way'!AF812</f>
        <v>#VALUE!</v>
      </c>
      <c r="AM812" s="11" t="e">
        <f>'OddsRatio_working_3-way'!AA812+'OddsRatio_working_3-way'!AG812</f>
        <v>#VALUE!</v>
      </c>
      <c r="AN812" s="11" t="e">
        <f>'OddsRatio_working_3-way'!AB812+'OddsRatio_working_3-way'!AH812</f>
        <v>#VALUE!</v>
      </c>
      <c r="AO812" s="11" t="e">
        <f>'OddsRatio_working_3-way'!AC812+'OddsRatio_working_3-way'!AI812</f>
        <v>#VALUE!</v>
      </c>
      <c r="AP812" s="11" t="e">
        <f>'OddsRatio_working_3-way'!AD812+'OddsRatio_working_3-way'!AJ812</f>
        <v>#VALUE!</v>
      </c>
      <c r="AQ812" s="11" t="e">
        <f>'OddsRatio_working_3-way'!AE812+'OddsRatio_working_3-way'!AK812</f>
        <v>#VALUE!</v>
      </c>
      <c r="AR812" s="10" t="str">
        <f>IF(A812="","",IF(('OddsRatio_working_3-way'!X812=0),IF(Q812&gt;0,-Q812^(1/3),(-Q812)^(1/3)),'OddsRatio_working_3-way'!AL812-'OddsRatio_working_3-way'!R812/3))</f>
        <v/>
      </c>
      <c r="AS812" s="11" t="e">
        <f>IF(('OddsRatio_working_3-way'!X812=0),IF(Q812&gt;0,-Q812^(1/3),(-Q812)^(1/3)),'OddsRatio_working_3-way'!AM812-'OddsRatio_working_3-way'!R812/3)</f>
        <v>#VALUE!</v>
      </c>
      <c r="AT812" s="11" t="e">
        <f>IF(('OddsRatio_working_3-way'!X812=0),IF(Q812&gt;0,-Q812^(1/3),(-Q812)^(1/3)),'OddsRatio_working_3-way'!AN812-'OddsRatio_working_3-way'!R812/3)</f>
        <v>#VALUE!</v>
      </c>
      <c r="AU812" s="11" t="e">
        <f>IF(('OddsRatio_working_3-way'!X812=0),0,'OddsRatio_working_3-way'!AO812)</f>
        <v>#VALUE!</v>
      </c>
      <c r="AV812" s="11" t="e">
        <f>IF(('OddsRatio_working_3-way'!X812=0),0,'OddsRatio_working_3-way'!AP812)</f>
        <v>#VALUE!</v>
      </c>
      <c r="AW812" s="11" t="e">
        <f>IF(('OddsRatio_working_3-way'!X812=0),0,'OddsRatio_working_3-way'!AQ812)</f>
        <v>#VALUE!</v>
      </c>
    </row>
    <row r="813" spans="1:49" x14ac:dyDescent="0.2">
      <c r="A813" s="4" t="str">
        <f>IF('True_Odds_Calculator_3-way'!A814="","",'True_Odds_Calculator_3-way'!A814)</f>
        <v/>
      </c>
      <c r="B813" s="4" t="str">
        <f>IF('True_Odds_Calculator_3-way'!B814="","",'True_Odds_Calculator_3-way'!B814)</f>
        <v/>
      </c>
      <c r="C813" s="4" t="str">
        <f>IF('True_Odds_Calculator_3-way'!C814="","",'True_Odds_Calculator_3-way'!C814)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IF('True_Odds_Calculator_3-way'!A815="","",'True_Odds_Calculator_3-way'!A815)</f>
        <v/>
      </c>
      <c r="B814" s="4" t="str">
        <f>IF('True_Odds_Calculator_3-way'!B815="","",'True_Odds_Calculator_3-way'!B815)</f>
        <v/>
      </c>
      <c r="C814" s="4" t="str">
        <f>IF('True_Odds_Calculator_3-way'!C815="","",'True_Odds_Calculator_3-way'!C815)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str">
        <f>IF('True_Odds_Calculator_3-way'!A816="","",'True_Odds_Calculator_3-way'!A816)</f>
        <v/>
      </c>
      <c r="B815" s="4" t="str">
        <f>IF('True_Odds_Calculator_3-way'!B816="","",'True_Odds_Calculator_3-way'!B816)</f>
        <v/>
      </c>
      <c r="C815" s="4" t="str">
        <f>IF('True_Odds_Calculator_3-way'!C816="","",'True_Odds_Calculator_3-way'!C816)</f>
        <v/>
      </c>
      <c r="D815" s="9" t="e">
        <f t="shared" si="169"/>
        <v>#VALUE!</v>
      </c>
      <c r="E815" s="9" t="e">
        <f t="shared" si="170"/>
        <v>#VALUE!</v>
      </c>
      <c r="F815" s="9" t="e">
        <f t="shared" si="171"/>
        <v>#VALUE!</v>
      </c>
      <c r="G815" s="9" t="str">
        <f t="shared" si="172"/>
        <v/>
      </c>
      <c r="H815" s="9" t="str">
        <f t="shared" si="173"/>
        <v/>
      </c>
      <c r="I815" s="9" t="str">
        <f t="shared" si="174"/>
        <v/>
      </c>
      <c r="J815" s="9" t="str">
        <f t="shared" si="175"/>
        <v/>
      </c>
      <c r="K815" s="11" t="e">
        <f t="shared" si="176"/>
        <v>#VALUE!</v>
      </c>
      <c r="L815" s="11" t="e">
        <f t="shared" si="177"/>
        <v>#VALUE!</v>
      </c>
      <c r="M815" s="11" t="e">
        <f t="shared" si="178"/>
        <v>#VALUE!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#VALUE!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#VALUE!</v>
      </c>
      <c r="Q815" s="11" t="e">
        <f>2*'OddsRatio_working_3-way'!K815*'OddsRatio_working_3-way'!L815*'OddsRatio_working_3-way'!M815</f>
        <v>#VALUE!</v>
      </c>
      <c r="R815" s="11" t="e">
        <f t="shared" si="179"/>
        <v>#VALUE!</v>
      </c>
      <c r="S815" s="11" t="e">
        <f t="shared" si="180"/>
        <v>#VALUE!</v>
      </c>
      <c r="T815" s="11" t="e">
        <f t="shared" si="181"/>
        <v>#VALUE!</v>
      </c>
      <c r="U815" s="11" t="e">
        <f>'OddsRatio_working_3-way'!S815-'OddsRatio_working_3-way'!R815^2/3</f>
        <v>#VALUE!</v>
      </c>
      <c r="V815" s="11" t="e">
        <f>'OddsRatio_working_3-way'!S815*'OddsRatio_working_3-way'!R815/3-2*'OddsRatio_working_3-way'!R815^3/27-'OddsRatio_working_3-way'!T815</f>
        <v>#VALUE!</v>
      </c>
      <c r="W815" s="11" t="e">
        <f>'OddsRatio_working_3-way'!V815^2+4*'OddsRatio_working_3-way'!U815^3/27</f>
        <v>#VALUE!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#VALUE!</v>
      </c>
      <c r="Y815" s="11" t="e">
        <f>IF('OddsRatio_working_3-way'!W815&gt;=0,IF('OddsRatio_working_3-way'!V815+SQRT('OddsRatio_working_3-way'!W815)&gt;0,0,PI()),ACOS('OddsRatio_working_3-way'!V815/(2*'OddsRatio_working_3-way'!X815)))</f>
        <v>#VALUE!</v>
      </c>
      <c r="Z815" s="11" t="e">
        <f>'OddsRatio_working_3-way'!X815^(1/3)*COS('OddsRatio_working_3-way'!Y815/3)</f>
        <v>#VALUE!</v>
      </c>
      <c r="AA815" s="11" t="e">
        <f>'OddsRatio_working_3-way'!X815^(1/3)*COS(('OddsRatio_working_3-way'!Y815+2*PI())/3)</f>
        <v>#VALUE!</v>
      </c>
      <c r="AB815" s="11" t="e">
        <f>'OddsRatio_working_3-way'!X815^(1/3)*COS(('OddsRatio_working_3-way'!Y815+4*PI())/3)</f>
        <v>#VALUE!</v>
      </c>
      <c r="AC815" s="11" t="e">
        <f>'OddsRatio_working_3-way'!X815^(1/3)*SIN('OddsRatio_working_3-way'!Y815/3)</f>
        <v>#VALUE!</v>
      </c>
      <c r="AD815" s="11" t="e">
        <f>'OddsRatio_working_3-way'!X815^(1/3)*SIN(('OddsRatio_working_3-way'!Y815+2*PI())/3)</f>
        <v>#VALUE!</v>
      </c>
      <c r="AE815" s="11" t="e">
        <f>'OddsRatio_working_3-way'!X815^(1/3)*SIN(('OddsRatio_working_3-way'!Y815+4*PI())/3)</f>
        <v>#VALUE!</v>
      </c>
      <c r="AF815" s="11" t="e">
        <f>-'OddsRatio_working_3-way'!U815/(3*'OddsRatio_working_3-way'!X815^(1/3))*COS(('OddsRatio_working_3-way'!Y815)/3)</f>
        <v>#VALUE!</v>
      </c>
      <c r="AG815" s="11" t="e">
        <f>-'OddsRatio_working_3-way'!U815/(3*'OddsRatio_working_3-way'!X815^(1/3))*COS(('OddsRatio_working_3-way'!Y815+2*PI())/3)</f>
        <v>#VALUE!</v>
      </c>
      <c r="AH815" s="11" t="e">
        <f>-'OddsRatio_working_3-way'!U815/(3*'OddsRatio_working_3-way'!X815^(1/3))*COS(('OddsRatio_working_3-way'!Y815+4*PI())/3)</f>
        <v>#VALUE!</v>
      </c>
      <c r="AI815" s="11" t="e">
        <f>'OddsRatio_working_3-way'!U815/(3*'OddsRatio_working_3-way'!X815^(1/3))*SIN(('OddsRatio_working_3-way'!Y815)/3)</f>
        <v>#VALUE!</v>
      </c>
      <c r="AJ815" s="11" t="e">
        <f>'OddsRatio_working_3-way'!U815/(3*'OddsRatio_working_3-way'!X815^(1/3))*SIN(('OddsRatio_working_3-way'!Y815+2*PI())/3)</f>
        <v>#VALUE!</v>
      </c>
      <c r="AK815" s="11" t="e">
        <f>'OddsRatio_working_3-way'!U815/(3*'OddsRatio_working_3-way'!X815^(1/3))*SIN(('OddsRatio_working_3-way'!Y815+4*PI())/3)</f>
        <v>#VALUE!</v>
      </c>
      <c r="AL815" s="11" t="e">
        <f>'OddsRatio_working_3-way'!Z815+'OddsRatio_working_3-way'!AF815</f>
        <v>#VALUE!</v>
      </c>
      <c r="AM815" s="11" t="e">
        <f>'OddsRatio_working_3-way'!AA815+'OddsRatio_working_3-way'!AG815</f>
        <v>#VALUE!</v>
      </c>
      <c r="AN815" s="11" t="e">
        <f>'OddsRatio_working_3-way'!AB815+'OddsRatio_working_3-way'!AH815</f>
        <v>#VALUE!</v>
      </c>
      <c r="AO815" s="11" t="e">
        <f>'OddsRatio_working_3-way'!AC815+'OddsRatio_working_3-way'!AI815</f>
        <v>#VALUE!</v>
      </c>
      <c r="AP815" s="11" t="e">
        <f>'OddsRatio_working_3-way'!AD815+'OddsRatio_working_3-way'!AJ815</f>
        <v>#VALUE!</v>
      </c>
      <c r="AQ815" s="11" t="e">
        <f>'OddsRatio_working_3-way'!AE815+'OddsRatio_working_3-way'!AK815</f>
        <v>#VALUE!</v>
      </c>
      <c r="AR815" s="10" t="str">
        <f>IF(A815="","",IF(('OddsRatio_working_3-way'!X815=0),IF(Q815&gt;0,-Q815^(1/3),(-Q815)^(1/3)),'OddsRatio_working_3-way'!AL815-'OddsRatio_working_3-way'!R815/3))</f>
        <v/>
      </c>
      <c r="AS815" s="11" t="e">
        <f>IF(('OddsRatio_working_3-way'!X815=0),IF(Q815&gt;0,-Q815^(1/3),(-Q815)^(1/3)),'OddsRatio_working_3-way'!AM815-'OddsRatio_working_3-way'!R815/3)</f>
        <v>#VALUE!</v>
      </c>
      <c r="AT815" s="11" t="e">
        <f>IF(('OddsRatio_working_3-way'!X815=0),IF(Q815&gt;0,-Q815^(1/3),(-Q815)^(1/3)),'OddsRatio_working_3-way'!AN815-'OddsRatio_working_3-way'!R815/3)</f>
        <v>#VALUE!</v>
      </c>
      <c r="AU815" s="11" t="e">
        <f>IF(('OddsRatio_working_3-way'!X815=0),0,'OddsRatio_working_3-way'!AO815)</f>
        <v>#VALUE!</v>
      </c>
      <c r="AV815" s="11" t="e">
        <f>IF(('OddsRatio_working_3-way'!X815=0),0,'OddsRatio_working_3-way'!AP815)</f>
        <v>#VALUE!</v>
      </c>
      <c r="AW815" s="11" t="e">
        <f>IF(('OddsRatio_working_3-way'!X815=0),0,'OddsRatio_working_3-way'!AQ815)</f>
        <v>#VALUE!</v>
      </c>
    </row>
    <row r="816" spans="1:49" x14ac:dyDescent="0.2">
      <c r="A816" s="4" t="str">
        <f>IF('True_Odds_Calculator_3-way'!A817="","",'True_Odds_Calculator_3-way'!A817)</f>
        <v/>
      </c>
      <c r="B816" s="4" t="str">
        <f>IF('True_Odds_Calculator_3-way'!B817="","",'True_Odds_Calculator_3-way'!B817)</f>
        <v/>
      </c>
      <c r="C816" s="4" t="str">
        <f>IF('True_Odds_Calculator_3-way'!C817="","",'True_Odds_Calculator_3-way'!C817)</f>
        <v/>
      </c>
      <c r="D816" s="9" t="e">
        <f t="shared" si="169"/>
        <v>#VALUE!</v>
      </c>
      <c r="E816" s="9" t="e">
        <f t="shared" si="170"/>
        <v>#VALUE!</v>
      </c>
      <c r="F816" s="9" t="e">
        <f t="shared" si="171"/>
        <v>#VALUE!</v>
      </c>
      <c r="G816" s="9" t="str">
        <f t="shared" si="172"/>
        <v/>
      </c>
      <c r="H816" s="9" t="str">
        <f t="shared" si="173"/>
        <v/>
      </c>
      <c r="I816" s="9" t="str">
        <f t="shared" si="174"/>
        <v/>
      </c>
      <c r="J816" s="9" t="str">
        <f t="shared" si="175"/>
        <v/>
      </c>
      <c r="K816" s="11" t="e">
        <f t="shared" si="176"/>
        <v>#VALUE!</v>
      </c>
      <c r="L816" s="11" t="e">
        <f t="shared" si="177"/>
        <v>#VALUE!</v>
      </c>
      <c r="M816" s="11" t="e">
        <f t="shared" si="178"/>
        <v>#VALUE!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#VALUE!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#VALUE!</v>
      </c>
      <c r="Q816" s="11" t="e">
        <f>2*'OddsRatio_working_3-way'!K816*'OddsRatio_working_3-way'!L816*'OddsRatio_working_3-way'!M816</f>
        <v>#VALUE!</v>
      </c>
      <c r="R816" s="11" t="e">
        <f t="shared" si="179"/>
        <v>#VALUE!</v>
      </c>
      <c r="S816" s="11" t="e">
        <f t="shared" si="180"/>
        <v>#VALUE!</v>
      </c>
      <c r="T816" s="11" t="e">
        <f t="shared" si="181"/>
        <v>#VALUE!</v>
      </c>
      <c r="U816" s="11" t="e">
        <f>'OddsRatio_working_3-way'!S816-'OddsRatio_working_3-way'!R816^2/3</f>
        <v>#VALUE!</v>
      </c>
      <c r="V816" s="11" t="e">
        <f>'OddsRatio_working_3-way'!S816*'OddsRatio_working_3-way'!R816/3-2*'OddsRatio_working_3-way'!R816^3/27-'OddsRatio_working_3-way'!T816</f>
        <v>#VALUE!</v>
      </c>
      <c r="W816" s="11" t="e">
        <f>'OddsRatio_working_3-way'!V816^2+4*'OddsRatio_working_3-way'!U816^3/27</f>
        <v>#VALUE!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#VALUE!</v>
      </c>
      <c r="Y816" s="11" t="e">
        <f>IF('OddsRatio_working_3-way'!W816&gt;=0,IF('OddsRatio_working_3-way'!V816+SQRT('OddsRatio_working_3-way'!W816)&gt;0,0,PI()),ACOS('OddsRatio_working_3-way'!V816/(2*'OddsRatio_working_3-way'!X816)))</f>
        <v>#VALUE!</v>
      </c>
      <c r="Z816" s="11" t="e">
        <f>'OddsRatio_working_3-way'!X816^(1/3)*COS('OddsRatio_working_3-way'!Y816/3)</f>
        <v>#VALUE!</v>
      </c>
      <c r="AA816" s="11" t="e">
        <f>'OddsRatio_working_3-way'!X816^(1/3)*COS(('OddsRatio_working_3-way'!Y816+2*PI())/3)</f>
        <v>#VALUE!</v>
      </c>
      <c r="AB816" s="11" t="e">
        <f>'OddsRatio_working_3-way'!X816^(1/3)*COS(('OddsRatio_working_3-way'!Y816+4*PI())/3)</f>
        <v>#VALUE!</v>
      </c>
      <c r="AC816" s="11" t="e">
        <f>'OddsRatio_working_3-way'!X816^(1/3)*SIN('OddsRatio_working_3-way'!Y816/3)</f>
        <v>#VALUE!</v>
      </c>
      <c r="AD816" s="11" t="e">
        <f>'OddsRatio_working_3-way'!X816^(1/3)*SIN(('OddsRatio_working_3-way'!Y816+2*PI())/3)</f>
        <v>#VALUE!</v>
      </c>
      <c r="AE816" s="11" t="e">
        <f>'OddsRatio_working_3-way'!X816^(1/3)*SIN(('OddsRatio_working_3-way'!Y816+4*PI())/3)</f>
        <v>#VALUE!</v>
      </c>
      <c r="AF816" s="11" t="e">
        <f>-'OddsRatio_working_3-way'!U816/(3*'OddsRatio_working_3-way'!X816^(1/3))*COS(('OddsRatio_working_3-way'!Y816)/3)</f>
        <v>#VALUE!</v>
      </c>
      <c r="AG816" s="11" t="e">
        <f>-'OddsRatio_working_3-way'!U816/(3*'OddsRatio_working_3-way'!X816^(1/3))*COS(('OddsRatio_working_3-way'!Y816+2*PI())/3)</f>
        <v>#VALUE!</v>
      </c>
      <c r="AH816" s="11" t="e">
        <f>-'OddsRatio_working_3-way'!U816/(3*'OddsRatio_working_3-way'!X816^(1/3))*COS(('OddsRatio_working_3-way'!Y816+4*PI())/3)</f>
        <v>#VALUE!</v>
      </c>
      <c r="AI816" s="11" t="e">
        <f>'OddsRatio_working_3-way'!U816/(3*'OddsRatio_working_3-way'!X816^(1/3))*SIN(('OddsRatio_working_3-way'!Y816)/3)</f>
        <v>#VALUE!</v>
      </c>
      <c r="AJ816" s="11" t="e">
        <f>'OddsRatio_working_3-way'!U816/(3*'OddsRatio_working_3-way'!X816^(1/3))*SIN(('OddsRatio_working_3-way'!Y816+2*PI())/3)</f>
        <v>#VALUE!</v>
      </c>
      <c r="AK816" s="11" t="e">
        <f>'OddsRatio_working_3-way'!U816/(3*'OddsRatio_working_3-way'!X816^(1/3))*SIN(('OddsRatio_working_3-way'!Y816+4*PI())/3)</f>
        <v>#VALUE!</v>
      </c>
      <c r="AL816" s="11" t="e">
        <f>'OddsRatio_working_3-way'!Z816+'OddsRatio_working_3-way'!AF816</f>
        <v>#VALUE!</v>
      </c>
      <c r="AM816" s="11" t="e">
        <f>'OddsRatio_working_3-way'!AA816+'OddsRatio_working_3-way'!AG816</f>
        <v>#VALUE!</v>
      </c>
      <c r="AN816" s="11" t="e">
        <f>'OddsRatio_working_3-way'!AB816+'OddsRatio_working_3-way'!AH816</f>
        <v>#VALUE!</v>
      </c>
      <c r="AO816" s="11" t="e">
        <f>'OddsRatio_working_3-way'!AC816+'OddsRatio_working_3-way'!AI816</f>
        <v>#VALUE!</v>
      </c>
      <c r="AP816" s="11" t="e">
        <f>'OddsRatio_working_3-way'!AD816+'OddsRatio_working_3-way'!AJ816</f>
        <v>#VALUE!</v>
      </c>
      <c r="AQ816" s="11" t="e">
        <f>'OddsRatio_working_3-way'!AE816+'OddsRatio_working_3-way'!AK816</f>
        <v>#VALUE!</v>
      </c>
      <c r="AR816" s="10" t="str">
        <f>IF(A816="","",IF(('OddsRatio_working_3-way'!X816=0),IF(Q816&gt;0,-Q816^(1/3),(-Q816)^(1/3)),'OddsRatio_working_3-way'!AL816-'OddsRatio_working_3-way'!R816/3))</f>
        <v/>
      </c>
      <c r="AS816" s="11" t="e">
        <f>IF(('OddsRatio_working_3-way'!X816=0),IF(Q816&gt;0,-Q816^(1/3),(-Q816)^(1/3)),'OddsRatio_working_3-way'!AM816-'OddsRatio_working_3-way'!R816/3)</f>
        <v>#VALUE!</v>
      </c>
      <c r="AT816" s="11" t="e">
        <f>IF(('OddsRatio_working_3-way'!X816=0),IF(Q816&gt;0,-Q816^(1/3),(-Q816)^(1/3)),'OddsRatio_working_3-way'!AN816-'OddsRatio_working_3-way'!R816/3)</f>
        <v>#VALUE!</v>
      </c>
      <c r="AU816" s="11" t="e">
        <f>IF(('OddsRatio_working_3-way'!X816=0),0,'OddsRatio_working_3-way'!AO816)</f>
        <v>#VALUE!</v>
      </c>
      <c r="AV816" s="11" t="e">
        <f>IF(('OddsRatio_working_3-way'!X816=0),0,'OddsRatio_working_3-way'!AP816)</f>
        <v>#VALUE!</v>
      </c>
      <c r="AW816" s="11" t="e">
        <f>IF(('OddsRatio_working_3-way'!X816=0),0,'OddsRatio_working_3-way'!AQ816)</f>
        <v>#VALUE!</v>
      </c>
    </row>
    <row r="817" spans="1:49" x14ac:dyDescent="0.2">
      <c r="A817" s="4" t="str">
        <f>IF('True_Odds_Calculator_3-way'!A818="","",'True_Odds_Calculator_3-way'!A818)</f>
        <v/>
      </c>
      <c r="B817" s="4" t="str">
        <f>IF('True_Odds_Calculator_3-way'!B818="","",'True_Odds_Calculator_3-way'!B818)</f>
        <v/>
      </c>
      <c r="C817" s="4" t="str">
        <f>IF('True_Odds_Calculator_3-way'!C818="","",'True_Odds_Calculator_3-way'!C818)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IF('True_Odds_Calculator_3-way'!A819="","",'True_Odds_Calculator_3-way'!A819)</f>
        <v/>
      </c>
      <c r="B818" s="4" t="str">
        <f>IF('True_Odds_Calculator_3-way'!B819="","",'True_Odds_Calculator_3-way'!B819)</f>
        <v/>
      </c>
      <c r="C818" s="4" t="str">
        <f>IF('True_Odds_Calculator_3-way'!C819="","",'True_Odds_Calculator_3-way'!C819)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IF('True_Odds_Calculator_3-way'!A820="","",'True_Odds_Calculator_3-way'!A820)</f>
        <v/>
      </c>
      <c r="B819" s="4" t="str">
        <f>IF('True_Odds_Calculator_3-way'!B820="","",'True_Odds_Calculator_3-way'!B820)</f>
        <v/>
      </c>
      <c r="C819" s="4" t="str">
        <f>IF('True_Odds_Calculator_3-way'!C820="","",'True_Odds_Calculator_3-way'!C820)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IF('True_Odds_Calculator_3-way'!A821="","",'True_Odds_Calculator_3-way'!A821)</f>
        <v/>
      </c>
      <c r="B820" s="4" t="str">
        <f>IF('True_Odds_Calculator_3-way'!B821="","",'True_Odds_Calculator_3-way'!B821)</f>
        <v/>
      </c>
      <c r="C820" s="4" t="str">
        <f>IF('True_Odds_Calculator_3-way'!C821="","",'True_Odds_Calculator_3-way'!C821)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IF('True_Odds_Calculator_3-way'!A822="","",'True_Odds_Calculator_3-way'!A822)</f>
        <v/>
      </c>
      <c r="B821" s="4" t="str">
        <f>IF('True_Odds_Calculator_3-way'!B822="","",'True_Odds_Calculator_3-way'!B822)</f>
        <v/>
      </c>
      <c r="C821" s="4" t="str">
        <f>IF('True_Odds_Calculator_3-way'!C822="","",'True_Odds_Calculator_3-way'!C822)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IF('True_Odds_Calculator_3-way'!A823="","",'True_Odds_Calculator_3-way'!A823)</f>
        <v/>
      </c>
      <c r="B822" s="4" t="str">
        <f>IF('True_Odds_Calculator_3-way'!B823="","",'True_Odds_Calculator_3-way'!B823)</f>
        <v/>
      </c>
      <c r="C822" s="4" t="str">
        <f>IF('True_Odds_Calculator_3-way'!C823="","",'True_Odds_Calculator_3-way'!C823)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IF('True_Odds_Calculator_3-way'!A824="","",'True_Odds_Calculator_3-way'!A824)</f>
        <v/>
      </c>
      <c r="B823" s="4" t="str">
        <f>IF('True_Odds_Calculator_3-way'!B824="","",'True_Odds_Calculator_3-way'!B824)</f>
        <v/>
      </c>
      <c r="C823" s="4" t="str">
        <f>IF('True_Odds_Calculator_3-way'!C824="","",'True_Odds_Calculator_3-way'!C824)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IF('True_Odds_Calculator_3-way'!A825="","",'True_Odds_Calculator_3-way'!A825)</f>
        <v/>
      </c>
      <c r="B824" s="4" t="str">
        <f>IF('True_Odds_Calculator_3-way'!B825="","",'True_Odds_Calculator_3-way'!B825)</f>
        <v/>
      </c>
      <c r="C824" s="4" t="str">
        <f>IF('True_Odds_Calculator_3-way'!C825="","",'True_Odds_Calculator_3-way'!C825)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IF('True_Odds_Calculator_3-way'!A826="","",'True_Odds_Calculator_3-way'!A826)</f>
        <v/>
      </c>
      <c r="B825" s="4" t="str">
        <f>IF('True_Odds_Calculator_3-way'!B826="","",'True_Odds_Calculator_3-way'!B826)</f>
        <v/>
      </c>
      <c r="C825" s="4" t="str">
        <f>IF('True_Odds_Calculator_3-way'!C826="","",'True_Odds_Calculator_3-way'!C826)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IF('True_Odds_Calculator_3-way'!A827="","",'True_Odds_Calculator_3-way'!A827)</f>
        <v/>
      </c>
      <c r="B826" s="4" t="str">
        <f>IF('True_Odds_Calculator_3-way'!B827="","",'True_Odds_Calculator_3-way'!B827)</f>
        <v/>
      </c>
      <c r="C826" s="4" t="str">
        <f>IF('True_Odds_Calculator_3-way'!C827="","",'True_Odds_Calculator_3-way'!C827)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IF('True_Odds_Calculator_3-way'!A828="","",'True_Odds_Calculator_3-way'!A828)</f>
        <v/>
      </c>
      <c r="B827" s="4" t="str">
        <f>IF('True_Odds_Calculator_3-way'!B828="","",'True_Odds_Calculator_3-way'!B828)</f>
        <v/>
      </c>
      <c r="C827" s="4" t="str">
        <f>IF('True_Odds_Calculator_3-way'!C828="","",'True_Odds_Calculator_3-way'!C828)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IF('True_Odds_Calculator_3-way'!A829="","",'True_Odds_Calculator_3-way'!A829)</f>
        <v/>
      </c>
      <c r="B828" s="4" t="str">
        <f>IF('True_Odds_Calculator_3-way'!B829="","",'True_Odds_Calculator_3-way'!B829)</f>
        <v/>
      </c>
      <c r="C828" s="4" t="str">
        <f>IF('True_Odds_Calculator_3-way'!C829="","",'True_Odds_Calculator_3-way'!C829)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IF('True_Odds_Calculator_3-way'!A830="","",'True_Odds_Calculator_3-way'!A830)</f>
        <v/>
      </c>
      <c r="B829" s="4" t="str">
        <f>IF('True_Odds_Calculator_3-way'!B830="","",'True_Odds_Calculator_3-way'!B830)</f>
        <v/>
      </c>
      <c r="C829" s="4" t="str">
        <f>IF('True_Odds_Calculator_3-way'!C830="","",'True_Odds_Calculator_3-way'!C830)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IF('True_Odds_Calculator_3-way'!A831="","",'True_Odds_Calculator_3-way'!A831)</f>
        <v/>
      </c>
      <c r="B830" s="4" t="str">
        <f>IF('True_Odds_Calculator_3-way'!B831="","",'True_Odds_Calculator_3-way'!B831)</f>
        <v/>
      </c>
      <c r="C830" s="4" t="str">
        <f>IF('True_Odds_Calculator_3-way'!C831="","",'True_Odds_Calculator_3-way'!C831)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IF('True_Odds_Calculator_3-way'!A832="","",'True_Odds_Calculator_3-way'!A832)</f>
        <v/>
      </c>
      <c r="B831" s="4" t="str">
        <f>IF('True_Odds_Calculator_3-way'!B832="","",'True_Odds_Calculator_3-way'!B832)</f>
        <v/>
      </c>
      <c r="C831" s="4" t="str">
        <f>IF('True_Odds_Calculator_3-way'!C832="","",'True_Odds_Calculator_3-way'!C832)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IF('True_Odds_Calculator_3-way'!A833="","",'True_Odds_Calculator_3-way'!A833)</f>
        <v/>
      </c>
      <c r="B832" s="4" t="str">
        <f>IF('True_Odds_Calculator_3-way'!B833="","",'True_Odds_Calculator_3-way'!B833)</f>
        <v/>
      </c>
      <c r="C832" s="4" t="str">
        <f>IF('True_Odds_Calculator_3-way'!C833="","",'True_Odds_Calculator_3-way'!C833)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IF('True_Odds_Calculator_3-way'!A834="","",'True_Odds_Calculator_3-way'!A834)</f>
        <v/>
      </c>
      <c r="B833" s="4" t="str">
        <f>IF('True_Odds_Calculator_3-way'!B834="","",'True_Odds_Calculator_3-way'!B834)</f>
        <v/>
      </c>
      <c r="C833" s="4" t="str">
        <f>IF('True_Odds_Calculator_3-way'!C834="","",'True_Odds_Calculator_3-way'!C834)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IF('True_Odds_Calculator_3-way'!A835="","",'True_Odds_Calculator_3-way'!A835)</f>
        <v/>
      </c>
      <c r="B834" s="4" t="str">
        <f>IF('True_Odds_Calculator_3-way'!B835="","",'True_Odds_Calculator_3-way'!B835)</f>
        <v/>
      </c>
      <c r="C834" s="4" t="str">
        <f>IF('True_Odds_Calculator_3-way'!C835="","",'True_Odds_Calculator_3-way'!C835)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IF('True_Odds_Calculator_3-way'!A836="","",'True_Odds_Calculator_3-way'!A836)</f>
        <v/>
      </c>
      <c r="B835" s="4" t="str">
        <f>IF('True_Odds_Calculator_3-way'!B836="","",'True_Odds_Calculator_3-way'!B836)</f>
        <v/>
      </c>
      <c r="C835" s="4" t="str">
        <f>IF('True_Odds_Calculator_3-way'!C836="","",'True_Odds_Calculator_3-way'!C836)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IF('True_Odds_Calculator_3-way'!A837="","",'True_Odds_Calculator_3-way'!A837)</f>
        <v/>
      </c>
      <c r="B836" s="4" t="str">
        <f>IF('True_Odds_Calculator_3-way'!B837="","",'True_Odds_Calculator_3-way'!B837)</f>
        <v/>
      </c>
      <c r="C836" s="4" t="str">
        <f>IF('True_Odds_Calculator_3-way'!C837="","",'True_Odds_Calculator_3-way'!C837)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IF('True_Odds_Calculator_3-way'!A838="","",'True_Odds_Calculator_3-way'!A838)</f>
        <v/>
      </c>
      <c r="B837" s="4" t="str">
        <f>IF('True_Odds_Calculator_3-way'!B838="","",'True_Odds_Calculator_3-way'!B838)</f>
        <v/>
      </c>
      <c r="C837" s="4" t="str">
        <f>IF('True_Odds_Calculator_3-way'!C838="","",'True_Odds_Calculator_3-way'!C838)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IF('True_Odds_Calculator_3-way'!A839="","",'True_Odds_Calculator_3-way'!A839)</f>
        <v/>
      </c>
      <c r="B838" s="4" t="str">
        <f>IF('True_Odds_Calculator_3-way'!B839="","",'True_Odds_Calculator_3-way'!B839)</f>
        <v/>
      </c>
      <c r="C838" s="4" t="str">
        <f>IF('True_Odds_Calculator_3-way'!C839="","",'True_Odds_Calculator_3-way'!C839)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IF('True_Odds_Calculator_3-way'!A840="","",'True_Odds_Calculator_3-way'!A840)</f>
        <v/>
      </c>
      <c r="B839" s="4" t="str">
        <f>IF('True_Odds_Calculator_3-way'!B840="","",'True_Odds_Calculator_3-way'!B840)</f>
        <v/>
      </c>
      <c r="C839" s="4" t="str">
        <f>IF('True_Odds_Calculator_3-way'!C840="","",'True_Odds_Calculator_3-way'!C840)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IF('True_Odds_Calculator_3-way'!A841="","",'True_Odds_Calculator_3-way'!A841)</f>
        <v/>
      </c>
      <c r="B840" s="4" t="str">
        <f>IF('True_Odds_Calculator_3-way'!B841="","",'True_Odds_Calculator_3-way'!B841)</f>
        <v/>
      </c>
      <c r="C840" s="4" t="str">
        <f>IF('True_Odds_Calculator_3-way'!C841="","",'True_Odds_Calculator_3-way'!C841)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IF('True_Odds_Calculator_3-way'!A842="","",'True_Odds_Calculator_3-way'!A842)</f>
        <v/>
      </c>
      <c r="B841" s="4" t="str">
        <f>IF('True_Odds_Calculator_3-way'!B842="","",'True_Odds_Calculator_3-way'!B842)</f>
        <v/>
      </c>
      <c r="C841" s="4" t="str">
        <f>IF('True_Odds_Calculator_3-way'!C842="","",'True_Odds_Calculator_3-way'!C842)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IF('True_Odds_Calculator_3-way'!A843="","",'True_Odds_Calculator_3-way'!A843)</f>
        <v/>
      </c>
      <c r="B842" s="4" t="str">
        <f>IF('True_Odds_Calculator_3-way'!B843="","",'True_Odds_Calculator_3-way'!B843)</f>
        <v/>
      </c>
      <c r="C842" s="4" t="str">
        <f>IF('True_Odds_Calculator_3-way'!C843="","",'True_Odds_Calculator_3-way'!C843)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IF('True_Odds_Calculator_3-way'!A844="","",'True_Odds_Calculator_3-way'!A844)</f>
        <v/>
      </c>
      <c r="B843" s="4" t="str">
        <f>IF('True_Odds_Calculator_3-way'!B844="","",'True_Odds_Calculator_3-way'!B844)</f>
        <v/>
      </c>
      <c r="C843" s="4" t="str">
        <f>IF('True_Odds_Calculator_3-way'!C844="","",'True_Odds_Calculator_3-way'!C844)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IF('True_Odds_Calculator_3-way'!A845="","",'True_Odds_Calculator_3-way'!A845)</f>
        <v/>
      </c>
      <c r="B844" s="4" t="str">
        <f>IF('True_Odds_Calculator_3-way'!B845="","",'True_Odds_Calculator_3-way'!B845)</f>
        <v/>
      </c>
      <c r="C844" s="4" t="str">
        <f>IF('True_Odds_Calculator_3-way'!C845="","",'True_Odds_Calculator_3-way'!C845)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IF('True_Odds_Calculator_3-way'!A846="","",'True_Odds_Calculator_3-way'!A846)</f>
        <v/>
      </c>
      <c r="B845" s="4" t="str">
        <f>IF('True_Odds_Calculator_3-way'!B846="","",'True_Odds_Calculator_3-way'!B846)</f>
        <v/>
      </c>
      <c r="C845" s="4" t="str">
        <f>IF('True_Odds_Calculator_3-way'!C846="","",'True_Odds_Calculator_3-way'!C846)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IF('True_Odds_Calculator_3-way'!A847="","",'True_Odds_Calculator_3-way'!A847)</f>
        <v/>
      </c>
      <c r="B846" s="4" t="str">
        <f>IF('True_Odds_Calculator_3-way'!B847="","",'True_Odds_Calculator_3-way'!B847)</f>
        <v/>
      </c>
      <c r="C846" s="4" t="str">
        <f>IF('True_Odds_Calculator_3-way'!C847="","",'True_Odds_Calculator_3-way'!C847)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IF('True_Odds_Calculator_3-way'!A848="","",'True_Odds_Calculator_3-way'!A848)</f>
        <v/>
      </c>
      <c r="B847" s="4" t="str">
        <f>IF('True_Odds_Calculator_3-way'!B848="","",'True_Odds_Calculator_3-way'!B848)</f>
        <v/>
      </c>
      <c r="C847" s="4" t="str">
        <f>IF('True_Odds_Calculator_3-way'!C848="","",'True_Odds_Calculator_3-way'!C848)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IF('True_Odds_Calculator_3-way'!A849="","",'True_Odds_Calculator_3-way'!A849)</f>
        <v/>
      </c>
      <c r="B848" s="4" t="str">
        <f>IF('True_Odds_Calculator_3-way'!B849="","",'True_Odds_Calculator_3-way'!B849)</f>
        <v/>
      </c>
      <c r="C848" s="4" t="str">
        <f>IF('True_Odds_Calculator_3-way'!C849="","",'True_Odds_Calculator_3-way'!C849)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IF('True_Odds_Calculator_3-way'!A850="","",'True_Odds_Calculator_3-way'!A850)</f>
        <v/>
      </c>
      <c r="B849" s="4" t="str">
        <f>IF('True_Odds_Calculator_3-way'!B850="","",'True_Odds_Calculator_3-way'!B850)</f>
        <v/>
      </c>
      <c r="C849" s="4" t="str">
        <f>IF('True_Odds_Calculator_3-way'!C850="","",'True_Odds_Calculator_3-way'!C850)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IF('True_Odds_Calculator_3-way'!A851="","",'True_Odds_Calculator_3-way'!A851)</f>
        <v/>
      </c>
      <c r="B850" s="4" t="str">
        <f>IF('True_Odds_Calculator_3-way'!B851="","",'True_Odds_Calculator_3-way'!B851)</f>
        <v/>
      </c>
      <c r="C850" s="4" t="str">
        <f>IF('True_Odds_Calculator_3-way'!C851="","",'True_Odds_Calculator_3-way'!C851)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IF('True_Odds_Calculator_3-way'!A852="","",'True_Odds_Calculator_3-way'!A852)</f>
        <v/>
      </c>
      <c r="B851" s="4" t="str">
        <f>IF('True_Odds_Calculator_3-way'!B852="","",'True_Odds_Calculator_3-way'!B852)</f>
        <v/>
      </c>
      <c r="C851" s="4" t="str">
        <f>IF('True_Odds_Calculator_3-way'!C852="","",'True_Odds_Calculator_3-way'!C852)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IF('True_Odds_Calculator_3-way'!A853="","",'True_Odds_Calculator_3-way'!A853)</f>
        <v/>
      </c>
      <c r="B852" s="4" t="str">
        <f>IF('True_Odds_Calculator_3-way'!B853="","",'True_Odds_Calculator_3-way'!B853)</f>
        <v/>
      </c>
      <c r="C852" s="4" t="str">
        <f>IF('True_Odds_Calculator_3-way'!C853="","",'True_Odds_Calculator_3-way'!C853)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IF('True_Odds_Calculator_3-way'!A854="","",'True_Odds_Calculator_3-way'!A854)</f>
        <v/>
      </c>
      <c r="B853" s="4" t="str">
        <f>IF('True_Odds_Calculator_3-way'!B854="","",'True_Odds_Calculator_3-way'!B854)</f>
        <v/>
      </c>
      <c r="C853" s="4" t="str">
        <f>IF('True_Odds_Calculator_3-way'!C854="","",'True_Odds_Calculator_3-way'!C854)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IF('True_Odds_Calculator_3-way'!A855="","",'True_Odds_Calculator_3-way'!A855)</f>
        <v/>
      </c>
      <c r="B854" s="4" t="str">
        <f>IF('True_Odds_Calculator_3-way'!B855="","",'True_Odds_Calculator_3-way'!B855)</f>
        <v/>
      </c>
      <c r="C854" s="4" t="str">
        <f>IF('True_Odds_Calculator_3-way'!C855="","",'True_Odds_Calculator_3-way'!C855)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IF('True_Odds_Calculator_3-way'!A856="","",'True_Odds_Calculator_3-way'!A856)</f>
        <v/>
      </c>
      <c r="B855" s="4" t="str">
        <f>IF('True_Odds_Calculator_3-way'!B856="","",'True_Odds_Calculator_3-way'!B856)</f>
        <v/>
      </c>
      <c r="C855" s="4" t="str">
        <f>IF('True_Odds_Calculator_3-way'!C856="","",'True_Odds_Calculator_3-way'!C856)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IF('True_Odds_Calculator_3-way'!A857="","",'True_Odds_Calculator_3-way'!A857)</f>
        <v/>
      </c>
      <c r="B856" s="4" t="str">
        <f>IF('True_Odds_Calculator_3-way'!B857="","",'True_Odds_Calculator_3-way'!B857)</f>
        <v/>
      </c>
      <c r="C856" s="4" t="str">
        <f>IF('True_Odds_Calculator_3-way'!C857="","",'True_Odds_Calculator_3-way'!C857)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IF('True_Odds_Calculator_3-way'!A858="","",'True_Odds_Calculator_3-way'!A858)</f>
        <v/>
      </c>
      <c r="B857" s="4" t="str">
        <f>IF('True_Odds_Calculator_3-way'!B858="","",'True_Odds_Calculator_3-way'!B858)</f>
        <v/>
      </c>
      <c r="C857" s="4" t="str">
        <f>IF('True_Odds_Calculator_3-way'!C858="","",'True_Odds_Calculator_3-way'!C858)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IF('True_Odds_Calculator_3-way'!A859="","",'True_Odds_Calculator_3-way'!A859)</f>
        <v/>
      </c>
      <c r="B858" s="4" t="str">
        <f>IF('True_Odds_Calculator_3-way'!B859="","",'True_Odds_Calculator_3-way'!B859)</f>
        <v/>
      </c>
      <c r="C858" s="4" t="str">
        <f>IF('True_Odds_Calculator_3-way'!C859="","",'True_Odds_Calculator_3-way'!C859)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IF('True_Odds_Calculator_3-way'!A860="","",'True_Odds_Calculator_3-way'!A860)</f>
        <v/>
      </c>
      <c r="B859" s="4" t="str">
        <f>IF('True_Odds_Calculator_3-way'!B860="","",'True_Odds_Calculator_3-way'!B860)</f>
        <v/>
      </c>
      <c r="C859" s="4" t="str">
        <f>IF('True_Odds_Calculator_3-way'!C860="","",'True_Odds_Calculator_3-way'!C860)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IF('True_Odds_Calculator_3-way'!A861="","",'True_Odds_Calculator_3-way'!A861)</f>
        <v/>
      </c>
      <c r="B860" s="4" t="str">
        <f>IF('True_Odds_Calculator_3-way'!B861="","",'True_Odds_Calculator_3-way'!B861)</f>
        <v/>
      </c>
      <c r="C860" s="4" t="str">
        <f>IF('True_Odds_Calculator_3-way'!C861="","",'True_Odds_Calculator_3-way'!C861)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IF('True_Odds_Calculator_3-way'!A862="","",'True_Odds_Calculator_3-way'!A862)</f>
        <v/>
      </c>
      <c r="B861" s="4" t="str">
        <f>IF('True_Odds_Calculator_3-way'!B862="","",'True_Odds_Calculator_3-way'!B862)</f>
        <v/>
      </c>
      <c r="C861" s="4" t="str">
        <f>IF('True_Odds_Calculator_3-way'!C862="","",'True_Odds_Calculator_3-way'!C862)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IF('True_Odds_Calculator_3-way'!A863="","",'True_Odds_Calculator_3-way'!A863)</f>
        <v/>
      </c>
      <c r="B862" s="4" t="str">
        <f>IF('True_Odds_Calculator_3-way'!B863="","",'True_Odds_Calculator_3-way'!B863)</f>
        <v/>
      </c>
      <c r="C862" s="4" t="str">
        <f>IF('True_Odds_Calculator_3-way'!C863="","",'True_Odds_Calculator_3-way'!C863)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IF('True_Odds_Calculator_3-way'!A864="","",'True_Odds_Calculator_3-way'!A864)</f>
        <v/>
      </c>
      <c r="B863" s="4" t="str">
        <f>IF('True_Odds_Calculator_3-way'!B864="","",'True_Odds_Calculator_3-way'!B864)</f>
        <v/>
      </c>
      <c r="C863" s="4" t="str">
        <f>IF('True_Odds_Calculator_3-way'!C864="","",'True_Odds_Calculator_3-way'!C864)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IF('True_Odds_Calculator_3-way'!A865="","",'True_Odds_Calculator_3-way'!A865)</f>
        <v/>
      </c>
      <c r="B864" s="4" t="str">
        <f>IF('True_Odds_Calculator_3-way'!B865="","",'True_Odds_Calculator_3-way'!B865)</f>
        <v/>
      </c>
      <c r="C864" s="4" t="str">
        <f>IF('True_Odds_Calculator_3-way'!C865="","",'True_Odds_Calculator_3-way'!C865)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IF('True_Odds_Calculator_3-way'!A866="","",'True_Odds_Calculator_3-way'!A866)</f>
        <v/>
      </c>
      <c r="B865" s="4" t="str">
        <f>IF('True_Odds_Calculator_3-way'!B866="","",'True_Odds_Calculator_3-way'!B866)</f>
        <v/>
      </c>
      <c r="C865" s="4" t="str">
        <f>IF('True_Odds_Calculator_3-way'!C866="","",'True_Odds_Calculator_3-way'!C866)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IF('True_Odds_Calculator_3-way'!A867="","",'True_Odds_Calculator_3-way'!A867)</f>
        <v/>
      </c>
      <c r="B866" s="4" t="str">
        <f>IF('True_Odds_Calculator_3-way'!B867="","",'True_Odds_Calculator_3-way'!B867)</f>
        <v/>
      </c>
      <c r="C866" s="4" t="str">
        <f>IF('True_Odds_Calculator_3-way'!C867="","",'True_Odds_Calculator_3-way'!C867)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IF('True_Odds_Calculator_3-way'!A868="","",'True_Odds_Calculator_3-way'!A868)</f>
        <v/>
      </c>
      <c r="B867" s="4" t="str">
        <f>IF('True_Odds_Calculator_3-way'!B868="","",'True_Odds_Calculator_3-way'!B868)</f>
        <v/>
      </c>
      <c r="C867" s="4" t="str">
        <f>IF('True_Odds_Calculator_3-way'!C868="","",'True_Odds_Calculator_3-way'!C868)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IF('True_Odds_Calculator_3-way'!A869="","",'True_Odds_Calculator_3-way'!A869)</f>
        <v/>
      </c>
      <c r="B868" s="4" t="str">
        <f>IF('True_Odds_Calculator_3-way'!B869="","",'True_Odds_Calculator_3-way'!B869)</f>
        <v/>
      </c>
      <c r="C868" s="4" t="str">
        <f>IF('True_Odds_Calculator_3-way'!C869="","",'True_Odds_Calculator_3-way'!C869)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IF('True_Odds_Calculator_3-way'!A870="","",'True_Odds_Calculator_3-way'!A870)</f>
        <v/>
      </c>
      <c r="B869" s="4" t="str">
        <f>IF('True_Odds_Calculator_3-way'!B870="","",'True_Odds_Calculator_3-way'!B870)</f>
        <v/>
      </c>
      <c r="C869" s="4" t="str">
        <f>IF('True_Odds_Calculator_3-way'!C870="","",'True_Odds_Calculator_3-way'!C870)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IF('True_Odds_Calculator_3-way'!A871="","",'True_Odds_Calculator_3-way'!A871)</f>
        <v/>
      </c>
      <c r="B870" s="4" t="str">
        <f>IF('True_Odds_Calculator_3-way'!B871="","",'True_Odds_Calculator_3-way'!B871)</f>
        <v/>
      </c>
      <c r="C870" s="4" t="str">
        <f>IF('True_Odds_Calculator_3-way'!C871="","",'True_Odds_Calculator_3-way'!C871)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IF('True_Odds_Calculator_3-way'!A872="","",'True_Odds_Calculator_3-way'!A872)</f>
        <v/>
      </c>
      <c r="B871" s="4" t="str">
        <f>IF('True_Odds_Calculator_3-way'!B872="","",'True_Odds_Calculator_3-way'!B872)</f>
        <v/>
      </c>
      <c r="C871" s="4" t="str">
        <f>IF('True_Odds_Calculator_3-way'!C872="","",'True_Odds_Calculator_3-way'!C872)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IF('True_Odds_Calculator_3-way'!A873="","",'True_Odds_Calculator_3-way'!A873)</f>
        <v/>
      </c>
      <c r="B872" s="4" t="str">
        <f>IF('True_Odds_Calculator_3-way'!B873="","",'True_Odds_Calculator_3-way'!B873)</f>
        <v/>
      </c>
      <c r="C872" s="4" t="str">
        <f>IF('True_Odds_Calculator_3-way'!C873="","",'True_Odds_Calculator_3-way'!C873)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IF('True_Odds_Calculator_3-way'!A874="","",'True_Odds_Calculator_3-way'!A874)</f>
        <v/>
      </c>
      <c r="B873" s="4" t="str">
        <f>IF('True_Odds_Calculator_3-way'!B874="","",'True_Odds_Calculator_3-way'!B874)</f>
        <v/>
      </c>
      <c r="C873" s="4" t="str">
        <f>IF('True_Odds_Calculator_3-way'!C874="","",'True_Odds_Calculator_3-way'!C874)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IF('True_Odds_Calculator_3-way'!A875="","",'True_Odds_Calculator_3-way'!A875)</f>
        <v/>
      </c>
      <c r="B874" s="4" t="str">
        <f>IF('True_Odds_Calculator_3-way'!B875="","",'True_Odds_Calculator_3-way'!B875)</f>
        <v/>
      </c>
      <c r="C874" s="4" t="str">
        <f>IF('True_Odds_Calculator_3-way'!C875="","",'True_Odds_Calculator_3-way'!C875)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IF('True_Odds_Calculator_3-way'!A876="","",'True_Odds_Calculator_3-way'!A876)</f>
        <v/>
      </c>
      <c r="B875" s="4" t="str">
        <f>IF('True_Odds_Calculator_3-way'!B876="","",'True_Odds_Calculator_3-way'!B876)</f>
        <v/>
      </c>
      <c r="C875" s="4" t="str">
        <f>IF('True_Odds_Calculator_3-way'!C876="","",'True_Odds_Calculator_3-way'!C876)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IF('True_Odds_Calculator_3-way'!A877="","",'True_Odds_Calculator_3-way'!A877)</f>
        <v/>
      </c>
      <c r="B876" s="4" t="str">
        <f>IF('True_Odds_Calculator_3-way'!B877="","",'True_Odds_Calculator_3-way'!B877)</f>
        <v/>
      </c>
      <c r="C876" s="4" t="str">
        <f>IF('True_Odds_Calculator_3-way'!C877="","",'True_Odds_Calculator_3-way'!C877)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IF('True_Odds_Calculator_3-way'!A878="","",'True_Odds_Calculator_3-way'!A878)</f>
        <v/>
      </c>
      <c r="B877" s="4" t="str">
        <f>IF('True_Odds_Calculator_3-way'!B878="","",'True_Odds_Calculator_3-way'!B878)</f>
        <v/>
      </c>
      <c r="C877" s="4" t="str">
        <f>IF('True_Odds_Calculator_3-way'!C878="","",'True_Odds_Calculator_3-way'!C878)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IF('True_Odds_Calculator_3-way'!A879="","",'True_Odds_Calculator_3-way'!A879)</f>
        <v/>
      </c>
      <c r="B878" s="4" t="str">
        <f>IF('True_Odds_Calculator_3-way'!B879="","",'True_Odds_Calculator_3-way'!B879)</f>
        <v/>
      </c>
      <c r="C878" s="4" t="str">
        <f>IF('True_Odds_Calculator_3-way'!C879="","",'True_Odds_Calculator_3-way'!C879)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IF('True_Odds_Calculator_3-way'!A880="","",'True_Odds_Calculator_3-way'!A880)</f>
        <v/>
      </c>
      <c r="B879" s="4" t="str">
        <f>IF('True_Odds_Calculator_3-way'!B880="","",'True_Odds_Calculator_3-way'!B880)</f>
        <v/>
      </c>
      <c r="C879" s="4" t="str">
        <f>IF('True_Odds_Calculator_3-way'!C880="","",'True_Odds_Calculator_3-way'!C880)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IF('True_Odds_Calculator_3-way'!A881="","",'True_Odds_Calculator_3-way'!A881)</f>
        <v/>
      </c>
      <c r="B880" s="4" t="str">
        <f>IF('True_Odds_Calculator_3-way'!B881="","",'True_Odds_Calculator_3-way'!B881)</f>
        <v/>
      </c>
      <c r="C880" s="4" t="str">
        <f>IF('True_Odds_Calculator_3-way'!C881="","",'True_Odds_Calculator_3-way'!C881)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IF('True_Odds_Calculator_3-way'!A882="","",'True_Odds_Calculator_3-way'!A882)</f>
        <v/>
      </c>
      <c r="B881" s="4" t="str">
        <f>IF('True_Odds_Calculator_3-way'!B882="","",'True_Odds_Calculator_3-way'!B882)</f>
        <v/>
      </c>
      <c r="C881" s="4" t="str">
        <f>IF('True_Odds_Calculator_3-way'!C882="","",'True_Odds_Calculator_3-way'!C882)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IF('True_Odds_Calculator_3-way'!A883="","",'True_Odds_Calculator_3-way'!A883)</f>
        <v/>
      </c>
      <c r="B882" s="4" t="str">
        <f>IF('True_Odds_Calculator_3-way'!B883="","",'True_Odds_Calculator_3-way'!B883)</f>
        <v/>
      </c>
      <c r="C882" s="4" t="str">
        <f>IF('True_Odds_Calculator_3-way'!C883="","",'True_Odds_Calculator_3-way'!C883)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IF('True_Odds_Calculator_3-way'!A884="","",'True_Odds_Calculator_3-way'!A884)</f>
        <v/>
      </c>
      <c r="B883" s="4" t="str">
        <f>IF('True_Odds_Calculator_3-way'!B884="","",'True_Odds_Calculator_3-way'!B884)</f>
        <v/>
      </c>
      <c r="C883" s="4" t="str">
        <f>IF('True_Odds_Calculator_3-way'!C884="","",'True_Odds_Calculator_3-way'!C884)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IF('True_Odds_Calculator_3-way'!A885="","",'True_Odds_Calculator_3-way'!A885)</f>
        <v/>
      </c>
      <c r="B884" s="4" t="str">
        <f>IF('True_Odds_Calculator_3-way'!B885="","",'True_Odds_Calculator_3-way'!B885)</f>
        <v/>
      </c>
      <c r="C884" s="4" t="str">
        <f>IF('True_Odds_Calculator_3-way'!C885="","",'True_Odds_Calculator_3-way'!C885)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IF('True_Odds_Calculator_3-way'!A886="","",'True_Odds_Calculator_3-way'!A886)</f>
        <v/>
      </c>
      <c r="B885" s="4" t="str">
        <f>IF('True_Odds_Calculator_3-way'!B886="","",'True_Odds_Calculator_3-way'!B886)</f>
        <v/>
      </c>
      <c r="C885" s="4" t="str">
        <f>IF('True_Odds_Calculator_3-way'!C886="","",'True_Odds_Calculator_3-way'!C886)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IF('True_Odds_Calculator_3-way'!A887="","",'True_Odds_Calculator_3-way'!A887)</f>
        <v/>
      </c>
      <c r="B886" s="4" t="str">
        <f>IF('True_Odds_Calculator_3-way'!B887="","",'True_Odds_Calculator_3-way'!B887)</f>
        <v/>
      </c>
      <c r="C886" s="4" t="str">
        <f>IF('True_Odds_Calculator_3-way'!C887="","",'True_Odds_Calculator_3-way'!C887)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IF('True_Odds_Calculator_3-way'!A888="","",'True_Odds_Calculator_3-way'!A888)</f>
        <v/>
      </c>
      <c r="B887" s="4" t="str">
        <f>IF('True_Odds_Calculator_3-way'!B888="","",'True_Odds_Calculator_3-way'!B888)</f>
        <v/>
      </c>
      <c r="C887" s="4" t="str">
        <f>IF('True_Odds_Calculator_3-way'!C888="","",'True_Odds_Calculator_3-way'!C888)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IF('True_Odds_Calculator_3-way'!A889="","",'True_Odds_Calculator_3-way'!A889)</f>
        <v/>
      </c>
      <c r="B888" s="4" t="str">
        <f>IF('True_Odds_Calculator_3-way'!B889="","",'True_Odds_Calculator_3-way'!B889)</f>
        <v/>
      </c>
      <c r="C888" s="4" t="str">
        <f>IF('True_Odds_Calculator_3-way'!C889="","",'True_Odds_Calculator_3-way'!C889)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IF('True_Odds_Calculator_3-way'!A890="","",'True_Odds_Calculator_3-way'!A890)</f>
        <v/>
      </c>
      <c r="B889" s="4" t="str">
        <f>IF('True_Odds_Calculator_3-way'!B890="","",'True_Odds_Calculator_3-way'!B890)</f>
        <v/>
      </c>
      <c r="C889" s="4" t="str">
        <f>IF('True_Odds_Calculator_3-way'!C890="","",'True_Odds_Calculator_3-way'!C890)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IF('True_Odds_Calculator_3-way'!A891="","",'True_Odds_Calculator_3-way'!A891)</f>
        <v/>
      </c>
      <c r="B890" s="4" t="str">
        <f>IF('True_Odds_Calculator_3-way'!B891="","",'True_Odds_Calculator_3-way'!B891)</f>
        <v/>
      </c>
      <c r="C890" s="4" t="str">
        <f>IF('True_Odds_Calculator_3-way'!C891="","",'True_Odds_Calculator_3-way'!C891)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IF('True_Odds_Calculator_3-way'!A892="","",'True_Odds_Calculator_3-way'!A892)</f>
        <v/>
      </c>
      <c r="B891" s="4" t="str">
        <f>IF('True_Odds_Calculator_3-way'!B892="","",'True_Odds_Calculator_3-way'!B892)</f>
        <v/>
      </c>
      <c r="C891" s="4" t="str">
        <f>IF('True_Odds_Calculator_3-way'!C892="","",'True_Odds_Calculator_3-way'!C892)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IF('True_Odds_Calculator_3-way'!A893="","",'True_Odds_Calculator_3-way'!A893)</f>
        <v/>
      </c>
      <c r="B892" s="4" t="str">
        <f>IF('True_Odds_Calculator_3-way'!B893="","",'True_Odds_Calculator_3-way'!B893)</f>
        <v/>
      </c>
      <c r="C892" s="4" t="str">
        <f>IF('True_Odds_Calculator_3-way'!C893="","",'True_Odds_Calculator_3-way'!C893)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IF('True_Odds_Calculator_3-way'!A894="","",'True_Odds_Calculator_3-way'!A894)</f>
        <v/>
      </c>
      <c r="B893" s="4" t="str">
        <f>IF('True_Odds_Calculator_3-way'!B894="","",'True_Odds_Calculator_3-way'!B894)</f>
        <v/>
      </c>
      <c r="C893" s="4" t="str">
        <f>IF('True_Odds_Calculator_3-way'!C894="","",'True_Odds_Calculator_3-way'!C894)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IF('True_Odds_Calculator_3-way'!A895="","",'True_Odds_Calculator_3-way'!A895)</f>
        <v/>
      </c>
      <c r="B894" s="4" t="str">
        <f>IF('True_Odds_Calculator_3-way'!B895="","",'True_Odds_Calculator_3-way'!B895)</f>
        <v/>
      </c>
      <c r="C894" s="4" t="str">
        <f>IF('True_Odds_Calculator_3-way'!C895="","",'True_Odds_Calculator_3-way'!C895)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IF('True_Odds_Calculator_3-way'!A896="","",'True_Odds_Calculator_3-way'!A896)</f>
        <v/>
      </c>
      <c r="B895" s="4" t="str">
        <f>IF('True_Odds_Calculator_3-way'!B896="","",'True_Odds_Calculator_3-way'!B896)</f>
        <v/>
      </c>
      <c r="C895" s="4" t="str">
        <f>IF('True_Odds_Calculator_3-way'!C896="","",'True_Odds_Calculator_3-way'!C896)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IF('True_Odds_Calculator_3-way'!A897="","",'True_Odds_Calculator_3-way'!A897)</f>
        <v/>
      </c>
      <c r="B896" s="4" t="str">
        <f>IF('True_Odds_Calculator_3-way'!B897="","",'True_Odds_Calculator_3-way'!B897)</f>
        <v/>
      </c>
      <c r="C896" s="4" t="str">
        <f>IF('True_Odds_Calculator_3-way'!C897="","",'True_Odds_Calculator_3-way'!C897)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IF('True_Odds_Calculator_3-way'!A898="","",'True_Odds_Calculator_3-way'!A898)</f>
        <v/>
      </c>
      <c r="B897" s="4" t="str">
        <f>IF('True_Odds_Calculator_3-way'!B898="","",'True_Odds_Calculator_3-way'!B898)</f>
        <v/>
      </c>
      <c r="C897" s="4" t="str">
        <f>IF('True_Odds_Calculator_3-way'!C898="","",'True_Odds_Calculator_3-way'!C898)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IF('True_Odds_Calculator_3-way'!A899="","",'True_Odds_Calculator_3-way'!A899)</f>
        <v/>
      </c>
      <c r="B898" s="4" t="str">
        <f>IF('True_Odds_Calculator_3-way'!B899="","",'True_Odds_Calculator_3-way'!B899)</f>
        <v/>
      </c>
      <c r="C898" s="4" t="str">
        <f>IF('True_Odds_Calculator_3-way'!C899="","",'True_Odds_Calculator_3-way'!C899)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IF('True_Odds_Calculator_3-way'!A900="","",'True_Odds_Calculator_3-way'!A900)</f>
        <v/>
      </c>
      <c r="B899" s="4" t="str">
        <f>IF('True_Odds_Calculator_3-way'!B900="","",'True_Odds_Calculator_3-way'!B900)</f>
        <v/>
      </c>
      <c r="C899" s="4" t="str">
        <f>IF('True_Odds_Calculator_3-way'!C900="","",'True_Odds_Calculator_3-way'!C900)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IF('True_Odds_Calculator_3-way'!A901="","",'True_Odds_Calculator_3-way'!A901)</f>
        <v/>
      </c>
      <c r="B900" s="4" t="str">
        <f>IF('True_Odds_Calculator_3-way'!B901="","",'True_Odds_Calculator_3-way'!B901)</f>
        <v/>
      </c>
      <c r="C900" s="4" t="str">
        <f>IF('True_Odds_Calculator_3-way'!C901="","",'True_Odds_Calculator_3-way'!C901)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IF('True_Odds_Calculator_3-way'!A902="","",'True_Odds_Calculator_3-way'!A902)</f>
        <v/>
      </c>
      <c r="B901" s="4" t="str">
        <f>IF('True_Odds_Calculator_3-way'!B902="","",'True_Odds_Calculator_3-way'!B902)</f>
        <v/>
      </c>
      <c r="C901" s="4" t="str">
        <f>IF('True_Odds_Calculator_3-way'!C902="","",'True_Odds_Calculator_3-way'!C902)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IF('True_Odds_Calculator_3-way'!A903="","",'True_Odds_Calculator_3-way'!A903)</f>
        <v/>
      </c>
      <c r="B902" s="4" t="str">
        <f>IF('True_Odds_Calculator_3-way'!B903="","",'True_Odds_Calculator_3-way'!B903)</f>
        <v/>
      </c>
      <c r="C902" s="4" t="str">
        <f>IF('True_Odds_Calculator_3-way'!C903="","",'True_Odds_Calculator_3-way'!C903)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IF('True_Odds_Calculator_3-way'!A904="","",'True_Odds_Calculator_3-way'!A904)</f>
        <v/>
      </c>
      <c r="B903" s="4" t="str">
        <f>IF('True_Odds_Calculator_3-way'!B904="","",'True_Odds_Calculator_3-way'!B904)</f>
        <v/>
      </c>
      <c r="C903" s="4" t="str">
        <f>IF('True_Odds_Calculator_3-way'!C904="","",'True_Odds_Calculator_3-way'!C904)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IF('True_Odds_Calculator_3-way'!A905="","",'True_Odds_Calculator_3-way'!A905)</f>
        <v/>
      </c>
      <c r="B904" s="4" t="str">
        <f>IF('True_Odds_Calculator_3-way'!B905="","",'True_Odds_Calculator_3-way'!B905)</f>
        <v/>
      </c>
      <c r="C904" s="4" t="str">
        <f>IF('True_Odds_Calculator_3-way'!C905="","",'True_Odds_Calculator_3-way'!C905)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IF('True_Odds_Calculator_3-way'!A906="","",'True_Odds_Calculator_3-way'!A906)</f>
        <v/>
      </c>
      <c r="B905" s="4" t="str">
        <f>IF('True_Odds_Calculator_3-way'!B906="","",'True_Odds_Calculator_3-way'!B906)</f>
        <v/>
      </c>
      <c r="C905" s="4" t="str">
        <f>IF('True_Odds_Calculator_3-way'!C906="","",'True_Odds_Calculator_3-way'!C906)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IF('True_Odds_Calculator_3-way'!A907="","",'True_Odds_Calculator_3-way'!A907)</f>
        <v/>
      </c>
      <c r="B906" s="4" t="str">
        <f>IF('True_Odds_Calculator_3-way'!B907="","",'True_Odds_Calculator_3-way'!B907)</f>
        <v/>
      </c>
      <c r="C906" s="4" t="str">
        <f>IF('True_Odds_Calculator_3-way'!C907="","",'True_Odds_Calculator_3-way'!C907)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IF('True_Odds_Calculator_3-way'!A908="","",'True_Odds_Calculator_3-way'!A908)</f>
        <v/>
      </c>
      <c r="B907" s="4" t="str">
        <f>IF('True_Odds_Calculator_3-way'!B908="","",'True_Odds_Calculator_3-way'!B908)</f>
        <v/>
      </c>
      <c r="C907" s="4" t="str">
        <f>IF('True_Odds_Calculator_3-way'!C908="","",'True_Odds_Calculator_3-way'!C908)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IF('True_Odds_Calculator_3-way'!A909="","",'True_Odds_Calculator_3-way'!A909)</f>
        <v/>
      </c>
      <c r="B908" s="4" t="str">
        <f>IF('True_Odds_Calculator_3-way'!B909="","",'True_Odds_Calculator_3-way'!B909)</f>
        <v/>
      </c>
      <c r="C908" s="4" t="str">
        <f>IF('True_Odds_Calculator_3-way'!C909="","",'True_Odds_Calculator_3-way'!C909)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IF('True_Odds_Calculator_3-way'!A910="","",'True_Odds_Calculator_3-way'!A910)</f>
        <v/>
      </c>
      <c r="B909" s="4" t="str">
        <f>IF('True_Odds_Calculator_3-way'!B910="","",'True_Odds_Calculator_3-way'!B910)</f>
        <v/>
      </c>
      <c r="C909" s="4" t="str">
        <f>IF('True_Odds_Calculator_3-way'!C910="","",'True_Odds_Calculator_3-way'!C910)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IF('True_Odds_Calculator_3-way'!A911="","",'True_Odds_Calculator_3-way'!A911)</f>
        <v/>
      </c>
      <c r="B910" s="4" t="str">
        <f>IF('True_Odds_Calculator_3-way'!B911="","",'True_Odds_Calculator_3-way'!B911)</f>
        <v/>
      </c>
      <c r="C910" s="4" t="str">
        <f>IF('True_Odds_Calculator_3-way'!C911="","",'True_Odds_Calculator_3-way'!C911)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IF('True_Odds_Calculator_3-way'!A912="","",'True_Odds_Calculator_3-way'!A912)</f>
        <v/>
      </c>
      <c r="B911" s="4" t="str">
        <f>IF('True_Odds_Calculator_3-way'!B912="","",'True_Odds_Calculator_3-way'!B912)</f>
        <v/>
      </c>
      <c r="C911" s="4" t="str">
        <f>IF('True_Odds_Calculator_3-way'!C912="","",'True_Odds_Calculator_3-way'!C912)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IF('True_Odds_Calculator_3-way'!A913="","",'True_Odds_Calculator_3-way'!A913)</f>
        <v/>
      </c>
      <c r="B912" s="4" t="str">
        <f>IF('True_Odds_Calculator_3-way'!B913="","",'True_Odds_Calculator_3-way'!B913)</f>
        <v/>
      </c>
      <c r="C912" s="4" t="str">
        <f>IF('True_Odds_Calculator_3-way'!C913="","",'True_Odds_Calculator_3-way'!C913)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IF('True_Odds_Calculator_3-way'!A914="","",'True_Odds_Calculator_3-way'!A914)</f>
        <v/>
      </c>
      <c r="B913" s="4" t="str">
        <f>IF('True_Odds_Calculator_3-way'!B914="","",'True_Odds_Calculator_3-way'!B914)</f>
        <v/>
      </c>
      <c r="C913" s="4" t="str">
        <f>IF('True_Odds_Calculator_3-way'!C914="","",'True_Odds_Calculator_3-way'!C914)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IF('True_Odds_Calculator_3-way'!A915="","",'True_Odds_Calculator_3-way'!A915)</f>
        <v/>
      </c>
      <c r="B914" s="4" t="str">
        <f>IF('True_Odds_Calculator_3-way'!B915="","",'True_Odds_Calculator_3-way'!B915)</f>
        <v/>
      </c>
      <c r="C914" s="4" t="str">
        <f>IF('True_Odds_Calculator_3-way'!C915="","",'True_Odds_Calculator_3-way'!C915)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IF('True_Odds_Calculator_3-way'!A916="","",'True_Odds_Calculator_3-way'!A916)</f>
        <v/>
      </c>
      <c r="B915" s="4" t="str">
        <f>IF('True_Odds_Calculator_3-way'!B916="","",'True_Odds_Calculator_3-way'!B916)</f>
        <v/>
      </c>
      <c r="C915" s="4" t="str">
        <f>IF('True_Odds_Calculator_3-way'!C916="","",'True_Odds_Calculator_3-way'!C916)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IF('True_Odds_Calculator_3-way'!A917="","",'True_Odds_Calculator_3-way'!A917)</f>
        <v/>
      </c>
      <c r="B916" s="4" t="str">
        <f>IF('True_Odds_Calculator_3-way'!B917="","",'True_Odds_Calculator_3-way'!B917)</f>
        <v/>
      </c>
      <c r="C916" s="4" t="str">
        <f>IF('True_Odds_Calculator_3-way'!C917="","",'True_Odds_Calculator_3-way'!C917)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IF('True_Odds_Calculator_3-way'!A918="","",'True_Odds_Calculator_3-way'!A918)</f>
        <v/>
      </c>
      <c r="B917" s="4" t="str">
        <f>IF('True_Odds_Calculator_3-way'!B918="","",'True_Odds_Calculator_3-way'!B918)</f>
        <v/>
      </c>
      <c r="C917" s="4" t="str">
        <f>IF('True_Odds_Calculator_3-way'!C918="","",'True_Odds_Calculator_3-way'!C918)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IF('True_Odds_Calculator_3-way'!A919="","",'True_Odds_Calculator_3-way'!A919)</f>
        <v/>
      </c>
      <c r="B918" s="4" t="str">
        <f>IF('True_Odds_Calculator_3-way'!B919="","",'True_Odds_Calculator_3-way'!B919)</f>
        <v/>
      </c>
      <c r="C918" s="4" t="str">
        <f>IF('True_Odds_Calculator_3-way'!C919="","",'True_Odds_Calculator_3-way'!C919)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IF('True_Odds_Calculator_3-way'!A920="","",'True_Odds_Calculator_3-way'!A920)</f>
        <v/>
      </c>
      <c r="B919" s="4" t="str">
        <f>IF('True_Odds_Calculator_3-way'!B920="","",'True_Odds_Calculator_3-way'!B920)</f>
        <v/>
      </c>
      <c r="C919" s="4" t="str">
        <f>IF('True_Odds_Calculator_3-way'!C920="","",'True_Odds_Calculator_3-way'!C920)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IF('True_Odds_Calculator_3-way'!A921="","",'True_Odds_Calculator_3-way'!A921)</f>
        <v/>
      </c>
      <c r="B920" s="4" t="str">
        <f>IF('True_Odds_Calculator_3-way'!B921="","",'True_Odds_Calculator_3-way'!B921)</f>
        <v/>
      </c>
      <c r="C920" s="4" t="str">
        <f>IF('True_Odds_Calculator_3-way'!C921="","",'True_Odds_Calculator_3-way'!C921)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IF('True_Odds_Calculator_3-way'!A922="","",'True_Odds_Calculator_3-way'!A922)</f>
        <v/>
      </c>
      <c r="B921" s="4" t="str">
        <f>IF('True_Odds_Calculator_3-way'!B922="","",'True_Odds_Calculator_3-way'!B922)</f>
        <v/>
      </c>
      <c r="C921" s="4" t="str">
        <f>IF('True_Odds_Calculator_3-way'!C922="","",'True_Odds_Calculator_3-way'!C922)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IF('True_Odds_Calculator_3-way'!A923="","",'True_Odds_Calculator_3-way'!A923)</f>
        <v/>
      </c>
      <c r="B922" s="4" t="str">
        <f>IF('True_Odds_Calculator_3-way'!B923="","",'True_Odds_Calculator_3-way'!B923)</f>
        <v/>
      </c>
      <c r="C922" s="4" t="str">
        <f>IF('True_Odds_Calculator_3-way'!C923="","",'True_Odds_Calculator_3-way'!C923)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IF('True_Odds_Calculator_3-way'!A924="","",'True_Odds_Calculator_3-way'!A924)</f>
        <v/>
      </c>
      <c r="B923" s="4" t="str">
        <f>IF('True_Odds_Calculator_3-way'!B924="","",'True_Odds_Calculator_3-way'!B924)</f>
        <v/>
      </c>
      <c r="C923" s="4" t="str">
        <f>IF('True_Odds_Calculator_3-way'!C924="","",'True_Odds_Calculator_3-way'!C924)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IF('True_Odds_Calculator_3-way'!A925="","",'True_Odds_Calculator_3-way'!A925)</f>
        <v/>
      </c>
      <c r="B924" s="4" t="str">
        <f>IF('True_Odds_Calculator_3-way'!B925="","",'True_Odds_Calculator_3-way'!B925)</f>
        <v/>
      </c>
      <c r="C924" s="4" t="str">
        <f>IF('True_Odds_Calculator_3-way'!C925="","",'True_Odds_Calculator_3-way'!C925)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IF('True_Odds_Calculator_3-way'!A926="","",'True_Odds_Calculator_3-way'!A926)</f>
        <v/>
      </c>
      <c r="B925" s="4" t="str">
        <f>IF('True_Odds_Calculator_3-way'!B926="","",'True_Odds_Calculator_3-way'!B926)</f>
        <v/>
      </c>
      <c r="C925" s="4" t="str">
        <f>IF('True_Odds_Calculator_3-way'!C926="","",'True_Odds_Calculator_3-way'!C926)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IF('True_Odds_Calculator_3-way'!A927="","",'True_Odds_Calculator_3-way'!A927)</f>
        <v/>
      </c>
      <c r="B926" s="4" t="str">
        <f>IF('True_Odds_Calculator_3-way'!B927="","",'True_Odds_Calculator_3-way'!B927)</f>
        <v/>
      </c>
      <c r="C926" s="4" t="str">
        <f>IF('True_Odds_Calculator_3-way'!C927="","",'True_Odds_Calculator_3-way'!C927)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IF('True_Odds_Calculator_3-way'!A928="","",'True_Odds_Calculator_3-way'!A928)</f>
        <v/>
      </c>
      <c r="B927" s="4" t="str">
        <f>IF('True_Odds_Calculator_3-way'!B928="","",'True_Odds_Calculator_3-way'!B928)</f>
        <v/>
      </c>
      <c r="C927" s="4" t="str">
        <f>IF('True_Odds_Calculator_3-way'!C928="","",'True_Odds_Calculator_3-way'!C928)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IF('True_Odds_Calculator_3-way'!A929="","",'True_Odds_Calculator_3-way'!A929)</f>
        <v/>
      </c>
      <c r="B928" s="4" t="str">
        <f>IF('True_Odds_Calculator_3-way'!B929="","",'True_Odds_Calculator_3-way'!B929)</f>
        <v/>
      </c>
      <c r="C928" s="4" t="str">
        <f>IF('True_Odds_Calculator_3-way'!C929="","",'True_Odds_Calculator_3-way'!C929)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IF('True_Odds_Calculator_3-way'!A930="","",'True_Odds_Calculator_3-way'!A930)</f>
        <v/>
      </c>
      <c r="B929" s="4" t="str">
        <f>IF('True_Odds_Calculator_3-way'!B930="","",'True_Odds_Calculator_3-way'!B930)</f>
        <v/>
      </c>
      <c r="C929" s="4" t="str">
        <f>IF('True_Odds_Calculator_3-way'!C930="","",'True_Odds_Calculator_3-way'!C930)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IF('True_Odds_Calculator_3-way'!A931="","",'True_Odds_Calculator_3-way'!A931)</f>
        <v/>
      </c>
      <c r="B930" s="4" t="str">
        <f>IF('True_Odds_Calculator_3-way'!B931="","",'True_Odds_Calculator_3-way'!B931)</f>
        <v/>
      </c>
      <c r="C930" s="4" t="str">
        <f>IF('True_Odds_Calculator_3-way'!C931="","",'True_Odds_Calculator_3-way'!C931)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IF('True_Odds_Calculator_3-way'!A932="","",'True_Odds_Calculator_3-way'!A932)</f>
        <v/>
      </c>
      <c r="B931" s="4" t="str">
        <f>IF('True_Odds_Calculator_3-way'!B932="","",'True_Odds_Calculator_3-way'!B932)</f>
        <v/>
      </c>
      <c r="C931" s="4" t="str">
        <f>IF('True_Odds_Calculator_3-way'!C932="","",'True_Odds_Calculator_3-way'!C932)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IF('True_Odds_Calculator_3-way'!A933="","",'True_Odds_Calculator_3-way'!A933)</f>
        <v/>
      </c>
      <c r="B932" s="4" t="str">
        <f>IF('True_Odds_Calculator_3-way'!B933="","",'True_Odds_Calculator_3-way'!B933)</f>
        <v/>
      </c>
      <c r="C932" s="4" t="str">
        <f>IF('True_Odds_Calculator_3-way'!C933="","",'True_Odds_Calculator_3-way'!C933)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IF('True_Odds_Calculator_3-way'!A934="","",'True_Odds_Calculator_3-way'!A934)</f>
        <v/>
      </c>
      <c r="B933" s="4" t="str">
        <f>IF('True_Odds_Calculator_3-way'!B934="","",'True_Odds_Calculator_3-way'!B934)</f>
        <v/>
      </c>
      <c r="C933" s="4" t="str">
        <f>IF('True_Odds_Calculator_3-way'!C934="","",'True_Odds_Calculator_3-way'!C934)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IF('True_Odds_Calculator_3-way'!A935="","",'True_Odds_Calculator_3-way'!A935)</f>
        <v/>
      </c>
      <c r="B934" s="4" t="str">
        <f>IF('True_Odds_Calculator_3-way'!B935="","",'True_Odds_Calculator_3-way'!B935)</f>
        <v/>
      </c>
      <c r="C934" s="4" t="str">
        <f>IF('True_Odds_Calculator_3-way'!C935="","",'True_Odds_Calculator_3-way'!C935)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IF('True_Odds_Calculator_3-way'!A936="","",'True_Odds_Calculator_3-way'!A936)</f>
        <v/>
      </c>
      <c r="B935" s="4" t="str">
        <f>IF('True_Odds_Calculator_3-way'!B936="","",'True_Odds_Calculator_3-way'!B936)</f>
        <v/>
      </c>
      <c r="C935" s="4" t="str">
        <f>IF('True_Odds_Calculator_3-way'!C936="","",'True_Odds_Calculator_3-way'!C936)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IF('True_Odds_Calculator_3-way'!A937="","",'True_Odds_Calculator_3-way'!A937)</f>
        <v/>
      </c>
      <c r="B936" s="4" t="str">
        <f>IF('True_Odds_Calculator_3-way'!B937="","",'True_Odds_Calculator_3-way'!B937)</f>
        <v/>
      </c>
      <c r="C936" s="4" t="str">
        <f>IF('True_Odds_Calculator_3-way'!C937="","",'True_Odds_Calculator_3-way'!C937)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IF('True_Odds_Calculator_3-way'!A938="","",'True_Odds_Calculator_3-way'!A938)</f>
        <v/>
      </c>
      <c r="B937" s="4" t="str">
        <f>IF('True_Odds_Calculator_3-way'!B938="","",'True_Odds_Calculator_3-way'!B938)</f>
        <v/>
      </c>
      <c r="C937" s="4" t="str">
        <f>IF('True_Odds_Calculator_3-way'!C938="","",'True_Odds_Calculator_3-way'!C938)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IF('True_Odds_Calculator_3-way'!A939="","",'True_Odds_Calculator_3-way'!A939)</f>
        <v/>
      </c>
      <c r="B938" s="4" t="str">
        <f>IF('True_Odds_Calculator_3-way'!B939="","",'True_Odds_Calculator_3-way'!B939)</f>
        <v/>
      </c>
      <c r="C938" s="4" t="str">
        <f>IF('True_Odds_Calculator_3-way'!C939="","",'True_Odds_Calculator_3-way'!C939)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IF('True_Odds_Calculator_3-way'!A940="","",'True_Odds_Calculator_3-way'!A940)</f>
        <v/>
      </c>
      <c r="B939" s="4" t="str">
        <f>IF('True_Odds_Calculator_3-way'!B940="","",'True_Odds_Calculator_3-way'!B940)</f>
        <v/>
      </c>
      <c r="C939" s="4" t="str">
        <f>IF('True_Odds_Calculator_3-way'!C940="","",'True_Odds_Calculator_3-way'!C940)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IF('True_Odds_Calculator_3-way'!A941="","",'True_Odds_Calculator_3-way'!A941)</f>
        <v/>
      </c>
      <c r="B940" s="4" t="str">
        <f>IF('True_Odds_Calculator_3-way'!B941="","",'True_Odds_Calculator_3-way'!B941)</f>
        <v/>
      </c>
      <c r="C940" s="4" t="str">
        <f>IF('True_Odds_Calculator_3-way'!C941="","",'True_Odds_Calculator_3-way'!C941)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IF('True_Odds_Calculator_3-way'!A942="","",'True_Odds_Calculator_3-way'!A942)</f>
        <v/>
      </c>
      <c r="B941" s="4" t="str">
        <f>IF('True_Odds_Calculator_3-way'!B942="","",'True_Odds_Calculator_3-way'!B942)</f>
        <v/>
      </c>
      <c r="C941" s="4" t="str">
        <f>IF('True_Odds_Calculator_3-way'!C942="","",'True_Odds_Calculator_3-way'!C942)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IF('True_Odds_Calculator_3-way'!A943="","",'True_Odds_Calculator_3-way'!A943)</f>
        <v/>
      </c>
      <c r="B942" s="4" t="str">
        <f>IF('True_Odds_Calculator_3-way'!B943="","",'True_Odds_Calculator_3-way'!B943)</f>
        <v/>
      </c>
      <c r="C942" s="4" t="str">
        <f>IF('True_Odds_Calculator_3-way'!C943="","",'True_Odds_Calculator_3-way'!C943)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IF('True_Odds_Calculator_3-way'!A944="","",'True_Odds_Calculator_3-way'!A944)</f>
        <v/>
      </c>
      <c r="B943" s="4" t="str">
        <f>IF('True_Odds_Calculator_3-way'!B944="","",'True_Odds_Calculator_3-way'!B944)</f>
        <v/>
      </c>
      <c r="C943" s="4" t="str">
        <f>IF('True_Odds_Calculator_3-way'!C944="","",'True_Odds_Calculator_3-way'!C944)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IF('True_Odds_Calculator_3-way'!A945="","",'True_Odds_Calculator_3-way'!A945)</f>
        <v/>
      </c>
      <c r="B944" s="4" t="str">
        <f>IF('True_Odds_Calculator_3-way'!B945="","",'True_Odds_Calculator_3-way'!B945)</f>
        <v/>
      </c>
      <c r="C944" s="4" t="str">
        <f>IF('True_Odds_Calculator_3-way'!C945="","",'True_Odds_Calculator_3-way'!C945)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IF('True_Odds_Calculator_3-way'!A946="","",'True_Odds_Calculator_3-way'!A946)</f>
        <v/>
      </c>
      <c r="B945" s="4" t="str">
        <f>IF('True_Odds_Calculator_3-way'!B946="","",'True_Odds_Calculator_3-way'!B946)</f>
        <v/>
      </c>
      <c r="C945" s="4" t="str">
        <f>IF('True_Odds_Calculator_3-way'!C946="","",'True_Odds_Calculator_3-way'!C946)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IF('True_Odds_Calculator_3-way'!A947="","",'True_Odds_Calculator_3-way'!A947)</f>
        <v/>
      </c>
      <c r="B946" s="4" t="str">
        <f>IF('True_Odds_Calculator_3-way'!B947="","",'True_Odds_Calculator_3-way'!B947)</f>
        <v/>
      </c>
      <c r="C946" s="4" t="str">
        <f>IF('True_Odds_Calculator_3-way'!C947="","",'True_Odds_Calculator_3-way'!C947)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IF('True_Odds_Calculator_3-way'!A948="","",'True_Odds_Calculator_3-way'!A948)</f>
        <v/>
      </c>
      <c r="B947" s="4" t="str">
        <f>IF('True_Odds_Calculator_3-way'!B948="","",'True_Odds_Calculator_3-way'!B948)</f>
        <v/>
      </c>
      <c r="C947" s="4" t="str">
        <f>IF('True_Odds_Calculator_3-way'!C948="","",'True_Odds_Calculator_3-way'!C948)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IF('True_Odds_Calculator_3-way'!A949="","",'True_Odds_Calculator_3-way'!A949)</f>
        <v/>
      </c>
      <c r="B948" s="4" t="str">
        <f>IF('True_Odds_Calculator_3-way'!B949="","",'True_Odds_Calculator_3-way'!B949)</f>
        <v/>
      </c>
      <c r="C948" s="4" t="str">
        <f>IF('True_Odds_Calculator_3-way'!C949="","",'True_Odds_Calculator_3-way'!C949)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IF('True_Odds_Calculator_3-way'!A950="","",'True_Odds_Calculator_3-way'!A950)</f>
        <v/>
      </c>
      <c r="B949" s="4" t="str">
        <f>IF('True_Odds_Calculator_3-way'!B950="","",'True_Odds_Calculator_3-way'!B950)</f>
        <v/>
      </c>
      <c r="C949" s="4" t="str">
        <f>IF('True_Odds_Calculator_3-way'!C950="","",'True_Odds_Calculator_3-way'!C950)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IF('True_Odds_Calculator_3-way'!A951="","",'True_Odds_Calculator_3-way'!A951)</f>
        <v/>
      </c>
      <c r="B950" s="4" t="str">
        <f>IF('True_Odds_Calculator_3-way'!B951="","",'True_Odds_Calculator_3-way'!B951)</f>
        <v/>
      </c>
      <c r="C950" s="4" t="str">
        <f>IF('True_Odds_Calculator_3-way'!C951="","",'True_Odds_Calculator_3-way'!C951)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IF('True_Odds_Calculator_3-way'!A952="","",'True_Odds_Calculator_3-way'!A952)</f>
        <v/>
      </c>
      <c r="B951" s="4" t="str">
        <f>IF('True_Odds_Calculator_3-way'!B952="","",'True_Odds_Calculator_3-way'!B952)</f>
        <v/>
      </c>
      <c r="C951" s="4" t="str">
        <f>IF('True_Odds_Calculator_3-way'!C952="","",'True_Odds_Calculator_3-way'!C952)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IF('True_Odds_Calculator_3-way'!A953="","",'True_Odds_Calculator_3-way'!A953)</f>
        <v/>
      </c>
      <c r="B952" s="4" t="str">
        <f>IF('True_Odds_Calculator_3-way'!B953="","",'True_Odds_Calculator_3-way'!B953)</f>
        <v/>
      </c>
      <c r="C952" s="4" t="str">
        <f>IF('True_Odds_Calculator_3-way'!C953="","",'True_Odds_Calculator_3-way'!C953)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IF('True_Odds_Calculator_3-way'!A954="","",'True_Odds_Calculator_3-way'!A954)</f>
        <v/>
      </c>
      <c r="B953" s="4" t="str">
        <f>IF('True_Odds_Calculator_3-way'!B954="","",'True_Odds_Calculator_3-way'!B954)</f>
        <v/>
      </c>
      <c r="C953" s="4" t="str">
        <f>IF('True_Odds_Calculator_3-way'!C954="","",'True_Odds_Calculator_3-way'!C954)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IF('True_Odds_Calculator_3-way'!A955="","",'True_Odds_Calculator_3-way'!A955)</f>
        <v/>
      </c>
      <c r="B954" s="4" t="str">
        <f>IF('True_Odds_Calculator_3-way'!B955="","",'True_Odds_Calculator_3-way'!B955)</f>
        <v/>
      </c>
      <c r="C954" s="4" t="str">
        <f>IF('True_Odds_Calculator_3-way'!C955="","",'True_Odds_Calculator_3-way'!C955)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IF('True_Odds_Calculator_3-way'!A956="","",'True_Odds_Calculator_3-way'!A956)</f>
        <v/>
      </c>
      <c r="B955" s="4" t="str">
        <f>IF('True_Odds_Calculator_3-way'!B956="","",'True_Odds_Calculator_3-way'!B956)</f>
        <v/>
      </c>
      <c r="C955" s="4" t="str">
        <f>IF('True_Odds_Calculator_3-way'!C956="","",'True_Odds_Calculator_3-way'!C956)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IF('True_Odds_Calculator_3-way'!A957="","",'True_Odds_Calculator_3-way'!A957)</f>
        <v/>
      </c>
      <c r="B956" s="4" t="str">
        <f>IF('True_Odds_Calculator_3-way'!B957="","",'True_Odds_Calculator_3-way'!B957)</f>
        <v/>
      </c>
      <c r="C956" s="4" t="str">
        <f>IF('True_Odds_Calculator_3-way'!C957="","",'True_Odds_Calculator_3-way'!C957)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IF('True_Odds_Calculator_3-way'!A958="","",'True_Odds_Calculator_3-way'!A958)</f>
        <v/>
      </c>
      <c r="B957" s="4" t="str">
        <f>IF('True_Odds_Calculator_3-way'!B958="","",'True_Odds_Calculator_3-way'!B958)</f>
        <v/>
      </c>
      <c r="C957" s="4" t="str">
        <f>IF('True_Odds_Calculator_3-way'!C958="","",'True_Odds_Calculator_3-way'!C958)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IF('True_Odds_Calculator_3-way'!A959="","",'True_Odds_Calculator_3-way'!A959)</f>
        <v/>
      </c>
      <c r="B958" s="4" t="str">
        <f>IF('True_Odds_Calculator_3-way'!B959="","",'True_Odds_Calculator_3-way'!B959)</f>
        <v/>
      </c>
      <c r="C958" s="4" t="str">
        <f>IF('True_Odds_Calculator_3-way'!C959="","",'True_Odds_Calculator_3-way'!C959)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IF('True_Odds_Calculator_3-way'!A960="","",'True_Odds_Calculator_3-way'!A960)</f>
        <v/>
      </c>
      <c r="B959" s="4" t="str">
        <f>IF('True_Odds_Calculator_3-way'!B960="","",'True_Odds_Calculator_3-way'!B960)</f>
        <v/>
      </c>
      <c r="C959" s="4" t="str">
        <f>IF('True_Odds_Calculator_3-way'!C960="","",'True_Odds_Calculator_3-way'!C960)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IF('True_Odds_Calculator_3-way'!A961="","",'True_Odds_Calculator_3-way'!A961)</f>
        <v/>
      </c>
      <c r="B960" s="4" t="str">
        <f>IF('True_Odds_Calculator_3-way'!B961="","",'True_Odds_Calculator_3-way'!B961)</f>
        <v/>
      </c>
      <c r="C960" s="4" t="str">
        <f>IF('True_Odds_Calculator_3-way'!C961="","",'True_Odds_Calculator_3-way'!C961)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IF('True_Odds_Calculator_3-way'!A962="","",'True_Odds_Calculator_3-way'!A962)</f>
        <v/>
      </c>
      <c r="B961" s="4" t="str">
        <f>IF('True_Odds_Calculator_3-way'!B962="","",'True_Odds_Calculator_3-way'!B962)</f>
        <v/>
      </c>
      <c r="C961" s="4" t="str">
        <f>IF('True_Odds_Calculator_3-way'!C962="","",'True_Odds_Calculator_3-way'!C962)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IF('True_Odds_Calculator_3-way'!A963="","",'True_Odds_Calculator_3-way'!A963)</f>
        <v/>
      </c>
      <c r="B962" s="4" t="str">
        <f>IF('True_Odds_Calculator_3-way'!B963="","",'True_Odds_Calculator_3-way'!B963)</f>
        <v/>
      </c>
      <c r="C962" s="4" t="str">
        <f>IF('True_Odds_Calculator_3-way'!C963="","",'True_Odds_Calculator_3-way'!C963)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IF('True_Odds_Calculator_3-way'!A964="","",'True_Odds_Calculator_3-way'!A964)</f>
        <v/>
      </c>
      <c r="B963" s="4" t="str">
        <f>IF('True_Odds_Calculator_3-way'!B964="","",'True_Odds_Calculator_3-way'!B964)</f>
        <v/>
      </c>
      <c r="C963" s="4" t="str">
        <f>IF('True_Odds_Calculator_3-way'!C964="","",'True_Odds_Calculator_3-way'!C964)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IF('True_Odds_Calculator_3-way'!A965="","",'True_Odds_Calculator_3-way'!A965)</f>
        <v/>
      </c>
      <c r="B964" s="4" t="str">
        <f>IF('True_Odds_Calculator_3-way'!B965="","",'True_Odds_Calculator_3-way'!B965)</f>
        <v/>
      </c>
      <c r="C964" s="4" t="str">
        <f>IF('True_Odds_Calculator_3-way'!C965="","",'True_Odds_Calculator_3-way'!C965)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IF('True_Odds_Calculator_3-way'!A966="","",'True_Odds_Calculator_3-way'!A966)</f>
        <v/>
      </c>
      <c r="B965" s="4" t="str">
        <f>IF('True_Odds_Calculator_3-way'!B966="","",'True_Odds_Calculator_3-way'!B966)</f>
        <v/>
      </c>
      <c r="C965" s="4" t="str">
        <f>IF('True_Odds_Calculator_3-way'!C966="","",'True_Odds_Calculator_3-way'!C966)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IF('True_Odds_Calculator_3-way'!A967="","",'True_Odds_Calculator_3-way'!A967)</f>
        <v/>
      </c>
      <c r="B966" s="4" t="str">
        <f>IF('True_Odds_Calculator_3-way'!B967="","",'True_Odds_Calculator_3-way'!B967)</f>
        <v/>
      </c>
      <c r="C966" s="4" t="str">
        <f>IF('True_Odds_Calculator_3-way'!C967="","",'True_Odds_Calculator_3-way'!C967)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IF('True_Odds_Calculator_3-way'!A968="","",'True_Odds_Calculator_3-way'!A968)</f>
        <v/>
      </c>
      <c r="B967" s="4" t="str">
        <f>IF('True_Odds_Calculator_3-way'!B968="","",'True_Odds_Calculator_3-way'!B968)</f>
        <v/>
      </c>
      <c r="C967" s="4" t="str">
        <f>IF('True_Odds_Calculator_3-way'!C968="","",'True_Odds_Calculator_3-way'!C968)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IF('True_Odds_Calculator_3-way'!A969="","",'True_Odds_Calculator_3-way'!A969)</f>
        <v/>
      </c>
      <c r="B968" s="4" t="str">
        <f>IF('True_Odds_Calculator_3-way'!B969="","",'True_Odds_Calculator_3-way'!B969)</f>
        <v/>
      </c>
      <c r="C968" s="4" t="str">
        <f>IF('True_Odds_Calculator_3-way'!C969="","",'True_Odds_Calculator_3-way'!C969)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IF('True_Odds_Calculator_3-way'!A970="","",'True_Odds_Calculator_3-way'!A970)</f>
        <v/>
      </c>
      <c r="B969" s="4" t="str">
        <f>IF('True_Odds_Calculator_3-way'!B970="","",'True_Odds_Calculator_3-way'!B970)</f>
        <v/>
      </c>
      <c r="C969" s="4" t="str">
        <f>IF('True_Odds_Calculator_3-way'!C970="","",'True_Odds_Calculator_3-way'!C970)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IF('True_Odds_Calculator_3-way'!A971="","",'True_Odds_Calculator_3-way'!A971)</f>
        <v/>
      </c>
      <c r="B970" s="4" t="str">
        <f>IF('True_Odds_Calculator_3-way'!B971="","",'True_Odds_Calculator_3-way'!B971)</f>
        <v/>
      </c>
      <c r="C970" s="4" t="str">
        <f>IF('True_Odds_Calculator_3-way'!C971="","",'True_Odds_Calculator_3-way'!C971)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IF('True_Odds_Calculator_3-way'!A972="","",'True_Odds_Calculator_3-way'!A972)</f>
        <v/>
      </c>
      <c r="B971" s="4" t="str">
        <f>IF('True_Odds_Calculator_3-way'!B972="","",'True_Odds_Calculator_3-way'!B972)</f>
        <v/>
      </c>
      <c r="C971" s="4" t="str">
        <f>IF('True_Odds_Calculator_3-way'!C972="","",'True_Odds_Calculator_3-way'!C972)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IF('True_Odds_Calculator_3-way'!A973="","",'True_Odds_Calculator_3-way'!A973)</f>
        <v/>
      </c>
      <c r="B972" s="4" t="str">
        <f>IF('True_Odds_Calculator_3-way'!B973="","",'True_Odds_Calculator_3-way'!B973)</f>
        <v/>
      </c>
      <c r="C972" s="4" t="str">
        <f>IF('True_Odds_Calculator_3-way'!C973="","",'True_Odds_Calculator_3-way'!C973)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IF('True_Odds_Calculator_3-way'!A974="","",'True_Odds_Calculator_3-way'!A974)</f>
        <v/>
      </c>
      <c r="B973" s="4" t="str">
        <f>IF('True_Odds_Calculator_3-way'!B974="","",'True_Odds_Calculator_3-way'!B974)</f>
        <v/>
      </c>
      <c r="C973" s="4" t="str">
        <f>IF('True_Odds_Calculator_3-way'!C974="","",'True_Odds_Calculator_3-way'!C974)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IF('True_Odds_Calculator_3-way'!A975="","",'True_Odds_Calculator_3-way'!A975)</f>
        <v/>
      </c>
      <c r="B974" s="4" t="str">
        <f>IF('True_Odds_Calculator_3-way'!B975="","",'True_Odds_Calculator_3-way'!B975)</f>
        <v/>
      </c>
      <c r="C974" s="4" t="str">
        <f>IF('True_Odds_Calculator_3-way'!C975="","",'True_Odds_Calculator_3-way'!C975)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IF('True_Odds_Calculator_3-way'!A976="","",'True_Odds_Calculator_3-way'!A976)</f>
        <v/>
      </c>
      <c r="B975" s="4" t="str">
        <f>IF('True_Odds_Calculator_3-way'!B976="","",'True_Odds_Calculator_3-way'!B976)</f>
        <v/>
      </c>
      <c r="C975" s="4" t="str">
        <f>IF('True_Odds_Calculator_3-way'!C976="","",'True_Odds_Calculator_3-way'!C976)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IF('True_Odds_Calculator_3-way'!A977="","",'True_Odds_Calculator_3-way'!A977)</f>
        <v/>
      </c>
      <c r="B976" s="4" t="str">
        <f>IF('True_Odds_Calculator_3-way'!B977="","",'True_Odds_Calculator_3-way'!B977)</f>
        <v/>
      </c>
      <c r="C976" s="4" t="str">
        <f>IF('True_Odds_Calculator_3-way'!C977="","",'True_Odds_Calculator_3-way'!C977)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IF('True_Odds_Calculator_3-way'!A978="","",'True_Odds_Calculator_3-way'!A978)</f>
        <v/>
      </c>
      <c r="B977" s="4" t="str">
        <f>IF('True_Odds_Calculator_3-way'!B978="","",'True_Odds_Calculator_3-way'!B978)</f>
        <v/>
      </c>
      <c r="C977" s="4" t="str">
        <f>IF('True_Odds_Calculator_3-way'!C978="","",'True_Odds_Calculator_3-way'!C978)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IF('True_Odds_Calculator_3-way'!A979="","",'True_Odds_Calculator_3-way'!A979)</f>
        <v/>
      </c>
      <c r="B978" s="4" t="str">
        <f>IF('True_Odds_Calculator_3-way'!B979="","",'True_Odds_Calculator_3-way'!B979)</f>
        <v/>
      </c>
      <c r="C978" s="4" t="str">
        <f>IF('True_Odds_Calculator_3-way'!C979="","",'True_Odds_Calculator_3-way'!C979)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IF('True_Odds_Calculator_3-way'!A980="","",'True_Odds_Calculator_3-way'!A980)</f>
        <v/>
      </c>
      <c r="B979" s="4" t="str">
        <f>IF('True_Odds_Calculator_3-way'!B980="","",'True_Odds_Calculator_3-way'!B980)</f>
        <v/>
      </c>
      <c r="C979" s="4" t="str">
        <f>IF('True_Odds_Calculator_3-way'!C980="","",'True_Odds_Calculator_3-way'!C980)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IF('True_Odds_Calculator_3-way'!A981="","",'True_Odds_Calculator_3-way'!A981)</f>
        <v/>
      </c>
      <c r="B980" s="4" t="str">
        <f>IF('True_Odds_Calculator_3-way'!B981="","",'True_Odds_Calculator_3-way'!B981)</f>
        <v/>
      </c>
      <c r="C980" s="4" t="str">
        <f>IF('True_Odds_Calculator_3-way'!C981="","",'True_Odds_Calculator_3-way'!C981)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IF('True_Odds_Calculator_3-way'!A982="","",'True_Odds_Calculator_3-way'!A982)</f>
        <v/>
      </c>
      <c r="B981" s="4" t="str">
        <f>IF('True_Odds_Calculator_3-way'!B982="","",'True_Odds_Calculator_3-way'!B982)</f>
        <v/>
      </c>
      <c r="C981" s="4" t="str">
        <f>IF('True_Odds_Calculator_3-way'!C982="","",'True_Odds_Calculator_3-way'!C982)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IF('True_Odds_Calculator_3-way'!A983="","",'True_Odds_Calculator_3-way'!A983)</f>
        <v/>
      </c>
      <c r="B982" s="4" t="str">
        <f>IF('True_Odds_Calculator_3-way'!B983="","",'True_Odds_Calculator_3-way'!B983)</f>
        <v/>
      </c>
      <c r="C982" s="4" t="str">
        <f>IF('True_Odds_Calculator_3-way'!C983="","",'True_Odds_Calculator_3-way'!C983)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IF('True_Odds_Calculator_3-way'!A984="","",'True_Odds_Calculator_3-way'!A984)</f>
        <v/>
      </c>
      <c r="B983" s="4" t="str">
        <f>IF('True_Odds_Calculator_3-way'!B984="","",'True_Odds_Calculator_3-way'!B984)</f>
        <v/>
      </c>
      <c r="C983" s="4" t="str">
        <f>IF('True_Odds_Calculator_3-way'!C984="","",'True_Odds_Calculator_3-way'!C984)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IF('True_Odds_Calculator_3-way'!A985="","",'True_Odds_Calculator_3-way'!A985)</f>
        <v/>
      </c>
      <c r="B984" s="4" t="str">
        <f>IF('True_Odds_Calculator_3-way'!B985="","",'True_Odds_Calculator_3-way'!B985)</f>
        <v/>
      </c>
      <c r="C984" s="4" t="str">
        <f>IF('True_Odds_Calculator_3-way'!C985="","",'True_Odds_Calculator_3-way'!C985)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IF('True_Odds_Calculator_3-way'!A986="","",'True_Odds_Calculator_3-way'!A986)</f>
        <v/>
      </c>
      <c r="B985" s="4" t="str">
        <f>IF('True_Odds_Calculator_3-way'!B986="","",'True_Odds_Calculator_3-way'!B986)</f>
        <v/>
      </c>
      <c r="C985" s="4" t="str">
        <f>IF('True_Odds_Calculator_3-way'!C986="","",'True_Odds_Calculator_3-way'!C986)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IF('True_Odds_Calculator_3-way'!A987="","",'True_Odds_Calculator_3-way'!A987)</f>
        <v/>
      </c>
      <c r="B986" s="4" t="str">
        <f>IF('True_Odds_Calculator_3-way'!B987="","",'True_Odds_Calculator_3-way'!B987)</f>
        <v/>
      </c>
      <c r="C986" s="4" t="str">
        <f>IF('True_Odds_Calculator_3-way'!C987="","",'True_Odds_Calculator_3-way'!C987)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IF('True_Odds_Calculator_3-way'!A988="","",'True_Odds_Calculator_3-way'!A988)</f>
        <v/>
      </c>
      <c r="B987" s="4" t="str">
        <f>IF('True_Odds_Calculator_3-way'!B988="","",'True_Odds_Calculator_3-way'!B988)</f>
        <v/>
      </c>
      <c r="C987" s="4" t="str">
        <f>IF('True_Odds_Calculator_3-way'!C988="","",'True_Odds_Calculator_3-way'!C988)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IF('True_Odds_Calculator_3-way'!A989="","",'True_Odds_Calculator_3-way'!A989)</f>
        <v/>
      </c>
      <c r="B988" s="4" t="str">
        <f>IF('True_Odds_Calculator_3-way'!B989="","",'True_Odds_Calculator_3-way'!B989)</f>
        <v/>
      </c>
      <c r="C988" s="4" t="str">
        <f>IF('True_Odds_Calculator_3-way'!C989="","",'True_Odds_Calculator_3-way'!C989)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IF('True_Odds_Calculator_3-way'!A990="","",'True_Odds_Calculator_3-way'!A990)</f>
        <v/>
      </c>
      <c r="B989" s="4" t="str">
        <f>IF('True_Odds_Calculator_3-way'!B990="","",'True_Odds_Calculator_3-way'!B990)</f>
        <v/>
      </c>
      <c r="C989" s="4" t="str">
        <f>IF('True_Odds_Calculator_3-way'!C990="","",'True_Odds_Calculator_3-way'!C990)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IF('True_Odds_Calculator_3-way'!A991="","",'True_Odds_Calculator_3-way'!A991)</f>
        <v/>
      </c>
      <c r="B990" s="4" t="str">
        <f>IF('True_Odds_Calculator_3-way'!B991="","",'True_Odds_Calculator_3-way'!B991)</f>
        <v/>
      </c>
      <c r="C990" s="4" t="str">
        <f>IF('True_Odds_Calculator_3-way'!C991="","",'True_Odds_Calculator_3-way'!C991)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IF('True_Odds_Calculator_3-way'!A992="","",'True_Odds_Calculator_3-way'!A992)</f>
        <v/>
      </c>
      <c r="B991" s="4" t="str">
        <f>IF('True_Odds_Calculator_3-way'!B992="","",'True_Odds_Calculator_3-way'!B992)</f>
        <v/>
      </c>
      <c r="C991" s="4" t="str">
        <f>IF('True_Odds_Calculator_3-way'!C992="","",'True_Odds_Calculator_3-way'!C992)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IF('True_Odds_Calculator_3-way'!A993="","",'True_Odds_Calculator_3-way'!A993)</f>
        <v/>
      </c>
      <c r="B992" s="4" t="str">
        <f>IF('True_Odds_Calculator_3-way'!B993="","",'True_Odds_Calculator_3-way'!B993)</f>
        <v/>
      </c>
      <c r="C992" s="4" t="str">
        <f>IF('True_Odds_Calculator_3-way'!C993="","",'True_Odds_Calculator_3-way'!C993)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IF('True_Odds_Calculator_3-way'!A994="","",'True_Odds_Calculator_3-way'!A994)</f>
        <v/>
      </c>
      <c r="B993" s="4" t="str">
        <f>IF('True_Odds_Calculator_3-way'!B994="","",'True_Odds_Calculator_3-way'!B994)</f>
        <v/>
      </c>
      <c r="C993" s="4" t="str">
        <f>IF('True_Odds_Calculator_3-way'!C994="","",'True_Odds_Calculator_3-way'!C994)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IF('True_Odds_Calculator_3-way'!A995="","",'True_Odds_Calculator_3-way'!A995)</f>
        <v/>
      </c>
      <c r="B994" s="4" t="str">
        <f>IF('True_Odds_Calculator_3-way'!B995="","",'True_Odds_Calculator_3-way'!B995)</f>
        <v/>
      </c>
      <c r="C994" s="4" t="str">
        <f>IF('True_Odds_Calculator_3-way'!C995="","",'True_Odds_Calculator_3-way'!C995)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IF('True_Odds_Calculator_3-way'!A996="","",'True_Odds_Calculator_3-way'!A996)</f>
        <v/>
      </c>
      <c r="B995" s="4" t="str">
        <f>IF('True_Odds_Calculator_3-way'!B996="","",'True_Odds_Calculator_3-way'!B996)</f>
        <v/>
      </c>
      <c r="C995" s="4" t="str">
        <f>IF('True_Odds_Calculator_3-way'!C996="","",'True_Odds_Calculator_3-way'!C996)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IF('True_Odds_Calculator_3-way'!A997="","",'True_Odds_Calculator_3-way'!A997)</f>
        <v/>
      </c>
      <c r="B996" s="4" t="str">
        <f>IF('True_Odds_Calculator_3-way'!B997="","",'True_Odds_Calculator_3-way'!B997)</f>
        <v/>
      </c>
      <c r="C996" s="4" t="str">
        <f>IF('True_Odds_Calculator_3-way'!C997="","",'True_Odds_Calculator_3-way'!C997)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IF('True_Odds_Calculator_3-way'!A998="","",'True_Odds_Calculator_3-way'!A998)</f>
        <v/>
      </c>
      <c r="B997" s="4" t="str">
        <f>IF('True_Odds_Calculator_3-way'!B998="","",'True_Odds_Calculator_3-way'!B998)</f>
        <v/>
      </c>
      <c r="C997" s="4" t="str">
        <f>IF('True_Odds_Calculator_3-way'!C998="","",'True_Odds_Calculator_3-way'!C998)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IF('True_Odds_Calculator_3-way'!A999="","",'True_Odds_Calculator_3-way'!A999)</f>
        <v/>
      </c>
      <c r="B998" s="4" t="str">
        <f>IF('True_Odds_Calculator_3-way'!B999="","",'True_Odds_Calculator_3-way'!B999)</f>
        <v/>
      </c>
      <c r="C998" s="4" t="str">
        <f>IF('True_Odds_Calculator_3-way'!C999="","",'True_Odds_Calculator_3-way'!C999)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IF('True_Odds_Calculator_3-way'!A1000="","",'True_Odds_Calculator_3-way'!A1000)</f>
        <v/>
      </c>
      <c r="B999" s="4" t="str">
        <f>IF('True_Odds_Calculator_3-way'!B1000="","",'True_Odds_Calculator_3-way'!B1000)</f>
        <v/>
      </c>
      <c r="C999" s="4" t="str">
        <f>IF('True_Odds_Calculator_3-way'!C1000="","",'True_Odds_Calculator_3-way'!C1000)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IF('True_Odds_Calculator_3-way'!A1001="","",'True_Odds_Calculator_3-way'!A1001)</f>
        <v/>
      </c>
      <c r="B1000" s="4" t="str">
        <f>IF('True_Odds_Calculator_3-way'!B1001="","",'True_Odds_Calculator_3-way'!B1001)</f>
        <v/>
      </c>
      <c r="C1000" s="4" t="str">
        <f>IF('True_Odds_Calculator_3-way'!C1001="","",'True_Odds_Calculator_3-way'!C1001)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IF('True_Odds_Calculator_3-way'!A1002="","",'True_Odds_Calculator_3-way'!A1002)</f>
        <v/>
      </c>
      <c r="B1001" s="4" t="str">
        <f>IF('True_Odds_Calculator_3-way'!B1002="","",'True_Odds_Calculator_3-way'!B1002)</f>
        <v/>
      </c>
      <c r="C1001" s="4" t="str">
        <f>IF('True_Odds_Calculator_3-way'!C1002="","",'True_Odds_Calculator_3-way'!C1002)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1.28</v>
      </c>
      <c r="B2" s="4">
        <f>IF('True_Odds_Calculator_2-way'!B3="","",'True_Odds_Calculator_2-way'!B3)</f>
        <v>4.0199999999999996</v>
      </c>
      <c r="C2" s="4">
        <f t="shared" ref="C2:C65" si="0">IF(A2="","",((1/A2)+(1/B2))-1)</f>
        <v>3.0006218905472615E-2</v>
      </c>
      <c r="D2" s="4">
        <f>IF(A2="","",(2*A2)/(2-($C2*A2)))</f>
        <v>1.3050623922085829</v>
      </c>
      <c r="E2" s="4">
        <f>IF(B2="","",(2*B2)/(2-($C2*B2)))</f>
        <v>4.2780179580977711</v>
      </c>
      <c r="G2" s="4">
        <f t="shared" ref="G2:G65" si="1">IF(A2="","",C2+1)</f>
        <v>1.0300062189054726</v>
      </c>
    </row>
    <row r="3" spans="1:7" x14ac:dyDescent="0.2">
      <c r="A3" s="4">
        <f>IF('True_Odds_Calculator_2-way'!A4="","",'True_Odds_Calculator_2-way'!A4)</f>
        <v>1.22</v>
      </c>
      <c r="B3" s="4">
        <f>IF('True_Odds_Calculator_2-way'!B4="","",'True_Odds_Calculator_2-way'!B4)</f>
        <v>4.8</v>
      </c>
      <c r="C3" s="4">
        <f t="shared" si="0"/>
        <v>2.8005464480874265E-2</v>
      </c>
      <c r="D3" s="4">
        <f t="shared" ref="D3:D66" si="2">IF(A3="","",(2*A3)/(2-($C3*A3)))</f>
        <v>1.2412038999576092</v>
      </c>
      <c r="E3" s="4">
        <f t="shared" ref="E3:E66" si="3">IF(B3="","",(2*B3)/(2-($C3*B3)))</f>
        <v>5.145869947275922</v>
      </c>
      <c r="G3" s="4">
        <f t="shared" si="1"/>
        <v>1.0280054644808743</v>
      </c>
    </row>
    <row r="4" spans="1:7" x14ac:dyDescent="0.2">
      <c r="A4" s="4">
        <f>IF('True_Odds_Calculator_2-way'!A5="","",'True_Odds_Calculator_2-way'!A5)</f>
        <v>1.22</v>
      </c>
      <c r="B4" s="4">
        <f>IF('True_Odds_Calculator_2-way'!B5="","",'True_Odds_Calculator_2-way'!B5)</f>
        <v>4.74</v>
      </c>
      <c r="C4" s="4">
        <f t="shared" si="0"/>
        <v>3.0642595282562191E-2</v>
      </c>
      <c r="D4" s="4">
        <f t="shared" si="2"/>
        <v>1.2432385948316638</v>
      </c>
      <c r="E4" s="4">
        <f t="shared" si="3"/>
        <v>5.1111896765069842</v>
      </c>
      <c r="G4" s="4">
        <f t="shared" si="1"/>
        <v>1.0306425952825622</v>
      </c>
    </row>
    <row r="5" spans="1:7" x14ac:dyDescent="0.2">
      <c r="A5" s="4">
        <f>IF('True_Odds_Calculator_2-way'!A6="","",'True_Odds_Calculator_2-way'!A6)</f>
        <v>5.47</v>
      </c>
      <c r="B5" s="4">
        <f>IF('True_Odds_Calculator_2-way'!B6="","",'True_Odds_Calculator_2-way'!B6)</f>
        <v>1.18</v>
      </c>
      <c r="C5" s="4">
        <f t="shared" si="0"/>
        <v>3.0272983608589321E-2</v>
      </c>
      <c r="D5" s="4">
        <f t="shared" si="2"/>
        <v>5.9637808371061647</v>
      </c>
      <c r="E5" s="4">
        <f t="shared" si="3"/>
        <v>1.2014593377138283</v>
      </c>
      <c r="G5" s="4">
        <f t="shared" si="1"/>
        <v>1.0302729836085893</v>
      </c>
    </row>
    <row r="6" spans="1:7" x14ac:dyDescent="0.2">
      <c r="A6" s="4">
        <f>IF('True_Odds_Calculator_2-way'!A7="","",'True_Odds_Calculator_2-way'!A7)</f>
        <v>3.09</v>
      </c>
      <c r="B6" s="4">
        <f>IF('True_Odds_Calculator_2-way'!B7="","",'True_Odds_Calculator_2-way'!B7)</f>
        <v>1.42</v>
      </c>
      <c r="C6" s="4">
        <f t="shared" si="0"/>
        <v>2.7849947581931822E-2</v>
      </c>
      <c r="D6" s="4">
        <f t="shared" si="2"/>
        <v>3.2289351681507106</v>
      </c>
      <c r="E6" s="4">
        <f t="shared" si="3"/>
        <v>1.4486447225065207</v>
      </c>
      <c r="G6" s="4">
        <f t="shared" si="1"/>
        <v>1.0278499475819318</v>
      </c>
    </row>
    <row r="7" spans="1:7" x14ac:dyDescent="0.2">
      <c r="A7" s="4">
        <f>IF('True_Odds_Calculator_2-way'!A8="","",'True_Odds_Calculator_2-way'!A8)</f>
        <v>8.9499999999999993</v>
      </c>
      <c r="B7" s="4">
        <f>IF('True_Odds_Calculator_2-way'!B8="","",'True_Odds_Calculator_2-way'!B8)</f>
        <v>1.0900000000000001</v>
      </c>
      <c r="C7" s="4">
        <f t="shared" si="0"/>
        <v>2.9163036235969386E-2</v>
      </c>
      <c r="D7" s="4">
        <f t="shared" si="2"/>
        <v>10.293326299129513</v>
      </c>
      <c r="E7" s="4">
        <f t="shared" si="3"/>
        <v>1.1076040986631093</v>
      </c>
      <c r="G7" s="4">
        <f t="shared" si="1"/>
        <v>1.0291630362359694</v>
      </c>
    </row>
    <row r="8" spans="1:7" x14ac:dyDescent="0.2">
      <c r="A8" s="4">
        <f>IF('True_Odds_Calculator_2-way'!A9="","",'True_Odds_Calculator_2-way'!A9)</f>
        <v>1.22</v>
      </c>
      <c r="B8" s="4">
        <f>IF('True_Odds_Calculator_2-way'!B9="","",'True_Odds_Calculator_2-way'!B9)</f>
        <v>4.74</v>
      </c>
      <c r="C8" s="4">
        <f t="shared" si="0"/>
        <v>3.0642595282562191E-2</v>
      </c>
      <c r="D8" s="4">
        <f t="shared" si="2"/>
        <v>1.2432385948316638</v>
      </c>
      <c r="E8" s="4">
        <f t="shared" si="3"/>
        <v>5.1111896765069842</v>
      </c>
      <c r="G8" s="4">
        <f t="shared" si="1"/>
        <v>1.0306425952825622</v>
      </c>
    </row>
    <row r="9" spans="1:7" x14ac:dyDescent="0.2">
      <c r="A9" s="4">
        <f>IF('True_Odds_Calculator_2-way'!A10="","",'True_Odds_Calculator_2-way'!A10)</f>
        <v>3.34</v>
      </c>
      <c r="B9" s="4">
        <f>IF('True_Odds_Calculator_2-way'!B10="","",'True_Odds_Calculator_2-way'!B10)</f>
        <v>1.37</v>
      </c>
      <c r="C9" s="4">
        <f t="shared" si="0"/>
        <v>2.9328204904060406E-2</v>
      </c>
      <c r="D9" s="4">
        <f t="shared" si="2"/>
        <v>3.5120116662829064</v>
      </c>
      <c r="E9" s="4">
        <f t="shared" si="3"/>
        <v>1.3980873231690552</v>
      </c>
      <c r="G9" s="4">
        <f t="shared" si="1"/>
        <v>1.0293282049040604</v>
      </c>
    </row>
    <row r="10" spans="1:7" x14ac:dyDescent="0.2">
      <c r="A10" s="4">
        <f>IF('True_Odds_Calculator_2-way'!A11="","",'True_Odds_Calculator_2-way'!A11)</f>
        <v>2.4</v>
      </c>
      <c r="B10" s="4">
        <f>IF('True_Odds_Calculator_2-way'!B11="","",'True_Odds_Calculator_2-way'!B11)</f>
        <v>1.63</v>
      </c>
      <c r="C10" s="4">
        <f t="shared" si="0"/>
        <v>3.0163599182004175E-2</v>
      </c>
      <c r="D10" s="4">
        <f t="shared" si="2"/>
        <v>2.49013367281986</v>
      </c>
      <c r="E10" s="4">
        <f t="shared" si="3"/>
        <v>1.6710807347287484</v>
      </c>
      <c r="G10" s="4">
        <f t="shared" si="1"/>
        <v>1.0301635991820042</v>
      </c>
    </row>
    <row r="11" spans="1:7" x14ac:dyDescent="0.2">
      <c r="A11" s="4">
        <f>IF('True_Odds_Calculator_2-way'!A12="","",'True_Odds_Calculator_2-way'!A12)</f>
        <v>2.1</v>
      </c>
      <c r="B11" s="4">
        <f>IF('True_Odds_Calculator_2-way'!B12="","",'True_Odds_Calculator_2-way'!B12)</f>
        <v>1.81</v>
      </c>
      <c r="C11" s="4">
        <f t="shared" si="0"/>
        <v>2.8676664035780064E-2</v>
      </c>
      <c r="D11" s="4">
        <f t="shared" si="2"/>
        <v>2.1651951011107946</v>
      </c>
      <c r="E11" s="4">
        <f t="shared" si="3"/>
        <v>1.858225372769494</v>
      </c>
      <c r="G11" s="4">
        <f t="shared" si="1"/>
        <v>1.0286766640357801</v>
      </c>
    </row>
    <row r="12" spans="1:7" x14ac:dyDescent="0.2">
      <c r="A12" s="4">
        <f>IF('True_Odds_Calculator_2-way'!A13="","",'True_Odds_Calculator_2-way'!A13)</f>
        <v>2.36</v>
      </c>
      <c r="B12" s="4">
        <f>IF('True_Odds_Calculator_2-way'!B13="","",'True_Odds_Calculator_2-way'!B13)</f>
        <v>1.56</v>
      </c>
      <c r="C12" s="4">
        <f t="shared" si="0"/>
        <v>6.4754454584962984E-2</v>
      </c>
      <c r="D12" s="4">
        <f t="shared" si="2"/>
        <v>2.5552470849528035</v>
      </c>
      <c r="E12" s="4">
        <f t="shared" si="3"/>
        <v>1.6429846483398787</v>
      </c>
      <c r="G12" s="4">
        <f t="shared" si="1"/>
        <v>1.064754454584963</v>
      </c>
    </row>
    <row r="13" spans="1:7" x14ac:dyDescent="0.2">
      <c r="A13" s="4">
        <f>IF('True_Odds_Calculator_2-way'!A14="","",'True_Odds_Calculator_2-way'!A14)</f>
        <v>1.69</v>
      </c>
      <c r="B13" s="4">
        <f>IF('True_Odds_Calculator_2-way'!B14="","",'True_Odds_Calculator_2-way'!B14)</f>
        <v>2.17</v>
      </c>
      <c r="C13" s="4">
        <f t="shared" si="0"/>
        <v>5.2545469418918689E-2</v>
      </c>
      <c r="D13" s="4">
        <f t="shared" si="2"/>
        <v>1.7685241000168785</v>
      </c>
      <c r="E13" s="4">
        <f t="shared" si="3"/>
        <v>2.3011953691211997</v>
      </c>
      <c r="G13" s="4">
        <f t="shared" si="1"/>
        <v>1.0525454694189187</v>
      </c>
    </row>
    <row r="14" spans="1:7" x14ac:dyDescent="0.2">
      <c r="A14" s="4" t="str">
        <f>IF('True_Odds_Calculator_2-way'!A15="","",'True_Odds_Calculator_2-way'!A15)</f>
        <v/>
      </c>
      <c r="B14" s="4" t="str">
        <f>IF('True_Odds_Calculator_2-way'!B15="","",'True_Odds_Calculator_2-way'!B15)</f>
        <v/>
      </c>
      <c r="C14" s="4" t="str">
        <f t="shared" si="0"/>
        <v/>
      </c>
      <c r="D14" s="4" t="str">
        <f t="shared" si="2"/>
        <v/>
      </c>
      <c r="E14" s="4" t="str">
        <f t="shared" si="3"/>
        <v/>
      </c>
      <c r="G14" s="4" t="str">
        <f t="shared" si="1"/>
        <v/>
      </c>
    </row>
    <row r="15" spans="1:7" x14ac:dyDescent="0.2">
      <c r="A15" s="4" t="str">
        <f>IF('True_Odds_Calculator_2-way'!A16="","",'True_Odds_Calculator_2-way'!A16)</f>
        <v/>
      </c>
      <c r="B15" s="4" t="str">
        <f>IF('True_Odds_Calculator_2-way'!B16="","",'True_Odds_Calculator_2-way'!B16)</f>
        <v/>
      </c>
      <c r="C15" s="4" t="str">
        <f t="shared" si="0"/>
        <v/>
      </c>
      <c r="D15" s="4" t="str">
        <f t="shared" si="2"/>
        <v/>
      </c>
      <c r="E15" s="4" t="str">
        <f t="shared" si="3"/>
        <v/>
      </c>
      <c r="G15" s="4" t="str">
        <f t="shared" si="1"/>
        <v/>
      </c>
    </row>
    <row r="16" spans="1:7" x14ac:dyDescent="0.2">
      <c r="A16" s="4" t="str">
        <f>IF('True_Odds_Calculator_2-way'!A17="","",'True_Odds_Calculator_2-way'!A17)</f>
        <v/>
      </c>
      <c r="B16" s="4" t="str">
        <f>IF('True_Odds_Calculator_2-way'!B17="","",'True_Odds_Calculator_2-way'!B17)</f>
        <v/>
      </c>
      <c r="C16" s="4" t="str">
        <f t="shared" si="0"/>
        <v/>
      </c>
      <c r="D16" s="4" t="str">
        <f t="shared" si="2"/>
        <v/>
      </c>
      <c r="E16" s="4" t="str">
        <f t="shared" si="3"/>
        <v/>
      </c>
      <c r="G16" s="4" t="str">
        <f t="shared" si="1"/>
        <v/>
      </c>
    </row>
    <row r="17" spans="1:7" x14ac:dyDescent="0.2">
      <c r="A17" s="4" t="str">
        <f>IF('True_Odds_Calculator_2-way'!A18="","",'True_Odds_Calculator_2-way'!A18)</f>
        <v/>
      </c>
      <c r="B17" s="4" t="str">
        <f>IF('True_Odds_Calculator_2-way'!B18="","",'True_Odds_Calculator_2-way'!B18)</f>
        <v/>
      </c>
      <c r="C17" s="4" t="str">
        <f t="shared" si="0"/>
        <v/>
      </c>
      <c r="D17" s="4" t="str">
        <f t="shared" si="2"/>
        <v/>
      </c>
      <c r="E17" s="4" t="str">
        <f t="shared" si="3"/>
        <v/>
      </c>
      <c r="G17" s="4" t="str">
        <f t="shared" si="1"/>
        <v/>
      </c>
    </row>
    <row r="18" spans="1:7" x14ac:dyDescent="0.2">
      <c r="A18" s="4" t="str">
        <f>IF('True_Odds_Calculator_2-way'!A19="","",'True_Odds_Calculator_2-way'!A19)</f>
        <v/>
      </c>
      <c r="B18" s="4" t="str">
        <f>IF('True_Odds_Calculator_2-way'!B19="","",'True_Odds_Calculator_2-way'!B19)</f>
        <v/>
      </c>
      <c r="C18" s="4" t="str">
        <f t="shared" si="0"/>
        <v/>
      </c>
      <c r="D18" s="4" t="str">
        <f t="shared" si="2"/>
        <v/>
      </c>
      <c r="E18" s="4" t="str">
        <f t="shared" si="3"/>
        <v/>
      </c>
      <c r="G18" s="4" t="str">
        <f t="shared" si="1"/>
        <v/>
      </c>
    </row>
    <row r="19" spans="1:7" x14ac:dyDescent="0.2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str">
        <f t="shared" si="0"/>
        <v/>
      </c>
      <c r="D19" s="4" t="str">
        <f t="shared" si="2"/>
        <v/>
      </c>
      <c r="E19" s="4" t="str">
        <f t="shared" si="3"/>
        <v/>
      </c>
      <c r="G19" s="4" t="str">
        <f t="shared" si="1"/>
        <v/>
      </c>
    </row>
    <row r="20" spans="1:7" x14ac:dyDescent="0.2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str">
        <f t="shared" si="0"/>
        <v/>
      </c>
      <c r="D20" s="4" t="str">
        <f t="shared" si="2"/>
        <v/>
      </c>
      <c r="E20" s="4" t="str">
        <f t="shared" si="3"/>
        <v/>
      </c>
      <c r="G20" s="4" t="str">
        <f t="shared" si="1"/>
        <v/>
      </c>
    </row>
    <row r="21" spans="1:7" x14ac:dyDescent="0.2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str">
        <f t="shared" si="0"/>
        <v/>
      </c>
      <c r="D21" s="4" t="str">
        <f t="shared" si="2"/>
        <v/>
      </c>
      <c r="E21" s="4" t="str">
        <f t="shared" si="3"/>
        <v/>
      </c>
      <c r="G21" s="4" t="str">
        <f t="shared" si="1"/>
        <v/>
      </c>
    </row>
    <row r="22" spans="1:7" x14ac:dyDescent="0.2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str">
        <f t="shared" si="0"/>
        <v/>
      </c>
      <c r="D22" s="4" t="str">
        <f t="shared" si="2"/>
        <v/>
      </c>
      <c r="E22" s="4" t="str">
        <f t="shared" si="3"/>
        <v/>
      </c>
      <c r="G22" s="4" t="str">
        <f t="shared" si="1"/>
        <v/>
      </c>
    </row>
    <row r="23" spans="1:7" x14ac:dyDescent="0.2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str">
        <f t="shared" si="0"/>
        <v/>
      </c>
      <c r="D23" s="4" t="str">
        <f t="shared" si="2"/>
        <v/>
      </c>
      <c r="E23" s="4" t="str">
        <f t="shared" si="3"/>
        <v/>
      </c>
      <c r="G23" s="4" t="str">
        <f t="shared" si="1"/>
        <v/>
      </c>
    </row>
    <row r="24" spans="1:7" x14ac:dyDescent="0.2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str">
        <f t="shared" si="0"/>
        <v/>
      </c>
      <c r="D24" s="4" t="str">
        <f t="shared" si="2"/>
        <v/>
      </c>
      <c r="E24" s="4" t="str">
        <f t="shared" si="3"/>
        <v/>
      </c>
      <c r="G24" s="4" t="str">
        <f t="shared" si="1"/>
        <v/>
      </c>
    </row>
    <row r="25" spans="1:7" x14ac:dyDescent="0.2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str">
        <f t="shared" si="0"/>
        <v/>
      </c>
      <c r="D25" s="4" t="str">
        <f t="shared" si="2"/>
        <v/>
      </c>
      <c r="E25" s="4" t="str">
        <f t="shared" si="3"/>
        <v/>
      </c>
      <c r="G25" s="4" t="str">
        <f t="shared" si="1"/>
        <v/>
      </c>
    </row>
    <row r="26" spans="1:7" x14ac:dyDescent="0.2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str">
        <f t="shared" si="0"/>
        <v/>
      </c>
      <c r="D26" s="4" t="str">
        <f t="shared" si="2"/>
        <v/>
      </c>
      <c r="E26" s="4" t="str">
        <f t="shared" si="3"/>
        <v/>
      </c>
      <c r="G26" s="4" t="str">
        <f t="shared" si="1"/>
        <v/>
      </c>
    </row>
    <row r="27" spans="1:7" x14ac:dyDescent="0.2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str">
        <f t="shared" si="0"/>
        <v/>
      </c>
      <c r="D27" s="4" t="str">
        <f t="shared" si="2"/>
        <v/>
      </c>
      <c r="E27" s="4" t="str">
        <f t="shared" si="3"/>
        <v/>
      </c>
      <c r="G27" s="4" t="str">
        <f t="shared" si="1"/>
        <v/>
      </c>
    </row>
    <row r="28" spans="1:7" x14ac:dyDescent="0.2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str">
        <f t="shared" si="0"/>
        <v/>
      </c>
      <c r="D28" s="4" t="str">
        <f t="shared" si="2"/>
        <v/>
      </c>
      <c r="E28" s="4" t="str">
        <f t="shared" si="3"/>
        <v/>
      </c>
      <c r="G28" s="4" t="str">
        <f t="shared" si="1"/>
        <v/>
      </c>
    </row>
    <row r="29" spans="1:7" x14ac:dyDescent="0.2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str">
        <f t="shared" si="0"/>
        <v/>
      </c>
      <c r="D29" s="4" t="str">
        <f t="shared" si="2"/>
        <v/>
      </c>
      <c r="E29" s="4" t="str">
        <f t="shared" si="3"/>
        <v/>
      </c>
      <c r="G29" s="4" t="str">
        <f t="shared" si="1"/>
        <v/>
      </c>
    </row>
    <row r="30" spans="1:7" x14ac:dyDescent="0.2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str">
        <f t="shared" si="0"/>
        <v/>
      </c>
      <c r="D30" s="4" t="str">
        <f t="shared" si="2"/>
        <v/>
      </c>
      <c r="E30" s="4" t="str">
        <f t="shared" si="3"/>
        <v/>
      </c>
      <c r="G30" s="4" t="str">
        <f t="shared" si="1"/>
        <v/>
      </c>
    </row>
    <row r="31" spans="1:7" x14ac:dyDescent="0.2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str">
        <f t="shared" si="0"/>
        <v/>
      </c>
      <c r="D31" s="4" t="str">
        <f t="shared" si="2"/>
        <v/>
      </c>
      <c r="E31" s="4" t="str">
        <f t="shared" si="3"/>
        <v/>
      </c>
      <c r="G31" s="4" t="str">
        <f t="shared" si="1"/>
        <v/>
      </c>
    </row>
    <row r="32" spans="1:7" x14ac:dyDescent="0.2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str">
        <f t="shared" si="0"/>
        <v/>
      </c>
      <c r="D32" s="4" t="str">
        <f t="shared" si="2"/>
        <v/>
      </c>
      <c r="E32" s="4" t="str">
        <f t="shared" si="3"/>
        <v/>
      </c>
      <c r="G32" s="4" t="str">
        <f t="shared" si="1"/>
        <v/>
      </c>
    </row>
    <row r="33" spans="1:7" x14ac:dyDescent="0.2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str">
        <f t="shared" si="0"/>
        <v/>
      </c>
      <c r="D33" s="4" t="str">
        <f t="shared" si="2"/>
        <v/>
      </c>
      <c r="E33" s="4" t="str">
        <f t="shared" si="3"/>
        <v/>
      </c>
      <c r="G33" s="4" t="str">
        <f t="shared" si="1"/>
        <v/>
      </c>
    </row>
    <row r="34" spans="1:7" x14ac:dyDescent="0.2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str">
        <f t="shared" si="0"/>
        <v/>
      </c>
      <c r="D34" s="4" t="str">
        <f t="shared" si="2"/>
        <v/>
      </c>
      <c r="E34" s="4" t="str">
        <f t="shared" si="3"/>
        <v/>
      </c>
      <c r="G34" s="4" t="str">
        <f t="shared" si="1"/>
        <v/>
      </c>
    </row>
    <row r="35" spans="1:7" x14ac:dyDescent="0.2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str">
        <f t="shared" si="0"/>
        <v/>
      </c>
      <c r="D35" s="4" t="str">
        <f t="shared" si="2"/>
        <v/>
      </c>
      <c r="E35" s="4" t="str">
        <f t="shared" si="3"/>
        <v/>
      </c>
      <c r="G35" s="4" t="str">
        <f t="shared" si="1"/>
        <v/>
      </c>
    </row>
    <row r="36" spans="1:7" x14ac:dyDescent="0.2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str">
        <f t="shared" si="0"/>
        <v/>
      </c>
      <c r="D36" s="4" t="str">
        <f t="shared" si="2"/>
        <v/>
      </c>
      <c r="E36" s="4" t="str">
        <f t="shared" si="3"/>
        <v/>
      </c>
      <c r="G36" s="4" t="str">
        <f t="shared" si="1"/>
        <v/>
      </c>
    </row>
    <row r="37" spans="1:7" x14ac:dyDescent="0.2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str">
        <f t="shared" si="0"/>
        <v/>
      </c>
      <c r="D37" s="4" t="str">
        <f t="shared" si="2"/>
        <v/>
      </c>
      <c r="E37" s="4" t="str">
        <f t="shared" si="3"/>
        <v/>
      </c>
      <c r="G37" s="4" t="str">
        <f t="shared" si="1"/>
        <v/>
      </c>
    </row>
    <row r="38" spans="1:7" x14ac:dyDescent="0.2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str">
        <f t="shared" si="0"/>
        <v/>
      </c>
      <c r="D38" s="4" t="str">
        <f t="shared" si="2"/>
        <v/>
      </c>
      <c r="E38" s="4" t="str">
        <f t="shared" si="3"/>
        <v/>
      </c>
      <c r="G38" s="4" t="str">
        <f t="shared" si="1"/>
        <v/>
      </c>
    </row>
    <row r="39" spans="1:7" x14ac:dyDescent="0.2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str">
        <f t="shared" si="0"/>
        <v/>
      </c>
      <c r="D39" s="4" t="str">
        <f t="shared" si="2"/>
        <v/>
      </c>
      <c r="E39" s="4" t="str">
        <f t="shared" si="3"/>
        <v/>
      </c>
      <c r="G39" s="4" t="str">
        <f t="shared" si="1"/>
        <v/>
      </c>
    </row>
    <row r="40" spans="1:7" x14ac:dyDescent="0.2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str">
        <f t="shared" si="0"/>
        <v/>
      </c>
      <c r="D40" s="4" t="str">
        <f t="shared" si="2"/>
        <v/>
      </c>
      <c r="E40" s="4" t="str">
        <f t="shared" si="3"/>
        <v/>
      </c>
      <c r="G40" s="4" t="str">
        <f t="shared" si="1"/>
        <v/>
      </c>
    </row>
    <row r="41" spans="1:7" x14ac:dyDescent="0.2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str">
        <f t="shared" si="0"/>
        <v/>
      </c>
      <c r="D41" s="4" t="str">
        <f t="shared" si="2"/>
        <v/>
      </c>
      <c r="E41" s="4" t="str">
        <f t="shared" si="3"/>
        <v/>
      </c>
      <c r="G41" s="4" t="str">
        <f t="shared" si="1"/>
        <v/>
      </c>
    </row>
    <row r="42" spans="1:7" x14ac:dyDescent="0.2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str">
        <f t="shared" si="0"/>
        <v/>
      </c>
      <c r="D42" s="4" t="str">
        <f t="shared" si="2"/>
        <v/>
      </c>
      <c r="E42" s="4" t="str">
        <f t="shared" si="3"/>
        <v/>
      </c>
      <c r="G42" s="4" t="str">
        <f t="shared" si="1"/>
        <v/>
      </c>
    </row>
    <row r="43" spans="1:7" x14ac:dyDescent="0.2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str">
        <f t="shared" si="0"/>
        <v/>
      </c>
      <c r="D43" s="4" t="str">
        <f t="shared" si="2"/>
        <v/>
      </c>
      <c r="E43" s="4" t="str">
        <f t="shared" si="3"/>
        <v/>
      </c>
      <c r="G43" s="4" t="str">
        <f t="shared" si="1"/>
        <v/>
      </c>
    </row>
    <row r="44" spans="1:7" x14ac:dyDescent="0.2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str">
        <f t="shared" si="0"/>
        <v/>
      </c>
      <c r="D44" s="4" t="str">
        <f t="shared" si="2"/>
        <v/>
      </c>
      <c r="E44" s="4" t="str">
        <f t="shared" si="3"/>
        <v/>
      </c>
      <c r="G44" s="4" t="str">
        <f t="shared" si="1"/>
        <v/>
      </c>
    </row>
    <row r="45" spans="1:7" x14ac:dyDescent="0.2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str">
        <f t="shared" si="0"/>
        <v/>
      </c>
      <c r="D45" s="4" t="str">
        <f t="shared" si="2"/>
        <v/>
      </c>
      <c r="E45" s="4" t="str">
        <f t="shared" si="3"/>
        <v/>
      </c>
      <c r="G45" s="4" t="str">
        <f t="shared" si="1"/>
        <v/>
      </c>
    </row>
    <row r="46" spans="1:7" x14ac:dyDescent="0.2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str">
        <f t="shared" si="0"/>
        <v/>
      </c>
      <c r="D46" s="4" t="str">
        <f t="shared" si="2"/>
        <v/>
      </c>
      <c r="E46" s="4" t="str">
        <f t="shared" si="3"/>
        <v/>
      </c>
      <c r="G46" s="4" t="str">
        <f t="shared" si="1"/>
        <v/>
      </c>
    </row>
    <row r="47" spans="1:7" x14ac:dyDescent="0.2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str">
        <f t="shared" si="0"/>
        <v/>
      </c>
      <c r="D47" s="4" t="str">
        <f t="shared" si="2"/>
        <v/>
      </c>
      <c r="E47" s="4" t="str">
        <f t="shared" si="3"/>
        <v/>
      </c>
      <c r="G47" s="4" t="str">
        <f t="shared" si="1"/>
        <v/>
      </c>
    </row>
    <row r="48" spans="1:7" x14ac:dyDescent="0.2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str">
        <f t="shared" si="0"/>
        <v/>
      </c>
      <c r="D48" s="4" t="str">
        <f t="shared" si="2"/>
        <v/>
      </c>
      <c r="E48" s="4" t="str">
        <f t="shared" si="3"/>
        <v/>
      </c>
      <c r="G48" s="4" t="str">
        <f t="shared" si="1"/>
        <v/>
      </c>
    </row>
    <row r="49" spans="1:7" x14ac:dyDescent="0.2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str">
        <f t="shared" si="0"/>
        <v/>
      </c>
      <c r="D49" s="4" t="str">
        <f t="shared" si="2"/>
        <v/>
      </c>
      <c r="E49" s="4" t="str">
        <f t="shared" si="3"/>
        <v/>
      </c>
      <c r="G49" s="4" t="str">
        <f t="shared" si="1"/>
        <v/>
      </c>
    </row>
    <row r="50" spans="1:7" x14ac:dyDescent="0.2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str">
        <f t="shared" si="0"/>
        <v/>
      </c>
      <c r="D50" s="4" t="str">
        <f t="shared" si="2"/>
        <v/>
      </c>
      <c r="E50" s="4" t="str">
        <f t="shared" si="3"/>
        <v/>
      </c>
      <c r="G50" s="4" t="str">
        <f t="shared" si="1"/>
        <v/>
      </c>
    </row>
    <row r="51" spans="1:7" x14ac:dyDescent="0.2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str">
        <f t="shared" si="0"/>
        <v/>
      </c>
      <c r="D51" s="4" t="str">
        <f t="shared" si="2"/>
        <v/>
      </c>
      <c r="E51" s="4" t="str">
        <f t="shared" si="3"/>
        <v/>
      </c>
      <c r="G51" s="4" t="str">
        <f t="shared" si="1"/>
        <v/>
      </c>
    </row>
    <row r="52" spans="1:7" x14ac:dyDescent="0.2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str">
        <f t="shared" si="0"/>
        <v/>
      </c>
      <c r="D52" s="4" t="str">
        <f t="shared" si="2"/>
        <v/>
      </c>
      <c r="E52" s="4" t="str">
        <f t="shared" si="3"/>
        <v/>
      </c>
      <c r="G52" s="4" t="str">
        <f t="shared" si="1"/>
        <v/>
      </c>
    </row>
    <row r="53" spans="1:7" x14ac:dyDescent="0.2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str">
        <f t="shared" si="0"/>
        <v/>
      </c>
      <c r="D53" s="4" t="str">
        <f t="shared" si="2"/>
        <v/>
      </c>
      <c r="E53" s="4" t="str">
        <f t="shared" si="3"/>
        <v/>
      </c>
      <c r="G53" s="4" t="str">
        <f t="shared" si="1"/>
        <v/>
      </c>
    </row>
    <row r="54" spans="1:7" x14ac:dyDescent="0.2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str">
        <f t="shared" si="0"/>
        <v/>
      </c>
      <c r="D54" s="4" t="str">
        <f t="shared" si="2"/>
        <v/>
      </c>
      <c r="E54" s="4" t="str">
        <f t="shared" si="3"/>
        <v/>
      </c>
      <c r="G54" s="4" t="str">
        <f t="shared" si="1"/>
        <v/>
      </c>
    </row>
    <row r="55" spans="1:7" x14ac:dyDescent="0.2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str">
        <f t="shared" si="0"/>
        <v/>
      </c>
      <c r="D55" s="4" t="str">
        <f t="shared" si="2"/>
        <v/>
      </c>
      <c r="E55" s="4" t="str">
        <f t="shared" si="3"/>
        <v/>
      </c>
      <c r="G55" s="4" t="str">
        <f t="shared" si="1"/>
        <v/>
      </c>
    </row>
    <row r="56" spans="1:7" x14ac:dyDescent="0.2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str">
        <f t="shared" si="0"/>
        <v/>
      </c>
      <c r="D56" s="4" t="str">
        <f t="shared" si="2"/>
        <v/>
      </c>
      <c r="E56" s="4" t="str">
        <f t="shared" si="3"/>
        <v/>
      </c>
      <c r="G56" s="4" t="str">
        <f t="shared" si="1"/>
        <v/>
      </c>
    </row>
    <row r="57" spans="1:7" x14ac:dyDescent="0.2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str">
        <f t="shared" si="0"/>
        <v/>
      </c>
      <c r="D57" s="4" t="str">
        <f t="shared" si="2"/>
        <v/>
      </c>
      <c r="E57" s="4" t="str">
        <f t="shared" si="3"/>
        <v/>
      </c>
      <c r="G57" s="4" t="str">
        <f t="shared" si="1"/>
        <v/>
      </c>
    </row>
    <row r="58" spans="1:7" x14ac:dyDescent="0.2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str">
        <f t="shared" si="0"/>
        <v/>
      </c>
      <c r="D58" s="4" t="str">
        <f t="shared" si="2"/>
        <v/>
      </c>
      <c r="E58" s="4" t="str">
        <f t="shared" si="3"/>
        <v/>
      </c>
      <c r="G58" s="4" t="str">
        <f t="shared" si="1"/>
        <v/>
      </c>
    </row>
    <row r="59" spans="1:7" x14ac:dyDescent="0.2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str">
        <f t="shared" si="0"/>
        <v/>
      </c>
      <c r="D59" s="4" t="str">
        <f t="shared" si="2"/>
        <v/>
      </c>
      <c r="E59" s="4" t="str">
        <f t="shared" si="3"/>
        <v/>
      </c>
      <c r="G59" s="4" t="str">
        <f t="shared" si="1"/>
        <v/>
      </c>
    </row>
    <row r="60" spans="1:7" x14ac:dyDescent="0.2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str">
        <f t="shared" si="0"/>
        <v/>
      </c>
      <c r="D60" s="4" t="str">
        <f t="shared" si="2"/>
        <v/>
      </c>
      <c r="E60" s="4" t="str">
        <f t="shared" si="3"/>
        <v/>
      </c>
      <c r="G60" s="4" t="str">
        <f t="shared" si="1"/>
        <v/>
      </c>
    </row>
    <row r="61" spans="1:7" x14ac:dyDescent="0.2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str">
        <f t="shared" si="0"/>
        <v/>
      </c>
      <c r="D61" s="4" t="str">
        <f t="shared" si="2"/>
        <v/>
      </c>
      <c r="E61" s="4" t="str">
        <f t="shared" si="3"/>
        <v/>
      </c>
      <c r="G61" s="4" t="str">
        <f t="shared" si="1"/>
        <v/>
      </c>
    </row>
    <row r="62" spans="1:7" x14ac:dyDescent="0.2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str">
        <f t="shared" si="0"/>
        <v/>
      </c>
      <c r="D62" s="4" t="str">
        <f t="shared" si="2"/>
        <v/>
      </c>
      <c r="E62" s="4" t="str">
        <f t="shared" si="3"/>
        <v/>
      </c>
      <c r="G62" s="4" t="str">
        <f t="shared" si="1"/>
        <v/>
      </c>
    </row>
    <row r="63" spans="1:7" x14ac:dyDescent="0.2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str">
        <f t="shared" si="0"/>
        <v/>
      </c>
      <c r="D63" s="4" t="str">
        <f t="shared" si="2"/>
        <v/>
      </c>
      <c r="E63" s="4" t="str">
        <f t="shared" si="3"/>
        <v/>
      </c>
      <c r="G63" s="4" t="str">
        <f t="shared" si="1"/>
        <v/>
      </c>
    </row>
    <row r="64" spans="1:7" x14ac:dyDescent="0.2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str">
        <f t="shared" si="0"/>
        <v/>
      </c>
      <c r="D64" s="4" t="str">
        <f t="shared" si="2"/>
        <v/>
      </c>
      <c r="E64" s="4" t="str">
        <f t="shared" si="3"/>
        <v/>
      </c>
      <c r="G64" s="4" t="str">
        <f t="shared" si="1"/>
        <v/>
      </c>
    </row>
    <row r="65" spans="1:7" x14ac:dyDescent="0.2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str">
        <f t="shared" si="0"/>
        <v/>
      </c>
      <c r="D65" s="4" t="str">
        <f t="shared" si="2"/>
        <v/>
      </c>
      <c r="E65" s="4" t="str">
        <f t="shared" si="3"/>
        <v/>
      </c>
      <c r="G65" s="4" t="str">
        <f t="shared" si="1"/>
        <v/>
      </c>
    </row>
    <row r="66" spans="1:7" x14ac:dyDescent="0.2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str">
        <f t="shared" ref="C66:C129" si="4">IF(A66="","",((1/A66)+(1/B66))-1)</f>
        <v/>
      </c>
      <c r="D66" s="4" t="str">
        <f t="shared" si="2"/>
        <v/>
      </c>
      <c r="E66" s="4" t="str">
        <f t="shared" si="3"/>
        <v/>
      </c>
      <c r="G66" s="4" t="str">
        <f t="shared" ref="G66:G129" si="5">IF(A66="","",C66+1)</f>
        <v/>
      </c>
    </row>
    <row r="67" spans="1:7" x14ac:dyDescent="0.2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str">
        <f t="shared" si="4"/>
        <v/>
      </c>
      <c r="D67" s="4" t="str">
        <f t="shared" ref="D67:D130" si="6">IF(A67="","",(2*A67)/(2-($C67*A67)))</f>
        <v/>
      </c>
      <c r="E67" s="4" t="str">
        <f t="shared" ref="E67:E130" si="7">IF(B67="","",(2*B67)/(2-($C67*B67)))</f>
        <v/>
      </c>
      <c r="G67" s="4" t="str">
        <f t="shared" si="5"/>
        <v/>
      </c>
    </row>
    <row r="68" spans="1:7" x14ac:dyDescent="0.2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str">
        <f t="shared" si="4"/>
        <v/>
      </c>
      <c r="D68" s="4" t="str">
        <f t="shared" si="6"/>
        <v/>
      </c>
      <c r="E68" s="4" t="str">
        <f t="shared" si="7"/>
        <v/>
      </c>
      <c r="G68" s="4" t="str">
        <f t="shared" si="5"/>
        <v/>
      </c>
    </row>
    <row r="69" spans="1:7" x14ac:dyDescent="0.2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str">
        <f t="shared" si="4"/>
        <v/>
      </c>
      <c r="D69" s="4" t="str">
        <f t="shared" si="6"/>
        <v/>
      </c>
      <c r="E69" s="4" t="str">
        <f t="shared" si="7"/>
        <v/>
      </c>
      <c r="G69" s="4" t="str">
        <f t="shared" si="5"/>
        <v/>
      </c>
    </row>
    <row r="70" spans="1:7" x14ac:dyDescent="0.2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str">
        <f t="shared" si="4"/>
        <v/>
      </c>
      <c r="D70" s="4" t="str">
        <f t="shared" si="6"/>
        <v/>
      </c>
      <c r="E70" s="4" t="str">
        <f t="shared" si="7"/>
        <v/>
      </c>
      <c r="G70" s="4" t="str">
        <f t="shared" si="5"/>
        <v/>
      </c>
    </row>
    <row r="71" spans="1:7" x14ac:dyDescent="0.2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str">
        <f t="shared" si="4"/>
        <v/>
      </c>
      <c r="D71" s="4" t="str">
        <f t="shared" si="6"/>
        <v/>
      </c>
      <c r="E71" s="4" t="str">
        <f t="shared" si="7"/>
        <v/>
      </c>
      <c r="G71" s="4" t="str">
        <f t="shared" si="5"/>
        <v/>
      </c>
    </row>
    <row r="72" spans="1:7" x14ac:dyDescent="0.2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str">
        <f t="shared" si="4"/>
        <v/>
      </c>
      <c r="D72" s="4" t="str">
        <f t="shared" si="6"/>
        <v/>
      </c>
      <c r="E72" s="4" t="str">
        <f t="shared" si="7"/>
        <v/>
      </c>
      <c r="G72" s="4" t="str">
        <f t="shared" si="5"/>
        <v/>
      </c>
    </row>
    <row r="73" spans="1:7" x14ac:dyDescent="0.2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str">
        <f t="shared" si="4"/>
        <v/>
      </c>
      <c r="D73" s="4" t="str">
        <f t="shared" si="6"/>
        <v/>
      </c>
      <c r="E73" s="4" t="str">
        <f t="shared" si="7"/>
        <v/>
      </c>
      <c r="G73" s="4" t="str">
        <f t="shared" si="5"/>
        <v/>
      </c>
    </row>
    <row r="74" spans="1:7" x14ac:dyDescent="0.2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str">
        <f t="shared" si="4"/>
        <v/>
      </c>
      <c r="D74" s="4" t="str">
        <f t="shared" si="6"/>
        <v/>
      </c>
      <c r="E74" s="4" t="str">
        <f t="shared" si="7"/>
        <v/>
      </c>
      <c r="G74" s="4" t="str">
        <f t="shared" si="5"/>
        <v/>
      </c>
    </row>
    <row r="75" spans="1:7" x14ac:dyDescent="0.2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str">
        <f t="shared" si="4"/>
        <v/>
      </c>
      <c r="D75" s="4" t="str">
        <f t="shared" si="6"/>
        <v/>
      </c>
      <c r="E75" s="4" t="str">
        <f t="shared" si="7"/>
        <v/>
      </c>
      <c r="G75" s="4" t="str">
        <f t="shared" si="5"/>
        <v/>
      </c>
    </row>
    <row r="76" spans="1:7" x14ac:dyDescent="0.2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str">
        <f t="shared" si="4"/>
        <v/>
      </c>
      <c r="D76" s="4" t="str">
        <f t="shared" si="6"/>
        <v/>
      </c>
      <c r="E76" s="4" t="str">
        <f t="shared" si="7"/>
        <v/>
      </c>
      <c r="G76" s="4" t="str">
        <f t="shared" si="5"/>
        <v/>
      </c>
    </row>
    <row r="77" spans="1:7" x14ac:dyDescent="0.2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str">
        <f t="shared" si="4"/>
        <v/>
      </c>
      <c r="D77" s="4" t="str">
        <f t="shared" si="6"/>
        <v/>
      </c>
      <c r="E77" s="4" t="str">
        <f t="shared" si="7"/>
        <v/>
      </c>
      <c r="G77" s="4" t="str">
        <f t="shared" si="5"/>
        <v/>
      </c>
    </row>
    <row r="78" spans="1:7" x14ac:dyDescent="0.2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str">
        <f t="shared" si="4"/>
        <v/>
      </c>
      <c r="D78" s="4" t="str">
        <f t="shared" si="6"/>
        <v/>
      </c>
      <c r="E78" s="4" t="str">
        <f t="shared" si="7"/>
        <v/>
      </c>
      <c r="G78" s="4" t="str">
        <f t="shared" si="5"/>
        <v/>
      </c>
    </row>
    <row r="79" spans="1:7" x14ac:dyDescent="0.2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str">
        <f t="shared" si="4"/>
        <v/>
      </c>
      <c r="D79" s="4" t="str">
        <f t="shared" si="6"/>
        <v/>
      </c>
      <c r="E79" s="4" t="str">
        <f t="shared" si="7"/>
        <v/>
      </c>
      <c r="G79" s="4" t="str">
        <f t="shared" si="5"/>
        <v/>
      </c>
    </row>
    <row r="80" spans="1:7" x14ac:dyDescent="0.2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str">
        <f t="shared" si="4"/>
        <v/>
      </c>
      <c r="D80" s="4" t="str">
        <f t="shared" si="6"/>
        <v/>
      </c>
      <c r="E80" s="4" t="str">
        <f t="shared" si="7"/>
        <v/>
      </c>
      <c r="G80" s="4" t="str">
        <f t="shared" si="5"/>
        <v/>
      </c>
    </row>
    <row r="81" spans="1:7" x14ac:dyDescent="0.2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str">
        <f t="shared" si="4"/>
        <v/>
      </c>
      <c r="D81" s="4" t="str">
        <f t="shared" si="6"/>
        <v/>
      </c>
      <c r="E81" s="4" t="str">
        <f t="shared" si="7"/>
        <v/>
      </c>
      <c r="G81" s="4" t="str">
        <f t="shared" si="5"/>
        <v/>
      </c>
    </row>
    <row r="82" spans="1:7" x14ac:dyDescent="0.2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str">
        <f t="shared" si="4"/>
        <v/>
      </c>
      <c r="D82" s="4" t="str">
        <f t="shared" si="6"/>
        <v/>
      </c>
      <c r="E82" s="4" t="str">
        <f t="shared" si="7"/>
        <v/>
      </c>
      <c r="G82" s="4" t="str">
        <f t="shared" si="5"/>
        <v/>
      </c>
    </row>
    <row r="83" spans="1:7" x14ac:dyDescent="0.2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str">
        <f t="shared" si="4"/>
        <v/>
      </c>
      <c r="D83" s="4" t="str">
        <f t="shared" si="6"/>
        <v/>
      </c>
      <c r="E83" s="4" t="str">
        <f t="shared" si="7"/>
        <v/>
      </c>
      <c r="G83" s="4" t="str">
        <f t="shared" si="5"/>
        <v/>
      </c>
    </row>
    <row r="84" spans="1:7" x14ac:dyDescent="0.2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str">
        <f t="shared" si="4"/>
        <v/>
      </c>
      <c r="D84" s="4" t="str">
        <f t="shared" si="6"/>
        <v/>
      </c>
      <c r="E84" s="4" t="str">
        <f t="shared" si="7"/>
        <v/>
      </c>
      <c r="G84" s="4" t="str">
        <f t="shared" si="5"/>
        <v/>
      </c>
    </row>
    <row r="85" spans="1:7" x14ac:dyDescent="0.2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str">
        <f t="shared" si="4"/>
        <v/>
      </c>
      <c r="D85" s="4" t="str">
        <f t="shared" si="6"/>
        <v/>
      </c>
      <c r="E85" s="4" t="str">
        <f t="shared" si="7"/>
        <v/>
      </c>
      <c r="G85" s="4" t="str">
        <f t="shared" si="5"/>
        <v/>
      </c>
    </row>
    <row r="86" spans="1:7" x14ac:dyDescent="0.2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str">
        <f t="shared" si="4"/>
        <v/>
      </c>
      <c r="D86" s="4" t="str">
        <f t="shared" si="6"/>
        <v/>
      </c>
      <c r="E86" s="4" t="str">
        <f t="shared" si="7"/>
        <v/>
      </c>
      <c r="G86" s="4" t="str">
        <f t="shared" si="5"/>
        <v/>
      </c>
    </row>
    <row r="87" spans="1:7" x14ac:dyDescent="0.2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str">
        <f t="shared" si="4"/>
        <v/>
      </c>
      <c r="D87" s="4" t="str">
        <f t="shared" si="6"/>
        <v/>
      </c>
      <c r="E87" s="4" t="str">
        <f t="shared" si="7"/>
        <v/>
      </c>
      <c r="G87" s="4" t="str">
        <f t="shared" si="5"/>
        <v/>
      </c>
    </row>
    <row r="88" spans="1:7" x14ac:dyDescent="0.2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str">
        <f t="shared" si="4"/>
        <v/>
      </c>
      <c r="D88" s="4" t="str">
        <f t="shared" si="6"/>
        <v/>
      </c>
      <c r="E88" s="4" t="str">
        <f t="shared" si="7"/>
        <v/>
      </c>
      <c r="G88" s="4" t="str">
        <f t="shared" si="5"/>
        <v/>
      </c>
    </row>
    <row r="89" spans="1:7" x14ac:dyDescent="0.2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str">
        <f t="shared" si="4"/>
        <v/>
      </c>
      <c r="D89" s="4" t="str">
        <f t="shared" si="6"/>
        <v/>
      </c>
      <c r="E89" s="4" t="str">
        <f t="shared" si="7"/>
        <v/>
      </c>
      <c r="G89" s="4" t="str">
        <f t="shared" si="5"/>
        <v/>
      </c>
    </row>
    <row r="90" spans="1:7" x14ac:dyDescent="0.2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str">
        <f t="shared" si="4"/>
        <v/>
      </c>
      <c r="D90" s="4" t="str">
        <f t="shared" si="6"/>
        <v/>
      </c>
      <c r="E90" s="4" t="str">
        <f t="shared" si="7"/>
        <v/>
      </c>
      <c r="G90" s="4" t="str">
        <f t="shared" si="5"/>
        <v/>
      </c>
    </row>
    <row r="91" spans="1:7" x14ac:dyDescent="0.2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str">
        <f t="shared" si="4"/>
        <v/>
      </c>
      <c r="D91" s="4" t="str">
        <f t="shared" si="6"/>
        <v/>
      </c>
      <c r="E91" s="4" t="str">
        <f t="shared" si="7"/>
        <v/>
      </c>
      <c r="G91" s="4" t="str">
        <f t="shared" si="5"/>
        <v/>
      </c>
    </row>
    <row r="92" spans="1:7" x14ac:dyDescent="0.2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str">
        <f t="shared" si="4"/>
        <v/>
      </c>
      <c r="D92" s="4" t="str">
        <f t="shared" si="6"/>
        <v/>
      </c>
      <c r="E92" s="4" t="str">
        <f t="shared" si="7"/>
        <v/>
      </c>
      <c r="G92" s="4" t="str">
        <f t="shared" si="5"/>
        <v/>
      </c>
    </row>
    <row r="93" spans="1:7" x14ac:dyDescent="0.2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str">
        <f t="shared" si="4"/>
        <v/>
      </c>
      <c r="D93" s="4" t="str">
        <f t="shared" si="6"/>
        <v/>
      </c>
      <c r="E93" s="4" t="str">
        <f t="shared" si="7"/>
        <v/>
      </c>
      <c r="G93" s="4" t="str">
        <f t="shared" si="5"/>
        <v/>
      </c>
    </row>
    <row r="94" spans="1:7" x14ac:dyDescent="0.2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str">
        <f t="shared" si="4"/>
        <v/>
      </c>
      <c r="D94" s="4" t="str">
        <f t="shared" si="6"/>
        <v/>
      </c>
      <c r="E94" s="4" t="str">
        <f t="shared" si="7"/>
        <v/>
      </c>
      <c r="G94" s="4" t="str">
        <f t="shared" si="5"/>
        <v/>
      </c>
    </row>
    <row r="95" spans="1:7" x14ac:dyDescent="0.2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str">
        <f t="shared" si="4"/>
        <v/>
      </c>
      <c r="D95" s="4" t="str">
        <f t="shared" si="6"/>
        <v/>
      </c>
      <c r="E95" s="4" t="str">
        <f t="shared" si="7"/>
        <v/>
      </c>
      <c r="G95" s="4" t="str">
        <f t="shared" si="5"/>
        <v/>
      </c>
    </row>
    <row r="96" spans="1:7" x14ac:dyDescent="0.2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str">
        <f t="shared" si="4"/>
        <v/>
      </c>
      <c r="D96" s="4" t="str">
        <f t="shared" si="6"/>
        <v/>
      </c>
      <c r="E96" s="4" t="str">
        <f t="shared" si="7"/>
        <v/>
      </c>
      <c r="G96" s="4" t="str">
        <f t="shared" si="5"/>
        <v/>
      </c>
    </row>
    <row r="97" spans="1:7" x14ac:dyDescent="0.2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str">
        <f t="shared" si="4"/>
        <v/>
      </c>
      <c r="D97" s="4" t="str">
        <f t="shared" si="6"/>
        <v/>
      </c>
      <c r="E97" s="4" t="str">
        <f t="shared" si="7"/>
        <v/>
      </c>
      <c r="G97" s="4" t="str">
        <f t="shared" si="5"/>
        <v/>
      </c>
    </row>
    <row r="98" spans="1:7" x14ac:dyDescent="0.2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str">
        <f t="shared" si="4"/>
        <v/>
      </c>
      <c r="D98" s="4" t="str">
        <f t="shared" si="6"/>
        <v/>
      </c>
      <c r="E98" s="4" t="str">
        <f t="shared" si="7"/>
        <v/>
      </c>
      <c r="G98" s="4" t="str">
        <f t="shared" si="5"/>
        <v/>
      </c>
    </row>
    <row r="99" spans="1:7" x14ac:dyDescent="0.2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str">
        <f t="shared" si="4"/>
        <v/>
      </c>
      <c r="D99" s="4" t="str">
        <f t="shared" si="6"/>
        <v/>
      </c>
      <c r="E99" s="4" t="str">
        <f t="shared" si="7"/>
        <v/>
      </c>
      <c r="G99" s="4" t="str">
        <f t="shared" si="5"/>
        <v/>
      </c>
    </row>
    <row r="100" spans="1:7" x14ac:dyDescent="0.2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str">
        <f t="shared" si="4"/>
        <v/>
      </c>
      <c r="D100" s="4" t="str">
        <f t="shared" si="6"/>
        <v/>
      </c>
      <c r="E100" s="4" t="str">
        <f t="shared" si="7"/>
        <v/>
      </c>
      <c r="G100" s="4" t="str">
        <f t="shared" si="5"/>
        <v/>
      </c>
    </row>
    <row r="101" spans="1:7" x14ac:dyDescent="0.2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str">
        <f t="shared" si="4"/>
        <v/>
      </c>
      <c r="D101" s="4" t="str">
        <f t="shared" si="6"/>
        <v/>
      </c>
      <c r="E101" s="4" t="str">
        <f t="shared" si="7"/>
        <v/>
      </c>
      <c r="G101" s="4" t="str">
        <f t="shared" si="5"/>
        <v/>
      </c>
    </row>
    <row r="102" spans="1:7" x14ac:dyDescent="0.2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str">
        <f t="shared" si="4"/>
        <v/>
      </c>
      <c r="D102" s="4" t="str">
        <f t="shared" si="6"/>
        <v/>
      </c>
      <c r="E102" s="4" t="str">
        <f t="shared" si="7"/>
        <v/>
      </c>
      <c r="G102" s="4" t="str">
        <f t="shared" si="5"/>
        <v/>
      </c>
    </row>
    <row r="103" spans="1:7" x14ac:dyDescent="0.2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str">
        <f t="shared" si="4"/>
        <v/>
      </c>
      <c r="D103" s="4" t="str">
        <f t="shared" si="6"/>
        <v/>
      </c>
      <c r="E103" s="4" t="str">
        <f t="shared" si="7"/>
        <v/>
      </c>
      <c r="G103" s="4" t="str">
        <f t="shared" si="5"/>
        <v/>
      </c>
    </row>
    <row r="104" spans="1:7" x14ac:dyDescent="0.2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str">
        <f t="shared" si="4"/>
        <v/>
      </c>
      <c r="D104" s="4" t="str">
        <f t="shared" si="6"/>
        <v/>
      </c>
      <c r="E104" s="4" t="str">
        <f t="shared" si="7"/>
        <v/>
      </c>
      <c r="G104" s="4" t="str">
        <f t="shared" si="5"/>
        <v/>
      </c>
    </row>
    <row r="105" spans="1:7" x14ac:dyDescent="0.2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str">
        <f t="shared" si="4"/>
        <v/>
      </c>
      <c r="D105" s="4" t="str">
        <f t="shared" si="6"/>
        <v/>
      </c>
      <c r="E105" s="4" t="str">
        <f t="shared" si="7"/>
        <v/>
      </c>
      <c r="G105" s="4" t="str">
        <f t="shared" si="5"/>
        <v/>
      </c>
    </row>
    <row r="106" spans="1:7" x14ac:dyDescent="0.2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str">
        <f t="shared" si="4"/>
        <v/>
      </c>
      <c r="D106" s="4" t="str">
        <f t="shared" si="6"/>
        <v/>
      </c>
      <c r="E106" s="4" t="str">
        <f t="shared" si="7"/>
        <v/>
      </c>
      <c r="G106" s="4" t="str">
        <f t="shared" si="5"/>
        <v/>
      </c>
    </row>
    <row r="107" spans="1:7" x14ac:dyDescent="0.2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str">
        <f t="shared" si="4"/>
        <v/>
      </c>
      <c r="D107" s="4" t="str">
        <f t="shared" si="6"/>
        <v/>
      </c>
      <c r="E107" s="4" t="str">
        <f t="shared" si="7"/>
        <v/>
      </c>
      <c r="G107" s="4" t="str">
        <f t="shared" si="5"/>
        <v/>
      </c>
    </row>
    <row r="108" spans="1:7" x14ac:dyDescent="0.2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str">
        <f t="shared" si="4"/>
        <v/>
      </c>
      <c r="D108" s="4" t="str">
        <f t="shared" si="6"/>
        <v/>
      </c>
      <c r="E108" s="4" t="str">
        <f t="shared" si="7"/>
        <v/>
      </c>
      <c r="G108" s="4" t="str">
        <f t="shared" si="5"/>
        <v/>
      </c>
    </row>
    <row r="109" spans="1:7" x14ac:dyDescent="0.2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str">
        <f t="shared" si="4"/>
        <v/>
      </c>
      <c r="D109" s="4" t="str">
        <f t="shared" si="6"/>
        <v/>
      </c>
      <c r="E109" s="4" t="str">
        <f t="shared" si="7"/>
        <v/>
      </c>
      <c r="G109" s="4" t="str">
        <f t="shared" si="5"/>
        <v/>
      </c>
    </row>
    <row r="110" spans="1:7" x14ac:dyDescent="0.2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str">
        <f t="shared" si="4"/>
        <v/>
      </c>
      <c r="D110" s="4" t="str">
        <f t="shared" si="6"/>
        <v/>
      </c>
      <c r="E110" s="4" t="str">
        <f t="shared" si="7"/>
        <v/>
      </c>
      <c r="G110" s="4" t="str">
        <f t="shared" si="5"/>
        <v/>
      </c>
    </row>
    <row r="111" spans="1:7" x14ac:dyDescent="0.2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str">
        <f t="shared" si="4"/>
        <v/>
      </c>
      <c r="D111" s="4" t="str">
        <f t="shared" si="6"/>
        <v/>
      </c>
      <c r="E111" s="4" t="str">
        <f t="shared" si="7"/>
        <v/>
      </c>
      <c r="G111" s="4" t="str">
        <f t="shared" si="5"/>
        <v/>
      </c>
    </row>
    <row r="112" spans="1:7" x14ac:dyDescent="0.2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str">
        <f t="shared" si="4"/>
        <v/>
      </c>
      <c r="D112" s="4" t="str">
        <f t="shared" si="6"/>
        <v/>
      </c>
      <c r="E112" s="4" t="str">
        <f t="shared" si="7"/>
        <v/>
      </c>
      <c r="G112" s="4" t="str">
        <f t="shared" si="5"/>
        <v/>
      </c>
    </row>
    <row r="113" spans="1:7" x14ac:dyDescent="0.2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str">
        <f t="shared" si="4"/>
        <v/>
      </c>
      <c r="D113" s="4" t="str">
        <f t="shared" si="6"/>
        <v/>
      </c>
      <c r="E113" s="4" t="str">
        <f t="shared" si="7"/>
        <v/>
      </c>
      <c r="G113" s="4" t="str">
        <f t="shared" si="5"/>
        <v/>
      </c>
    </row>
    <row r="114" spans="1:7" x14ac:dyDescent="0.2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str">
        <f t="shared" si="4"/>
        <v/>
      </c>
      <c r="D114" s="4" t="str">
        <f t="shared" si="6"/>
        <v/>
      </c>
      <c r="E114" s="4" t="str">
        <f t="shared" si="7"/>
        <v/>
      </c>
      <c r="G114" s="4" t="str">
        <f t="shared" si="5"/>
        <v/>
      </c>
    </row>
    <row r="115" spans="1:7" x14ac:dyDescent="0.2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str">
        <f t="shared" si="4"/>
        <v/>
      </c>
      <c r="D115" s="4" t="str">
        <f t="shared" si="6"/>
        <v/>
      </c>
      <c r="E115" s="4" t="str">
        <f t="shared" si="7"/>
        <v/>
      </c>
      <c r="G115" s="4" t="str">
        <f t="shared" si="5"/>
        <v/>
      </c>
    </row>
    <row r="116" spans="1:7" x14ac:dyDescent="0.2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str">
        <f t="shared" si="4"/>
        <v/>
      </c>
      <c r="D116" s="4" t="str">
        <f t="shared" si="6"/>
        <v/>
      </c>
      <c r="E116" s="4" t="str">
        <f t="shared" si="7"/>
        <v/>
      </c>
      <c r="G116" s="4" t="str">
        <f t="shared" si="5"/>
        <v/>
      </c>
    </row>
    <row r="117" spans="1:7" x14ac:dyDescent="0.2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str">
        <f t="shared" si="4"/>
        <v/>
      </c>
      <c r="D117" s="4" t="str">
        <f t="shared" si="6"/>
        <v/>
      </c>
      <c r="E117" s="4" t="str">
        <f t="shared" si="7"/>
        <v/>
      </c>
      <c r="G117" s="4" t="str">
        <f t="shared" si="5"/>
        <v/>
      </c>
    </row>
    <row r="118" spans="1:7" x14ac:dyDescent="0.2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str">
        <f t="shared" si="4"/>
        <v/>
      </c>
      <c r="D118" s="4" t="str">
        <f t="shared" si="6"/>
        <v/>
      </c>
      <c r="E118" s="4" t="str">
        <f t="shared" si="7"/>
        <v/>
      </c>
      <c r="G118" s="4" t="str">
        <f t="shared" si="5"/>
        <v/>
      </c>
    </row>
    <row r="119" spans="1:7" x14ac:dyDescent="0.2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str">
        <f t="shared" si="4"/>
        <v/>
      </c>
      <c r="D119" s="4" t="str">
        <f t="shared" si="6"/>
        <v/>
      </c>
      <c r="E119" s="4" t="str">
        <f t="shared" si="7"/>
        <v/>
      </c>
      <c r="G119" s="4" t="str">
        <f t="shared" si="5"/>
        <v/>
      </c>
    </row>
    <row r="120" spans="1:7" x14ac:dyDescent="0.2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str">
        <f t="shared" si="4"/>
        <v/>
      </c>
      <c r="D120" s="4" t="str">
        <f t="shared" si="6"/>
        <v/>
      </c>
      <c r="E120" s="4" t="str">
        <f t="shared" si="7"/>
        <v/>
      </c>
      <c r="G120" s="4" t="str">
        <f t="shared" si="5"/>
        <v/>
      </c>
    </row>
    <row r="121" spans="1:7" x14ac:dyDescent="0.2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str">
        <f t="shared" si="4"/>
        <v/>
      </c>
      <c r="D121" s="4" t="str">
        <f t="shared" si="6"/>
        <v/>
      </c>
      <c r="E121" s="4" t="str">
        <f t="shared" si="7"/>
        <v/>
      </c>
      <c r="G121" s="4" t="str">
        <f t="shared" si="5"/>
        <v/>
      </c>
    </row>
    <row r="122" spans="1:7" x14ac:dyDescent="0.2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str">
        <f t="shared" si="4"/>
        <v/>
      </c>
      <c r="D122" s="4" t="str">
        <f t="shared" si="6"/>
        <v/>
      </c>
      <c r="E122" s="4" t="str">
        <f t="shared" si="7"/>
        <v/>
      </c>
      <c r="G122" s="4" t="str">
        <f t="shared" si="5"/>
        <v/>
      </c>
    </row>
    <row r="123" spans="1:7" x14ac:dyDescent="0.2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str">
        <f t="shared" si="4"/>
        <v/>
      </c>
      <c r="D123" s="4" t="str">
        <f t="shared" si="6"/>
        <v/>
      </c>
      <c r="E123" s="4" t="str">
        <f t="shared" si="7"/>
        <v/>
      </c>
      <c r="G123" s="4" t="str">
        <f t="shared" si="5"/>
        <v/>
      </c>
    </row>
    <row r="124" spans="1:7" x14ac:dyDescent="0.2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str">
        <f t="shared" si="4"/>
        <v/>
      </c>
      <c r="D124" s="4" t="str">
        <f t="shared" si="6"/>
        <v/>
      </c>
      <c r="E124" s="4" t="str">
        <f t="shared" si="7"/>
        <v/>
      </c>
      <c r="G124" s="4" t="str">
        <f t="shared" si="5"/>
        <v/>
      </c>
    </row>
    <row r="125" spans="1:7" x14ac:dyDescent="0.2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str">
        <f t="shared" si="4"/>
        <v/>
      </c>
      <c r="D125" s="4" t="str">
        <f t="shared" si="6"/>
        <v/>
      </c>
      <c r="E125" s="4" t="str">
        <f t="shared" si="7"/>
        <v/>
      </c>
      <c r="G125" s="4" t="str">
        <f t="shared" si="5"/>
        <v/>
      </c>
    </row>
    <row r="126" spans="1:7" x14ac:dyDescent="0.2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str">
        <f t="shared" si="4"/>
        <v/>
      </c>
      <c r="D126" s="4" t="str">
        <f t="shared" si="6"/>
        <v/>
      </c>
      <c r="E126" s="4" t="str">
        <f t="shared" si="7"/>
        <v/>
      </c>
      <c r="G126" s="4" t="str">
        <f t="shared" si="5"/>
        <v/>
      </c>
    </row>
    <row r="127" spans="1:7" x14ac:dyDescent="0.2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str">
        <f t="shared" si="4"/>
        <v/>
      </c>
      <c r="D127" s="4" t="str">
        <f t="shared" si="6"/>
        <v/>
      </c>
      <c r="E127" s="4" t="str">
        <f t="shared" si="7"/>
        <v/>
      </c>
      <c r="G127" s="4" t="str">
        <f t="shared" si="5"/>
        <v/>
      </c>
    </row>
    <row r="128" spans="1:7" x14ac:dyDescent="0.2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str">
        <f t="shared" si="4"/>
        <v/>
      </c>
      <c r="D128" s="4" t="str">
        <f t="shared" si="6"/>
        <v/>
      </c>
      <c r="E128" s="4" t="str">
        <f t="shared" si="7"/>
        <v/>
      </c>
      <c r="G128" s="4" t="str">
        <f t="shared" si="5"/>
        <v/>
      </c>
    </row>
    <row r="129" spans="1:7" x14ac:dyDescent="0.2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str">
        <f t="shared" si="4"/>
        <v/>
      </c>
      <c r="D129" s="4" t="str">
        <f t="shared" si="6"/>
        <v/>
      </c>
      <c r="E129" s="4" t="str">
        <f t="shared" si="7"/>
        <v/>
      </c>
      <c r="G129" s="4" t="str">
        <f t="shared" si="5"/>
        <v/>
      </c>
    </row>
    <row r="130" spans="1:7" x14ac:dyDescent="0.2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str">
        <f t="shared" ref="C130:C193" si="8">IF(A130="","",((1/A130)+(1/B130))-1)</f>
        <v/>
      </c>
      <c r="D130" s="4" t="str">
        <f t="shared" si="6"/>
        <v/>
      </c>
      <c r="E130" s="4" t="str">
        <f t="shared" si="7"/>
        <v/>
      </c>
      <c r="G130" s="4" t="str">
        <f t="shared" ref="G130:G193" si="9">IF(A130="","",C130+1)</f>
        <v/>
      </c>
    </row>
    <row r="131" spans="1:7" x14ac:dyDescent="0.2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str">
        <f t="shared" si="8"/>
        <v/>
      </c>
      <c r="D131" s="4" t="str">
        <f t="shared" ref="D131:D194" si="10">IF(A131="","",(2*A131)/(2-($C131*A131)))</f>
        <v/>
      </c>
      <c r="E131" s="4" t="str">
        <f t="shared" ref="E131:E194" si="11">IF(B131="","",(2*B131)/(2-($C131*B131)))</f>
        <v/>
      </c>
      <c r="G131" s="4" t="str">
        <f t="shared" si="9"/>
        <v/>
      </c>
    </row>
    <row r="132" spans="1:7" x14ac:dyDescent="0.2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str">
        <f t="shared" si="8"/>
        <v/>
      </c>
      <c r="D132" s="4" t="str">
        <f t="shared" si="10"/>
        <v/>
      </c>
      <c r="E132" s="4" t="str">
        <f t="shared" si="11"/>
        <v/>
      </c>
      <c r="G132" s="4" t="str">
        <f t="shared" si="9"/>
        <v/>
      </c>
    </row>
    <row r="133" spans="1:7" x14ac:dyDescent="0.2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str">
        <f t="shared" si="8"/>
        <v/>
      </c>
      <c r="D133" s="4" t="str">
        <f t="shared" si="10"/>
        <v/>
      </c>
      <c r="E133" s="4" t="str">
        <f t="shared" si="11"/>
        <v/>
      </c>
      <c r="G133" s="4" t="str">
        <f t="shared" si="9"/>
        <v/>
      </c>
    </row>
    <row r="134" spans="1:7" x14ac:dyDescent="0.2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str">
        <f t="shared" si="8"/>
        <v/>
      </c>
      <c r="D134" s="4" t="str">
        <f t="shared" si="10"/>
        <v/>
      </c>
      <c r="E134" s="4" t="str">
        <f t="shared" si="11"/>
        <v/>
      </c>
      <c r="G134" s="4" t="str">
        <f t="shared" si="9"/>
        <v/>
      </c>
    </row>
    <row r="135" spans="1:7" x14ac:dyDescent="0.2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str">
        <f t="shared" si="8"/>
        <v/>
      </c>
      <c r="D135" s="4" t="str">
        <f t="shared" si="10"/>
        <v/>
      </c>
      <c r="E135" s="4" t="str">
        <f t="shared" si="11"/>
        <v/>
      </c>
      <c r="G135" s="4" t="str">
        <f t="shared" si="9"/>
        <v/>
      </c>
    </row>
    <row r="136" spans="1:7" x14ac:dyDescent="0.2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str">
        <f t="shared" si="8"/>
        <v/>
      </c>
      <c r="D136" s="4" t="str">
        <f t="shared" si="10"/>
        <v/>
      </c>
      <c r="E136" s="4" t="str">
        <f t="shared" si="11"/>
        <v/>
      </c>
      <c r="G136" s="4" t="str">
        <f t="shared" si="9"/>
        <v/>
      </c>
    </row>
    <row r="137" spans="1:7" x14ac:dyDescent="0.2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str">
        <f t="shared" si="8"/>
        <v/>
      </c>
      <c r="D137" s="4" t="str">
        <f t="shared" si="10"/>
        <v/>
      </c>
      <c r="E137" s="4" t="str">
        <f t="shared" si="11"/>
        <v/>
      </c>
      <c r="G137" s="4" t="str">
        <f t="shared" si="9"/>
        <v/>
      </c>
    </row>
    <row r="138" spans="1:7" x14ac:dyDescent="0.2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str">
        <f t="shared" si="8"/>
        <v/>
      </c>
      <c r="D138" s="4" t="str">
        <f t="shared" si="10"/>
        <v/>
      </c>
      <c r="E138" s="4" t="str">
        <f t="shared" si="11"/>
        <v/>
      </c>
      <c r="G138" s="4" t="str">
        <f t="shared" si="9"/>
        <v/>
      </c>
    </row>
    <row r="139" spans="1:7" x14ac:dyDescent="0.2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str">
        <f t="shared" si="8"/>
        <v/>
      </c>
      <c r="D139" s="4" t="str">
        <f t="shared" si="10"/>
        <v/>
      </c>
      <c r="E139" s="4" t="str">
        <f t="shared" si="11"/>
        <v/>
      </c>
      <c r="G139" s="4" t="str">
        <f t="shared" si="9"/>
        <v/>
      </c>
    </row>
    <row r="140" spans="1:7" x14ac:dyDescent="0.2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str">
        <f t="shared" si="8"/>
        <v/>
      </c>
      <c r="D140" s="4" t="str">
        <f t="shared" si="10"/>
        <v/>
      </c>
      <c r="E140" s="4" t="str">
        <f t="shared" si="11"/>
        <v/>
      </c>
      <c r="G140" s="4" t="str">
        <f t="shared" si="9"/>
        <v/>
      </c>
    </row>
    <row r="141" spans="1:7" x14ac:dyDescent="0.2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str">
        <f t="shared" si="8"/>
        <v/>
      </c>
      <c r="D141" s="4" t="str">
        <f t="shared" si="10"/>
        <v/>
      </c>
      <c r="E141" s="4" t="str">
        <f t="shared" si="11"/>
        <v/>
      </c>
      <c r="G141" s="4" t="str">
        <f t="shared" si="9"/>
        <v/>
      </c>
    </row>
    <row r="142" spans="1:7" x14ac:dyDescent="0.2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str">
        <f t="shared" si="8"/>
        <v/>
      </c>
      <c r="D142" s="4" t="str">
        <f t="shared" si="10"/>
        <v/>
      </c>
      <c r="E142" s="4" t="str">
        <f t="shared" si="11"/>
        <v/>
      </c>
      <c r="G142" s="4" t="str">
        <f t="shared" si="9"/>
        <v/>
      </c>
    </row>
    <row r="143" spans="1:7" x14ac:dyDescent="0.2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str">
        <f t="shared" si="8"/>
        <v/>
      </c>
      <c r="D143" s="4" t="str">
        <f t="shared" si="10"/>
        <v/>
      </c>
      <c r="E143" s="4" t="str">
        <f t="shared" si="11"/>
        <v/>
      </c>
      <c r="G143" s="4" t="str">
        <f t="shared" si="9"/>
        <v/>
      </c>
    </row>
    <row r="144" spans="1:7" x14ac:dyDescent="0.2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str">
        <f t="shared" si="8"/>
        <v/>
      </c>
      <c r="D144" s="4" t="str">
        <f t="shared" si="10"/>
        <v/>
      </c>
      <c r="E144" s="4" t="str">
        <f t="shared" si="11"/>
        <v/>
      </c>
      <c r="G144" s="4" t="str">
        <f t="shared" si="9"/>
        <v/>
      </c>
    </row>
    <row r="145" spans="1:7" x14ac:dyDescent="0.2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str">
        <f t="shared" si="8"/>
        <v/>
      </c>
      <c r="D145" s="4" t="str">
        <f t="shared" si="10"/>
        <v/>
      </c>
      <c r="E145" s="4" t="str">
        <f t="shared" si="11"/>
        <v/>
      </c>
      <c r="G145" s="4" t="str">
        <f t="shared" si="9"/>
        <v/>
      </c>
    </row>
    <row r="146" spans="1:7" x14ac:dyDescent="0.2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str">
        <f t="shared" si="8"/>
        <v/>
      </c>
      <c r="D146" s="4" t="str">
        <f t="shared" si="10"/>
        <v/>
      </c>
      <c r="E146" s="4" t="str">
        <f t="shared" si="11"/>
        <v/>
      </c>
      <c r="G146" s="4" t="str">
        <f t="shared" si="9"/>
        <v/>
      </c>
    </row>
    <row r="147" spans="1:7" x14ac:dyDescent="0.2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str">
        <f t="shared" si="8"/>
        <v/>
      </c>
      <c r="D147" s="4" t="str">
        <f t="shared" si="10"/>
        <v/>
      </c>
      <c r="E147" s="4" t="str">
        <f t="shared" si="11"/>
        <v/>
      </c>
      <c r="G147" s="4" t="str">
        <f t="shared" si="9"/>
        <v/>
      </c>
    </row>
    <row r="148" spans="1:7" x14ac:dyDescent="0.2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str">
        <f t="shared" si="8"/>
        <v/>
      </c>
      <c r="D148" s="4" t="str">
        <f t="shared" si="10"/>
        <v/>
      </c>
      <c r="E148" s="4" t="str">
        <f t="shared" si="11"/>
        <v/>
      </c>
      <c r="G148" s="4" t="str">
        <f t="shared" si="9"/>
        <v/>
      </c>
    </row>
    <row r="149" spans="1:7" x14ac:dyDescent="0.2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str">
        <f t="shared" si="8"/>
        <v/>
      </c>
      <c r="D149" s="4" t="str">
        <f t="shared" si="10"/>
        <v/>
      </c>
      <c r="E149" s="4" t="str">
        <f t="shared" si="11"/>
        <v/>
      </c>
      <c r="G149" s="4" t="str">
        <f t="shared" si="9"/>
        <v/>
      </c>
    </row>
    <row r="150" spans="1:7" x14ac:dyDescent="0.2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str">
        <f t="shared" si="8"/>
        <v/>
      </c>
      <c r="D150" s="4" t="str">
        <f t="shared" si="10"/>
        <v/>
      </c>
      <c r="E150" s="4" t="str">
        <f t="shared" si="11"/>
        <v/>
      </c>
      <c r="G150" s="4" t="str">
        <f t="shared" si="9"/>
        <v/>
      </c>
    </row>
    <row r="151" spans="1:7" x14ac:dyDescent="0.2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str">
        <f t="shared" si="8"/>
        <v/>
      </c>
      <c r="D151" s="4" t="str">
        <f t="shared" si="10"/>
        <v/>
      </c>
      <c r="E151" s="4" t="str">
        <f t="shared" si="11"/>
        <v/>
      </c>
      <c r="G151" s="4" t="str">
        <f t="shared" si="9"/>
        <v/>
      </c>
    </row>
    <row r="152" spans="1:7" x14ac:dyDescent="0.2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str">
        <f t="shared" si="8"/>
        <v/>
      </c>
      <c r="D152" s="4" t="str">
        <f t="shared" si="10"/>
        <v/>
      </c>
      <c r="E152" s="4" t="str">
        <f t="shared" si="11"/>
        <v/>
      </c>
      <c r="G152" s="4" t="str">
        <f t="shared" si="9"/>
        <v/>
      </c>
    </row>
    <row r="153" spans="1:7" x14ac:dyDescent="0.2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str">
        <f t="shared" si="8"/>
        <v/>
      </c>
      <c r="D153" s="4" t="str">
        <f t="shared" si="10"/>
        <v/>
      </c>
      <c r="E153" s="4" t="str">
        <f t="shared" si="11"/>
        <v/>
      </c>
      <c r="G153" s="4" t="str">
        <f t="shared" si="9"/>
        <v/>
      </c>
    </row>
    <row r="154" spans="1:7" x14ac:dyDescent="0.2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str">
        <f t="shared" si="8"/>
        <v/>
      </c>
      <c r="D154" s="4" t="str">
        <f t="shared" si="10"/>
        <v/>
      </c>
      <c r="E154" s="4" t="str">
        <f t="shared" si="11"/>
        <v/>
      </c>
      <c r="G154" s="4" t="str">
        <f t="shared" si="9"/>
        <v/>
      </c>
    </row>
    <row r="155" spans="1:7" x14ac:dyDescent="0.2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str">
        <f t="shared" si="8"/>
        <v/>
      </c>
      <c r="D155" s="4" t="str">
        <f t="shared" si="10"/>
        <v/>
      </c>
      <c r="E155" s="4" t="str">
        <f t="shared" si="11"/>
        <v/>
      </c>
      <c r="G155" s="4" t="str">
        <f t="shared" si="9"/>
        <v/>
      </c>
    </row>
    <row r="156" spans="1:7" x14ac:dyDescent="0.2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str">
        <f t="shared" si="8"/>
        <v/>
      </c>
      <c r="D156" s="4" t="str">
        <f t="shared" si="10"/>
        <v/>
      </c>
      <c r="E156" s="4" t="str">
        <f t="shared" si="11"/>
        <v/>
      </c>
      <c r="G156" s="4" t="str">
        <f t="shared" si="9"/>
        <v/>
      </c>
    </row>
    <row r="157" spans="1:7" x14ac:dyDescent="0.2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str">
        <f t="shared" si="8"/>
        <v/>
      </c>
      <c r="D157" s="4" t="str">
        <f t="shared" si="10"/>
        <v/>
      </c>
      <c r="E157" s="4" t="str">
        <f t="shared" si="11"/>
        <v/>
      </c>
      <c r="G157" s="4" t="str">
        <f t="shared" si="9"/>
        <v/>
      </c>
    </row>
    <row r="158" spans="1:7" x14ac:dyDescent="0.2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str">
        <f t="shared" si="8"/>
        <v/>
      </c>
      <c r="D158" s="4" t="str">
        <f t="shared" si="10"/>
        <v/>
      </c>
      <c r="E158" s="4" t="str">
        <f t="shared" si="11"/>
        <v/>
      </c>
      <c r="G158" s="4" t="str">
        <f t="shared" si="9"/>
        <v/>
      </c>
    </row>
    <row r="159" spans="1:7" x14ac:dyDescent="0.2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str">
        <f t="shared" si="8"/>
        <v/>
      </c>
      <c r="D159" s="4" t="str">
        <f t="shared" si="10"/>
        <v/>
      </c>
      <c r="E159" s="4" t="str">
        <f t="shared" si="11"/>
        <v/>
      </c>
      <c r="G159" s="4" t="str">
        <f t="shared" si="9"/>
        <v/>
      </c>
    </row>
    <row r="160" spans="1:7" x14ac:dyDescent="0.2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str">
        <f t="shared" si="8"/>
        <v/>
      </c>
      <c r="D160" s="4" t="str">
        <f t="shared" si="10"/>
        <v/>
      </c>
      <c r="E160" s="4" t="str">
        <f t="shared" si="11"/>
        <v/>
      </c>
      <c r="G160" s="4" t="str">
        <f t="shared" si="9"/>
        <v/>
      </c>
    </row>
    <row r="161" spans="1:7" x14ac:dyDescent="0.2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str">
        <f t="shared" si="8"/>
        <v/>
      </c>
      <c r="D161" s="4" t="str">
        <f t="shared" si="10"/>
        <v/>
      </c>
      <c r="E161" s="4" t="str">
        <f t="shared" si="11"/>
        <v/>
      </c>
      <c r="G161" s="4" t="str">
        <f t="shared" si="9"/>
        <v/>
      </c>
    </row>
    <row r="162" spans="1:7" x14ac:dyDescent="0.2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str">
        <f t="shared" si="8"/>
        <v/>
      </c>
      <c r="D162" s="4" t="str">
        <f t="shared" si="10"/>
        <v/>
      </c>
      <c r="E162" s="4" t="str">
        <f t="shared" si="11"/>
        <v/>
      </c>
      <c r="G162" s="4" t="str">
        <f t="shared" si="9"/>
        <v/>
      </c>
    </row>
    <row r="163" spans="1:7" x14ac:dyDescent="0.2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str">
        <f t="shared" si="8"/>
        <v/>
      </c>
      <c r="D163" s="4" t="str">
        <f t="shared" si="10"/>
        <v/>
      </c>
      <c r="E163" s="4" t="str">
        <f t="shared" si="11"/>
        <v/>
      </c>
      <c r="G163" s="4" t="str">
        <f t="shared" si="9"/>
        <v/>
      </c>
    </row>
    <row r="164" spans="1:7" x14ac:dyDescent="0.2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str">
        <f t="shared" si="8"/>
        <v/>
      </c>
      <c r="D164" s="4" t="str">
        <f t="shared" si="10"/>
        <v/>
      </c>
      <c r="E164" s="4" t="str">
        <f t="shared" si="11"/>
        <v/>
      </c>
      <c r="G164" s="4" t="str">
        <f t="shared" si="9"/>
        <v/>
      </c>
    </row>
    <row r="165" spans="1:7" x14ac:dyDescent="0.2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str">
        <f t="shared" si="8"/>
        <v/>
      </c>
      <c r="D165" s="4" t="str">
        <f t="shared" si="10"/>
        <v/>
      </c>
      <c r="E165" s="4" t="str">
        <f t="shared" si="11"/>
        <v/>
      </c>
      <c r="G165" s="4" t="str">
        <f t="shared" si="9"/>
        <v/>
      </c>
    </row>
    <row r="166" spans="1:7" x14ac:dyDescent="0.2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str">
        <f t="shared" si="8"/>
        <v/>
      </c>
      <c r="D166" s="4" t="str">
        <f t="shared" si="10"/>
        <v/>
      </c>
      <c r="E166" s="4" t="str">
        <f t="shared" si="11"/>
        <v/>
      </c>
      <c r="G166" s="4" t="str">
        <f t="shared" si="9"/>
        <v/>
      </c>
    </row>
    <row r="167" spans="1:7" x14ac:dyDescent="0.2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str">
        <f t="shared" si="8"/>
        <v/>
      </c>
      <c r="D167" s="4" t="str">
        <f t="shared" si="10"/>
        <v/>
      </c>
      <c r="E167" s="4" t="str">
        <f t="shared" si="11"/>
        <v/>
      </c>
      <c r="G167" s="4" t="str">
        <f t="shared" si="9"/>
        <v/>
      </c>
    </row>
    <row r="168" spans="1:7" x14ac:dyDescent="0.2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str">
        <f t="shared" si="8"/>
        <v/>
      </c>
      <c r="D168" s="4" t="str">
        <f t="shared" si="10"/>
        <v/>
      </c>
      <c r="E168" s="4" t="str">
        <f t="shared" si="11"/>
        <v/>
      </c>
      <c r="G168" s="4" t="str">
        <f t="shared" si="9"/>
        <v/>
      </c>
    </row>
    <row r="169" spans="1:7" x14ac:dyDescent="0.2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str">
        <f t="shared" si="8"/>
        <v/>
      </c>
      <c r="D169" s="4" t="str">
        <f t="shared" si="10"/>
        <v/>
      </c>
      <c r="E169" s="4" t="str">
        <f t="shared" si="11"/>
        <v/>
      </c>
      <c r="G169" s="4" t="str">
        <f t="shared" si="9"/>
        <v/>
      </c>
    </row>
    <row r="170" spans="1:7" x14ac:dyDescent="0.2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str">
        <f t="shared" si="8"/>
        <v/>
      </c>
      <c r="D170" s="4" t="str">
        <f t="shared" si="10"/>
        <v/>
      </c>
      <c r="E170" s="4" t="str">
        <f t="shared" si="11"/>
        <v/>
      </c>
      <c r="G170" s="4" t="str">
        <f t="shared" si="9"/>
        <v/>
      </c>
    </row>
    <row r="171" spans="1:7" x14ac:dyDescent="0.2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str">
        <f t="shared" si="8"/>
        <v/>
      </c>
      <c r="D171" s="4" t="str">
        <f t="shared" si="10"/>
        <v/>
      </c>
      <c r="E171" s="4" t="str">
        <f t="shared" si="11"/>
        <v/>
      </c>
      <c r="G171" s="4" t="str">
        <f t="shared" si="9"/>
        <v/>
      </c>
    </row>
    <row r="172" spans="1:7" x14ac:dyDescent="0.2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str">
        <f t="shared" si="8"/>
        <v/>
      </c>
      <c r="D172" s="4" t="str">
        <f t="shared" si="10"/>
        <v/>
      </c>
      <c r="E172" s="4" t="str">
        <f t="shared" si="11"/>
        <v/>
      </c>
      <c r="G172" s="4" t="str">
        <f t="shared" si="9"/>
        <v/>
      </c>
    </row>
    <row r="173" spans="1:7" x14ac:dyDescent="0.2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str">
        <f t="shared" si="8"/>
        <v/>
      </c>
      <c r="D173" s="4" t="str">
        <f t="shared" si="10"/>
        <v/>
      </c>
      <c r="E173" s="4" t="str">
        <f t="shared" si="11"/>
        <v/>
      </c>
      <c r="G173" s="4" t="str">
        <f t="shared" si="9"/>
        <v/>
      </c>
    </row>
    <row r="174" spans="1:7" x14ac:dyDescent="0.2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str">
        <f t="shared" si="8"/>
        <v/>
      </c>
      <c r="D174" s="4" t="str">
        <f t="shared" si="10"/>
        <v/>
      </c>
      <c r="E174" s="4" t="str">
        <f t="shared" si="11"/>
        <v/>
      </c>
      <c r="G174" s="4" t="str">
        <f t="shared" si="9"/>
        <v/>
      </c>
    </row>
    <row r="175" spans="1:7" x14ac:dyDescent="0.2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str">
        <f t="shared" si="8"/>
        <v/>
      </c>
      <c r="D175" s="4" t="str">
        <f t="shared" si="10"/>
        <v/>
      </c>
      <c r="E175" s="4" t="str">
        <f t="shared" si="11"/>
        <v/>
      </c>
      <c r="G175" s="4" t="str">
        <f t="shared" si="9"/>
        <v/>
      </c>
    </row>
    <row r="176" spans="1:7" x14ac:dyDescent="0.2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str">
        <f t="shared" si="8"/>
        <v/>
      </c>
      <c r="D176" s="4" t="str">
        <f t="shared" si="10"/>
        <v/>
      </c>
      <c r="E176" s="4" t="str">
        <f t="shared" si="11"/>
        <v/>
      </c>
      <c r="G176" s="4" t="str">
        <f t="shared" si="9"/>
        <v/>
      </c>
    </row>
    <row r="177" spans="1:7" x14ac:dyDescent="0.2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str">
        <f t="shared" si="8"/>
        <v/>
      </c>
      <c r="D177" s="4" t="str">
        <f t="shared" si="10"/>
        <v/>
      </c>
      <c r="E177" s="4" t="str">
        <f t="shared" si="11"/>
        <v/>
      </c>
      <c r="G177" s="4" t="str">
        <f t="shared" si="9"/>
        <v/>
      </c>
    </row>
    <row r="178" spans="1:7" x14ac:dyDescent="0.2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str">
        <f t="shared" si="8"/>
        <v/>
      </c>
      <c r="D178" s="4" t="str">
        <f t="shared" si="10"/>
        <v/>
      </c>
      <c r="E178" s="4" t="str">
        <f t="shared" si="11"/>
        <v/>
      </c>
      <c r="G178" s="4" t="str">
        <f t="shared" si="9"/>
        <v/>
      </c>
    </row>
    <row r="179" spans="1:7" x14ac:dyDescent="0.2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str">
        <f t="shared" si="8"/>
        <v/>
      </c>
      <c r="D179" s="4" t="str">
        <f t="shared" si="10"/>
        <v/>
      </c>
      <c r="E179" s="4" t="str">
        <f t="shared" si="11"/>
        <v/>
      </c>
      <c r="G179" s="4" t="str">
        <f t="shared" si="9"/>
        <v/>
      </c>
    </row>
    <row r="180" spans="1:7" x14ac:dyDescent="0.2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str">
        <f t="shared" si="8"/>
        <v/>
      </c>
      <c r="D180" s="4" t="str">
        <f t="shared" si="10"/>
        <v/>
      </c>
      <c r="E180" s="4" t="str">
        <f t="shared" si="11"/>
        <v/>
      </c>
      <c r="G180" s="4" t="str">
        <f t="shared" si="9"/>
        <v/>
      </c>
    </row>
    <row r="181" spans="1:7" x14ac:dyDescent="0.2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str">
        <f t="shared" si="8"/>
        <v/>
      </c>
      <c r="D181" s="4" t="str">
        <f t="shared" si="10"/>
        <v/>
      </c>
      <c r="E181" s="4" t="str">
        <f t="shared" si="11"/>
        <v/>
      </c>
      <c r="G181" s="4" t="str">
        <f t="shared" si="9"/>
        <v/>
      </c>
    </row>
    <row r="182" spans="1:7" x14ac:dyDescent="0.2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str">
        <f t="shared" si="8"/>
        <v/>
      </c>
      <c r="D182" s="4" t="str">
        <f t="shared" si="10"/>
        <v/>
      </c>
      <c r="E182" s="4" t="str">
        <f t="shared" si="11"/>
        <v/>
      </c>
      <c r="G182" s="4" t="str">
        <f t="shared" si="9"/>
        <v/>
      </c>
    </row>
    <row r="183" spans="1:7" x14ac:dyDescent="0.2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str">
        <f t="shared" si="8"/>
        <v/>
      </c>
      <c r="D183" s="4" t="str">
        <f t="shared" si="10"/>
        <v/>
      </c>
      <c r="E183" s="4" t="str">
        <f t="shared" si="11"/>
        <v/>
      </c>
      <c r="G183" s="4" t="str">
        <f t="shared" si="9"/>
        <v/>
      </c>
    </row>
    <row r="184" spans="1:7" x14ac:dyDescent="0.2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str">
        <f t="shared" si="8"/>
        <v/>
      </c>
      <c r="D184" s="4" t="str">
        <f t="shared" si="10"/>
        <v/>
      </c>
      <c r="E184" s="4" t="str">
        <f t="shared" si="11"/>
        <v/>
      </c>
      <c r="G184" s="4" t="str">
        <f t="shared" si="9"/>
        <v/>
      </c>
    </row>
    <row r="185" spans="1:7" x14ac:dyDescent="0.2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str">
        <f t="shared" si="8"/>
        <v/>
      </c>
      <c r="D185" s="4" t="str">
        <f t="shared" si="10"/>
        <v/>
      </c>
      <c r="E185" s="4" t="str">
        <f t="shared" si="11"/>
        <v/>
      </c>
      <c r="G185" s="4" t="str">
        <f t="shared" si="9"/>
        <v/>
      </c>
    </row>
    <row r="186" spans="1:7" x14ac:dyDescent="0.2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str">
        <f t="shared" si="8"/>
        <v/>
      </c>
      <c r="D186" s="4" t="str">
        <f t="shared" si="10"/>
        <v/>
      </c>
      <c r="E186" s="4" t="str">
        <f t="shared" si="11"/>
        <v/>
      </c>
      <c r="G186" s="4" t="str">
        <f t="shared" si="9"/>
        <v/>
      </c>
    </row>
    <row r="187" spans="1:7" x14ac:dyDescent="0.2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str">
        <f t="shared" si="8"/>
        <v/>
      </c>
      <c r="D187" s="4" t="str">
        <f t="shared" si="10"/>
        <v/>
      </c>
      <c r="E187" s="4" t="str">
        <f t="shared" si="11"/>
        <v/>
      </c>
      <c r="G187" s="4" t="str">
        <f t="shared" si="9"/>
        <v/>
      </c>
    </row>
    <row r="188" spans="1:7" x14ac:dyDescent="0.2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str">
        <f t="shared" si="8"/>
        <v/>
      </c>
      <c r="D188" s="4" t="str">
        <f t="shared" si="10"/>
        <v/>
      </c>
      <c r="E188" s="4" t="str">
        <f t="shared" si="11"/>
        <v/>
      </c>
      <c r="G188" s="4" t="str">
        <f t="shared" si="9"/>
        <v/>
      </c>
    </row>
    <row r="189" spans="1:7" x14ac:dyDescent="0.2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str">
        <f t="shared" si="8"/>
        <v/>
      </c>
      <c r="D189" s="4" t="str">
        <f t="shared" si="10"/>
        <v/>
      </c>
      <c r="E189" s="4" t="str">
        <f t="shared" si="11"/>
        <v/>
      </c>
      <c r="G189" s="4" t="str">
        <f t="shared" si="9"/>
        <v/>
      </c>
    </row>
    <row r="190" spans="1:7" x14ac:dyDescent="0.2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str">
        <f t="shared" si="8"/>
        <v/>
      </c>
      <c r="D190" s="4" t="str">
        <f t="shared" si="10"/>
        <v/>
      </c>
      <c r="E190" s="4" t="str">
        <f t="shared" si="11"/>
        <v/>
      </c>
      <c r="G190" s="4" t="str">
        <f t="shared" si="9"/>
        <v/>
      </c>
    </row>
    <row r="191" spans="1:7" x14ac:dyDescent="0.2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str">
        <f t="shared" si="8"/>
        <v/>
      </c>
      <c r="D191" s="4" t="str">
        <f t="shared" si="10"/>
        <v/>
      </c>
      <c r="E191" s="4" t="str">
        <f t="shared" si="11"/>
        <v/>
      </c>
      <c r="G191" s="4" t="str">
        <f t="shared" si="9"/>
        <v/>
      </c>
    </row>
    <row r="192" spans="1:7" x14ac:dyDescent="0.2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str">
        <f t="shared" si="8"/>
        <v/>
      </c>
      <c r="D192" s="4" t="str">
        <f t="shared" si="10"/>
        <v/>
      </c>
      <c r="E192" s="4" t="str">
        <f t="shared" si="11"/>
        <v/>
      </c>
      <c r="G192" s="4" t="str">
        <f t="shared" si="9"/>
        <v/>
      </c>
    </row>
    <row r="193" spans="1:7" x14ac:dyDescent="0.2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str">
        <f t="shared" si="8"/>
        <v/>
      </c>
      <c r="D193" s="4" t="str">
        <f t="shared" si="10"/>
        <v/>
      </c>
      <c r="E193" s="4" t="str">
        <f t="shared" si="11"/>
        <v/>
      </c>
      <c r="G193" s="4" t="str">
        <f t="shared" si="9"/>
        <v/>
      </c>
    </row>
    <row r="194" spans="1:7" x14ac:dyDescent="0.2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str">
        <f t="shared" ref="C194:C257" si="12">IF(A194="","",((1/A194)+(1/B194))-1)</f>
        <v/>
      </c>
      <c r="D194" s="4" t="str">
        <f t="shared" si="10"/>
        <v/>
      </c>
      <c r="E194" s="4" t="str">
        <f t="shared" si="11"/>
        <v/>
      </c>
      <c r="G194" s="4" t="str">
        <f t="shared" ref="G194:G257" si="13">IF(A194="","",C194+1)</f>
        <v/>
      </c>
    </row>
    <row r="195" spans="1:7" x14ac:dyDescent="0.2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str">
        <f t="shared" si="12"/>
        <v/>
      </c>
      <c r="D195" s="4" t="str">
        <f t="shared" ref="D195:D258" si="14">IF(A195="","",(2*A195)/(2-($C195*A195)))</f>
        <v/>
      </c>
      <c r="E195" s="4" t="str">
        <f t="shared" ref="E195:E258" si="15">IF(B195="","",(2*B195)/(2-($C195*B195)))</f>
        <v/>
      </c>
      <c r="G195" s="4" t="str">
        <f t="shared" si="13"/>
        <v/>
      </c>
    </row>
    <row r="196" spans="1:7" x14ac:dyDescent="0.2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str">
        <f t="shared" si="12"/>
        <v/>
      </c>
      <c r="D196" s="4" t="str">
        <f t="shared" si="14"/>
        <v/>
      </c>
      <c r="E196" s="4" t="str">
        <f t="shared" si="15"/>
        <v/>
      </c>
      <c r="G196" s="4" t="str">
        <f t="shared" si="13"/>
        <v/>
      </c>
    </row>
    <row r="197" spans="1:7" x14ac:dyDescent="0.2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str">
        <f t="shared" si="12"/>
        <v/>
      </c>
      <c r="D197" s="4" t="str">
        <f t="shared" si="14"/>
        <v/>
      </c>
      <c r="E197" s="4" t="str">
        <f t="shared" si="15"/>
        <v/>
      </c>
      <c r="G197" s="4" t="str">
        <f t="shared" si="13"/>
        <v/>
      </c>
    </row>
    <row r="198" spans="1:7" x14ac:dyDescent="0.2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str">
        <f t="shared" si="12"/>
        <v/>
      </c>
      <c r="D198" s="4" t="str">
        <f t="shared" si="14"/>
        <v/>
      </c>
      <c r="E198" s="4" t="str">
        <f t="shared" si="15"/>
        <v/>
      </c>
      <c r="G198" s="4" t="str">
        <f t="shared" si="13"/>
        <v/>
      </c>
    </row>
    <row r="199" spans="1:7" x14ac:dyDescent="0.2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str">
        <f t="shared" si="12"/>
        <v/>
      </c>
      <c r="D199" s="4" t="str">
        <f t="shared" si="14"/>
        <v/>
      </c>
      <c r="E199" s="4" t="str">
        <f t="shared" si="15"/>
        <v/>
      </c>
      <c r="G199" s="4" t="str">
        <f t="shared" si="13"/>
        <v/>
      </c>
    </row>
    <row r="200" spans="1:7" x14ac:dyDescent="0.2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str">
        <f t="shared" si="12"/>
        <v/>
      </c>
      <c r="D200" s="4" t="str">
        <f t="shared" si="14"/>
        <v/>
      </c>
      <c r="E200" s="4" t="str">
        <f t="shared" si="15"/>
        <v/>
      </c>
      <c r="G200" s="4" t="str">
        <f t="shared" si="13"/>
        <v/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4">
        <f>IF(A2="","",((1/A2)+(1/B2)+(1/C2))-1)</f>
        <v>2.2293527001388869E-2</v>
      </c>
      <c r="E2" s="4">
        <f>IF(A2="","",(3*A2)/(3-($D2*A2)))</f>
        <v>1.4351440264629547</v>
      </c>
      <c r="F2" s="4">
        <f>IF(B2="","",(3*B2)/(3-($D2*B2)))</f>
        <v>5.5064641684388427</v>
      </c>
      <c r="G2" s="4">
        <f>IF(C2="","",(3*C2)/(3-($D2*C2)))</f>
        <v>8.2236110097445341</v>
      </c>
      <c r="I2" s="4">
        <f>IF(A2="","",D2+1)</f>
        <v>1.0222935270013889</v>
      </c>
    </row>
    <row r="3" spans="1: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4">
        <f t="shared" ref="D3:D66" si="0">IF(A3="","",((1/A3)+(1/B3)+(1/C3))-1)</f>
        <v>2.103418054338313E-2</v>
      </c>
      <c r="E3" s="4">
        <f t="shared" ref="E3:E66" si="1">IF(A3="","",(3*A3)/(3-($D3*A3)))</f>
        <v>2.4203893186922887</v>
      </c>
      <c r="F3" s="4">
        <f t="shared" ref="F3:F66" si="2">IF(B3="","",(3*B3)/(3-($D3*B3)))</f>
        <v>3.4830310648231286</v>
      </c>
      <c r="G3" s="4">
        <f t="shared" ref="G3:G66" si="3">IF(C3="","",(3*C3)/(3-($D3*C3)))</f>
        <v>3.3362573099415207</v>
      </c>
      <c r="I3" s="4">
        <f t="shared" ref="I3:I66" si="4">IF(A3="","",D3+1)</f>
        <v>1.0210341805433831</v>
      </c>
    </row>
    <row r="4" spans="1: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4">
        <f t="shared" si="0"/>
        <v>2.0630496156102351E-2</v>
      </c>
      <c r="E4" s="4">
        <f t="shared" si="1"/>
        <v>1.169327874834438</v>
      </c>
      <c r="F4" s="4">
        <f t="shared" si="2"/>
        <v>9.6051367388296889</v>
      </c>
      <c r="G4" s="4">
        <f t="shared" si="3"/>
        <v>24.571891765817515</v>
      </c>
      <c r="I4" s="4">
        <f t="shared" si="4"/>
        <v>1.0206304961561024</v>
      </c>
    </row>
    <row r="5" spans="1: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4">
        <f t="shared" si="0"/>
        <v>1.9313734421408713E-2</v>
      </c>
      <c r="E5" s="4">
        <f t="shared" si="1"/>
        <v>6.6315287191166012</v>
      </c>
      <c r="F5" s="4">
        <f t="shared" si="2"/>
        <v>4.7510039628829945</v>
      </c>
      <c r="G5" s="4">
        <f t="shared" si="3"/>
        <v>1.5656229803305151</v>
      </c>
      <c r="I5" s="4">
        <f t="shared" si="4"/>
        <v>1.0193137344214087</v>
      </c>
    </row>
    <row r="6" spans="1: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4">
        <f t="shared" si="0"/>
        <v>2.0111933562014794E-2</v>
      </c>
      <c r="E6" s="4">
        <f t="shared" si="1"/>
        <v>1.9347740027478282</v>
      </c>
      <c r="F6" s="4">
        <f t="shared" si="2"/>
        <v>3.8467058660123152</v>
      </c>
      <c r="G6" s="4">
        <f t="shared" si="3"/>
        <v>4.4806665588092534</v>
      </c>
      <c r="I6" s="4">
        <f t="shared" si="4"/>
        <v>1.0201119335620148</v>
      </c>
    </row>
    <row r="7" spans="1: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4">
        <f t="shared" si="0"/>
        <v>2.0549731111181524E-2</v>
      </c>
      <c r="E7" s="4">
        <f t="shared" si="1"/>
        <v>1.1489722065616437</v>
      </c>
      <c r="F7" s="4">
        <f t="shared" si="2"/>
        <v>9.9441659706005581</v>
      </c>
      <c r="G7" s="4">
        <f t="shared" si="3"/>
        <v>34.369631951591387</v>
      </c>
      <c r="I7" s="4">
        <f t="shared" si="4"/>
        <v>1.0205497311111815</v>
      </c>
    </row>
    <row r="8" spans="1: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4">
        <f t="shared" si="0"/>
        <v>2.2425050212211861E-2</v>
      </c>
      <c r="E8" s="4">
        <f t="shared" si="1"/>
        <v>2.4853300360261343</v>
      </c>
      <c r="F8" s="4">
        <f t="shared" si="2"/>
        <v>3.4886646095825831</v>
      </c>
      <c r="G8" s="4">
        <f t="shared" si="3"/>
        <v>3.215472122923785</v>
      </c>
      <c r="I8" s="4">
        <f t="shared" si="4"/>
        <v>1.0224250502122119</v>
      </c>
    </row>
    <row r="9" spans="1: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4">
        <f t="shared" si="0"/>
        <v>2.0136603003838793E-2</v>
      </c>
      <c r="E9" s="4">
        <f t="shared" si="1"/>
        <v>1.8220134974798323</v>
      </c>
      <c r="F9" s="4">
        <f t="shared" si="2"/>
        <v>4.0575793893375378</v>
      </c>
      <c r="G9" s="4">
        <f t="shared" si="3"/>
        <v>4.8850954834211349</v>
      </c>
      <c r="I9" s="4">
        <f t="shared" si="4"/>
        <v>1.0201366030038388</v>
      </c>
    </row>
    <row r="10" spans="1: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4">
        <f t="shared" si="0"/>
        <v>2.0409170657956333E-2</v>
      </c>
      <c r="E10" s="4">
        <f t="shared" si="1"/>
        <v>2.1304363067117102</v>
      </c>
      <c r="F10" s="4">
        <f t="shared" si="2"/>
        <v>3.7744954343328239</v>
      </c>
      <c r="G10" s="4">
        <f t="shared" si="3"/>
        <v>3.7639760125564248</v>
      </c>
      <c r="I10" s="4">
        <f t="shared" si="4"/>
        <v>1.0204091706579563</v>
      </c>
    </row>
    <row r="11" spans="1: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4">
        <f t="shared" si="0"/>
        <v>2.3105367329715243E-2</v>
      </c>
      <c r="E11" s="4">
        <f t="shared" si="1"/>
        <v>12.629582044482261</v>
      </c>
      <c r="F11" s="4">
        <f t="shared" si="2"/>
        <v>6.5219316676419501</v>
      </c>
      <c r="G11" s="4">
        <f t="shared" si="3"/>
        <v>1.3029451614230163</v>
      </c>
      <c r="I11" s="4">
        <f t="shared" si="4"/>
        <v>1.0231053673297152</v>
      </c>
    </row>
    <row r="12" spans="1:9" x14ac:dyDescent="0.2">
      <c r="A12" s="4">
        <f>IF('True_Odds_Calculator_3-way'!A13="","",'True_Odds_Calculator_3-way'!A13)</f>
        <v>1.575</v>
      </c>
      <c r="B12" s="4">
        <f>IF('True_Odds_Calculator_3-way'!B13="","",'True_Odds_Calculator_3-way'!B13)</f>
        <v>3.98</v>
      </c>
      <c r="C12" s="4">
        <f>IF('True_Odds_Calculator_3-way'!C13="","",'True_Odds_Calculator_3-way'!C13)</f>
        <v>6</v>
      </c>
      <c r="D12" s="4">
        <f t="shared" si="0"/>
        <v>5.284358299433678E-2</v>
      </c>
      <c r="E12" s="4">
        <f t="shared" si="1"/>
        <v>1.6199418542048023</v>
      </c>
      <c r="F12" s="4">
        <f t="shared" si="2"/>
        <v>4.2800568990042676</v>
      </c>
      <c r="G12" s="4">
        <f t="shared" si="3"/>
        <v>6.7090617195861579</v>
      </c>
      <c r="I12" s="4">
        <f t="shared" si="4"/>
        <v>1.0528435829943368</v>
      </c>
    </row>
    <row r="13" spans="1:9" x14ac:dyDescent="0.2">
      <c r="A13" s="4">
        <f>IF('True_Odds_Calculator_3-way'!A14="","",'True_Odds_Calculator_3-way'!A14)</f>
        <v>6.2</v>
      </c>
      <c r="B13" s="4">
        <f>IF('True_Odds_Calculator_3-way'!B14="","",'True_Odds_Calculator_3-way'!B14)</f>
        <v>4.24</v>
      </c>
      <c r="C13" s="4">
        <f>IF('True_Odds_Calculator_3-way'!C14="","",'True_Odds_Calculator_3-way'!C14)</f>
        <v>1.5249999999999999</v>
      </c>
      <c r="D13" s="4">
        <f t="shared" si="0"/>
        <v>5.287708410245151E-2</v>
      </c>
      <c r="E13" s="4">
        <f t="shared" si="1"/>
        <v>6.960655623849707</v>
      </c>
      <c r="F13" s="4">
        <f t="shared" si="2"/>
        <v>4.5824607928306893</v>
      </c>
      <c r="G13" s="4">
        <f t="shared" si="3"/>
        <v>1.5671229877958202</v>
      </c>
      <c r="I13" s="4">
        <f t="shared" si="4"/>
        <v>1.0528770841024515</v>
      </c>
    </row>
    <row r="14" spans="1:9" x14ac:dyDescent="0.2">
      <c r="A14" s="4">
        <f>IF('True_Odds_Calculator_3-way'!A15="","",'True_Odds_Calculator_3-way'!A15)</f>
        <v>4.4800000000000004</v>
      </c>
      <c r="B14" s="4">
        <f>IF('True_Odds_Calculator_3-way'!B15="","",'True_Odds_Calculator_3-way'!B15)</f>
        <v>3.36</v>
      </c>
      <c r="C14" s="4">
        <f>IF('True_Odds_Calculator_3-way'!C15="","",'True_Odds_Calculator_3-way'!C15)</f>
        <v>1.88</v>
      </c>
      <c r="D14" s="4">
        <f t="shared" si="0"/>
        <v>5.2748226950354526E-2</v>
      </c>
      <c r="E14" s="4">
        <f t="shared" si="1"/>
        <v>4.8630671320057477</v>
      </c>
      <c r="F14" s="4">
        <f t="shared" si="2"/>
        <v>3.5709655536293052</v>
      </c>
      <c r="G14" s="4">
        <f t="shared" si="3"/>
        <v>1.9442688882505026</v>
      </c>
      <c r="I14" s="4">
        <f t="shared" si="4"/>
        <v>1.0527482269503545</v>
      </c>
    </row>
    <row r="15" spans="1:9" x14ac:dyDescent="0.2">
      <c r="A15" s="4">
        <f>IF('True_Odds_Calculator_3-way'!A16="","",'True_Odds_Calculator_3-way'!A16)</f>
        <v>1.68</v>
      </c>
      <c r="B15" s="4">
        <f>IF('True_Odds_Calculator_3-way'!B16="","",'True_Odds_Calculator_3-way'!B16)</f>
        <v>3.92</v>
      </c>
      <c r="C15" s="4">
        <f>IF('True_Odds_Calculator_3-way'!C16="","",'True_Odds_Calculator_3-way'!C16)</f>
        <v>4.9400000000000004</v>
      </c>
      <c r="D15" s="4">
        <f t="shared" si="0"/>
        <v>5.2769285851992587E-2</v>
      </c>
      <c r="E15" s="4">
        <f t="shared" si="1"/>
        <v>1.7311570766749043</v>
      </c>
      <c r="F15" s="4">
        <f t="shared" si="2"/>
        <v>4.2103086407823271</v>
      </c>
      <c r="G15" s="4">
        <f t="shared" si="3"/>
        <v>5.4101023144928968</v>
      </c>
      <c r="I15" s="4">
        <f t="shared" si="4"/>
        <v>1.0527692858519926</v>
      </c>
    </row>
    <row r="16" spans="1:9" x14ac:dyDescent="0.2">
      <c r="A16" s="4">
        <f>IF('True_Odds_Calculator_3-way'!A17="","",'True_Odds_Calculator_3-way'!A17)</f>
        <v>11.68</v>
      </c>
      <c r="B16" s="4">
        <f>IF('True_Odds_Calculator_3-way'!B17="","",'True_Odds_Calculator_3-way'!B17)</f>
        <v>6.53</v>
      </c>
      <c r="C16" s="4">
        <f>IF('True_Odds_Calculator_3-way'!C17="","",'True_Odds_Calculator_3-way'!C17)</f>
        <v>1.26</v>
      </c>
      <c r="D16" s="4">
        <f t="shared" si="0"/>
        <v>3.2406588821659366E-2</v>
      </c>
      <c r="E16" s="4">
        <f t="shared" si="1"/>
        <v>13.366438958243231</v>
      </c>
      <c r="F16" s="4">
        <f t="shared" si="2"/>
        <v>7.0255722131906078</v>
      </c>
      <c r="G16" s="4">
        <f t="shared" si="3"/>
        <v>1.2773862064142449</v>
      </c>
      <c r="I16" s="4">
        <f t="shared" si="4"/>
        <v>1.0324065888216594</v>
      </c>
    </row>
    <row r="17" spans="1:9" x14ac:dyDescent="0.2">
      <c r="A17" s="4">
        <f>IF('True_Odds_Calculator_3-way'!A18="","",'True_Odds_Calculator_3-way'!A18)</f>
        <v>1.1299999999999999</v>
      </c>
      <c r="B17" s="4">
        <f>IF('True_Odds_Calculator_3-way'!B18="","",'True_Odds_Calculator_3-way'!B18)</f>
        <v>9.1999999999999993</v>
      </c>
      <c r="C17" s="4">
        <f>IF('True_Odds_Calculator_3-way'!C18="","",'True_Odds_Calculator_3-way'!C18)</f>
        <v>16</v>
      </c>
      <c r="D17" s="4">
        <f t="shared" si="0"/>
        <v>5.6151404386302506E-2</v>
      </c>
      <c r="E17" s="4">
        <f t="shared" si="1"/>
        <v>1.154416323508999</v>
      </c>
      <c r="F17" s="4">
        <f t="shared" si="2"/>
        <v>11.113763919821828</v>
      </c>
      <c r="G17" s="4">
        <f t="shared" si="3"/>
        <v>22.839985353350436</v>
      </c>
      <c r="I17" s="4">
        <f t="shared" si="4"/>
        <v>1.0561514043863025</v>
      </c>
    </row>
    <row r="18" spans="1:9" x14ac:dyDescent="0.2">
      <c r="A18" s="4">
        <f>IF('True_Odds_Calculator_3-way'!A19="","",'True_Odds_Calculator_3-way'!A19)</f>
        <v>3.1949999999999998</v>
      </c>
      <c r="B18" s="4">
        <f>IF('True_Odds_Calculator_3-way'!B19="","",'True_Odds_Calculator_3-way'!B19)</f>
        <v>2.95</v>
      </c>
      <c r="C18" s="4">
        <f>IF('True_Odds_Calculator_3-way'!C19="","",'True_Odds_Calculator_3-way'!C19)</f>
        <v>2.4700000000000002</v>
      </c>
      <c r="D18" s="4">
        <f t="shared" si="0"/>
        <v>5.6830395826011015E-2</v>
      </c>
      <c r="E18" s="4">
        <f t="shared" si="1"/>
        <v>3.400833298131726</v>
      </c>
      <c r="F18" s="4">
        <f t="shared" si="2"/>
        <v>3.1246134699629247</v>
      </c>
      <c r="G18" s="4">
        <f t="shared" si="3"/>
        <v>2.5912452983636998</v>
      </c>
      <c r="I18" s="4">
        <f t="shared" si="4"/>
        <v>1.056830395826011</v>
      </c>
    </row>
    <row r="19" spans="1:9" x14ac:dyDescent="0.2">
      <c r="A19" s="4">
        <f>IF('True_Odds_Calculator_3-way'!A20="","",'True_Odds_Calculator_3-way'!A20)</f>
        <v>2.85</v>
      </c>
      <c r="B19" s="4">
        <f>IF('True_Odds_Calculator_3-way'!B20="","",'True_Odds_Calculator_3-way'!B20)</f>
        <v>3.22</v>
      </c>
      <c r="C19" s="4">
        <f>IF('True_Odds_Calculator_3-way'!C20="","",'True_Odds_Calculator_3-way'!C20)</f>
        <v>2.544</v>
      </c>
      <c r="D19" s="4">
        <f t="shared" si="0"/>
        <v>5.4517960199925497E-2</v>
      </c>
      <c r="E19" s="4">
        <f t="shared" si="1"/>
        <v>3.0056698392361114</v>
      </c>
      <c r="F19" s="4">
        <f t="shared" si="2"/>
        <v>3.4201322680942772</v>
      </c>
      <c r="G19" s="4">
        <f t="shared" si="3"/>
        <v>2.6673131692764405</v>
      </c>
      <c r="I19" s="4">
        <f t="shared" si="4"/>
        <v>1.0545179601999255</v>
      </c>
    </row>
    <row r="20" spans="1:9" x14ac:dyDescent="0.2">
      <c r="A20" s="4">
        <f>IF('True_Odds_Calculator_3-way'!A21="","",'True_Odds_Calculator_3-way'!A21)</f>
        <v>1.615</v>
      </c>
      <c r="B20" s="4">
        <f>IF('True_Odds_Calculator_3-way'!B21="","",'True_Odds_Calculator_3-way'!B21)</f>
        <v>4.0199999999999996</v>
      </c>
      <c r="C20" s="4">
        <f>IF('True_Odds_Calculator_3-way'!C21="","",'True_Odds_Calculator_3-way'!C21)</f>
        <v>5.4</v>
      </c>
      <c r="D20" s="4">
        <f t="shared" si="0"/>
        <v>5.3136450530286261E-2</v>
      </c>
      <c r="E20" s="4">
        <f t="shared" si="1"/>
        <v>1.6625576657510963</v>
      </c>
      <c r="F20" s="4">
        <f t="shared" si="2"/>
        <v>4.3281786262783877</v>
      </c>
      <c r="G20" s="4">
        <f t="shared" si="3"/>
        <v>5.9711105131026319</v>
      </c>
      <c r="I20" s="4">
        <f t="shared" si="4"/>
        <v>1.0531364505302863</v>
      </c>
    </row>
    <row r="21" spans="1:9" x14ac:dyDescent="0.2">
      <c r="A21" s="4">
        <f>IF('True_Odds_Calculator_3-way'!A22="","",'True_Odds_Calculator_3-way'!A22)</f>
        <v>1.504</v>
      </c>
      <c r="B21" s="4">
        <f>IF('True_Odds_Calculator_3-way'!B22="","",'True_Odds_Calculator_3-way'!B22)</f>
        <v>4.46</v>
      </c>
      <c r="C21" s="4">
        <f>IF('True_Odds_Calculator_3-way'!C22="","",'True_Odds_Calculator_3-way'!C22)</f>
        <v>6.05</v>
      </c>
      <c r="D21" s="4">
        <f t="shared" si="0"/>
        <v>5.4398119856394977E-2</v>
      </c>
      <c r="E21" s="4">
        <f t="shared" si="1"/>
        <v>1.5461664177844356</v>
      </c>
      <c r="F21" s="4">
        <f t="shared" si="2"/>
        <v>4.852424663985544</v>
      </c>
      <c r="G21" s="4">
        <f t="shared" si="3"/>
        <v>6.7954841483927799</v>
      </c>
      <c r="I21" s="4">
        <f t="shared" si="4"/>
        <v>1.054398119856395</v>
      </c>
    </row>
    <row r="22" spans="1:9" x14ac:dyDescent="0.2">
      <c r="A22" s="4">
        <f>IF('True_Odds_Calculator_3-way'!A23="","",'True_Odds_Calculator_3-way'!A23)</f>
        <v>2.54</v>
      </c>
      <c r="B22" s="4">
        <f>IF('True_Odds_Calculator_3-way'!B23="","",'True_Odds_Calculator_3-way'!B23)</f>
        <v>2.8849999999999998</v>
      </c>
      <c r="C22" s="4">
        <f>IF('True_Odds_Calculator_3-way'!C23="","",'True_Odds_Calculator_3-way'!C23)</f>
        <v>3.2</v>
      </c>
      <c r="D22" s="4">
        <f t="shared" si="0"/>
        <v>5.282123800816052E-2</v>
      </c>
      <c r="E22" s="4">
        <f t="shared" si="1"/>
        <v>2.6589118045702183</v>
      </c>
      <c r="F22" s="4">
        <f t="shared" si="2"/>
        <v>3.0393901504317489</v>
      </c>
      <c r="G22" s="4">
        <f t="shared" si="3"/>
        <v>3.3910613986545246</v>
      </c>
      <c r="I22" s="4">
        <f t="shared" si="4"/>
        <v>1.0528212380081605</v>
      </c>
    </row>
    <row r="23" spans="1:9" x14ac:dyDescent="0.2">
      <c r="A23" s="4">
        <f>IF('True_Odds_Calculator_3-way'!A24="","",'True_Odds_Calculator_3-way'!A24)</f>
        <v>5.9</v>
      </c>
      <c r="B23" s="4">
        <f>IF('True_Odds_Calculator_3-way'!B24="","",'True_Odds_Calculator_3-way'!B24)</f>
        <v>4.3</v>
      </c>
      <c r="C23" s="4">
        <f>IF('True_Odds_Calculator_3-way'!C24="","",'True_Odds_Calculator_3-way'!C24)</f>
        <v>1.536</v>
      </c>
      <c r="D23" s="4">
        <f t="shared" si="0"/>
        <v>5.3091331625279015E-2</v>
      </c>
      <c r="E23" s="4">
        <f t="shared" si="1"/>
        <v>6.5878576677381098</v>
      </c>
      <c r="F23" s="4">
        <f t="shared" si="2"/>
        <v>4.6541711388341245</v>
      </c>
      <c r="G23" s="4">
        <f t="shared" si="3"/>
        <v>1.5789193896580711</v>
      </c>
      <c r="I23" s="4">
        <f t="shared" si="4"/>
        <v>1.053091331625279</v>
      </c>
    </row>
    <row r="24" spans="1:9" x14ac:dyDescent="0.2">
      <c r="A24" s="4">
        <f>IF('True_Odds_Calculator_3-way'!A25="","",'True_Odds_Calculator_3-way'!A25)</f>
        <v>3.645</v>
      </c>
      <c r="B24" s="4">
        <f>IF('True_Odds_Calculator_3-way'!B25="","",'True_Odds_Calculator_3-way'!B25)</f>
        <v>3.28</v>
      </c>
      <c r="C24" s="4">
        <f>IF('True_Odds_Calculator_3-way'!C25="","",'True_Odds_Calculator_3-way'!C25)</f>
        <v>2.7040000000000002</v>
      </c>
      <c r="D24" s="4">
        <f t="shared" si="0"/>
        <v>-5.0951043515840899E-2</v>
      </c>
      <c r="E24" s="4">
        <f t="shared" si="1"/>
        <v>3.4325087671690868</v>
      </c>
      <c r="F24" s="4">
        <f t="shared" si="2"/>
        <v>3.1069242067013731</v>
      </c>
      <c r="G24" s="4">
        <f t="shared" si="3"/>
        <v>2.5852741939487545</v>
      </c>
      <c r="I24" s="4">
        <f t="shared" si="4"/>
        <v>0.9490489564841591</v>
      </c>
    </row>
    <row r="25" spans="1:9" x14ac:dyDescent="0.2">
      <c r="A25" s="4">
        <f>IF('True_Odds_Calculator_3-way'!A26="","",'True_Odds_Calculator_3-way'!A26)</f>
        <v>2.4700000000000002</v>
      </c>
      <c r="B25" s="4">
        <f>IF('True_Odds_Calculator_3-way'!B26="","",'True_Odds_Calculator_3-way'!B26)</f>
        <v>3.36</v>
      </c>
      <c r="C25" s="4">
        <f>IF('True_Odds_Calculator_3-way'!C26="","",'True_Odds_Calculator_3-way'!C26)</f>
        <v>2.85</v>
      </c>
      <c r="D25" s="4">
        <f t="shared" si="0"/>
        <v>5.3354540196645317E-2</v>
      </c>
      <c r="E25" s="4">
        <f t="shared" si="1"/>
        <v>2.583488980201718</v>
      </c>
      <c r="F25" s="4">
        <f t="shared" si="2"/>
        <v>3.5735446090251455</v>
      </c>
      <c r="G25" s="4">
        <f t="shared" si="3"/>
        <v>3.0021704529011721</v>
      </c>
      <c r="I25" s="4">
        <f t="shared" si="4"/>
        <v>1.0533545401966453</v>
      </c>
    </row>
    <row r="26" spans="1:9" x14ac:dyDescent="0.2">
      <c r="A26" s="4">
        <f>IF('True_Odds_Calculator_3-way'!A27="","",'True_Odds_Calculator_3-way'!A27)</f>
        <v>3.94</v>
      </c>
      <c r="B26" s="4">
        <f>IF('True_Odds_Calculator_3-way'!B27="","",'True_Odds_Calculator_3-way'!B27)</f>
        <v>3.86</v>
      </c>
      <c r="C26" s="4">
        <f>IF('True_Odds_Calculator_3-way'!C27="","",'True_Odds_Calculator_3-way'!C27)</f>
        <v>1.85</v>
      </c>
      <c r="D26" s="4">
        <f t="shared" si="0"/>
        <v>5.3415004652478615E-2</v>
      </c>
      <c r="E26" s="4">
        <f t="shared" si="1"/>
        <v>4.2372503406100552</v>
      </c>
      <c r="F26" s="4">
        <f t="shared" si="2"/>
        <v>4.1448654350245082</v>
      </c>
      <c r="G26" s="4">
        <f t="shared" si="3"/>
        <v>1.9130132264063966</v>
      </c>
      <c r="I26" s="4">
        <f t="shared" si="4"/>
        <v>1.0534150046524786</v>
      </c>
    </row>
    <row r="27" spans="1:9" x14ac:dyDescent="0.2">
      <c r="A27" s="4">
        <f>IF('True_Odds_Calculator_3-way'!A28="","",'True_Odds_Calculator_3-way'!A28)</f>
        <v>2.2320000000000002</v>
      </c>
      <c r="B27" s="4">
        <f>IF('True_Odds_Calculator_3-way'!B28="","",'True_Odds_Calculator_3-way'!B28)</f>
        <v>3.24</v>
      </c>
      <c r="C27" s="4">
        <f>IF('True_Odds_Calculator_3-way'!C28="","",'True_Odds_Calculator_3-way'!C28)</f>
        <v>3.36</v>
      </c>
      <c r="D27" s="4">
        <f t="shared" si="0"/>
        <v>5.4289696762815032E-2</v>
      </c>
      <c r="E27" s="4">
        <f t="shared" si="1"/>
        <v>2.3259486342533884</v>
      </c>
      <c r="F27" s="4">
        <f t="shared" si="2"/>
        <v>3.4418027838062759</v>
      </c>
      <c r="G27" s="4">
        <f t="shared" si="3"/>
        <v>3.5775297669527459</v>
      </c>
      <c r="I27" s="4">
        <f t="shared" si="4"/>
        <v>1.054289696762815</v>
      </c>
    </row>
    <row r="28" spans="1:9" x14ac:dyDescent="0.2">
      <c r="A28" s="4">
        <f>IF('True_Odds_Calculator_3-way'!A29="","",'True_Odds_Calculator_3-way'!A29)</f>
        <v>1.29</v>
      </c>
      <c r="B28" s="4">
        <f>IF('True_Odds_Calculator_3-way'!B29="","",'True_Odds_Calculator_3-way'!B29)</f>
        <v>5.45</v>
      </c>
      <c r="C28" s="4">
        <f>IF('True_Odds_Calculator_3-way'!C29="","",'True_Odds_Calculator_3-way'!C29)</f>
        <v>10</v>
      </c>
      <c r="D28" s="4">
        <f t="shared" si="0"/>
        <v>5.8680036981722417E-2</v>
      </c>
      <c r="E28" s="4">
        <f t="shared" si="1"/>
        <v>1.3233923871133713</v>
      </c>
      <c r="F28" s="4">
        <f t="shared" si="2"/>
        <v>6.1003051381798725</v>
      </c>
      <c r="G28" s="4">
        <f t="shared" si="3"/>
        <v>12.43162796180596</v>
      </c>
      <c r="I28" s="4">
        <f t="shared" si="4"/>
        <v>1.0586800369817224</v>
      </c>
    </row>
    <row r="29" spans="1:9" x14ac:dyDescent="0.2">
      <c r="A29" s="4">
        <f>IF('True_Odds_Calculator_3-way'!A30="","",'True_Odds_Calculator_3-way'!A30)</f>
        <v>2.1120000000000001</v>
      </c>
      <c r="B29" s="4">
        <f>IF('True_Odds_Calculator_3-way'!B30="","",'True_Odds_Calculator_3-way'!B30)</f>
        <v>3.38</v>
      </c>
      <c r="C29" s="4">
        <f>IF('True_Odds_Calculator_3-way'!C30="","",'True_Odds_Calculator_3-way'!C30)</f>
        <v>3.52</v>
      </c>
      <c r="D29" s="4">
        <f t="shared" si="0"/>
        <v>5.3433745741437999E-2</v>
      </c>
      <c r="E29" s="4">
        <f t="shared" si="1"/>
        <v>2.1945532947484052</v>
      </c>
      <c r="F29" s="4">
        <f t="shared" si="2"/>
        <v>3.5965176268271715</v>
      </c>
      <c r="G29" s="4">
        <f t="shared" si="3"/>
        <v>3.7554501837771106</v>
      </c>
      <c r="I29" s="4">
        <f t="shared" si="4"/>
        <v>1.053433745741438</v>
      </c>
    </row>
    <row r="30" spans="1:9" x14ac:dyDescent="0.2">
      <c r="A30" s="4">
        <f>IF('True_Odds_Calculator_3-way'!A31="","",'True_Odds_Calculator_3-way'!A31)</f>
        <v>1.6125</v>
      </c>
      <c r="B30" s="4">
        <f>IF('True_Odds_Calculator_3-way'!B31="","",'True_Odds_Calculator_3-way'!B31)</f>
        <v>4.12</v>
      </c>
      <c r="C30" s="4">
        <f>IF('True_Odds_Calculator_3-way'!C31="","",'True_Odds_Calculator_3-way'!C31)</f>
        <v>5.0999999999999996</v>
      </c>
      <c r="D30" s="4">
        <f t="shared" si="0"/>
        <v>5.8951916734180765E-2</v>
      </c>
      <c r="E30" s="4">
        <f t="shared" si="1"/>
        <v>1.6652667328542925</v>
      </c>
      <c r="F30" s="4">
        <f t="shared" si="2"/>
        <v>4.4829418030021371</v>
      </c>
      <c r="G30" s="4">
        <f t="shared" si="3"/>
        <v>5.668041219867173</v>
      </c>
      <c r="I30" s="4">
        <f t="shared" si="4"/>
        <v>1.0589519167341808</v>
      </c>
    </row>
    <row r="31" spans="1:9" x14ac:dyDescent="0.2">
      <c r="A31" s="4">
        <f>IF('True_Odds_Calculator_3-way'!A32="","",'True_Odds_Calculator_3-way'!A32)</f>
        <v>2.0499999999999998</v>
      </c>
      <c r="B31" s="4">
        <f>IF('True_Odds_Calculator_3-way'!B32="","",'True_Odds_Calculator_3-way'!B32)</f>
        <v>3.3</v>
      </c>
      <c r="C31" s="4">
        <f>IF('True_Odds_Calculator_3-way'!C32="","",'True_Odds_Calculator_3-way'!C32)</f>
        <v>3.8</v>
      </c>
      <c r="D31" s="4">
        <f t="shared" si="0"/>
        <v>5.3993075815925717E-2</v>
      </c>
      <c r="E31" s="4">
        <f t="shared" si="1"/>
        <v>2.1285327886950762</v>
      </c>
      <c r="F31" s="4">
        <f t="shared" si="2"/>
        <v>3.5083704849422257</v>
      </c>
      <c r="G31" s="4">
        <f t="shared" si="3"/>
        <v>4.0789654625271066</v>
      </c>
      <c r="I31" s="4">
        <f t="shared" si="4"/>
        <v>1.0539930758159257</v>
      </c>
    </row>
    <row r="32" spans="1:9" x14ac:dyDescent="0.2">
      <c r="A32" s="4">
        <f>IF('True_Odds_Calculator_3-way'!A33="","",'True_Odds_Calculator_3-way'!A33)</f>
        <v>2.0350000000000001</v>
      </c>
      <c r="B32" s="4">
        <f>IF('True_Odds_Calculator_3-way'!B33="","",'True_Odds_Calculator_3-way'!B33)</f>
        <v>3.4</v>
      </c>
      <c r="C32" s="4">
        <f>IF('True_Odds_Calculator_3-way'!C33="","",'True_Odds_Calculator_3-way'!C33)</f>
        <v>3.72</v>
      </c>
      <c r="D32" s="4">
        <f t="shared" si="0"/>
        <v>5.4335342760390093E-2</v>
      </c>
      <c r="E32" s="4">
        <f t="shared" si="1"/>
        <v>2.1128752447635111</v>
      </c>
      <c r="F32" s="4">
        <f t="shared" si="2"/>
        <v>3.6231113997319824</v>
      </c>
      <c r="G32" s="4">
        <f t="shared" si="3"/>
        <v>3.9887449841103222</v>
      </c>
      <c r="I32" s="4">
        <f t="shared" si="4"/>
        <v>1.0543353427603901</v>
      </c>
    </row>
    <row r="33" spans="1:9" x14ac:dyDescent="0.2">
      <c r="A33" s="4">
        <f>IF('True_Odds_Calculator_3-way'!A34="","",'True_Odds_Calculator_3-way'!A34)</f>
        <v>3.165</v>
      </c>
      <c r="B33" s="4">
        <f>IF('True_Odds_Calculator_3-way'!B34="","",'True_Odds_Calculator_3-way'!B34)</f>
        <v>3.5</v>
      </c>
      <c r="C33" s="4">
        <f>IF('True_Odds_Calculator_3-way'!C34="","",'True_Odds_Calculator_3-way'!C34)</f>
        <v>2.2149999999999999</v>
      </c>
      <c r="D33" s="4">
        <f t="shared" si="0"/>
        <v>5.3137320530043608E-2</v>
      </c>
      <c r="E33" s="4">
        <f t="shared" si="1"/>
        <v>3.3529668990687789</v>
      </c>
      <c r="F33" s="4">
        <f t="shared" si="2"/>
        <v>3.7313175884816272</v>
      </c>
      <c r="G33" s="4">
        <f t="shared" si="3"/>
        <v>2.305449840366911</v>
      </c>
      <c r="I33" s="4">
        <f t="shared" si="4"/>
        <v>1.0531373205300436</v>
      </c>
    </row>
    <row r="34" spans="1:9" x14ac:dyDescent="0.2">
      <c r="A34" s="4">
        <f>IF('True_Odds_Calculator_3-way'!A35="","",'True_Odds_Calculator_3-way'!A35)</f>
        <v>2.8050000000000002</v>
      </c>
      <c r="B34" s="4">
        <f>IF('True_Odds_Calculator_3-way'!B35="","",'True_Odds_Calculator_3-way'!B35)</f>
        <v>2.99</v>
      </c>
      <c r="C34" s="4">
        <f>IF('True_Odds_Calculator_3-way'!C35="","",'True_Odds_Calculator_3-way'!C35)</f>
        <v>2.7679999999999998</v>
      </c>
      <c r="D34" s="4">
        <f t="shared" si="0"/>
        <v>5.222607569487514E-2</v>
      </c>
      <c r="E34" s="4">
        <f t="shared" si="1"/>
        <v>2.9490039340076399</v>
      </c>
      <c r="F34" s="4">
        <f t="shared" si="2"/>
        <v>3.154181415644242</v>
      </c>
      <c r="G34" s="4">
        <f t="shared" si="3"/>
        <v>2.9081350577417688</v>
      </c>
      <c r="I34" s="4">
        <f t="shared" si="4"/>
        <v>1.0522260756948751</v>
      </c>
    </row>
    <row r="35" spans="1:9" x14ac:dyDescent="0.2">
      <c r="A35" s="4">
        <f>IF('True_Odds_Calculator_3-way'!A36="","",'True_Odds_Calculator_3-way'!A36)</f>
        <v>2.2999999999999998</v>
      </c>
      <c r="B35" s="4">
        <f>IF('True_Odds_Calculator_3-way'!B36="","",'True_Odds_Calculator_3-way'!B36)</f>
        <v>3.32</v>
      </c>
      <c r="C35" s="4">
        <f>IF('True_Odds_Calculator_3-way'!C36="","",'True_Odds_Calculator_3-way'!C36)</f>
        <v>3.15</v>
      </c>
      <c r="D35" s="4">
        <f t="shared" si="0"/>
        <v>5.3447745433078175E-2</v>
      </c>
      <c r="E35" s="4">
        <f t="shared" si="1"/>
        <v>2.3982730886321639</v>
      </c>
      <c r="F35" s="4">
        <f t="shared" si="2"/>
        <v>3.5287196690367448</v>
      </c>
      <c r="G35" s="4">
        <f t="shared" si="3"/>
        <v>3.3372891075921265</v>
      </c>
      <c r="I35" s="4">
        <f t="shared" si="4"/>
        <v>1.0534477454330782</v>
      </c>
    </row>
    <row r="36" spans="1:9" x14ac:dyDescent="0.2">
      <c r="A36" s="4">
        <f>IF('True_Odds_Calculator_3-way'!A37="","",'True_Odds_Calculator_3-way'!A37)</f>
        <v>3.03</v>
      </c>
      <c r="B36" s="4">
        <f>IF('True_Odds_Calculator_3-way'!B37="","",'True_Odds_Calculator_3-way'!B37)</f>
        <v>2.91</v>
      </c>
      <c r="C36" s="4">
        <f>IF('True_Odds_Calculator_3-way'!C37="","",'True_Odds_Calculator_3-way'!C37)</f>
        <v>2.64</v>
      </c>
      <c r="D36" s="4">
        <f t="shared" si="0"/>
        <v>5.2463493772057612E-2</v>
      </c>
      <c r="E36" s="4">
        <f t="shared" si="1"/>
        <v>3.1995375051337915</v>
      </c>
      <c r="F36" s="4">
        <f t="shared" si="2"/>
        <v>3.0660289531625144</v>
      </c>
      <c r="G36" s="4">
        <f t="shared" si="3"/>
        <v>2.7677826416989606</v>
      </c>
      <c r="I36" s="4">
        <f t="shared" si="4"/>
        <v>1.0524634937720576</v>
      </c>
    </row>
    <row r="37" spans="1:9" x14ac:dyDescent="0.2">
      <c r="A37" s="4">
        <f>IF('True_Odds_Calculator_3-way'!A38="","",'True_Odds_Calculator_3-way'!A38)</f>
        <v>1.575</v>
      </c>
      <c r="B37" s="4">
        <f>IF('True_Odds_Calculator_3-way'!B38="","",'True_Odds_Calculator_3-way'!B38)</f>
        <v>4.0199999999999996</v>
      </c>
      <c r="C37" s="4">
        <f>IF('True_Odds_Calculator_3-way'!C38="","",'True_Odds_Calculator_3-way'!C38)</f>
        <v>5.9</v>
      </c>
      <c r="D37" s="4">
        <f t="shared" si="0"/>
        <v>5.3168379249836306E-2</v>
      </c>
      <c r="E37" s="4">
        <f t="shared" si="1"/>
        <v>1.6202260154103387</v>
      </c>
      <c r="F37" s="4">
        <f t="shared" si="2"/>
        <v>4.3283780104166052</v>
      </c>
      <c r="G37" s="4">
        <f t="shared" si="3"/>
        <v>6.5889724752841987</v>
      </c>
      <c r="I37" s="4">
        <f t="shared" si="4"/>
        <v>1.0531683792498363</v>
      </c>
    </row>
    <row r="38" spans="1:9" x14ac:dyDescent="0.2">
      <c r="A38" s="4">
        <f>IF('True_Odds_Calculator_3-way'!A39="","",'True_Odds_Calculator_3-way'!A39)</f>
        <v>5</v>
      </c>
      <c r="B38" s="4">
        <f>IF('True_Odds_Calculator_3-way'!B39="","",'True_Odds_Calculator_3-way'!B39)</f>
        <v>3.3</v>
      </c>
      <c r="C38" s="4">
        <f>IF('True_Odds_Calculator_3-way'!C39="","",'True_Odds_Calculator_3-way'!C39)</f>
        <v>1.8160000000000001</v>
      </c>
      <c r="D38" s="4">
        <f t="shared" si="0"/>
        <v>5.369109598184485E-2</v>
      </c>
      <c r="E38" s="4">
        <f t="shared" si="1"/>
        <v>5.4913986902551066</v>
      </c>
      <c r="F38" s="4">
        <f t="shared" si="2"/>
        <v>3.5071319329567086</v>
      </c>
      <c r="G38" s="4">
        <f t="shared" si="3"/>
        <v>1.8770045436322333</v>
      </c>
      <c r="I38" s="4">
        <f t="shared" si="4"/>
        <v>1.0536910959818448</v>
      </c>
    </row>
    <row r="39" spans="1:9" x14ac:dyDescent="0.2">
      <c r="A39" s="4">
        <f>IF('True_Odds_Calculator_3-way'!A40="","",'True_Odds_Calculator_3-way'!A40)</f>
        <v>2.89</v>
      </c>
      <c r="B39" s="4">
        <f>IF('True_Odds_Calculator_3-way'!B40="","",'True_Odds_Calculator_3-way'!B40)</f>
        <v>3.1850000000000001</v>
      </c>
      <c r="C39" s="4">
        <f>IF('True_Odds_Calculator_3-way'!C40="","",'True_Odds_Calculator_3-way'!C40)</f>
        <v>2.544</v>
      </c>
      <c r="D39" s="4">
        <f t="shared" si="0"/>
        <v>5.3074264795135218E-2</v>
      </c>
      <c r="E39" s="4">
        <f t="shared" si="1"/>
        <v>3.0457223258641384</v>
      </c>
      <c r="F39" s="4">
        <f t="shared" si="2"/>
        <v>3.3751819790499504</v>
      </c>
      <c r="G39" s="4">
        <f t="shared" si="3"/>
        <v>2.6638938060506896</v>
      </c>
      <c r="I39" s="4">
        <f t="shared" si="4"/>
        <v>1.0530742647951352</v>
      </c>
    </row>
    <row r="40" spans="1:9" x14ac:dyDescent="0.2">
      <c r="A40" s="4">
        <f>IF('True_Odds_Calculator_3-way'!A41="","",'True_Odds_Calculator_3-way'!A41)</f>
        <v>3.88</v>
      </c>
      <c r="B40" s="4">
        <f>IF('True_Odds_Calculator_3-way'!B41="","",'True_Odds_Calculator_3-way'!B41)</f>
        <v>3.76</v>
      </c>
      <c r="C40" s="4">
        <f>IF('True_Odds_Calculator_3-way'!C41="","",'True_Odds_Calculator_3-way'!C41)</f>
        <v>1.8879999999999999</v>
      </c>
      <c r="D40" s="4">
        <f t="shared" si="0"/>
        <v>5.3350422520549667E-2</v>
      </c>
      <c r="E40" s="4">
        <f t="shared" si="1"/>
        <v>4.1675612234489652</v>
      </c>
      <c r="F40" s="4">
        <f t="shared" si="2"/>
        <v>4.0294314080661726</v>
      </c>
      <c r="G40" s="4">
        <f t="shared" si="3"/>
        <v>1.9535922489928723</v>
      </c>
      <c r="I40" s="4">
        <f t="shared" si="4"/>
        <v>1.0533504225205497</v>
      </c>
    </row>
    <row r="41" spans="1:9" x14ac:dyDescent="0.2">
      <c r="A41" s="4">
        <f>IF('True_Odds_Calculator_3-way'!A42="","",'True_Odds_Calculator_3-way'!A42)</f>
        <v>1.44</v>
      </c>
      <c r="B41" s="4">
        <f>IF('True_Odds_Calculator_3-way'!B42="","",'True_Odds_Calculator_3-way'!B42)</f>
        <v>4.46</v>
      </c>
      <c r="C41" s="4">
        <f>IF('True_Odds_Calculator_3-way'!C42="","",'True_Odds_Calculator_3-way'!C42)</f>
        <v>7.4</v>
      </c>
      <c r="D41" s="4">
        <f t="shared" si="0"/>
        <v>5.3794826216350788E-2</v>
      </c>
      <c r="E41" s="4">
        <f t="shared" si="1"/>
        <v>1.4781685538263505</v>
      </c>
      <c r="F41" s="4">
        <f t="shared" si="2"/>
        <v>4.8476942242725247</v>
      </c>
      <c r="G41" s="4">
        <f t="shared" si="3"/>
        <v>8.5321664863415698</v>
      </c>
      <c r="I41" s="4">
        <f t="shared" si="4"/>
        <v>1.0537948262163508</v>
      </c>
    </row>
    <row r="42" spans="1:9" x14ac:dyDescent="0.2">
      <c r="A42" s="4">
        <f>IF('True_Odds_Calculator_3-way'!A43="","",'True_Odds_Calculator_3-way'!A43)</f>
        <v>3.68</v>
      </c>
      <c r="B42" s="4">
        <f>IF('True_Odds_Calculator_3-way'!B43="","",'True_Odds_Calculator_3-way'!B43)</f>
        <v>3.1</v>
      </c>
      <c r="C42" s="4">
        <f>IF('True_Odds_Calculator_3-way'!C43="","",'True_Odds_Calculator_3-way'!C43)</f>
        <v>2.1749999999999998</v>
      </c>
      <c r="D42" s="4">
        <f t="shared" si="0"/>
        <v>5.4089890538601804E-2</v>
      </c>
      <c r="E42" s="4">
        <f t="shared" si="1"/>
        <v>3.941520963283808</v>
      </c>
      <c r="F42" s="4">
        <f t="shared" si="2"/>
        <v>3.2835257323587674</v>
      </c>
      <c r="G42" s="4">
        <f t="shared" si="3"/>
        <v>2.2637742952809905</v>
      </c>
      <c r="I42" s="4">
        <f t="shared" si="4"/>
        <v>1.0540898905386018</v>
      </c>
    </row>
    <row r="43" spans="1:9" x14ac:dyDescent="0.2">
      <c r="A43" s="4">
        <f>IF('True_Odds_Calculator_3-way'!A44="","",'True_Odds_Calculator_3-way'!A44)</f>
        <v>1.78</v>
      </c>
      <c r="B43" s="4">
        <f>IF('True_Odds_Calculator_3-way'!B44="","",'True_Odds_Calculator_3-way'!B44)</f>
        <v>3.74</v>
      </c>
      <c r="C43" s="4">
        <f>IF('True_Odds_Calculator_3-way'!C44="","",'True_Odds_Calculator_3-way'!C44)</f>
        <v>4.4400000000000004</v>
      </c>
      <c r="D43" s="4">
        <f t="shared" si="0"/>
        <v>5.4402657178598934E-2</v>
      </c>
      <c r="E43" s="4">
        <f t="shared" si="1"/>
        <v>1.8393729538991745</v>
      </c>
      <c r="F43" s="4">
        <f t="shared" si="2"/>
        <v>4.0121091860993756</v>
      </c>
      <c r="G43" s="4">
        <f t="shared" si="3"/>
        <v>4.8287949269989356</v>
      </c>
      <c r="I43" s="4">
        <f t="shared" si="4"/>
        <v>1.0544026571785989</v>
      </c>
    </row>
    <row r="44" spans="1:9" x14ac:dyDescent="0.2">
      <c r="A44" s="4">
        <f>IF('True_Odds_Calculator_3-way'!A45="","",'True_Odds_Calculator_3-way'!A45)</f>
        <v>2.2320000000000002</v>
      </c>
      <c r="B44" s="4">
        <f>IF('True_Odds_Calculator_3-way'!B45="","",'True_Odds_Calculator_3-way'!B45)</f>
        <v>3.15</v>
      </c>
      <c r="C44" s="4">
        <f>IF('True_Odds_Calculator_3-way'!C45="","",'True_Odds_Calculator_3-way'!C45)</f>
        <v>3.46</v>
      </c>
      <c r="D44" s="4">
        <f t="shared" si="0"/>
        <v>5.4506332335905183E-2</v>
      </c>
      <c r="E44" s="4">
        <f t="shared" si="1"/>
        <v>2.3263393687070959</v>
      </c>
      <c r="F44" s="4">
        <f t="shared" si="2"/>
        <v>3.3412237444126518</v>
      </c>
      <c r="G44" s="4">
        <f t="shared" si="3"/>
        <v>3.6921000677511699</v>
      </c>
      <c r="I44" s="4">
        <f t="shared" si="4"/>
        <v>1.0545063323359052</v>
      </c>
    </row>
    <row r="45" spans="1:9" x14ac:dyDescent="0.2">
      <c r="A45" s="4">
        <f>IF('True_Odds_Calculator_3-way'!A46="","",'True_Odds_Calculator_3-way'!A46)</f>
        <v>1.89</v>
      </c>
      <c r="B45" s="4">
        <f>IF('True_Odds_Calculator_3-way'!B46="","",'True_Odds_Calculator_3-way'!B46)</f>
        <v>3.66</v>
      </c>
      <c r="C45" s="4">
        <f>IF('True_Odds_Calculator_3-way'!C46="","",'True_Odds_Calculator_3-way'!C46)</f>
        <v>3.96</v>
      </c>
      <c r="D45" s="4">
        <f t="shared" si="0"/>
        <v>5.4849825341628744E-2</v>
      </c>
      <c r="E45" s="4">
        <f t="shared" si="1"/>
        <v>1.9576472646441363</v>
      </c>
      <c r="F45" s="4">
        <f t="shared" si="2"/>
        <v>3.922479741014909</v>
      </c>
      <c r="G45" s="4">
        <f t="shared" si="3"/>
        <v>4.2690896441836204</v>
      </c>
      <c r="I45" s="4">
        <f t="shared" si="4"/>
        <v>1.0548498253416287</v>
      </c>
    </row>
    <row r="46" spans="1:9" x14ac:dyDescent="0.2">
      <c r="A46" s="4">
        <f>IF('True_Odds_Calculator_3-way'!A47="","",'True_Odds_Calculator_3-way'!A47)</f>
        <v>2.1150000000000002</v>
      </c>
      <c r="B46" s="4">
        <f>IF('True_Odds_Calculator_3-way'!B47="","",'True_Odds_Calculator_3-way'!B47)</f>
        <v>3.42</v>
      </c>
      <c r="C46" s="4">
        <f>IF('True_Odds_Calculator_3-way'!C47="","",'True_Odds_Calculator_3-way'!C47)</f>
        <v>3.44</v>
      </c>
      <c r="D46" s="4">
        <f t="shared" si="0"/>
        <v>5.5908574008003642E-2</v>
      </c>
      <c r="E46" s="4">
        <f t="shared" si="1"/>
        <v>2.2017845367754107</v>
      </c>
      <c r="F46" s="4">
        <f t="shared" si="2"/>
        <v>3.6528149921519506</v>
      </c>
      <c r="G46" s="4">
        <f t="shared" si="3"/>
        <v>3.6756397438897279</v>
      </c>
      <c r="I46" s="4">
        <f t="shared" si="4"/>
        <v>1.0559085740080036</v>
      </c>
    </row>
    <row r="47" spans="1:9" x14ac:dyDescent="0.2">
      <c r="A47" s="4">
        <f>IF('True_Odds_Calculator_3-way'!A48="","",'True_Odds_Calculator_3-way'!A48)</f>
        <v>1.42</v>
      </c>
      <c r="B47" s="4">
        <f>IF('True_Odds_Calculator_3-way'!B48="","",'True_Odds_Calculator_3-way'!B48)</f>
        <v>4.68</v>
      </c>
      <c r="C47" s="4">
        <f>IF('True_Odds_Calculator_3-way'!C48="","",'True_Odds_Calculator_3-way'!C48)</f>
        <v>7.3</v>
      </c>
      <c r="D47" s="4">
        <f t="shared" si="0"/>
        <v>5.4886867157752928E-2</v>
      </c>
      <c r="E47" s="4">
        <f t="shared" si="1"/>
        <v>1.4578752846860161</v>
      </c>
      <c r="F47" s="4">
        <f t="shared" si="2"/>
        <v>5.1182418460447741</v>
      </c>
      <c r="G47" s="4">
        <f t="shared" si="3"/>
        <v>8.4252614321573169</v>
      </c>
      <c r="I47" s="4">
        <f t="shared" si="4"/>
        <v>1.0548868671577529</v>
      </c>
    </row>
    <row r="48" spans="1:9" x14ac:dyDescent="0.2">
      <c r="A48" s="4">
        <f>IF('True_Odds_Calculator_3-way'!A49="","",'True_Odds_Calculator_3-way'!A49)</f>
        <v>2.3199999999999998</v>
      </c>
      <c r="B48" s="4">
        <f>IF('True_Odds_Calculator_3-way'!B49="","",'True_Odds_Calculator_3-way'!B49)</f>
        <v>3.165</v>
      </c>
      <c r="C48" s="4">
        <f>IF('True_Odds_Calculator_3-way'!C49="","",'True_Odds_Calculator_3-way'!C49)</f>
        <v>3.26</v>
      </c>
      <c r="D48" s="4">
        <f t="shared" si="0"/>
        <v>5.3738715209022514E-2</v>
      </c>
      <c r="E48" s="4">
        <f t="shared" si="1"/>
        <v>2.42059493864766</v>
      </c>
      <c r="F48" s="4">
        <f t="shared" si="2"/>
        <v>3.3552221188317954</v>
      </c>
      <c r="G48" s="4">
        <f t="shared" si="3"/>
        <v>3.4621775652795375</v>
      </c>
      <c r="I48" s="4">
        <f t="shared" si="4"/>
        <v>1.0537387152090225</v>
      </c>
    </row>
    <row r="49" spans="1:9" x14ac:dyDescent="0.2">
      <c r="A49" s="4">
        <f>IF('True_Odds_Calculator_3-way'!A50="","",'True_Odds_Calculator_3-way'!A50)</f>
        <v>2.0640000000000001</v>
      </c>
      <c r="B49" s="4">
        <f>IF('True_Odds_Calculator_3-way'!B50="","",'True_Odds_Calculator_3-way'!B50)</f>
        <v>3.14</v>
      </c>
      <c r="C49" s="4">
        <f>IF('True_Odds_Calculator_3-way'!C50="","",'True_Odds_Calculator_3-way'!C50)</f>
        <v>3.98</v>
      </c>
      <c r="D49" s="4">
        <f t="shared" si="0"/>
        <v>5.4223743017660642E-2</v>
      </c>
      <c r="E49" s="4">
        <f t="shared" si="1"/>
        <v>2.1439833021309251</v>
      </c>
      <c r="F49" s="4">
        <f t="shared" si="2"/>
        <v>3.3289307494721725</v>
      </c>
      <c r="G49" s="4">
        <f t="shared" si="3"/>
        <v>4.2885011914728945</v>
      </c>
      <c r="I49" s="4">
        <f t="shared" si="4"/>
        <v>1.0542237430176606</v>
      </c>
    </row>
    <row r="50" spans="1:9" x14ac:dyDescent="0.2">
      <c r="A50" s="4">
        <f>IF('True_Odds_Calculator_3-way'!A51="","",'True_Odds_Calculator_3-way'!A51)</f>
        <v>2.62</v>
      </c>
      <c r="B50" s="4">
        <f>IF('True_Odds_Calculator_3-way'!B51="","",'True_Odds_Calculator_3-way'!B51)</f>
        <v>3.19</v>
      </c>
      <c r="C50" s="4">
        <f>IF('True_Odds_Calculator_3-way'!C51="","",'True_Odds_Calculator_3-way'!C51)</f>
        <v>2.8</v>
      </c>
      <c r="D50" s="4">
        <f t="shared" si="0"/>
        <v>5.2301870280285767E-2</v>
      </c>
      <c r="E50" s="4">
        <f t="shared" si="1"/>
        <v>2.7454016183300203</v>
      </c>
      <c r="F50" s="4">
        <f t="shared" si="2"/>
        <v>3.3778572404595071</v>
      </c>
      <c r="G50" s="4">
        <f t="shared" si="3"/>
        <v>2.9436967912034828</v>
      </c>
      <c r="I50" s="4">
        <f t="shared" si="4"/>
        <v>1.0523018702802858</v>
      </c>
    </row>
    <row r="51" spans="1:9" x14ac:dyDescent="0.2">
      <c r="A51" s="4">
        <f>IF('True_Odds_Calculator_3-way'!A52="","",'True_Odds_Calculator_3-way'!A52)</f>
        <v>1.885</v>
      </c>
      <c r="B51" s="4">
        <f>IF('True_Odds_Calculator_3-way'!B52="","",'True_Odds_Calculator_3-way'!B52)</f>
        <v>3.52</v>
      </c>
      <c r="C51" s="4">
        <f>IF('True_Odds_Calculator_3-way'!C52="","",'True_Odds_Calculator_3-way'!C52)</f>
        <v>4.16</v>
      </c>
      <c r="D51" s="4">
        <f t="shared" si="0"/>
        <v>5.4979503255365492E-2</v>
      </c>
      <c r="E51" s="4">
        <f t="shared" si="1"/>
        <v>1.9524482109227874</v>
      </c>
      <c r="F51" s="4">
        <f t="shared" si="2"/>
        <v>3.7627310876715447</v>
      </c>
      <c r="G51" s="4">
        <f t="shared" si="3"/>
        <v>4.5033256413736948</v>
      </c>
      <c r="I51" s="4">
        <f t="shared" si="4"/>
        <v>1.0549795032553655</v>
      </c>
    </row>
    <row r="52" spans="1:9" x14ac:dyDescent="0.2">
      <c r="A52" s="4">
        <f>IF('True_Odds_Calculator_3-way'!A53="","",'True_Odds_Calculator_3-way'!A53)</f>
        <v>2.54</v>
      </c>
      <c r="B52" s="4">
        <f>IF('True_Odds_Calculator_3-way'!B53="","",'True_Odds_Calculator_3-way'!B53)</f>
        <v>3.1667999999999998</v>
      </c>
      <c r="C52" s="4">
        <f>IF('True_Odds_Calculator_3-way'!C53="","",'True_Odds_Calculator_3-way'!C53)</f>
        <v>2.9049999999999998</v>
      </c>
      <c r="D52" s="4">
        <f t="shared" si="0"/>
        <v>5.3711044420556409E-2</v>
      </c>
      <c r="E52" s="4">
        <f t="shared" si="1"/>
        <v>2.6610103809353012</v>
      </c>
      <c r="F52" s="4">
        <f t="shared" si="2"/>
        <v>3.3571410995676612</v>
      </c>
      <c r="G52" s="4">
        <f t="shared" si="3"/>
        <v>3.0643789455321744</v>
      </c>
      <c r="I52" s="4">
        <f t="shared" si="4"/>
        <v>1.0537110444205564</v>
      </c>
    </row>
    <row r="53" spans="1:9" x14ac:dyDescent="0.2">
      <c r="A53" s="4">
        <f>IF('True_Odds_Calculator_3-way'!A54="","",'True_Odds_Calculator_3-way'!A54)</f>
        <v>2.78</v>
      </c>
      <c r="B53" s="4">
        <f>IF('True_Odds_Calculator_3-way'!B54="","",'True_Odds_Calculator_3-way'!B54)</f>
        <v>3.1680000000000001</v>
      </c>
      <c r="C53" s="4">
        <f>IF('True_Odds_Calculator_3-way'!C54="","",'True_Odds_Calculator_3-way'!C54)</f>
        <v>2.65</v>
      </c>
      <c r="D53" s="4">
        <f t="shared" si="0"/>
        <v>5.272728643843072E-2</v>
      </c>
      <c r="E53" s="4">
        <f t="shared" si="1"/>
        <v>2.9228103208113074</v>
      </c>
      <c r="F53" s="4">
        <f t="shared" si="2"/>
        <v>3.3547950361890249</v>
      </c>
      <c r="G53" s="4">
        <f t="shared" si="3"/>
        <v>2.7794552684389089</v>
      </c>
      <c r="I53" s="4">
        <f t="shared" si="4"/>
        <v>1.0527272864384307</v>
      </c>
    </row>
    <row r="54" spans="1:9" x14ac:dyDescent="0.2">
      <c r="A54" s="4">
        <f>IF('True_Odds_Calculator_3-way'!A55="","",'True_Odds_Calculator_3-way'!A55)</f>
        <v>1.62</v>
      </c>
      <c r="B54" s="4">
        <f>IF('True_Odds_Calculator_3-way'!B55="","",'True_Odds_Calculator_3-way'!B55)</f>
        <v>3.88</v>
      </c>
      <c r="C54" s="4">
        <f>IF('True_Odds_Calculator_3-way'!C55="","",'True_Odds_Calculator_3-way'!C55)</f>
        <v>5.65</v>
      </c>
      <c r="D54" s="4">
        <f t="shared" si="0"/>
        <v>5.2007059822648527E-2</v>
      </c>
      <c r="E54" s="4">
        <f t="shared" si="1"/>
        <v>1.6668103901435318</v>
      </c>
      <c r="F54" s="4">
        <f t="shared" si="2"/>
        <v>4.159798282370323</v>
      </c>
      <c r="G54" s="4">
        <f t="shared" si="3"/>
        <v>6.2634874872426805</v>
      </c>
      <c r="I54" s="4">
        <f t="shared" si="4"/>
        <v>1.0520070598226485</v>
      </c>
    </row>
    <row r="55" spans="1:9" x14ac:dyDescent="0.2">
      <c r="A55" s="4">
        <f>IF('True_Odds_Calculator_3-way'!A56="","",'True_Odds_Calculator_3-way'!A56)</f>
        <v>2.5099999999999998</v>
      </c>
      <c r="B55" s="4">
        <f>IF('True_Odds_Calculator_3-way'!B56="","",'True_Odds_Calculator_3-way'!B56)</f>
        <v>3.06</v>
      </c>
      <c r="C55" s="4">
        <f>IF('True_Odds_Calculator_3-way'!C56="","",'True_Odds_Calculator_3-way'!C56)</f>
        <v>3.05</v>
      </c>
      <c r="D55" s="4">
        <f t="shared" si="0"/>
        <v>5.3072612581923639E-2</v>
      </c>
      <c r="E55" s="4">
        <f t="shared" si="1"/>
        <v>2.6266332482799011</v>
      </c>
      <c r="F55" s="4">
        <f t="shared" si="2"/>
        <v>3.2351307793546362</v>
      </c>
      <c r="G55" s="4">
        <f t="shared" si="3"/>
        <v>3.2239554685568246</v>
      </c>
      <c r="I55" s="4">
        <f t="shared" si="4"/>
        <v>1.0530726125819236</v>
      </c>
    </row>
    <row r="56" spans="1:9" x14ac:dyDescent="0.2">
      <c r="A56" s="4">
        <f>IF('True_Odds_Calculator_3-way'!A57="","",'True_Odds_Calculator_3-way'!A57)</f>
        <v>2.2799999999999998</v>
      </c>
      <c r="B56" s="4">
        <f>IF('True_Odds_Calculator_3-way'!B57="","",'True_Odds_Calculator_3-way'!B57)</f>
        <v>3.32</v>
      </c>
      <c r="C56" s="4">
        <f>IF('True_Odds_Calculator_3-way'!C57="","",'True_Odds_Calculator_3-way'!C57)</f>
        <v>3.17</v>
      </c>
      <c r="D56" s="4">
        <f t="shared" si="0"/>
        <v>5.5258723754390005E-2</v>
      </c>
      <c r="E56" s="4">
        <f t="shared" si="1"/>
        <v>2.379949874421567</v>
      </c>
      <c r="F56" s="4">
        <f t="shared" si="2"/>
        <v>3.5362523991945305</v>
      </c>
      <c r="G56" s="4">
        <f t="shared" si="3"/>
        <v>3.3665744556193489</v>
      </c>
      <c r="I56" s="4">
        <f t="shared" si="4"/>
        <v>1.05525872375439</v>
      </c>
    </row>
    <row r="57" spans="1:9" x14ac:dyDescent="0.2">
      <c r="A57" s="4">
        <f>IF('True_Odds_Calculator_3-way'!A58="","",'True_Odds_Calculator_3-way'!A58)</f>
        <v>1.83</v>
      </c>
      <c r="B57" s="4">
        <f>IF('True_Odds_Calculator_3-way'!B58="","",'True_Odds_Calculator_3-way'!B58)</f>
        <v>3.6</v>
      </c>
      <c r="C57" s="4">
        <f>IF('True_Odds_Calculator_3-way'!C58="","",'True_Odds_Calculator_3-way'!C58)</f>
        <v>4.24</v>
      </c>
      <c r="D57" s="4">
        <f t="shared" si="0"/>
        <v>6.0074921813245252E-2</v>
      </c>
      <c r="E57" s="4">
        <f t="shared" si="1"/>
        <v>1.899612639275766</v>
      </c>
      <c r="F57" s="4">
        <f t="shared" si="2"/>
        <v>3.8796862152492273</v>
      </c>
      <c r="G57" s="4">
        <f t="shared" si="3"/>
        <v>4.6334032219538726</v>
      </c>
      <c r="I57" s="4">
        <f t="shared" si="4"/>
        <v>1.0600749218132453</v>
      </c>
    </row>
    <row r="58" spans="1:9" x14ac:dyDescent="0.2">
      <c r="A58" s="4">
        <f>IF('True_Odds_Calculator_3-way'!A59="","",'True_Odds_Calculator_3-way'!A59)</f>
        <v>1.8</v>
      </c>
      <c r="B58" s="4">
        <f>IF('True_Odds_Calculator_3-way'!B59="","",'True_Odds_Calculator_3-way'!B59)</f>
        <v>4</v>
      </c>
      <c r="C58" s="4">
        <f>IF('True_Odds_Calculator_3-way'!C59="","",'True_Odds_Calculator_3-way'!C59)</f>
        <v>4</v>
      </c>
      <c r="D58" s="4">
        <f t="shared" si="0"/>
        <v>5.555555555555558E-2</v>
      </c>
      <c r="E58" s="4">
        <f t="shared" si="1"/>
        <v>1.8620689655172415</v>
      </c>
      <c r="F58" s="4">
        <f t="shared" si="2"/>
        <v>4.32</v>
      </c>
      <c r="G58" s="4">
        <f t="shared" si="3"/>
        <v>4.32</v>
      </c>
      <c r="I58" s="4">
        <f t="shared" si="4"/>
        <v>1.0555555555555556</v>
      </c>
    </row>
    <row r="59" spans="1:9" x14ac:dyDescent="0.2">
      <c r="A59" s="4">
        <f>IF('True_Odds_Calculator_3-way'!A60="","",'True_Odds_Calculator_3-way'!A60)</f>
        <v>3.8</v>
      </c>
      <c r="B59" s="4">
        <f>IF('True_Odds_Calculator_3-way'!B60="","",'True_Odds_Calculator_3-way'!B60)</f>
        <v>3.5</v>
      </c>
      <c r="C59" s="4">
        <f>IF('True_Odds_Calculator_3-way'!C60="","",'True_Odds_Calculator_3-way'!C60)</f>
        <v>1.95</v>
      </c>
      <c r="D59" s="4">
        <f t="shared" si="0"/>
        <v>6.1692693271640842E-2</v>
      </c>
      <c r="E59" s="4">
        <f t="shared" si="1"/>
        <v>4.1221192052980138</v>
      </c>
      <c r="F59" s="4">
        <f t="shared" si="2"/>
        <v>3.7714493456131857</v>
      </c>
      <c r="G59" s="4">
        <f t="shared" si="3"/>
        <v>2.0314621409921672</v>
      </c>
      <c r="I59" s="4">
        <f t="shared" si="4"/>
        <v>1.0616926932716408</v>
      </c>
    </row>
    <row r="60" spans="1:9" x14ac:dyDescent="0.2">
      <c r="A60" s="4">
        <f>IF('True_Odds_Calculator_3-way'!A61="","",'True_Odds_Calculator_3-way'!A61)</f>
        <v>2.7</v>
      </c>
      <c r="B60" s="4">
        <f>IF('True_Odds_Calculator_3-way'!B61="","",'True_Odds_Calculator_3-way'!B61)</f>
        <v>3.2</v>
      </c>
      <c r="C60" s="4">
        <f>IF('True_Odds_Calculator_3-way'!C61="","",'True_Odds_Calculator_3-way'!C61)</f>
        <v>2.7</v>
      </c>
      <c r="D60" s="4">
        <f t="shared" si="0"/>
        <v>5.32407407407407E-2</v>
      </c>
      <c r="E60" s="4">
        <f t="shared" si="1"/>
        <v>2.8358862144420134</v>
      </c>
      <c r="F60" s="4">
        <f t="shared" si="2"/>
        <v>3.3926701570680629</v>
      </c>
      <c r="G60" s="4">
        <f t="shared" si="3"/>
        <v>2.8358862144420134</v>
      </c>
      <c r="I60" s="4">
        <f t="shared" si="4"/>
        <v>1.0532407407407407</v>
      </c>
    </row>
    <row r="61" spans="1:9" x14ac:dyDescent="0.2">
      <c r="A61" s="4">
        <f>IF('True_Odds_Calculator_3-way'!A62="","",'True_Odds_Calculator_3-way'!A62)</f>
        <v>2.4</v>
      </c>
      <c r="B61" s="4">
        <f>IF('True_Odds_Calculator_3-way'!B62="","",'True_Odds_Calculator_3-way'!B62)</f>
        <v>3.5</v>
      </c>
      <c r="C61" s="4">
        <f>IF('True_Odds_Calculator_3-way'!C62="","",'True_Odds_Calculator_3-way'!C62)</f>
        <v>2.75</v>
      </c>
      <c r="D61" s="4">
        <f t="shared" si="0"/>
        <v>6.6017316017315864E-2</v>
      </c>
      <c r="E61" s="4">
        <f t="shared" si="1"/>
        <v>2.5338208409506393</v>
      </c>
      <c r="F61" s="4">
        <f t="shared" si="2"/>
        <v>3.7920656634746917</v>
      </c>
      <c r="G61" s="4">
        <f t="shared" si="3"/>
        <v>2.9271383315733894</v>
      </c>
      <c r="I61" s="4">
        <f t="shared" si="4"/>
        <v>1.0660173160173159</v>
      </c>
    </row>
    <row r="62" spans="1:9" x14ac:dyDescent="0.2">
      <c r="A62" s="4">
        <f>IF('True_Odds_Calculator_3-way'!A63="","",'True_Odds_Calculator_3-way'!A63)</f>
        <v>1.65</v>
      </c>
      <c r="B62" s="4">
        <f>IF('True_Odds_Calculator_3-way'!B63="","",'True_Odds_Calculator_3-way'!B63)</f>
        <v>3.8</v>
      </c>
      <c r="C62" s="4">
        <f>IF('True_Odds_Calculator_3-way'!C63="","",'True_Odds_Calculator_3-way'!C63)</f>
        <v>5</v>
      </c>
      <c r="D62" s="4">
        <f t="shared" si="0"/>
        <v>6.9218500797448179E-2</v>
      </c>
      <c r="E62" s="4">
        <f t="shared" si="1"/>
        <v>1.7153018420572677</v>
      </c>
      <c r="F62" s="4">
        <f t="shared" si="2"/>
        <v>4.1651904340124002</v>
      </c>
      <c r="G62" s="4">
        <f t="shared" si="3"/>
        <v>5.6520432692307692</v>
      </c>
      <c r="I62" s="4">
        <f t="shared" si="4"/>
        <v>1.0692185007974482</v>
      </c>
    </row>
    <row r="63" spans="1:9" x14ac:dyDescent="0.2">
      <c r="A63" s="4">
        <f>IF('True_Odds_Calculator_3-way'!A64="","",'True_Odds_Calculator_3-way'!A64)</f>
        <v>2.25</v>
      </c>
      <c r="B63" s="4">
        <f>IF('True_Odds_Calculator_3-way'!B64="","",'True_Odds_Calculator_3-way'!B64)</f>
        <v>3.4</v>
      </c>
      <c r="C63" s="4">
        <f>IF('True_Odds_Calculator_3-way'!C64="","",'True_Odds_Calculator_3-way'!C64)</f>
        <v>3.1</v>
      </c>
      <c r="D63" s="4">
        <f t="shared" si="0"/>
        <v>6.1142736664558273E-2</v>
      </c>
      <c r="E63" s="4">
        <f t="shared" si="1"/>
        <v>2.3581372224063641</v>
      </c>
      <c r="F63" s="4">
        <f t="shared" si="2"/>
        <v>3.6531450577663667</v>
      </c>
      <c r="G63" s="4">
        <f t="shared" si="3"/>
        <v>3.3090697674418603</v>
      </c>
      <c r="I63" s="4">
        <f t="shared" si="4"/>
        <v>1.0611427366645583</v>
      </c>
    </row>
    <row r="64" spans="1:9" x14ac:dyDescent="0.2">
      <c r="A64" s="4">
        <f>IF('True_Odds_Calculator_3-way'!A65="","",'True_Odds_Calculator_3-way'!A65)</f>
        <v>2.5</v>
      </c>
      <c r="B64" s="4">
        <f>IF('True_Odds_Calculator_3-way'!B65="","",'True_Odds_Calculator_3-way'!B65)</f>
        <v>3.4</v>
      </c>
      <c r="C64" s="4">
        <f>IF('True_Odds_Calculator_3-way'!C65="","",'True_Odds_Calculator_3-way'!C65)</f>
        <v>2.7</v>
      </c>
      <c r="D64" s="4">
        <f t="shared" si="0"/>
        <v>6.4488017429193967E-2</v>
      </c>
      <c r="E64" s="4">
        <f t="shared" si="1"/>
        <v>2.6419800460475829</v>
      </c>
      <c r="F64" s="4">
        <f t="shared" si="2"/>
        <v>3.6680873734683006</v>
      </c>
      <c r="G64" s="4">
        <f t="shared" si="3"/>
        <v>2.8663613655287268</v>
      </c>
      <c r="I64" s="4">
        <f t="shared" si="4"/>
        <v>1.064488017429194</v>
      </c>
    </row>
    <row r="65" spans="1:9" x14ac:dyDescent="0.2">
      <c r="A65" s="4">
        <f>IF('True_Odds_Calculator_3-way'!A66="","",'True_Odds_Calculator_3-way'!A66)</f>
        <v>1.8</v>
      </c>
      <c r="B65" s="4">
        <f>IF('True_Odds_Calculator_3-way'!B66="","",'True_Odds_Calculator_3-way'!B66)</f>
        <v>4</v>
      </c>
      <c r="C65" s="4">
        <f>IF('True_Odds_Calculator_3-way'!C66="","",'True_Odds_Calculator_3-way'!C66)</f>
        <v>3.75</v>
      </c>
      <c r="D65" s="4">
        <f t="shared" si="0"/>
        <v>7.2222222222222188E-2</v>
      </c>
      <c r="E65" s="4">
        <f t="shared" si="1"/>
        <v>1.8815331010452963</v>
      </c>
      <c r="F65" s="4">
        <f t="shared" si="2"/>
        <v>4.4262295081967213</v>
      </c>
      <c r="G65" s="4">
        <f t="shared" si="3"/>
        <v>4.122137404580152</v>
      </c>
      <c r="I65" s="4">
        <f t="shared" si="4"/>
        <v>1.0722222222222222</v>
      </c>
    </row>
    <row r="66" spans="1:9" x14ac:dyDescent="0.2">
      <c r="A66" s="4">
        <f>IF('True_Odds_Calculator_3-way'!A67="","",'True_Odds_Calculator_3-way'!A67)</f>
        <v>2.11</v>
      </c>
      <c r="B66" s="4">
        <f>IF('True_Odds_Calculator_3-way'!B67="","",'True_Odds_Calculator_3-way'!B67)</f>
        <v>3.56</v>
      </c>
      <c r="C66" s="4">
        <f>IF('True_Odds_Calculator_3-way'!C67="","",'True_Odds_Calculator_3-way'!C67)</f>
        <v>3.32</v>
      </c>
      <c r="D66" s="4">
        <f t="shared" si="0"/>
        <v>5.6037344970702341E-2</v>
      </c>
      <c r="E66" s="4">
        <f t="shared" si="1"/>
        <v>2.1965733994063203</v>
      </c>
      <c r="F66" s="4">
        <f t="shared" si="2"/>
        <v>3.8135951104775017</v>
      </c>
      <c r="G66" s="4">
        <f t="shared" si="3"/>
        <v>3.5395009545206122</v>
      </c>
      <c r="I66" s="4">
        <f t="shared" si="4"/>
        <v>1.0560373449707023</v>
      </c>
    </row>
    <row r="67" spans="1:9" x14ac:dyDescent="0.2">
      <c r="A67" s="4">
        <f>IF('True_Odds_Calculator_3-way'!A68="","",'True_Odds_Calculator_3-way'!A68)</f>
        <v>3.16</v>
      </c>
      <c r="B67" s="4">
        <f>IF('True_Odds_Calculator_3-way'!B68="","",'True_Odds_Calculator_3-way'!B68)</f>
        <v>3.4</v>
      </c>
      <c r="C67" s="4">
        <f>IF('True_Odds_Calculator_3-way'!C68="","",'True_Odds_Calculator_3-way'!C68)</f>
        <v>2.2400000000000002</v>
      </c>
      <c r="D67" s="4">
        <f t="shared" ref="D67:D130" si="5">IF(A67="","",((1/A67)+(1/B67)+(1/C67))-1)</f>
        <v>5.7001914689926547E-2</v>
      </c>
      <c r="E67" s="4">
        <f t="shared" ref="E67:E130" si="6">IF(A67="","",(3*A67)/(3-($D67*A67)))</f>
        <v>3.3618523981940909</v>
      </c>
      <c r="F67" s="4">
        <f t="shared" ref="F67:F130" si="7">IF(B67="","",(3*B67)/(3-($D67*B67)))</f>
        <v>3.6348170702237685</v>
      </c>
      <c r="G67" s="4">
        <f t="shared" ref="G67:G130" si="8">IF(C67="","",(3*C67)/(3-($D67*C67)))</f>
        <v>2.3395756859329313</v>
      </c>
      <c r="I67" s="4">
        <f t="shared" ref="I67:I130" si="9">IF(A67="","",D67+1)</f>
        <v>1.0570019146899265</v>
      </c>
    </row>
    <row r="68" spans="1:9" x14ac:dyDescent="0.2">
      <c r="A68" s="4">
        <f>IF('True_Odds_Calculator_3-way'!A69="","",'True_Odds_Calculator_3-way'!A69)</f>
        <v>1.9550000000000001</v>
      </c>
      <c r="B68" s="4">
        <f>IF('True_Odds_Calculator_3-way'!B69="","",'True_Odds_Calculator_3-way'!B69)</f>
        <v>3.28</v>
      </c>
      <c r="C68" s="4">
        <f>IF('True_Odds_Calculator_3-way'!C69="","",'True_Odds_Calculator_3-way'!C69)</f>
        <v>4.2</v>
      </c>
      <c r="D68" s="4">
        <f t="shared" si="5"/>
        <v>5.4482238282375528E-2</v>
      </c>
      <c r="E68" s="4">
        <f t="shared" si="6"/>
        <v>2.0269659223073968</v>
      </c>
      <c r="F68" s="4">
        <f t="shared" si="7"/>
        <v>3.4877560252925881</v>
      </c>
      <c r="G68" s="4">
        <f t="shared" si="8"/>
        <v>4.5468084196404259</v>
      </c>
      <c r="I68" s="4">
        <f t="shared" si="9"/>
        <v>1.0544822382823755</v>
      </c>
    </row>
    <row r="69" spans="1:9" x14ac:dyDescent="0.2">
      <c r="A69" s="4">
        <f>IF('True_Odds_Calculator_3-way'!A70="","",'True_Odds_Calculator_3-way'!A70)</f>
        <v>2.97</v>
      </c>
      <c r="B69" s="4">
        <f>IF('True_Odds_Calculator_3-way'!B70="","",'True_Odds_Calculator_3-way'!B70)</f>
        <v>2.9039999999999999</v>
      </c>
      <c r="C69" s="4">
        <f>IF('True_Odds_Calculator_3-way'!C70="","",'True_Odds_Calculator_3-way'!C70)</f>
        <v>2.69</v>
      </c>
      <c r="D69" s="4">
        <f t="shared" si="5"/>
        <v>5.2800165676137434E-2</v>
      </c>
      <c r="E69" s="4">
        <f t="shared" si="6"/>
        <v>3.1338110871534228</v>
      </c>
      <c r="F69" s="4">
        <f t="shared" si="7"/>
        <v>3.0604197693949784</v>
      </c>
      <c r="G69" s="4">
        <f t="shared" si="8"/>
        <v>2.8236849602333951</v>
      </c>
      <c r="I69" s="4">
        <f t="shared" si="9"/>
        <v>1.0528001656761374</v>
      </c>
    </row>
    <row r="70" spans="1:9" x14ac:dyDescent="0.2">
      <c r="A70" s="4">
        <f>IF('True_Odds_Calculator_3-way'!A71="","",'True_Odds_Calculator_3-way'!A71)</f>
        <v>2.57</v>
      </c>
      <c r="B70" s="4">
        <f>IF('True_Odds_Calculator_3-way'!B71="","",'True_Odds_Calculator_3-way'!B71)</f>
        <v>2.9350000000000001</v>
      </c>
      <c r="C70" s="4">
        <f>IF('True_Odds_Calculator_3-way'!C71="","",'True_Odds_Calculator_3-way'!C71)</f>
        <v>3.1</v>
      </c>
      <c r="D70" s="4">
        <f t="shared" si="5"/>
        <v>5.2401206082415275E-2</v>
      </c>
      <c r="E70" s="4">
        <f t="shared" si="6"/>
        <v>2.6907905752143391</v>
      </c>
      <c r="F70" s="4">
        <f t="shared" si="7"/>
        <v>3.0935958081990429</v>
      </c>
      <c r="G70" s="4">
        <f t="shared" si="8"/>
        <v>3.2774680549413664</v>
      </c>
      <c r="I70" s="4">
        <f t="shared" si="9"/>
        <v>1.0524012060824153</v>
      </c>
    </row>
    <row r="71" spans="1:9" x14ac:dyDescent="0.2">
      <c r="A71" s="4">
        <f>IF('True_Odds_Calculator_3-way'!A72="","",'True_Odds_Calculator_3-way'!A72)</f>
        <v>2.31</v>
      </c>
      <c r="B71" s="4">
        <f>IF('True_Odds_Calculator_3-way'!B72="","",'True_Odds_Calculator_3-way'!B72)</f>
        <v>3.03</v>
      </c>
      <c r="C71" s="4">
        <f>IF('True_Odds_Calculator_3-way'!C72="","",'True_Odds_Calculator_3-way'!C72)</f>
        <v>3.44</v>
      </c>
      <c r="D71" s="4">
        <f t="shared" si="5"/>
        <v>5.363111061936765E-2</v>
      </c>
      <c r="E71" s="4">
        <f t="shared" si="6"/>
        <v>2.4095027161654174</v>
      </c>
      <c r="F71" s="4">
        <f t="shared" si="7"/>
        <v>3.2035267864508135</v>
      </c>
      <c r="G71" s="4">
        <f t="shared" si="8"/>
        <v>3.6654118581234143</v>
      </c>
      <c r="I71" s="4">
        <f t="shared" si="9"/>
        <v>1.0536311106193677</v>
      </c>
    </row>
    <row r="72" spans="1:9" x14ac:dyDescent="0.2">
      <c r="A72" s="4">
        <f>IF('True_Odds_Calculator_3-way'!A73="","",'True_Odds_Calculator_3-way'!A73)</f>
        <v>3.42</v>
      </c>
      <c r="B72" s="4">
        <f>IF('True_Odds_Calculator_3-way'!B73="","",'True_Odds_Calculator_3-way'!B73)</f>
        <v>2.89</v>
      </c>
      <c r="C72" s="4">
        <f>IF('True_Odds_Calculator_3-way'!C73="","",'True_Odds_Calculator_3-way'!C73)</f>
        <v>2.41</v>
      </c>
      <c r="D72" s="4">
        <f t="shared" si="5"/>
        <v>5.3356181400487701E-2</v>
      </c>
      <c r="E72" s="4">
        <f t="shared" si="6"/>
        <v>3.6414979230787496</v>
      </c>
      <c r="F72" s="4">
        <f t="shared" si="7"/>
        <v>3.0465943014687538</v>
      </c>
      <c r="G72" s="4">
        <f t="shared" si="8"/>
        <v>2.5179253273502495</v>
      </c>
      <c r="I72" s="4">
        <f t="shared" si="9"/>
        <v>1.0533561814004877</v>
      </c>
    </row>
    <row r="73" spans="1:9" x14ac:dyDescent="0.2">
      <c r="A73" s="4">
        <f>IF('True_Odds_Calculator_3-way'!A74="","",'True_Odds_Calculator_3-way'!A74)</f>
        <v>1.77</v>
      </c>
      <c r="B73" s="4">
        <f>IF('True_Odds_Calculator_3-way'!B74="","",'True_Odds_Calculator_3-way'!B74)</f>
        <v>3.3</v>
      </c>
      <c r="C73" s="4">
        <f>IF('True_Odds_Calculator_3-way'!C74="","",'True_Odds_Calculator_3-way'!C74)</f>
        <v>5.38</v>
      </c>
      <c r="D73" s="4">
        <f t="shared" si="5"/>
        <v>5.3875660390687807E-2</v>
      </c>
      <c r="E73" s="4">
        <f t="shared" si="6"/>
        <v>1.8281094564988489</v>
      </c>
      <c r="F73" s="4">
        <f t="shared" si="7"/>
        <v>3.5078888087642017</v>
      </c>
      <c r="G73" s="4">
        <f t="shared" si="8"/>
        <v>5.9553922367558263</v>
      </c>
      <c r="I73" s="4">
        <f t="shared" si="9"/>
        <v>1.0538756603906878</v>
      </c>
    </row>
    <row r="74" spans="1:9" x14ac:dyDescent="0.2">
      <c r="A74" s="4">
        <f>IF('True_Odds_Calculator_3-way'!A75="","",'True_Odds_Calculator_3-way'!A75)</f>
        <v>4.9400000000000004</v>
      </c>
      <c r="B74" s="4">
        <f>IF('True_Odds_Calculator_3-way'!B75="","",'True_Odds_Calculator_3-way'!B75)</f>
        <v>3.82</v>
      </c>
      <c r="C74" s="4">
        <f>IF('True_Odds_Calculator_3-way'!C75="","",'True_Odds_Calculator_3-way'!C75)</f>
        <v>1.696</v>
      </c>
      <c r="D74" s="4">
        <f t="shared" si="5"/>
        <v>5.3831896019046699E-2</v>
      </c>
      <c r="E74" s="4">
        <f t="shared" si="6"/>
        <v>5.4204894714906731</v>
      </c>
      <c r="F74" s="4">
        <f t="shared" si="7"/>
        <v>4.1011148001851776</v>
      </c>
      <c r="G74" s="4">
        <f t="shared" si="8"/>
        <v>1.7492343893251399</v>
      </c>
      <c r="I74" s="4">
        <f t="shared" si="9"/>
        <v>1.0538318960190467</v>
      </c>
    </row>
    <row r="75" spans="1:9" x14ac:dyDescent="0.2">
      <c r="A75" s="4">
        <f>IF('True_Odds_Calculator_3-way'!A76="","",'True_Odds_Calculator_3-way'!A76)</f>
        <v>1.448</v>
      </c>
      <c r="B75" s="4">
        <f>IF('True_Odds_Calculator_3-way'!B76="","",'True_Odds_Calculator_3-way'!B76)</f>
        <v>4.5599999999999996</v>
      </c>
      <c r="C75" s="4">
        <f>IF('True_Odds_Calculator_3-way'!C76="","",'True_Odds_Calculator_3-way'!C76)</f>
        <v>6.95</v>
      </c>
      <c r="D75" s="4">
        <f t="shared" si="5"/>
        <v>5.3790872506995768E-2</v>
      </c>
      <c r="E75" s="4">
        <f t="shared" si="6"/>
        <v>1.4865965983589067</v>
      </c>
      <c r="F75" s="4">
        <f t="shared" si="7"/>
        <v>4.966033454035041</v>
      </c>
      <c r="G75" s="4">
        <f t="shared" si="8"/>
        <v>7.9393685508151695</v>
      </c>
      <c r="I75" s="4">
        <f t="shared" si="9"/>
        <v>1.0537908725069958</v>
      </c>
    </row>
    <row r="76" spans="1:9" x14ac:dyDescent="0.2">
      <c r="A76" s="4">
        <f>IF('True_Odds_Calculator_3-way'!A77="","",'True_Odds_Calculator_3-way'!A77)</f>
        <v>1.845</v>
      </c>
      <c r="B76" s="4">
        <f>IF('True_Odds_Calculator_3-way'!B77="","",'True_Odds_Calculator_3-way'!B77)</f>
        <v>3.72</v>
      </c>
      <c r="C76" s="4">
        <f>IF('True_Odds_Calculator_3-way'!C77="","",'True_Odds_Calculator_3-way'!C77)</f>
        <v>4.0999999999999996</v>
      </c>
      <c r="D76" s="4">
        <f t="shared" si="5"/>
        <v>5.4725063379666095E-2</v>
      </c>
      <c r="E76" s="4">
        <f t="shared" si="6"/>
        <v>1.9092578168465562</v>
      </c>
      <c r="F76" s="4">
        <f t="shared" si="7"/>
        <v>3.9908128852192117</v>
      </c>
      <c r="G76" s="4">
        <f t="shared" si="8"/>
        <v>4.4314307851239665</v>
      </c>
      <c r="I76" s="4">
        <f t="shared" si="9"/>
        <v>1.0547250633796661</v>
      </c>
    </row>
    <row r="77" spans="1:9" x14ac:dyDescent="0.2">
      <c r="A77" s="4">
        <f>IF('True_Odds_Calculator_3-way'!A78="","",'True_Odds_Calculator_3-way'!A78)</f>
        <v>1.2749999999999999</v>
      </c>
      <c r="B77" s="4">
        <f>IF('True_Odds_Calculator_3-way'!B78="","",'True_Odds_Calculator_3-way'!B78)</f>
        <v>6.25</v>
      </c>
      <c r="C77" s="4">
        <f>IF('True_Odds_Calculator_3-way'!C78="","",'True_Odds_Calculator_3-way'!C78)</f>
        <v>9.3000000000000007</v>
      </c>
      <c r="D77" s="4">
        <f t="shared" si="5"/>
        <v>5.1840607210626333E-2</v>
      </c>
      <c r="E77" s="4">
        <f t="shared" si="6"/>
        <v>1.3037239832437246</v>
      </c>
      <c r="F77" s="4">
        <f t="shared" si="7"/>
        <v>7.0067363942563405</v>
      </c>
      <c r="G77" s="4">
        <f t="shared" si="8"/>
        <v>11.080740117746013</v>
      </c>
      <c r="I77" s="4">
        <f t="shared" si="9"/>
        <v>1.0518406072106263</v>
      </c>
    </row>
    <row r="78" spans="1:9" x14ac:dyDescent="0.2">
      <c r="A78" s="4">
        <f>IF('True_Odds_Calculator_3-way'!A79="","",'True_Odds_Calculator_3-way'!A79)</f>
        <v>1.605</v>
      </c>
      <c r="B78" s="4">
        <f>IF('True_Odds_Calculator_3-way'!B79="","",'True_Odds_Calculator_3-way'!B79)</f>
        <v>3.66</v>
      </c>
      <c r="C78" s="4">
        <f>IF('True_Odds_Calculator_3-way'!C79="","",'True_Odds_Calculator_3-way'!C79)</f>
        <v>6.35</v>
      </c>
      <c r="D78" s="4">
        <f t="shared" si="5"/>
        <v>5.3757318178034419E-2</v>
      </c>
      <c r="E78" s="4">
        <f t="shared" si="6"/>
        <v>1.6525269480655402</v>
      </c>
      <c r="F78" s="4">
        <f t="shared" si="7"/>
        <v>3.9168846837793687</v>
      </c>
      <c r="G78" s="4">
        <f t="shared" si="8"/>
        <v>7.1653148311958459</v>
      </c>
      <c r="I78" s="4">
        <f t="shared" si="9"/>
        <v>1.0537573181780344</v>
      </c>
    </row>
    <row r="79" spans="1:9" x14ac:dyDescent="0.2">
      <c r="A79" s="4">
        <f>IF('True_Odds_Calculator_3-way'!A80="","",'True_Odds_Calculator_3-way'!A80)</f>
        <v>2.38</v>
      </c>
      <c r="B79" s="4">
        <f>IF('True_Odds_Calculator_3-way'!B80="","",'True_Odds_Calculator_3-way'!B80)</f>
        <v>2.968</v>
      </c>
      <c r="C79" s="4">
        <f>IF('True_Odds_Calculator_3-way'!C80="","",'True_Odds_Calculator_3-way'!C80)</f>
        <v>3.38</v>
      </c>
      <c r="D79" s="4">
        <f t="shared" si="5"/>
        <v>5.2953279112247786E-2</v>
      </c>
      <c r="E79" s="4">
        <f t="shared" si="6"/>
        <v>2.4843672792026772</v>
      </c>
      <c r="F79" s="4">
        <f t="shared" si="7"/>
        <v>3.1320850633685069</v>
      </c>
      <c r="G79" s="4">
        <f t="shared" si="8"/>
        <v>3.5944472172012847</v>
      </c>
      <c r="I79" s="4">
        <f t="shared" si="9"/>
        <v>1.0529532791122478</v>
      </c>
    </row>
    <row r="80" spans="1:9" x14ac:dyDescent="0.2">
      <c r="A80" s="4">
        <f>IF('True_Odds_Calculator_3-way'!A81="","",'True_Odds_Calculator_3-way'!A81)</f>
        <v>2.57</v>
      </c>
      <c r="B80" s="4">
        <f>IF('True_Odds_Calculator_3-way'!B81="","",'True_Odds_Calculator_3-way'!B81)</f>
        <v>2.95</v>
      </c>
      <c r="C80" s="4">
        <f>IF('True_Odds_Calculator_3-way'!C81="","",'True_Odds_Calculator_3-way'!C81)</f>
        <v>3.08</v>
      </c>
      <c r="D80" s="4">
        <f t="shared" si="5"/>
        <v>5.2763433888540989E-2</v>
      </c>
      <c r="E80" s="4">
        <f t="shared" si="6"/>
        <v>2.6916650785063503</v>
      </c>
      <c r="F80" s="4">
        <f t="shared" si="7"/>
        <v>3.1114337642218071</v>
      </c>
      <c r="G80" s="4">
        <f t="shared" si="8"/>
        <v>3.2564007210718269</v>
      </c>
      <c r="I80" s="4">
        <f t="shared" si="9"/>
        <v>1.052763433888541</v>
      </c>
    </row>
    <row r="81" spans="1:9" x14ac:dyDescent="0.2">
      <c r="A81" s="4">
        <f>IF('True_Odds_Calculator_3-way'!A82="","",'True_Odds_Calculator_3-way'!A82)</f>
        <v>1.855</v>
      </c>
      <c r="B81" s="4">
        <f>IF('True_Odds_Calculator_3-way'!B82="","",'True_Odds_Calculator_3-way'!B82)</f>
        <v>3.58</v>
      </c>
      <c r="C81" s="4">
        <f>IF('True_Odds_Calculator_3-way'!C82="","",'True_Odds_Calculator_3-way'!C82)</f>
        <v>4.26</v>
      </c>
      <c r="D81" s="4">
        <f t="shared" si="5"/>
        <v>5.3154950927588596E-2</v>
      </c>
      <c r="E81" s="4">
        <f t="shared" si="6"/>
        <v>1.918041176141166</v>
      </c>
      <c r="F81" s="4">
        <f t="shared" si="7"/>
        <v>3.8224649727376323</v>
      </c>
      <c r="G81" s="4">
        <f t="shared" si="8"/>
        <v>4.6077966292728982</v>
      </c>
      <c r="I81" s="4">
        <f t="shared" si="9"/>
        <v>1.0531549509275886</v>
      </c>
    </row>
    <row r="82" spans="1:9" x14ac:dyDescent="0.2">
      <c r="A82" s="4">
        <f>IF('True_Odds_Calculator_3-way'!A83="","",'True_Odds_Calculator_3-way'!A83)</f>
        <v>3.74</v>
      </c>
      <c r="B82" s="4">
        <f>IF('True_Odds_Calculator_3-way'!B83="","",'True_Odds_Calculator_3-way'!B83)</f>
        <v>3.88</v>
      </c>
      <c r="C82" s="4">
        <f>IF('True_Odds_Calculator_3-way'!C83="","",'True_Odds_Calculator_3-way'!C83)</f>
        <v>1.895</v>
      </c>
      <c r="D82" s="4">
        <f t="shared" si="5"/>
        <v>5.2816123395398318E-2</v>
      </c>
      <c r="E82" s="4">
        <f t="shared" si="6"/>
        <v>4.0036143881339212</v>
      </c>
      <c r="F82" s="4">
        <f t="shared" si="7"/>
        <v>4.1644701811108646</v>
      </c>
      <c r="G82" s="4">
        <f t="shared" si="8"/>
        <v>1.960403338077809</v>
      </c>
      <c r="I82" s="4">
        <f t="shared" si="9"/>
        <v>1.0528161233953983</v>
      </c>
    </row>
    <row r="83" spans="1:9" x14ac:dyDescent="0.2">
      <c r="A83" s="4">
        <f>IF('True_Odds_Calculator_3-way'!A84="","",'True_Odds_Calculator_3-way'!A84)</f>
        <v>3.3</v>
      </c>
      <c r="B83" s="4">
        <f>IF('True_Odds_Calculator_3-way'!B84="","",'True_Odds_Calculator_3-way'!B84)</f>
        <v>3.5</v>
      </c>
      <c r="C83" s="4">
        <f>IF('True_Odds_Calculator_3-way'!C84="","",'True_Odds_Calculator_3-way'!C84)</f>
        <v>2.1949999999999998</v>
      </c>
      <c r="D83" s="4">
        <f t="shared" si="5"/>
        <v>4.4325454348233428E-2</v>
      </c>
      <c r="E83" s="4">
        <f t="shared" si="6"/>
        <v>3.4691487542049146</v>
      </c>
      <c r="F83" s="4">
        <f t="shared" si="7"/>
        <v>3.6908658570614001</v>
      </c>
      <c r="G83" s="4">
        <f t="shared" si="8"/>
        <v>2.2685731329928038</v>
      </c>
      <c r="I83" s="4">
        <f t="shared" si="9"/>
        <v>1.0443254543482334</v>
      </c>
    </row>
    <row r="84" spans="1:9" x14ac:dyDescent="0.2">
      <c r="A84" s="4">
        <f>IF('True_Odds_Calculator_3-way'!A85="","",'True_Odds_Calculator_3-way'!A85)</f>
        <v>2.4249999999999998</v>
      </c>
      <c r="B84" s="4">
        <f>IF('True_Odds_Calculator_3-way'!B85="","",'True_Odds_Calculator_3-way'!B85)</f>
        <v>3.14</v>
      </c>
      <c r="C84" s="4">
        <f>IF('True_Odds_Calculator_3-way'!C85="","",'True_Odds_Calculator_3-way'!C85)</f>
        <v>3.1040000000000001</v>
      </c>
      <c r="D84" s="4">
        <f t="shared" si="5"/>
        <v>5.3007420053844623E-2</v>
      </c>
      <c r="E84" s="4">
        <f t="shared" si="6"/>
        <v>2.5335570004575008</v>
      </c>
      <c r="F84" s="4">
        <f t="shared" si="7"/>
        <v>3.3244437976387551</v>
      </c>
      <c r="G84" s="4">
        <f t="shared" si="8"/>
        <v>3.2841174567803617</v>
      </c>
      <c r="I84" s="4">
        <f t="shared" si="9"/>
        <v>1.0530074200538446</v>
      </c>
    </row>
    <row r="85" spans="1:9" x14ac:dyDescent="0.2">
      <c r="A85" s="4">
        <f>IF('True_Odds_Calculator_3-way'!A86="","",'True_Odds_Calculator_3-way'!A86)</f>
        <v>2.2000000000000002</v>
      </c>
      <c r="B85" s="4">
        <f>IF('True_Odds_Calculator_3-way'!B86="","",'True_Odds_Calculator_3-way'!B86)</f>
        <v>3.32</v>
      </c>
      <c r="C85" s="4">
        <f>IF('True_Odds_Calculator_3-way'!C86="","",'True_Odds_Calculator_3-way'!C86)</f>
        <v>3.34</v>
      </c>
      <c r="D85" s="4">
        <f t="shared" si="5"/>
        <v>5.5151471427353549E-2</v>
      </c>
      <c r="E85" s="4">
        <f t="shared" si="6"/>
        <v>2.2927280382544888</v>
      </c>
      <c r="F85" s="4">
        <f t="shared" si="7"/>
        <v>3.5358053893604193</v>
      </c>
      <c r="G85" s="4">
        <f t="shared" si="8"/>
        <v>3.5584988447265857</v>
      </c>
      <c r="I85" s="4">
        <f t="shared" si="9"/>
        <v>1.0551514714273535</v>
      </c>
    </row>
    <row r="86" spans="1:9" x14ac:dyDescent="0.2">
      <c r="A86" s="4">
        <f>IF('True_Odds_Calculator_3-way'!A87="","",'True_Odds_Calculator_3-way'!A87)</f>
        <v>5.3</v>
      </c>
      <c r="B86" s="4">
        <f>IF('True_Odds_Calculator_3-way'!B87="","",'True_Odds_Calculator_3-way'!B87)</f>
        <v>4.42</v>
      </c>
      <c r="C86" s="4">
        <f>IF('True_Odds_Calculator_3-way'!C87="","",'True_Odds_Calculator_3-way'!C87)</f>
        <v>1.5649999999999999</v>
      </c>
      <c r="D86" s="4">
        <f t="shared" si="5"/>
        <v>5.3901224957169092E-2</v>
      </c>
      <c r="E86" s="4">
        <f t="shared" si="6"/>
        <v>5.8578131732406451</v>
      </c>
      <c r="F86" s="4">
        <f t="shared" si="7"/>
        <v>4.8012920721217034</v>
      </c>
      <c r="G86" s="4">
        <f t="shared" si="8"/>
        <v>1.6102785735504537</v>
      </c>
      <c r="I86" s="4">
        <f t="shared" si="9"/>
        <v>1.0539012249571691</v>
      </c>
    </row>
    <row r="87" spans="1:9" x14ac:dyDescent="0.2">
      <c r="A87" s="4">
        <f>IF('True_Odds_Calculator_3-way'!A88="","",'True_Odds_Calculator_3-way'!A88)</f>
        <v>2.165</v>
      </c>
      <c r="B87" s="4">
        <f>IF('True_Odds_Calculator_3-way'!B88="","",'True_Odds_Calculator_3-way'!B88)</f>
        <v>3.56</v>
      </c>
      <c r="C87" s="4">
        <f>IF('True_Odds_Calculator_3-way'!C88="","",'True_Odds_Calculator_3-way'!C88)</f>
        <v>3.22</v>
      </c>
      <c r="D87" s="4">
        <f t="shared" si="5"/>
        <v>5.3351647049854511E-2</v>
      </c>
      <c r="E87" s="4">
        <f t="shared" si="6"/>
        <v>2.2516949978842011</v>
      </c>
      <c r="F87" s="4">
        <f t="shared" si="7"/>
        <v>3.8006195868590571</v>
      </c>
      <c r="G87" s="4">
        <f t="shared" si="8"/>
        <v>3.4155907332959963</v>
      </c>
      <c r="I87" s="4">
        <f t="shared" si="9"/>
        <v>1.0533516470498545</v>
      </c>
    </row>
    <row r="88" spans="1:9" x14ac:dyDescent="0.2">
      <c r="A88" s="4">
        <f>IF('True_Odds_Calculator_3-way'!A89="","",'True_Odds_Calculator_3-way'!A89)</f>
        <v>1.5680000000000001</v>
      </c>
      <c r="B88" s="4">
        <f>IF('True_Odds_Calculator_3-way'!B89="","",'True_Odds_Calculator_3-way'!B89)</f>
        <v>4.08</v>
      </c>
      <c r="C88" s="4">
        <f>IF('True_Odds_Calculator_3-way'!C89="","",'True_Odds_Calculator_3-way'!C89)</f>
        <v>5.6</v>
      </c>
      <c r="D88" s="4">
        <f t="shared" si="5"/>
        <v>6.1424569827931208E-2</v>
      </c>
      <c r="E88" s="4">
        <f t="shared" si="6"/>
        <v>1.6200097239479232</v>
      </c>
      <c r="F88" s="4">
        <f t="shared" si="7"/>
        <v>4.4519002375296921</v>
      </c>
      <c r="G88" s="4">
        <f t="shared" si="8"/>
        <v>6.3252478380088579</v>
      </c>
      <c r="I88" s="4">
        <f t="shared" si="9"/>
        <v>1.0614245698279312</v>
      </c>
    </row>
    <row r="89" spans="1:9" x14ac:dyDescent="0.2">
      <c r="A89" s="4">
        <f>IF('True_Odds_Calculator_3-way'!A90="","",'True_Odds_Calculator_3-way'!A90)</f>
        <v>1.56</v>
      </c>
      <c r="B89" s="4">
        <f>IF('True_Odds_Calculator_3-way'!B90="","",'True_Odds_Calculator_3-way'!B90)</f>
        <v>4.16</v>
      </c>
      <c r="C89" s="4">
        <f>IF('True_Odds_Calculator_3-way'!C90="","",'True_Odds_Calculator_3-way'!C90)</f>
        <v>5.75</v>
      </c>
      <c r="D89" s="4">
        <f t="shared" si="5"/>
        <v>5.5323299888517141E-2</v>
      </c>
      <c r="E89" s="4">
        <f t="shared" si="6"/>
        <v>1.6062075654704169</v>
      </c>
      <c r="F89" s="4">
        <f t="shared" si="7"/>
        <v>4.5056508999581411</v>
      </c>
      <c r="G89" s="4">
        <f t="shared" si="8"/>
        <v>6.4320286824021489</v>
      </c>
      <c r="I89" s="4">
        <f t="shared" si="9"/>
        <v>1.0553232998885171</v>
      </c>
    </row>
    <row r="90" spans="1:9" x14ac:dyDescent="0.2">
      <c r="A90" s="4">
        <f>IF('True_Odds_Calculator_3-way'!A91="","",'True_Odds_Calculator_3-way'!A91)</f>
        <v>2.4550000000000001</v>
      </c>
      <c r="B90" s="4">
        <f>IF('True_Odds_Calculator_3-way'!B91="","",'True_Odds_Calculator_3-way'!B91)</f>
        <v>3.0640000000000001</v>
      </c>
      <c r="C90" s="4">
        <f>IF('True_Odds_Calculator_3-way'!C91="","",'True_Odds_Calculator_3-way'!C91)</f>
        <v>3.1360000000000001</v>
      </c>
      <c r="D90" s="4">
        <f t="shared" si="5"/>
        <v>5.2580283760646385E-2</v>
      </c>
      <c r="E90" s="4">
        <f t="shared" si="6"/>
        <v>2.5653838463372276</v>
      </c>
      <c r="F90" s="4">
        <f t="shared" si="7"/>
        <v>3.2378806555709598</v>
      </c>
      <c r="G90" s="4">
        <f t="shared" si="8"/>
        <v>3.318391834226325</v>
      </c>
      <c r="I90" s="4">
        <f t="shared" si="9"/>
        <v>1.0525802837606464</v>
      </c>
    </row>
    <row r="91" spans="1:9" x14ac:dyDescent="0.2">
      <c r="A91" s="4">
        <f>IF('True_Odds_Calculator_3-way'!A92="","",'True_Odds_Calculator_3-way'!A92)</f>
        <v>1.75</v>
      </c>
      <c r="B91" s="4">
        <f>IF('True_Odds_Calculator_3-way'!B92="","",'True_Odds_Calculator_3-way'!B92)</f>
        <v>3.98</v>
      </c>
      <c r="C91" s="4">
        <f>IF('True_Odds_Calculator_3-way'!C92="","",'True_Odds_Calculator_3-way'!C92)</f>
        <v>4.34</v>
      </c>
      <c r="D91" s="4">
        <f t="shared" si="5"/>
        <v>5.3099599379385243E-2</v>
      </c>
      <c r="E91" s="4">
        <f t="shared" si="6"/>
        <v>1.8059385237331844</v>
      </c>
      <c r="F91" s="4">
        <f t="shared" si="7"/>
        <v>4.281620781967808</v>
      </c>
      <c r="G91" s="4">
        <f t="shared" si="8"/>
        <v>4.7011285698733518</v>
      </c>
      <c r="I91" s="4">
        <f t="shared" si="9"/>
        <v>1.0530995993793852</v>
      </c>
    </row>
    <row r="92" spans="1:9" x14ac:dyDescent="0.2">
      <c r="A92" s="4">
        <f>IF('True_Odds_Calculator_3-way'!A93="","",'True_Odds_Calculator_3-way'!A93)</f>
        <v>1.544</v>
      </c>
      <c r="B92" s="4">
        <f>IF('True_Odds_Calculator_3-way'!B93="","",'True_Odds_Calculator_3-way'!B93)</f>
        <v>4.18</v>
      </c>
      <c r="C92" s="4">
        <f>IF('True_Odds_Calculator_3-way'!C93="","",'True_Odds_Calculator_3-way'!C93)</f>
        <v>5.95</v>
      </c>
      <c r="D92" s="4">
        <f t="shared" si="5"/>
        <v>5.4970070433905338E-2</v>
      </c>
      <c r="E92" s="4">
        <f t="shared" si="6"/>
        <v>1.5889535012666667</v>
      </c>
      <c r="F92" s="4">
        <f t="shared" si="7"/>
        <v>4.5267079468425004</v>
      </c>
      <c r="G92" s="4">
        <f t="shared" si="8"/>
        <v>6.6780696897268461</v>
      </c>
      <c r="I92" s="4">
        <f t="shared" si="9"/>
        <v>1.0549700704339053</v>
      </c>
    </row>
    <row r="93" spans="1:9" x14ac:dyDescent="0.2">
      <c r="A93" s="4">
        <f>IF('True_Odds_Calculator_3-way'!A94="","",'True_Odds_Calculator_3-way'!A94)</f>
        <v>1.744</v>
      </c>
      <c r="B93" s="4">
        <f>IF('True_Odds_Calculator_3-way'!B94="","",'True_Odds_Calculator_3-way'!B94)</f>
        <v>3.5</v>
      </c>
      <c r="C93" s="4">
        <f>IF('True_Odds_Calculator_3-way'!C94="","",'True_Odds_Calculator_3-way'!C94)</f>
        <v>5.0999999999999996</v>
      </c>
      <c r="D93" s="4">
        <f t="shared" si="5"/>
        <v>5.5187212499678839E-2</v>
      </c>
      <c r="E93" s="4">
        <f t="shared" si="6"/>
        <v>1.801805834233678</v>
      </c>
      <c r="F93" s="4">
        <f t="shared" si="7"/>
        <v>3.7408552705365876</v>
      </c>
      <c r="G93" s="4">
        <f t="shared" si="8"/>
        <v>5.628010124141257</v>
      </c>
      <c r="I93" s="4">
        <f t="shared" si="9"/>
        <v>1.0551872124996788</v>
      </c>
    </row>
    <row r="94" spans="1:9" x14ac:dyDescent="0.2">
      <c r="A94" s="4">
        <f>IF('True_Odds_Calculator_3-way'!A95="","",'True_Odds_Calculator_3-way'!A95)</f>
        <v>1.94</v>
      </c>
      <c r="B94" s="4">
        <f>IF('True_Odds_Calculator_3-way'!B95="","",'True_Odds_Calculator_3-way'!B95)</f>
        <v>3.24</v>
      </c>
      <c r="C94" s="4">
        <f>IF('True_Odds_Calculator_3-way'!C95="","",'True_Odds_Calculator_3-way'!C95)</f>
        <v>4.34</v>
      </c>
      <c r="D94" s="4">
        <f t="shared" si="5"/>
        <v>5.4520639378194069E-2</v>
      </c>
      <c r="E94" s="4">
        <f t="shared" si="6"/>
        <v>2.0108975724899496</v>
      </c>
      <c r="F94" s="4">
        <f t="shared" si="7"/>
        <v>3.4427149413852827</v>
      </c>
      <c r="G94" s="4">
        <f t="shared" si="8"/>
        <v>4.7116205505925794</v>
      </c>
      <c r="I94" s="4">
        <f t="shared" si="9"/>
        <v>1.0545206393781941</v>
      </c>
    </row>
    <row r="95" spans="1:9" x14ac:dyDescent="0.2">
      <c r="A95" s="4">
        <f>IF('True_Odds_Calculator_3-way'!A96="","",'True_Odds_Calculator_3-way'!A96)</f>
        <v>2.09</v>
      </c>
      <c r="B95" s="4">
        <f>IF('True_Odds_Calculator_3-way'!B96="","",'True_Odds_Calculator_3-way'!B96)</f>
        <v>3.3</v>
      </c>
      <c r="C95" s="4">
        <f>IF('True_Odds_Calculator_3-way'!C96="","",'True_Odds_Calculator_3-way'!C96)</f>
        <v>3.66</v>
      </c>
      <c r="D95" s="4">
        <f t="shared" si="5"/>
        <v>5.4723246267680992E-2</v>
      </c>
      <c r="E95" s="4">
        <f t="shared" si="6"/>
        <v>2.1728369344973197</v>
      </c>
      <c r="F95" s="4">
        <f t="shared" si="7"/>
        <v>3.5113688527098561</v>
      </c>
      <c r="G95" s="4">
        <f t="shared" si="8"/>
        <v>3.9218306730013328</v>
      </c>
      <c r="I95" s="4">
        <f t="shared" si="9"/>
        <v>1.054723246267681</v>
      </c>
    </row>
    <row r="96" spans="1:9" x14ac:dyDescent="0.2">
      <c r="A96" s="4">
        <f>IF('True_Odds_Calculator_3-way'!A97="","",'True_Odds_Calculator_3-way'!A97)</f>
        <v>2.72</v>
      </c>
      <c r="B96" s="4">
        <f>IF('True_Odds_Calculator_3-way'!B97="","",'True_Odds_Calculator_3-way'!B97)</f>
        <v>2.9359999999999999</v>
      </c>
      <c r="C96" s="4">
        <f>IF('True_Odds_Calculator_3-way'!C97="","",'True_Odds_Calculator_3-way'!C97)</f>
        <v>2.9</v>
      </c>
      <c r="D96" s="4">
        <f t="shared" si="5"/>
        <v>5.307410007129798E-2</v>
      </c>
      <c r="E96" s="4">
        <f t="shared" si="6"/>
        <v>2.8575045998099537</v>
      </c>
      <c r="F96" s="4">
        <f t="shared" si="7"/>
        <v>3.0968564618757393</v>
      </c>
      <c r="G96" s="4">
        <f t="shared" si="8"/>
        <v>3.0568305810897001</v>
      </c>
      <c r="I96" s="4">
        <f t="shared" si="9"/>
        <v>1.053074100071298</v>
      </c>
    </row>
    <row r="97" spans="1:9" x14ac:dyDescent="0.2">
      <c r="A97" s="4">
        <f>IF('True_Odds_Calculator_3-way'!A98="","",'True_Odds_Calculator_3-way'!A98)</f>
        <v>2.3839999999999999</v>
      </c>
      <c r="B97" s="4">
        <f>IF('True_Odds_Calculator_3-way'!B98="","",'True_Odds_Calculator_3-way'!B98)</f>
        <v>3.48</v>
      </c>
      <c r="C97" s="4">
        <f>IF('True_Odds_Calculator_3-way'!C98="","",'True_Odds_Calculator_3-way'!C98)</f>
        <v>2.83</v>
      </c>
      <c r="D97" s="4">
        <f t="shared" si="5"/>
        <v>6.017629954676651E-2</v>
      </c>
      <c r="E97" s="4">
        <f t="shared" si="6"/>
        <v>2.5037285479672193</v>
      </c>
      <c r="F97" s="4">
        <f t="shared" si="7"/>
        <v>3.7411490680854507</v>
      </c>
      <c r="G97" s="4">
        <f t="shared" si="8"/>
        <v>3.0003169179814897</v>
      </c>
      <c r="I97" s="4">
        <f t="shared" si="9"/>
        <v>1.0601762995467665</v>
      </c>
    </row>
    <row r="98" spans="1:9" x14ac:dyDescent="0.2">
      <c r="A98" s="4">
        <f>IF('True_Odds_Calculator_3-way'!A99="","",'True_Odds_Calculator_3-way'!A99)</f>
        <v>3.22</v>
      </c>
      <c r="B98" s="4">
        <f>IF('True_Odds_Calculator_3-way'!B99="","",'True_Odds_Calculator_3-way'!B99)</f>
        <v>3.3</v>
      </c>
      <c r="C98" s="4">
        <f>IF('True_Odds_Calculator_3-way'!C99="","",'True_Odds_Calculator_3-way'!C99)</f>
        <v>2.25</v>
      </c>
      <c r="D98" s="4">
        <f t="shared" si="5"/>
        <v>5.8033753685927447E-2</v>
      </c>
      <c r="E98" s="4">
        <f t="shared" si="6"/>
        <v>3.4338958707360856</v>
      </c>
      <c r="F98" s="4">
        <f t="shared" si="7"/>
        <v>3.5250276446737918</v>
      </c>
      <c r="G98" s="4">
        <f t="shared" si="8"/>
        <v>2.3523884488611206</v>
      </c>
      <c r="I98" s="4">
        <f t="shared" si="9"/>
        <v>1.0580337536859274</v>
      </c>
    </row>
    <row r="99" spans="1:9" x14ac:dyDescent="0.2">
      <c r="A99" s="4">
        <f>IF('True_Odds_Calculator_3-way'!A100="","",'True_Odds_Calculator_3-way'!A100)</f>
        <v>1.74</v>
      </c>
      <c r="B99" s="4">
        <f>IF('True_Odds_Calculator_3-way'!B100="","",'True_Odds_Calculator_3-way'!B100)</f>
        <v>3.64</v>
      </c>
      <c r="C99" s="4">
        <f>IF('True_Odds_Calculator_3-way'!C100="","",'True_Odds_Calculator_3-way'!C100)</f>
        <v>4.62</v>
      </c>
      <c r="D99" s="4">
        <f t="shared" si="5"/>
        <v>6.588813485365197E-2</v>
      </c>
      <c r="E99" s="4">
        <f t="shared" si="6"/>
        <v>1.8091363598592911</v>
      </c>
      <c r="F99" s="4">
        <f t="shared" si="7"/>
        <v>3.9562820842860815</v>
      </c>
      <c r="G99" s="4">
        <f t="shared" si="8"/>
        <v>5.1417184916948742</v>
      </c>
      <c r="I99" s="4">
        <f t="shared" si="9"/>
        <v>1.065888134853652</v>
      </c>
    </row>
    <row r="100" spans="1:9" x14ac:dyDescent="0.2">
      <c r="A100" s="4">
        <f>IF('True_Odds_Calculator_3-way'!A101="","",'True_Odds_Calculator_3-way'!A101)</f>
        <v>1.81</v>
      </c>
      <c r="B100" s="4">
        <f>IF('True_Odds_Calculator_3-way'!B101="","",'True_Odds_Calculator_3-way'!B101)</f>
        <v>3.84</v>
      </c>
      <c r="C100" s="4">
        <f>IF('True_Odds_Calculator_3-way'!C101="","",'True_Odds_Calculator_3-way'!C101)</f>
        <v>4.1399999999999997</v>
      </c>
      <c r="D100" s="4">
        <f t="shared" si="5"/>
        <v>5.4448748231777255E-2</v>
      </c>
      <c r="E100" s="4">
        <f t="shared" si="6"/>
        <v>1.87147949523367</v>
      </c>
      <c r="F100" s="4">
        <f t="shared" si="7"/>
        <v>4.1276758848465782</v>
      </c>
      <c r="G100" s="4">
        <f t="shared" si="8"/>
        <v>4.476349656946506</v>
      </c>
      <c r="I100" s="4">
        <f t="shared" si="9"/>
        <v>1.0544487482317773</v>
      </c>
    </row>
    <row r="101" spans="1:9" x14ac:dyDescent="0.2">
      <c r="A101" s="4">
        <f>IF('True_Odds_Calculator_3-way'!A102="","",'True_Odds_Calculator_3-way'!A102)</f>
        <v>2.39</v>
      </c>
      <c r="B101" s="4">
        <f>IF('True_Odds_Calculator_3-way'!B102="","",'True_Odds_Calculator_3-way'!B102)</f>
        <v>3.1040000000000001</v>
      </c>
      <c r="C101" s="4">
        <f>IF('True_Odds_Calculator_3-way'!C102="","",'True_Odds_Calculator_3-way'!C102)</f>
        <v>3.2</v>
      </c>
      <c r="D101" s="4">
        <f t="shared" si="5"/>
        <v>5.3074990294612379E-2</v>
      </c>
      <c r="E101" s="4">
        <f t="shared" si="6"/>
        <v>2.4955181840403844</v>
      </c>
      <c r="F101" s="4">
        <f t="shared" si="7"/>
        <v>3.2843603993943562</v>
      </c>
      <c r="G101" s="4">
        <f t="shared" si="8"/>
        <v>3.3920343353919127</v>
      </c>
      <c r="I101" s="4">
        <f t="shared" si="9"/>
        <v>1.0530749902946124</v>
      </c>
    </row>
    <row r="102" spans="1:9" x14ac:dyDescent="0.2">
      <c r="A102" s="4">
        <f>IF('True_Odds_Calculator_3-way'!A103="","",'True_Odds_Calculator_3-way'!A103)</f>
        <v>1.72</v>
      </c>
      <c r="B102" s="4">
        <f>IF('True_Odds_Calculator_3-way'!B103="","",'True_Odds_Calculator_3-way'!B103)</f>
        <v>3.68</v>
      </c>
      <c r="C102" s="4">
        <f>IF('True_Odds_Calculator_3-way'!C103="","",'True_Odds_Calculator_3-way'!C103)</f>
        <v>5</v>
      </c>
      <c r="D102" s="4">
        <f t="shared" si="5"/>
        <v>5.3134479271991886E-2</v>
      </c>
      <c r="E102" s="4">
        <f t="shared" si="6"/>
        <v>1.7740440670872073</v>
      </c>
      <c r="F102" s="4">
        <f t="shared" si="7"/>
        <v>3.9365795409314051</v>
      </c>
      <c r="G102" s="4">
        <f t="shared" si="8"/>
        <v>5.485809374133308</v>
      </c>
      <c r="I102" s="4">
        <f t="shared" si="9"/>
        <v>1.0531344792719919</v>
      </c>
    </row>
    <row r="103" spans="1:9" x14ac:dyDescent="0.2">
      <c r="A103" s="4">
        <f>IF('True_Odds_Calculator_3-way'!A104="","",'True_Odds_Calculator_3-way'!A104)</f>
        <v>3.03</v>
      </c>
      <c r="B103" s="4">
        <f>IF('True_Odds_Calculator_3-way'!B104="","",'True_Odds_Calculator_3-way'!B104)</f>
        <v>3.26</v>
      </c>
      <c r="C103" s="4">
        <f>IF('True_Odds_Calculator_3-way'!C104="","",'True_Odds_Calculator_3-way'!C104)</f>
        <v>2.3919999999999999</v>
      </c>
      <c r="D103" s="4">
        <f t="shared" si="5"/>
        <v>5.4841670226895012E-2</v>
      </c>
      <c r="E103" s="4">
        <f t="shared" si="6"/>
        <v>3.2076733030990128</v>
      </c>
      <c r="F103" s="4">
        <f t="shared" si="7"/>
        <v>3.4665901024485262</v>
      </c>
      <c r="G103" s="4">
        <f t="shared" si="8"/>
        <v>2.5013779845769393</v>
      </c>
      <c r="I103" s="4">
        <f t="shared" si="9"/>
        <v>1.054841670226895</v>
      </c>
    </row>
    <row r="104" spans="1:9" x14ac:dyDescent="0.2">
      <c r="A104" s="4">
        <f>IF('True_Odds_Calculator_3-way'!A105="","",'True_Odds_Calculator_3-way'!A105)</f>
        <v>2.79</v>
      </c>
      <c r="B104" s="4">
        <f>IF('True_Odds_Calculator_3-way'!B105="","",'True_Odds_Calculator_3-way'!B105)</f>
        <v>3.42</v>
      </c>
      <c r="C104" s="4">
        <f>IF('True_Odds_Calculator_3-way'!C105="","",'True_Odds_Calculator_3-way'!C105)</f>
        <v>2.488</v>
      </c>
      <c r="D104" s="4">
        <f t="shared" si="5"/>
        <v>5.2749860336974486E-2</v>
      </c>
      <c r="E104" s="4">
        <f t="shared" si="6"/>
        <v>2.9339309358048946</v>
      </c>
      <c r="F104" s="4">
        <f t="shared" si="7"/>
        <v>3.638819852470522</v>
      </c>
      <c r="G104" s="4">
        <f t="shared" si="8"/>
        <v>2.6018224945828603</v>
      </c>
      <c r="I104" s="4">
        <f t="shared" si="9"/>
        <v>1.0527498603369745</v>
      </c>
    </row>
    <row r="105" spans="1:9" x14ac:dyDescent="0.2">
      <c r="A105" s="4">
        <f>IF('True_Odds_Calculator_3-way'!A106="","",'True_Odds_Calculator_3-way'!A106)</f>
        <v>2.2160000000000002</v>
      </c>
      <c r="B105" s="4">
        <f>IF('True_Odds_Calculator_3-way'!B106="","",'True_Odds_Calculator_3-way'!B106)</f>
        <v>3.48</v>
      </c>
      <c r="C105" s="4">
        <f>IF('True_Odds_Calculator_3-way'!C106="","",'True_Odds_Calculator_3-way'!C106)</f>
        <v>3.17</v>
      </c>
      <c r="D105" s="4">
        <f t="shared" si="5"/>
        <v>5.4077272994428993E-2</v>
      </c>
      <c r="E105" s="4">
        <f t="shared" si="6"/>
        <v>2.3082012825450442</v>
      </c>
      <c r="F105" s="4">
        <f t="shared" si="7"/>
        <v>3.7129094615230831</v>
      </c>
      <c r="G105" s="4">
        <f t="shared" si="8"/>
        <v>3.3621169140022209</v>
      </c>
      <c r="I105" s="4">
        <f t="shared" si="9"/>
        <v>1.054077272994429</v>
      </c>
    </row>
    <row r="106" spans="1:9" x14ac:dyDescent="0.2">
      <c r="A106" s="4">
        <f>IF('True_Odds_Calculator_3-way'!A107="","",'True_Odds_Calculator_3-way'!A107)</f>
        <v>2.1739999999999999</v>
      </c>
      <c r="B106" s="4">
        <f>IF('True_Odds_Calculator_3-way'!B107="","",'True_Odds_Calculator_3-way'!B107)</f>
        <v>3.44</v>
      </c>
      <c r="C106" s="4">
        <f>IF('True_Odds_Calculator_3-way'!C107="","",'True_Odds_Calculator_3-way'!C107)</f>
        <v>3.3</v>
      </c>
      <c r="D106" s="4">
        <f t="shared" si="5"/>
        <v>5.3709578184878204E-2</v>
      </c>
      <c r="E106" s="4">
        <f t="shared" si="6"/>
        <v>2.2620421669240005</v>
      </c>
      <c r="F106" s="4">
        <f t="shared" si="7"/>
        <v>3.6657633021156317</v>
      </c>
      <c r="G106" s="4">
        <f t="shared" si="8"/>
        <v>3.5072077114687099</v>
      </c>
      <c r="I106" s="4">
        <f t="shared" si="9"/>
        <v>1.0537095781848782</v>
      </c>
    </row>
    <row r="107" spans="1:9" x14ac:dyDescent="0.2">
      <c r="A107" s="4">
        <f>IF('True_Odds_Calculator_3-way'!A108="","",'True_Odds_Calculator_3-way'!A108)</f>
        <v>3.78</v>
      </c>
      <c r="B107" s="4">
        <f>IF('True_Odds_Calculator_3-way'!B108="","",'True_Odds_Calculator_3-way'!B108)</f>
        <v>3.56</v>
      </c>
      <c r="C107" s="4">
        <f>IF('True_Odds_Calculator_3-way'!C108="","",'True_Odds_Calculator_3-way'!C108)</f>
        <v>1.9650000000000001</v>
      </c>
      <c r="D107" s="4">
        <f t="shared" si="5"/>
        <v>5.4354993372061955E-2</v>
      </c>
      <c r="E107" s="4">
        <f t="shared" si="6"/>
        <v>4.0579156527995019</v>
      </c>
      <c r="F107" s="4">
        <f t="shared" si="7"/>
        <v>3.805456750737271</v>
      </c>
      <c r="G107" s="4">
        <f t="shared" si="8"/>
        <v>2.0375416175311138</v>
      </c>
      <c r="I107" s="4">
        <f t="shared" si="9"/>
        <v>1.054354993372062</v>
      </c>
    </row>
    <row r="108" spans="1:9" x14ac:dyDescent="0.2">
      <c r="A108" s="4">
        <f>IF('True_Odds_Calculator_3-way'!A109="","",'True_Odds_Calculator_3-way'!A109)</f>
        <v>2.1749999999999998</v>
      </c>
      <c r="B108" s="4">
        <f>IF('True_Odds_Calculator_3-way'!B109="","",'True_Odds_Calculator_3-way'!B109)</f>
        <v>3.62</v>
      </c>
      <c r="C108" s="4">
        <f>IF('True_Odds_Calculator_3-way'!C109="","",'True_Odds_Calculator_3-way'!C109)</f>
        <v>3.145</v>
      </c>
      <c r="D108" s="4">
        <f t="shared" si="5"/>
        <v>5.3978232712557528E-2</v>
      </c>
      <c r="E108" s="4">
        <f t="shared" si="6"/>
        <v>2.2635835746954442</v>
      </c>
      <c r="F108" s="4">
        <f t="shared" si="7"/>
        <v>3.8722116009493601</v>
      </c>
      <c r="G108" s="4">
        <f t="shared" si="8"/>
        <v>3.3336413661308799</v>
      </c>
      <c r="I108" s="4">
        <f t="shared" si="9"/>
        <v>1.0539782327125575</v>
      </c>
    </row>
    <row r="109" spans="1:9" x14ac:dyDescent="0.2">
      <c r="A109" s="4">
        <f>IF('True_Odds_Calculator_3-way'!A110="","",'True_Odds_Calculator_3-way'!A110)</f>
        <v>3.36</v>
      </c>
      <c r="B109" s="4">
        <f>IF('True_Odds_Calculator_3-way'!B110="","",'True_Odds_Calculator_3-way'!B110)</f>
        <v>3.34</v>
      </c>
      <c r="C109" s="4">
        <f>IF('True_Odds_Calculator_3-way'!C110="","",'True_Odds_Calculator_3-way'!C110)</f>
        <v>2.1840000000000002</v>
      </c>
      <c r="D109" s="4">
        <f t="shared" si="5"/>
        <v>5.4895703099295812E-2</v>
      </c>
      <c r="E109" s="4">
        <f t="shared" si="6"/>
        <v>3.5801170049864535</v>
      </c>
      <c r="F109" s="4">
        <f t="shared" si="7"/>
        <v>3.55741958137448</v>
      </c>
      <c r="G109" s="4">
        <f t="shared" si="8"/>
        <v>2.2749148609707719</v>
      </c>
      <c r="I109" s="4">
        <f t="shared" si="9"/>
        <v>1.0548957030992958</v>
      </c>
    </row>
    <row r="110" spans="1:9" x14ac:dyDescent="0.2">
      <c r="A110" s="4">
        <f>IF('True_Odds_Calculator_3-way'!A111="","",'True_Odds_Calculator_3-way'!A111)</f>
        <v>2.2080000000000002</v>
      </c>
      <c r="B110" s="4">
        <f>IF('True_Odds_Calculator_3-way'!B111="","",'True_Odds_Calculator_3-way'!B111)</f>
        <v>3.22</v>
      </c>
      <c r="C110" s="4">
        <f>IF('True_Odds_Calculator_3-way'!C111="","",'True_Odds_Calculator_3-way'!C111)</f>
        <v>3.44</v>
      </c>
      <c r="D110" s="4">
        <f t="shared" si="5"/>
        <v>5.4155231354422462E-2</v>
      </c>
      <c r="E110" s="4">
        <f t="shared" si="6"/>
        <v>2.2996604414261461</v>
      </c>
      <c r="F110" s="4">
        <f t="shared" si="7"/>
        <v>3.4187185360968986</v>
      </c>
      <c r="G110" s="4">
        <f t="shared" si="8"/>
        <v>3.6677605921914322</v>
      </c>
      <c r="I110" s="4">
        <f t="shared" si="9"/>
        <v>1.0541552313544225</v>
      </c>
    </row>
    <row r="111" spans="1:9" x14ac:dyDescent="0.2">
      <c r="A111" s="4">
        <f>IF('True_Odds_Calculator_3-way'!A112="","",'True_Odds_Calculator_3-way'!A112)</f>
        <v>1.83</v>
      </c>
      <c r="B111" s="4">
        <f>IF('True_Odds_Calculator_3-way'!B112="","",'True_Odds_Calculator_3-way'!B112)</f>
        <v>3.58</v>
      </c>
      <c r="C111" s="4">
        <f>IF('True_Odds_Calculator_3-way'!C112="","",'True_Odds_Calculator_3-way'!C112)</f>
        <v>4.38</v>
      </c>
      <c r="D111" s="4">
        <f t="shared" si="5"/>
        <v>5.4088198653346575E-2</v>
      </c>
      <c r="E111" s="4">
        <f t="shared" si="6"/>
        <v>1.8924387477870539</v>
      </c>
      <c r="F111" s="4">
        <f t="shared" si="7"/>
        <v>3.8270156856908288</v>
      </c>
      <c r="G111" s="4">
        <f t="shared" si="8"/>
        <v>4.755539071309391</v>
      </c>
      <c r="I111" s="4">
        <f t="shared" si="9"/>
        <v>1.0540881986533466</v>
      </c>
    </row>
    <row r="112" spans="1:9" x14ac:dyDescent="0.2">
      <c r="A112" s="4">
        <f>IF('True_Odds_Calculator_3-way'!A113="","",'True_Odds_Calculator_3-way'!A113)</f>
        <v>1.758</v>
      </c>
      <c r="B112" s="4">
        <f>IF('True_Odds_Calculator_3-way'!B113="","",'True_Odds_Calculator_3-way'!B113)</f>
        <v>3.58</v>
      </c>
      <c r="C112" s="4">
        <f>IF('True_Odds_Calculator_3-way'!C113="","",'True_Odds_Calculator_3-way'!C113)</f>
        <v>4.78</v>
      </c>
      <c r="D112" s="4">
        <f t="shared" si="5"/>
        <v>5.7362843738457903E-2</v>
      </c>
      <c r="E112" s="4">
        <f t="shared" si="6"/>
        <v>1.8191500493296726</v>
      </c>
      <c r="F112" s="4">
        <f t="shared" si="7"/>
        <v>3.8430696198122511</v>
      </c>
      <c r="G112" s="4">
        <f t="shared" si="8"/>
        <v>5.2608300326118442</v>
      </c>
      <c r="I112" s="4">
        <f t="shared" si="9"/>
        <v>1.0573628437384579</v>
      </c>
    </row>
    <row r="113" spans="1:9" x14ac:dyDescent="0.2">
      <c r="A113" s="4">
        <f>IF('True_Odds_Calculator_3-way'!A114="","",'True_Odds_Calculator_3-way'!A114)</f>
        <v>3.44</v>
      </c>
      <c r="B113" s="4">
        <f>IF('True_Odds_Calculator_3-way'!B114="","",'True_Odds_Calculator_3-way'!B114)</f>
        <v>2.97</v>
      </c>
      <c r="C113" s="4">
        <f>IF('True_Odds_Calculator_3-way'!C114="","",'True_Odds_Calculator_3-way'!C114)</f>
        <v>2.35</v>
      </c>
      <c r="D113" s="4">
        <f t="shared" si="5"/>
        <v>5.2929926012558415E-2</v>
      </c>
      <c r="E113" s="4">
        <f t="shared" si="6"/>
        <v>3.6622743506097315</v>
      </c>
      <c r="F113" s="4">
        <f t="shared" si="7"/>
        <v>3.134235926962845</v>
      </c>
      <c r="G113" s="4">
        <f t="shared" si="8"/>
        <v>2.4516497512898421</v>
      </c>
      <c r="I113" s="4">
        <f t="shared" si="9"/>
        <v>1.0529299260125584</v>
      </c>
    </row>
    <row r="114" spans="1:9" x14ac:dyDescent="0.2">
      <c r="A114" s="4">
        <f>IF('True_Odds_Calculator_3-way'!A115="","",'True_Odds_Calculator_3-way'!A115)</f>
        <v>2.3359999999999999</v>
      </c>
      <c r="B114" s="4">
        <f>IF('True_Odds_Calculator_3-way'!B115="","",'True_Odds_Calculator_3-way'!B115)</f>
        <v>3.4</v>
      </c>
      <c r="C114" s="4">
        <f>IF('True_Odds_Calculator_3-way'!C115="","",'True_Odds_Calculator_3-way'!C115)</f>
        <v>3.016</v>
      </c>
      <c r="D114" s="4">
        <f t="shared" si="5"/>
        <v>5.3764825577045983E-2</v>
      </c>
      <c r="E114" s="4">
        <f t="shared" si="6"/>
        <v>2.4380694801624831</v>
      </c>
      <c r="F114" s="4">
        <f t="shared" si="7"/>
        <v>3.6206167377017144</v>
      </c>
      <c r="G114" s="4">
        <f t="shared" si="8"/>
        <v>3.1883344890035281</v>
      </c>
      <c r="I114" s="4">
        <f t="shared" si="9"/>
        <v>1.053764825577046</v>
      </c>
    </row>
    <row r="115" spans="1:9" x14ac:dyDescent="0.2">
      <c r="A115" s="4">
        <f>IF('True_Odds_Calculator_3-way'!A116="","",'True_Odds_Calculator_3-way'!A116)</f>
        <v>4.04</v>
      </c>
      <c r="B115" s="4">
        <f>IF('True_Odds_Calculator_3-way'!B116="","",'True_Odds_Calculator_3-way'!B116)</f>
        <v>2.94</v>
      </c>
      <c r="C115" s="4">
        <f>IF('True_Odds_Calculator_3-way'!C116="","",'True_Odds_Calculator_3-way'!C116)</f>
        <v>2.1440000000000001</v>
      </c>
      <c r="D115" s="4">
        <f t="shared" si="5"/>
        <v>5.4078717344777427E-2</v>
      </c>
      <c r="E115" s="4">
        <f t="shared" si="6"/>
        <v>4.3573267005436351</v>
      </c>
      <c r="F115" s="4">
        <f t="shared" si="7"/>
        <v>3.1045312886457581</v>
      </c>
      <c r="G115" s="4">
        <f t="shared" si="8"/>
        <v>2.2301930743439544</v>
      </c>
      <c r="I115" s="4">
        <f t="shared" si="9"/>
        <v>1.0540787173447774</v>
      </c>
    </row>
    <row r="116" spans="1:9" x14ac:dyDescent="0.2">
      <c r="A116" s="4">
        <f>IF('True_Odds_Calculator_3-way'!A117="","",'True_Odds_Calculator_3-way'!A117)</f>
        <v>2.7549999999999999</v>
      </c>
      <c r="B116" s="4">
        <f>IF('True_Odds_Calculator_3-way'!B117="","",'True_Odds_Calculator_3-way'!B117)</f>
        <v>3.1360000000000001</v>
      </c>
      <c r="C116" s="4">
        <f>IF('True_Odds_Calculator_3-way'!C117="","",'True_Odds_Calculator_3-way'!C117)</f>
        <v>2.6960000000000002</v>
      </c>
      <c r="D116" s="4">
        <f t="shared" si="5"/>
        <v>5.2773838859621502E-2</v>
      </c>
      <c r="E116" s="4">
        <f t="shared" si="6"/>
        <v>2.8953186517781404</v>
      </c>
      <c r="F116" s="4">
        <f t="shared" si="7"/>
        <v>3.3191024448325614</v>
      </c>
      <c r="G116" s="4">
        <f t="shared" si="8"/>
        <v>2.8302265800982589</v>
      </c>
      <c r="I116" s="4">
        <f t="shared" si="9"/>
        <v>1.0527738388596215</v>
      </c>
    </row>
    <row r="117" spans="1:9" x14ac:dyDescent="0.2">
      <c r="A117" s="4">
        <f>IF('True_Odds_Calculator_3-way'!A118="","",'True_Odds_Calculator_3-way'!A118)</f>
        <v>6</v>
      </c>
      <c r="B117" s="4">
        <f>IF('True_Odds_Calculator_3-way'!B118="","",'True_Odds_Calculator_3-way'!B118)</f>
        <v>4.0199999999999996</v>
      </c>
      <c r="C117" s="4">
        <f>IF('True_Odds_Calculator_3-way'!C118="","",'True_Odds_Calculator_3-way'!C118)</f>
        <v>1.54</v>
      </c>
      <c r="D117" s="4">
        <f t="shared" si="5"/>
        <v>6.47735349227887E-2</v>
      </c>
      <c r="E117" s="4">
        <f t="shared" si="6"/>
        <v>6.892963182897863</v>
      </c>
      <c r="F117" s="4">
        <f t="shared" si="7"/>
        <v>4.4020858023228246</v>
      </c>
      <c r="G117" s="4">
        <f t="shared" si="8"/>
        <v>1.5929668067587273</v>
      </c>
      <c r="I117" s="4">
        <f t="shared" si="9"/>
        <v>1.0647735349227887</v>
      </c>
    </row>
    <row r="118" spans="1:9" x14ac:dyDescent="0.2">
      <c r="A118" s="4">
        <f>IF('True_Odds_Calculator_3-way'!A119="","",'True_Odds_Calculator_3-way'!A119)</f>
        <v>1.18</v>
      </c>
      <c r="B118" s="4">
        <f>IF('True_Odds_Calculator_3-way'!B119="","",'True_Odds_Calculator_3-way'!B119)</f>
        <v>7.2</v>
      </c>
      <c r="C118" s="4">
        <f>IF('True_Odds_Calculator_3-way'!C119="","",'True_Odds_Calculator_3-way'!C119)</f>
        <v>14.5</v>
      </c>
      <c r="D118" s="4">
        <f t="shared" si="5"/>
        <v>5.5312033248912318E-2</v>
      </c>
      <c r="E118" s="4">
        <f t="shared" si="6"/>
        <v>1.2062431051027136</v>
      </c>
      <c r="F118" s="4">
        <f t="shared" si="7"/>
        <v>8.3020936292568983</v>
      </c>
      <c r="G118" s="4">
        <f t="shared" si="8"/>
        <v>19.790939273856704</v>
      </c>
      <c r="I118" s="4">
        <f t="shared" si="9"/>
        <v>1.0553120332489123</v>
      </c>
    </row>
    <row r="119" spans="1:9" x14ac:dyDescent="0.2">
      <c r="A119" s="4">
        <f>IF('True_Odds_Calculator_3-way'!A120="","",'True_Odds_Calculator_3-way'!A120)</f>
        <v>2.35</v>
      </c>
      <c r="B119" s="4">
        <f>IF('True_Odds_Calculator_3-way'!B120="","",'True_Odds_Calculator_3-way'!B120)</f>
        <v>3.2</v>
      </c>
      <c r="C119" s="4">
        <f>IF('True_Odds_Calculator_3-way'!C120="","",'True_Odds_Calculator_3-way'!C120)</f>
        <v>3.16</v>
      </c>
      <c r="D119" s="4">
        <f t="shared" si="5"/>
        <v>5.4487611096148525E-2</v>
      </c>
      <c r="E119" s="4">
        <f t="shared" si="6"/>
        <v>2.4547745960910707</v>
      </c>
      <c r="F119" s="4">
        <f t="shared" si="7"/>
        <v>3.3974608258035</v>
      </c>
      <c r="G119" s="4">
        <f t="shared" si="8"/>
        <v>3.3524067490547931</v>
      </c>
      <c r="I119" s="4">
        <f t="shared" si="9"/>
        <v>1.0544876110961485</v>
      </c>
    </row>
    <row r="120" spans="1:9" x14ac:dyDescent="0.2">
      <c r="A120" s="4">
        <f>IF('True_Odds_Calculator_3-way'!A121="","",'True_Odds_Calculator_3-way'!A121)</f>
        <v>1.8</v>
      </c>
      <c r="B120" s="4">
        <f>IF('True_Odds_Calculator_3-way'!B121="","",'True_Odds_Calculator_3-way'!B121)</f>
        <v>3.68</v>
      </c>
      <c r="C120" s="4">
        <f>IF('True_Odds_Calculator_3-way'!C121="","",'True_Odds_Calculator_3-way'!C121)</f>
        <v>4.42</v>
      </c>
      <c r="D120" s="4">
        <f t="shared" si="5"/>
        <v>5.3539029881740863E-2</v>
      </c>
      <c r="E120" s="4">
        <f t="shared" si="6"/>
        <v>1.8597412452614142</v>
      </c>
      <c r="F120" s="4">
        <f t="shared" si="7"/>
        <v>3.9386703783954427</v>
      </c>
      <c r="G120" s="4">
        <f t="shared" si="8"/>
        <v>4.7985105285700547</v>
      </c>
      <c r="I120" s="4">
        <f t="shared" si="9"/>
        <v>1.0535390298817409</v>
      </c>
    </row>
    <row r="121" spans="1:9" x14ac:dyDescent="0.2">
      <c r="A121" s="4">
        <f>IF('True_Odds_Calculator_3-way'!A122="","",'True_Odds_Calculator_3-way'!A122)</f>
        <v>2.41</v>
      </c>
      <c r="B121" s="4">
        <f>IF('True_Odds_Calculator_3-way'!B122="","",'True_Odds_Calculator_3-way'!B122)</f>
        <v>3.28</v>
      </c>
      <c r="C121" s="4">
        <f>IF('True_Odds_Calculator_3-way'!C122="","",'True_Odds_Calculator_3-way'!C122)</f>
        <v>2.984</v>
      </c>
      <c r="D121" s="4">
        <f t="shared" si="5"/>
        <v>5.4936451548222687E-2</v>
      </c>
      <c r="E121" s="4">
        <f t="shared" si="6"/>
        <v>2.5212693728350875</v>
      </c>
      <c r="F121" s="4">
        <f t="shared" si="7"/>
        <v>3.4895987486874751</v>
      </c>
      <c r="G121" s="4">
        <f t="shared" si="8"/>
        <v>3.1564810362155584</v>
      </c>
      <c r="I121" s="4">
        <f t="shared" si="9"/>
        <v>1.0549364515482227</v>
      </c>
    </row>
    <row r="122" spans="1:9" x14ac:dyDescent="0.2">
      <c r="A122" s="4">
        <f>IF('True_Odds_Calculator_3-way'!A123="","",'True_Odds_Calculator_3-way'!A123)</f>
        <v>1.496</v>
      </c>
      <c r="B122" s="4">
        <f>IF('True_Odds_Calculator_3-way'!B123="","",'True_Odds_Calculator_3-way'!B123)</f>
        <v>4.4000000000000004</v>
      </c>
      <c r="C122" s="4">
        <f>IF('True_Odds_Calculator_3-way'!C123="","",'True_Odds_Calculator_3-way'!C123)</f>
        <v>6.3</v>
      </c>
      <c r="D122" s="4">
        <f t="shared" si="5"/>
        <v>5.4452083863848699E-2</v>
      </c>
      <c r="E122" s="4">
        <f t="shared" si="6"/>
        <v>1.5377553462266407</v>
      </c>
      <c r="F122" s="4">
        <f t="shared" si="7"/>
        <v>4.7818969016371273</v>
      </c>
      <c r="G122" s="4">
        <f t="shared" si="8"/>
        <v>7.1134145114219596</v>
      </c>
      <c r="I122" s="4">
        <f t="shared" si="9"/>
        <v>1.0544520838638487</v>
      </c>
    </row>
    <row r="123" spans="1:9" x14ac:dyDescent="0.2">
      <c r="A123" s="4">
        <f>IF('True_Odds_Calculator_3-way'!A124="","",'True_Odds_Calculator_3-way'!A124)</f>
        <v>2.25</v>
      </c>
      <c r="B123" s="4">
        <f>IF('True_Odds_Calculator_3-way'!B124="","",'True_Odds_Calculator_3-way'!B124)</f>
        <v>3.26</v>
      </c>
      <c r="C123" s="4">
        <f>IF('True_Odds_Calculator_3-way'!C124="","",'True_Odds_Calculator_3-way'!C124)</f>
        <v>3.24</v>
      </c>
      <c r="D123" s="4">
        <f t="shared" si="5"/>
        <v>5.9834886010755151E-2</v>
      </c>
      <c r="E123" s="4">
        <f t="shared" si="6"/>
        <v>2.3557154751992386</v>
      </c>
      <c r="F123" s="4">
        <f t="shared" si="7"/>
        <v>3.4867077464788734</v>
      </c>
      <c r="G123" s="4">
        <f t="shared" si="8"/>
        <v>3.4638390905115877</v>
      </c>
      <c r="I123" s="4">
        <f t="shared" si="9"/>
        <v>1.0598348860107552</v>
      </c>
    </row>
    <row r="124" spans="1:9" x14ac:dyDescent="0.2">
      <c r="A124" s="4">
        <f>IF('True_Odds_Calculator_3-way'!A125="","",'True_Odds_Calculator_3-way'!A125)</f>
        <v>2.29</v>
      </c>
      <c r="B124" s="4">
        <f>IF('True_Odds_Calculator_3-way'!B125="","",'True_Odds_Calculator_3-way'!B125)</f>
        <v>3.34</v>
      </c>
      <c r="C124" s="4">
        <f>IF('True_Odds_Calculator_3-way'!C125="","",'True_Odds_Calculator_3-way'!C125)</f>
        <v>3.125</v>
      </c>
      <c r="D124" s="4">
        <f t="shared" si="5"/>
        <v>5.608242031221411E-2</v>
      </c>
      <c r="E124" s="4">
        <f t="shared" si="6"/>
        <v>2.3924184301861491</v>
      </c>
      <c r="F124" s="4">
        <f t="shared" si="7"/>
        <v>3.5624326972877705</v>
      </c>
      <c r="G124" s="4">
        <f t="shared" si="8"/>
        <v>3.3188866633572975</v>
      </c>
      <c r="I124" s="4">
        <f t="shared" si="9"/>
        <v>1.0560824203122141</v>
      </c>
    </row>
    <row r="125" spans="1:9" x14ac:dyDescent="0.2">
      <c r="A125" s="4">
        <f>IF('True_Odds_Calculator_3-way'!A126="","",'True_Odds_Calculator_3-way'!A126)</f>
        <v>1.78</v>
      </c>
      <c r="B125" s="4">
        <f>IF('True_Odds_Calculator_3-way'!B126="","",'True_Odds_Calculator_3-way'!B126)</f>
        <v>3.36</v>
      </c>
      <c r="C125" s="4">
        <f>IF('True_Odds_Calculator_3-way'!C126="","",'True_Odds_Calculator_3-way'!C126)</f>
        <v>5.15</v>
      </c>
      <c r="D125" s="4">
        <f t="shared" si="5"/>
        <v>5.3591557709589788E-2</v>
      </c>
      <c r="E125" s="4">
        <f t="shared" si="6"/>
        <v>1.8384586795571625</v>
      </c>
      <c r="F125" s="4">
        <f t="shared" si="7"/>
        <v>3.574553815968236</v>
      </c>
      <c r="G125" s="4">
        <f t="shared" si="8"/>
        <v>5.6717989260802426</v>
      </c>
      <c r="I125" s="4">
        <f t="shared" si="9"/>
        <v>1.0535915577095898</v>
      </c>
    </row>
    <row r="126" spans="1:9" x14ac:dyDescent="0.2">
      <c r="A126" s="4">
        <f>IF('True_Odds_Calculator_3-way'!A127="","",'True_Odds_Calculator_3-way'!A127)</f>
        <v>2.78</v>
      </c>
      <c r="B126" s="4">
        <f>IF('True_Odds_Calculator_3-way'!B127="","",'True_Odds_Calculator_3-way'!B127)</f>
        <v>3.1040000000000001</v>
      </c>
      <c r="C126" s="4">
        <f>IF('True_Odds_Calculator_3-way'!C127="","",'True_Odds_Calculator_3-way'!C127)</f>
        <v>2.6949999999999998</v>
      </c>
      <c r="D126" s="4">
        <f t="shared" si="5"/>
        <v>5.2934692584092335E-2</v>
      </c>
      <c r="E126" s="4">
        <f t="shared" si="6"/>
        <v>2.9234010513149347</v>
      </c>
      <c r="F126" s="4">
        <f t="shared" si="7"/>
        <v>3.2838560119786431</v>
      </c>
      <c r="G126" s="4">
        <f t="shared" si="8"/>
        <v>2.8295537669940476</v>
      </c>
      <c r="I126" s="4">
        <f t="shared" si="9"/>
        <v>1.0529346925840923</v>
      </c>
    </row>
    <row r="127" spans="1:9" x14ac:dyDescent="0.2">
      <c r="A127" s="4">
        <f>IF('True_Odds_Calculator_3-way'!A128="","",'True_Odds_Calculator_3-way'!A128)</f>
        <v>7.3</v>
      </c>
      <c r="B127" s="4">
        <f>IF('True_Odds_Calculator_3-way'!B128="","",'True_Odds_Calculator_3-way'!B128)</f>
        <v>4.54</v>
      </c>
      <c r="C127" s="4">
        <f>IF('True_Odds_Calculator_3-way'!C128="","",'True_Odds_Calculator_3-way'!C128)</f>
        <v>1.43</v>
      </c>
      <c r="D127" s="4">
        <f t="shared" si="5"/>
        <v>5.6551317851179173E-2</v>
      </c>
      <c r="E127" s="4">
        <f t="shared" si="6"/>
        <v>8.4648300891973687</v>
      </c>
      <c r="F127" s="4">
        <f t="shared" si="7"/>
        <v>4.9649011798081233</v>
      </c>
      <c r="G127" s="4">
        <f t="shared" si="8"/>
        <v>1.469615133918909</v>
      </c>
      <c r="I127" s="4">
        <f t="shared" si="9"/>
        <v>1.0565513178511792</v>
      </c>
    </row>
    <row r="128" spans="1:9" x14ac:dyDescent="0.2">
      <c r="A128" s="4">
        <f>IF('True_Odds_Calculator_3-way'!A129="","",'True_Odds_Calculator_3-way'!A129)</f>
        <v>1.78</v>
      </c>
      <c r="B128" s="4">
        <f>IF('True_Odds_Calculator_3-way'!B129="","",'True_Odds_Calculator_3-way'!B129)</f>
        <v>3.72</v>
      </c>
      <c r="C128" s="4">
        <f>IF('True_Odds_Calculator_3-way'!C129="","",'True_Odds_Calculator_3-way'!C129)</f>
        <v>4.4800000000000004</v>
      </c>
      <c r="D128" s="4">
        <f t="shared" si="5"/>
        <v>5.3829242824349866E-2</v>
      </c>
      <c r="E128" s="4">
        <f t="shared" si="6"/>
        <v>1.8387265049431438</v>
      </c>
      <c r="F128" s="4">
        <f t="shared" si="7"/>
        <v>3.9860627577221703</v>
      </c>
      <c r="G128" s="4">
        <f t="shared" si="8"/>
        <v>4.8716038915767772</v>
      </c>
      <c r="I128" s="4">
        <f t="shared" si="9"/>
        <v>1.0538292428243499</v>
      </c>
    </row>
    <row r="129" spans="1:9" x14ac:dyDescent="0.2">
      <c r="A129" s="4">
        <f>IF('True_Odds_Calculator_3-way'!A130="","",'True_Odds_Calculator_3-way'!A130)</f>
        <v>2.7519999999999998</v>
      </c>
      <c r="B129" s="4">
        <f>IF('True_Odds_Calculator_3-way'!B130="","",'True_Odds_Calculator_3-way'!B130)</f>
        <v>3.06</v>
      </c>
      <c r="C129" s="4">
        <f>IF('True_Odds_Calculator_3-way'!C130="","",'True_Odds_Calculator_3-way'!C130)</f>
        <v>2.7519999999999998</v>
      </c>
      <c r="D129" s="4">
        <f t="shared" si="5"/>
        <v>5.3541571667426791E-2</v>
      </c>
      <c r="E129" s="4">
        <f t="shared" si="6"/>
        <v>2.8941474054658438</v>
      </c>
      <c r="F129" s="4">
        <f t="shared" si="7"/>
        <v>3.2367676602025344</v>
      </c>
      <c r="G129" s="4">
        <f t="shared" si="8"/>
        <v>2.8941474054658438</v>
      </c>
      <c r="I129" s="4">
        <f t="shared" si="9"/>
        <v>1.0535415716674268</v>
      </c>
    </row>
    <row r="130" spans="1:9" x14ac:dyDescent="0.2">
      <c r="A130" s="4">
        <f>IF('True_Odds_Calculator_3-way'!A131="","",'True_Odds_Calculator_3-way'!A131)</f>
        <v>2.34</v>
      </c>
      <c r="B130" s="4">
        <f>IF('True_Odds_Calculator_3-way'!B131="","",'True_Odds_Calculator_3-way'!B131)</f>
        <v>3.11</v>
      </c>
      <c r="C130" s="4">
        <f>IF('True_Odds_Calculator_3-way'!C131="","",'True_Odds_Calculator_3-way'!C131)</f>
        <v>3.28</v>
      </c>
      <c r="D130" s="4">
        <f t="shared" si="5"/>
        <v>5.3771884491043753E-2</v>
      </c>
      <c r="E130" s="4">
        <f t="shared" si="6"/>
        <v>2.4424410325199415</v>
      </c>
      <c r="F130" s="4">
        <f t="shared" si="7"/>
        <v>3.2935966728470039</v>
      </c>
      <c r="G130" s="4">
        <f t="shared" si="8"/>
        <v>3.4848780495401352</v>
      </c>
      <c r="I130" s="4">
        <f t="shared" si="9"/>
        <v>1.0537718844910438</v>
      </c>
    </row>
    <row r="131" spans="1:9" x14ac:dyDescent="0.2">
      <c r="A131" s="4">
        <f>IF('True_Odds_Calculator_3-way'!A132="","",'True_Odds_Calculator_3-way'!A132)</f>
        <v>2.6560000000000001</v>
      </c>
      <c r="B131" s="4">
        <f>IF('True_Odds_Calculator_3-way'!B132="","",'True_Odds_Calculator_3-way'!B132)</f>
        <v>3.13</v>
      </c>
      <c r="C131" s="4">
        <f>IF('True_Odds_Calculator_3-way'!C132="","",'True_Odds_Calculator_3-way'!C132)</f>
        <v>2.8050000000000002</v>
      </c>
      <c r="D131" s="4">
        <f t="shared" ref="D131:D194" si="10">IF(A131="","",((1/A131)+(1/B131)+(1/C131))-1)</f>
        <v>5.2501080846939274E-2</v>
      </c>
      <c r="E131" s="4">
        <f t="shared" ref="E131:E194" si="11">IF(A131="","",(3*A131)/(3-($D131*A131)))</f>
        <v>2.7854713749527247</v>
      </c>
      <c r="F131" s="4">
        <f t="shared" ref="F131:F194" si="12">IF(B131="","",(3*B131)/(3-($D131*B131)))</f>
        <v>3.3113848387362887</v>
      </c>
      <c r="G131" s="4">
        <f t="shared" ref="G131:G194" si="13">IF(C131="","",(3*C131)/(3-($D131*C131)))</f>
        <v>2.9498013550619238</v>
      </c>
      <c r="I131" s="4">
        <f t="shared" ref="I131:I194" si="14">IF(A131="","",D131+1)</f>
        <v>1.0525010808469393</v>
      </c>
    </row>
    <row r="132" spans="1:9" x14ac:dyDescent="0.2">
      <c r="A132" s="4">
        <f>IF('True_Odds_Calculator_3-way'!A133="","",'True_Odds_Calculator_3-way'!A133)</f>
        <v>2.5049999999999999</v>
      </c>
      <c r="B132" s="4">
        <f>IF('True_Odds_Calculator_3-way'!B133="","",'True_Odds_Calculator_3-way'!B133)</f>
        <v>3.1440000000000001</v>
      </c>
      <c r="C132" s="4">
        <f>IF('True_Odds_Calculator_3-way'!C133="","",'True_Odds_Calculator_3-way'!C133)</f>
        <v>2.9750000000000001</v>
      </c>
      <c r="D132" s="4">
        <f t="shared" si="10"/>
        <v>5.3402208348714009E-2</v>
      </c>
      <c r="E132" s="4">
        <f t="shared" si="11"/>
        <v>2.621913328120153</v>
      </c>
      <c r="F132" s="4">
        <f t="shared" si="12"/>
        <v>3.3303868108519623</v>
      </c>
      <c r="G132" s="4">
        <f t="shared" si="13"/>
        <v>3.1413574639036268</v>
      </c>
      <c r="I132" s="4">
        <f t="shared" si="14"/>
        <v>1.053402208348714</v>
      </c>
    </row>
    <row r="133" spans="1:9" x14ac:dyDescent="0.2">
      <c r="A133" s="4">
        <f>IF('True_Odds_Calculator_3-way'!A134="","",'True_Odds_Calculator_3-way'!A134)</f>
        <v>1.99</v>
      </c>
      <c r="B133" s="4">
        <f>IF('True_Odds_Calculator_3-way'!B134="","",'True_Odds_Calculator_3-way'!B134)</f>
        <v>3.62</v>
      </c>
      <c r="C133" s="4">
        <f>IF('True_Odds_Calculator_3-way'!C134="","",'True_Odds_Calculator_3-way'!C134)</f>
        <v>3.64</v>
      </c>
      <c r="D133" s="4">
        <f t="shared" si="10"/>
        <v>5.3480931461996839E-2</v>
      </c>
      <c r="E133" s="4">
        <f t="shared" si="11"/>
        <v>2.0631931907736543</v>
      </c>
      <c r="F133" s="4">
        <f t="shared" si="12"/>
        <v>3.8697276799312403</v>
      </c>
      <c r="G133" s="4">
        <f t="shared" si="13"/>
        <v>3.8925909959467617</v>
      </c>
      <c r="I133" s="4">
        <f t="shared" si="14"/>
        <v>1.0534809314619968</v>
      </c>
    </row>
    <row r="134" spans="1:9" x14ac:dyDescent="0.2">
      <c r="A134" s="4">
        <f>IF('True_Odds_Calculator_3-way'!A135="","",'True_Odds_Calculator_3-way'!A135)</f>
        <v>1.55</v>
      </c>
      <c r="B134" s="4">
        <f>IF('True_Odds_Calculator_3-way'!B135="","",'True_Odds_Calculator_3-way'!B135)</f>
        <v>3.98</v>
      </c>
      <c r="C134" s="4">
        <f>IF('True_Odds_Calculator_3-way'!C135="","",'True_Odds_Calculator_3-way'!C135)</f>
        <v>6.3</v>
      </c>
      <c r="D134" s="4">
        <f t="shared" si="10"/>
        <v>5.5147730459774502E-2</v>
      </c>
      <c r="E134" s="4">
        <f t="shared" si="11"/>
        <v>1.5954594156710507</v>
      </c>
      <c r="F134" s="4">
        <f t="shared" si="12"/>
        <v>4.2941731088661106</v>
      </c>
      <c r="G134" s="4">
        <f t="shared" si="13"/>
        <v>7.1251672910160888</v>
      </c>
      <c r="I134" s="4">
        <f t="shared" si="14"/>
        <v>1.0551477304597745</v>
      </c>
    </row>
    <row r="135" spans="1:9" x14ac:dyDescent="0.2">
      <c r="A135" s="4">
        <f>IF('True_Odds_Calculator_3-way'!A136="","",'True_Odds_Calculator_3-way'!A136)</f>
        <v>2.1360000000000001</v>
      </c>
      <c r="B135" s="4">
        <f>IF('True_Odds_Calculator_3-way'!B136="","",'True_Odds_Calculator_3-way'!B136)</f>
        <v>2.9950000000000001</v>
      </c>
      <c r="C135" s="4">
        <f>IF('True_Odds_Calculator_3-way'!C136="","",'True_Odds_Calculator_3-way'!C136)</f>
        <v>3.98</v>
      </c>
      <c r="D135" s="4">
        <f t="shared" si="10"/>
        <v>5.3310891775126823E-2</v>
      </c>
      <c r="E135" s="4">
        <f t="shared" si="11"/>
        <v>2.2202757964803328</v>
      </c>
      <c r="F135" s="4">
        <f t="shared" si="12"/>
        <v>3.1633604999779346</v>
      </c>
      <c r="G135" s="4">
        <f t="shared" si="13"/>
        <v>4.2829123283190489</v>
      </c>
      <c r="I135" s="4">
        <f t="shared" si="14"/>
        <v>1.0533108917751268</v>
      </c>
    </row>
    <row r="136" spans="1:9" x14ac:dyDescent="0.2">
      <c r="A136" s="4">
        <f>IF('True_Odds_Calculator_3-way'!A137="","",'True_Odds_Calculator_3-way'!A137)</f>
        <v>3.03</v>
      </c>
      <c r="B136" s="4">
        <f>IF('True_Odds_Calculator_3-way'!B137="","",'True_Odds_Calculator_3-way'!B137)</f>
        <v>2.7749999999999999</v>
      </c>
      <c r="C136" s="4">
        <f>IF('True_Odds_Calculator_3-way'!C137="","",'True_Odds_Calculator_3-way'!C137)</f>
        <v>2.7749999999999999</v>
      </c>
      <c r="D136" s="4">
        <f t="shared" si="10"/>
        <v>5.0753724021050939E-2</v>
      </c>
      <c r="E136" s="4">
        <f t="shared" si="11"/>
        <v>3.1937137973601755</v>
      </c>
      <c r="F136" s="4">
        <f t="shared" si="12"/>
        <v>2.9116959570599952</v>
      </c>
      <c r="G136" s="4">
        <f t="shared" si="13"/>
        <v>2.9116959570599952</v>
      </c>
      <c r="I136" s="4">
        <f t="shared" si="14"/>
        <v>1.0507537240210509</v>
      </c>
    </row>
    <row r="137" spans="1:9" x14ac:dyDescent="0.2">
      <c r="A137" s="4">
        <f>IF('True_Odds_Calculator_3-way'!A138="","",'True_Odds_Calculator_3-way'!A138)</f>
        <v>1.905</v>
      </c>
      <c r="B137" s="4">
        <f>IF('True_Odds_Calculator_3-way'!B138="","",'True_Odds_Calculator_3-way'!B138)</f>
        <v>3.16</v>
      </c>
      <c r="C137" s="4">
        <f>IF('True_Odds_Calculator_3-way'!C138="","",'True_Odds_Calculator_3-way'!C138)</f>
        <v>4.7</v>
      </c>
      <c r="D137" s="4">
        <f t="shared" si="10"/>
        <v>5.4156036851439993E-2</v>
      </c>
      <c r="E137" s="4">
        <f t="shared" si="11"/>
        <v>1.972844307424549</v>
      </c>
      <c r="F137" s="4">
        <f t="shared" si="12"/>
        <v>3.3511650622664177</v>
      </c>
      <c r="G137" s="4">
        <f t="shared" si="13"/>
        <v>5.1357389896388748</v>
      </c>
      <c r="I137" s="4">
        <f t="shared" si="14"/>
        <v>1.05415603685144</v>
      </c>
    </row>
    <row r="138" spans="1:9" x14ac:dyDescent="0.2">
      <c r="A138" s="4">
        <f>IF('True_Odds_Calculator_3-way'!A139="","",'True_Odds_Calculator_3-way'!A139)</f>
        <v>1.8560000000000001</v>
      </c>
      <c r="B138" s="4">
        <f>IF('True_Odds_Calculator_3-way'!B139="","",'True_Odds_Calculator_3-way'!B139)</f>
        <v>3.1749999999999998</v>
      </c>
      <c r="C138" s="4">
        <f>IF('True_Odds_Calculator_3-way'!C139="","",'True_Odds_Calculator_3-way'!C139)</f>
        <v>5</v>
      </c>
      <c r="D138" s="4">
        <f t="shared" si="10"/>
        <v>5.3753733369535706E-2</v>
      </c>
      <c r="E138" s="4">
        <f t="shared" si="11"/>
        <v>1.9198457034134646</v>
      </c>
      <c r="F138" s="4">
        <f t="shared" si="12"/>
        <v>3.366519145954098</v>
      </c>
      <c r="G138" s="4">
        <f t="shared" si="13"/>
        <v>5.4920283821903002</v>
      </c>
      <c r="I138" s="4">
        <f t="shared" si="14"/>
        <v>1.0537537333695357</v>
      </c>
    </row>
    <row r="139" spans="1:9" x14ac:dyDescent="0.2">
      <c r="A139" s="4">
        <f>IF('True_Odds_Calculator_3-way'!A140="","",'True_Odds_Calculator_3-way'!A140)</f>
        <v>2.4849999999999999</v>
      </c>
      <c r="B139" s="4">
        <f>IF('True_Odds_Calculator_3-way'!B140="","",'True_Odds_Calculator_3-way'!B140)</f>
        <v>2.95</v>
      </c>
      <c r="C139" s="4">
        <f>IF('True_Odds_Calculator_3-way'!C140="","",'True_Odds_Calculator_3-way'!C140)</f>
        <v>3.2</v>
      </c>
      <c r="D139" s="4">
        <f t="shared" si="10"/>
        <v>5.3897537768986759E-2</v>
      </c>
      <c r="E139" s="4">
        <f t="shared" si="11"/>
        <v>2.6011276757350124</v>
      </c>
      <c r="F139" s="4">
        <f t="shared" si="12"/>
        <v>3.1150978348195024</v>
      </c>
      <c r="G139" s="4">
        <f t="shared" si="13"/>
        <v>3.395191987610902</v>
      </c>
      <c r="I139" s="4">
        <f t="shared" si="14"/>
        <v>1.0538975377689868</v>
      </c>
    </row>
    <row r="140" spans="1:9" x14ac:dyDescent="0.2">
      <c r="A140" s="4">
        <f>IF('True_Odds_Calculator_3-way'!A141="","",'True_Odds_Calculator_3-way'!A141)</f>
        <v>2.09</v>
      </c>
      <c r="B140" s="4">
        <f>IF('True_Odds_Calculator_3-way'!B141="","",'True_Odds_Calculator_3-way'!B141)</f>
        <v>2.9649999999999999</v>
      </c>
      <c r="C140" s="4">
        <f>IF('True_Odds_Calculator_3-way'!C141="","",'True_Odds_Calculator_3-way'!C141)</f>
        <v>4.22</v>
      </c>
      <c r="D140" s="4">
        <f t="shared" si="10"/>
        <v>5.2703852327969702E-2</v>
      </c>
      <c r="E140" s="4">
        <f t="shared" si="11"/>
        <v>2.1696635746178297</v>
      </c>
      <c r="F140" s="4">
        <f t="shared" si="12"/>
        <v>3.1279307011235566</v>
      </c>
      <c r="G140" s="4">
        <f t="shared" si="13"/>
        <v>4.5579085360259972</v>
      </c>
      <c r="I140" s="4">
        <f t="shared" si="14"/>
        <v>1.0527038523279697</v>
      </c>
    </row>
    <row r="141" spans="1:9" x14ac:dyDescent="0.2">
      <c r="A141" s="4">
        <f>IF('True_Odds_Calculator_3-way'!A142="","",'True_Odds_Calculator_3-way'!A142)</f>
        <v>3.06</v>
      </c>
      <c r="B141" s="4">
        <f>IF('True_Odds_Calculator_3-way'!B142="","",'True_Odds_Calculator_3-way'!B142)</f>
        <v>2.8159999999999998</v>
      </c>
      <c r="C141" s="4">
        <f>IF('True_Odds_Calculator_3-way'!C142="","",'True_Odds_Calculator_3-way'!C142)</f>
        <v>2.6960000000000002</v>
      </c>
      <c r="D141" s="4">
        <f t="shared" si="10"/>
        <v>5.2830903290189468E-2</v>
      </c>
      <c r="E141" s="4">
        <f t="shared" si="11"/>
        <v>3.234287750210918</v>
      </c>
      <c r="F141" s="4">
        <f t="shared" si="12"/>
        <v>2.9629336824454597</v>
      </c>
      <c r="G141" s="4">
        <f t="shared" si="13"/>
        <v>2.8303789538022461</v>
      </c>
      <c r="I141" s="4">
        <f t="shared" si="14"/>
        <v>1.0528309032901895</v>
      </c>
    </row>
    <row r="142" spans="1:9" x14ac:dyDescent="0.2">
      <c r="A142" s="4">
        <f>IF('True_Odds_Calculator_3-way'!A143="","",'True_Odds_Calculator_3-way'!A143)</f>
        <v>3.15</v>
      </c>
      <c r="B142" s="4">
        <f>IF('True_Odds_Calculator_3-way'!B143="","",'True_Odds_Calculator_3-way'!B143)</f>
        <v>3.08</v>
      </c>
      <c r="C142" s="4">
        <f>IF('True_Odds_Calculator_3-way'!C143="","",'True_Odds_Calculator_3-way'!C143)</f>
        <v>2.4319999999999999</v>
      </c>
      <c r="D142" s="4">
        <f t="shared" si="10"/>
        <v>5.3319852661958045E-2</v>
      </c>
      <c r="E142" s="4">
        <f t="shared" si="11"/>
        <v>3.3368143732808186</v>
      </c>
      <c r="F142" s="4">
        <f t="shared" si="12"/>
        <v>3.2583686915815582</v>
      </c>
      <c r="G142" s="4">
        <f t="shared" si="13"/>
        <v>2.5418714456930043</v>
      </c>
      <c r="I142" s="4">
        <f t="shared" si="14"/>
        <v>1.053319852661958</v>
      </c>
    </row>
    <row r="143" spans="1:9" x14ac:dyDescent="0.2">
      <c r="A143" s="4">
        <f>IF('True_Odds_Calculator_3-way'!A144="","",'True_Odds_Calculator_3-way'!A144)</f>
        <v>2.4300000000000002</v>
      </c>
      <c r="B143" s="4">
        <f>IF('True_Odds_Calculator_3-way'!B144="","",'True_Odds_Calculator_3-way'!B144)</f>
        <v>3.42</v>
      </c>
      <c r="C143" s="4">
        <f>IF('True_Odds_Calculator_3-way'!C144="","",'True_Odds_Calculator_3-way'!C144)</f>
        <v>2.8650000000000002</v>
      </c>
      <c r="D143" s="4">
        <f t="shared" si="10"/>
        <v>5.296043417962526E-2</v>
      </c>
      <c r="E143" s="4">
        <f t="shared" si="11"/>
        <v>2.538914219522705</v>
      </c>
      <c r="F143" s="4">
        <f t="shared" si="12"/>
        <v>3.639749493359675</v>
      </c>
      <c r="G143" s="4">
        <f t="shared" si="13"/>
        <v>3.017622964376518</v>
      </c>
      <c r="I143" s="4">
        <f t="shared" si="14"/>
        <v>1.0529604341796253</v>
      </c>
    </row>
    <row r="144" spans="1:9" x14ac:dyDescent="0.2">
      <c r="A144" s="4">
        <f>IF('True_Odds_Calculator_3-way'!A145="","",'True_Odds_Calculator_3-way'!A145)</f>
        <v>3.4</v>
      </c>
      <c r="B144" s="4">
        <f>IF('True_Odds_Calculator_3-way'!B145="","",'True_Odds_Calculator_3-way'!B145)</f>
        <v>3.58</v>
      </c>
      <c r="C144" s="4">
        <f>IF('True_Odds_Calculator_3-way'!C145="","",'True_Odds_Calculator_3-way'!C145)</f>
        <v>2.085</v>
      </c>
      <c r="D144" s="4">
        <f t="shared" si="10"/>
        <v>5.3063562951807475E-2</v>
      </c>
      <c r="E144" s="4">
        <f t="shared" si="11"/>
        <v>3.6175550763985171</v>
      </c>
      <c r="F144" s="4">
        <f t="shared" si="12"/>
        <v>3.8220199273907252</v>
      </c>
      <c r="G144" s="4">
        <f t="shared" si="13"/>
        <v>2.1648374207974448</v>
      </c>
      <c r="I144" s="4">
        <f t="shared" si="14"/>
        <v>1.0530635629518075</v>
      </c>
    </row>
    <row r="145" spans="1:9" x14ac:dyDescent="0.2">
      <c r="A145" s="4">
        <f>IF('True_Odds_Calculator_3-way'!A146="","",'True_Odds_Calculator_3-way'!A146)</f>
        <v>3.52</v>
      </c>
      <c r="B145" s="4">
        <f>IF('True_Odds_Calculator_3-way'!B146="","",'True_Odds_Calculator_3-way'!B146)</f>
        <v>3.32</v>
      </c>
      <c r="C145" s="4">
        <f>IF('True_Odds_Calculator_3-way'!C146="","",'True_Odds_Calculator_3-way'!C146)</f>
        <v>2.1360000000000001</v>
      </c>
      <c r="D145" s="4">
        <f t="shared" si="10"/>
        <v>5.3460522375508246E-2</v>
      </c>
      <c r="E145" s="4">
        <f t="shared" si="11"/>
        <v>3.7555760685779731</v>
      </c>
      <c r="F145" s="4">
        <f t="shared" si="12"/>
        <v>3.5287727020772128</v>
      </c>
      <c r="G145" s="4">
        <f t="shared" si="13"/>
        <v>2.2205216979416971</v>
      </c>
      <c r="I145" s="4">
        <f t="shared" si="14"/>
        <v>1.0534605223755082</v>
      </c>
    </row>
    <row r="146" spans="1:9" x14ac:dyDescent="0.2">
      <c r="A146" s="4">
        <f>IF('True_Odds_Calculator_3-way'!A147="","",'True_Odds_Calculator_3-way'!A147)</f>
        <v>2.3149999999999999</v>
      </c>
      <c r="B146" s="4">
        <f>IF('True_Odds_Calculator_3-way'!B147="","",'True_Odds_Calculator_3-way'!B147)</f>
        <v>3.42</v>
      </c>
      <c r="C146" s="4">
        <f>IF('True_Odds_Calculator_3-way'!C147="","",'True_Odds_Calculator_3-way'!C147)</f>
        <v>3.04</v>
      </c>
      <c r="D146" s="4">
        <f t="shared" si="10"/>
        <v>5.3310472004344911E-2</v>
      </c>
      <c r="E146" s="4">
        <f t="shared" si="11"/>
        <v>2.4143200929057707</v>
      </c>
      <c r="F146" s="4">
        <f t="shared" si="12"/>
        <v>3.6412958910304809</v>
      </c>
      <c r="G146" s="4">
        <f t="shared" si="13"/>
        <v>3.2136029386893612</v>
      </c>
      <c r="I146" s="4">
        <f t="shared" si="14"/>
        <v>1.0533104720043449</v>
      </c>
    </row>
    <row r="147" spans="1:9" x14ac:dyDescent="0.2">
      <c r="A147" s="4">
        <f>IF('True_Odds_Calculator_3-way'!A148="","",'True_Odds_Calculator_3-way'!A148)</f>
        <v>2.1150000000000002</v>
      </c>
      <c r="B147" s="4">
        <f>IF('True_Odds_Calculator_3-way'!B148="","",'True_Odds_Calculator_3-way'!B148)</f>
        <v>3.44</v>
      </c>
      <c r="C147" s="4">
        <f>IF('True_Odds_Calculator_3-way'!C148="","",'True_Odds_Calculator_3-way'!C148)</f>
        <v>3.44</v>
      </c>
      <c r="D147" s="4">
        <f t="shared" si="10"/>
        <v>5.420858760789482E-2</v>
      </c>
      <c r="E147" s="4">
        <f t="shared" si="11"/>
        <v>2.1990408640283712</v>
      </c>
      <c r="F147" s="4">
        <f t="shared" si="12"/>
        <v>3.6679998655597754</v>
      </c>
      <c r="G147" s="4">
        <f t="shared" si="13"/>
        <v>3.6679998655597754</v>
      </c>
      <c r="I147" s="4">
        <f t="shared" si="14"/>
        <v>1.0542085876078948</v>
      </c>
    </row>
    <row r="148" spans="1:9" x14ac:dyDescent="0.2">
      <c r="A148" s="4">
        <f>IF('True_Odds_Calculator_3-way'!A149="","",'True_Odds_Calculator_3-way'!A149)</f>
        <v>1.56</v>
      </c>
      <c r="B148" s="4">
        <f>IF('True_Odds_Calculator_3-way'!B149="","",'True_Odds_Calculator_3-way'!B149)</f>
        <v>4.12</v>
      </c>
      <c r="C148" s="4">
        <f>IF('True_Odds_Calculator_3-way'!C149="","",'True_Odds_Calculator_3-way'!C149)</f>
        <v>5.8</v>
      </c>
      <c r="D148" s="4">
        <f t="shared" si="10"/>
        <v>5.6157880731031007E-2</v>
      </c>
      <c r="E148" s="4">
        <f t="shared" si="11"/>
        <v>1.6069255987824336</v>
      </c>
      <c r="F148" s="4">
        <f t="shared" si="12"/>
        <v>4.4643025944330184</v>
      </c>
      <c r="G148" s="4">
        <f t="shared" si="13"/>
        <v>6.5064137173496164</v>
      </c>
      <c r="I148" s="4">
        <f t="shared" si="14"/>
        <v>1.056157880731031</v>
      </c>
    </row>
    <row r="149" spans="1:9" x14ac:dyDescent="0.2">
      <c r="A149" s="4">
        <f>IF('True_Odds_Calculator_3-way'!A150="","",'True_Odds_Calculator_3-way'!A150)</f>
        <v>2.9</v>
      </c>
      <c r="B149" s="4">
        <f>IF('True_Odds_Calculator_3-way'!B150="","",'True_Odds_Calculator_3-way'!B150)</f>
        <v>3.22</v>
      </c>
      <c r="C149" s="4">
        <f>IF('True_Odds_Calculator_3-way'!C150="","",'True_Odds_Calculator_3-way'!C150)</f>
        <v>2.5099999999999998</v>
      </c>
      <c r="D149" s="4">
        <f t="shared" si="10"/>
        <v>5.3792966920068741E-2</v>
      </c>
      <c r="E149" s="4">
        <f t="shared" si="11"/>
        <v>3.0590713040845254</v>
      </c>
      <c r="F149" s="4">
        <f t="shared" si="12"/>
        <v>3.4173077801613325</v>
      </c>
      <c r="G149" s="4">
        <f t="shared" si="13"/>
        <v>2.6282909171919</v>
      </c>
      <c r="I149" s="4">
        <f t="shared" si="14"/>
        <v>1.0537929669200687</v>
      </c>
    </row>
    <row r="150" spans="1:9" x14ac:dyDescent="0.2">
      <c r="A150" s="4">
        <f>IF('True_Odds_Calculator_3-way'!A151="","",'True_Odds_Calculator_3-way'!A151)</f>
        <v>1.3839999999999999</v>
      </c>
      <c r="B150" s="4">
        <f>IF('True_Odds_Calculator_3-way'!B151="","",'True_Odds_Calculator_3-way'!B151)</f>
        <v>4.74</v>
      </c>
      <c r="C150" s="4">
        <f>IF('True_Odds_Calculator_3-way'!C151="","",'True_Odds_Calculator_3-way'!C151)</f>
        <v>8.1999999999999993</v>
      </c>
      <c r="D150" s="4">
        <f t="shared" si="10"/>
        <v>5.5465036248372401E-2</v>
      </c>
      <c r="E150" s="4">
        <f t="shared" si="11"/>
        <v>1.4203435666173609</v>
      </c>
      <c r="F150" s="4">
        <f t="shared" si="12"/>
        <v>5.1952877839027289</v>
      </c>
      <c r="G150" s="4">
        <f t="shared" si="13"/>
        <v>9.6653027352733769</v>
      </c>
      <c r="I150" s="4">
        <f t="shared" si="14"/>
        <v>1.0554650362483724</v>
      </c>
    </row>
    <row r="151" spans="1:9" x14ac:dyDescent="0.2">
      <c r="A151" s="4">
        <f>IF('True_Odds_Calculator_3-way'!A152="","",'True_Odds_Calculator_3-way'!A152)</f>
        <v>2.0699999999999998</v>
      </c>
      <c r="B151" s="4">
        <f>IF('True_Odds_Calculator_3-way'!B152="","",'True_Odds_Calculator_3-way'!B152)</f>
        <v>3.52</v>
      </c>
      <c r="C151" s="4">
        <f>IF('True_Odds_Calculator_3-way'!C152="","",'True_Odds_Calculator_3-way'!C152)</f>
        <v>3.5</v>
      </c>
      <c r="D151" s="4">
        <f t="shared" si="10"/>
        <v>5.2896982244808211E-2</v>
      </c>
      <c r="E151" s="4">
        <f t="shared" si="11"/>
        <v>2.1484148156468503</v>
      </c>
      <c r="F151" s="4">
        <f t="shared" si="12"/>
        <v>3.7529284803296377</v>
      </c>
      <c r="G151" s="4">
        <f t="shared" si="13"/>
        <v>3.7302025333736375</v>
      </c>
      <c r="I151" s="4">
        <f t="shared" si="14"/>
        <v>1.0528969822448082</v>
      </c>
    </row>
    <row r="152" spans="1:9" x14ac:dyDescent="0.2">
      <c r="A152" s="4">
        <f>IF('True_Odds_Calculator_3-way'!A153="","",'True_Odds_Calculator_3-way'!A153)</f>
        <v>1.5840000000000001</v>
      </c>
      <c r="B152" s="4">
        <f>IF('True_Odds_Calculator_3-way'!B153="","",'True_Odds_Calculator_3-way'!B153)</f>
        <v>3.86</v>
      </c>
      <c r="C152" s="4">
        <f>IF('True_Odds_Calculator_3-way'!C153="","",'True_Odds_Calculator_3-way'!C153)</f>
        <v>6.1</v>
      </c>
      <c r="D152" s="4">
        <f t="shared" si="10"/>
        <v>5.4314915055592827E-2</v>
      </c>
      <c r="E152" s="4">
        <f t="shared" si="11"/>
        <v>1.6307676019946535</v>
      </c>
      <c r="F152" s="4">
        <f t="shared" si="12"/>
        <v>4.1500253102358391</v>
      </c>
      <c r="G152" s="4">
        <f t="shared" si="13"/>
        <v>6.8573252442369084</v>
      </c>
      <c r="I152" s="4">
        <f t="shared" si="14"/>
        <v>1.0543149150555928</v>
      </c>
    </row>
    <row r="153" spans="1:9" x14ac:dyDescent="0.2">
      <c r="A153" s="4">
        <f>IF('True_Odds_Calculator_3-way'!A154="","",'True_Odds_Calculator_3-way'!A154)</f>
        <v>1.736</v>
      </c>
      <c r="B153" s="4">
        <f>IF('True_Odds_Calculator_3-way'!B154="","",'True_Odds_Calculator_3-way'!B154)</f>
        <v>3.78</v>
      </c>
      <c r="C153" s="4">
        <f>IF('True_Odds_Calculator_3-way'!C154="","",'True_Odds_Calculator_3-way'!C154)</f>
        <v>4.68</v>
      </c>
      <c r="D153" s="4">
        <f t="shared" si="10"/>
        <v>5.4262344584925515E-2</v>
      </c>
      <c r="E153" s="4">
        <f t="shared" si="11"/>
        <v>1.7922771624886271</v>
      </c>
      <c r="F153" s="4">
        <f t="shared" si="12"/>
        <v>4.0574071772289022</v>
      </c>
      <c r="G153" s="4">
        <f t="shared" si="13"/>
        <v>5.1127942361048984</v>
      </c>
      <c r="I153" s="4">
        <f t="shared" si="14"/>
        <v>1.0542623445849255</v>
      </c>
    </row>
    <row r="154" spans="1:9" x14ac:dyDescent="0.2">
      <c r="A154" s="4">
        <f>IF('True_Odds_Calculator_3-way'!A155="","",'True_Odds_Calculator_3-way'!A155)</f>
        <v>2.1749999999999998</v>
      </c>
      <c r="B154" s="4">
        <f>IF('True_Odds_Calculator_3-way'!B155="","",'True_Odds_Calculator_3-way'!B155)</f>
        <v>3.42</v>
      </c>
      <c r="C154" s="4">
        <f>IF('True_Odds_Calculator_3-way'!C155="","",'True_Odds_Calculator_3-way'!C155)</f>
        <v>3.32</v>
      </c>
      <c r="D154" s="4">
        <f t="shared" si="10"/>
        <v>5.3372595038350568E-2</v>
      </c>
      <c r="E154" s="4">
        <f t="shared" si="11"/>
        <v>2.2625496562541225</v>
      </c>
      <c r="F154" s="4">
        <f t="shared" si="12"/>
        <v>3.6415704755781788</v>
      </c>
      <c r="G154" s="4">
        <f t="shared" si="13"/>
        <v>3.5284077758124566</v>
      </c>
      <c r="I154" s="4">
        <f t="shared" si="14"/>
        <v>1.0533725950383506</v>
      </c>
    </row>
    <row r="155" spans="1:9" x14ac:dyDescent="0.2">
      <c r="A155" s="4">
        <f>IF('True_Odds_Calculator_3-way'!A156="","",'True_Odds_Calculator_3-way'!A156)</f>
        <v>1.72</v>
      </c>
      <c r="B155" s="4">
        <f>IF('True_Odds_Calculator_3-way'!B156="","",'True_Odds_Calculator_3-way'!B156)</f>
        <v>3.62</v>
      </c>
      <c r="C155" s="4">
        <f>IF('True_Odds_Calculator_3-way'!C156="","",'True_Odds_Calculator_3-way'!C156)</f>
        <v>5.0999999999999996</v>
      </c>
      <c r="D155" s="4">
        <f t="shared" si="10"/>
        <v>5.371687413241033E-2</v>
      </c>
      <c r="E155" s="4">
        <f t="shared" si="11"/>
        <v>1.7746552548945387</v>
      </c>
      <c r="F155" s="4">
        <f t="shared" si="12"/>
        <v>3.8709057693057849</v>
      </c>
      <c r="G155" s="4">
        <f t="shared" si="13"/>
        <v>5.6125287508012525</v>
      </c>
      <c r="I155" s="4">
        <f t="shared" si="14"/>
        <v>1.0537168741324103</v>
      </c>
    </row>
    <row r="156" spans="1:9" x14ac:dyDescent="0.2">
      <c r="A156" s="4">
        <f>IF('True_Odds_Calculator_3-way'!A157="","",'True_Odds_Calculator_3-way'!A157)</f>
        <v>2.4300000000000002</v>
      </c>
      <c r="B156" s="4">
        <f>IF('True_Odds_Calculator_3-way'!B157="","",'True_Odds_Calculator_3-way'!B157)</f>
        <v>3.15</v>
      </c>
      <c r="C156" s="4">
        <f>IF('True_Odds_Calculator_3-way'!C157="","",'True_Odds_Calculator_3-way'!C157)</f>
        <v>3.09</v>
      </c>
      <c r="D156" s="4">
        <f t="shared" si="10"/>
        <v>5.2607546674428907E-2</v>
      </c>
      <c r="E156" s="4">
        <f t="shared" si="11"/>
        <v>2.5381561982393532</v>
      </c>
      <c r="F156" s="4">
        <f t="shared" si="12"/>
        <v>3.3341727828067209</v>
      </c>
      <c r="G156" s="4">
        <f t="shared" si="13"/>
        <v>3.2670263483400976</v>
      </c>
      <c r="I156" s="4">
        <f t="shared" si="14"/>
        <v>1.0526075466744289</v>
      </c>
    </row>
    <row r="157" spans="1:9" x14ac:dyDescent="0.2">
      <c r="A157" s="4">
        <f>IF('True_Odds_Calculator_3-way'!A158="","",'True_Odds_Calculator_3-way'!A158)</f>
        <v>1.92</v>
      </c>
      <c r="B157" s="4">
        <f>IF('True_Odds_Calculator_3-way'!B158="","",'True_Odds_Calculator_3-way'!B158)</f>
        <v>3.22</v>
      </c>
      <c r="C157" s="4">
        <f>IF('True_Odds_Calculator_3-way'!C158="","",'True_Odds_Calculator_3-way'!C158)</f>
        <v>4.5</v>
      </c>
      <c r="D157" s="4">
        <f t="shared" si="10"/>
        <v>5.3614561766735847E-2</v>
      </c>
      <c r="E157" s="4">
        <f t="shared" si="11"/>
        <v>1.988222514435996</v>
      </c>
      <c r="F157" s="4">
        <f t="shared" si="12"/>
        <v>3.4166134499189473</v>
      </c>
      <c r="G157" s="4">
        <f t="shared" si="13"/>
        <v>4.8935481601350892</v>
      </c>
      <c r="I157" s="4">
        <f t="shared" si="14"/>
        <v>1.0536145617667358</v>
      </c>
    </row>
    <row r="158" spans="1:9" x14ac:dyDescent="0.2">
      <c r="A158" s="4">
        <f>IF('True_Odds_Calculator_3-way'!A159="","",'True_Odds_Calculator_3-way'!A159)</f>
        <v>2.0699999999999998</v>
      </c>
      <c r="B158" s="4">
        <f>IF('True_Odds_Calculator_3-way'!B159="","",'True_Odds_Calculator_3-way'!B159)</f>
        <v>3.34</v>
      </c>
      <c r="C158" s="4">
        <f>IF('True_Odds_Calculator_3-way'!C159="","",'True_Odds_Calculator_3-way'!C159)</f>
        <v>3.68</v>
      </c>
      <c r="D158" s="4">
        <f t="shared" si="10"/>
        <v>5.4232115479186493E-2</v>
      </c>
      <c r="E158" s="4">
        <f t="shared" si="11"/>
        <v>2.1504709669726951</v>
      </c>
      <c r="F158" s="4">
        <f t="shared" si="12"/>
        <v>3.5546224968080815</v>
      </c>
      <c r="G158" s="4">
        <f t="shared" si="13"/>
        <v>3.9422576169387797</v>
      </c>
      <c r="I158" s="4">
        <f t="shared" si="14"/>
        <v>1.0542321154791865</v>
      </c>
    </row>
    <row r="159" spans="1:9" x14ac:dyDescent="0.2">
      <c r="A159" s="4">
        <f>IF('True_Odds_Calculator_3-way'!A160="","",'True_Odds_Calculator_3-way'!A160)</f>
        <v>2.5</v>
      </c>
      <c r="B159" s="4">
        <f>IF('True_Odds_Calculator_3-way'!B160="","",'True_Odds_Calculator_3-way'!B160)</f>
        <v>3.19</v>
      </c>
      <c r="C159" s="4">
        <f>IF('True_Odds_Calculator_3-way'!C160="","",'True_Odds_Calculator_3-way'!C160)</f>
        <v>2.944</v>
      </c>
      <c r="D159" s="4">
        <f t="shared" si="10"/>
        <v>5.3153536867929674E-2</v>
      </c>
      <c r="E159" s="4">
        <f t="shared" si="11"/>
        <v>2.615868903503364</v>
      </c>
      <c r="F159" s="4">
        <f t="shared" si="12"/>
        <v>3.3810994986568765</v>
      </c>
      <c r="G159" s="4">
        <f t="shared" si="13"/>
        <v>3.1060138360209275</v>
      </c>
      <c r="I159" s="4">
        <f t="shared" si="14"/>
        <v>1.0531535368679297</v>
      </c>
    </row>
    <row r="160" spans="1:9" x14ac:dyDescent="0.2">
      <c r="A160" s="4" t="str">
        <f>IF('True_Odds_Calculator_3-way'!A161="","",'True_Odds_Calculator_3-way'!A161)</f>
        <v/>
      </c>
      <c r="B160" s="4" t="str">
        <f>IF('True_Odds_Calculator_3-way'!B161="","",'True_Odds_Calculator_3-way'!B161)</f>
        <v/>
      </c>
      <c r="C160" s="4" t="str">
        <f>IF('True_Odds_Calculator_3-way'!C161="","",'True_Odds_Calculator_3-way'!C161)</f>
        <v/>
      </c>
      <c r="D160" s="4" t="str">
        <f t="shared" si="10"/>
        <v/>
      </c>
      <c r="E160" s="4" t="str">
        <f t="shared" si="11"/>
        <v/>
      </c>
      <c r="F160" s="4" t="str">
        <f t="shared" si="12"/>
        <v/>
      </c>
      <c r="G160" s="4" t="str">
        <f t="shared" si="13"/>
        <v/>
      </c>
      <c r="I160" s="4" t="str">
        <f t="shared" si="14"/>
        <v/>
      </c>
    </row>
    <row r="161" spans="1:9" x14ac:dyDescent="0.2">
      <c r="A161" s="4" t="str">
        <f>IF('True_Odds_Calculator_3-way'!A162="","",'True_Odds_Calculator_3-way'!A162)</f>
        <v/>
      </c>
      <c r="B161" s="4" t="str">
        <f>IF('True_Odds_Calculator_3-way'!B162="","",'True_Odds_Calculator_3-way'!B162)</f>
        <v/>
      </c>
      <c r="C161" s="4" t="str">
        <f>IF('True_Odds_Calculator_3-way'!C162="","",'True_Odds_Calculator_3-way'!C162)</f>
        <v/>
      </c>
      <c r="D161" s="4" t="str">
        <f t="shared" si="10"/>
        <v/>
      </c>
      <c r="E161" s="4" t="str">
        <f t="shared" si="11"/>
        <v/>
      </c>
      <c r="F161" s="4" t="str">
        <f t="shared" si="12"/>
        <v/>
      </c>
      <c r="G161" s="4" t="str">
        <f t="shared" si="13"/>
        <v/>
      </c>
      <c r="I161" s="4" t="str">
        <f t="shared" si="14"/>
        <v/>
      </c>
    </row>
    <row r="162" spans="1:9" x14ac:dyDescent="0.2">
      <c r="A162" s="4" t="str">
        <f>IF('True_Odds_Calculator_3-way'!A163="","",'True_Odds_Calculator_3-way'!A163)</f>
        <v/>
      </c>
      <c r="B162" s="4" t="str">
        <f>IF('True_Odds_Calculator_3-way'!B163="","",'True_Odds_Calculator_3-way'!B163)</f>
        <v/>
      </c>
      <c r="C162" s="4" t="str">
        <f>IF('True_Odds_Calculator_3-way'!C163="","",'True_Odds_Calculator_3-way'!C163)</f>
        <v/>
      </c>
      <c r="D162" s="4" t="str">
        <f t="shared" si="10"/>
        <v/>
      </c>
      <c r="E162" s="4" t="str">
        <f t="shared" si="11"/>
        <v/>
      </c>
      <c r="F162" s="4" t="str">
        <f t="shared" si="12"/>
        <v/>
      </c>
      <c r="G162" s="4" t="str">
        <f t="shared" si="13"/>
        <v/>
      </c>
      <c r="I162" s="4" t="str">
        <f t="shared" si="14"/>
        <v/>
      </c>
    </row>
    <row r="163" spans="1:9" x14ac:dyDescent="0.2">
      <c r="A163" s="4" t="str">
        <f>IF('True_Odds_Calculator_3-way'!A164="","",'True_Odds_Calculator_3-way'!A164)</f>
        <v/>
      </c>
      <c r="B163" s="4" t="str">
        <f>IF('True_Odds_Calculator_3-way'!B164="","",'True_Odds_Calculator_3-way'!B164)</f>
        <v/>
      </c>
      <c r="C163" s="4" t="str">
        <f>IF('True_Odds_Calculator_3-way'!C164="","",'True_Odds_Calculator_3-way'!C164)</f>
        <v/>
      </c>
      <c r="D163" s="4" t="str">
        <f t="shared" si="10"/>
        <v/>
      </c>
      <c r="E163" s="4" t="str">
        <f t="shared" si="11"/>
        <v/>
      </c>
      <c r="F163" s="4" t="str">
        <f t="shared" si="12"/>
        <v/>
      </c>
      <c r="G163" s="4" t="str">
        <f t="shared" si="13"/>
        <v/>
      </c>
      <c r="I163" s="4" t="str">
        <f t="shared" si="14"/>
        <v/>
      </c>
    </row>
    <row r="164" spans="1:9" x14ac:dyDescent="0.2">
      <c r="A164" s="4" t="str">
        <f>IF('True_Odds_Calculator_3-way'!A165="","",'True_Odds_Calculator_3-way'!A165)</f>
        <v/>
      </c>
      <c r="B164" s="4" t="str">
        <f>IF('True_Odds_Calculator_3-way'!B165="","",'True_Odds_Calculator_3-way'!B165)</f>
        <v/>
      </c>
      <c r="C164" s="4" t="str">
        <f>IF('True_Odds_Calculator_3-way'!C165="","",'True_Odds_Calculator_3-way'!C165)</f>
        <v/>
      </c>
      <c r="D164" s="4" t="str">
        <f t="shared" si="10"/>
        <v/>
      </c>
      <c r="E164" s="4" t="str">
        <f t="shared" si="11"/>
        <v/>
      </c>
      <c r="F164" s="4" t="str">
        <f t="shared" si="12"/>
        <v/>
      </c>
      <c r="G164" s="4" t="str">
        <f t="shared" si="13"/>
        <v/>
      </c>
      <c r="I164" s="4" t="str">
        <f t="shared" si="14"/>
        <v/>
      </c>
    </row>
    <row r="165" spans="1:9" x14ac:dyDescent="0.2">
      <c r="A165" s="4" t="str">
        <f>IF('True_Odds_Calculator_3-way'!A166="","",'True_Odds_Calculator_3-way'!A166)</f>
        <v/>
      </c>
      <c r="B165" s="4" t="str">
        <f>IF('True_Odds_Calculator_3-way'!B166="","",'True_Odds_Calculator_3-way'!B166)</f>
        <v/>
      </c>
      <c r="C165" s="4" t="str">
        <f>IF('True_Odds_Calculator_3-way'!C166="","",'True_Odds_Calculator_3-way'!C166)</f>
        <v/>
      </c>
      <c r="D165" s="4" t="str">
        <f t="shared" si="10"/>
        <v/>
      </c>
      <c r="E165" s="4" t="str">
        <f t="shared" si="11"/>
        <v/>
      </c>
      <c r="F165" s="4" t="str">
        <f t="shared" si="12"/>
        <v/>
      </c>
      <c r="G165" s="4" t="str">
        <f t="shared" si="13"/>
        <v/>
      </c>
      <c r="I165" s="4" t="str">
        <f t="shared" si="14"/>
        <v/>
      </c>
    </row>
    <row r="166" spans="1:9" x14ac:dyDescent="0.2">
      <c r="A166" s="4" t="str">
        <f>IF('True_Odds_Calculator_3-way'!A167="","",'True_Odds_Calculator_3-way'!A167)</f>
        <v/>
      </c>
      <c r="B166" s="4" t="str">
        <f>IF('True_Odds_Calculator_3-way'!B167="","",'True_Odds_Calculator_3-way'!B167)</f>
        <v/>
      </c>
      <c r="C166" s="4" t="str">
        <f>IF('True_Odds_Calculator_3-way'!C167="","",'True_Odds_Calculator_3-way'!C167)</f>
        <v/>
      </c>
      <c r="D166" s="4" t="str">
        <f t="shared" si="10"/>
        <v/>
      </c>
      <c r="E166" s="4" t="str">
        <f t="shared" si="11"/>
        <v/>
      </c>
      <c r="F166" s="4" t="str">
        <f t="shared" si="12"/>
        <v/>
      </c>
      <c r="G166" s="4" t="str">
        <f t="shared" si="13"/>
        <v/>
      </c>
      <c r="I166" s="4" t="str">
        <f t="shared" si="14"/>
        <v/>
      </c>
    </row>
    <row r="167" spans="1:9" x14ac:dyDescent="0.2">
      <c r="A167" s="4" t="str">
        <f>IF('True_Odds_Calculator_3-way'!A168="","",'True_Odds_Calculator_3-way'!A168)</f>
        <v/>
      </c>
      <c r="B167" s="4" t="str">
        <f>IF('True_Odds_Calculator_3-way'!B168="","",'True_Odds_Calculator_3-way'!B168)</f>
        <v/>
      </c>
      <c r="C167" s="4" t="str">
        <f>IF('True_Odds_Calculator_3-way'!C168="","",'True_Odds_Calculator_3-way'!C168)</f>
        <v/>
      </c>
      <c r="D167" s="4" t="str">
        <f t="shared" si="10"/>
        <v/>
      </c>
      <c r="E167" s="4" t="str">
        <f t="shared" si="11"/>
        <v/>
      </c>
      <c r="F167" s="4" t="str">
        <f t="shared" si="12"/>
        <v/>
      </c>
      <c r="G167" s="4" t="str">
        <f t="shared" si="13"/>
        <v/>
      </c>
      <c r="I167" s="4" t="str">
        <f t="shared" si="14"/>
        <v/>
      </c>
    </row>
    <row r="168" spans="1:9" x14ac:dyDescent="0.2">
      <c r="A168" s="4" t="str">
        <f>IF('True_Odds_Calculator_3-way'!A169="","",'True_Odds_Calculator_3-way'!A169)</f>
        <v/>
      </c>
      <c r="B168" s="4" t="str">
        <f>IF('True_Odds_Calculator_3-way'!B169="","",'True_Odds_Calculator_3-way'!B169)</f>
        <v/>
      </c>
      <c r="C168" s="4" t="str">
        <f>IF('True_Odds_Calculator_3-way'!C169="","",'True_Odds_Calculator_3-way'!C169)</f>
        <v/>
      </c>
      <c r="D168" s="4" t="str">
        <f t="shared" si="10"/>
        <v/>
      </c>
      <c r="E168" s="4" t="str">
        <f t="shared" si="11"/>
        <v/>
      </c>
      <c r="F168" s="4" t="str">
        <f t="shared" si="12"/>
        <v/>
      </c>
      <c r="G168" s="4" t="str">
        <f t="shared" si="13"/>
        <v/>
      </c>
      <c r="I168" s="4" t="str">
        <f t="shared" si="14"/>
        <v/>
      </c>
    </row>
    <row r="169" spans="1:9" x14ac:dyDescent="0.2">
      <c r="A169" s="4" t="str">
        <f>IF('True_Odds_Calculator_3-way'!A170="","",'True_Odds_Calculator_3-way'!A170)</f>
        <v/>
      </c>
      <c r="B169" s="4" t="str">
        <f>IF('True_Odds_Calculator_3-way'!B170="","",'True_Odds_Calculator_3-way'!B170)</f>
        <v/>
      </c>
      <c r="C169" s="4" t="str">
        <f>IF('True_Odds_Calculator_3-way'!C170="","",'True_Odds_Calculator_3-way'!C170)</f>
        <v/>
      </c>
      <c r="D169" s="4" t="str">
        <f t="shared" si="10"/>
        <v/>
      </c>
      <c r="E169" s="4" t="str">
        <f t="shared" si="11"/>
        <v/>
      </c>
      <c r="F169" s="4" t="str">
        <f t="shared" si="12"/>
        <v/>
      </c>
      <c r="G169" s="4" t="str">
        <f t="shared" si="13"/>
        <v/>
      </c>
      <c r="I169" s="4" t="str">
        <f t="shared" si="14"/>
        <v/>
      </c>
    </row>
    <row r="170" spans="1:9" x14ac:dyDescent="0.2">
      <c r="A170" s="4" t="str">
        <f>IF('True_Odds_Calculator_3-way'!A171="","",'True_Odds_Calculator_3-way'!A171)</f>
        <v/>
      </c>
      <c r="B170" s="4" t="str">
        <f>IF('True_Odds_Calculator_3-way'!B171="","",'True_Odds_Calculator_3-way'!B171)</f>
        <v/>
      </c>
      <c r="C170" s="4" t="str">
        <f>IF('True_Odds_Calculator_3-way'!C171="","",'True_Odds_Calculator_3-way'!C171)</f>
        <v/>
      </c>
      <c r="D170" s="4" t="str">
        <f t="shared" si="10"/>
        <v/>
      </c>
      <c r="E170" s="4" t="str">
        <f t="shared" si="11"/>
        <v/>
      </c>
      <c r="F170" s="4" t="str">
        <f t="shared" si="12"/>
        <v/>
      </c>
      <c r="G170" s="4" t="str">
        <f t="shared" si="13"/>
        <v/>
      </c>
      <c r="I170" s="4" t="str">
        <f t="shared" si="14"/>
        <v/>
      </c>
    </row>
    <row r="171" spans="1:9" x14ac:dyDescent="0.2">
      <c r="A171" s="4" t="str">
        <f>IF('True_Odds_Calculator_3-way'!A172="","",'True_Odds_Calculator_3-way'!A172)</f>
        <v/>
      </c>
      <c r="B171" s="4" t="str">
        <f>IF('True_Odds_Calculator_3-way'!B172="","",'True_Odds_Calculator_3-way'!B172)</f>
        <v/>
      </c>
      <c r="C171" s="4" t="str">
        <f>IF('True_Odds_Calculator_3-way'!C172="","",'True_Odds_Calculator_3-way'!C172)</f>
        <v/>
      </c>
      <c r="D171" s="4" t="str">
        <f t="shared" si="10"/>
        <v/>
      </c>
      <c r="E171" s="4" t="str">
        <f t="shared" si="11"/>
        <v/>
      </c>
      <c r="F171" s="4" t="str">
        <f t="shared" si="12"/>
        <v/>
      </c>
      <c r="G171" s="4" t="str">
        <f t="shared" si="13"/>
        <v/>
      </c>
      <c r="I171" s="4" t="str">
        <f t="shared" si="14"/>
        <v/>
      </c>
    </row>
    <row r="172" spans="1:9" x14ac:dyDescent="0.2">
      <c r="A172" s="4" t="str">
        <f>IF('True_Odds_Calculator_3-way'!A173="","",'True_Odds_Calculator_3-way'!A173)</f>
        <v/>
      </c>
      <c r="B172" s="4" t="str">
        <f>IF('True_Odds_Calculator_3-way'!B173="","",'True_Odds_Calculator_3-way'!B173)</f>
        <v/>
      </c>
      <c r="C172" s="4" t="str">
        <f>IF('True_Odds_Calculator_3-way'!C173="","",'True_Odds_Calculator_3-way'!C173)</f>
        <v/>
      </c>
      <c r="D172" s="4" t="str">
        <f t="shared" si="10"/>
        <v/>
      </c>
      <c r="E172" s="4" t="str">
        <f t="shared" si="11"/>
        <v/>
      </c>
      <c r="F172" s="4" t="str">
        <f t="shared" si="12"/>
        <v/>
      </c>
      <c r="G172" s="4" t="str">
        <f t="shared" si="13"/>
        <v/>
      </c>
      <c r="I172" s="4" t="str">
        <f t="shared" si="14"/>
        <v/>
      </c>
    </row>
    <row r="173" spans="1:9" x14ac:dyDescent="0.2">
      <c r="A173" s="4" t="str">
        <f>IF('True_Odds_Calculator_3-way'!A174="","",'True_Odds_Calculator_3-way'!A174)</f>
        <v/>
      </c>
      <c r="B173" s="4" t="str">
        <f>IF('True_Odds_Calculator_3-way'!B174="","",'True_Odds_Calculator_3-way'!B174)</f>
        <v/>
      </c>
      <c r="C173" s="4" t="str">
        <f>IF('True_Odds_Calculator_3-way'!C174="","",'True_Odds_Calculator_3-way'!C174)</f>
        <v/>
      </c>
      <c r="D173" s="4" t="str">
        <f t="shared" si="10"/>
        <v/>
      </c>
      <c r="E173" s="4" t="str">
        <f t="shared" si="11"/>
        <v/>
      </c>
      <c r="F173" s="4" t="str">
        <f t="shared" si="12"/>
        <v/>
      </c>
      <c r="G173" s="4" t="str">
        <f t="shared" si="13"/>
        <v/>
      </c>
      <c r="I173" s="4" t="str">
        <f t="shared" si="14"/>
        <v/>
      </c>
    </row>
    <row r="174" spans="1:9" x14ac:dyDescent="0.2">
      <c r="A174" s="4" t="str">
        <f>IF('True_Odds_Calculator_3-way'!A175="","",'True_Odds_Calculator_3-way'!A175)</f>
        <v/>
      </c>
      <c r="B174" s="4" t="str">
        <f>IF('True_Odds_Calculator_3-way'!B175="","",'True_Odds_Calculator_3-way'!B175)</f>
        <v/>
      </c>
      <c r="C174" s="4" t="str">
        <f>IF('True_Odds_Calculator_3-way'!C175="","",'True_Odds_Calculator_3-way'!C175)</f>
        <v/>
      </c>
      <c r="D174" s="4" t="str">
        <f t="shared" si="10"/>
        <v/>
      </c>
      <c r="E174" s="4" t="str">
        <f t="shared" si="11"/>
        <v/>
      </c>
      <c r="F174" s="4" t="str">
        <f t="shared" si="12"/>
        <v/>
      </c>
      <c r="G174" s="4" t="str">
        <f t="shared" si="13"/>
        <v/>
      </c>
      <c r="I174" s="4" t="str">
        <f t="shared" si="14"/>
        <v/>
      </c>
    </row>
    <row r="175" spans="1:9" x14ac:dyDescent="0.2">
      <c r="A175" s="4" t="str">
        <f>IF('True_Odds_Calculator_3-way'!A176="","",'True_Odds_Calculator_3-way'!A176)</f>
        <v/>
      </c>
      <c r="B175" s="4" t="str">
        <f>IF('True_Odds_Calculator_3-way'!B176="","",'True_Odds_Calculator_3-way'!B176)</f>
        <v/>
      </c>
      <c r="C175" s="4" t="str">
        <f>IF('True_Odds_Calculator_3-way'!C176="","",'True_Odds_Calculator_3-way'!C176)</f>
        <v/>
      </c>
      <c r="D175" s="4" t="str">
        <f t="shared" si="10"/>
        <v/>
      </c>
      <c r="E175" s="4" t="str">
        <f t="shared" si="11"/>
        <v/>
      </c>
      <c r="F175" s="4" t="str">
        <f t="shared" si="12"/>
        <v/>
      </c>
      <c r="G175" s="4" t="str">
        <f t="shared" si="13"/>
        <v/>
      </c>
      <c r="I175" s="4" t="str">
        <f t="shared" si="14"/>
        <v/>
      </c>
    </row>
    <row r="176" spans="1:9" x14ac:dyDescent="0.2">
      <c r="A176" s="4" t="str">
        <f>IF('True_Odds_Calculator_3-way'!A177="","",'True_Odds_Calculator_3-way'!A177)</f>
        <v/>
      </c>
      <c r="B176" s="4" t="str">
        <f>IF('True_Odds_Calculator_3-way'!B177="","",'True_Odds_Calculator_3-way'!B177)</f>
        <v/>
      </c>
      <c r="C176" s="4" t="str">
        <f>IF('True_Odds_Calculator_3-way'!C177="","",'True_Odds_Calculator_3-way'!C177)</f>
        <v/>
      </c>
      <c r="D176" s="4" t="str">
        <f t="shared" si="10"/>
        <v/>
      </c>
      <c r="E176" s="4" t="str">
        <f t="shared" si="11"/>
        <v/>
      </c>
      <c r="F176" s="4" t="str">
        <f t="shared" si="12"/>
        <v/>
      </c>
      <c r="G176" s="4" t="str">
        <f t="shared" si="13"/>
        <v/>
      </c>
      <c r="I176" s="4" t="str">
        <f t="shared" si="14"/>
        <v/>
      </c>
    </row>
    <row r="177" spans="1:9" x14ac:dyDescent="0.2">
      <c r="A177" s="4" t="str">
        <f>IF('True_Odds_Calculator_3-way'!A178="","",'True_Odds_Calculator_3-way'!A178)</f>
        <v/>
      </c>
      <c r="B177" s="4" t="str">
        <f>IF('True_Odds_Calculator_3-way'!B178="","",'True_Odds_Calculator_3-way'!B178)</f>
        <v/>
      </c>
      <c r="C177" s="4" t="str">
        <f>IF('True_Odds_Calculator_3-way'!C178="","",'True_Odds_Calculator_3-way'!C178)</f>
        <v/>
      </c>
      <c r="D177" s="4" t="str">
        <f t="shared" si="10"/>
        <v/>
      </c>
      <c r="E177" s="4" t="str">
        <f t="shared" si="11"/>
        <v/>
      </c>
      <c r="F177" s="4" t="str">
        <f t="shared" si="12"/>
        <v/>
      </c>
      <c r="G177" s="4" t="str">
        <f t="shared" si="13"/>
        <v/>
      </c>
      <c r="I177" s="4" t="str">
        <f t="shared" si="14"/>
        <v/>
      </c>
    </row>
    <row r="178" spans="1:9" x14ac:dyDescent="0.2">
      <c r="A178" s="4" t="str">
        <f>IF('True_Odds_Calculator_3-way'!A179="","",'True_Odds_Calculator_3-way'!A179)</f>
        <v/>
      </c>
      <c r="B178" s="4" t="str">
        <f>IF('True_Odds_Calculator_3-way'!B179="","",'True_Odds_Calculator_3-way'!B179)</f>
        <v/>
      </c>
      <c r="C178" s="4" t="str">
        <f>IF('True_Odds_Calculator_3-way'!C179="","",'True_Odds_Calculator_3-way'!C179)</f>
        <v/>
      </c>
      <c r="D178" s="4" t="str">
        <f t="shared" si="10"/>
        <v/>
      </c>
      <c r="E178" s="4" t="str">
        <f t="shared" si="11"/>
        <v/>
      </c>
      <c r="F178" s="4" t="str">
        <f t="shared" si="12"/>
        <v/>
      </c>
      <c r="G178" s="4" t="str">
        <f t="shared" si="13"/>
        <v/>
      </c>
      <c r="I178" s="4" t="str">
        <f t="shared" si="14"/>
        <v/>
      </c>
    </row>
    <row r="179" spans="1:9" x14ac:dyDescent="0.2">
      <c r="A179" s="4" t="str">
        <f>IF('True_Odds_Calculator_3-way'!A180="","",'True_Odds_Calculator_3-way'!A180)</f>
        <v/>
      </c>
      <c r="B179" s="4" t="str">
        <f>IF('True_Odds_Calculator_3-way'!B180="","",'True_Odds_Calculator_3-way'!B180)</f>
        <v/>
      </c>
      <c r="C179" s="4" t="str">
        <f>IF('True_Odds_Calculator_3-way'!C180="","",'True_Odds_Calculator_3-way'!C180)</f>
        <v/>
      </c>
      <c r="D179" s="4" t="str">
        <f t="shared" si="10"/>
        <v/>
      </c>
      <c r="E179" s="4" t="str">
        <f t="shared" si="11"/>
        <v/>
      </c>
      <c r="F179" s="4" t="str">
        <f t="shared" si="12"/>
        <v/>
      </c>
      <c r="G179" s="4" t="str">
        <f t="shared" si="13"/>
        <v/>
      </c>
      <c r="I179" s="4" t="str">
        <f t="shared" si="14"/>
        <v/>
      </c>
    </row>
    <row r="180" spans="1:9" x14ac:dyDescent="0.2">
      <c r="A180" s="4" t="str">
        <f>IF('True_Odds_Calculator_3-way'!A181="","",'True_Odds_Calculator_3-way'!A181)</f>
        <v/>
      </c>
      <c r="B180" s="4" t="str">
        <f>IF('True_Odds_Calculator_3-way'!B181="","",'True_Odds_Calculator_3-way'!B181)</f>
        <v/>
      </c>
      <c r="C180" s="4" t="str">
        <f>IF('True_Odds_Calculator_3-way'!C181="","",'True_Odds_Calculator_3-way'!C181)</f>
        <v/>
      </c>
      <c r="D180" s="4" t="str">
        <f t="shared" si="10"/>
        <v/>
      </c>
      <c r="E180" s="4" t="str">
        <f t="shared" si="11"/>
        <v/>
      </c>
      <c r="F180" s="4" t="str">
        <f t="shared" si="12"/>
        <v/>
      </c>
      <c r="G180" s="4" t="str">
        <f t="shared" si="13"/>
        <v/>
      </c>
      <c r="I180" s="4" t="str">
        <f t="shared" si="14"/>
        <v/>
      </c>
    </row>
    <row r="181" spans="1:9" x14ac:dyDescent="0.2">
      <c r="A181" s="4" t="str">
        <f>IF('True_Odds_Calculator_3-way'!A182="","",'True_Odds_Calculator_3-way'!A182)</f>
        <v/>
      </c>
      <c r="B181" s="4" t="str">
        <f>IF('True_Odds_Calculator_3-way'!B182="","",'True_Odds_Calculator_3-way'!B182)</f>
        <v/>
      </c>
      <c r="C181" s="4" t="str">
        <f>IF('True_Odds_Calculator_3-way'!C182="","",'True_Odds_Calculator_3-way'!C182)</f>
        <v/>
      </c>
      <c r="D181" s="4" t="str">
        <f t="shared" si="10"/>
        <v/>
      </c>
      <c r="E181" s="4" t="str">
        <f t="shared" si="11"/>
        <v/>
      </c>
      <c r="F181" s="4" t="str">
        <f t="shared" si="12"/>
        <v/>
      </c>
      <c r="G181" s="4" t="str">
        <f t="shared" si="13"/>
        <v/>
      </c>
      <c r="I181" s="4" t="str">
        <f t="shared" si="14"/>
        <v/>
      </c>
    </row>
    <row r="182" spans="1:9" x14ac:dyDescent="0.2">
      <c r="A182" s="4" t="str">
        <f>IF('True_Odds_Calculator_3-way'!A183="","",'True_Odds_Calculator_3-way'!A183)</f>
        <v/>
      </c>
      <c r="B182" s="4" t="str">
        <f>IF('True_Odds_Calculator_3-way'!B183="","",'True_Odds_Calculator_3-way'!B183)</f>
        <v/>
      </c>
      <c r="C182" s="4" t="str">
        <f>IF('True_Odds_Calculator_3-way'!C183="","",'True_Odds_Calculator_3-way'!C183)</f>
        <v/>
      </c>
      <c r="D182" s="4" t="str">
        <f t="shared" si="10"/>
        <v/>
      </c>
      <c r="E182" s="4" t="str">
        <f t="shared" si="11"/>
        <v/>
      </c>
      <c r="F182" s="4" t="str">
        <f t="shared" si="12"/>
        <v/>
      </c>
      <c r="G182" s="4" t="str">
        <f t="shared" si="13"/>
        <v/>
      </c>
      <c r="I182" s="4" t="str">
        <f t="shared" si="14"/>
        <v/>
      </c>
    </row>
    <row r="183" spans="1:9" x14ac:dyDescent="0.2">
      <c r="A183" s="4" t="str">
        <f>IF('True_Odds_Calculator_3-way'!A184="","",'True_Odds_Calculator_3-way'!A184)</f>
        <v/>
      </c>
      <c r="B183" s="4" t="str">
        <f>IF('True_Odds_Calculator_3-way'!B184="","",'True_Odds_Calculator_3-way'!B184)</f>
        <v/>
      </c>
      <c r="C183" s="4" t="str">
        <f>IF('True_Odds_Calculator_3-way'!C184="","",'True_Odds_Calculator_3-way'!C184)</f>
        <v/>
      </c>
      <c r="D183" s="4" t="str">
        <f t="shared" si="10"/>
        <v/>
      </c>
      <c r="E183" s="4" t="str">
        <f t="shared" si="11"/>
        <v/>
      </c>
      <c r="F183" s="4" t="str">
        <f t="shared" si="12"/>
        <v/>
      </c>
      <c r="G183" s="4" t="str">
        <f t="shared" si="13"/>
        <v/>
      </c>
      <c r="I183" s="4" t="str">
        <f t="shared" si="14"/>
        <v/>
      </c>
    </row>
    <row r="184" spans="1:9" x14ac:dyDescent="0.2">
      <c r="A184" s="4" t="str">
        <f>IF('True_Odds_Calculator_3-way'!A185="","",'True_Odds_Calculator_3-way'!A185)</f>
        <v/>
      </c>
      <c r="B184" s="4" t="str">
        <f>IF('True_Odds_Calculator_3-way'!B185="","",'True_Odds_Calculator_3-way'!B185)</f>
        <v/>
      </c>
      <c r="C184" s="4" t="str">
        <f>IF('True_Odds_Calculator_3-way'!C185="","",'True_Odds_Calculator_3-way'!C185)</f>
        <v/>
      </c>
      <c r="D184" s="4" t="str">
        <f t="shared" si="10"/>
        <v/>
      </c>
      <c r="E184" s="4" t="str">
        <f t="shared" si="11"/>
        <v/>
      </c>
      <c r="F184" s="4" t="str">
        <f t="shared" si="12"/>
        <v/>
      </c>
      <c r="G184" s="4" t="str">
        <f t="shared" si="13"/>
        <v/>
      </c>
      <c r="I184" s="4" t="str">
        <f t="shared" si="14"/>
        <v/>
      </c>
    </row>
    <row r="185" spans="1:9" x14ac:dyDescent="0.2">
      <c r="A185" s="4" t="str">
        <f>IF('True_Odds_Calculator_3-way'!A186="","",'True_Odds_Calculator_3-way'!A186)</f>
        <v/>
      </c>
      <c r="B185" s="4" t="str">
        <f>IF('True_Odds_Calculator_3-way'!B186="","",'True_Odds_Calculator_3-way'!B186)</f>
        <v/>
      </c>
      <c r="C185" s="4" t="str">
        <f>IF('True_Odds_Calculator_3-way'!C186="","",'True_Odds_Calculator_3-way'!C186)</f>
        <v/>
      </c>
      <c r="D185" s="4" t="str">
        <f t="shared" si="10"/>
        <v/>
      </c>
      <c r="E185" s="4" t="str">
        <f t="shared" si="11"/>
        <v/>
      </c>
      <c r="F185" s="4" t="str">
        <f t="shared" si="12"/>
        <v/>
      </c>
      <c r="G185" s="4" t="str">
        <f t="shared" si="13"/>
        <v/>
      </c>
      <c r="I185" s="4" t="str">
        <f t="shared" si="14"/>
        <v/>
      </c>
    </row>
    <row r="186" spans="1:9" x14ac:dyDescent="0.2">
      <c r="A186" s="4" t="str">
        <f>IF('True_Odds_Calculator_3-way'!A187="","",'True_Odds_Calculator_3-way'!A187)</f>
        <v/>
      </c>
      <c r="B186" s="4" t="str">
        <f>IF('True_Odds_Calculator_3-way'!B187="","",'True_Odds_Calculator_3-way'!B187)</f>
        <v/>
      </c>
      <c r="C186" s="4" t="str">
        <f>IF('True_Odds_Calculator_3-way'!C187="","",'True_Odds_Calculator_3-way'!C187)</f>
        <v/>
      </c>
      <c r="D186" s="4" t="str">
        <f t="shared" si="10"/>
        <v/>
      </c>
      <c r="E186" s="4" t="str">
        <f t="shared" si="11"/>
        <v/>
      </c>
      <c r="F186" s="4" t="str">
        <f t="shared" si="12"/>
        <v/>
      </c>
      <c r="G186" s="4" t="str">
        <f t="shared" si="13"/>
        <v/>
      </c>
      <c r="I186" s="4" t="str">
        <f t="shared" si="14"/>
        <v/>
      </c>
    </row>
    <row r="187" spans="1:9" x14ac:dyDescent="0.2">
      <c r="A187" s="4" t="str">
        <f>IF('True_Odds_Calculator_3-way'!A188="","",'True_Odds_Calculator_3-way'!A188)</f>
        <v/>
      </c>
      <c r="B187" s="4" t="str">
        <f>IF('True_Odds_Calculator_3-way'!B188="","",'True_Odds_Calculator_3-way'!B188)</f>
        <v/>
      </c>
      <c r="C187" s="4" t="str">
        <f>IF('True_Odds_Calculator_3-way'!C188="","",'True_Odds_Calculator_3-way'!C188)</f>
        <v/>
      </c>
      <c r="D187" s="4" t="str">
        <f t="shared" si="10"/>
        <v/>
      </c>
      <c r="E187" s="4" t="str">
        <f t="shared" si="11"/>
        <v/>
      </c>
      <c r="F187" s="4" t="str">
        <f t="shared" si="12"/>
        <v/>
      </c>
      <c r="G187" s="4" t="str">
        <f t="shared" si="13"/>
        <v/>
      </c>
      <c r="I187" s="4" t="str">
        <f t="shared" si="14"/>
        <v/>
      </c>
    </row>
    <row r="188" spans="1:9" x14ac:dyDescent="0.2">
      <c r="A188" s="4" t="str">
        <f>IF('True_Odds_Calculator_3-way'!A189="","",'True_Odds_Calculator_3-way'!A189)</f>
        <v/>
      </c>
      <c r="B188" s="4" t="str">
        <f>IF('True_Odds_Calculator_3-way'!B189="","",'True_Odds_Calculator_3-way'!B189)</f>
        <v/>
      </c>
      <c r="C188" s="4" t="str">
        <f>IF('True_Odds_Calculator_3-way'!C189="","",'True_Odds_Calculator_3-way'!C189)</f>
        <v/>
      </c>
      <c r="D188" s="4" t="str">
        <f t="shared" si="10"/>
        <v/>
      </c>
      <c r="E188" s="4" t="str">
        <f t="shared" si="11"/>
        <v/>
      </c>
      <c r="F188" s="4" t="str">
        <f t="shared" si="12"/>
        <v/>
      </c>
      <c r="G188" s="4" t="str">
        <f t="shared" si="13"/>
        <v/>
      </c>
      <c r="I188" s="4" t="str">
        <f t="shared" si="14"/>
        <v/>
      </c>
    </row>
    <row r="189" spans="1:9" x14ac:dyDescent="0.2">
      <c r="A189" s="4" t="str">
        <f>IF('True_Odds_Calculator_3-way'!A190="","",'True_Odds_Calculator_3-way'!A190)</f>
        <v/>
      </c>
      <c r="B189" s="4" t="str">
        <f>IF('True_Odds_Calculator_3-way'!B190="","",'True_Odds_Calculator_3-way'!B190)</f>
        <v/>
      </c>
      <c r="C189" s="4" t="str">
        <f>IF('True_Odds_Calculator_3-way'!C190="","",'True_Odds_Calculator_3-way'!C190)</f>
        <v/>
      </c>
      <c r="D189" s="4" t="str">
        <f t="shared" si="10"/>
        <v/>
      </c>
      <c r="E189" s="4" t="str">
        <f t="shared" si="11"/>
        <v/>
      </c>
      <c r="F189" s="4" t="str">
        <f t="shared" si="12"/>
        <v/>
      </c>
      <c r="G189" s="4" t="str">
        <f t="shared" si="13"/>
        <v/>
      </c>
      <c r="I189" s="4" t="str">
        <f t="shared" si="14"/>
        <v/>
      </c>
    </row>
    <row r="190" spans="1:9" x14ac:dyDescent="0.2">
      <c r="A190" s="4" t="str">
        <f>IF('True_Odds_Calculator_3-way'!A191="","",'True_Odds_Calculator_3-way'!A191)</f>
        <v/>
      </c>
      <c r="B190" s="4" t="str">
        <f>IF('True_Odds_Calculator_3-way'!B191="","",'True_Odds_Calculator_3-way'!B191)</f>
        <v/>
      </c>
      <c r="C190" s="4" t="str">
        <f>IF('True_Odds_Calculator_3-way'!C191="","",'True_Odds_Calculator_3-way'!C191)</f>
        <v/>
      </c>
      <c r="D190" s="4" t="str">
        <f t="shared" si="10"/>
        <v/>
      </c>
      <c r="E190" s="4" t="str">
        <f t="shared" si="11"/>
        <v/>
      </c>
      <c r="F190" s="4" t="str">
        <f t="shared" si="12"/>
        <v/>
      </c>
      <c r="G190" s="4" t="str">
        <f t="shared" si="13"/>
        <v/>
      </c>
      <c r="I190" s="4" t="str">
        <f t="shared" si="14"/>
        <v/>
      </c>
    </row>
    <row r="191" spans="1:9" x14ac:dyDescent="0.2">
      <c r="A191" s="4" t="str">
        <f>IF('True_Odds_Calculator_3-way'!A192="","",'True_Odds_Calculator_3-way'!A192)</f>
        <v/>
      </c>
      <c r="B191" s="4" t="str">
        <f>IF('True_Odds_Calculator_3-way'!B192="","",'True_Odds_Calculator_3-way'!B192)</f>
        <v/>
      </c>
      <c r="C191" s="4" t="str">
        <f>IF('True_Odds_Calculator_3-way'!C192="","",'True_Odds_Calculator_3-way'!C192)</f>
        <v/>
      </c>
      <c r="D191" s="4" t="str">
        <f t="shared" si="10"/>
        <v/>
      </c>
      <c r="E191" s="4" t="str">
        <f t="shared" si="11"/>
        <v/>
      </c>
      <c r="F191" s="4" t="str">
        <f t="shared" si="12"/>
        <v/>
      </c>
      <c r="G191" s="4" t="str">
        <f t="shared" si="13"/>
        <v/>
      </c>
      <c r="I191" s="4" t="str">
        <f t="shared" si="14"/>
        <v/>
      </c>
    </row>
    <row r="192" spans="1:9" x14ac:dyDescent="0.2">
      <c r="A192" s="4" t="str">
        <f>IF('True_Odds_Calculator_3-way'!A193="","",'True_Odds_Calculator_3-way'!A193)</f>
        <v/>
      </c>
      <c r="B192" s="4" t="str">
        <f>IF('True_Odds_Calculator_3-way'!B193="","",'True_Odds_Calculator_3-way'!B193)</f>
        <v/>
      </c>
      <c r="C192" s="4" t="str">
        <f>IF('True_Odds_Calculator_3-way'!C193="","",'True_Odds_Calculator_3-way'!C193)</f>
        <v/>
      </c>
      <c r="D192" s="4" t="str">
        <f t="shared" si="10"/>
        <v/>
      </c>
      <c r="E192" s="4" t="str">
        <f t="shared" si="11"/>
        <v/>
      </c>
      <c r="F192" s="4" t="str">
        <f t="shared" si="12"/>
        <v/>
      </c>
      <c r="G192" s="4" t="str">
        <f t="shared" si="13"/>
        <v/>
      </c>
      <c r="I192" s="4" t="str">
        <f t="shared" si="14"/>
        <v/>
      </c>
    </row>
    <row r="193" spans="1:9" x14ac:dyDescent="0.2">
      <c r="A193" s="4" t="str">
        <f>IF('True_Odds_Calculator_3-way'!A194="","",'True_Odds_Calculator_3-way'!A194)</f>
        <v/>
      </c>
      <c r="B193" s="4" t="str">
        <f>IF('True_Odds_Calculator_3-way'!B194="","",'True_Odds_Calculator_3-way'!B194)</f>
        <v/>
      </c>
      <c r="C193" s="4" t="str">
        <f>IF('True_Odds_Calculator_3-way'!C194="","",'True_Odds_Calculator_3-way'!C194)</f>
        <v/>
      </c>
      <c r="D193" s="4" t="str">
        <f t="shared" si="10"/>
        <v/>
      </c>
      <c r="E193" s="4" t="str">
        <f t="shared" si="11"/>
        <v/>
      </c>
      <c r="F193" s="4" t="str">
        <f t="shared" si="12"/>
        <v/>
      </c>
      <c r="G193" s="4" t="str">
        <f t="shared" si="13"/>
        <v/>
      </c>
      <c r="I193" s="4" t="str">
        <f t="shared" si="14"/>
        <v/>
      </c>
    </row>
    <row r="194" spans="1:9" x14ac:dyDescent="0.2">
      <c r="A194" s="4" t="str">
        <f>IF('True_Odds_Calculator_3-way'!A195="","",'True_Odds_Calculator_3-way'!A195)</f>
        <v/>
      </c>
      <c r="B194" s="4" t="str">
        <f>IF('True_Odds_Calculator_3-way'!B195="","",'True_Odds_Calculator_3-way'!B195)</f>
        <v/>
      </c>
      <c r="C194" s="4" t="str">
        <f>IF('True_Odds_Calculator_3-way'!C195="","",'True_Odds_Calculator_3-way'!C195)</f>
        <v/>
      </c>
      <c r="D194" s="4" t="str">
        <f t="shared" si="10"/>
        <v/>
      </c>
      <c r="E194" s="4" t="str">
        <f t="shared" si="11"/>
        <v/>
      </c>
      <c r="F194" s="4" t="str">
        <f t="shared" si="12"/>
        <v/>
      </c>
      <c r="G194" s="4" t="str">
        <f t="shared" si="13"/>
        <v/>
      </c>
      <c r="I194" s="4" t="str">
        <f t="shared" si="14"/>
        <v/>
      </c>
    </row>
    <row r="195" spans="1:9" x14ac:dyDescent="0.2">
      <c r="A195" s="4" t="str">
        <f>IF('True_Odds_Calculator_3-way'!A196="","",'True_Odds_Calculator_3-way'!A196)</f>
        <v/>
      </c>
      <c r="B195" s="4" t="str">
        <f>IF('True_Odds_Calculator_3-way'!B196="","",'True_Odds_Calculator_3-way'!B196)</f>
        <v/>
      </c>
      <c r="C195" s="4" t="str">
        <f>IF('True_Odds_Calculator_3-way'!C196="","",'True_Odds_Calculator_3-way'!C196)</f>
        <v/>
      </c>
      <c r="D195" s="4" t="str">
        <f t="shared" ref="D195:D258" si="15">IF(A195="","",((1/A195)+(1/B195)+(1/C195))-1)</f>
        <v/>
      </c>
      <c r="E195" s="4" t="str">
        <f t="shared" ref="E195:E258" si="16">IF(A195="","",(3*A195)/(3-($D195*A195)))</f>
        <v/>
      </c>
      <c r="F195" s="4" t="str">
        <f t="shared" ref="F195:F258" si="17">IF(B195="","",(3*B195)/(3-($D195*B195)))</f>
        <v/>
      </c>
      <c r="G195" s="4" t="str">
        <f t="shared" ref="G195:G258" si="18">IF(C195="","",(3*C195)/(3-($D195*C195)))</f>
        <v/>
      </c>
      <c r="I195" s="4" t="str">
        <f t="shared" ref="I195:I258" si="19">IF(A195="","",D195+1)</f>
        <v/>
      </c>
    </row>
    <row r="196" spans="1:9" x14ac:dyDescent="0.2">
      <c r="A196" s="4" t="str">
        <f>IF('True_Odds_Calculator_3-way'!A197="","",'True_Odds_Calculator_3-way'!A197)</f>
        <v/>
      </c>
      <c r="B196" s="4" t="str">
        <f>IF('True_Odds_Calculator_3-way'!B197="","",'True_Odds_Calculator_3-way'!B197)</f>
        <v/>
      </c>
      <c r="C196" s="4" t="str">
        <f>IF('True_Odds_Calculator_3-way'!C197="","",'True_Odds_Calculator_3-way'!C197)</f>
        <v/>
      </c>
      <c r="D196" s="4" t="str">
        <f t="shared" si="15"/>
        <v/>
      </c>
      <c r="E196" s="4" t="str">
        <f t="shared" si="16"/>
        <v/>
      </c>
      <c r="F196" s="4" t="str">
        <f t="shared" si="17"/>
        <v/>
      </c>
      <c r="G196" s="4" t="str">
        <f t="shared" si="18"/>
        <v/>
      </c>
      <c r="I196" s="4" t="str">
        <f t="shared" si="19"/>
        <v/>
      </c>
    </row>
    <row r="197" spans="1:9" x14ac:dyDescent="0.2">
      <c r="A197" s="4" t="str">
        <f>IF('True_Odds_Calculator_3-way'!A198="","",'True_Odds_Calculator_3-way'!A198)</f>
        <v/>
      </c>
      <c r="B197" s="4" t="str">
        <f>IF('True_Odds_Calculator_3-way'!B198="","",'True_Odds_Calculator_3-way'!B198)</f>
        <v/>
      </c>
      <c r="C197" s="4" t="str">
        <f>IF('True_Odds_Calculator_3-way'!C198="","",'True_Odds_Calculator_3-way'!C198)</f>
        <v/>
      </c>
      <c r="D197" s="4" t="str">
        <f t="shared" si="15"/>
        <v/>
      </c>
      <c r="E197" s="4" t="str">
        <f t="shared" si="16"/>
        <v/>
      </c>
      <c r="F197" s="4" t="str">
        <f t="shared" si="17"/>
        <v/>
      </c>
      <c r="G197" s="4" t="str">
        <f t="shared" si="18"/>
        <v/>
      </c>
      <c r="I197" s="4" t="str">
        <f t="shared" si="19"/>
        <v/>
      </c>
    </row>
    <row r="198" spans="1:9" x14ac:dyDescent="0.2">
      <c r="A198" s="4" t="str">
        <f>IF('True_Odds_Calculator_3-way'!A199="","",'True_Odds_Calculator_3-way'!A199)</f>
        <v/>
      </c>
      <c r="B198" s="4" t="str">
        <f>IF('True_Odds_Calculator_3-way'!B199="","",'True_Odds_Calculator_3-way'!B199)</f>
        <v/>
      </c>
      <c r="C198" s="4" t="str">
        <f>IF('True_Odds_Calculator_3-way'!C199="","",'True_Odds_Calculator_3-way'!C199)</f>
        <v/>
      </c>
      <c r="D198" s="4" t="str">
        <f t="shared" si="15"/>
        <v/>
      </c>
      <c r="E198" s="4" t="str">
        <f t="shared" si="16"/>
        <v/>
      </c>
      <c r="F198" s="4" t="str">
        <f t="shared" si="17"/>
        <v/>
      </c>
      <c r="G198" s="4" t="str">
        <f t="shared" si="18"/>
        <v/>
      </c>
      <c r="I198" s="4" t="str">
        <f t="shared" si="19"/>
        <v/>
      </c>
    </row>
    <row r="199" spans="1:9" x14ac:dyDescent="0.2">
      <c r="A199" s="4" t="str">
        <f>IF('True_Odds_Calculator_3-way'!A200="","",'True_Odds_Calculator_3-way'!A200)</f>
        <v/>
      </c>
      <c r="B199" s="4" t="str">
        <f>IF('True_Odds_Calculator_3-way'!B200="","",'True_Odds_Calculator_3-way'!B200)</f>
        <v/>
      </c>
      <c r="C199" s="4" t="str">
        <f>IF('True_Odds_Calculator_3-way'!C200="","",'True_Odds_Calculator_3-way'!C200)</f>
        <v/>
      </c>
      <c r="D199" s="4" t="str">
        <f t="shared" si="15"/>
        <v/>
      </c>
      <c r="E199" s="4" t="str">
        <f t="shared" si="16"/>
        <v/>
      </c>
      <c r="F199" s="4" t="str">
        <f t="shared" si="17"/>
        <v/>
      </c>
      <c r="G199" s="4" t="str">
        <f t="shared" si="18"/>
        <v/>
      </c>
      <c r="I199" s="4" t="str">
        <f t="shared" si="19"/>
        <v/>
      </c>
    </row>
    <row r="200" spans="1:9" x14ac:dyDescent="0.2">
      <c r="A200" s="4" t="str">
        <f>IF('True_Odds_Calculator_3-way'!A201="","",'True_Odds_Calculator_3-way'!A201)</f>
        <v/>
      </c>
      <c r="B200" s="4" t="str">
        <f>IF('True_Odds_Calculator_3-way'!B201="","",'True_Odds_Calculator_3-way'!B201)</f>
        <v/>
      </c>
      <c r="C200" s="4" t="str">
        <f>IF('True_Odds_Calculator_3-way'!C201="","",'True_Odds_Calculator_3-way'!C201)</f>
        <v/>
      </c>
      <c r="D200" s="4" t="str">
        <f t="shared" si="15"/>
        <v/>
      </c>
      <c r="E200" s="4" t="str">
        <f t="shared" si="16"/>
        <v/>
      </c>
      <c r="F200" s="4" t="str">
        <f t="shared" si="17"/>
        <v/>
      </c>
      <c r="G200" s="4" t="str">
        <f t="shared" si="18"/>
        <v/>
      </c>
      <c r="I200" s="4" t="str">
        <f t="shared" si="19"/>
        <v/>
      </c>
    </row>
    <row r="201" spans="1:9" x14ac:dyDescent="0.2">
      <c r="A201" s="4" t="str">
        <f>IF('True_Odds_Calculator_3-way'!A202="","",'True_Odds_Calculator_3-way'!A202)</f>
        <v/>
      </c>
      <c r="B201" s="4" t="str">
        <f>IF('True_Odds_Calculator_3-way'!B202="","",'True_Odds_Calculator_3-way'!B202)</f>
        <v/>
      </c>
      <c r="C201" s="4" t="str">
        <f>IF('True_Odds_Calculator_3-way'!C202="","",'True_Odds_Calculator_3-way'!C202)</f>
        <v/>
      </c>
      <c r="D201" s="4" t="str">
        <f t="shared" si="15"/>
        <v/>
      </c>
      <c r="E201" s="4" t="str">
        <f t="shared" si="16"/>
        <v/>
      </c>
      <c r="F201" s="4" t="str">
        <f t="shared" si="17"/>
        <v/>
      </c>
      <c r="G201" s="4" t="str">
        <f t="shared" si="18"/>
        <v/>
      </c>
      <c r="I201" s="4" t="str">
        <f t="shared" si="19"/>
        <v/>
      </c>
    </row>
    <row r="202" spans="1:9" x14ac:dyDescent="0.2">
      <c r="A202" s="4" t="str">
        <f>IF('True_Odds_Calculator_3-way'!A203="","",'True_Odds_Calculator_3-way'!A203)</f>
        <v/>
      </c>
      <c r="B202" s="4" t="str">
        <f>IF('True_Odds_Calculator_3-way'!B203="","",'True_Odds_Calculator_3-way'!B203)</f>
        <v/>
      </c>
      <c r="C202" s="4" t="str">
        <f>IF('True_Odds_Calculator_3-way'!C203="","",'True_Odds_Calculator_3-way'!C203)</f>
        <v/>
      </c>
      <c r="D202" s="4" t="str">
        <f t="shared" si="15"/>
        <v/>
      </c>
      <c r="E202" s="4" t="str">
        <f t="shared" si="16"/>
        <v/>
      </c>
      <c r="F202" s="4" t="str">
        <f t="shared" si="17"/>
        <v/>
      </c>
      <c r="G202" s="4" t="str">
        <f t="shared" si="18"/>
        <v/>
      </c>
      <c r="I202" s="4" t="str">
        <f t="shared" si="19"/>
        <v/>
      </c>
    </row>
    <row r="203" spans="1:9" x14ac:dyDescent="0.2">
      <c r="A203" s="4" t="str">
        <f>IF('True_Odds_Calculator_3-way'!A204="","",'True_Odds_Calculator_3-way'!A204)</f>
        <v/>
      </c>
      <c r="B203" s="4" t="str">
        <f>IF('True_Odds_Calculator_3-way'!B204="","",'True_Odds_Calculator_3-way'!B204)</f>
        <v/>
      </c>
      <c r="C203" s="4" t="str">
        <f>IF('True_Odds_Calculator_3-way'!C204="","",'True_Odds_Calculator_3-way'!C204)</f>
        <v/>
      </c>
      <c r="D203" s="4" t="str">
        <f t="shared" si="15"/>
        <v/>
      </c>
      <c r="E203" s="4" t="str">
        <f t="shared" si="16"/>
        <v/>
      </c>
      <c r="F203" s="4" t="str">
        <f t="shared" si="17"/>
        <v/>
      </c>
      <c r="G203" s="4" t="str">
        <f t="shared" si="18"/>
        <v/>
      </c>
      <c r="I203" s="4" t="str">
        <f t="shared" si="19"/>
        <v/>
      </c>
    </row>
    <row r="204" spans="1:9" x14ac:dyDescent="0.2">
      <c r="A204" s="4" t="str">
        <f>IF('True_Odds_Calculator_3-way'!A205="","",'True_Odds_Calculator_3-way'!A205)</f>
        <v/>
      </c>
      <c r="B204" s="4" t="str">
        <f>IF('True_Odds_Calculator_3-way'!B205="","",'True_Odds_Calculator_3-way'!B205)</f>
        <v/>
      </c>
      <c r="C204" s="4" t="str">
        <f>IF('True_Odds_Calculator_3-way'!C205="","",'True_Odds_Calculator_3-way'!C205)</f>
        <v/>
      </c>
      <c r="D204" s="4" t="str">
        <f t="shared" si="15"/>
        <v/>
      </c>
      <c r="E204" s="4" t="str">
        <f t="shared" si="16"/>
        <v/>
      </c>
      <c r="F204" s="4" t="str">
        <f t="shared" si="17"/>
        <v/>
      </c>
      <c r="G204" s="4" t="str">
        <f t="shared" si="18"/>
        <v/>
      </c>
      <c r="I204" s="4" t="str">
        <f t="shared" si="19"/>
        <v/>
      </c>
    </row>
    <row r="205" spans="1: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4" t="str">
        <f t="shared" si="15"/>
        <v/>
      </c>
      <c r="E205" s="4" t="str">
        <f t="shared" si="16"/>
        <v/>
      </c>
      <c r="F205" s="4" t="str">
        <f t="shared" si="17"/>
        <v/>
      </c>
      <c r="G205" s="4" t="str">
        <f t="shared" si="18"/>
        <v/>
      </c>
      <c r="I205" s="4" t="str">
        <f t="shared" si="19"/>
        <v/>
      </c>
    </row>
    <row r="206" spans="1:9" x14ac:dyDescent="0.2">
      <c r="A206" s="4" t="str">
        <f>IF('True_Odds_Calculator_3-way'!A207="","",'True_Odds_Calculator_3-way'!A207)</f>
        <v/>
      </c>
      <c r="B206" s="4" t="str">
        <f>IF('True_Odds_Calculator_3-way'!B207="","",'True_Odds_Calculator_3-way'!B207)</f>
        <v/>
      </c>
      <c r="C206" s="4" t="str">
        <f>IF('True_Odds_Calculator_3-way'!C207="","",'True_Odds_Calculator_3-way'!C207)</f>
        <v/>
      </c>
      <c r="D206" s="4" t="str">
        <f t="shared" si="15"/>
        <v/>
      </c>
      <c r="E206" s="4" t="str">
        <f t="shared" si="16"/>
        <v/>
      </c>
      <c r="F206" s="4" t="str">
        <f t="shared" si="17"/>
        <v/>
      </c>
      <c r="G206" s="4" t="str">
        <f t="shared" si="18"/>
        <v/>
      </c>
      <c r="I206" s="4" t="str">
        <f t="shared" si="19"/>
        <v/>
      </c>
    </row>
    <row r="207" spans="1:9" x14ac:dyDescent="0.2">
      <c r="A207" s="4" t="str">
        <f>IF('True_Odds_Calculator_3-way'!A208="","",'True_Odds_Calculator_3-way'!A208)</f>
        <v/>
      </c>
      <c r="B207" s="4" t="str">
        <f>IF('True_Odds_Calculator_3-way'!B208="","",'True_Odds_Calculator_3-way'!B208)</f>
        <v/>
      </c>
      <c r="C207" s="4" t="str">
        <f>IF('True_Odds_Calculator_3-way'!C208="","",'True_Odds_Calculator_3-way'!C208)</f>
        <v/>
      </c>
      <c r="D207" s="4" t="str">
        <f t="shared" si="15"/>
        <v/>
      </c>
      <c r="E207" s="4" t="str">
        <f t="shared" si="16"/>
        <v/>
      </c>
      <c r="F207" s="4" t="str">
        <f t="shared" si="17"/>
        <v/>
      </c>
      <c r="G207" s="4" t="str">
        <f t="shared" si="18"/>
        <v/>
      </c>
      <c r="I207" s="4" t="str">
        <f t="shared" si="19"/>
        <v/>
      </c>
    </row>
    <row r="208" spans="1:9" x14ac:dyDescent="0.2">
      <c r="A208" s="4" t="str">
        <f>IF('True_Odds_Calculator_3-way'!A209="","",'True_Odds_Calculator_3-way'!A209)</f>
        <v/>
      </c>
      <c r="B208" s="4" t="str">
        <f>IF('True_Odds_Calculator_3-way'!B209="","",'True_Odds_Calculator_3-way'!B209)</f>
        <v/>
      </c>
      <c r="C208" s="4" t="str">
        <f>IF('True_Odds_Calculator_3-way'!C209="","",'True_Odds_Calculator_3-way'!C209)</f>
        <v/>
      </c>
      <c r="D208" s="4" t="str">
        <f t="shared" si="15"/>
        <v/>
      </c>
      <c r="E208" s="4" t="str">
        <f t="shared" si="16"/>
        <v/>
      </c>
      <c r="F208" s="4" t="str">
        <f t="shared" si="17"/>
        <v/>
      </c>
      <c r="G208" s="4" t="str">
        <f t="shared" si="18"/>
        <v/>
      </c>
      <c r="I208" s="4" t="str">
        <f t="shared" si="19"/>
        <v/>
      </c>
    </row>
    <row r="209" spans="1:9" x14ac:dyDescent="0.2">
      <c r="A209" s="4" t="str">
        <f>IF('True_Odds_Calculator_3-way'!A210="","",'True_Odds_Calculator_3-way'!A210)</f>
        <v/>
      </c>
      <c r="B209" s="4" t="str">
        <f>IF('True_Odds_Calculator_3-way'!B210="","",'True_Odds_Calculator_3-way'!B210)</f>
        <v/>
      </c>
      <c r="C209" s="4" t="str">
        <f>IF('True_Odds_Calculator_3-way'!C210="","",'True_Odds_Calculator_3-way'!C210)</f>
        <v/>
      </c>
      <c r="D209" s="4" t="str">
        <f t="shared" si="15"/>
        <v/>
      </c>
      <c r="E209" s="4" t="str">
        <f t="shared" si="16"/>
        <v/>
      </c>
      <c r="F209" s="4" t="str">
        <f t="shared" si="17"/>
        <v/>
      </c>
      <c r="G209" s="4" t="str">
        <f t="shared" si="18"/>
        <v/>
      </c>
      <c r="I209" s="4" t="str">
        <f t="shared" si="19"/>
        <v/>
      </c>
    </row>
    <row r="210" spans="1:9" x14ac:dyDescent="0.2">
      <c r="A210" s="4" t="str">
        <f>IF('True_Odds_Calculator_3-way'!A211="","",'True_Odds_Calculator_3-way'!A211)</f>
        <v/>
      </c>
      <c r="B210" s="4" t="str">
        <f>IF('True_Odds_Calculator_3-way'!B211="","",'True_Odds_Calculator_3-way'!B211)</f>
        <v/>
      </c>
      <c r="C210" s="4" t="str">
        <f>IF('True_Odds_Calculator_3-way'!C211="","",'True_Odds_Calculator_3-way'!C211)</f>
        <v/>
      </c>
      <c r="D210" s="4" t="str">
        <f t="shared" si="15"/>
        <v/>
      </c>
      <c r="E210" s="4" t="str">
        <f t="shared" si="16"/>
        <v/>
      </c>
      <c r="F210" s="4" t="str">
        <f t="shared" si="17"/>
        <v/>
      </c>
      <c r="G210" s="4" t="str">
        <f t="shared" si="18"/>
        <v/>
      </c>
      <c r="I210" s="4" t="str">
        <f t="shared" si="19"/>
        <v/>
      </c>
    </row>
    <row r="211" spans="1: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4" t="str">
        <f t="shared" si="15"/>
        <v/>
      </c>
      <c r="E211" s="4" t="str">
        <f t="shared" si="16"/>
        <v/>
      </c>
      <c r="F211" s="4" t="str">
        <f t="shared" si="17"/>
        <v/>
      </c>
      <c r="G211" s="4" t="str">
        <f t="shared" si="18"/>
        <v/>
      </c>
      <c r="I211" s="4" t="str">
        <f t="shared" si="19"/>
        <v/>
      </c>
    </row>
    <row r="212" spans="1:9" x14ac:dyDescent="0.2">
      <c r="A212" s="4" t="str">
        <f>IF('True_Odds_Calculator_3-way'!A213="","",'True_Odds_Calculator_3-way'!A213)</f>
        <v/>
      </c>
      <c r="B212" s="4" t="str">
        <f>IF('True_Odds_Calculator_3-way'!B213="","",'True_Odds_Calculator_3-way'!B213)</f>
        <v/>
      </c>
      <c r="C212" s="4" t="str">
        <f>IF('True_Odds_Calculator_3-way'!C213="","",'True_Odds_Calculator_3-way'!C213)</f>
        <v/>
      </c>
      <c r="D212" s="4" t="str">
        <f t="shared" si="15"/>
        <v/>
      </c>
      <c r="E212" s="4" t="str">
        <f t="shared" si="16"/>
        <v/>
      </c>
      <c r="F212" s="4" t="str">
        <f t="shared" si="17"/>
        <v/>
      </c>
      <c r="G212" s="4" t="str">
        <f t="shared" si="18"/>
        <v/>
      </c>
      <c r="I212" s="4" t="str">
        <f t="shared" si="19"/>
        <v/>
      </c>
    </row>
    <row r="213" spans="1:9" x14ac:dyDescent="0.2">
      <c r="A213" s="4" t="str">
        <f>IF('True_Odds_Calculator_3-way'!A214="","",'True_Odds_Calculator_3-way'!A214)</f>
        <v/>
      </c>
      <c r="B213" s="4" t="str">
        <f>IF('True_Odds_Calculator_3-way'!B214="","",'True_Odds_Calculator_3-way'!B214)</f>
        <v/>
      </c>
      <c r="C213" s="4" t="str">
        <f>IF('True_Odds_Calculator_3-way'!C214="","",'True_Odds_Calculator_3-way'!C214)</f>
        <v/>
      </c>
      <c r="D213" s="4" t="str">
        <f t="shared" si="15"/>
        <v/>
      </c>
      <c r="E213" s="4" t="str">
        <f t="shared" si="16"/>
        <v/>
      </c>
      <c r="F213" s="4" t="str">
        <f t="shared" si="17"/>
        <v/>
      </c>
      <c r="G213" s="4" t="str">
        <f t="shared" si="18"/>
        <v/>
      </c>
      <c r="I213" s="4" t="str">
        <f t="shared" si="19"/>
        <v/>
      </c>
    </row>
    <row r="214" spans="1:9" x14ac:dyDescent="0.2">
      <c r="A214" s="4" t="str">
        <f>IF('True_Odds_Calculator_3-way'!A215="","",'True_Odds_Calculator_3-way'!A215)</f>
        <v/>
      </c>
      <c r="B214" s="4" t="str">
        <f>IF('True_Odds_Calculator_3-way'!B215="","",'True_Odds_Calculator_3-way'!B215)</f>
        <v/>
      </c>
      <c r="C214" s="4" t="str">
        <f>IF('True_Odds_Calculator_3-way'!C215="","",'True_Odds_Calculator_3-way'!C215)</f>
        <v/>
      </c>
      <c r="D214" s="4" t="str">
        <f t="shared" si="15"/>
        <v/>
      </c>
      <c r="E214" s="4" t="str">
        <f t="shared" si="16"/>
        <v/>
      </c>
      <c r="F214" s="4" t="str">
        <f t="shared" si="17"/>
        <v/>
      </c>
      <c r="G214" s="4" t="str">
        <f t="shared" si="18"/>
        <v/>
      </c>
      <c r="I214" s="4" t="str">
        <f t="shared" si="19"/>
        <v/>
      </c>
    </row>
    <row r="215" spans="1:9" x14ac:dyDescent="0.2">
      <c r="A215" s="4" t="str">
        <f>IF('True_Odds_Calculator_3-way'!A216="","",'True_Odds_Calculator_3-way'!A216)</f>
        <v/>
      </c>
      <c r="B215" s="4" t="str">
        <f>IF('True_Odds_Calculator_3-way'!B216="","",'True_Odds_Calculator_3-way'!B216)</f>
        <v/>
      </c>
      <c r="C215" s="4" t="str">
        <f>IF('True_Odds_Calculator_3-way'!C216="","",'True_Odds_Calculator_3-way'!C216)</f>
        <v/>
      </c>
      <c r="D215" s="4" t="str">
        <f t="shared" si="15"/>
        <v/>
      </c>
      <c r="E215" s="4" t="str">
        <f t="shared" si="16"/>
        <v/>
      </c>
      <c r="F215" s="4" t="str">
        <f t="shared" si="17"/>
        <v/>
      </c>
      <c r="G215" s="4" t="str">
        <f t="shared" si="18"/>
        <v/>
      </c>
      <c r="I215" s="4" t="str">
        <f t="shared" si="19"/>
        <v/>
      </c>
    </row>
    <row r="216" spans="1:9" x14ac:dyDescent="0.2">
      <c r="A216" s="4" t="str">
        <f>IF('True_Odds_Calculator_3-way'!A217="","",'True_Odds_Calculator_3-way'!A217)</f>
        <v/>
      </c>
      <c r="B216" s="4" t="str">
        <f>IF('True_Odds_Calculator_3-way'!B217="","",'True_Odds_Calculator_3-way'!B217)</f>
        <v/>
      </c>
      <c r="C216" s="4" t="str">
        <f>IF('True_Odds_Calculator_3-way'!C217="","",'True_Odds_Calculator_3-way'!C217)</f>
        <v/>
      </c>
      <c r="D216" s="4" t="str">
        <f t="shared" si="15"/>
        <v/>
      </c>
      <c r="E216" s="4" t="str">
        <f t="shared" si="16"/>
        <v/>
      </c>
      <c r="F216" s="4" t="str">
        <f t="shared" si="17"/>
        <v/>
      </c>
      <c r="G216" s="4" t="str">
        <f t="shared" si="18"/>
        <v/>
      </c>
      <c r="I216" s="4" t="str">
        <f t="shared" si="19"/>
        <v/>
      </c>
    </row>
    <row r="217" spans="1:9" x14ac:dyDescent="0.2">
      <c r="A217" s="4" t="str">
        <f>IF('True_Odds_Calculator_3-way'!A218="","",'True_Odds_Calculator_3-way'!A218)</f>
        <v/>
      </c>
      <c r="B217" s="4" t="str">
        <f>IF('True_Odds_Calculator_3-way'!B218="","",'True_Odds_Calculator_3-way'!B218)</f>
        <v/>
      </c>
      <c r="C217" s="4" t="str">
        <f>IF('True_Odds_Calculator_3-way'!C218="","",'True_Odds_Calculator_3-way'!C218)</f>
        <v/>
      </c>
      <c r="D217" s="4" t="str">
        <f t="shared" si="15"/>
        <v/>
      </c>
      <c r="E217" s="4" t="str">
        <f t="shared" si="16"/>
        <v/>
      </c>
      <c r="F217" s="4" t="str">
        <f t="shared" si="17"/>
        <v/>
      </c>
      <c r="G217" s="4" t="str">
        <f t="shared" si="18"/>
        <v/>
      </c>
      <c r="I217" s="4" t="str">
        <f t="shared" si="19"/>
        <v/>
      </c>
    </row>
    <row r="218" spans="1:9" x14ac:dyDescent="0.2">
      <c r="A218" s="4" t="str">
        <f>IF('True_Odds_Calculator_3-way'!A219="","",'True_Odds_Calculator_3-way'!A219)</f>
        <v/>
      </c>
      <c r="B218" s="4" t="str">
        <f>IF('True_Odds_Calculator_3-way'!B219="","",'True_Odds_Calculator_3-way'!B219)</f>
        <v/>
      </c>
      <c r="C218" s="4" t="str">
        <f>IF('True_Odds_Calculator_3-way'!C219="","",'True_Odds_Calculator_3-way'!C219)</f>
        <v/>
      </c>
      <c r="D218" s="4" t="str">
        <f t="shared" si="15"/>
        <v/>
      </c>
      <c r="E218" s="4" t="str">
        <f t="shared" si="16"/>
        <v/>
      </c>
      <c r="F218" s="4" t="str">
        <f t="shared" si="17"/>
        <v/>
      </c>
      <c r="G218" s="4" t="str">
        <f t="shared" si="18"/>
        <v/>
      </c>
      <c r="I218" s="4" t="str">
        <f t="shared" si="19"/>
        <v/>
      </c>
    </row>
    <row r="219" spans="1: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4" t="str">
        <f t="shared" si="15"/>
        <v/>
      </c>
      <c r="E219" s="4" t="str">
        <f t="shared" si="16"/>
        <v/>
      </c>
      <c r="F219" s="4" t="str">
        <f t="shared" si="17"/>
        <v/>
      </c>
      <c r="G219" s="4" t="str">
        <f t="shared" si="18"/>
        <v/>
      </c>
      <c r="I219" s="4" t="str">
        <f t="shared" si="19"/>
        <v/>
      </c>
    </row>
    <row r="220" spans="1: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4" t="str">
        <f t="shared" si="15"/>
        <v/>
      </c>
      <c r="E220" s="4" t="str">
        <f t="shared" si="16"/>
        <v/>
      </c>
      <c r="F220" s="4" t="str">
        <f t="shared" si="17"/>
        <v/>
      </c>
      <c r="G220" s="4" t="str">
        <f t="shared" si="18"/>
        <v/>
      </c>
      <c r="I220" s="4" t="str">
        <f t="shared" si="19"/>
        <v/>
      </c>
    </row>
    <row r="221" spans="1: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4" t="str">
        <f t="shared" si="15"/>
        <v/>
      </c>
      <c r="E221" s="4" t="str">
        <f t="shared" si="16"/>
        <v/>
      </c>
      <c r="F221" s="4" t="str">
        <f t="shared" si="17"/>
        <v/>
      </c>
      <c r="G221" s="4" t="str">
        <f t="shared" si="18"/>
        <v/>
      </c>
      <c r="I221" s="4" t="str">
        <f t="shared" si="19"/>
        <v/>
      </c>
    </row>
    <row r="222" spans="1: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4" t="str">
        <f t="shared" si="15"/>
        <v/>
      </c>
      <c r="E222" s="4" t="str">
        <f t="shared" si="16"/>
        <v/>
      </c>
      <c r="F222" s="4" t="str">
        <f t="shared" si="17"/>
        <v/>
      </c>
      <c r="G222" s="4" t="str">
        <f t="shared" si="18"/>
        <v/>
      </c>
      <c r="I222" s="4" t="str">
        <f t="shared" si="19"/>
        <v/>
      </c>
    </row>
    <row r="223" spans="1: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4" t="str">
        <f t="shared" si="15"/>
        <v/>
      </c>
      <c r="E223" s="4" t="str">
        <f t="shared" si="16"/>
        <v/>
      </c>
      <c r="F223" s="4" t="str">
        <f t="shared" si="17"/>
        <v/>
      </c>
      <c r="G223" s="4" t="str">
        <f t="shared" si="18"/>
        <v/>
      </c>
      <c r="I223" s="4" t="str">
        <f t="shared" si="19"/>
        <v/>
      </c>
    </row>
    <row r="224" spans="1: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4" t="str">
        <f t="shared" si="15"/>
        <v/>
      </c>
      <c r="E224" s="4" t="str">
        <f t="shared" si="16"/>
        <v/>
      </c>
      <c r="F224" s="4" t="str">
        <f t="shared" si="17"/>
        <v/>
      </c>
      <c r="G224" s="4" t="str">
        <f t="shared" si="18"/>
        <v/>
      </c>
      <c r="I224" s="4" t="str">
        <f t="shared" si="19"/>
        <v/>
      </c>
    </row>
    <row r="225" spans="1: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4" t="str">
        <f t="shared" si="15"/>
        <v/>
      </c>
      <c r="E225" s="4" t="str">
        <f t="shared" si="16"/>
        <v/>
      </c>
      <c r="F225" s="4" t="str">
        <f t="shared" si="17"/>
        <v/>
      </c>
      <c r="G225" s="4" t="str">
        <f t="shared" si="18"/>
        <v/>
      </c>
      <c r="I225" s="4" t="str">
        <f t="shared" si="19"/>
        <v/>
      </c>
    </row>
    <row r="226" spans="1: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4" t="str">
        <f t="shared" si="15"/>
        <v/>
      </c>
      <c r="E226" s="4" t="str">
        <f t="shared" si="16"/>
        <v/>
      </c>
      <c r="F226" s="4" t="str">
        <f t="shared" si="17"/>
        <v/>
      </c>
      <c r="G226" s="4" t="str">
        <f t="shared" si="18"/>
        <v/>
      </c>
      <c r="I226" s="4" t="str">
        <f t="shared" si="19"/>
        <v/>
      </c>
    </row>
    <row r="227" spans="1: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4" t="str">
        <f t="shared" si="15"/>
        <v/>
      </c>
      <c r="E227" s="4" t="str">
        <f t="shared" si="16"/>
        <v/>
      </c>
      <c r="F227" s="4" t="str">
        <f t="shared" si="17"/>
        <v/>
      </c>
      <c r="G227" s="4" t="str">
        <f t="shared" si="18"/>
        <v/>
      </c>
      <c r="I227" s="4" t="str">
        <f t="shared" si="19"/>
        <v/>
      </c>
    </row>
    <row r="228" spans="1: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4" t="str">
        <f t="shared" si="15"/>
        <v/>
      </c>
      <c r="E228" s="4" t="str">
        <f t="shared" si="16"/>
        <v/>
      </c>
      <c r="F228" s="4" t="str">
        <f t="shared" si="17"/>
        <v/>
      </c>
      <c r="G228" s="4" t="str">
        <f t="shared" si="18"/>
        <v/>
      </c>
      <c r="I228" s="4" t="str">
        <f t="shared" si="19"/>
        <v/>
      </c>
    </row>
    <row r="229" spans="1: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4" t="str">
        <f t="shared" si="15"/>
        <v/>
      </c>
      <c r="E229" s="4" t="str">
        <f t="shared" si="16"/>
        <v/>
      </c>
      <c r="F229" s="4" t="str">
        <f t="shared" si="17"/>
        <v/>
      </c>
      <c r="G229" s="4" t="str">
        <f t="shared" si="18"/>
        <v/>
      </c>
      <c r="I229" s="4" t="str">
        <f t="shared" si="19"/>
        <v/>
      </c>
    </row>
    <row r="230" spans="1: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4" t="str">
        <f t="shared" si="15"/>
        <v/>
      </c>
      <c r="E230" s="4" t="str">
        <f t="shared" si="16"/>
        <v/>
      </c>
      <c r="F230" s="4" t="str">
        <f t="shared" si="17"/>
        <v/>
      </c>
      <c r="G230" s="4" t="str">
        <f t="shared" si="18"/>
        <v/>
      </c>
      <c r="I230" s="4" t="str">
        <f t="shared" si="19"/>
        <v/>
      </c>
    </row>
    <row r="231" spans="1: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4" t="str">
        <f t="shared" si="15"/>
        <v/>
      </c>
      <c r="E231" s="4" t="str">
        <f t="shared" si="16"/>
        <v/>
      </c>
      <c r="F231" s="4" t="str">
        <f t="shared" si="17"/>
        <v/>
      </c>
      <c r="G231" s="4" t="str">
        <f t="shared" si="18"/>
        <v/>
      </c>
      <c r="I231" s="4" t="str">
        <f t="shared" si="19"/>
        <v/>
      </c>
    </row>
    <row r="232" spans="1: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4" t="str">
        <f t="shared" si="15"/>
        <v/>
      </c>
      <c r="E232" s="4" t="str">
        <f t="shared" si="16"/>
        <v/>
      </c>
      <c r="F232" s="4" t="str">
        <f t="shared" si="17"/>
        <v/>
      </c>
      <c r="G232" s="4" t="str">
        <f t="shared" si="18"/>
        <v/>
      </c>
      <c r="I232" s="4" t="str">
        <f t="shared" si="19"/>
        <v/>
      </c>
    </row>
    <row r="233" spans="1: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4" t="str">
        <f t="shared" si="15"/>
        <v/>
      </c>
      <c r="E233" s="4" t="str">
        <f t="shared" si="16"/>
        <v/>
      </c>
      <c r="F233" s="4" t="str">
        <f t="shared" si="17"/>
        <v/>
      </c>
      <c r="G233" s="4" t="str">
        <f t="shared" si="18"/>
        <v/>
      </c>
      <c r="I233" s="4" t="str">
        <f t="shared" si="19"/>
        <v/>
      </c>
    </row>
    <row r="234" spans="1: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4" t="str">
        <f t="shared" si="15"/>
        <v/>
      </c>
      <c r="E234" s="4" t="str">
        <f t="shared" si="16"/>
        <v/>
      </c>
      <c r="F234" s="4" t="str">
        <f t="shared" si="17"/>
        <v/>
      </c>
      <c r="G234" s="4" t="str">
        <f t="shared" si="18"/>
        <v/>
      </c>
      <c r="I234" s="4" t="str">
        <f t="shared" si="19"/>
        <v/>
      </c>
    </row>
    <row r="235" spans="1: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4" t="str">
        <f t="shared" si="15"/>
        <v/>
      </c>
      <c r="E235" s="4" t="str">
        <f t="shared" si="16"/>
        <v/>
      </c>
      <c r="F235" s="4" t="str">
        <f t="shared" si="17"/>
        <v/>
      </c>
      <c r="G235" s="4" t="str">
        <f t="shared" si="18"/>
        <v/>
      </c>
      <c r="I235" s="4" t="str">
        <f t="shared" si="19"/>
        <v/>
      </c>
    </row>
    <row r="236" spans="1: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4" t="str">
        <f t="shared" si="15"/>
        <v/>
      </c>
      <c r="E236" s="4" t="str">
        <f t="shared" si="16"/>
        <v/>
      </c>
      <c r="F236" s="4" t="str">
        <f t="shared" si="17"/>
        <v/>
      </c>
      <c r="G236" s="4" t="str">
        <f t="shared" si="18"/>
        <v/>
      </c>
      <c r="I236" s="4" t="str">
        <f t="shared" si="19"/>
        <v/>
      </c>
    </row>
    <row r="237" spans="1: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4" t="str">
        <f t="shared" si="15"/>
        <v/>
      </c>
      <c r="E237" s="4" t="str">
        <f t="shared" si="16"/>
        <v/>
      </c>
      <c r="F237" s="4" t="str">
        <f t="shared" si="17"/>
        <v/>
      </c>
      <c r="G237" s="4" t="str">
        <f t="shared" si="18"/>
        <v/>
      </c>
      <c r="I237" s="4" t="str">
        <f t="shared" si="19"/>
        <v/>
      </c>
    </row>
    <row r="238" spans="1: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4" t="str">
        <f t="shared" si="15"/>
        <v/>
      </c>
      <c r="E238" s="4" t="str">
        <f t="shared" si="16"/>
        <v/>
      </c>
      <c r="F238" s="4" t="str">
        <f t="shared" si="17"/>
        <v/>
      </c>
      <c r="G238" s="4" t="str">
        <f t="shared" si="18"/>
        <v/>
      </c>
      <c r="I238" s="4" t="str">
        <f t="shared" si="19"/>
        <v/>
      </c>
    </row>
    <row r="239" spans="1: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4" t="str">
        <f t="shared" si="15"/>
        <v/>
      </c>
      <c r="E239" s="4" t="str">
        <f t="shared" si="16"/>
        <v/>
      </c>
      <c r="F239" s="4" t="str">
        <f t="shared" si="17"/>
        <v/>
      </c>
      <c r="G239" s="4" t="str">
        <f t="shared" si="18"/>
        <v/>
      </c>
      <c r="I239" s="4" t="str">
        <f t="shared" si="19"/>
        <v/>
      </c>
    </row>
    <row r="240" spans="1: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4" t="str">
        <f t="shared" si="15"/>
        <v/>
      </c>
      <c r="E240" s="4" t="str">
        <f t="shared" si="16"/>
        <v/>
      </c>
      <c r="F240" s="4" t="str">
        <f t="shared" si="17"/>
        <v/>
      </c>
      <c r="G240" s="4" t="str">
        <f t="shared" si="18"/>
        <v/>
      </c>
      <c r="I240" s="4" t="str">
        <f t="shared" si="19"/>
        <v/>
      </c>
    </row>
    <row r="241" spans="1: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4" t="str">
        <f t="shared" si="15"/>
        <v/>
      </c>
      <c r="E241" s="4" t="str">
        <f t="shared" si="16"/>
        <v/>
      </c>
      <c r="F241" s="4" t="str">
        <f t="shared" si="17"/>
        <v/>
      </c>
      <c r="G241" s="4" t="str">
        <f t="shared" si="18"/>
        <v/>
      </c>
      <c r="I241" s="4" t="str">
        <f t="shared" si="19"/>
        <v/>
      </c>
    </row>
    <row r="242" spans="1: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4" t="str">
        <f t="shared" si="15"/>
        <v/>
      </c>
      <c r="E242" s="4" t="str">
        <f t="shared" si="16"/>
        <v/>
      </c>
      <c r="F242" s="4" t="str">
        <f t="shared" si="17"/>
        <v/>
      </c>
      <c r="G242" s="4" t="str">
        <f t="shared" si="18"/>
        <v/>
      </c>
      <c r="I242" s="4" t="str">
        <f t="shared" si="19"/>
        <v/>
      </c>
    </row>
    <row r="243" spans="1: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4" t="str">
        <f t="shared" si="15"/>
        <v/>
      </c>
      <c r="E243" s="4" t="str">
        <f t="shared" si="16"/>
        <v/>
      </c>
      <c r="F243" s="4" t="str">
        <f t="shared" si="17"/>
        <v/>
      </c>
      <c r="G243" s="4" t="str">
        <f t="shared" si="18"/>
        <v/>
      </c>
      <c r="I243" s="4" t="str">
        <f t="shared" si="19"/>
        <v/>
      </c>
    </row>
    <row r="244" spans="1: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4" t="str">
        <f t="shared" si="15"/>
        <v/>
      </c>
      <c r="E244" s="4" t="str">
        <f t="shared" si="16"/>
        <v/>
      </c>
      <c r="F244" s="4" t="str">
        <f t="shared" si="17"/>
        <v/>
      </c>
      <c r="G244" s="4" t="str">
        <f t="shared" si="18"/>
        <v/>
      </c>
      <c r="I244" s="4" t="str">
        <f t="shared" si="19"/>
        <v/>
      </c>
    </row>
    <row r="245" spans="1: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4" t="str">
        <f t="shared" si="15"/>
        <v/>
      </c>
      <c r="E245" s="4" t="str">
        <f t="shared" si="16"/>
        <v/>
      </c>
      <c r="F245" s="4" t="str">
        <f t="shared" si="17"/>
        <v/>
      </c>
      <c r="G245" s="4" t="str">
        <f t="shared" si="18"/>
        <v/>
      </c>
      <c r="I245" s="4" t="str">
        <f t="shared" si="19"/>
        <v/>
      </c>
    </row>
    <row r="246" spans="1: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4" t="str">
        <f t="shared" si="15"/>
        <v/>
      </c>
      <c r="E246" s="4" t="str">
        <f t="shared" si="16"/>
        <v/>
      </c>
      <c r="F246" s="4" t="str">
        <f t="shared" si="17"/>
        <v/>
      </c>
      <c r="G246" s="4" t="str">
        <f t="shared" si="18"/>
        <v/>
      </c>
      <c r="I246" s="4" t="str">
        <f t="shared" si="19"/>
        <v/>
      </c>
    </row>
    <row r="247" spans="1: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4" t="str">
        <f t="shared" si="15"/>
        <v/>
      </c>
      <c r="E247" s="4" t="str">
        <f t="shared" si="16"/>
        <v/>
      </c>
      <c r="F247" s="4" t="str">
        <f t="shared" si="17"/>
        <v/>
      </c>
      <c r="G247" s="4" t="str">
        <f t="shared" si="18"/>
        <v/>
      </c>
      <c r="I247" s="4" t="str">
        <f t="shared" si="19"/>
        <v/>
      </c>
    </row>
    <row r="248" spans="1: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4" t="str">
        <f t="shared" si="15"/>
        <v/>
      </c>
      <c r="E248" s="4" t="str">
        <f t="shared" si="16"/>
        <v/>
      </c>
      <c r="F248" s="4" t="str">
        <f t="shared" si="17"/>
        <v/>
      </c>
      <c r="G248" s="4" t="str">
        <f t="shared" si="18"/>
        <v/>
      </c>
      <c r="I248" s="4" t="str">
        <f t="shared" si="19"/>
        <v/>
      </c>
    </row>
    <row r="249" spans="1: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4" t="str">
        <f t="shared" si="15"/>
        <v/>
      </c>
      <c r="E249" s="4" t="str">
        <f t="shared" si="16"/>
        <v/>
      </c>
      <c r="F249" s="4" t="str">
        <f t="shared" si="17"/>
        <v/>
      </c>
      <c r="G249" s="4" t="str">
        <f t="shared" si="18"/>
        <v/>
      </c>
      <c r="I249" s="4" t="str">
        <f t="shared" si="19"/>
        <v/>
      </c>
    </row>
    <row r="250" spans="1: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4" t="str">
        <f t="shared" si="15"/>
        <v/>
      </c>
      <c r="E250" s="4" t="str">
        <f t="shared" si="16"/>
        <v/>
      </c>
      <c r="F250" s="4" t="str">
        <f t="shared" si="17"/>
        <v/>
      </c>
      <c r="G250" s="4" t="str">
        <f t="shared" si="18"/>
        <v/>
      </c>
      <c r="I250" s="4" t="str">
        <f t="shared" si="19"/>
        <v/>
      </c>
    </row>
    <row r="251" spans="1: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4" t="str">
        <f t="shared" si="15"/>
        <v/>
      </c>
      <c r="E251" s="4" t="str">
        <f t="shared" si="16"/>
        <v/>
      </c>
      <c r="F251" s="4" t="str">
        <f t="shared" si="17"/>
        <v/>
      </c>
      <c r="G251" s="4" t="str">
        <f t="shared" si="18"/>
        <v/>
      </c>
      <c r="I251" s="4" t="str">
        <f t="shared" si="19"/>
        <v/>
      </c>
    </row>
    <row r="252" spans="1: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4" t="str">
        <f t="shared" si="15"/>
        <v/>
      </c>
      <c r="E252" s="4" t="str">
        <f t="shared" si="16"/>
        <v/>
      </c>
      <c r="F252" s="4" t="str">
        <f t="shared" si="17"/>
        <v/>
      </c>
      <c r="G252" s="4" t="str">
        <f t="shared" si="18"/>
        <v/>
      </c>
      <c r="I252" s="4" t="str">
        <f t="shared" si="19"/>
        <v/>
      </c>
    </row>
    <row r="253" spans="1: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4" t="str">
        <f t="shared" si="15"/>
        <v/>
      </c>
      <c r="E253" s="4" t="str">
        <f t="shared" si="16"/>
        <v/>
      </c>
      <c r="F253" s="4" t="str">
        <f t="shared" si="17"/>
        <v/>
      </c>
      <c r="G253" s="4" t="str">
        <f t="shared" si="18"/>
        <v/>
      </c>
      <c r="I253" s="4" t="str">
        <f t="shared" si="19"/>
        <v/>
      </c>
    </row>
    <row r="254" spans="1: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4" t="str">
        <f t="shared" si="15"/>
        <v/>
      </c>
      <c r="E254" s="4" t="str">
        <f t="shared" si="16"/>
        <v/>
      </c>
      <c r="F254" s="4" t="str">
        <f t="shared" si="17"/>
        <v/>
      </c>
      <c r="G254" s="4" t="str">
        <f t="shared" si="18"/>
        <v/>
      </c>
      <c r="I254" s="4" t="str">
        <f t="shared" si="19"/>
        <v/>
      </c>
    </row>
    <row r="255" spans="1: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4" t="str">
        <f t="shared" si="15"/>
        <v/>
      </c>
      <c r="E255" s="4" t="str">
        <f t="shared" si="16"/>
        <v/>
      </c>
      <c r="F255" s="4" t="str">
        <f t="shared" si="17"/>
        <v/>
      </c>
      <c r="G255" s="4" t="str">
        <f t="shared" si="18"/>
        <v/>
      </c>
      <c r="I255" s="4" t="str">
        <f t="shared" si="19"/>
        <v/>
      </c>
    </row>
    <row r="256" spans="1: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4" t="str">
        <f t="shared" si="15"/>
        <v/>
      </c>
      <c r="E256" s="4" t="str">
        <f t="shared" si="16"/>
        <v/>
      </c>
      <c r="F256" s="4" t="str">
        <f t="shared" si="17"/>
        <v/>
      </c>
      <c r="G256" s="4" t="str">
        <f t="shared" si="18"/>
        <v/>
      </c>
      <c r="I256" s="4" t="str">
        <f t="shared" si="19"/>
        <v/>
      </c>
    </row>
    <row r="257" spans="1: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4" t="str">
        <f t="shared" si="15"/>
        <v/>
      </c>
      <c r="E257" s="4" t="str">
        <f t="shared" si="16"/>
        <v/>
      </c>
      <c r="F257" s="4" t="str">
        <f t="shared" si="17"/>
        <v/>
      </c>
      <c r="G257" s="4" t="str">
        <f t="shared" si="18"/>
        <v/>
      </c>
      <c r="I257" s="4" t="str">
        <f t="shared" si="19"/>
        <v/>
      </c>
    </row>
    <row r="258" spans="1: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4" t="str">
        <f t="shared" si="15"/>
        <v/>
      </c>
      <c r="E258" s="4" t="str">
        <f t="shared" si="16"/>
        <v/>
      </c>
      <c r="F258" s="4" t="str">
        <f t="shared" si="17"/>
        <v/>
      </c>
      <c r="G258" s="4" t="str">
        <f t="shared" si="18"/>
        <v/>
      </c>
      <c r="I258" s="4" t="str">
        <f t="shared" si="19"/>
        <v/>
      </c>
    </row>
    <row r="259" spans="1: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4" t="str">
        <f t="shared" ref="D259:D322" si="20">IF(A259="","",((1/A259)+(1/B259)+(1/C259))-1)</f>
        <v/>
      </c>
      <c r="E259" s="4" t="str">
        <f t="shared" ref="E259:E322" si="21">IF(A259="","",(3*A259)/(3-($D259*A259)))</f>
        <v/>
      </c>
      <c r="F259" s="4" t="str">
        <f t="shared" ref="F259:F322" si="22">IF(B259="","",(3*B259)/(3-($D259*B259)))</f>
        <v/>
      </c>
      <c r="G259" s="4" t="str">
        <f t="shared" ref="G259:G322" si="23">IF(C259="","",(3*C259)/(3-($D259*C259)))</f>
        <v/>
      </c>
      <c r="I259" s="4" t="str">
        <f t="shared" ref="I259:I322" si="24">IF(A259="","",D259+1)</f>
        <v/>
      </c>
    </row>
    <row r="260" spans="1: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4" t="str">
        <f t="shared" si="20"/>
        <v/>
      </c>
      <c r="E260" s="4" t="str">
        <f t="shared" si="21"/>
        <v/>
      </c>
      <c r="F260" s="4" t="str">
        <f t="shared" si="22"/>
        <v/>
      </c>
      <c r="G260" s="4" t="str">
        <f t="shared" si="23"/>
        <v/>
      </c>
      <c r="I260" s="4" t="str">
        <f t="shared" si="24"/>
        <v/>
      </c>
    </row>
    <row r="261" spans="1: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4" t="str">
        <f t="shared" si="20"/>
        <v/>
      </c>
      <c r="E261" s="4" t="str">
        <f t="shared" si="21"/>
        <v/>
      </c>
      <c r="F261" s="4" t="str">
        <f t="shared" si="22"/>
        <v/>
      </c>
      <c r="G261" s="4" t="str">
        <f t="shared" si="23"/>
        <v/>
      </c>
      <c r="I261" s="4" t="str">
        <f t="shared" si="24"/>
        <v/>
      </c>
    </row>
    <row r="262" spans="1: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4" t="str">
        <f t="shared" si="20"/>
        <v/>
      </c>
      <c r="E262" s="4" t="str">
        <f t="shared" si="21"/>
        <v/>
      </c>
      <c r="F262" s="4" t="str">
        <f t="shared" si="22"/>
        <v/>
      </c>
      <c r="G262" s="4" t="str">
        <f t="shared" si="23"/>
        <v/>
      </c>
      <c r="I262" s="4" t="str">
        <f t="shared" si="24"/>
        <v/>
      </c>
    </row>
    <row r="263" spans="1: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4" t="str">
        <f t="shared" si="20"/>
        <v/>
      </c>
      <c r="E263" s="4" t="str">
        <f t="shared" si="21"/>
        <v/>
      </c>
      <c r="F263" s="4" t="str">
        <f t="shared" si="22"/>
        <v/>
      </c>
      <c r="G263" s="4" t="str">
        <f t="shared" si="23"/>
        <v/>
      </c>
      <c r="I263" s="4" t="str">
        <f t="shared" si="24"/>
        <v/>
      </c>
    </row>
    <row r="264" spans="1: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4" t="str">
        <f t="shared" si="20"/>
        <v/>
      </c>
      <c r="E264" s="4" t="str">
        <f t="shared" si="21"/>
        <v/>
      </c>
      <c r="F264" s="4" t="str">
        <f t="shared" si="22"/>
        <v/>
      </c>
      <c r="G264" s="4" t="str">
        <f t="shared" si="23"/>
        <v/>
      </c>
      <c r="I264" s="4" t="str">
        <f t="shared" si="24"/>
        <v/>
      </c>
    </row>
    <row r="265" spans="1: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4" t="str">
        <f t="shared" si="20"/>
        <v/>
      </c>
      <c r="E265" s="4" t="str">
        <f t="shared" si="21"/>
        <v/>
      </c>
      <c r="F265" s="4" t="str">
        <f t="shared" si="22"/>
        <v/>
      </c>
      <c r="G265" s="4" t="str">
        <f t="shared" si="23"/>
        <v/>
      </c>
      <c r="I265" s="4" t="str">
        <f t="shared" si="24"/>
        <v/>
      </c>
    </row>
    <row r="266" spans="1: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4" t="str">
        <f t="shared" si="20"/>
        <v/>
      </c>
      <c r="E266" s="4" t="str">
        <f t="shared" si="21"/>
        <v/>
      </c>
      <c r="F266" s="4" t="str">
        <f t="shared" si="22"/>
        <v/>
      </c>
      <c r="G266" s="4" t="str">
        <f t="shared" si="23"/>
        <v/>
      </c>
      <c r="I266" s="4" t="str">
        <f t="shared" si="24"/>
        <v/>
      </c>
    </row>
    <row r="267" spans="1: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4" t="str">
        <f t="shared" si="20"/>
        <v/>
      </c>
      <c r="E267" s="4" t="str">
        <f t="shared" si="21"/>
        <v/>
      </c>
      <c r="F267" s="4" t="str">
        <f t="shared" si="22"/>
        <v/>
      </c>
      <c r="G267" s="4" t="str">
        <f t="shared" si="23"/>
        <v/>
      </c>
      <c r="I267" s="4" t="str">
        <f t="shared" si="24"/>
        <v/>
      </c>
    </row>
    <row r="268" spans="1: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4" t="str">
        <f t="shared" si="20"/>
        <v/>
      </c>
      <c r="E268" s="4" t="str">
        <f t="shared" si="21"/>
        <v/>
      </c>
      <c r="F268" s="4" t="str">
        <f t="shared" si="22"/>
        <v/>
      </c>
      <c r="G268" s="4" t="str">
        <f t="shared" si="23"/>
        <v/>
      </c>
      <c r="I268" s="4" t="str">
        <f t="shared" si="24"/>
        <v/>
      </c>
    </row>
    <row r="269" spans="1: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4" t="str">
        <f t="shared" si="20"/>
        <v/>
      </c>
      <c r="E269" s="4" t="str">
        <f t="shared" si="21"/>
        <v/>
      </c>
      <c r="F269" s="4" t="str">
        <f t="shared" si="22"/>
        <v/>
      </c>
      <c r="G269" s="4" t="str">
        <f t="shared" si="23"/>
        <v/>
      </c>
      <c r="I269" s="4" t="str">
        <f t="shared" si="24"/>
        <v/>
      </c>
    </row>
    <row r="270" spans="1: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4" t="str">
        <f t="shared" si="20"/>
        <v/>
      </c>
      <c r="E270" s="4" t="str">
        <f t="shared" si="21"/>
        <v/>
      </c>
      <c r="F270" s="4" t="str">
        <f t="shared" si="22"/>
        <v/>
      </c>
      <c r="G270" s="4" t="str">
        <f t="shared" si="23"/>
        <v/>
      </c>
      <c r="I270" s="4" t="str">
        <f t="shared" si="24"/>
        <v/>
      </c>
    </row>
    <row r="271" spans="1: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4" t="str">
        <f t="shared" si="20"/>
        <v/>
      </c>
      <c r="E271" s="4" t="str">
        <f t="shared" si="21"/>
        <v/>
      </c>
      <c r="F271" s="4" t="str">
        <f t="shared" si="22"/>
        <v/>
      </c>
      <c r="G271" s="4" t="str">
        <f t="shared" si="23"/>
        <v/>
      </c>
      <c r="I271" s="4" t="str">
        <f t="shared" si="24"/>
        <v/>
      </c>
    </row>
    <row r="272" spans="1: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4" t="str">
        <f t="shared" si="20"/>
        <v/>
      </c>
      <c r="E272" s="4" t="str">
        <f t="shared" si="21"/>
        <v/>
      </c>
      <c r="F272" s="4" t="str">
        <f t="shared" si="22"/>
        <v/>
      </c>
      <c r="G272" s="4" t="str">
        <f t="shared" si="23"/>
        <v/>
      </c>
      <c r="I272" s="4" t="str">
        <f t="shared" si="24"/>
        <v/>
      </c>
    </row>
    <row r="273" spans="1: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4" t="str">
        <f t="shared" si="20"/>
        <v/>
      </c>
      <c r="E273" s="4" t="str">
        <f t="shared" si="21"/>
        <v/>
      </c>
      <c r="F273" s="4" t="str">
        <f t="shared" si="22"/>
        <v/>
      </c>
      <c r="G273" s="4" t="str">
        <f t="shared" si="23"/>
        <v/>
      </c>
      <c r="I273" s="4" t="str">
        <f t="shared" si="24"/>
        <v/>
      </c>
    </row>
    <row r="274" spans="1: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4" t="str">
        <f t="shared" si="20"/>
        <v/>
      </c>
      <c r="E274" s="4" t="str">
        <f t="shared" si="21"/>
        <v/>
      </c>
      <c r="F274" s="4" t="str">
        <f t="shared" si="22"/>
        <v/>
      </c>
      <c r="G274" s="4" t="str">
        <f t="shared" si="23"/>
        <v/>
      </c>
      <c r="I274" s="4" t="str">
        <f t="shared" si="24"/>
        <v/>
      </c>
    </row>
    <row r="275" spans="1: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4" t="str">
        <f t="shared" si="20"/>
        <v/>
      </c>
      <c r="E275" s="4" t="str">
        <f t="shared" si="21"/>
        <v/>
      </c>
      <c r="F275" s="4" t="str">
        <f t="shared" si="22"/>
        <v/>
      </c>
      <c r="G275" s="4" t="str">
        <f t="shared" si="23"/>
        <v/>
      </c>
      <c r="I275" s="4" t="str">
        <f t="shared" si="24"/>
        <v/>
      </c>
    </row>
    <row r="276" spans="1: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4" t="str">
        <f t="shared" si="20"/>
        <v/>
      </c>
      <c r="E276" s="4" t="str">
        <f t="shared" si="21"/>
        <v/>
      </c>
      <c r="F276" s="4" t="str">
        <f t="shared" si="22"/>
        <v/>
      </c>
      <c r="G276" s="4" t="str">
        <f t="shared" si="23"/>
        <v/>
      </c>
      <c r="I276" s="4" t="str">
        <f t="shared" si="24"/>
        <v/>
      </c>
    </row>
    <row r="277" spans="1: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4" t="str">
        <f t="shared" si="20"/>
        <v/>
      </c>
      <c r="E277" s="4" t="str">
        <f t="shared" si="21"/>
        <v/>
      </c>
      <c r="F277" s="4" t="str">
        <f t="shared" si="22"/>
        <v/>
      </c>
      <c r="G277" s="4" t="str">
        <f t="shared" si="23"/>
        <v/>
      </c>
      <c r="I277" s="4" t="str">
        <f t="shared" si="24"/>
        <v/>
      </c>
    </row>
    <row r="278" spans="1: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4" t="str">
        <f t="shared" si="20"/>
        <v/>
      </c>
      <c r="E278" s="4" t="str">
        <f t="shared" si="21"/>
        <v/>
      </c>
      <c r="F278" s="4" t="str">
        <f t="shared" si="22"/>
        <v/>
      </c>
      <c r="G278" s="4" t="str">
        <f t="shared" si="23"/>
        <v/>
      </c>
      <c r="I278" s="4" t="str">
        <f t="shared" si="24"/>
        <v/>
      </c>
    </row>
    <row r="279" spans="1: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4" t="str">
        <f t="shared" si="20"/>
        <v/>
      </c>
      <c r="E279" s="4" t="str">
        <f t="shared" si="21"/>
        <v/>
      </c>
      <c r="F279" s="4" t="str">
        <f t="shared" si="22"/>
        <v/>
      </c>
      <c r="G279" s="4" t="str">
        <f t="shared" si="23"/>
        <v/>
      </c>
      <c r="I279" s="4" t="str">
        <f t="shared" si="24"/>
        <v/>
      </c>
    </row>
    <row r="280" spans="1: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4" t="str">
        <f t="shared" si="20"/>
        <v/>
      </c>
      <c r="E280" s="4" t="str">
        <f t="shared" si="21"/>
        <v/>
      </c>
      <c r="F280" s="4" t="str">
        <f t="shared" si="22"/>
        <v/>
      </c>
      <c r="G280" s="4" t="str">
        <f t="shared" si="23"/>
        <v/>
      </c>
      <c r="I280" s="4" t="str">
        <f t="shared" si="24"/>
        <v/>
      </c>
    </row>
    <row r="281" spans="1: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4" t="str">
        <f t="shared" si="20"/>
        <v/>
      </c>
      <c r="E281" s="4" t="str">
        <f t="shared" si="21"/>
        <v/>
      </c>
      <c r="F281" s="4" t="str">
        <f t="shared" si="22"/>
        <v/>
      </c>
      <c r="G281" s="4" t="str">
        <f t="shared" si="23"/>
        <v/>
      </c>
      <c r="I281" s="4" t="str">
        <f t="shared" si="24"/>
        <v/>
      </c>
    </row>
    <row r="282" spans="1: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4" t="str">
        <f t="shared" si="20"/>
        <v/>
      </c>
      <c r="E282" s="4" t="str">
        <f t="shared" si="21"/>
        <v/>
      </c>
      <c r="F282" s="4" t="str">
        <f t="shared" si="22"/>
        <v/>
      </c>
      <c r="G282" s="4" t="str">
        <f t="shared" si="23"/>
        <v/>
      </c>
      <c r="I282" s="4" t="str">
        <f t="shared" si="24"/>
        <v/>
      </c>
    </row>
    <row r="283" spans="1: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4" t="str">
        <f t="shared" si="20"/>
        <v/>
      </c>
      <c r="E283" s="4" t="str">
        <f t="shared" si="21"/>
        <v/>
      </c>
      <c r="F283" s="4" t="str">
        <f t="shared" si="22"/>
        <v/>
      </c>
      <c r="G283" s="4" t="str">
        <f t="shared" si="23"/>
        <v/>
      </c>
      <c r="I283" s="4" t="str">
        <f t="shared" si="24"/>
        <v/>
      </c>
    </row>
    <row r="284" spans="1: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4" t="str">
        <f t="shared" si="20"/>
        <v/>
      </c>
      <c r="E284" s="4" t="str">
        <f t="shared" si="21"/>
        <v/>
      </c>
      <c r="F284" s="4" t="str">
        <f t="shared" si="22"/>
        <v/>
      </c>
      <c r="G284" s="4" t="str">
        <f t="shared" si="23"/>
        <v/>
      </c>
      <c r="I284" s="4" t="str">
        <f t="shared" si="24"/>
        <v/>
      </c>
    </row>
    <row r="285" spans="1: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4" t="str">
        <f t="shared" si="20"/>
        <v/>
      </c>
      <c r="E285" s="4" t="str">
        <f t="shared" si="21"/>
        <v/>
      </c>
      <c r="F285" s="4" t="str">
        <f t="shared" si="22"/>
        <v/>
      </c>
      <c r="G285" s="4" t="str">
        <f t="shared" si="23"/>
        <v/>
      </c>
      <c r="I285" s="4" t="str">
        <f t="shared" si="24"/>
        <v/>
      </c>
    </row>
    <row r="286" spans="1: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4" t="str">
        <f t="shared" si="20"/>
        <v/>
      </c>
      <c r="E286" s="4" t="str">
        <f t="shared" si="21"/>
        <v/>
      </c>
      <c r="F286" s="4" t="str">
        <f t="shared" si="22"/>
        <v/>
      </c>
      <c r="G286" s="4" t="str">
        <f t="shared" si="23"/>
        <v/>
      </c>
      <c r="I286" s="4" t="str">
        <f t="shared" si="24"/>
        <v/>
      </c>
    </row>
    <row r="287" spans="1: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4" t="str">
        <f t="shared" si="20"/>
        <v/>
      </c>
      <c r="E287" s="4" t="str">
        <f t="shared" si="21"/>
        <v/>
      </c>
      <c r="F287" s="4" t="str">
        <f t="shared" si="22"/>
        <v/>
      </c>
      <c r="G287" s="4" t="str">
        <f t="shared" si="23"/>
        <v/>
      </c>
      <c r="I287" s="4" t="str">
        <f t="shared" si="24"/>
        <v/>
      </c>
    </row>
    <row r="288" spans="1: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4" t="str">
        <f t="shared" si="20"/>
        <v/>
      </c>
      <c r="E288" s="4" t="str">
        <f t="shared" si="21"/>
        <v/>
      </c>
      <c r="F288" s="4" t="str">
        <f t="shared" si="22"/>
        <v/>
      </c>
      <c r="G288" s="4" t="str">
        <f t="shared" si="23"/>
        <v/>
      </c>
      <c r="I288" s="4" t="str">
        <f t="shared" si="24"/>
        <v/>
      </c>
    </row>
    <row r="289" spans="1: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4" t="str">
        <f t="shared" si="20"/>
        <v/>
      </c>
      <c r="E289" s="4" t="str">
        <f t="shared" si="21"/>
        <v/>
      </c>
      <c r="F289" s="4" t="str">
        <f t="shared" si="22"/>
        <v/>
      </c>
      <c r="G289" s="4" t="str">
        <f t="shared" si="23"/>
        <v/>
      </c>
      <c r="I289" s="4" t="str">
        <f t="shared" si="24"/>
        <v/>
      </c>
    </row>
    <row r="290" spans="1: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4" t="str">
        <f t="shared" si="20"/>
        <v/>
      </c>
      <c r="E290" s="4" t="str">
        <f t="shared" si="21"/>
        <v/>
      </c>
      <c r="F290" s="4" t="str">
        <f t="shared" si="22"/>
        <v/>
      </c>
      <c r="G290" s="4" t="str">
        <f t="shared" si="23"/>
        <v/>
      </c>
      <c r="I290" s="4" t="str">
        <f t="shared" si="24"/>
        <v/>
      </c>
    </row>
    <row r="291" spans="1: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4" t="str">
        <f t="shared" si="20"/>
        <v/>
      </c>
      <c r="E291" s="4" t="str">
        <f t="shared" si="21"/>
        <v/>
      </c>
      <c r="F291" s="4" t="str">
        <f t="shared" si="22"/>
        <v/>
      </c>
      <c r="G291" s="4" t="str">
        <f t="shared" si="23"/>
        <v/>
      </c>
      <c r="I291" s="4" t="str">
        <f t="shared" si="24"/>
        <v/>
      </c>
    </row>
    <row r="292" spans="1: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4" t="str">
        <f t="shared" si="20"/>
        <v/>
      </c>
      <c r="E292" s="4" t="str">
        <f t="shared" si="21"/>
        <v/>
      </c>
      <c r="F292" s="4" t="str">
        <f t="shared" si="22"/>
        <v/>
      </c>
      <c r="G292" s="4" t="str">
        <f t="shared" si="23"/>
        <v/>
      </c>
      <c r="I292" s="4" t="str">
        <f t="shared" si="24"/>
        <v/>
      </c>
    </row>
    <row r="293" spans="1: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4" t="str">
        <f t="shared" si="20"/>
        <v/>
      </c>
      <c r="E293" s="4" t="str">
        <f t="shared" si="21"/>
        <v/>
      </c>
      <c r="F293" s="4" t="str">
        <f t="shared" si="22"/>
        <v/>
      </c>
      <c r="G293" s="4" t="str">
        <f t="shared" si="23"/>
        <v/>
      </c>
      <c r="I293" s="4" t="str">
        <f t="shared" si="24"/>
        <v/>
      </c>
    </row>
    <row r="294" spans="1: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4" t="str">
        <f t="shared" si="20"/>
        <v/>
      </c>
      <c r="E294" s="4" t="str">
        <f t="shared" si="21"/>
        <v/>
      </c>
      <c r="F294" s="4" t="str">
        <f t="shared" si="22"/>
        <v/>
      </c>
      <c r="G294" s="4" t="str">
        <f t="shared" si="23"/>
        <v/>
      </c>
      <c r="I294" s="4" t="str">
        <f t="shared" si="24"/>
        <v/>
      </c>
    </row>
    <row r="295" spans="1: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4" t="str">
        <f t="shared" si="20"/>
        <v/>
      </c>
      <c r="E295" s="4" t="str">
        <f t="shared" si="21"/>
        <v/>
      </c>
      <c r="F295" s="4" t="str">
        <f t="shared" si="22"/>
        <v/>
      </c>
      <c r="G295" s="4" t="str">
        <f t="shared" si="23"/>
        <v/>
      </c>
      <c r="I295" s="4" t="str">
        <f t="shared" si="24"/>
        <v/>
      </c>
    </row>
    <row r="296" spans="1: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4" t="str">
        <f t="shared" si="20"/>
        <v/>
      </c>
      <c r="E296" s="4" t="str">
        <f t="shared" si="21"/>
        <v/>
      </c>
      <c r="F296" s="4" t="str">
        <f t="shared" si="22"/>
        <v/>
      </c>
      <c r="G296" s="4" t="str">
        <f t="shared" si="23"/>
        <v/>
      </c>
      <c r="I296" s="4" t="str">
        <f t="shared" si="24"/>
        <v/>
      </c>
    </row>
    <row r="297" spans="1: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4" t="str">
        <f t="shared" si="20"/>
        <v/>
      </c>
      <c r="E297" s="4" t="str">
        <f t="shared" si="21"/>
        <v/>
      </c>
      <c r="F297" s="4" t="str">
        <f t="shared" si="22"/>
        <v/>
      </c>
      <c r="G297" s="4" t="str">
        <f t="shared" si="23"/>
        <v/>
      </c>
      <c r="I297" s="4" t="str">
        <f t="shared" si="24"/>
        <v/>
      </c>
    </row>
    <row r="298" spans="1: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str">
        <f>IF('True_Odds_Calculator_3-way'!A422="","",'True_Odds_Calculator_3-way'!A422)</f>
        <v/>
      </c>
      <c r="B421" s="4" t="str">
        <f>IF('True_Odds_Calculator_3-way'!B422="","",'True_Odds_Calculator_3-way'!B422)</f>
        <v/>
      </c>
      <c r="C421" s="4" t="str">
        <f>IF('True_Odds_Calculator_3-way'!C422="","",'True_Odds_Calculator_3-way'!C422)</f>
        <v/>
      </c>
      <c r="D421" s="4" t="str">
        <f t="shared" si="30"/>
        <v/>
      </c>
      <c r="E421" s="4" t="str">
        <f t="shared" si="31"/>
        <v/>
      </c>
      <c r="F421" s="4" t="str">
        <f t="shared" si="32"/>
        <v/>
      </c>
      <c r="G421" s="4" t="str">
        <f t="shared" si="33"/>
        <v/>
      </c>
      <c r="I421" s="4" t="str">
        <f t="shared" si="34"/>
        <v/>
      </c>
    </row>
    <row r="422" spans="1:9" x14ac:dyDescent="0.2">
      <c r="A422" s="4" t="str">
        <f>IF('True_Odds_Calculator_3-way'!A423="","",'True_Odds_Calculator_3-way'!A423)</f>
        <v/>
      </c>
      <c r="B422" s="4" t="str">
        <f>IF('True_Odds_Calculator_3-way'!B423="","",'True_Odds_Calculator_3-way'!B423)</f>
        <v/>
      </c>
      <c r="C422" s="4" t="str">
        <f>IF('True_Odds_Calculator_3-way'!C423="","",'True_Odds_Calculator_3-way'!C423)</f>
        <v/>
      </c>
      <c r="D422" s="4" t="str">
        <f t="shared" si="30"/>
        <v/>
      </c>
      <c r="E422" s="4" t="str">
        <f t="shared" si="31"/>
        <v/>
      </c>
      <c r="F422" s="4" t="str">
        <f t="shared" si="32"/>
        <v/>
      </c>
      <c r="G422" s="4" t="str">
        <f t="shared" si="33"/>
        <v/>
      </c>
      <c r="I422" s="4" t="str">
        <f t="shared" si="34"/>
        <v/>
      </c>
    </row>
    <row r="423" spans="1:9" x14ac:dyDescent="0.2">
      <c r="A423" s="4" t="str">
        <f>IF('True_Odds_Calculator_3-way'!A424="","",'True_Odds_Calculator_3-way'!A424)</f>
        <v/>
      </c>
      <c r="B423" s="4" t="str">
        <f>IF('True_Odds_Calculator_3-way'!B424="","",'True_Odds_Calculator_3-way'!B424)</f>
        <v/>
      </c>
      <c r="C423" s="4" t="str">
        <f>IF('True_Odds_Calculator_3-way'!C424="","",'True_Odds_Calculator_3-way'!C424)</f>
        <v/>
      </c>
      <c r="D423" s="4" t="str">
        <f t="shared" si="30"/>
        <v/>
      </c>
      <c r="E423" s="4" t="str">
        <f t="shared" si="31"/>
        <v/>
      </c>
      <c r="F423" s="4" t="str">
        <f t="shared" si="32"/>
        <v/>
      </c>
      <c r="G423" s="4" t="str">
        <f t="shared" si="33"/>
        <v/>
      </c>
      <c r="I423" s="4" t="str">
        <f t="shared" si="34"/>
        <v/>
      </c>
    </row>
    <row r="424" spans="1:9" x14ac:dyDescent="0.2">
      <c r="A424" s="4" t="str">
        <f>IF('True_Odds_Calculator_3-way'!A425="","",'True_Odds_Calculator_3-way'!A425)</f>
        <v/>
      </c>
      <c r="B424" s="4" t="str">
        <f>IF('True_Odds_Calculator_3-way'!B425="","",'True_Odds_Calculator_3-way'!B425)</f>
        <v/>
      </c>
      <c r="C424" s="4" t="str">
        <f>IF('True_Odds_Calculator_3-way'!C425="","",'True_Odds_Calculator_3-way'!C425)</f>
        <v/>
      </c>
      <c r="D424" s="4" t="str">
        <f t="shared" si="30"/>
        <v/>
      </c>
      <c r="E424" s="4" t="str">
        <f t="shared" si="31"/>
        <v/>
      </c>
      <c r="F424" s="4" t="str">
        <f t="shared" si="32"/>
        <v/>
      </c>
      <c r="G424" s="4" t="str">
        <f t="shared" si="33"/>
        <v/>
      </c>
      <c r="I424" s="4" t="str">
        <f t="shared" si="34"/>
        <v/>
      </c>
    </row>
    <row r="425" spans="1:9" x14ac:dyDescent="0.2">
      <c r="A425" s="4" t="str">
        <f>IF('True_Odds_Calculator_3-way'!A426="","",'True_Odds_Calculator_3-way'!A426)</f>
        <v/>
      </c>
      <c r="B425" s="4" t="str">
        <f>IF('True_Odds_Calculator_3-way'!B426="","",'True_Odds_Calculator_3-way'!B426)</f>
        <v/>
      </c>
      <c r="C425" s="4" t="str">
        <f>IF('True_Odds_Calculator_3-way'!C426="","",'True_Odds_Calculator_3-way'!C426)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IF('True_Odds_Calculator_3-way'!A427="","",'True_Odds_Calculator_3-way'!A427)</f>
        <v/>
      </c>
      <c r="B426" s="4" t="str">
        <f>IF('True_Odds_Calculator_3-way'!B427="","",'True_Odds_Calculator_3-way'!B427)</f>
        <v/>
      </c>
      <c r="C426" s="4" t="str">
        <f>IF('True_Odds_Calculator_3-way'!C427="","",'True_Odds_Calculator_3-way'!C427)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IF('True_Odds_Calculator_3-way'!A428="","",'True_Odds_Calculator_3-way'!A428)</f>
        <v/>
      </c>
      <c r="B427" s="4" t="str">
        <f>IF('True_Odds_Calculator_3-way'!B428="","",'True_Odds_Calculator_3-way'!B428)</f>
        <v/>
      </c>
      <c r="C427" s="4" t="str">
        <f>IF('True_Odds_Calculator_3-way'!C428="","",'True_Odds_Calculator_3-way'!C428)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IF('True_Odds_Calculator_3-way'!A429="","",'True_Odds_Calculator_3-way'!A429)</f>
        <v/>
      </c>
      <c r="B428" s="4" t="str">
        <f>IF('True_Odds_Calculator_3-way'!B429="","",'True_Odds_Calculator_3-way'!B429)</f>
        <v/>
      </c>
      <c r="C428" s="4" t="str">
        <f>IF('True_Odds_Calculator_3-way'!C429="","",'True_Odds_Calculator_3-way'!C429)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IF('True_Odds_Calculator_3-way'!A430="","",'True_Odds_Calculator_3-way'!A430)</f>
        <v/>
      </c>
      <c r="B429" s="4" t="str">
        <f>IF('True_Odds_Calculator_3-way'!B430="","",'True_Odds_Calculator_3-way'!B430)</f>
        <v/>
      </c>
      <c r="C429" s="4" t="str">
        <f>IF('True_Odds_Calculator_3-way'!C430="","",'True_Odds_Calculator_3-way'!C430)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IF('True_Odds_Calculator_3-way'!A431="","",'True_Odds_Calculator_3-way'!A431)</f>
        <v/>
      </c>
      <c r="B430" s="4" t="str">
        <f>IF('True_Odds_Calculator_3-way'!B431="","",'True_Odds_Calculator_3-way'!B431)</f>
        <v/>
      </c>
      <c r="C430" s="4" t="str">
        <f>IF('True_Odds_Calculator_3-way'!C431="","",'True_Odds_Calculator_3-way'!C431)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IF('True_Odds_Calculator_3-way'!A432="","",'True_Odds_Calculator_3-way'!A432)</f>
        <v/>
      </c>
      <c r="B431" s="4" t="str">
        <f>IF('True_Odds_Calculator_3-way'!B432="","",'True_Odds_Calculator_3-way'!B432)</f>
        <v/>
      </c>
      <c r="C431" s="4" t="str">
        <f>IF('True_Odds_Calculator_3-way'!C432="","",'True_Odds_Calculator_3-way'!C432)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IF('True_Odds_Calculator_3-way'!A433="","",'True_Odds_Calculator_3-way'!A433)</f>
        <v/>
      </c>
      <c r="B432" s="4" t="str">
        <f>IF('True_Odds_Calculator_3-way'!B433="","",'True_Odds_Calculator_3-way'!B433)</f>
        <v/>
      </c>
      <c r="C432" s="4" t="str">
        <f>IF('True_Odds_Calculator_3-way'!C433="","",'True_Odds_Calculator_3-way'!C433)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IF('True_Odds_Calculator_3-way'!A434="","",'True_Odds_Calculator_3-way'!A434)</f>
        <v/>
      </c>
      <c r="B433" s="4" t="str">
        <f>IF('True_Odds_Calculator_3-way'!B434="","",'True_Odds_Calculator_3-way'!B434)</f>
        <v/>
      </c>
      <c r="C433" s="4" t="str">
        <f>IF('True_Odds_Calculator_3-way'!C434="","",'True_Odds_Calculator_3-way'!C434)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IF('True_Odds_Calculator_3-way'!A435="","",'True_Odds_Calculator_3-way'!A435)</f>
        <v/>
      </c>
      <c r="B434" s="4" t="str">
        <f>IF('True_Odds_Calculator_3-way'!B435="","",'True_Odds_Calculator_3-way'!B435)</f>
        <v/>
      </c>
      <c r="C434" s="4" t="str">
        <f>IF('True_Odds_Calculator_3-way'!C435="","",'True_Odds_Calculator_3-way'!C435)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IF('True_Odds_Calculator_3-way'!A436="","",'True_Odds_Calculator_3-way'!A436)</f>
        <v/>
      </c>
      <c r="B435" s="4" t="str">
        <f>IF('True_Odds_Calculator_3-way'!B436="","",'True_Odds_Calculator_3-way'!B436)</f>
        <v/>
      </c>
      <c r="C435" s="4" t="str">
        <f>IF('True_Odds_Calculator_3-way'!C436="","",'True_Odds_Calculator_3-way'!C436)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IF('True_Odds_Calculator_3-way'!A437="","",'True_Odds_Calculator_3-way'!A437)</f>
        <v/>
      </c>
      <c r="B436" s="4" t="str">
        <f>IF('True_Odds_Calculator_3-way'!B437="","",'True_Odds_Calculator_3-way'!B437)</f>
        <v/>
      </c>
      <c r="C436" s="4" t="str">
        <f>IF('True_Odds_Calculator_3-way'!C437="","",'True_Odds_Calculator_3-way'!C437)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IF('True_Odds_Calculator_3-way'!A438="","",'True_Odds_Calculator_3-way'!A438)</f>
        <v/>
      </c>
      <c r="B437" s="4" t="str">
        <f>IF('True_Odds_Calculator_3-way'!B438="","",'True_Odds_Calculator_3-way'!B438)</f>
        <v/>
      </c>
      <c r="C437" s="4" t="str">
        <f>IF('True_Odds_Calculator_3-way'!C438="","",'True_Odds_Calculator_3-way'!C438)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IF('True_Odds_Calculator_3-way'!A439="","",'True_Odds_Calculator_3-way'!A439)</f>
        <v/>
      </c>
      <c r="B438" s="4" t="str">
        <f>IF('True_Odds_Calculator_3-way'!B439="","",'True_Odds_Calculator_3-way'!B439)</f>
        <v/>
      </c>
      <c r="C438" s="4" t="str">
        <f>IF('True_Odds_Calculator_3-way'!C439="","",'True_Odds_Calculator_3-way'!C439)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IF('True_Odds_Calculator_3-way'!A440="","",'True_Odds_Calculator_3-way'!A440)</f>
        <v/>
      </c>
      <c r="B439" s="4" t="str">
        <f>IF('True_Odds_Calculator_3-way'!B440="","",'True_Odds_Calculator_3-way'!B440)</f>
        <v/>
      </c>
      <c r="C439" s="4" t="str">
        <f>IF('True_Odds_Calculator_3-way'!C440="","",'True_Odds_Calculator_3-way'!C440)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IF('True_Odds_Calculator_3-way'!A441="","",'True_Odds_Calculator_3-way'!A441)</f>
        <v/>
      </c>
      <c r="B440" s="4" t="str">
        <f>IF('True_Odds_Calculator_3-way'!B441="","",'True_Odds_Calculator_3-way'!B441)</f>
        <v/>
      </c>
      <c r="C440" s="4" t="str">
        <f>IF('True_Odds_Calculator_3-way'!C441="","",'True_Odds_Calculator_3-way'!C441)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IF('True_Odds_Calculator_3-way'!A442="","",'True_Odds_Calculator_3-way'!A442)</f>
        <v/>
      </c>
      <c r="B441" s="4" t="str">
        <f>IF('True_Odds_Calculator_3-way'!B442="","",'True_Odds_Calculator_3-way'!B442)</f>
        <v/>
      </c>
      <c r="C441" s="4" t="str">
        <f>IF('True_Odds_Calculator_3-way'!C442="","",'True_Odds_Calculator_3-way'!C442)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IF('True_Odds_Calculator_3-way'!A443="","",'True_Odds_Calculator_3-way'!A443)</f>
        <v/>
      </c>
      <c r="B442" s="4" t="str">
        <f>IF('True_Odds_Calculator_3-way'!B443="","",'True_Odds_Calculator_3-way'!B443)</f>
        <v/>
      </c>
      <c r="C442" s="4" t="str">
        <f>IF('True_Odds_Calculator_3-way'!C443="","",'True_Odds_Calculator_3-way'!C443)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IF('True_Odds_Calculator_3-way'!A444="","",'True_Odds_Calculator_3-way'!A444)</f>
        <v/>
      </c>
      <c r="B443" s="4" t="str">
        <f>IF('True_Odds_Calculator_3-way'!B444="","",'True_Odds_Calculator_3-way'!B444)</f>
        <v/>
      </c>
      <c r="C443" s="4" t="str">
        <f>IF('True_Odds_Calculator_3-way'!C444="","",'True_Odds_Calculator_3-way'!C444)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IF('True_Odds_Calculator_3-way'!A445="","",'True_Odds_Calculator_3-way'!A445)</f>
        <v/>
      </c>
      <c r="B444" s="4" t="str">
        <f>IF('True_Odds_Calculator_3-way'!B445="","",'True_Odds_Calculator_3-way'!B445)</f>
        <v/>
      </c>
      <c r="C444" s="4" t="str">
        <f>IF('True_Odds_Calculator_3-way'!C445="","",'True_Odds_Calculator_3-way'!C445)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IF('True_Odds_Calculator_3-way'!A446="","",'True_Odds_Calculator_3-way'!A446)</f>
        <v/>
      </c>
      <c r="B445" s="4" t="str">
        <f>IF('True_Odds_Calculator_3-way'!B446="","",'True_Odds_Calculator_3-way'!B446)</f>
        <v/>
      </c>
      <c r="C445" s="4" t="str">
        <f>IF('True_Odds_Calculator_3-way'!C446="","",'True_Odds_Calculator_3-way'!C446)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IF('True_Odds_Calculator_3-way'!A447="","",'True_Odds_Calculator_3-way'!A447)</f>
        <v/>
      </c>
      <c r="B446" s="4" t="str">
        <f>IF('True_Odds_Calculator_3-way'!B447="","",'True_Odds_Calculator_3-way'!B447)</f>
        <v/>
      </c>
      <c r="C446" s="4" t="str">
        <f>IF('True_Odds_Calculator_3-way'!C447="","",'True_Odds_Calculator_3-way'!C447)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IF('True_Odds_Calculator_3-way'!A448="","",'True_Odds_Calculator_3-way'!A448)</f>
        <v/>
      </c>
      <c r="B447" s="4" t="str">
        <f>IF('True_Odds_Calculator_3-way'!B448="","",'True_Odds_Calculator_3-way'!B448)</f>
        <v/>
      </c>
      <c r="C447" s="4" t="str">
        <f>IF('True_Odds_Calculator_3-way'!C448="","",'True_Odds_Calculator_3-way'!C448)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IF('True_Odds_Calculator_3-way'!A449="","",'True_Odds_Calculator_3-way'!A449)</f>
        <v/>
      </c>
      <c r="B448" s="4" t="str">
        <f>IF('True_Odds_Calculator_3-way'!B449="","",'True_Odds_Calculator_3-way'!B449)</f>
        <v/>
      </c>
      <c r="C448" s="4" t="str">
        <f>IF('True_Odds_Calculator_3-way'!C449="","",'True_Odds_Calculator_3-way'!C449)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IF('True_Odds_Calculator_3-way'!A450="","",'True_Odds_Calculator_3-way'!A450)</f>
        <v/>
      </c>
      <c r="B449" s="4" t="str">
        <f>IF('True_Odds_Calculator_3-way'!B450="","",'True_Odds_Calculator_3-way'!B450)</f>
        <v/>
      </c>
      <c r="C449" s="4" t="str">
        <f>IF('True_Odds_Calculator_3-way'!C450="","",'True_Odds_Calculator_3-way'!C450)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IF('True_Odds_Calculator_3-way'!A451="","",'True_Odds_Calculator_3-way'!A451)</f>
        <v/>
      </c>
      <c r="B450" s="4" t="str">
        <f>IF('True_Odds_Calculator_3-way'!B451="","",'True_Odds_Calculator_3-way'!B451)</f>
        <v/>
      </c>
      <c r="C450" s="4" t="str">
        <f>IF('True_Odds_Calculator_3-way'!C451="","",'True_Odds_Calculator_3-way'!C451)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IF('True_Odds_Calculator_3-way'!A452="","",'True_Odds_Calculator_3-way'!A452)</f>
        <v/>
      </c>
      <c r="B451" s="4" t="str">
        <f>IF('True_Odds_Calculator_3-way'!B452="","",'True_Odds_Calculator_3-way'!B452)</f>
        <v/>
      </c>
      <c r="C451" s="4" t="str">
        <f>IF('True_Odds_Calculator_3-way'!C452="","",'True_Odds_Calculator_3-way'!C452)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IF('True_Odds_Calculator_3-way'!A453="","",'True_Odds_Calculator_3-way'!A453)</f>
        <v/>
      </c>
      <c r="B452" s="4" t="str">
        <f>IF('True_Odds_Calculator_3-way'!B453="","",'True_Odds_Calculator_3-way'!B453)</f>
        <v/>
      </c>
      <c r="C452" s="4" t="str">
        <f>IF('True_Odds_Calculator_3-way'!C453="","",'True_Odds_Calculator_3-way'!C453)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IF('True_Odds_Calculator_3-way'!A454="","",'True_Odds_Calculator_3-way'!A454)</f>
        <v/>
      </c>
      <c r="B453" s="4" t="str">
        <f>IF('True_Odds_Calculator_3-way'!B454="","",'True_Odds_Calculator_3-way'!B454)</f>
        <v/>
      </c>
      <c r="C453" s="4" t="str">
        <f>IF('True_Odds_Calculator_3-way'!C454="","",'True_Odds_Calculator_3-way'!C454)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IF('True_Odds_Calculator_3-way'!A455="","",'True_Odds_Calculator_3-way'!A455)</f>
        <v/>
      </c>
      <c r="B454" s="4" t="str">
        <f>IF('True_Odds_Calculator_3-way'!B455="","",'True_Odds_Calculator_3-way'!B455)</f>
        <v/>
      </c>
      <c r="C454" s="4" t="str">
        <f>IF('True_Odds_Calculator_3-way'!C455="","",'True_Odds_Calculator_3-way'!C455)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IF('True_Odds_Calculator_3-way'!A456="","",'True_Odds_Calculator_3-way'!A456)</f>
        <v/>
      </c>
      <c r="B455" s="4" t="str">
        <f>IF('True_Odds_Calculator_3-way'!B456="","",'True_Odds_Calculator_3-way'!B456)</f>
        <v/>
      </c>
      <c r="C455" s="4" t="str">
        <f>IF('True_Odds_Calculator_3-way'!C456="","",'True_Odds_Calculator_3-way'!C456)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IF('True_Odds_Calculator_3-way'!A457="","",'True_Odds_Calculator_3-way'!A457)</f>
        <v/>
      </c>
      <c r="B456" s="4" t="str">
        <f>IF('True_Odds_Calculator_3-way'!B457="","",'True_Odds_Calculator_3-way'!B457)</f>
        <v/>
      </c>
      <c r="C456" s="4" t="str">
        <f>IF('True_Odds_Calculator_3-way'!C457="","",'True_Odds_Calculator_3-way'!C457)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IF('True_Odds_Calculator_3-way'!A458="","",'True_Odds_Calculator_3-way'!A458)</f>
        <v/>
      </c>
      <c r="B457" s="4" t="str">
        <f>IF('True_Odds_Calculator_3-way'!B458="","",'True_Odds_Calculator_3-way'!B458)</f>
        <v/>
      </c>
      <c r="C457" s="4" t="str">
        <f>IF('True_Odds_Calculator_3-way'!C458="","",'True_Odds_Calculator_3-way'!C458)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IF('True_Odds_Calculator_3-way'!A459="","",'True_Odds_Calculator_3-way'!A459)</f>
        <v/>
      </c>
      <c r="B458" s="4" t="str">
        <f>IF('True_Odds_Calculator_3-way'!B459="","",'True_Odds_Calculator_3-way'!B459)</f>
        <v/>
      </c>
      <c r="C458" s="4" t="str">
        <f>IF('True_Odds_Calculator_3-way'!C459="","",'True_Odds_Calculator_3-way'!C459)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IF('True_Odds_Calculator_3-way'!A460="","",'True_Odds_Calculator_3-way'!A460)</f>
        <v/>
      </c>
      <c r="B459" s="4" t="str">
        <f>IF('True_Odds_Calculator_3-way'!B460="","",'True_Odds_Calculator_3-way'!B460)</f>
        <v/>
      </c>
      <c r="C459" s="4" t="str">
        <f>IF('True_Odds_Calculator_3-way'!C460="","",'True_Odds_Calculator_3-way'!C460)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IF('True_Odds_Calculator_3-way'!A461="","",'True_Odds_Calculator_3-way'!A461)</f>
        <v/>
      </c>
      <c r="B460" s="4" t="str">
        <f>IF('True_Odds_Calculator_3-way'!B461="","",'True_Odds_Calculator_3-way'!B461)</f>
        <v/>
      </c>
      <c r="C460" s="4" t="str">
        <f>IF('True_Odds_Calculator_3-way'!C461="","",'True_Odds_Calculator_3-way'!C461)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IF('True_Odds_Calculator_3-way'!A462="","",'True_Odds_Calculator_3-way'!A462)</f>
        <v/>
      </c>
      <c r="B461" s="4" t="str">
        <f>IF('True_Odds_Calculator_3-way'!B462="","",'True_Odds_Calculator_3-way'!B462)</f>
        <v/>
      </c>
      <c r="C461" s="4" t="str">
        <f>IF('True_Odds_Calculator_3-way'!C462="","",'True_Odds_Calculator_3-way'!C462)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IF('True_Odds_Calculator_3-way'!A463="","",'True_Odds_Calculator_3-way'!A463)</f>
        <v/>
      </c>
      <c r="B462" s="4" t="str">
        <f>IF('True_Odds_Calculator_3-way'!B463="","",'True_Odds_Calculator_3-way'!B463)</f>
        <v/>
      </c>
      <c r="C462" s="4" t="str">
        <f>IF('True_Odds_Calculator_3-way'!C463="","",'True_Odds_Calculator_3-way'!C463)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IF('True_Odds_Calculator_3-way'!A464="","",'True_Odds_Calculator_3-way'!A464)</f>
        <v/>
      </c>
      <c r="B463" s="4" t="str">
        <f>IF('True_Odds_Calculator_3-way'!B464="","",'True_Odds_Calculator_3-way'!B464)</f>
        <v/>
      </c>
      <c r="C463" s="4" t="str">
        <f>IF('True_Odds_Calculator_3-way'!C464="","",'True_Odds_Calculator_3-way'!C464)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IF('True_Odds_Calculator_3-way'!A465="","",'True_Odds_Calculator_3-way'!A465)</f>
        <v/>
      </c>
      <c r="B464" s="4" t="str">
        <f>IF('True_Odds_Calculator_3-way'!B465="","",'True_Odds_Calculator_3-way'!B465)</f>
        <v/>
      </c>
      <c r="C464" s="4" t="str">
        <f>IF('True_Odds_Calculator_3-way'!C465="","",'True_Odds_Calculator_3-way'!C465)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IF('True_Odds_Calculator_3-way'!A466="","",'True_Odds_Calculator_3-way'!A466)</f>
        <v/>
      </c>
      <c r="B465" s="4" t="str">
        <f>IF('True_Odds_Calculator_3-way'!B466="","",'True_Odds_Calculator_3-way'!B466)</f>
        <v/>
      </c>
      <c r="C465" s="4" t="str">
        <f>IF('True_Odds_Calculator_3-way'!C466="","",'True_Odds_Calculator_3-way'!C466)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IF('True_Odds_Calculator_3-way'!A467="","",'True_Odds_Calculator_3-way'!A467)</f>
        <v/>
      </c>
      <c r="B466" s="4" t="str">
        <f>IF('True_Odds_Calculator_3-way'!B467="","",'True_Odds_Calculator_3-way'!B467)</f>
        <v/>
      </c>
      <c r="C466" s="4" t="str">
        <f>IF('True_Odds_Calculator_3-way'!C467="","",'True_Odds_Calculator_3-way'!C467)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IF('True_Odds_Calculator_3-way'!A468="","",'True_Odds_Calculator_3-way'!A468)</f>
        <v/>
      </c>
      <c r="B467" s="4" t="str">
        <f>IF('True_Odds_Calculator_3-way'!B468="","",'True_Odds_Calculator_3-way'!B468)</f>
        <v/>
      </c>
      <c r="C467" s="4" t="str">
        <f>IF('True_Odds_Calculator_3-way'!C468="","",'True_Odds_Calculator_3-way'!C468)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IF('True_Odds_Calculator_3-way'!A469="","",'True_Odds_Calculator_3-way'!A469)</f>
        <v/>
      </c>
      <c r="B468" s="4" t="str">
        <f>IF('True_Odds_Calculator_3-way'!B469="","",'True_Odds_Calculator_3-way'!B469)</f>
        <v/>
      </c>
      <c r="C468" s="4" t="str">
        <f>IF('True_Odds_Calculator_3-way'!C469="","",'True_Odds_Calculator_3-way'!C469)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IF('True_Odds_Calculator_3-way'!A470="","",'True_Odds_Calculator_3-way'!A470)</f>
        <v/>
      </c>
      <c r="B469" s="4" t="str">
        <f>IF('True_Odds_Calculator_3-way'!B470="","",'True_Odds_Calculator_3-way'!B470)</f>
        <v/>
      </c>
      <c r="C469" s="4" t="str">
        <f>IF('True_Odds_Calculator_3-way'!C470="","",'True_Odds_Calculator_3-way'!C470)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IF('True_Odds_Calculator_3-way'!A471="","",'True_Odds_Calculator_3-way'!A471)</f>
        <v/>
      </c>
      <c r="B470" s="4" t="str">
        <f>IF('True_Odds_Calculator_3-way'!B471="","",'True_Odds_Calculator_3-way'!B471)</f>
        <v/>
      </c>
      <c r="C470" s="4" t="str">
        <f>IF('True_Odds_Calculator_3-way'!C471="","",'True_Odds_Calculator_3-way'!C471)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IF('True_Odds_Calculator_3-way'!A472="","",'True_Odds_Calculator_3-way'!A472)</f>
        <v/>
      </c>
      <c r="B471" s="4" t="str">
        <f>IF('True_Odds_Calculator_3-way'!B472="","",'True_Odds_Calculator_3-way'!B472)</f>
        <v/>
      </c>
      <c r="C471" s="4" t="str">
        <f>IF('True_Odds_Calculator_3-way'!C472="","",'True_Odds_Calculator_3-way'!C472)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IF('True_Odds_Calculator_3-way'!A473="","",'True_Odds_Calculator_3-way'!A473)</f>
        <v/>
      </c>
      <c r="B472" s="4" t="str">
        <f>IF('True_Odds_Calculator_3-way'!B473="","",'True_Odds_Calculator_3-way'!B473)</f>
        <v/>
      </c>
      <c r="C472" s="4" t="str">
        <f>IF('True_Odds_Calculator_3-way'!C473="","",'True_Odds_Calculator_3-way'!C473)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IF('True_Odds_Calculator_3-way'!A474="","",'True_Odds_Calculator_3-way'!A474)</f>
        <v/>
      </c>
      <c r="B473" s="4" t="str">
        <f>IF('True_Odds_Calculator_3-way'!B474="","",'True_Odds_Calculator_3-way'!B474)</f>
        <v/>
      </c>
      <c r="C473" s="4" t="str">
        <f>IF('True_Odds_Calculator_3-way'!C474="","",'True_Odds_Calculator_3-way'!C474)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IF('True_Odds_Calculator_3-way'!A475="","",'True_Odds_Calculator_3-way'!A475)</f>
        <v/>
      </c>
      <c r="B474" s="4" t="str">
        <f>IF('True_Odds_Calculator_3-way'!B475="","",'True_Odds_Calculator_3-way'!B475)</f>
        <v/>
      </c>
      <c r="C474" s="4" t="str">
        <f>IF('True_Odds_Calculator_3-way'!C475="","",'True_Odds_Calculator_3-way'!C475)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IF('True_Odds_Calculator_3-way'!A476="","",'True_Odds_Calculator_3-way'!A476)</f>
        <v/>
      </c>
      <c r="B475" s="4" t="str">
        <f>IF('True_Odds_Calculator_3-way'!B476="","",'True_Odds_Calculator_3-way'!B476)</f>
        <v/>
      </c>
      <c r="C475" s="4" t="str">
        <f>IF('True_Odds_Calculator_3-way'!C476="","",'True_Odds_Calculator_3-way'!C476)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IF('True_Odds_Calculator_3-way'!A477="","",'True_Odds_Calculator_3-way'!A477)</f>
        <v/>
      </c>
      <c r="B476" s="4" t="str">
        <f>IF('True_Odds_Calculator_3-way'!B477="","",'True_Odds_Calculator_3-way'!B477)</f>
        <v/>
      </c>
      <c r="C476" s="4" t="str">
        <f>IF('True_Odds_Calculator_3-way'!C477="","",'True_Odds_Calculator_3-way'!C477)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IF('True_Odds_Calculator_3-way'!A478="","",'True_Odds_Calculator_3-way'!A478)</f>
        <v/>
      </c>
      <c r="B477" s="4" t="str">
        <f>IF('True_Odds_Calculator_3-way'!B478="","",'True_Odds_Calculator_3-way'!B478)</f>
        <v/>
      </c>
      <c r="C477" s="4" t="str">
        <f>IF('True_Odds_Calculator_3-way'!C478="","",'True_Odds_Calculator_3-way'!C478)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IF('True_Odds_Calculator_3-way'!A479="","",'True_Odds_Calculator_3-way'!A479)</f>
        <v/>
      </c>
      <c r="B478" s="4" t="str">
        <f>IF('True_Odds_Calculator_3-way'!B479="","",'True_Odds_Calculator_3-way'!B479)</f>
        <v/>
      </c>
      <c r="C478" s="4" t="str">
        <f>IF('True_Odds_Calculator_3-way'!C479="","",'True_Odds_Calculator_3-way'!C479)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IF('True_Odds_Calculator_3-way'!A480="","",'True_Odds_Calculator_3-way'!A480)</f>
        <v/>
      </c>
      <c r="B479" s="4" t="str">
        <f>IF('True_Odds_Calculator_3-way'!B480="","",'True_Odds_Calculator_3-way'!B480)</f>
        <v/>
      </c>
      <c r="C479" s="4" t="str">
        <f>IF('True_Odds_Calculator_3-way'!C480="","",'True_Odds_Calculator_3-way'!C480)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IF('True_Odds_Calculator_3-way'!A481="","",'True_Odds_Calculator_3-way'!A481)</f>
        <v/>
      </c>
      <c r="B480" s="4" t="str">
        <f>IF('True_Odds_Calculator_3-way'!B481="","",'True_Odds_Calculator_3-way'!B481)</f>
        <v/>
      </c>
      <c r="C480" s="4" t="str">
        <f>IF('True_Odds_Calculator_3-way'!C481="","",'True_Odds_Calculator_3-way'!C481)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IF('True_Odds_Calculator_3-way'!A482="","",'True_Odds_Calculator_3-way'!A482)</f>
        <v/>
      </c>
      <c r="B481" s="4" t="str">
        <f>IF('True_Odds_Calculator_3-way'!B482="","",'True_Odds_Calculator_3-way'!B482)</f>
        <v/>
      </c>
      <c r="C481" s="4" t="str">
        <f>IF('True_Odds_Calculator_3-way'!C482="","",'True_Odds_Calculator_3-way'!C482)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IF('True_Odds_Calculator_3-way'!A483="","",'True_Odds_Calculator_3-way'!A483)</f>
        <v/>
      </c>
      <c r="B482" s="4" t="str">
        <f>IF('True_Odds_Calculator_3-way'!B483="","",'True_Odds_Calculator_3-way'!B483)</f>
        <v/>
      </c>
      <c r="C482" s="4" t="str">
        <f>IF('True_Odds_Calculator_3-way'!C483="","",'True_Odds_Calculator_3-way'!C483)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IF('True_Odds_Calculator_3-way'!A484="","",'True_Odds_Calculator_3-way'!A484)</f>
        <v/>
      </c>
      <c r="B483" s="4" t="str">
        <f>IF('True_Odds_Calculator_3-way'!B484="","",'True_Odds_Calculator_3-way'!B484)</f>
        <v/>
      </c>
      <c r="C483" s="4" t="str">
        <f>IF('True_Odds_Calculator_3-way'!C484="","",'True_Odds_Calculator_3-way'!C484)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IF('True_Odds_Calculator_3-way'!A485="","",'True_Odds_Calculator_3-way'!A485)</f>
        <v/>
      </c>
      <c r="B484" s="4" t="str">
        <f>IF('True_Odds_Calculator_3-way'!B485="","",'True_Odds_Calculator_3-way'!B485)</f>
        <v/>
      </c>
      <c r="C484" s="4" t="str">
        <f>IF('True_Odds_Calculator_3-way'!C485="","",'True_Odds_Calculator_3-way'!C485)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IF('True_Odds_Calculator_3-way'!A486="","",'True_Odds_Calculator_3-way'!A486)</f>
        <v/>
      </c>
      <c r="B485" s="4" t="str">
        <f>IF('True_Odds_Calculator_3-way'!B486="","",'True_Odds_Calculator_3-way'!B486)</f>
        <v/>
      </c>
      <c r="C485" s="4" t="str">
        <f>IF('True_Odds_Calculator_3-way'!C486="","",'True_Odds_Calculator_3-way'!C486)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IF('True_Odds_Calculator_3-way'!A487="","",'True_Odds_Calculator_3-way'!A487)</f>
        <v/>
      </c>
      <c r="B486" s="4" t="str">
        <f>IF('True_Odds_Calculator_3-way'!B487="","",'True_Odds_Calculator_3-way'!B487)</f>
        <v/>
      </c>
      <c r="C486" s="4" t="str">
        <f>IF('True_Odds_Calculator_3-way'!C487="","",'True_Odds_Calculator_3-way'!C487)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IF('True_Odds_Calculator_3-way'!A488="","",'True_Odds_Calculator_3-way'!A488)</f>
        <v/>
      </c>
      <c r="B487" s="4" t="str">
        <f>IF('True_Odds_Calculator_3-way'!B488="","",'True_Odds_Calculator_3-way'!B488)</f>
        <v/>
      </c>
      <c r="C487" s="4" t="str">
        <f>IF('True_Odds_Calculator_3-way'!C488="","",'True_Odds_Calculator_3-way'!C488)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IF('True_Odds_Calculator_3-way'!A489="","",'True_Odds_Calculator_3-way'!A489)</f>
        <v/>
      </c>
      <c r="B488" s="4" t="str">
        <f>IF('True_Odds_Calculator_3-way'!B489="","",'True_Odds_Calculator_3-way'!B489)</f>
        <v/>
      </c>
      <c r="C488" s="4" t="str">
        <f>IF('True_Odds_Calculator_3-way'!C489="","",'True_Odds_Calculator_3-way'!C489)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IF('True_Odds_Calculator_3-way'!A490="","",'True_Odds_Calculator_3-way'!A490)</f>
        <v/>
      </c>
      <c r="B489" s="4" t="str">
        <f>IF('True_Odds_Calculator_3-way'!B490="","",'True_Odds_Calculator_3-way'!B490)</f>
        <v/>
      </c>
      <c r="C489" s="4" t="str">
        <f>IF('True_Odds_Calculator_3-way'!C490="","",'True_Odds_Calculator_3-way'!C490)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IF('True_Odds_Calculator_3-way'!A491="","",'True_Odds_Calculator_3-way'!A491)</f>
        <v/>
      </c>
      <c r="B490" s="4" t="str">
        <f>IF('True_Odds_Calculator_3-way'!B491="","",'True_Odds_Calculator_3-way'!B491)</f>
        <v/>
      </c>
      <c r="C490" s="4" t="str">
        <f>IF('True_Odds_Calculator_3-way'!C491="","",'True_Odds_Calculator_3-way'!C491)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IF('True_Odds_Calculator_3-way'!A492="","",'True_Odds_Calculator_3-way'!A492)</f>
        <v/>
      </c>
      <c r="B491" s="4" t="str">
        <f>IF('True_Odds_Calculator_3-way'!B492="","",'True_Odds_Calculator_3-way'!B492)</f>
        <v/>
      </c>
      <c r="C491" s="4" t="str">
        <f>IF('True_Odds_Calculator_3-way'!C492="","",'True_Odds_Calculator_3-way'!C492)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IF('True_Odds_Calculator_3-way'!A493="","",'True_Odds_Calculator_3-way'!A493)</f>
        <v/>
      </c>
      <c r="B492" s="4" t="str">
        <f>IF('True_Odds_Calculator_3-way'!B493="","",'True_Odds_Calculator_3-way'!B493)</f>
        <v/>
      </c>
      <c r="C492" s="4" t="str">
        <f>IF('True_Odds_Calculator_3-way'!C493="","",'True_Odds_Calculator_3-way'!C493)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IF('True_Odds_Calculator_3-way'!A494="","",'True_Odds_Calculator_3-way'!A494)</f>
        <v/>
      </c>
      <c r="B493" s="4" t="str">
        <f>IF('True_Odds_Calculator_3-way'!B494="","",'True_Odds_Calculator_3-way'!B494)</f>
        <v/>
      </c>
      <c r="C493" s="4" t="str">
        <f>IF('True_Odds_Calculator_3-way'!C494="","",'True_Odds_Calculator_3-way'!C494)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IF('True_Odds_Calculator_3-way'!A495="","",'True_Odds_Calculator_3-way'!A495)</f>
        <v/>
      </c>
      <c r="B494" s="4" t="str">
        <f>IF('True_Odds_Calculator_3-way'!B495="","",'True_Odds_Calculator_3-way'!B495)</f>
        <v/>
      </c>
      <c r="C494" s="4" t="str">
        <f>IF('True_Odds_Calculator_3-way'!C495="","",'True_Odds_Calculator_3-way'!C495)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IF('True_Odds_Calculator_3-way'!A496="","",'True_Odds_Calculator_3-way'!A496)</f>
        <v/>
      </c>
      <c r="B495" s="4" t="str">
        <f>IF('True_Odds_Calculator_3-way'!B496="","",'True_Odds_Calculator_3-way'!B496)</f>
        <v/>
      </c>
      <c r="C495" s="4" t="str">
        <f>IF('True_Odds_Calculator_3-way'!C496="","",'True_Odds_Calculator_3-way'!C496)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IF('True_Odds_Calculator_3-way'!A497="","",'True_Odds_Calculator_3-way'!A497)</f>
        <v/>
      </c>
      <c r="B496" s="4" t="str">
        <f>IF('True_Odds_Calculator_3-way'!B497="","",'True_Odds_Calculator_3-way'!B497)</f>
        <v/>
      </c>
      <c r="C496" s="4" t="str">
        <f>IF('True_Odds_Calculator_3-way'!C497="","",'True_Odds_Calculator_3-way'!C497)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IF('True_Odds_Calculator_3-way'!A498="","",'True_Odds_Calculator_3-way'!A498)</f>
        <v/>
      </c>
      <c r="B497" s="4" t="str">
        <f>IF('True_Odds_Calculator_3-way'!B498="","",'True_Odds_Calculator_3-way'!B498)</f>
        <v/>
      </c>
      <c r="C497" s="4" t="str">
        <f>IF('True_Odds_Calculator_3-way'!C498="","",'True_Odds_Calculator_3-way'!C498)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IF('True_Odds_Calculator_3-way'!A499="","",'True_Odds_Calculator_3-way'!A499)</f>
        <v/>
      </c>
      <c r="B498" s="4" t="str">
        <f>IF('True_Odds_Calculator_3-way'!B499="","",'True_Odds_Calculator_3-way'!B499)</f>
        <v/>
      </c>
      <c r="C498" s="4" t="str">
        <f>IF('True_Odds_Calculator_3-way'!C499="","",'True_Odds_Calculator_3-way'!C499)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IF('True_Odds_Calculator_3-way'!A500="","",'True_Odds_Calculator_3-way'!A500)</f>
        <v/>
      </c>
      <c r="B499" s="4" t="str">
        <f>IF('True_Odds_Calculator_3-way'!B500="","",'True_Odds_Calculator_3-way'!B500)</f>
        <v/>
      </c>
      <c r="C499" s="4" t="str">
        <f>IF('True_Odds_Calculator_3-way'!C500="","",'True_Odds_Calculator_3-way'!C500)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IF('True_Odds_Calculator_3-way'!A501="","",'True_Odds_Calculator_3-way'!A501)</f>
        <v/>
      </c>
      <c r="B500" s="4" t="str">
        <f>IF('True_Odds_Calculator_3-way'!B501="","",'True_Odds_Calculator_3-way'!B501)</f>
        <v/>
      </c>
      <c r="C500" s="4" t="str">
        <f>IF('True_Odds_Calculator_3-way'!C501="","",'True_Odds_Calculator_3-way'!C501)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IF('True_Odds_Calculator_3-way'!A502="","",'True_Odds_Calculator_3-way'!A502)</f>
        <v/>
      </c>
      <c r="B501" s="4" t="str">
        <f>IF('True_Odds_Calculator_3-way'!B502="","",'True_Odds_Calculator_3-way'!B502)</f>
        <v/>
      </c>
      <c r="C501" s="4" t="str">
        <f>IF('True_Odds_Calculator_3-way'!C502="","",'True_Odds_Calculator_3-way'!C502)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IF('True_Odds_Calculator_3-way'!A503="","",'True_Odds_Calculator_3-way'!A503)</f>
        <v/>
      </c>
      <c r="B502" s="4" t="str">
        <f>IF('True_Odds_Calculator_3-way'!B503="","",'True_Odds_Calculator_3-way'!B503)</f>
        <v/>
      </c>
      <c r="C502" s="4" t="str">
        <f>IF('True_Odds_Calculator_3-way'!C503="","",'True_Odds_Calculator_3-way'!C503)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IF('True_Odds_Calculator_3-way'!A504="","",'True_Odds_Calculator_3-way'!A504)</f>
        <v/>
      </c>
      <c r="B503" s="4" t="str">
        <f>IF('True_Odds_Calculator_3-way'!B504="","",'True_Odds_Calculator_3-way'!B504)</f>
        <v/>
      </c>
      <c r="C503" s="4" t="str">
        <f>IF('True_Odds_Calculator_3-way'!C504="","",'True_Odds_Calculator_3-way'!C504)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IF('True_Odds_Calculator_3-way'!A505="","",'True_Odds_Calculator_3-way'!A505)</f>
        <v/>
      </c>
      <c r="B504" s="4" t="str">
        <f>IF('True_Odds_Calculator_3-way'!B505="","",'True_Odds_Calculator_3-way'!B505)</f>
        <v/>
      </c>
      <c r="C504" s="4" t="str">
        <f>IF('True_Odds_Calculator_3-way'!C505="","",'True_Odds_Calculator_3-way'!C505)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IF('True_Odds_Calculator_3-way'!A506="","",'True_Odds_Calculator_3-way'!A506)</f>
        <v/>
      </c>
      <c r="B505" s="4" t="str">
        <f>IF('True_Odds_Calculator_3-way'!B506="","",'True_Odds_Calculator_3-way'!B506)</f>
        <v/>
      </c>
      <c r="C505" s="4" t="str">
        <f>IF('True_Odds_Calculator_3-way'!C506="","",'True_Odds_Calculator_3-way'!C506)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IF('True_Odds_Calculator_3-way'!A507="","",'True_Odds_Calculator_3-way'!A507)</f>
        <v/>
      </c>
      <c r="B506" s="4" t="str">
        <f>IF('True_Odds_Calculator_3-way'!B507="","",'True_Odds_Calculator_3-way'!B507)</f>
        <v/>
      </c>
      <c r="C506" s="4" t="str">
        <f>IF('True_Odds_Calculator_3-way'!C507="","",'True_Odds_Calculator_3-way'!C507)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IF('True_Odds_Calculator_3-way'!A508="","",'True_Odds_Calculator_3-way'!A508)</f>
        <v/>
      </c>
      <c r="B507" s="4" t="str">
        <f>IF('True_Odds_Calculator_3-way'!B508="","",'True_Odds_Calculator_3-way'!B508)</f>
        <v/>
      </c>
      <c r="C507" s="4" t="str">
        <f>IF('True_Odds_Calculator_3-way'!C508="","",'True_Odds_Calculator_3-way'!C508)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IF('True_Odds_Calculator_3-way'!A509="","",'True_Odds_Calculator_3-way'!A509)</f>
        <v/>
      </c>
      <c r="B508" s="4" t="str">
        <f>IF('True_Odds_Calculator_3-way'!B509="","",'True_Odds_Calculator_3-way'!B509)</f>
        <v/>
      </c>
      <c r="C508" s="4" t="str">
        <f>IF('True_Odds_Calculator_3-way'!C509="","",'True_Odds_Calculator_3-way'!C509)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IF('True_Odds_Calculator_3-way'!A510="","",'True_Odds_Calculator_3-way'!A510)</f>
        <v/>
      </c>
      <c r="B509" s="4" t="str">
        <f>IF('True_Odds_Calculator_3-way'!B510="","",'True_Odds_Calculator_3-way'!B510)</f>
        <v/>
      </c>
      <c r="C509" s="4" t="str">
        <f>IF('True_Odds_Calculator_3-way'!C510="","",'True_Odds_Calculator_3-way'!C510)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IF('True_Odds_Calculator_3-way'!A511="","",'True_Odds_Calculator_3-way'!A511)</f>
        <v/>
      </c>
      <c r="B510" s="4" t="str">
        <f>IF('True_Odds_Calculator_3-way'!B511="","",'True_Odds_Calculator_3-way'!B511)</f>
        <v/>
      </c>
      <c r="C510" s="4" t="str">
        <f>IF('True_Odds_Calculator_3-way'!C511="","",'True_Odds_Calculator_3-way'!C511)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IF('True_Odds_Calculator_3-way'!A512="","",'True_Odds_Calculator_3-way'!A512)</f>
        <v/>
      </c>
      <c r="B511" s="4" t="str">
        <f>IF('True_Odds_Calculator_3-way'!B512="","",'True_Odds_Calculator_3-way'!B512)</f>
        <v/>
      </c>
      <c r="C511" s="4" t="str">
        <f>IF('True_Odds_Calculator_3-way'!C512="","",'True_Odds_Calculator_3-way'!C512)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IF('True_Odds_Calculator_3-way'!A513="","",'True_Odds_Calculator_3-way'!A513)</f>
        <v/>
      </c>
      <c r="B512" s="4" t="str">
        <f>IF('True_Odds_Calculator_3-way'!B513="","",'True_Odds_Calculator_3-way'!B513)</f>
        <v/>
      </c>
      <c r="C512" s="4" t="str">
        <f>IF('True_Odds_Calculator_3-way'!C513="","",'True_Odds_Calculator_3-way'!C513)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IF('True_Odds_Calculator_3-way'!A514="","",'True_Odds_Calculator_3-way'!A514)</f>
        <v/>
      </c>
      <c r="B513" s="4" t="str">
        <f>IF('True_Odds_Calculator_3-way'!B514="","",'True_Odds_Calculator_3-way'!B514)</f>
        <v/>
      </c>
      <c r="C513" s="4" t="str">
        <f>IF('True_Odds_Calculator_3-way'!C514="","",'True_Odds_Calculator_3-way'!C514)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IF('True_Odds_Calculator_3-way'!A515="","",'True_Odds_Calculator_3-way'!A515)</f>
        <v/>
      </c>
      <c r="B514" s="4" t="str">
        <f>IF('True_Odds_Calculator_3-way'!B515="","",'True_Odds_Calculator_3-way'!B515)</f>
        <v/>
      </c>
      <c r="C514" s="4" t="str">
        <f>IF('True_Odds_Calculator_3-way'!C515="","",'True_Odds_Calculator_3-way'!C515)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IF('True_Odds_Calculator_3-way'!A516="","",'True_Odds_Calculator_3-way'!A516)</f>
        <v/>
      </c>
      <c r="B515" s="4" t="str">
        <f>IF('True_Odds_Calculator_3-way'!B516="","",'True_Odds_Calculator_3-way'!B516)</f>
        <v/>
      </c>
      <c r="C515" s="4" t="str">
        <f>IF('True_Odds_Calculator_3-way'!C516="","",'True_Odds_Calculator_3-way'!C516)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IF('True_Odds_Calculator_3-way'!A517="","",'True_Odds_Calculator_3-way'!A517)</f>
        <v/>
      </c>
      <c r="B516" s="4" t="str">
        <f>IF('True_Odds_Calculator_3-way'!B517="","",'True_Odds_Calculator_3-way'!B517)</f>
        <v/>
      </c>
      <c r="C516" s="4" t="str">
        <f>IF('True_Odds_Calculator_3-way'!C517="","",'True_Odds_Calculator_3-way'!C517)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IF('True_Odds_Calculator_3-way'!A518="","",'True_Odds_Calculator_3-way'!A518)</f>
        <v/>
      </c>
      <c r="B517" s="4" t="str">
        <f>IF('True_Odds_Calculator_3-way'!B518="","",'True_Odds_Calculator_3-way'!B518)</f>
        <v/>
      </c>
      <c r="C517" s="4" t="str">
        <f>IF('True_Odds_Calculator_3-way'!C518="","",'True_Odds_Calculator_3-way'!C518)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IF('True_Odds_Calculator_3-way'!A519="","",'True_Odds_Calculator_3-way'!A519)</f>
        <v/>
      </c>
      <c r="B518" s="4" t="str">
        <f>IF('True_Odds_Calculator_3-way'!B519="","",'True_Odds_Calculator_3-way'!B519)</f>
        <v/>
      </c>
      <c r="C518" s="4" t="str">
        <f>IF('True_Odds_Calculator_3-way'!C519="","",'True_Odds_Calculator_3-way'!C519)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IF('True_Odds_Calculator_3-way'!A520="","",'True_Odds_Calculator_3-way'!A520)</f>
        <v/>
      </c>
      <c r="B519" s="4" t="str">
        <f>IF('True_Odds_Calculator_3-way'!B520="","",'True_Odds_Calculator_3-way'!B520)</f>
        <v/>
      </c>
      <c r="C519" s="4" t="str">
        <f>IF('True_Odds_Calculator_3-way'!C520="","",'True_Odds_Calculator_3-way'!C520)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IF('True_Odds_Calculator_3-way'!A521="","",'True_Odds_Calculator_3-way'!A521)</f>
        <v/>
      </c>
      <c r="B520" s="4" t="str">
        <f>IF('True_Odds_Calculator_3-way'!B521="","",'True_Odds_Calculator_3-way'!B521)</f>
        <v/>
      </c>
      <c r="C520" s="4" t="str">
        <f>IF('True_Odds_Calculator_3-way'!C521="","",'True_Odds_Calculator_3-way'!C521)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IF('True_Odds_Calculator_3-way'!A522="","",'True_Odds_Calculator_3-way'!A522)</f>
        <v/>
      </c>
      <c r="B521" s="4" t="str">
        <f>IF('True_Odds_Calculator_3-way'!B522="","",'True_Odds_Calculator_3-way'!B522)</f>
        <v/>
      </c>
      <c r="C521" s="4" t="str">
        <f>IF('True_Odds_Calculator_3-way'!C522="","",'True_Odds_Calculator_3-way'!C522)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IF('True_Odds_Calculator_3-way'!A523="","",'True_Odds_Calculator_3-way'!A523)</f>
        <v/>
      </c>
      <c r="B522" s="4" t="str">
        <f>IF('True_Odds_Calculator_3-way'!B523="","",'True_Odds_Calculator_3-way'!B523)</f>
        <v/>
      </c>
      <c r="C522" s="4" t="str">
        <f>IF('True_Odds_Calculator_3-way'!C523="","",'True_Odds_Calculator_3-way'!C523)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IF('True_Odds_Calculator_3-way'!A524="","",'True_Odds_Calculator_3-way'!A524)</f>
        <v/>
      </c>
      <c r="B523" s="4" t="str">
        <f>IF('True_Odds_Calculator_3-way'!B524="","",'True_Odds_Calculator_3-way'!B524)</f>
        <v/>
      </c>
      <c r="C523" s="4" t="str">
        <f>IF('True_Odds_Calculator_3-way'!C524="","",'True_Odds_Calculator_3-way'!C524)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IF('True_Odds_Calculator_3-way'!A525="","",'True_Odds_Calculator_3-way'!A525)</f>
        <v/>
      </c>
      <c r="B524" s="4" t="str">
        <f>IF('True_Odds_Calculator_3-way'!B525="","",'True_Odds_Calculator_3-way'!B525)</f>
        <v/>
      </c>
      <c r="C524" s="4" t="str">
        <f>IF('True_Odds_Calculator_3-way'!C525="","",'True_Odds_Calculator_3-way'!C525)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IF('True_Odds_Calculator_3-way'!A526="","",'True_Odds_Calculator_3-way'!A526)</f>
        <v/>
      </c>
      <c r="B525" s="4" t="str">
        <f>IF('True_Odds_Calculator_3-way'!B526="","",'True_Odds_Calculator_3-way'!B526)</f>
        <v/>
      </c>
      <c r="C525" s="4" t="str">
        <f>IF('True_Odds_Calculator_3-way'!C526="","",'True_Odds_Calculator_3-way'!C526)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IF('True_Odds_Calculator_3-way'!A527="","",'True_Odds_Calculator_3-way'!A527)</f>
        <v/>
      </c>
      <c r="B526" s="4" t="str">
        <f>IF('True_Odds_Calculator_3-way'!B527="","",'True_Odds_Calculator_3-way'!B527)</f>
        <v/>
      </c>
      <c r="C526" s="4" t="str">
        <f>IF('True_Odds_Calculator_3-way'!C527="","",'True_Odds_Calculator_3-way'!C527)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IF('True_Odds_Calculator_3-way'!A528="","",'True_Odds_Calculator_3-way'!A528)</f>
        <v/>
      </c>
      <c r="B527" s="4" t="str">
        <f>IF('True_Odds_Calculator_3-way'!B528="","",'True_Odds_Calculator_3-way'!B528)</f>
        <v/>
      </c>
      <c r="C527" s="4" t="str">
        <f>IF('True_Odds_Calculator_3-way'!C528="","",'True_Odds_Calculator_3-way'!C528)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IF('True_Odds_Calculator_3-way'!A529="","",'True_Odds_Calculator_3-way'!A529)</f>
        <v/>
      </c>
      <c r="B528" s="4" t="str">
        <f>IF('True_Odds_Calculator_3-way'!B529="","",'True_Odds_Calculator_3-way'!B529)</f>
        <v/>
      </c>
      <c r="C528" s="4" t="str">
        <f>IF('True_Odds_Calculator_3-way'!C529="","",'True_Odds_Calculator_3-way'!C529)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IF('True_Odds_Calculator_3-way'!A530="","",'True_Odds_Calculator_3-way'!A530)</f>
        <v/>
      </c>
      <c r="B529" s="4" t="str">
        <f>IF('True_Odds_Calculator_3-way'!B530="","",'True_Odds_Calculator_3-way'!B530)</f>
        <v/>
      </c>
      <c r="C529" s="4" t="str">
        <f>IF('True_Odds_Calculator_3-way'!C530="","",'True_Odds_Calculator_3-way'!C530)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IF('True_Odds_Calculator_3-way'!A531="","",'True_Odds_Calculator_3-way'!A531)</f>
        <v/>
      </c>
      <c r="B530" s="4" t="str">
        <f>IF('True_Odds_Calculator_3-way'!B531="","",'True_Odds_Calculator_3-way'!B531)</f>
        <v/>
      </c>
      <c r="C530" s="4" t="str">
        <f>IF('True_Odds_Calculator_3-way'!C531="","",'True_Odds_Calculator_3-way'!C531)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IF('True_Odds_Calculator_3-way'!A532="","",'True_Odds_Calculator_3-way'!A532)</f>
        <v/>
      </c>
      <c r="B531" s="4" t="str">
        <f>IF('True_Odds_Calculator_3-way'!B532="","",'True_Odds_Calculator_3-way'!B532)</f>
        <v/>
      </c>
      <c r="C531" s="4" t="str">
        <f>IF('True_Odds_Calculator_3-way'!C532="","",'True_Odds_Calculator_3-way'!C532)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IF('True_Odds_Calculator_3-way'!A533="","",'True_Odds_Calculator_3-way'!A533)</f>
        <v/>
      </c>
      <c r="B532" s="4" t="str">
        <f>IF('True_Odds_Calculator_3-way'!B533="","",'True_Odds_Calculator_3-way'!B533)</f>
        <v/>
      </c>
      <c r="C532" s="4" t="str">
        <f>IF('True_Odds_Calculator_3-way'!C533="","",'True_Odds_Calculator_3-way'!C533)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IF('True_Odds_Calculator_3-way'!A534="","",'True_Odds_Calculator_3-way'!A534)</f>
        <v/>
      </c>
      <c r="B533" s="4" t="str">
        <f>IF('True_Odds_Calculator_3-way'!B534="","",'True_Odds_Calculator_3-way'!B534)</f>
        <v/>
      </c>
      <c r="C533" s="4" t="str">
        <f>IF('True_Odds_Calculator_3-way'!C534="","",'True_Odds_Calculator_3-way'!C534)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IF('True_Odds_Calculator_3-way'!A535="","",'True_Odds_Calculator_3-way'!A535)</f>
        <v/>
      </c>
      <c r="B534" s="4" t="str">
        <f>IF('True_Odds_Calculator_3-way'!B535="","",'True_Odds_Calculator_3-way'!B535)</f>
        <v/>
      </c>
      <c r="C534" s="4" t="str">
        <f>IF('True_Odds_Calculator_3-way'!C535="","",'True_Odds_Calculator_3-way'!C535)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IF('True_Odds_Calculator_3-way'!A536="","",'True_Odds_Calculator_3-way'!A536)</f>
        <v/>
      </c>
      <c r="B535" s="4" t="str">
        <f>IF('True_Odds_Calculator_3-way'!B536="","",'True_Odds_Calculator_3-way'!B536)</f>
        <v/>
      </c>
      <c r="C535" s="4" t="str">
        <f>IF('True_Odds_Calculator_3-way'!C536="","",'True_Odds_Calculator_3-way'!C536)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IF('True_Odds_Calculator_3-way'!A537="","",'True_Odds_Calculator_3-way'!A537)</f>
        <v/>
      </c>
      <c r="B536" s="4" t="str">
        <f>IF('True_Odds_Calculator_3-way'!B537="","",'True_Odds_Calculator_3-way'!B537)</f>
        <v/>
      </c>
      <c r="C536" s="4" t="str">
        <f>IF('True_Odds_Calculator_3-way'!C537="","",'True_Odds_Calculator_3-way'!C537)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IF('True_Odds_Calculator_3-way'!A538="","",'True_Odds_Calculator_3-way'!A538)</f>
        <v/>
      </c>
      <c r="B537" s="4" t="str">
        <f>IF('True_Odds_Calculator_3-way'!B538="","",'True_Odds_Calculator_3-way'!B538)</f>
        <v/>
      </c>
      <c r="C537" s="4" t="str">
        <f>IF('True_Odds_Calculator_3-way'!C538="","",'True_Odds_Calculator_3-way'!C538)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IF('True_Odds_Calculator_3-way'!A539="","",'True_Odds_Calculator_3-way'!A539)</f>
        <v/>
      </c>
      <c r="B538" s="4" t="str">
        <f>IF('True_Odds_Calculator_3-way'!B539="","",'True_Odds_Calculator_3-way'!B539)</f>
        <v/>
      </c>
      <c r="C538" s="4" t="str">
        <f>IF('True_Odds_Calculator_3-way'!C539="","",'True_Odds_Calculator_3-way'!C539)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IF('True_Odds_Calculator_3-way'!A540="","",'True_Odds_Calculator_3-way'!A540)</f>
        <v/>
      </c>
      <c r="B539" s="4" t="str">
        <f>IF('True_Odds_Calculator_3-way'!B540="","",'True_Odds_Calculator_3-way'!B540)</f>
        <v/>
      </c>
      <c r="C539" s="4" t="str">
        <f>IF('True_Odds_Calculator_3-way'!C540="","",'True_Odds_Calculator_3-way'!C540)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IF('True_Odds_Calculator_3-way'!A541="","",'True_Odds_Calculator_3-way'!A541)</f>
        <v/>
      </c>
      <c r="B540" s="4" t="str">
        <f>IF('True_Odds_Calculator_3-way'!B541="","",'True_Odds_Calculator_3-way'!B541)</f>
        <v/>
      </c>
      <c r="C540" s="4" t="str">
        <f>IF('True_Odds_Calculator_3-way'!C541="","",'True_Odds_Calculator_3-way'!C541)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IF('True_Odds_Calculator_3-way'!A542="","",'True_Odds_Calculator_3-way'!A542)</f>
        <v/>
      </c>
      <c r="B541" s="4" t="str">
        <f>IF('True_Odds_Calculator_3-way'!B542="","",'True_Odds_Calculator_3-way'!B542)</f>
        <v/>
      </c>
      <c r="C541" s="4" t="str">
        <f>IF('True_Odds_Calculator_3-way'!C542="","",'True_Odds_Calculator_3-way'!C542)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IF('True_Odds_Calculator_3-way'!A543="","",'True_Odds_Calculator_3-way'!A543)</f>
        <v/>
      </c>
      <c r="B542" s="4" t="str">
        <f>IF('True_Odds_Calculator_3-way'!B543="","",'True_Odds_Calculator_3-way'!B543)</f>
        <v/>
      </c>
      <c r="C542" s="4" t="str">
        <f>IF('True_Odds_Calculator_3-way'!C543="","",'True_Odds_Calculator_3-way'!C543)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IF('True_Odds_Calculator_3-way'!A544="","",'True_Odds_Calculator_3-way'!A544)</f>
        <v/>
      </c>
      <c r="B543" s="4" t="str">
        <f>IF('True_Odds_Calculator_3-way'!B544="","",'True_Odds_Calculator_3-way'!B544)</f>
        <v/>
      </c>
      <c r="C543" s="4" t="str">
        <f>IF('True_Odds_Calculator_3-way'!C544="","",'True_Odds_Calculator_3-way'!C544)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IF('True_Odds_Calculator_3-way'!A545="","",'True_Odds_Calculator_3-way'!A545)</f>
        <v/>
      </c>
      <c r="B544" s="4" t="str">
        <f>IF('True_Odds_Calculator_3-way'!B545="","",'True_Odds_Calculator_3-way'!B545)</f>
        <v/>
      </c>
      <c r="C544" s="4" t="str">
        <f>IF('True_Odds_Calculator_3-way'!C545="","",'True_Odds_Calculator_3-way'!C545)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IF('True_Odds_Calculator_3-way'!A546="","",'True_Odds_Calculator_3-way'!A546)</f>
        <v/>
      </c>
      <c r="B545" s="4" t="str">
        <f>IF('True_Odds_Calculator_3-way'!B546="","",'True_Odds_Calculator_3-way'!B546)</f>
        <v/>
      </c>
      <c r="C545" s="4" t="str">
        <f>IF('True_Odds_Calculator_3-way'!C546="","",'True_Odds_Calculator_3-way'!C546)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IF('True_Odds_Calculator_3-way'!A547="","",'True_Odds_Calculator_3-way'!A547)</f>
        <v/>
      </c>
      <c r="B546" s="4" t="str">
        <f>IF('True_Odds_Calculator_3-way'!B547="","",'True_Odds_Calculator_3-way'!B547)</f>
        <v/>
      </c>
      <c r="C546" s="4" t="str">
        <f>IF('True_Odds_Calculator_3-way'!C547="","",'True_Odds_Calculator_3-way'!C547)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IF('True_Odds_Calculator_3-way'!A548="","",'True_Odds_Calculator_3-way'!A548)</f>
        <v/>
      </c>
      <c r="B547" s="4" t="str">
        <f>IF('True_Odds_Calculator_3-way'!B548="","",'True_Odds_Calculator_3-way'!B548)</f>
        <v/>
      </c>
      <c r="C547" s="4" t="str">
        <f>IF('True_Odds_Calculator_3-way'!C548="","",'True_Odds_Calculator_3-way'!C548)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IF('True_Odds_Calculator_3-way'!A549="","",'True_Odds_Calculator_3-way'!A549)</f>
        <v/>
      </c>
      <c r="B548" s="4" t="str">
        <f>IF('True_Odds_Calculator_3-way'!B549="","",'True_Odds_Calculator_3-way'!B549)</f>
        <v/>
      </c>
      <c r="C548" s="4" t="str">
        <f>IF('True_Odds_Calculator_3-way'!C549="","",'True_Odds_Calculator_3-way'!C549)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IF('True_Odds_Calculator_3-way'!A550="","",'True_Odds_Calculator_3-way'!A550)</f>
        <v/>
      </c>
      <c r="B549" s="4" t="str">
        <f>IF('True_Odds_Calculator_3-way'!B550="","",'True_Odds_Calculator_3-way'!B550)</f>
        <v/>
      </c>
      <c r="C549" s="4" t="str">
        <f>IF('True_Odds_Calculator_3-way'!C550="","",'True_Odds_Calculator_3-way'!C550)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IF('True_Odds_Calculator_3-way'!A551="","",'True_Odds_Calculator_3-way'!A551)</f>
        <v/>
      </c>
      <c r="B550" s="4" t="str">
        <f>IF('True_Odds_Calculator_3-way'!B551="","",'True_Odds_Calculator_3-way'!B551)</f>
        <v/>
      </c>
      <c r="C550" s="4" t="str">
        <f>IF('True_Odds_Calculator_3-way'!C551="","",'True_Odds_Calculator_3-way'!C551)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IF('True_Odds_Calculator_3-way'!A552="","",'True_Odds_Calculator_3-way'!A552)</f>
        <v/>
      </c>
      <c r="B551" s="4" t="str">
        <f>IF('True_Odds_Calculator_3-way'!B552="","",'True_Odds_Calculator_3-way'!B552)</f>
        <v/>
      </c>
      <c r="C551" s="4" t="str">
        <f>IF('True_Odds_Calculator_3-way'!C552="","",'True_Odds_Calculator_3-way'!C552)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IF('True_Odds_Calculator_3-way'!A553="","",'True_Odds_Calculator_3-way'!A553)</f>
        <v/>
      </c>
      <c r="B552" s="4" t="str">
        <f>IF('True_Odds_Calculator_3-way'!B553="","",'True_Odds_Calculator_3-way'!B553)</f>
        <v/>
      </c>
      <c r="C552" s="4" t="str">
        <f>IF('True_Odds_Calculator_3-way'!C553="","",'True_Odds_Calculator_3-way'!C553)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IF('True_Odds_Calculator_3-way'!A554="","",'True_Odds_Calculator_3-way'!A554)</f>
        <v/>
      </c>
      <c r="B553" s="4" t="str">
        <f>IF('True_Odds_Calculator_3-way'!B554="","",'True_Odds_Calculator_3-way'!B554)</f>
        <v/>
      </c>
      <c r="C553" s="4" t="str">
        <f>IF('True_Odds_Calculator_3-way'!C554="","",'True_Odds_Calculator_3-way'!C554)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IF('True_Odds_Calculator_3-way'!A555="","",'True_Odds_Calculator_3-way'!A555)</f>
        <v/>
      </c>
      <c r="B554" s="4" t="str">
        <f>IF('True_Odds_Calculator_3-way'!B555="","",'True_Odds_Calculator_3-way'!B555)</f>
        <v/>
      </c>
      <c r="C554" s="4" t="str">
        <f>IF('True_Odds_Calculator_3-way'!C555="","",'True_Odds_Calculator_3-way'!C555)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IF('True_Odds_Calculator_3-way'!A556="","",'True_Odds_Calculator_3-way'!A556)</f>
        <v/>
      </c>
      <c r="B555" s="4" t="str">
        <f>IF('True_Odds_Calculator_3-way'!B556="","",'True_Odds_Calculator_3-way'!B556)</f>
        <v/>
      </c>
      <c r="C555" s="4" t="str">
        <f>IF('True_Odds_Calculator_3-way'!C556="","",'True_Odds_Calculator_3-way'!C556)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IF('True_Odds_Calculator_3-way'!A557="","",'True_Odds_Calculator_3-way'!A557)</f>
        <v/>
      </c>
      <c r="B556" s="4" t="str">
        <f>IF('True_Odds_Calculator_3-way'!B557="","",'True_Odds_Calculator_3-way'!B557)</f>
        <v/>
      </c>
      <c r="C556" s="4" t="str">
        <f>IF('True_Odds_Calculator_3-way'!C557="","",'True_Odds_Calculator_3-way'!C557)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IF('True_Odds_Calculator_3-way'!A558="","",'True_Odds_Calculator_3-way'!A558)</f>
        <v/>
      </c>
      <c r="B557" s="4" t="str">
        <f>IF('True_Odds_Calculator_3-way'!B558="","",'True_Odds_Calculator_3-way'!B558)</f>
        <v/>
      </c>
      <c r="C557" s="4" t="str">
        <f>IF('True_Odds_Calculator_3-way'!C558="","",'True_Odds_Calculator_3-way'!C558)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IF('True_Odds_Calculator_3-way'!A559="","",'True_Odds_Calculator_3-way'!A559)</f>
        <v/>
      </c>
      <c r="B558" s="4" t="str">
        <f>IF('True_Odds_Calculator_3-way'!B559="","",'True_Odds_Calculator_3-way'!B559)</f>
        <v/>
      </c>
      <c r="C558" s="4" t="str">
        <f>IF('True_Odds_Calculator_3-way'!C559="","",'True_Odds_Calculator_3-way'!C559)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IF('True_Odds_Calculator_3-way'!A560="","",'True_Odds_Calculator_3-way'!A560)</f>
        <v/>
      </c>
      <c r="B559" s="4" t="str">
        <f>IF('True_Odds_Calculator_3-way'!B560="","",'True_Odds_Calculator_3-way'!B560)</f>
        <v/>
      </c>
      <c r="C559" s="4" t="str">
        <f>IF('True_Odds_Calculator_3-way'!C560="","",'True_Odds_Calculator_3-way'!C560)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IF('True_Odds_Calculator_3-way'!A561="","",'True_Odds_Calculator_3-way'!A561)</f>
        <v/>
      </c>
      <c r="B560" s="4" t="str">
        <f>IF('True_Odds_Calculator_3-way'!B561="","",'True_Odds_Calculator_3-way'!B561)</f>
        <v/>
      </c>
      <c r="C560" s="4" t="str">
        <f>IF('True_Odds_Calculator_3-way'!C561="","",'True_Odds_Calculator_3-way'!C561)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IF('True_Odds_Calculator_3-way'!A562="","",'True_Odds_Calculator_3-way'!A562)</f>
        <v/>
      </c>
      <c r="B561" s="4" t="str">
        <f>IF('True_Odds_Calculator_3-way'!B562="","",'True_Odds_Calculator_3-way'!B562)</f>
        <v/>
      </c>
      <c r="C561" s="4" t="str">
        <f>IF('True_Odds_Calculator_3-way'!C562="","",'True_Odds_Calculator_3-way'!C562)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IF('True_Odds_Calculator_3-way'!A563="","",'True_Odds_Calculator_3-way'!A563)</f>
        <v/>
      </c>
      <c r="B562" s="4" t="str">
        <f>IF('True_Odds_Calculator_3-way'!B563="","",'True_Odds_Calculator_3-way'!B563)</f>
        <v/>
      </c>
      <c r="C562" s="4" t="str">
        <f>IF('True_Odds_Calculator_3-way'!C563="","",'True_Odds_Calculator_3-way'!C563)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IF('True_Odds_Calculator_3-way'!A564="","",'True_Odds_Calculator_3-way'!A564)</f>
        <v/>
      </c>
      <c r="B563" s="4" t="str">
        <f>IF('True_Odds_Calculator_3-way'!B564="","",'True_Odds_Calculator_3-way'!B564)</f>
        <v/>
      </c>
      <c r="C563" s="4" t="str">
        <f>IF('True_Odds_Calculator_3-way'!C564="","",'True_Odds_Calculator_3-way'!C564)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IF('True_Odds_Calculator_3-way'!A565="","",'True_Odds_Calculator_3-way'!A565)</f>
        <v/>
      </c>
      <c r="B564" s="4" t="str">
        <f>IF('True_Odds_Calculator_3-way'!B565="","",'True_Odds_Calculator_3-way'!B565)</f>
        <v/>
      </c>
      <c r="C564" s="4" t="str">
        <f>IF('True_Odds_Calculator_3-way'!C565="","",'True_Odds_Calculator_3-way'!C565)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IF('True_Odds_Calculator_3-way'!A566="","",'True_Odds_Calculator_3-way'!A566)</f>
        <v/>
      </c>
      <c r="B565" s="4" t="str">
        <f>IF('True_Odds_Calculator_3-way'!B566="","",'True_Odds_Calculator_3-way'!B566)</f>
        <v/>
      </c>
      <c r="C565" s="4" t="str">
        <f>IF('True_Odds_Calculator_3-way'!C566="","",'True_Odds_Calculator_3-way'!C566)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IF('True_Odds_Calculator_3-way'!A567="","",'True_Odds_Calculator_3-way'!A567)</f>
        <v/>
      </c>
      <c r="B566" s="4" t="str">
        <f>IF('True_Odds_Calculator_3-way'!B567="","",'True_Odds_Calculator_3-way'!B567)</f>
        <v/>
      </c>
      <c r="C566" s="4" t="str">
        <f>IF('True_Odds_Calculator_3-way'!C567="","",'True_Odds_Calculator_3-way'!C567)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IF('True_Odds_Calculator_3-way'!A568="","",'True_Odds_Calculator_3-way'!A568)</f>
        <v/>
      </c>
      <c r="B567" s="4" t="str">
        <f>IF('True_Odds_Calculator_3-way'!B568="","",'True_Odds_Calculator_3-way'!B568)</f>
        <v/>
      </c>
      <c r="C567" s="4" t="str">
        <f>IF('True_Odds_Calculator_3-way'!C568="","",'True_Odds_Calculator_3-way'!C568)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IF('True_Odds_Calculator_3-way'!A569="","",'True_Odds_Calculator_3-way'!A569)</f>
        <v/>
      </c>
      <c r="B568" s="4" t="str">
        <f>IF('True_Odds_Calculator_3-way'!B569="","",'True_Odds_Calculator_3-way'!B569)</f>
        <v/>
      </c>
      <c r="C568" s="4" t="str">
        <f>IF('True_Odds_Calculator_3-way'!C569="","",'True_Odds_Calculator_3-way'!C569)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IF('True_Odds_Calculator_3-way'!A570="","",'True_Odds_Calculator_3-way'!A570)</f>
        <v/>
      </c>
      <c r="B569" s="4" t="str">
        <f>IF('True_Odds_Calculator_3-way'!B570="","",'True_Odds_Calculator_3-way'!B570)</f>
        <v/>
      </c>
      <c r="C569" s="4" t="str">
        <f>IF('True_Odds_Calculator_3-way'!C570="","",'True_Odds_Calculator_3-way'!C570)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IF('True_Odds_Calculator_3-way'!A571="","",'True_Odds_Calculator_3-way'!A571)</f>
        <v/>
      </c>
      <c r="B570" s="4" t="str">
        <f>IF('True_Odds_Calculator_3-way'!B571="","",'True_Odds_Calculator_3-way'!B571)</f>
        <v/>
      </c>
      <c r="C570" s="4" t="str">
        <f>IF('True_Odds_Calculator_3-way'!C571="","",'True_Odds_Calculator_3-way'!C571)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IF('True_Odds_Calculator_3-way'!A572="","",'True_Odds_Calculator_3-way'!A572)</f>
        <v/>
      </c>
      <c r="B571" s="4" t="str">
        <f>IF('True_Odds_Calculator_3-way'!B572="","",'True_Odds_Calculator_3-way'!B572)</f>
        <v/>
      </c>
      <c r="C571" s="4" t="str">
        <f>IF('True_Odds_Calculator_3-way'!C572="","",'True_Odds_Calculator_3-way'!C572)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IF('True_Odds_Calculator_3-way'!A573="","",'True_Odds_Calculator_3-way'!A573)</f>
        <v/>
      </c>
      <c r="B572" s="4" t="str">
        <f>IF('True_Odds_Calculator_3-way'!B573="","",'True_Odds_Calculator_3-way'!B573)</f>
        <v/>
      </c>
      <c r="C572" s="4" t="str">
        <f>IF('True_Odds_Calculator_3-way'!C573="","",'True_Odds_Calculator_3-way'!C573)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IF('True_Odds_Calculator_3-way'!A574="","",'True_Odds_Calculator_3-way'!A574)</f>
        <v/>
      </c>
      <c r="B573" s="4" t="str">
        <f>IF('True_Odds_Calculator_3-way'!B574="","",'True_Odds_Calculator_3-way'!B574)</f>
        <v/>
      </c>
      <c r="C573" s="4" t="str">
        <f>IF('True_Odds_Calculator_3-way'!C574="","",'True_Odds_Calculator_3-way'!C574)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IF('True_Odds_Calculator_3-way'!A575="","",'True_Odds_Calculator_3-way'!A575)</f>
        <v/>
      </c>
      <c r="B574" s="4" t="str">
        <f>IF('True_Odds_Calculator_3-way'!B575="","",'True_Odds_Calculator_3-way'!B575)</f>
        <v/>
      </c>
      <c r="C574" s="4" t="str">
        <f>IF('True_Odds_Calculator_3-way'!C575="","",'True_Odds_Calculator_3-way'!C575)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IF('True_Odds_Calculator_3-way'!A576="","",'True_Odds_Calculator_3-way'!A576)</f>
        <v/>
      </c>
      <c r="B575" s="4" t="str">
        <f>IF('True_Odds_Calculator_3-way'!B576="","",'True_Odds_Calculator_3-way'!B576)</f>
        <v/>
      </c>
      <c r="C575" s="4" t="str">
        <f>IF('True_Odds_Calculator_3-way'!C576="","",'True_Odds_Calculator_3-way'!C576)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IF('True_Odds_Calculator_3-way'!A577="","",'True_Odds_Calculator_3-way'!A577)</f>
        <v/>
      </c>
      <c r="B576" s="4" t="str">
        <f>IF('True_Odds_Calculator_3-way'!B577="","",'True_Odds_Calculator_3-way'!B577)</f>
        <v/>
      </c>
      <c r="C576" s="4" t="str">
        <f>IF('True_Odds_Calculator_3-way'!C577="","",'True_Odds_Calculator_3-way'!C577)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IF('True_Odds_Calculator_3-way'!A578="","",'True_Odds_Calculator_3-way'!A578)</f>
        <v/>
      </c>
      <c r="B577" s="4" t="str">
        <f>IF('True_Odds_Calculator_3-way'!B578="","",'True_Odds_Calculator_3-way'!B578)</f>
        <v/>
      </c>
      <c r="C577" s="4" t="str">
        <f>IF('True_Odds_Calculator_3-way'!C578="","",'True_Odds_Calculator_3-way'!C578)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IF('True_Odds_Calculator_3-way'!A579="","",'True_Odds_Calculator_3-way'!A579)</f>
        <v/>
      </c>
      <c r="B578" s="4" t="str">
        <f>IF('True_Odds_Calculator_3-way'!B579="","",'True_Odds_Calculator_3-way'!B579)</f>
        <v/>
      </c>
      <c r="C578" s="4" t="str">
        <f>IF('True_Odds_Calculator_3-way'!C579="","",'True_Odds_Calculator_3-way'!C579)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IF('True_Odds_Calculator_3-way'!A580="","",'True_Odds_Calculator_3-way'!A580)</f>
        <v/>
      </c>
      <c r="B579" s="4" t="str">
        <f>IF('True_Odds_Calculator_3-way'!B580="","",'True_Odds_Calculator_3-way'!B580)</f>
        <v/>
      </c>
      <c r="C579" s="4" t="str">
        <f>IF('True_Odds_Calculator_3-way'!C580="","",'True_Odds_Calculator_3-way'!C580)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IF('True_Odds_Calculator_3-way'!A581="","",'True_Odds_Calculator_3-way'!A581)</f>
        <v/>
      </c>
      <c r="B580" s="4" t="str">
        <f>IF('True_Odds_Calculator_3-way'!B581="","",'True_Odds_Calculator_3-way'!B581)</f>
        <v/>
      </c>
      <c r="C580" s="4" t="str">
        <f>IF('True_Odds_Calculator_3-way'!C581="","",'True_Odds_Calculator_3-way'!C581)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IF('True_Odds_Calculator_3-way'!A582="","",'True_Odds_Calculator_3-way'!A582)</f>
        <v/>
      </c>
      <c r="B581" s="4" t="str">
        <f>IF('True_Odds_Calculator_3-way'!B582="","",'True_Odds_Calculator_3-way'!B582)</f>
        <v/>
      </c>
      <c r="C581" s="4" t="str">
        <f>IF('True_Odds_Calculator_3-way'!C582="","",'True_Odds_Calculator_3-way'!C582)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IF('True_Odds_Calculator_3-way'!A583="","",'True_Odds_Calculator_3-way'!A583)</f>
        <v/>
      </c>
      <c r="B582" s="4" t="str">
        <f>IF('True_Odds_Calculator_3-way'!B583="","",'True_Odds_Calculator_3-way'!B583)</f>
        <v/>
      </c>
      <c r="C582" s="4" t="str">
        <f>IF('True_Odds_Calculator_3-way'!C583="","",'True_Odds_Calculator_3-way'!C583)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IF('True_Odds_Calculator_3-way'!A584="","",'True_Odds_Calculator_3-way'!A584)</f>
        <v/>
      </c>
      <c r="B583" s="4" t="str">
        <f>IF('True_Odds_Calculator_3-way'!B584="","",'True_Odds_Calculator_3-way'!B584)</f>
        <v/>
      </c>
      <c r="C583" s="4" t="str">
        <f>IF('True_Odds_Calculator_3-way'!C584="","",'True_Odds_Calculator_3-way'!C584)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IF('True_Odds_Calculator_3-way'!A585="","",'True_Odds_Calculator_3-way'!A585)</f>
        <v/>
      </c>
      <c r="B584" s="4" t="str">
        <f>IF('True_Odds_Calculator_3-way'!B585="","",'True_Odds_Calculator_3-way'!B585)</f>
        <v/>
      </c>
      <c r="C584" s="4" t="str">
        <f>IF('True_Odds_Calculator_3-way'!C585="","",'True_Odds_Calculator_3-way'!C585)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IF('True_Odds_Calculator_3-way'!A586="","",'True_Odds_Calculator_3-way'!A586)</f>
        <v/>
      </c>
      <c r="B585" s="4" t="str">
        <f>IF('True_Odds_Calculator_3-way'!B586="","",'True_Odds_Calculator_3-way'!B586)</f>
        <v/>
      </c>
      <c r="C585" s="4" t="str">
        <f>IF('True_Odds_Calculator_3-way'!C586="","",'True_Odds_Calculator_3-way'!C586)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IF('True_Odds_Calculator_3-way'!A587="","",'True_Odds_Calculator_3-way'!A587)</f>
        <v/>
      </c>
      <c r="B586" s="4" t="str">
        <f>IF('True_Odds_Calculator_3-way'!B587="","",'True_Odds_Calculator_3-way'!B587)</f>
        <v/>
      </c>
      <c r="C586" s="4" t="str">
        <f>IF('True_Odds_Calculator_3-way'!C587="","",'True_Odds_Calculator_3-way'!C587)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IF('True_Odds_Calculator_3-way'!A588="","",'True_Odds_Calculator_3-way'!A588)</f>
        <v/>
      </c>
      <c r="B587" s="4" t="str">
        <f>IF('True_Odds_Calculator_3-way'!B588="","",'True_Odds_Calculator_3-way'!B588)</f>
        <v/>
      </c>
      <c r="C587" s="4" t="str">
        <f>IF('True_Odds_Calculator_3-way'!C588="","",'True_Odds_Calculator_3-way'!C588)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IF('True_Odds_Calculator_3-way'!A589="","",'True_Odds_Calculator_3-way'!A589)</f>
        <v/>
      </c>
      <c r="B588" s="4" t="str">
        <f>IF('True_Odds_Calculator_3-way'!B589="","",'True_Odds_Calculator_3-way'!B589)</f>
        <v/>
      </c>
      <c r="C588" s="4" t="str">
        <f>IF('True_Odds_Calculator_3-way'!C589="","",'True_Odds_Calculator_3-way'!C589)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IF('True_Odds_Calculator_3-way'!A590="","",'True_Odds_Calculator_3-way'!A590)</f>
        <v/>
      </c>
      <c r="B589" s="4" t="str">
        <f>IF('True_Odds_Calculator_3-way'!B590="","",'True_Odds_Calculator_3-way'!B590)</f>
        <v/>
      </c>
      <c r="C589" s="4" t="str">
        <f>IF('True_Odds_Calculator_3-way'!C590="","",'True_Odds_Calculator_3-way'!C590)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IF('True_Odds_Calculator_3-way'!A591="","",'True_Odds_Calculator_3-way'!A591)</f>
        <v/>
      </c>
      <c r="B590" s="4" t="str">
        <f>IF('True_Odds_Calculator_3-way'!B591="","",'True_Odds_Calculator_3-way'!B591)</f>
        <v/>
      </c>
      <c r="C590" s="4" t="str">
        <f>IF('True_Odds_Calculator_3-way'!C591="","",'True_Odds_Calculator_3-way'!C591)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IF('True_Odds_Calculator_3-way'!A592="","",'True_Odds_Calculator_3-way'!A592)</f>
        <v/>
      </c>
      <c r="B591" s="4" t="str">
        <f>IF('True_Odds_Calculator_3-way'!B592="","",'True_Odds_Calculator_3-way'!B592)</f>
        <v/>
      </c>
      <c r="C591" s="4" t="str">
        <f>IF('True_Odds_Calculator_3-way'!C592="","",'True_Odds_Calculator_3-way'!C592)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IF('True_Odds_Calculator_3-way'!A593="","",'True_Odds_Calculator_3-way'!A593)</f>
        <v/>
      </c>
      <c r="B592" s="4" t="str">
        <f>IF('True_Odds_Calculator_3-way'!B593="","",'True_Odds_Calculator_3-way'!B593)</f>
        <v/>
      </c>
      <c r="C592" s="4" t="str">
        <f>IF('True_Odds_Calculator_3-way'!C593="","",'True_Odds_Calculator_3-way'!C593)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IF('True_Odds_Calculator_3-way'!A594="","",'True_Odds_Calculator_3-way'!A594)</f>
        <v/>
      </c>
      <c r="B593" s="4" t="str">
        <f>IF('True_Odds_Calculator_3-way'!B594="","",'True_Odds_Calculator_3-way'!B594)</f>
        <v/>
      </c>
      <c r="C593" s="4" t="str">
        <f>IF('True_Odds_Calculator_3-way'!C594="","",'True_Odds_Calculator_3-way'!C594)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IF('True_Odds_Calculator_3-way'!A595="","",'True_Odds_Calculator_3-way'!A595)</f>
        <v/>
      </c>
      <c r="B594" s="4" t="str">
        <f>IF('True_Odds_Calculator_3-way'!B595="","",'True_Odds_Calculator_3-way'!B595)</f>
        <v/>
      </c>
      <c r="C594" s="4" t="str">
        <f>IF('True_Odds_Calculator_3-way'!C595="","",'True_Odds_Calculator_3-way'!C595)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IF('True_Odds_Calculator_3-way'!A596="","",'True_Odds_Calculator_3-way'!A596)</f>
        <v/>
      </c>
      <c r="B595" s="4" t="str">
        <f>IF('True_Odds_Calculator_3-way'!B596="","",'True_Odds_Calculator_3-way'!B596)</f>
        <v/>
      </c>
      <c r="C595" s="4" t="str">
        <f>IF('True_Odds_Calculator_3-way'!C596="","",'True_Odds_Calculator_3-way'!C596)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IF('True_Odds_Calculator_3-way'!A597="","",'True_Odds_Calculator_3-way'!A597)</f>
        <v/>
      </c>
      <c r="B596" s="4" t="str">
        <f>IF('True_Odds_Calculator_3-way'!B597="","",'True_Odds_Calculator_3-way'!B597)</f>
        <v/>
      </c>
      <c r="C596" s="4" t="str">
        <f>IF('True_Odds_Calculator_3-way'!C597="","",'True_Odds_Calculator_3-way'!C597)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IF('True_Odds_Calculator_3-way'!A598="","",'True_Odds_Calculator_3-way'!A598)</f>
        <v/>
      </c>
      <c r="B597" s="4" t="str">
        <f>IF('True_Odds_Calculator_3-way'!B598="","",'True_Odds_Calculator_3-way'!B598)</f>
        <v/>
      </c>
      <c r="C597" s="4" t="str">
        <f>IF('True_Odds_Calculator_3-way'!C598="","",'True_Odds_Calculator_3-way'!C598)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IF('True_Odds_Calculator_3-way'!A599="","",'True_Odds_Calculator_3-way'!A599)</f>
        <v/>
      </c>
      <c r="B598" s="4" t="str">
        <f>IF('True_Odds_Calculator_3-way'!B599="","",'True_Odds_Calculator_3-way'!B599)</f>
        <v/>
      </c>
      <c r="C598" s="4" t="str">
        <f>IF('True_Odds_Calculator_3-way'!C599="","",'True_Odds_Calculator_3-way'!C599)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IF('True_Odds_Calculator_3-way'!A600="","",'True_Odds_Calculator_3-way'!A600)</f>
        <v/>
      </c>
      <c r="B599" s="4" t="str">
        <f>IF('True_Odds_Calculator_3-way'!B600="","",'True_Odds_Calculator_3-way'!B600)</f>
        <v/>
      </c>
      <c r="C599" s="4" t="str">
        <f>IF('True_Odds_Calculator_3-way'!C600="","",'True_Odds_Calculator_3-way'!C600)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IF('True_Odds_Calculator_3-way'!A601="","",'True_Odds_Calculator_3-way'!A601)</f>
        <v/>
      </c>
      <c r="B600" s="4" t="str">
        <f>IF('True_Odds_Calculator_3-way'!B601="","",'True_Odds_Calculator_3-way'!B601)</f>
        <v/>
      </c>
      <c r="C600" s="4" t="str">
        <f>IF('True_Odds_Calculator_3-way'!C601="","",'True_Odds_Calculator_3-way'!C601)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IF('True_Odds_Calculator_3-way'!A602="","",'True_Odds_Calculator_3-way'!A602)</f>
        <v/>
      </c>
      <c r="B601" s="4" t="str">
        <f>IF('True_Odds_Calculator_3-way'!B602="","",'True_Odds_Calculator_3-way'!B602)</f>
        <v/>
      </c>
      <c r="C601" s="4" t="str">
        <f>IF('True_Odds_Calculator_3-way'!C602="","",'True_Odds_Calculator_3-way'!C602)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IF('True_Odds_Calculator_3-way'!A603="","",'True_Odds_Calculator_3-way'!A603)</f>
        <v/>
      </c>
      <c r="B602" s="4" t="str">
        <f>IF('True_Odds_Calculator_3-way'!B603="","",'True_Odds_Calculator_3-way'!B603)</f>
        <v/>
      </c>
      <c r="C602" s="4" t="str">
        <f>IF('True_Odds_Calculator_3-way'!C603="","",'True_Odds_Calculator_3-way'!C603)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IF('True_Odds_Calculator_3-way'!A604="","",'True_Odds_Calculator_3-way'!A604)</f>
        <v/>
      </c>
      <c r="B603" s="4" t="str">
        <f>IF('True_Odds_Calculator_3-way'!B604="","",'True_Odds_Calculator_3-way'!B604)</f>
        <v/>
      </c>
      <c r="C603" s="4" t="str">
        <f>IF('True_Odds_Calculator_3-way'!C604="","",'True_Odds_Calculator_3-way'!C604)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IF('True_Odds_Calculator_3-way'!A605="","",'True_Odds_Calculator_3-way'!A605)</f>
        <v/>
      </c>
      <c r="B604" s="4" t="str">
        <f>IF('True_Odds_Calculator_3-way'!B605="","",'True_Odds_Calculator_3-way'!B605)</f>
        <v/>
      </c>
      <c r="C604" s="4" t="str">
        <f>IF('True_Odds_Calculator_3-way'!C605="","",'True_Odds_Calculator_3-way'!C605)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IF('True_Odds_Calculator_3-way'!A606="","",'True_Odds_Calculator_3-way'!A606)</f>
        <v/>
      </c>
      <c r="B605" s="4" t="str">
        <f>IF('True_Odds_Calculator_3-way'!B606="","",'True_Odds_Calculator_3-way'!B606)</f>
        <v/>
      </c>
      <c r="C605" s="4" t="str">
        <f>IF('True_Odds_Calculator_3-way'!C606="","",'True_Odds_Calculator_3-way'!C606)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IF('True_Odds_Calculator_3-way'!A607="","",'True_Odds_Calculator_3-way'!A607)</f>
        <v/>
      </c>
      <c r="B606" s="4" t="str">
        <f>IF('True_Odds_Calculator_3-way'!B607="","",'True_Odds_Calculator_3-way'!B607)</f>
        <v/>
      </c>
      <c r="C606" s="4" t="str">
        <f>IF('True_Odds_Calculator_3-way'!C607="","",'True_Odds_Calculator_3-way'!C607)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IF('True_Odds_Calculator_3-way'!A608="","",'True_Odds_Calculator_3-way'!A608)</f>
        <v/>
      </c>
      <c r="B607" s="4" t="str">
        <f>IF('True_Odds_Calculator_3-way'!B608="","",'True_Odds_Calculator_3-way'!B608)</f>
        <v/>
      </c>
      <c r="C607" s="4" t="str">
        <f>IF('True_Odds_Calculator_3-way'!C608="","",'True_Odds_Calculator_3-way'!C608)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IF('True_Odds_Calculator_3-way'!A609="","",'True_Odds_Calculator_3-way'!A609)</f>
        <v/>
      </c>
      <c r="B608" s="4" t="str">
        <f>IF('True_Odds_Calculator_3-way'!B609="","",'True_Odds_Calculator_3-way'!B609)</f>
        <v/>
      </c>
      <c r="C608" s="4" t="str">
        <f>IF('True_Odds_Calculator_3-way'!C609="","",'True_Odds_Calculator_3-way'!C609)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IF('True_Odds_Calculator_3-way'!A610="","",'True_Odds_Calculator_3-way'!A610)</f>
        <v/>
      </c>
      <c r="B609" s="4" t="str">
        <f>IF('True_Odds_Calculator_3-way'!B610="","",'True_Odds_Calculator_3-way'!B610)</f>
        <v/>
      </c>
      <c r="C609" s="4" t="str">
        <f>IF('True_Odds_Calculator_3-way'!C610="","",'True_Odds_Calculator_3-way'!C610)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IF('True_Odds_Calculator_3-way'!A611="","",'True_Odds_Calculator_3-way'!A611)</f>
        <v/>
      </c>
      <c r="B610" s="4" t="str">
        <f>IF('True_Odds_Calculator_3-way'!B611="","",'True_Odds_Calculator_3-way'!B611)</f>
        <v/>
      </c>
      <c r="C610" s="4" t="str">
        <f>IF('True_Odds_Calculator_3-way'!C611="","",'True_Odds_Calculator_3-way'!C611)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IF('True_Odds_Calculator_3-way'!A612="","",'True_Odds_Calculator_3-way'!A612)</f>
        <v/>
      </c>
      <c r="B611" s="4" t="str">
        <f>IF('True_Odds_Calculator_3-way'!B612="","",'True_Odds_Calculator_3-way'!B612)</f>
        <v/>
      </c>
      <c r="C611" s="4" t="str">
        <f>IF('True_Odds_Calculator_3-way'!C612="","",'True_Odds_Calculator_3-way'!C612)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IF('True_Odds_Calculator_3-way'!A613="","",'True_Odds_Calculator_3-way'!A613)</f>
        <v/>
      </c>
      <c r="B612" s="4" t="str">
        <f>IF('True_Odds_Calculator_3-way'!B613="","",'True_Odds_Calculator_3-way'!B613)</f>
        <v/>
      </c>
      <c r="C612" s="4" t="str">
        <f>IF('True_Odds_Calculator_3-way'!C613="","",'True_Odds_Calculator_3-way'!C613)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IF('True_Odds_Calculator_3-way'!A614="","",'True_Odds_Calculator_3-way'!A614)</f>
        <v/>
      </c>
      <c r="B613" s="4" t="str">
        <f>IF('True_Odds_Calculator_3-way'!B614="","",'True_Odds_Calculator_3-way'!B614)</f>
        <v/>
      </c>
      <c r="C613" s="4" t="str">
        <f>IF('True_Odds_Calculator_3-way'!C614="","",'True_Odds_Calculator_3-way'!C614)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IF('True_Odds_Calculator_3-way'!A615="","",'True_Odds_Calculator_3-way'!A615)</f>
        <v/>
      </c>
      <c r="B614" s="4" t="str">
        <f>IF('True_Odds_Calculator_3-way'!B615="","",'True_Odds_Calculator_3-way'!B615)</f>
        <v/>
      </c>
      <c r="C614" s="4" t="str">
        <f>IF('True_Odds_Calculator_3-way'!C615="","",'True_Odds_Calculator_3-way'!C615)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IF('True_Odds_Calculator_3-way'!A616="","",'True_Odds_Calculator_3-way'!A616)</f>
        <v/>
      </c>
      <c r="B615" s="4" t="str">
        <f>IF('True_Odds_Calculator_3-way'!B616="","",'True_Odds_Calculator_3-way'!B616)</f>
        <v/>
      </c>
      <c r="C615" s="4" t="str">
        <f>IF('True_Odds_Calculator_3-way'!C616="","",'True_Odds_Calculator_3-way'!C616)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IF('True_Odds_Calculator_3-way'!A617="","",'True_Odds_Calculator_3-way'!A617)</f>
        <v/>
      </c>
      <c r="B616" s="4" t="str">
        <f>IF('True_Odds_Calculator_3-way'!B617="","",'True_Odds_Calculator_3-way'!B617)</f>
        <v/>
      </c>
      <c r="C616" s="4" t="str">
        <f>IF('True_Odds_Calculator_3-way'!C617="","",'True_Odds_Calculator_3-way'!C617)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IF('True_Odds_Calculator_3-way'!A618="","",'True_Odds_Calculator_3-way'!A618)</f>
        <v/>
      </c>
      <c r="B617" s="4" t="str">
        <f>IF('True_Odds_Calculator_3-way'!B618="","",'True_Odds_Calculator_3-way'!B618)</f>
        <v/>
      </c>
      <c r="C617" s="4" t="str">
        <f>IF('True_Odds_Calculator_3-way'!C618="","",'True_Odds_Calculator_3-way'!C618)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IF('True_Odds_Calculator_3-way'!A619="","",'True_Odds_Calculator_3-way'!A619)</f>
        <v/>
      </c>
      <c r="B618" s="4" t="str">
        <f>IF('True_Odds_Calculator_3-way'!B619="","",'True_Odds_Calculator_3-way'!B619)</f>
        <v/>
      </c>
      <c r="C618" s="4" t="str">
        <f>IF('True_Odds_Calculator_3-way'!C619="","",'True_Odds_Calculator_3-way'!C619)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IF('True_Odds_Calculator_3-way'!A620="","",'True_Odds_Calculator_3-way'!A620)</f>
        <v/>
      </c>
      <c r="B619" s="4" t="str">
        <f>IF('True_Odds_Calculator_3-way'!B620="","",'True_Odds_Calculator_3-way'!B620)</f>
        <v/>
      </c>
      <c r="C619" s="4" t="str">
        <f>IF('True_Odds_Calculator_3-way'!C620="","",'True_Odds_Calculator_3-way'!C620)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IF('True_Odds_Calculator_3-way'!A621="","",'True_Odds_Calculator_3-way'!A621)</f>
        <v/>
      </c>
      <c r="B620" s="4" t="str">
        <f>IF('True_Odds_Calculator_3-way'!B621="","",'True_Odds_Calculator_3-way'!B621)</f>
        <v/>
      </c>
      <c r="C620" s="4" t="str">
        <f>IF('True_Odds_Calculator_3-way'!C621="","",'True_Odds_Calculator_3-way'!C621)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IF('True_Odds_Calculator_3-way'!A622="","",'True_Odds_Calculator_3-way'!A622)</f>
        <v/>
      </c>
      <c r="B621" s="4" t="str">
        <f>IF('True_Odds_Calculator_3-way'!B622="","",'True_Odds_Calculator_3-way'!B622)</f>
        <v/>
      </c>
      <c r="C621" s="4" t="str">
        <f>IF('True_Odds_Calculator_3-way'!C622="","",'True_Odds_Calculator_3-way'!C622)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IF('True_Odds_Calculator_3-way'!A623="","",'True_Odds_Calculator_3-way'!A623)</f>
        <v/>
      </c>
      <c r="B622" s="4" t="str">
        <f>IF('True_Odds_Calculator_3-way'!B623="","",'True_Odds_Calculator_3-way'!B623)</f>
        <v/>
      </c>
      <c r="C622" s="4" t="str">
        <f>IF('True_Odds_Calculator_3-way'!C623="","",'True_Odds_Calculator_3-way'!C623)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IF('True_Odds_Calculator_3-way'!A624="","",'True_Odds_Calculator_3-way'!A624)</f>
        <v/>
      </c>
      <c r="B623" s="4" t="str">
        <f>IF('True_Odds_Calculator_3-way'!B624="","",'True_Odds_Calculator_3-way'!B624)</f>
        <v/>
      </c>
      <c r="C623" s="4" t="str">
        <f>IF('True_Odds_Calculator_3-way'!C624="","",'True_Odds_Calculator_3-way'!C624)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IF('True_Odds_Calculator_3-way'!A625="","",'True_Odds_Calculator_3-way'!A625)</f>
        <v/>
      </c>
      <c r="B624" s="4" t="str">
        <f>IF('True_Odds_Calculator_3-way'!B625="","",'True_Odds_Calculator_3-way'!B625)</f>
        <v/>
      </c>
      <c r="C624" s="4" t="str">
        <f>IF('True_Odds_Calculator_3-way'!C625="","",'True_Odds_Calculator_3-way'!C625)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IF('True_Odds_Calculator_3-way'!A626="","",'True_Odds_Calculator_3-way'!A626)</f>
        <v/>
      </c>
      <c r="B625" s="4" t="str">
        <f>IF('True_Odds_Calculator_3-way'!B626="","",'True_Odds_Calculator_3-way'!B626)</f>
        <v/>
      </c>
      <c r="C625" s="4" t="str">
        <f>IF('True_Odds_Calculator_3-way'!C626="","",'True_Odds_Calculator_3-way'!C626)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IF('True_Odds_Calculator_3-way'!A627="","",'True_Odds_Calculator_3-way'!A627)</f>
        <v/>
      </c>
      <c r="B626" s="4" t="str">
        <f>IF('True_Odds_Calculator_3-way'!B627="","",'True_Odds_Calculator_3-way'!B627)</f>
        <v/>
      </c>
      <c r="C626" s="4" t="str">
        <f>IF('True_Odds_Calculator_3-way'!C627="","",'True_Odds_Calculator_3-way'!C627)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IF('True_Odds_Calculator_3-way'!A628="","",'True_Odds_Calculator_3-way'!A628)</f>
        <v/>
      </c>
      <c r="B627" s="4" t="str">
        <f>IF('True_Odds_Calculator_3-way'!B628="","",'True_Odds_Calculator_3-way'!B628)</f>
        <v/>
      </c>
      <c r="C627" s="4" t="str">
        <f>IF('True_Odds_Calculator_3-way'!C628="","",'True_Odds_Calculator_3-way'!C628)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IF('True_Odds_Calculator_3-way'!A629="","",'True_Odds_Calculator_3-way'!A629)</f>
        <v/>
      </c>
      <c r="B628" s="4" t="str">
        <f>IF('True_Odds_Calculator_3-way'!B629="","",'True_Odds_Calculator_3-way'!B629)</f>
        <v/>
      </c>
      <c r="C628" s="4" t="str">
        <f>IF('True_Odds_Calculator_3-way'!C629="","",'True_Odds_Calculator_3-way'!C629)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IF('True_Odds_Calculator_3-way'!A630="","",'True_Odds_Calculator_3-way'!A630)</f>
        <v/>
      </c>
      <c r="B629" s="4" t="str">
        <f>IF('True_Odds_Calculator_3-way'!B630="","",'True_Odds_Calculator_3-way'!B630)</f>
        <v/>
      </c>
      <c r="C629" s="4" t="str">
        <f>IF('True_Odds_Calculator_3-way'!C630="","",'True_Odds_Calculator_3-way'!C630)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IF('True_Odds_Calculator_3-way'!A631="","",'True_Odds_Calculator_3-way'!A631)</f>
        <v/>
      </c>
      <c r="B630" s="4" t="str">
        <f>IF('True_Odds_Calculator_3-way'!B631="","",'True_Odds_Calculator_3-way'!B631)</f>
        <v/>
      </c>
      <c r="C630" s="4" t="str">
        <f>IF('True_Odds_Calculator_3-way'!C631="","",'True_Odds_Calculator_3-way'!C631)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IF('True_Odds_Calculator_3-way'!A632="","",'True_Odds_Calculator_3-way'!A632)</f>
        <v/>
      </c>
      <c r="B631" s="4" t="str">
        <f>IF('True_Odds_Calculator_3-way'!B632="","",'True_Odds_Calculator_3-way'!B632)</f>
        <v/>
      </c>
      <c r="C631" s="4" t="str">
        <f>IF('True_Odds_Calculator_3-way'!C632="","",'True_Odds_Calculator_3-way'!C632)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IF('True_Odds_Calculator_3-way'!A633="","",'True_Odds_Calculator_3-way'!A633)</f>
        <v/>
      </c>
      <c r="B632" s="4" t="str">
        <f>IF('True_Odds_Calculator_3-way'!B633="","",'True_Odds_Calculator_3-way'!B633)</f>
        <v/>
      </c>
      <c r="C632" s="4" t="str">
        <f>IF('True_Odds_Calculator_3-way'!C633="","",'True_Odds_Calculator_3-way'!C633)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IF('True_Odds_Calculator_3-way'!A634="","",'True_Odds_Calculator_3-way'!A634)</f>
        <v/>
      </c>
      <c r="B633" s="4" t="str">
        <f>IF('True_Odds_Calculator_3-way'!B634="","",'True_Odds_Calculator_3-way'!B634)</f>
        <v/>
      </c>
      <c r="C633" s="4" t="str">
        <f>IF('True_Odds_Calculator_3-way'!C634="","",'True_Odds_Calculator_3-way'!C634)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IF('True_Odds_Calculator_3-way'!A635="","",'True_Odds_Calculator_3-way'!A635)</f>
        <v/>
      </c>
      <c r="B634" s="4" t="str">
        <f>IF('True_Odds_Calculator_3-way'!B635="","",'True_Odds_Calculator_3-way'!B635)</f>
        <v/>
      </c>
      <c r="C634" s="4" t="str">
        <f>IF('True_Odds_Calculator_3-way'!C635="","",'True_Odds_Calculator_3-way'!C635)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IF('True_Odds_Calculator_3-way'!A636="","",'True_Odds_Calculator_3-way'!A636)</f>
        <v/>
      </c>
      <c r="B635" s="4" t="str">
        <f>IF('True_Odds_Calculator_3-way'!B636="","",'True_Odds_Calculator_3-way'!B636)</f>
        <v/>
      </c>
      <c r="C635" s="4" t="str">
        <f>IF('True_Odds_Calculator_3-way'!C636="","",'True_Odds_Calculator_3-way'!C636)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IF('True_Odds_Calculator_3-way'!A637="","",'True_Odds_Calculator_3-way'!A637)</f>
        <v/>
      </c>
      <c r="B636" s="4" t="str">
        <f>IF('True_Odds_Calculator_3-way'!B637="","",'True_Odds_Calculator_3-way'!B637)</f>
        <v/>
      </c>
      <c r="C636" s="4" t="str">
        <f>IF('True_Odds_Calculator_3-way'!C637="","",'True_Odds_Calculator_3-way'!C637)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IF('True_Odds_Calculator_3-way'!A638="","",'True_Odds_Calculator_3-way'!A638)</f>
        <v/>
      </c>
      <c r="B637" s="4" t="str">
        <f>IF('True_Odds_Calculator_3-way'!B638="","",'True_Odds_Calculator_3-way'!B638)</f>
        <v/>
      </c>
      <c r="C637" s="4" t="str">
        <f>IF('True_Odds_Calculator_3-way'!C638="","",'True_Odds_Calculator_3-way'!C638)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IF('True_Odds_Calculator_3-way'!A639="","",'True_Odds_Calculator_3-way'!A639)</f>
        <v/>
      </c>
      <c r="B638" s="4" t="str">
        <f>IF('True_Odds_Calculator_3-way'!B639="","",'True_Odds_Calculator_3-way'!B639)</f>
        <v/>
      </c>
      <c r="C638" s="4" t="str">
        <f>IF('True_Odds_Calculator_3-way'!C639="","",'True_Odds_Calculator_3-way'!C639)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IF('True_Odds_Calculator_3-way'!A640="","",'True_Odds_Calculator_3-way'!A640)</f>
        <v/>
      </c>
      <c r="B639" s="4" t="str">
        <f>IF('True_Odds_Calculator_3-way'!B640="","",'True_Odds_Calculator_3-way'!B640)</f>
        <v/>
      </c>
      <c r="C639" s="4" t="str">
        <f>IF('True_Odds_Calculator_3-way'!C640="","",'True_Odds_Calculator_3-way'!C640)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IF('True_Odds_Calculator_3-way'!A641="","",'True_Odds_Calculator_3-way'!A641)</f>
        <v/>
      </c>
      <c r="B640" s="4" t="str">
        <f>IF('True_Odds_Calculator_3-way'!B641="","",'True_Odds_Calculator_3-way'!B641)</f>
        <v/>
      </c>
      <c r="C640" s="4" t="str">
        <f>IF('True_Odds_Calculator_3-way'!C641="","",'True_Odds_Calculator_3-way'!C641)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IF('True_Odds_Calculator_3-way'!A642="","",'True_Odds_Calculator_3-way'!A642)</f>
        <v/>
      </c>
      <c r="B641" s="4" t="str">
        <f>IF('True_Odds_Calculator_3-way'!B642="","",'True_Odds_Calculator_3-way'!B642)</f>
        <v/>
      </c>
      <c r="C641" s="4" t="str">
        <f>IF('True_Odds_Calculator_3-way'!C642="","",'True_Odds_Calculator_3-way'!C642)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IF('True_Odds_Calculator_3-way'!A643="","",'True_Odds_Calculator_3-way'!A643)</f>
        <v/>
      </c>
      <c r="B642" s="4" t="str">
        <f>IF('True_Odds_Calculator_3-way'!B643="","",'True_Odds_Calculator_3-way'!B643)</f>
        <v/>
      </c>
      <c r="C642" s="4" t="str">
        <f>IF('True_Odds_Calculator_3-way'!C643="","",'True_Odds_Calculator_3-way'!C643)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IF('True_Odds_Calculator_3-way'!A644="","",'True_Odds_Calculator_3-way'!A644)</f>
        <v/>
      </c>
      <c r="B643" s="4" t="str">
        <f>IF('True_Odds_Calculator_3-way'!B644="","",'True_Odds_Calculator_3-way'!B644)</f>
        <v/>
      </c>
      <c r="C643" s="4" t="str">
        <f>IF('True_Odds_Calculator_3-way'!C644="","",'True_Odds_Calculator_3-way'!C644)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IF('True_Odds_Calculator_3-way'!A645="","",'True_Odds_Calculator_3-way'!A645)</f>
        <v/>
      </c>
      <c r="B644" s="4" t="str">
        <f>IF('True_Odds_Calculator_3-way'!B645="","",'True_Odds_Calculator_3-way'!B645)</f>
        <v/>
      </c>
      <c r="C644" s="4" t="str">
        <f>IF('True_Odds_Calculator_3-way'!C645="","",'True_Odds_Calculator_3-way'!C645)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IF('True_Odds_Calculator_3-way'!A646="","",'True_Odds_Calculator_3-way'!A646)</f>
        <v/>
      </c>
      <c r="B645" s="4" t="str">
        <f>IF('True_Odds_Calculator_3-way'!B646="","",'True_Odds_Calculator_3-way'!B646)</f>
        <v/>
      </c>
      <c r="C645" s="4" t="str">
        <f>IF('True_Odds_Calculator_3-way'!C646="","",'True_Odds_Calculator_3-way'!C646)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IF('True_Odds_Calculator_3-way'!A647="","",'True_Odds_Calculator_3-way'!A647)</f>
        <v/>
      </c>
      <c r="B646" s="4" t="str">
        <f>IF('True_Odds_Calculator_3-way'!B647="","",'True_Odds_Calculator_3-way'!B647)</f>
        <v/>
      </c>
      <c r="C646" s="4" t="str">
        <f>IF('True_Odds_Calculator_3-way'!C647="","",'True_Odds_Calculator_3-way'!C647)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IF('True_Odds_Calculator_3-way'!A648="","",'True_Odds_Calculator_3-way'!A648)</f>
        <v/>
      </c>
      <c r="B647" s="4" t="str">
        <f>IF('True_Odds_Calculator_3-way'!B648="","",'True_Odds_Calculator_3-way'!B648)</f>
        <v/>
      </c>
      <c r="C647" s="4" t="str">
        <f>IF('True_Odds_Calculator_3-way'!C648="","",'True_Odds_Calculator_3-way'!C648)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IF('True_Odds_Calculator_3-way'!A649="","",'True_Odds_Calculator_3-way'!A649)</f>
        <v/>
      </c>
      <c r="B648" s="4" t="str">
        <f>IF('True_Odds_Calculator_3-way'!B649="","",'True_Odds_Calculator_3-way'!B649)</f>
        <v/>
      </c>
      <c r="C648" s="4" t="str">
        <f>IF('True_Odds_Calculator_3-way'!C649="","",'True_Odds_Calculator_3-way'!C649)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IF('True_Odds_Calculator_3-way'!A650="","",'True_Odds_Calculator_3-way'!A650)</f>
        <v/>
      </c>
      <c r="B649" s="4" t="str">
        <f>IF('True_Odds_Calculator_3-way'!B650="","",'True_Odds_Calculator_3-way'!B650)</f>
        <v/>
      </c>
      <c r="C649" s="4" t="str">
        <f>IF('True_Odds_Calculator_3-way'!C650="","",'True_Odds_Calculator_3-way'!C650)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IF('True_Odds_Calculator_3-way'!A651="","",'True_Odds_Calculator_3-way'!A651)</f>
        <v/>
      </c>
      <c r="B650" s="4" t="str">
        <f>IF('True_Odds_Calculator_3-way'!B651="","",'True_Odds_Calculator_3-way'!B651)</f>
        <v/>
      </c>
      <c r="C650" s="4" t="str">
        <f>IF('True_Odds_Calculator_3-way'!C651="","",'True_Odds_Calculator_3-way'!C651)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IF('True_Odds_Calculator_3-way'!A652="","",'True_Odds_Calculator_3-way'!A652)</f>
        <v/>
      </c>
      <c r="B651" s="4" t="str">
        <f>IF('True_Odds_Calculator_3-way'!B652="","",'True_Odds_Calculator_3-way'!B652)</f>
        <v/>
      </c>
      <c r="C651" s="4" t="str">
        <f>IF('True_Odds_Calculator_3-way'!C652="","",'True_Odds_Calculator_3-way'!C652)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IF('True_Odds_Calculator_3-way'!A653="","",'True_Odds_Calculator_3-way'!A653)</f>
        <v/>
      </c>
      <c r="B652" s="4" t="str">
        <f>IF('True_Odds_Calculator_3-way'!B653="","",'True_Odds_Calculator_3-way'!B653)</f>
        <v/>
      </c>
      <c r="C652" s="4" t="str">
        <f>IF('True_Odds_Calculator_3-way'!C653="","",'True_Odds_Calculator_3-way'!C653)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IF('True_Odds_Calculator_3-way'!A654="","",'True_Odds_Calculator_3-way'!A654)</f>
        <v/>
      </c>
      <c r="B653" s="4" t="str">
        <f>IF('True_Odds_Calculator_3-way'!B654="","",'True_Odds_Calculator_3-way'!B654)</f>
        <v/>
      </c>
      <c r="C653" s="4" t="str">
        <f>IF('True_Odds_Calculator_3-way'!C654="","",'True_Odds_Calculator_3-way'!C654)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IF('True_Odds_Calculator_3-way'!A655="","",'True_Odds_Calculator_3-way'!A655)</f>
        <v/>
      </c>
      <c r="B654" s="4" t="str">
        <f>IF('True_Odds_Calculator_3-way'!B655="","",'True_Odds_Calculator_3-way'!B655)</f>
        <v/>
      </c>
      <c r="C654" s="4" t="str">
        <f>IF('True_Odds_Calculator_3-way'!C655="","",'True_Odds_Calculator_3-way'!C655)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IF('True_Odds_Calculator_3-way'!A656="","",'True_Odds_Calculator_3-way'!A656)</f>
        <v/>
      </c>
      <c r="B655" s="4" t="str">
        <f>IF('True_Odds_Calculator_3-way'!B656="","",'True_Odds_Calculator_3-way'!B656)</f>
        <v/>
      </c>
      <c r="C655" s="4" t="str">
        <f>IF('True_Odds_Calculator_3-way'!C656="","",'True_Odds_Calculator_3-way'!C656)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IF('True_Odds_Calculator_3-way'!A657="","",'True_Odds_Calculator_3-way'!A657)</f>
        <v/>
      </c>
      <c r="B656" s="4" t="str">
        <f>IF('True_Odds_Calculator_3-way'!B657="","",'True_Odds_Calculator_3-way'!B657)</f>
        <v/>
      </c>
      <c r="C656" s="4" t="str">
        <f>IF('True_Odds_Calculator_3-way'!C657="","",'True_Odds_Calculator_3-way'!C657)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IF('True_Odds_Calculator_3-way'!A658="","",'True_Odds_Calculator_3-way'!A658)</f>
        <v/>
      </c>
      <c r="B657" s="4" t="str">
        <f>IF('True_Odds_Calculator_3-way'!B658="","",'True_Odds_Calculator_3-way'!B658)</f>
        <v/>
      </c>
      <c r="C657" s="4" t="str">
        <f>IF('True_Odds_Calculator_3-way'!C658="","",'True_Odds_Calculator_3-way'!C658)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IF('True_Odds_Calculator_3-way'!A659="","",'True_Odds_Calculator_3-way'!A659)</f>
        <v/>
      </c>
      <c r="B658" s="4" t="str">
        <f>IF('True_Odds_Calculator_3-way'!B659="","",'True_Odds_Calculator_3-way'!B659)</f>
        <v/>
      </c>
      <c r="C658" s="4" t="str">
        <f>IF('True_Odds_Calculator_3-way'!C659="","",'True_Odds_Calculator_3-way'!C659)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IF('True_Odds_Calculator_3-way'!A660="","",'True_Odds_Calculator_3-way'!A660)</f>
        <v/>
      </c>
      <c r="B659" s="4" t="str">
        <f>IF('True_Odds_Calculator_3-way'!B660="","",'True_Odds_Calculator_3-way'!B660)</f>
        <v/>
      </c>
      <c r="C659" s="4" t="str">
        <f>IF('True_Odds_Calculator_3-way'!C660="","",'True_Odds_Calculator_3-way'!C660)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IF('True_Odds_Calculator_3-way'!A661="","",'True_Odds_Calculator_3-way'!A661)</f>
        <v/>
      </c>
      <c r="B660" s="4" t="str">
        <f>IF('True_Odds_Calculator_3-way'!B661="","",'True_Odds_Calculator_3-way'!B661)</f>
        <v/>
      </c>
      <c r="C660" s="4" t="str">
        <f>IF('True_Odds_Calculator_3-way'!C661="","",'True_Odds_Calculator_3-way'!C661)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IF('True_Odds_Calculator_3-way'!A662="","",'True_Odds_Calculator_3-way'!A662)</f>
        <v/>
      </c>
      <c r="B661" s="4" t="str">
        <f>IF('True_Odds_Calculator_3-way'!B662="","",'True_Odds_Calculator_3-way'!B662)</f>
        <v/>
      </c>
      <c r="C661" s="4" t="str">
        <f>IF('True_Odds_Calculator_3-way'!C662="","",'True_Odds_Calculator_3-way'!C662)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IF('True_Odds_Calculator_3-way'!A663="","",'True_Odds_Calculator_3-way'!A663)</f>
        <v/>
      </c>
      <c r="B662" s="4" t="str">
        <f>IF('True_Odds_Calculator_3-way'!B663="","",'True_Odds_Calculator_3-way'!B663)</f>
        <v/>
      </c>
      <c r="C662" s="4" t="str">
        <f>IF('True_Odds_Calculator_3-way'!C663="","",'True_Odds_Calculator_3-way'!C663)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IF('True_Odds_Calculator_3-way'!A664="","",'True_Odds_Calculator_3-way'!A664)</f>
        <v/>
      </c>
      <c r="B663" s="4" t="str">
        <f>IF('True_Odds_Calculator_3-way'!B664="","",'True_Odds_Calculator_3-way'!B664)</f>
        <v/>
      </c>
      <c r="C663" s="4" t="str">
        <f>IF('True_Odds_Calculator_3-way'!C664="","",'True_Odds_Calculator_3-way'!C664)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IF('True_Odds_Calculator_3-way'!A665="","",'True_Odds_Calculator_3-way'!A665)</f>
        <v/>
      </c>
      <c r="B664" s="4" t="str">
        <f>IF('True_Odds_Calculator_3-way'!B665="","",'True_Odds_Calculator_3-way'!B665)</f>
        <v/>
      </c>
      <c r="C664" s="4" t="str">
        <f>IF('True_Odds_Calculator_3-way'!C665="","",'True_Odds_Calculator_3-way'!C665)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IF('True_Odds_Calculator_3-way'!A666="","",'True_Odds_Calculator_3-way'!A666)</f>
        <v/>
      </c>
      <c r="B665" s="4" t="str">
        <f>IF('True_Odds_Calculator_3-way'!B666="","",'True_Odds_Calculator_3-way'!B666)</f>
        <v/>
      </c>
      <c r="C665" s="4" t="str">
        <f>IF('True_Odds_Calculator_3-way'!C666="","",'True_Odds_Calculator_3-way'!C666)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IF('True_Odds_Calculator_3-way'!A667="","",'True_Odds_Calculator_3-way'!A667)</f>
        <v/>
      </c>
      <c r="B666" s="4" t="str">
        <f>IF('True_Odds_Calculator_3-way'!B667="","",'True_Odds_Calculator_3-way'!B667)</f>
        <v/>
      </c>
      <c r="C666" s="4" t="str">
        <f>IF('True_Odds_Calculator_3-way'!C667="","",'True_Odds_Calculator_3-way'!C667)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IF('True_Odds_Calculator_3-way'!A668="","",'True_Odds_Calculator_3-way'!A668)</f>
        <v/>
      </c>
      <c r="B667" s="4" t="str">
        <f>IF('True_Odds_Calculator_3-way'!B668="","",'True_Odds_Calculator_3-way'!B668)</f>
        <v/>
      </c>
      <c r="C667" s="4" t="str">
        <f>IF('True_Odds_Calculator_3-way'!C668="","",'True_Odds_Calculator_3-way'!C668)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IF('True_Odds_Calculator_3-way'!A669="","",'True_Odds_Calculator_3-way'!A669)</f>
        <v/>
      </c>
      <c r="B668" s="4" t="str">
        <f>IF('True_Odds_Calculator_3-way'!B669="","",'True_Odds_Calculator_3-way'!B669)</f>
        <v/>
      </c>
      <c r="C668" s="4" t="str">
        <f>IF('True_Odds_Calculator_3-way'!C669="","",'True_Odds_Calculator_3-way'!C669)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IF('True_Odds_Calculator_3-way'!A670="","",'True_Odds_Calculator_3-way'!A670)</f>
        <v/>
      </c>
      <c r="B669" s="4" t="str">
        <f>IF('True_Odds_Calculator_3-way'!B670="","",'True_Odds_Calculator_3-way'!B670)</f>
        <v/>
      </c>
      <c r="C669" s="4" t="str">
        <f>IF('True_Odds_Calculator_3-way'!C670="","",'True_Odds_Calculator_3-way'!C670)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IF('True_Odds_Calculator_3-way'!A671="","",'True_Odds_Calculator_3-way'!A671)</f>
        <v/>
      </c>
      <c r="B670" s="4" t="str">
        <f>IF('True_Odds_Calculator_3-way'!B671="","",'True_Odds_Calculator_3-way'!B671)</f>
        <v/>
      </c>
      <c r="C670" s="4" t="str">
        <f>IF('True_Odds_Calculator_3-way'!C671="","",'True_Odds_Calculator_3-way'!C671)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IF('True_Odds_Calculator_3-way'!A672="","",'True_Odds_Calculator_3-way'!A672)</f>
        <v/>
      </c>
      <c r="B671" s="4" t="str">
        <f>IF('True_Odds_Calculator_3-way'!B672="","",'True_Odds_Calculator_3-way'!B672)</f>
        <v/>
      </c>
      <c r="C671" s="4" t="str">
        <f>IF('True_Odds_Calculator_3-way'!C672="","",'True_Odds_Calculator_3-way'!C672)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IF('True_Odds_Calculator_3-way'!A673="","",'True_Odds_Calculator_3-way'!A673)</f>
        <v/>
      </c>
      <c r="B672" s="4" t="str">
        <f>IF('True_Odds_Calculator_3-way'!B673="","",'True_Odds_Calculator_3-way'!B673)</f>
        <v/>
      </c>
      <c r="C672" s="4" t="str">
        <f>IF('True_Odds_Calculator_3-way'!C673="","",'True_Odds_Calculator_3-way'!C673)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IF('True_Odds_Calculator_3-way'!A674="","",'True_Odds_Calculator_3-way'!A674)</f>
        <v/>
      </c>
      <c r="B673" s="4" t="str">
        <f>IF('True_Odds_Calculator_3-way'!B674="","",'True_Odds_Calculator_3-way'!B674)</f>
        <v/>
      </c>
      <c r="C673" s="4" t="str">
        <f>IF('True_Odds_Calculator_3-way'!C674="","",'True_Odds_Calculator_3-way'!C674)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IF('True_Odds_Calculator_3-way'!A675="","",'True_Odds_Calculator_3-way'!A675)</f>
        <v/>
      </c>
      <c r="B674" s="4" t="str">
        <f>IF('True_Odds_Calculator_3-way'!B675="","",'True_Odds_Calculator_3-way'!B675)</f>
        <v/>
      </c>
      <c r="C674" s="4" t="str">
        <f>IF('True_Odds_Calculator_3-way'!C675="","",'True_Odds_Calculator_3-way'!C675)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IF('True_Odds_Calculator_3-way'!A676="","",'True_Odds_Calculator_3-way'!A676)</f>
        <v/>
      </c>
      <c r="B675" s="4" t="str">
        <f>IF('True_Odds_Calculator_3-way'!B676="","",'True_Odds_Calculator_3-way'!B676)</f>
        <v/>
      </c>
      <c r="C675" s="4" t="str">
        <f>IF('True_Odds_Calculator_3-way'!C676="","",'True_Odds_Calculator_3-way'!C676)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IF('True_Odds_Calculator_3-way'!A677="","",'True_Odds_Calculator_3-way'!A677)</f>
        <v/>
      </c>
      <c r="B676" s="4" t="str">
        <f>IF('True_Odds_Calculator_3-way'!B677="","",'True_Odds_Calculator_3-way'!B677)</f>
        <v/>
      </c>
      <c r="C676" s="4" t="str">
        <f>IF('True_Odds_Calculator_3-way'!C677="","",'True_Odds_Calculator_3-way'!C677)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IF('True_Odds_Calculator_3-way'!A678="","",'True_Odds_Calculator_3-way'!A678)</f>
        <v/>
      </c>
      <c r="B677" s="4" t="str">
        <f>IF('True_Odds_Calculator_3-way'!B678="","",'True_Odds_Calculator_3-way'!B678)</f>
        <v/>
      </c>
      <c r="C677" s="4" t="str">
        <f>IF('True_Odds_Calculator_3-way'!C678="","",'True_Odds_Calculator_3-way'!C678)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IF('True_Odds_Calculator_3-way'!A679="","",'True_Odds_Calculator_3-way'!A679)</f>
        <v/>
      </c>
      <c r="B678" s="4" t="str">
        <f>IF('True_Odds_Calculator_3-way'!B679="","",'True_Odds_Calculator_3-way'!B679)</f>
        <v/>
      </c>
      <c r="C678" s="4" t="str">
        <f>IF('True_Odds_Calculator_3-way'!C679="","",'True_Odds_Calculator_3-way'!C679)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IF('True_Odds_Calculator_3-way'!A680="","",'True_Odds_Calculator_3-way'!A680)</f>
        <v/>
      </c>
      <c r="B679" s="4" t="str">
        <f>IF('True_Odds_Calculator_3-way'!B680="","",'True_Odds_Calculator_3-way'!B680)</f>
        <v/>
      </c>
      <c r="C679" s="4" t="str">
        <f>IF('True_Odds_Calculator_3-way'!C680="","",'True_Odds_Calculator_3-way'!C680)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IF('True_Odds_Calculator_3-way'!A681="","",'True_Odds_Calculator_3-way'!A681)</f>
        <v/>
      </c>
      <c r="B680" s="4" t="str">
        <f>IF('True_Odds_Calculator_3-way'!B681="","",'True_Odds_Calculator_3-way'!B681)</f>
        <v/>
      </c>
      <c r="C680" s="4" t="str">
        <f>IF('True_Odds_Calculator_3-way'!C681="","",'True_Odds_Calculator_3-way'!C681)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IF('True_Odds_Calculator_3-way'!A682="","",'True_Odds_Calculator_3-way'!A682)</f>
        <v/>
      </c>
      <c r="B681" s="4" t="str">
        <f>IF('True_Odds_Calculator_3-way'!B682="","",'True_Odds_Calculator_3-way'!B682)</f>
        <v/>
      </c>
      <c r="C681" s="4" t="str">
        <f>IF('True_Odds_Calculator_3-way'!C682="","",'True_Odds_Calculator_3-way'!C682)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IF('True_Odds_Calculator_3-way'!A683="","",'True_Odds_Calculator_3-way'!A683)</f>
        <v/>
      </c>
      <c r="B682" s="4" t="str">
        <f>IF('True_Odds_Calculator_3-way'!B683="","",'True_Odds_Calculator_3-way'!B683)</f>
        <v/>
      </c>
      <c r="C682" s="4" t="str">
        <f>IF('True_Odds_Calculator_3-way'!C683="","",'True_Odds_Calculator_3-way'!C683)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IF('True_Odds_Calculator_3-way'!A684="","",'True_Odds_Calculator_3-way'!A684)</f>
        <v/>
      </c>
      <c r="B683" s="4" t="str">
        <f>IF('True_Odds_Calculator_3-way'!B684="","",'True_Odds_Calculator_3-way'!B684)</f>
        <v/>
      </c>
      <c r="C683" s="4" t="str">
        <f>IF('True_Odds_Calculator_3-way'!C684="","",'True_Odds_Calculator_3-way'!C684)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IF('True_Odds_Calculator_3-way'!A685="","",'True_Odds_Calculator_3-way'!A685)</f>
        <v/>
      </c>
      <c r="B684" s="4" t="str">
        <f>IF('True_Odds_Calculator_3-way'!B685="","",'True_Odds_Calculator_3-way'!B685)</f>
        <v/>
      </c>
      <c r="C684" s="4" t="str">
        <f>IF('True_Odds_Calculator_3-way'!C685="","",'True_Odds_Calculator_3-way'!C685)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IF('True_Odds_Calculator_3-way'!A686="","",'True_Odds_Calculator_3-way'!A686)</f>
        <v/>
      </c>
      <c r="B685" s="4" t="str">
        <f>IF('True_Odds_Calculator_3-way'!B686="","",'True_Odds_Calculator_3-way'!B686)</f>
        <v/>
      </c>
      <c r="C685" s="4" t="str">
        <f>IF('True_Odds_Calculator_3-way'!C686="","",'True_Odds_Calculator_3-way'!C686)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IF('True_Odds_Calculator_3-way'!A687="","",'True_Odds_Calculator_3-way'!A687)</f>
        <v/>
      </c>
      <c r="B686" s="4" t="str">
        <f>IF('True_Odds_Calculator_3-way'!B687="","",'True_Odds_Calculator_3-way'!B687)</f>
        <v/>
      </c>
      <c r="C686" s="4" t="str">
        <f>IF('True_Odds_Calculator_3-way'!C687="","",'True_Odds_Calculator_3-way'!C687)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IF('True_Odds_Calculator_3-way'!A688="","",'True_Odds_Calculator_3-way'!A688)</f>
        <v/>
      </c>
      <c r="B687" s="4" t="str">
        <f>IF('True_Odds_Calculator_3-way'!B688="","",'True_Odds_Calculator_3-way'!B688)</f>
        <v/>
      </c>
      <c r="C687" s="4" t="str">
        <f>IF('True_Odds_Calculator_3-way'!C688="","",'True_Odds_Calculator_3-way'!C688)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IF('True_Odds_Calculator_3-way'!A689="","",'True_Odds_Calculator_3-way'!A689)</f>
        <v/>
      </c>
      <c r="B688" s="4" t="str">
        <f>IF('True_Odds_Calculator_3-way'!B689="","",'True_Odds_Calculator_3-way'!B689)</f>
        <v/>
      </c>
      <c r="C688" s="4" t="str">
        <f>IF('True_Odds_Calculator_3-way'!C689="","",'True_Odds_Calculator_3-way'!C689)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IF('True_Odds_Calculator_3-way'!A690="","",'True_Odds_Calculator_3-way'!A690)</f>
        <v/>
      </c>
      <c r="B689" s="4" t="str">
        <f>IF('True_Odds_Calculator_3-way'!B690="","",'True_Odds_Calculator_3-way'!B690)</f>
        <v/>
      </c>
      <c r="C689" s="4" t="str">
        <f>IF('True_Odds_Calculator_3-way'!C690="","",'True_Odds_Calculator_3-way'!C690)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IF('True_Odds_Calculator_3-way'!A691="","",'True_Odds_Calculator_3-way'!A691)</f>
        <v/>
      </c>
      <c r="B690" s="4" t="str">
        <f>IF('True_Odds_Calculator_3-way'!B691="","",'True_Odds_Calculator_3-way'!B691)</f>
        <v/>
      </c>
      <c r="C690" s="4" t="str">
        <f>IF('True_Odds_Calculator_3-way'!C691="","",'True_Odds_Calculator_3-way'!C691)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IF('True_Odds_Calculator_3-way'!A692="","",'True_Odds_Calculator_3-way'!A692)</f>
        <v/>
      </c>
      <c r="B691" s="4" t="str">
        <f>IF('True_Odds_Calculator_3-way'!B692="","",'True_Odds_Calculator_3-way'!B692)</f>
        <v/>
      </c>
      <c r="C691" s="4" t="str">
        <f>IF('True_Odds_Calculator_3-way'!C692="","",'True_Odds_Calculator_3-way'!C692)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IF('True_Odds_Calculator_3-way'!A693="","",'True_Odds_Calculator_3-way'!A693)</f>
        <v/>
      </c>
      <c r="B692" s="4" t="str">
        <f>IF('True_Odds_Calculator_3-way'!B693="","",'True_Odds_Calculator_3-way'!B693)</f>
        <v/>
      </c>
      <c r="C692" s="4" t="str">
        <f>IF('True_Odds_Calculator_3-way'!C693="","",'True_Odds_Calculator_3-way'!C693)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IF('True_Odds_Calculator_3-way'!A694="","",'True_Odds_Calculator_3-way'!A694)</f>
        <v/>
      </c>
      <c r="B693" s="4" t="str">
        <f>IF('True_Odds_Calculator_3-way'!B694="","",'True_Odds_Calculator_3-way'!B694)</f>
        <v/>
      </c>
      <c r="C693" s="4" t="str">
        <f>IF('True_Odds_Calculator_3-way'!C694="","",'True_Odds_Calculator_3-way'!C694)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IF('True_Odds_Calculator_3-way'!A695="","",'True_Odds_Calculator_3-way'!A695)</f>
        <v/>
      </c>
      <c r="B694" s="4" t="str">
        <f>IF('True_Odds_Calculator_3-way'!B695="","",'True_Odds_Calculator_3-way'!B695)</f>
        <v/>
      </c>
      <c r="C694" s="4" t="str">
        <f>IF('True_Odds_Calculator_3-way'!C695="","",'True_Odds_Calculator_3-way'!C695)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IF('True_Odds_Calculator_3-way'!A696="","",'True_Odds_Calculator_3-way'!A696)</f>
        <v/>
      </c>
      <c r="B695" s="4" t="str">
        <f>IF('True_Odds_Calculator_3-way'!B696="","",'True_Odds_Calculator_3-way'!B696)</f>
        <v/>
      </c>
      <c r="C695" s="4" t="str">
        <f>IF('True_Odds_Calculator_3-way'!C696="","",'True_Odds_Calculator_3-way'!C696)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IF('True_Odds_Calculator_3-way'!A697="","",'True_Odds_Calculator_3-way'!A697)</f>
        <v/>
      </c>
      <c r="B696" s="4" t="str">
        <f>IF('True_Odds_Calculator_3-way'!B697="","",'True_Odds_Calculator_3-way'!B697)</f>
        <v/>
      </c>
      <c r="C696" s="4" t="str">
        <f>IF('True_Odds_Calculator_3-way'!C697="","",'True_Odds_Calculator_3-way'!C697)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IF('True_Odds_Calculator_3-way'!A698="","",'True_Odds_Calculator_3-way'!A698)</f>
        <v/>
      </c>
      <c r="B697" s="4" t="str">
        <f>IF('True_Odds_Calculator_3-way'!B698="","",'True_Odds_Calculator_3-way'!B698)</f>
        <v/>
      </c>
      <c r="C697" s="4" t="str">
        <f>IF('True_Odds_Calculator_3-way'!C698="","",'True_Odds_Calculator_3-way'!C698)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IF('True_Odds_Calculator_3-way'!A699="","",'True_Odds_Calculator_3-way'!A699)</f>
        <v/>
      </c>
      <c r="B698" s="4" t="str">
        <f>IF('True_Odds_Calculator_3-way'!B699="","",'True_Odds_Calculator_3-way'!B699)</f>
        <v/>
      </c>
      <c r="C698" s="4" t="str">
        <f>IF('True_Odds_Calculator_3-way'!C699="","",'True_Odds_Calculator_3-way'!C699)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IF('True_Odds_Calculator_3-way'!A700="","",'True_Odds_Calculator_3-way'!A700)</f>
        <v/>
      </c>
      <c r="B699" s="4" t="str">
        <f>IF('True_Odds_Calculator_3-way'!B700="","",'True_Odds_Calculator_3-way'!B700)</f>
        <v/>
      </c>
      <c r="C699" s="4" t="str">
        <f>IF('True_Odds_Calculator_3-way'!C700="","",'True_Odds_Calculator_3-way'!C700)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IF('True_Odds_Calculator_3-way'!A701="","",'True_Odds_Calculator_3-way'!A701)</f>
        <v/>
      </c>
      <c r="B700" s="4" t="str">
        <f>IF('True_Odds_Calculator_3-way'!B701="","",'True_Odds_Calculator_3-way'!B701)</f>
        <v/>
      </c>
      <c r="C700" s="4" t="str">
        <f>IF('True_Odds_Calculator_3-way'!C701="","",'True_Odds_Calculator_3-way'!C701)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IF('True_Odds_Calculator_3-way'!A702="","",'True_Odds_Calculator_3-way'!A702)</f>
        <v/>
      </c>
      <c r="B701" s="4" t="str">
        <f>IF('True_Odds_Calculator_3-way'!B702="","",'True_Odds_Calculator_3-way'!B702)</f>
        <v/>
      </c>
      <c r="C701" s="4" t="str">
        <f>IF('True_Odds_Calculator_3-way'!C702="","",'True_Odds_Calculator_3-way'!C702)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IF('True_Odds_Calculator_3-way'!A703="","",'True_Odds_Calculator_3-way'!A703)</f>
        <v/>
      </c>
      <c r="B702" s="4" t="str">
        <f>IF('True_Odds_Calculator_3-way'!B703="","",'True_Odds_Calculator_3-way'!B703)</f>
        <v/>
      </c>
      <c r="C702" s="4" t="str">
        <f>IF('True_Odds_Calculator_3-way'!C703="","",'True_Odds_Calculator_3-way'!C703)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IF('True_Odds_Calculator_3-way'!A704="","",'True_Odds_Calculator_3-way'!A704)</f>
        <v/>
      </c>
      <c r="B703" s="4" t="str">
        <f>IF('True_Odds_Calculator_3-way'!B704="","",'True_Odds_Calculator_3-way'!B704)</f>
        <v/>
      </c>
      <c r="C703" s="4" t="str">
        <f>IF('True_Odds_Calculator_3-way'!C704="","",'True_Odds_Calculator_3-way'!C704)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IF('True_Odds_Calculator_3-way'!A705="","",'True_Odds_Calculator_3-way'!A705)</f>
        <v/>
      </c>
      <c r="B704" s="4" t="str">
        <f>IF('True_Odds_Calculator_3-way'!B705="","",'True_Odds_Calculator_3-way'!B705)</f>
        <v/>
      </c>
      <c r="C704" s="4" t="str">
        <f>IF('True_Odds_Calculator_3-way'!C705="","",'True_Odds_Calculator_3-way'!C705)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IF('True_Odds_Calculator_3-way'!A706="","",'True_Odds_Calculator_3-way'!A706)</f>
        <v/>
      </c>
      <c r="B705" s="4" t="str">
        <f>IF('True_Odds_Calculator_3-way'!B706="","",'True_Odds_Calculator_3-way'!B706)</f>
        <v/>
      </c>
      <c r="C705" s="4" t="str">
        <f>IF('True_Odds_Calculator_3-way'!C706="","",'True_Odds_Calculator_3-way'!C706)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IF('True_Odds_Calculator_3-way'!A707="","",'True_Odds_Calculator_3-way'!A707)</f>
        <v/>
      </c>
      <c r="B706" s="4" t="str">
        <f>IF('True_Odds_Calculator_3-way'!B707="","",'True_Odds_Calculator_3-way'!B707)</f>
        <v/>
      </c>
      <c r="C706" s="4" t="str">
        <f>IF('True_Odds_Calculator_3-way'!C707="","",'True_Odds_Calculator_3-way'!C707)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IF('True_Odds_Calculator_3-way'!A708="","",'True_Odds_Calculator_3-way'!A708)</f>
        <v/>
      </c>
      <c r="B707" s="4" t="str">
        <f>IF('True_Odds_Calculator_3-way'!B708="","",'True_Odds_Calculator_3-way'!B708)</f>
        <v/>
      </c>
      <c r="C707" s="4" t="str">
        <f>IF('True_Odds_Calculator_3-way'!C708="","",'True_Odds_Calculator_3-way'!C708)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IF('True_Odds_Calculator_3-way'!A709="","",'True_Odds_Calculator_3-way'!A709)</f>
        <v/>
      </c>
      <c r="B708" s="4" t="str">
        <f>IF('True_Odds_Calculator_3-way'!B709="","",'True_Odds_Calculator_3-way'!B709)</f>
        <v/>
      </c>
      <c r="C708" s="4" t="str">
        <f>IF('True_Odds_Calculator_3-way'!C709="","",'True_Odds_Calculator_3-way'!C709)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IF('True_Odds_Calculator_3-way'!A710="","",'True_Odds_Calculator_3-way'!A710)</f>
        <v/>
      </c>
      <c r="B709" s="4" t="str">
        <f>IF('True_Odds_Calculator_3-way'!B710="","",'True_Odds_Calculator_3-way'!B710)</f>
        <v/>
      </c>
      <c r="C709" s="4" t="str">
        <f>IF('True_Odds_Calculator_3-way'!C710="","",'True_Odds_Calculator_3-way'!C710)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IF('True_Odds_Calculator_3-way'!A711="","",'True_Odds_Calculator_3-way'!A711)</f>
        <v/>
      </c>
      <c r="B710" s="4" t="str">
        <f>IF('True_Odds_Calculator_3-way'!B711="","",'True_Odds_Calculator_3-way'!B711)</f>
        <v/>
      </c>
      <c r="C710" s="4" t="str">
        <f>IF('True_Odds_Calculator_3-way'!C711="","",'True_Odds_Calculator_3-way'!C711)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IF('True_Odds_Calculator_3-way'!A712="","",'True_Odds_Calculator_3-way'!A712)</f>
        <v/>
      </c>
      <c r="B711" s="4" t="str">
        <f>IF('True_Odds_Calculator_3-way'!B712="","",'True_Odds_Calculator_3-way'!B712)</f>
        <v/>
      </c>
      <c r="C711" s="4" t="str">
        <f>IF('True_Odds_Calculator_3-way'!C712="","",'True_Odds_Calculator_3-way'!C712)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IF('True_Odds_Calculator_3-way'!A713="","",'True_Odds_Calculator_3-way'!A713)</f>
        <v/>
      </c>
      <c r="B712" s="4" t="str">
        <f>IF('True_Odds_Calculator_3-way'!B713="","",'True_Odds_Calculator_3-way'!B713)</f>
        <v/>
      </c>
      <c r="C712" s="4" t="str">
        <f>IF('True_Odds_Calculator_3-way'!C713="","",'True_Odds_Calculator_3-way'!C713)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IF('True_Odds_Calculator_3-way'!A714="","",'True_Odds_Calculator_3-way'!A714)</f>
        <v/>
      </c>
      <c r="B713" s="4" t="str">
        <f>IF('True_Odds_Calculator_3-way'!B714="","",'True_Odds_Calculator_3-way'!B714)</f>
        <v/>
      </c>
      <c r="C713" s="4" t="str">
        <f>IF('True_Odds_Calculator_3-way'!C714="","",'True_Odds_Calculator_3-way'!C714)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IF('True_Odds_Calculator_3-way'!A715="","",'True_Odds_Calculator_3-way'!A715)</f>
        <v/>
      </c>
      <c r="B714" s="4" t="str">
        <f>IF('True_Odds_Calculator_3-way'!B715="","",'True_Odds_Calculator_3-way'!B715)</f>
        <v/>
      </c>
      <c r="C714" s="4" t="str">
        <f>IF('True_Odds_Calculator_3-way'!C715="","",'True_Odds_Calculator_3-way'!C715)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IF('True_Odds_Calculator_3-way'!A716="","",'True_Odds_Calculator_3-way'!A716)</f>
        <v/>
      </c>
      <c r="B715" s="4" t="str">
        <f>IF('True_Odds_Calculator_3-way'!B716="","",'True_Odds_Calculator_3-way'!B716)</f>
        <v/>
      </c>
      <c r="C715" s="4" t="str">
        <f>IF('True_Odds_Calculator_3-way'!C716="","",'True_Odds_Calculator_3-way'!C716)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IF('True_Odds_Calculator_3-way'!A717="","",'True_Odds_Calculator_3-way'!A717)</f>
        <v/>
      </c>
      <c r="B716" s="4" t="str">
        <f>IF('True_Odds_Calculator_3-way'!B717="","",'True_Odds_Calculator_3-way'!B717)</f>
        <v/>
      </c>
      <c r="C716" s="4" t="str">
        <f>IF('True_Odds_Calculator_3-way'!C717="","",'True_Odds_Calculator_3-way'!C717)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IF('True_Odds_Calculator_3-way'!A718="","",'True_Odds_Calculator_3-way'!A718)</f>
        <v/>
      </c>
      <c r="B717" s="4" t="str">
        <f>IF('True_Odds_Calculator_3-way'!B718="","",'True_Odds_Calculator_3-way'!B718)</f>
        <v/>
      </c>
      <c r="C717" s="4" t="str">
        <f>IF('True_Odds_Calculator_3-way'!C718="","",'True_Odds_Calculator_3-way'!C718)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IF('True_Odds_Calculator_3-way'!A719="","",'True_Odds_Calculator_3-way'!A719)</f>
        <v/>
      </c>
      <c r="B718" s="4" t="str">
        <f>IF('True_Odds_Calculator_3-way'!B719="","",'True_Odds_Calculator_3-way'!B719)</f>
        <v/>
      </c>
      <c r="C718" s="4" t="str">
        <f>IF('True_Odds_Calculator_3-way'!C719="","",'True_Odds_Calculator_3-way'!C719)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IF('True_Odds_Calculator_3-way'!A720="","",'True_Odds_Calculator_3-way'!A720)</f>
        <v/>
      </c>
      <c r="B719" s="4" t="str">
        <f>IF('True_Odds_Calculator_3-way'!B720="","",'True_Odds_Calculator_3-way'!B720)</f>
        <v/>
      </c>
      <c r="C719" s="4" t="str">
        <f>IF('True_Odds_Calculator_3-way'!C720="","",'True_Odds_Calculator_3-way'!C720)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IF('True_Odds_Calculator_3-way'!A721="","",'True_Odds_Calculator_3-way'!A721)</f>
        <v/>
      </c>
      <c r="B720" s="4" t="str">
        <f>IF('True_Odds_Calculator_3-way'!B721="","",'True_Odds_Calculator_3-way'!B721)</f>
        <v/>
      </c>
      <c r="C720" s="4" t="str">
        <f>IF('True_Odds_Calculator_3-way'!C721="","",'True_Odds_Calculator_3-way'!C721)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IF('True_Odds_Calculator_3-way'!A722="","",'True_Odds_Calculator_3-way'!A722)</f>
        <v/>
      </c>
      <c r="B721" s="4" t="str">
        <f>IF('True_Odds_Calculator_3-way'!B722="","",'True_Odds_Calculator_3-way'!B722)</f>
        <v/>
      </c>
      <c r="C721" s="4" t="str">
        <f>IF('True_Odds_Calculator_3-way'!C722="","",'True_Odds_Calculator_3-way'!C722)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IF('True_Odds_Calculator_3-way'!A723="","",'True_Odds_Calculator_3-way'!A723)</f>
        <v/>
      </c>
      <c r="B722" s="4" t="str">
        <f>IF('True_Odds_Calculator_3-way'!B723="","",'True_Odds_Calculator_3-way'!B723)</f>
        <v/>
      </c>
      <c r="C722" s="4" t="str">
        <f>IF('True_Odds_Calculator_3-way'!C723="","",'True_Odds_Calculator_3-way'!C723)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IF('True_Odds_Calculator_3-way'!A724="","",'True_Odds_Calculator_3-way'!A724)</f>
        <v/>
      </c>
      <c r="B723" s="4" t="str">
        <f>IF('True_Odds_Calculator_3-way'!B724="","",'True_Odds_Calculator_3-way'!B724)</f>
        <v/>
      </c>
      <c r="C723" s="4" t="str">
        <f>IF('True_Odds_Calculator_3-way'!C724="","",'True_Odds_Calculator_3-way'!C724)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IF('True_Odds_Calculator_3-way'!A725="","",'True_Odds_Calculator_3-way'!A725)</f>
        <v/>
      </c>
      <c r="B724" s="4" t="str">
        <f>IF('True_Odds_Calculator_3-way'!B725="","",'True_Odds_Calculator_3-way'!B725)</f>
        <v/>
      </c>
      <c r="C724" s="4" t="str">
        <f>IF('True_Odds_Calculator_3-way'!C725="","",'True_Odds_Calculator_3-way'!C725)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IF('True_Odds_Calculator_3-way'!A726="","",'True_Odds_Calculator_3-way'!A726)</f>
        <v/>
      </c>
      <c r="B725" s="4" t="str">
        <f>IF('True_Odds_Calculator_3-way'!B726="","",'True_Odds_Calculator_3-way'!B726)</f>
        <v/>
      </c>
      <c r="C725" s="4" t="str">
        <f>IF('True_Odds_Calculator_3-way'!C726="","",'True_Odds_Calculator_3-way'!C726)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IF('True_Odds_Calculator_3-way'!A727="","",'True_Odds_Calculator_3-way'!A727)</f>
        <v/>
      </c>
      <c r="B726" s="4" t="str">
        <f>IF('True_Odds_Calculator_3-way'!B727="","",'True_Odds_Calculator_3-way'!B727)</f>
        <v/>
      </c>
      <c r="C726" s="4" t="str">
        <f>IF('True_Odds_Calculator_3-way'!C727="","",'True_Odds_Calculator_3-way'!C727)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IF('True_Odds_Calculator_3-way'!A728="","",'True_Odds_Calculator_3-way'!A728)</f>
        <v/>
      </c>
      <c r="B727" s="4" t="str">
        <f>IF('True_Odds_Calculator_3-way'!B728="","",'True_Odds_Calculator_3-way'!B728)</f>
        <v/>
      </c>
      <c r="C727" s="4" t="str">
        <f>IF('True_Odds_Calculator_3-way'!C728="","",'True_Odds_Calculator_3-way'!C728)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IF('True_Odds_Calculator_3-way'!A729="","",'True_Odds_Calculator_3-way'!A729)</f>
        <v/>
      </c>
      <c r="B728" s="4" t="str">
        <f>IF('True_Odds_Calculator_3-way'!B729="","",'True_Odds_Calculator_3-way'!B729)</f>
        <v/>
      </c>
      <c r="C728" s="4" t="str">
        <f>IF('True_Odds_Calculator_3-way'!C729="","",'True_Odds_Calculator_3-way'!C729)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IF('True_Odds_Calculator_3-way'!A730="","",'True_Odds_Calculator_3-way'!A730)</f>
        <v/>
      </c>
      <c r="B729" s="4" t="str">
        <f>IF('True_Odds_Calculator_3-way'!B730="","",'True_Odds_Calculator_3-way'!B730)</f>
        <v/>
      </c>
      <c r="C729" s="4" t="str">
        <f>IF('True_Odds_Calculator_3-way'!C730="","",'True_Odds_Calculator_3-way'!C730)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IF('True_Odds_Calculator_3-way'!A731="","",'True_Odds_Calculator_3-way'!A731)</f>
        <v/>
      </c>
      <c r="B730" s="4" t="str">
        <f>IF('True_Odds_Calculator_3-way'!B731="","",'True_Odds_Calculator_3-way'!B731)</f>
        <v/>
      </c>
      <c r="C730" s="4" t="str">
        <f>IF('True_Odds_Calculator_3-way'!C731="","",'True_Odds_Calculator_3-way'!C731)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IF('True_Odds_Calculator_3-way'!A732="","",'True_Odds_Calculator_3-way'!A732)</f>
        <v/>
      </c>
      <c r="B731" s="4" t="str">
        <f>IF('True_Odds_Calculator_3-way'!B732="","",'True_Odds_Calculator_3-way'!B732)</f>
        <v/>
      </c>
      <c r="C731" s="4" t="str">
        <f>IF('True_Odds_Calculator_3-way'!C732="","",'True_Odds_Calculator_3-way'!C732)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IF('True_Odds_Calculator_3-way'!A733="","",'True_Odds_Calculator_3-way'!A733)</f>
        <v/>
      </c>
      <c r="B732" s="4" t="str">
        <f>IF('True_Odds_Calculator_3-way'!B733="","",'True_Odds_Calculator_3-way'!B733)</f>
        <v/>
      </c>
      <c r="C732" s="4" t="str">
        <f>IF('True_Odds_Calculator_3-way'!C733="","",'True_Odds_Calculator_3-way'!C733)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IF('True_Odds_Calculator_3-way'!A734="","",'True_Odds_Calculator_3-way'!A734)</f>
        <v/>
      </c>
      <c r="B733" s="4" t="str">
        <f>IF('True_Odds_Calculator_3-way'!B734="","",'True_Odds_Calculator_3-way'!B734)</f>
        <v/>
      </c>
      <c r="C733" s="4" t="str">
        <f>IF('True_Odds_Calculator_3-way'!C734="","",'True_Odds_Calculator_3-way'!C734)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IF('True_Odds_Calculator_3-way'!A735="","",'True_Odds_Calculator_3-way'!A735)</f>
        <v/>
      </c>
      <c r="B734" s="4" t="str">
        <f>IF('True_Odds_Calculator_3-way'!B735="","",'True_Odds_Calculator_3-way'!B735)</f>
        <v/>
      </c>
      <c r="C734" s="4" t="str">
        <f>IF('True_Odds_Calculator_3-way'!C735="","",'True_Odds_Calculator_3-way'!C735)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IF('True_Odds_Calculator_3-way'!A736="","",'True_Odds_Calculator_3-way'!A736)</f>
        <v/>
      </c>
      <c r="B735" s="4" t="str">
        <f>IF('True_Odds_Calculator_3-way'!B736="","",'True_Odds_Calculator_3-way'!B736)</f>
        <v/>
      </c>
      <c r="C735" s="4" t="str">
        <f>IF('True_Odds_Calculator_3-way'!C736="","",'True_Odds_Calculator_3-way'!C736)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IF('True_Odds_Calculator_3-way'!A737="","",'True_Odds_Calculator_3-way'!A737)</f>
        <v/>
      </c>
      <c r="B736" s="4" t="str">
        <f>IF('True_Odds_Calculator_3-way'!B737="","",'True_Odds_Calculator_3-way'!B737)</f>
        <v/>
      </c>
      <c r="C736" s="4" t="str">
        <f>IF('True_Odds_Calculator_3-way'!C737="","",'True_Odds_Calculator_3-way'!C737)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IF('True_Odds_Calculator_3-way'!A738="","",'True_Odds_Calculator_3-way'!A738)</f>
        <v/>
      </c>
      <c r="B737" s="4" t="str">
        <f>IF('True_Odds_Calculator_3-way'!B738="","",'True_Odds_Calculator_3-way'!B738)</f>
        <v/>
      </c>
      <c r="C737" s="4" t="str">
        <f>IF('True_Odds_Calculator_3-way'!C738="","",'True_Odds_Calculator_3-way'!C738)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IF('True_Odds_Calculator_3-way'!A739="","",'True_Odds_Calculator_3-way'!A739)</f>
        <v/>
      </c>
      <c r="B738" s="4" t="str">
        <f>IF('True_Odds_Calculator_3-way'!B739="","",'True_Odds_Calculator_3-way'!B739)</f>
        <v/>
      </c>
      <c r="C738" s="4" t="str">
        <f>IF('True_Odds_Calculator_3-way'!C739="","",'True_Odds_Calculator_3-way'!C739)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IF('True_Odds_Calculator_3-way'!A740="","",'True_Odds_Calculator_3-way'!A740)</f>
        <v/>
      </c>
      <c r="B739" s="4" t="str">
        <f>IF('True_Odds_Calculator_3-way'!B740="","",'True_Odds_Calculator_3-way'!B740)</f>
        <v/>
      </c>
      <c r="C739" s="4" t="str">
        <f>IF('True_Odds_Calculator_3-way'!C740="","",'True_Odds_Calculator_3-way'!C740)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IF('True_Odds_Calculator_3-way'!A741="","",'True_Odds_Calculator_3-way'!A741)</f>
        <v/>
      </c>
      <c r="B740" s="4" t="str">
        <f>IF('True_Odds_Calculator_3-way'!B741="","",'True_Odds_Calculator_3-way'!B741)</f>
        <v/>
      </c>
      <c r="C740" s="4" t="str">
        <f>IF('True_Odds_Calculator_3-way'!C741="","",'True_Odds_Calculator_3-way'!C741)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IF('True_Odds_Calculator_3-way'!A742="","",'True_Odds_Calculator_3-way'!A742)</f>
        <v/>
      </c>
      <c r="B741" s="4" t="str">
        <f>IF('True_Odds_Calculator_3-way'!B742="","",'True_Odds_Calculator_3-way'!B742)</f>
        <v/>
      </c>
      <c r="C741" s="4" t="str">
        <f>IF('True_Odds_Calculator_3-way'!C742="","",'True_Odds_Calculator_3-way'!C742)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IF('True_Odds_Calculator_3-way'!A743="","",'True_Odds_Calculator_3-way'!A743)</f>
        <v/>
      </c>
      <c r="B742" s="4" t="str">
        <f>IF('True_Odds_Calculator_3-way'!B743="","",'True_Odds_Calculator_3-way'!B743)</f>
        <v/>
      </c>
      <c r="C742" s="4" t="str">
        <f>IF('True_Odds_Calculator_3-way'!C743="","",'True_Odds_Calculator_3-way'!C743)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IF('True_Odds_Calculator_3-way'!A744="","",'True_Odds_Calculator_3-way'!A744)</f>
        <v/>
      </c>
      <c r="B743" s="4" t="str">
        <f>IF('True_Odds_Calculator_3-way'!B744="","",'True_Odds_Calculator_3-way'!B744)</f>
        <v/>
      </c>
      <c r="C743" s="4" t="str">
        <f>IF('True_Odds_Calculator_3-way'!C744="","",'True_Odds_Calculator_3-way'!C744)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IF('True_Odds_Calculator_3-way'!A745="","",'True_Odds_Calculator_3-way'!A745)</f>
        <v/>
      </c>
      <c r="B744" s="4" t="str">
        <f>IF('True_Odds_Calculator_3-way'!B745="","",'True_Odds_Calculator_3-way'!B745)</f>
        <v/>
      </c>
      <c r="C744" s="4" t="str">
        <f>IF('True_Odds_Calculator_3-way'!C745="","",'True_Odds_Calculator_3-way'!C745)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IF('True_Odds_Calculator_3-way'!A746="","",'True_Odds_Calculator_3-way'!A746)</f>
        <v/>
      </c>
      <c r="B745" s="4" t="str">
        <f>IF('True_Odds_Calculator_3-way'!B746="","",'True_Odds_Calculator_3-way'!B746)</f>
        <v/>
      </c>
      <c r="C745" s="4" t="str">
        <f>IF('True_Odds_Calculator_3-way'!C746="","",'True_Odds_Calculator_3-way'!C746)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IF('True_Odds_Calculator_3-way'!A747="","",'True_Odds_Calculator_3-way'!A747)</f>
        <v/>
      </c>
      <c r="B746" s="4" t="str">
        <f>IF('True_Odds_Calculator_3-way'!B747="","",'True_Odds_Calculator_3-way'!B747)</f>
        <v/>
      </c>
      <c r="C746" s="4" t="str">
        <f>IF('True_Odds_Calculator_3-way'!C747="","",'True_Odds_Calculator_3-way'!C747)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IF('True_Odds_Calculator_3-way'!A748="","",'True_Odds_Calculator_3-way'!A748)</f>
        <v/>
      </c>
      <c r="B747" s="4" t="str">
        <f>IF('True_Odds_Calculator_3-way'!B748="","",'True_Odds_Calculator_3-way'!B748)</f>
        <v/>
      </c>
      <c r="C747" s="4" t="str">
        <f>IF('True_Odds_Calculator_3-way'!C748="","",'True_Odds_Calculator_3-way'!C748)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IF('True_Odds_Calculator_3-way'!A749="","",'True_Odds_Calculator_3-way'!A749)</f>
        <v/>
      </c>
      <c r="B748" s="4" t="str">
        <f>IF('True_Odds_Calculator_3-way'!B749="","",'True_Odds_Calculator_3-way'!B749)</f>
        <v/>
      </c>
      <c r="C748" s="4" t="str">
        <f>IF('True_Odds_Calculator_3-way'!C749="","",'True_Odds_Calculator_3-way'!C749)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IF('True_Odds_Calculator_3-way'!A750="","",'True_Odds_Calculator_3-way'!A750)</f>
        <v/>
      </c>
      <c r="B749" s="4" t="str">
        <f>IF('True_Odds_Calculator_3-way'!B750="","",'True_Odds_Calculator_3-way'!B750)</f>
        <v/>
      </c>
      <c r="C749" s="4" t="str">
        <f>IF('True_Odds_Calculator_3-way'!C750="","",'True_Odds_Calculator_3-way'!C750)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IF('True_Odds_Calculator_3-way'!A751="","",'True_Odds_Calculator_3-way'!A751)</f>
        <v/>
      </c>
      <c r="B750" s="4" t="str">
        <f>IF('True_Odds_Calculator_3-way'!B751="","",'True_Odds_Calculator_3-way'!B751)</f>
        <v/>
      </c>
      <c r="C750" s="4" t="str">
        <f>IF('True_Odds_Calculator_3-way'!C751="","",'True_Odds_Calculator_3-way'!C751)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IF('True_Odds_Calculator_3-way'!A752="","",'True_Odds_Calculator_3-way'!A752)</f>
        <v/>
      </c>
      <c r="B751" s="4" t="str">
        <f>IF('True_Odds_Calculator_3-way'!B752="","",'True_Odds_Calculator_3-way'!B752)</f>
        <v/>
      </c>
      <c r="C751" s="4" t="str">
        <f>IF('True_Odds_Calculator_3-way'!C752="","",'True_Odds_Calculator_3-way'!C752)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IF('True_Odds_Calculator_3-way'!A753="","",'True_Odds_Calculator_3-way'!A753)</f>
        <v/>
      </c>
      <c r="B752" s="4" t="str">
        <f>IF('True_Odds_Calculator_3-way'!B753="","",'True_Odds_Calculator_3-way'!B753)</f>
        <v/>
      </c>
      <c r="C752" s="4" t="str">
        <f>IF('True_Odds_Calculator_3-way'!C753="","",'True_Odds_Calculator_3-way'!C753)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IF('True_Odds_Calculator_3-way'!A754="","",'True_Odds_Calculator_3-way'!A754)</f>
        <v/>
      </c>
      <c r="B753" s="4" t="str">
        <f>IF('True_Odds_Calculator_3-way'!B754="","",'True_Odds_Calculator_3-way'!B754)</f>
        <v/>
      </c>
      <c r="C753" s="4" t="str">
        <f>IF('True_Odds_Calculator_3-way'!C754="","",'True_Odds_Calculator_3-way'!C754)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IF('True_Odds_Calculator_3-way'!A755="","",'True_Odds_Calculator_3-way'!A755)</f>
        <v/>
      </c>
      <c r="B754" s="4" t="str">
        <f>IF('True_Odds_Calculator_3-way'!B755="","",'True_Odds_Calculator_3-way'!B755)</f>
        <v/>
      </c>
      <c r="C754" s="4" t="str">
        <f>IF('True_Odds_Calculator_3-way'!C755="","",'True_Odds_Calculator_3-way'!C755)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IF('True_Odds_Calculator_3-way'!A756="","",'True_Odds_Calculator_3-way'!A756)</f>
        <v/>
      </c>
      <c r="B755" s="4" t="str">
        <f>IF('True_Odds_Calculator_3-way'!B756="","",'True_Odds_Calculator_3-way'!B756)</f>
        <v/>
      </c>
      <c r="C755" s="4" t="str">
        <f>IF('True_Odds_Calculator_3-way'!C756="","",'True_Odds_Calculator_3-way'!C756)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IF('True_Odds_Calculator_3-way'!A757="","",'True_Odds_Calculator_3-way'!A757)</f>
        <v/>
      </c>
      <c r="B756" s="4" t="str">
        <f>IF('True_Odds_Calculator_3-way'!B757="","",'True_Odds_Calculator_3-way'!B757)</f>
        <v/>
      </c>
      <c r="C756" s="4" t="str">
        <f>IF('True_Odds_Calculator_3-way'!C757="","",'True_Odds_Calculator_3-way'!C757)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IF('True_Odds_Calculator_3-way'!A758="","",'True_Odds_Calculator_3-way'!A758)</f>
        <v/>
      </c>
      <c r="B757" s="4" t="str">
        <f>IF('True_Odds_Calculator_3-way'!B758="","",'True_Odds_Calculator_3-way'!B758)</f>
        <v/>
      </c>
      <c r="C757" s="4" t="str">
        <f>IF('True_Odds_Calculator_3-way'!C758="","",'True_Odds_Calculator_3-way'!C758)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IF('True_Odds_Calculator_3-way'!A759="","",'True_Odds_Calculator_3-way'!A759)</f>
        <v/>
      </c>
      <c r="B758" s="4" t="str">
        <f>IF('True_Odds_Calculator_3-way'!B759="","",'True_Odds_Calculator_3-way'!B759)</f>
        <v/>
      </c>
      <c r="C758" s="4" t="str">
        <f>IF('True_Odds_Calculator_3-way'!C759="","",'True_Odds_Calculator_3-way'!C759)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IF('True_Odds_Calculator_3-way'!A760="","",'True_Odds_Calculator_3-way'!A760)</f>
        <v/>
      </c>
      <c r="B759" s="4" t="str">
        <f>IF('True_Odds_Calculator_3-way'!B760="","",'True_Odds_Calculator_3-way'!B760)</f>
        <v/>
      </c>
      <c r="C759" s="4" t="str">
        <f>IF('True_Odds_Calculator_3-way'!C760="","",'True_Odds_Calculator_3-way'!C760)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IF('True_Odds_Calculator_3-way'!A761="","",'True_Odds_Calculator_3-way'!A761)</f>
        <v/>
      </c>
      <c r="B760" s="4" t="str">
        <f>IF('True_Odds_Calculator_3-way'!B761="","",'True_Odds_Calculator_3-way'!B761)</f>
        <v/>
      </c>
      <c r="C760" s="4" t="str">
        <f>IF('True_Odds_Calculator_3-way'!C761="","",'True_Odds_Calculator_3-way'!C761)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IF('True_Odds_Calculator_3-way'!A762="","",'True_Odds_Calculator_3-way'!A762)</f>
        <v/>
      </c>
      <c r="B761" s="4" t="str">
        <f>IF('True_Odds_Calculator_3-way'!B762="","",'True_Odds_Calculator_3-way'!B762)</f>
        <v/>
      </c>
      <c r="C761" s="4" t="str">
        <f>IF('True_Odds_Calculator_3-way'!C762="","",'True_Odds_Calculator_3-way'!C762)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IF('True_Odds_Calculator_3-way'!A763="","",'True_Odds_Calculator_3-way'!A763)</f>
        <v/>
      </c>
      <c r="B762" s="4" t="str">
        <f>IF('True_Odds_Calculator_3-way'!B763="","",'True_Odds_Calculator_3-way'!B763)</f>
        <v/>
      </c>
      <c r="C762" s="4" t="str">
        <f>IF('True_Odds_Calculator_3-way'!C763="","",'True_Odds_Calculator_3-way'!C763)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IF('True_Odds_Calculator_3-way'!A764="","",'True_Odds_Calculator_3-way'!A764)</f>
        <v/>
      </c>
      <c r="B763" s="4" t="str">
        <f>IF('True_Odds_Calculator_3-way'!B764="","",'True_Odds_Calculator_3-way'!B764)</f>
        <v/>
      </c>
      <c r="C763" s="4" t="str">
        <f>IF('True_Odds_Calculator_3-way'!C764="","",'True_Odds_Calculator_3-way'!C764)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IF('True_Odds_Calculator_3-way'!A765="","",'True_Odds_Calculator_3-way'!A765)</f>
        <v/>
      </c>
      <c r="B764" s="4" t="str">
        <f>IF('True_Odds_Calculator_3-way'!B765="","",'True_Odds_Calculator_3-way'!B765)</f>
        <v/>
      </c>
      <c r="C764" s="4" t="str">
        <f>IF('True_Odds_Calculator_3-way'!C765="","",'True_Odds_Calculator_3-way'!C765)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IF('True_Odds_Calculator_3-way'!A766="","",'True_Odds_Calculator_3-way'!A766)</f>
        <v/>
      </c>
      <c r="B765" s="4" t="str">
        <f>IF('True_Odds_Calculator_3-way'!B766="","",'True_Odds_Calculator_3-way'!B766)</f>
        <v/>
      </c>
      <c r="C765" s="4" t="str">
        <f>IF('True_Odds_Calculator_3-way'!C766="","",'True_Odds_Calculator_3-way'!C766)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IF('True_Odds_Calculator_3-way'!A767="","",'True_Odds_Calculator_3-way'!A767)</f>
        <v/>
      </c>
      <c r="B766" s="4" t="str">
        <f>IF('True_Odds_Calculator_3-way'!B767="","",'True_Odds_Calculator_3-way'!B767)</f>
        <v/>
      </c>
      <c r="C766" s="4" t="str">
        <f>IF('True_Odds_Calculator_3-way'!C767="","",'True_Odds_Calculator_3-way'!C767)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IF('True_Odds_Calculator_3-way'!A768="","",'True_Odds_Calculator_3-way'!A768)</f>
        <v/>
      </c>
      <c r="B767" s="4" t="str">
        <f>IF('True_Odds_Calculator_3-way'!B768="","",'True_Odds_Calculator_3-way'!B768)</f>
        <v/>
      </c>
      <c r="C767" s="4" t="str">
        <f>IF('True_Odds_Calculator_3-way'!C768="","",'True_Odds_Calculator_3-way'!C768)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IF('True_Odds_Calculator_3-way'!A769="","",'True_Odds_Calculator_3-way'!A769)</f>
        <v/>
      </c>
      <c r="B768" s="4" t="str">
        <f>IF('True_Odds_Calculator_3-way'!B769="","",'True_Odds_Calculator_3-way'!B769)</f>
        <v/>
      </c>
      <c r="C768" s="4" t="str">
        <f>IF('True_Odds_Calculator_3-way'!C769="","",'True_Odds_Calculator_3-way'!C769)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IF('True_Odds_Calculator_3-way'!A770="","",'True_Odds_Calculator_3-way'!A770)</f>
        <v/>
      </c>
      <c r="B769" s="4" t="str">
        <f>IF('True_Odds_Calculator_3-way'!B770="","",'True_Odds_Calculator_3-way'!B770)</f>
        <v/>
      </c>
      <c r="C769" s="4" t="str">
        <f>IF('True_Odds_Calculator_3-way'!C770="","",'True_Odds_Calculator_3-way'!C770)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IF('True_Odds_Calculator_3-way'!A771="","",'True_Odds_Calculator_3-way'!A771)</f>
        <v/>
      </c>
      <c r="B770" s="4" t="str">
        <f>IF('True_Odds_Calculator_3-way'!B771="","",'True_Odds_Calculator_3-way'!B771)</f>
        <v/>
      </c>
      <c r="C770" s="4" t="str">
        <f>IF('True_Odds_Calculator_3-way'!C771="","",'True_Odds_Calculator_3-way'!C771)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IF('True_Odds_Calculator_3-way'!A772="","",'True_Odds_Calculator_3-way'!A772)</f>
        <v/>
      </c>
      <c r="B771" s="4" t="str">
        <f>IF('True_Odds_Calculator_3-way'!B772="","",'True_Odds_Calculator_3-way'!B772)</f>
        <v/>
      </c>
      <c r="C771" s="4" t="str">
        <f>IF('True_Odds_Calculator_3-way'!C772="","",'True_Odds_Calculator_3-way'!C772)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IF('True_Odds_Calculator_3-way'!A773="","",'True_Odds_Calculator_3-way'!A773)</f>
        <v/>
      </c>
      <c r="B772" s="4" t="str">
        <f>IF('True_Odds_Calculator_3-way'!B773="","",'True_Odds_Calculator_3-way'!B773)</f>
        <v/>
      </c>
      <c r="C772" s="4" t="str">
        <f>IF('True_Odds_Calculator_3-way'!C773="","",'True_Odds_Calculator_3-way'!C773)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IF('True_Odds_Calculator_3-way'!A774="","",'True_Odds_Calculator_3-way'!A774)</f>
        <v/>
      </c>
      <c r="B773" s="4" t="str">
        <f>IF('True_Odds_Calculator_3-way'!B774="","",'True_Odds_Calculator_3-way'!B774)</f>
        <v/>
      </c>
      <c r="C773" s="4" t="str">
        <f>IF('True_Odds_Calculator_3-way'!C774="","",'True_Odds_Calculator_3-way'!C774)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IF('True_Odds_Calculator_3-way'!A775="","",'True_Odds_Calculator_3-way'!A775)</f>
        <v/>
      </c>
      <c r="B774" s="4" t="str">
        <f>IF('True_Odds_Calculator_3-way'!B775="","",'True_Odds_Calculator_3-way'!B775)</f>
        <v/>
      </c>
      <c r="C774" s="4" t="str">
        <f>IF('True_Odds_Calculator_3-way'!C775="","",'True_Odds_Calculator_3-way'!C775)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IF('True_Odds_Calculator_3-way'!A776="","",'True_Odds_Calculator_3-way'!A776)</f>
        <v/>
      </c>
      <c r="B775" s="4" t="str">
        <f>IF('True_Odds_Calculator_3-way'!B776="","",'True_Odds_Calculator_3-way'!B776)</f>
        <v/>
      </c>
      <c r="C775" s="4" t="str">
        <f>IF('True_Odds_Calculator_3-way'!C776="","",'True_Odds_Calculator_3-way'!C776)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IF('True_Odds_Calculator_3-way'!A777="","",'True_Odds_Calculator_3-way'!A777)</f>
        <v/>
      </c>
      <c r="B776" s="4" t="str">
        <f>IF('True_Odds_Calculator_3-way'!B777="","",'True_Odds_Calculator_3-way'!B777)</f>
        <v/>
      </c>
      <c r="C776" s="4" t="str">
        <f>IF('True_Odds_Calculator_3-way'!C777="","",'True_Odds_Calculator_3-way'!C777)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IF('True_Odds_Calculator_3-way'!A778="","",'True_Odds_Calculator_3-way'!A778)</f>
        <v/>
      </c>
      <c r="B777" s="4" t="str">
        <f>IF('True_Odds_Calculator_3-way'!B778="","",'True_Odds_Calculator_3-way'!B778)</f>
        <v/>
      </c>
      <c r="C777" s="4" t="str">
        <f>IF('True_Odds_Calculator_3-way'!C778="","",'True_Odds_Calculator_3-way'!C778)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IF('True_Odds_Calculator_3-way'!A779="","",'True_Odds_Calculator_3-way'!A779)</f>
        <v/>
      </c>
      <c r="B778" s="4" t="str">
        <f>IF('True_Odds_Calculator_3-way'!B779="","",'True_Odds_Calculator_3-way'!B779)</f>
        <v/>
      </c>
      <c r="C778" s="4" t="str">
        <f>IF('True_Odds_Calculator_3-way'!C779="","",'True_Odds_Calculator_3-way'!C779)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IF('True_Odds_Calculator_3-way'!A780="","",'True_Odds_Calculator_3-way'!A780)</f>
        <v/>
      </c>
      <c r="B779" s="4" t="str">
        <f>IF('True_Odds_Calculator_3-way'!B780="","",'True_Odds_Calculator_3-way'!B780)</f>
        <v/>
      </c>
      <c r="C779" s="4" t="str">
        <f>IF('True_Odds_Calculator_3-way'!C780="","",'True_Odds_Calculator_3-way'!C780)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IF('True_Odds_Calculator_3-way'!A781="","",'True_Odds_Calculator_3-way'!A781)</f>
        <v/>
      </c>
      <c r="B780" s="4" t="str">
        <f>IF('True_Odds_Calculator_3-way'!B781="","",'True_Odds_Calculator_3-way'!B781)</f>
        <v/>
      </c>
      <c r="C780" s="4" t="str">
        <f>IF('True_Odds_Calculator_3-way'!C781="","",'True_Odds_Calculator_3-way'!C781)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IF('True_Odds_Calculator_3-way'!A782="","",'True_Odds_Calculator_3-way'!A782)</f>
        <v/>
      </c>
      <c r="B781" s="4" t="str">
        <f>IF('True_Odds_Calculator_3-way'!B782="","",'True_Odds_Calculator_3-way'!B782)</f>
        <v/>
      </c>
      <c r="C781" s="4" t="str">
        <f>IF('True_Odds_Calculator_3-way'!C782="","",'True_Odds_Calculator_3-way'!C782)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IF('True_Odds_Calculator_3-way'!A783="","",'True_Odds_Calculator_3-way'!A783)</f>
        <v/>
      </c>
      <c r="B782" s="4" t="str">
        <f>IF('True_Odds_Calculator_3-way'!B783="","",'True_Odds_Calculator_3-way'!B783)</f>
        <v/>
      </c>
      <c r="C782" s="4" t="str">
        <f>IF('True_Odds_Calculator_3-way'!C783="","",'True_Odds_Calculator_3-way'!C783)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IF('True_Odds_Calculator_3-way'!A784="","",'True_Odds_Calculator_3-way'!A784)</f>
        <v/>
      </c>
      <c r="B783" s="4" t="str">
        <f>IF('True_Odds_Calculator_3-way'!B784="","",'True_Odds_Calculator_3-way'!B784)</f>
        <v/>
      </c>
      <c r="C783" s="4" t="str">
        <f>IF('True_Odds_Calculator_3-way'!C784="","",'True_Odds_Calculator_3-way'!C784)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IF('True_Odds_Calculator_3-way'!A785="","",'True_Odds_Calculator_3-way'!A785)</f>
        <v/>
      </c>
      <c r="B784" s="4" t="str">
        <f>IF('True_Odds_Calculator_3-way'!B785="","",'True_Odds_Calculator_3-way'!B785)</f>
        <v/>
      </c>
      <c r="C784" s="4" t="str">
        <f>IF('True_Odds_Calculator_3-way'!C785="","",'True_Odds_Calculator_3-way'!C785)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IF('True_Odds_Calculator_3-way'!A786="","",'True_Odds_Calculator_3-way'!A786)</f>
        <v/>
      </c>
      <c r="B785" s="4" t="str">
        <f>IF('True_Odds_Calculator_3-way'!B786="","",'True_Odds_Calculator_3-way'!B786)</f>
        <v/>
      </c>
      <c r="C785" s="4" t="str">
        <f>IF('True_Odds_Calculator_3-way'!C786="","",'True_Odds_Calculator_3-way'!C786)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IF('True_Odds_Calculator_3-way'!A787="","",'True_Odds_Calculator_3-way'!A787)</f>
        <v/>
      </c>
      <c r="B786" s="4" t="str">
        <f>IF('True_Odds_Calculator_3-way'!B787="","",'True_Odds_Calculator_3-way'!B787)</f>
        <v/>
      </c>
      <c r="C786" s="4" t="str">
        <f>IF('True_Odds_Calculator_3-way'!C787="","",'True_Odds_Calculator_3-way'!C787)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IF('True_Odds_Calculator_3-way'!A788="","",'True_Odds_Calculator_3-way'!A788)</f>
        <v/>
      </c>
      <c r="B787" s="4" t="str">
        <f>IF('True_Odds_Calculator_3-way'!B788="","",'True_Odds_Calculator_3-way'!B788)</f>
        <v/>
      </c>
      <c r="C787" s="4" t="str">
        <f>IF('True_Odds_Calculator_3-way'!C788="","",'True_Odds_Calculator_3-way'!C788)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IF('True_Odds_Calculator_3-way'!A789="","",'True_Odds_Calculator_3-way'!A789)</f>
        <v/>
      </c>
      <c r="B788" s="4" t="str">
        <f>IF('True_Odds_Calculator_3-way'!B789="","",'True_Odds_Calculator_3-way'!B789)</f>
        <v/>
      </c>
      <c r="C788" s="4" t="str">
        <f>IF('True_Odds_Calculator_3-way'!C789="","",'True_Odds_Calculator_3-way'!C789)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IF('True_Odds_Calculator_3-way'!A790="","",'True_Odds_Calculator_3-way'!A790)</f>
        <v/>
      </c>
      <c r="B789" s="4" t="str">
        <f>IF('True_Odds_Calculator_3-way'!B790="","",'True_Odds_Calculator_3-way'!B790)</f>
        <v/>
      </c>
      <c r="C789" s="4" t="str">
        <f>IF('True_Odds_Calculator_3-way'!C790="","",'True_Odds_Calculator_3-way'!C790)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IF('True_Odds_Calculator_3-way'!A791="","",'True_Odds_Calculator_3-way'!A791)</f>
        <v/>
      </c>
      <c r="B790" s="4" t="str">
        <f>IF('True_Odds_Calculator_3-way'!B791="","",'True_Odds_Calculator_3-way'!B791)</f>
        <v/>
      </c>
      <c r="C790" s="4" t="str">
        <f>IF('True_Odds_Calculator_3-way'!C791="","",'True_Odds_Calculator_3-way'!C791)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IF('True_Odds_Calculator_3-way'!A792="","",'True_Odds_Calculator_3-way'!A792)</f>
        <v/>
      </c>
      <c r="B791" s="4" t="str">
        <f>IF('True_Odds_Calculator_3-way'!B792="","",'True_Odds_Calculator_3-way'!B792)</f>
        <v/>
      </c>
      <c r="C791" s="4" t="str">
        <f>IF('True_Odds_Calculator_3-way'!C792="","",'True_Odds_Calculator_3-way'!C792)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IF('True_Odds_Calculator_3-way'!A793="","",'True_Odds_Calculator_3-way'!A793)</f>
        <v/>
      </c>
      <c r="B792" s="4" t="str">
        <f>IF('True_Odds_Calculator_3-way'!B793="","",'True_Odds_Calculator_3-way'!B793)</f>
        <v/>
      </c>
      <c r="C792" s="4" t="str">
        <f>IF('True_Odds_Calculator_3-way'!C793="","",'True_Odds_Calculator_3-way'!C793)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IF('True_Odds_Calculator_3-way'!A794="","",'True_Odds_Calculator_3-way'!A794)</f>
        <v/>
      </c>
      <c r="B793" s="4" t="str">
        <f>IF('True_Odds_Calculator_3-way'!B794="","",'True_Odds_Calculator_3-way'!B794)</f>
        <v/>
      </c>
      <c r="C793" s="4" t="str">
        <f>IF('True_Odds_Calculator_3-way'!C794="","",'True_Odds_Calculator_3-way'!C794)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IF('True_Odds_Calculator_3-way'!A795="","",'True_Odds_Calculator_3-way'!A795)</f>
        <v/>
      </c>
      <c r="B794" s="4" t="str">
        <f>IF('True_Odds_Calculator_3-way'!B795="","",'True_Odds_Calculator_3-way'!B795)</f>
        <v/>
      </c>
      <c r="C794" s="4" t="str">
        <f>IF('True_Odds_Calculator_3-way'!C795="","",'True_Odds_Calculator_3-way'!C795)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IF('True_Odds_Calculator_3-way'!A796="","",'True_Odds_Calculator_3-way'!A796)</f>
        <v/>
      </c>
      <c r="B795" s="4" t="str">
        <f>IF('True_Odds_Calculator_3-way'!B796="","",'True_Odds_Calculator_3-way'!B796)</f>
        <v/>
      </c>
      <c r="C795" s="4" t="str">
        <f>IF('True_Odds_Calculator_3-way'!C796="","",'True_Odds_Calculator_3-way'!C796)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IF('True_Odds_Calculator_3-way'!A797="","",'True_Odds_Calculator_3-way'!A797)</f>
        <v/>
      </c>
      <c r="B796" s="4" t="str">
        <f>IF('True_Odds_Calculator_3-way'!B797="","",'True_Odds_Calculator_3-way'!B797)</f>
        <v/>
      </c>
      <c r="C796" s="4" t="str">
        <f>IF('True_Odds_Calculator_3-way'!C797="","",'True_Odds_Calculator_3-way'!C797)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IF('True_Odds_Calculator_3-way'!A798="","",'True_Odds_Calculator_3-way'!A798)</f>
        <v/>
      </c>
      <c r="B797" s="4" t="str">
        <f>IF('True_Odds_Calculator_3-way'!B798="","",'True_Odds_Calculator_3-way'!B798)</f>
        <v/>
      </c>
      <c r="C797" s="4" t="str">
        <f>IF('True_Odds_Calculator_3-way'!C798="","",'True_Odds_Calculator_3-way'!C798)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IF('True_Odds_Calculator_3-way'!A799="","",'True_Odds_Calculator_3-way'!A799)</f>
        <v/>
      </c>
      <c r="B798" s="4" t="str">
        <f>IF('True_Odds_Calculator_3-way'!B799="","",'True_Odds_Calculator_3-way'!B799)</f>
        <v/>
      </c>
      <c r="C798" s="4" t="str">
        <f>IF('True_Odds_Calculator_3-way'!C799="","",'True_Odds_Calculator_3-way'!C799)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IF('True_Odds_Calculator_3-way'!A800="","",'True_Odds_Calculator_3-way'!A800)</f>
        <v/>
      </c>
      <c r="B799" s="4" t="str">
        <f>IF('True_Odds_Calculator_3-way'!B800="","",'True_Odds_Calculator_3-way'!B800)</f>
        <v/>
      </c>
      <c r="C799" s="4" t="str">
        <f>IF('True_Odds_Calculator_3-way'!C800="","",'True_Odds_Calculator_3-way'!C800)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IF('True_Odds_Calculator_3-way'!A801="","",'True_Odds_Calculator_3-way'!A801)</f>
        <v/>
      </c>
      <c r="B800" s="4" t="str">
        <f>IF('True_Odds_Calculator_3-way'!B801="","",'True_Odds_Calculator_3-way'!B801)</f>
        <v/>
      </c>
      <c r="C800" s="4" t="str">
        <f>IF('True_Odds_Calculator_3-way'!C801="","",'True_Odds_Calculator_3-way'!C801)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IF('True_Odds_Calculator_3-way'!A802="","",'True_Odds_Calculator_3-way'!A802)</f>
        <v/>
      </c>
      <c r="B801" s="4" t="str">
        <f>IF('True_Odds_Calculator_3-way'!B802="","",'True_Odds_Calculator_3-way'!B802)</f>
        <v/>
      </c>
      <c r="C801" s="4" t="str">
        <f>IF('True_Odds_Calculator_3-way'!C802="","",'True_Odds_Calculator_3-way'!C802)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IF('True_Odds_Calculator_3-way'!A803="","",'True_Odds_Calculator_3-way'!A803)</f>
        <v/>
      </c>
      <c r="B802" s="4" t="str">
        <f>IF('True_Odds_Calculator_3-way'!B803="","",'True_Odds_Calculator_3-way'!B803)</f>
        <v/>
      </c>
      <c r="C802" s="4" t="str">
        <f>IF('True_Odds_Calculator_3-way'!C803="","",'True_Odds_Calculator_3-way'!C803)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IF('True_Odds_Calculator_3-way'!A804="","",'True_Odds_Calculator_3-way'!A804)</f>
        <v/>
      </c>
      <c r="B803" s="4" t="str">
        <f>IF('True_Odds_Calculator_3-way'!B804="","",'True_Odds_Calculator_3-way'!B804)</f>
        <v/>
      </c>
      <c r="C803" s="4" t="str">
        <f>IF('True_Odds_Calculator_3-way'!C804="","",'True_Odds_Calculator_3-way'!C804)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IF('True_Odds_Calculator_3-way'!A805="","",'True_Odds_Calculator_3-way'!A805)</f>
        <v/>
      </c>
      <c r="B804" s="4" t="str">
        <f>IF('True_Odds_Calculator_3-way'!B805="","",'True_Odds_Calculator_3-way'!B805)</f>
        <v/>
      </c>
      <c r="C804" s="4" t="str">
        <f>IF('True_Odds_Calculator_3-way'!C805="","",'True_Odds_Calculator_3-way'!C805)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IF('True_Odds_Calculator_3-way'!A806="","",'True_Odds_Calculator_3-way'!A806)</f>
        <v/>
      </c>
      <c r="B805" s="4" t="str">
        <f>IF('True_Odds_Calculator_3-way'!B806="","",'True_Odds_Calculator_3-way'!B806)</f>
        <v/>
      </c>
      <c r="C805" s="4" t="str">
        <f>IF('True_Odds_Calculator_3-way'!C806="","",'True_Odds_Calculator_3-way'!C806)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IF('True_Odds_Calculator_3-way'!A807="","",'True_Odds_Calculator_3-way'!A807)</f>
        <v/>
      </c>
      <c r="B806" s="4" t="str">
        <f>IF('True_Odds_Calculator_3-way'!B807="","",'True_Odds_Calculator_3-way'!B807)</f>
        <v/>
      </c>
      <c r="C806" s="4" t="str">
        <f>IF('True_Odds_Calculator_3-way'!C807="","",'True_Odds_Calculator_3-way'!C807)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IF('True_Odds_Calculator_3-way'!A808="","",'True_Odds_Calculator_3-way'!A808)</f>
        <v/>
      </c>
      <c r="B807" s="4" t="str">
        <f>IF('True_Odds_Calculator_3-way'!B808="","",'True_Odds_Calculator_3-way'!B808)</f>
        <v/>
      </c>
      <c r="C807" s="4" t="str">
        <f>IF('True_Odds_Calculator_3-way'!C808="","",'True_Odds_Calculator_3-way'!C808)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IF('True_Odds_Calculator_3-way'!A809="","",'True_Odds_Calculator_3-way'!A809)</f>
        <v/>
      </c>
      <c r="B808" s="4" t="str">
        <f>IF('True_Odds_Calculator_3-way'!B809="","",'True_Odds_Calculator_3-way'!B809)</f>
        <v/>
      </c>
      <c r="C808" s="4" t="str">
        <f>IF('True_Odds_Calculator_3-way'!C809="","",'True_Odds_Calculator_3-way'!C809)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IF('True_Odds_Calculator_3-way'!A810="","",'True_Odds_Calculator_3-way'!A810)</f>
        <v/>
      </c>
      <c r="B809" s="4" t="str">
        <f>IF('True_Odds_Calculator_3-way'!B810="","",'True_Odds_Calculator_3-way'!B810)</f>
        <v/>
      </c>
      <c r="C809" s="4" t="str">
        <f>IF('True_Odds_Calculator_3-way'!C810="","",'True_Odds_Calculator_3-way'!C810)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IF('True_Odds_Calculator_3-way'!A811="","",'True_Odds_Calculator_3-way'!A811)</f>
        <v/>
      </c>
      <c r="B810" s="4" t="str">
        <f>IF('True_Odds_Calculator_3-way'!B811="","",'True_Odds_Calculator_3-way'!B811)</f>
        <v/>
      </c>
      <c r="C810" s="4" t="str">
        <f>IF('True_Odds_Calculator_3-way'!C811="","",'True_Odds_Calculator_3-way'!C811)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IF('True_Odds_Calculator_3-way'!A812="","",'True_Odds_Calculator_3-way'!A812)</f>
        <v/>
      </c>
      <c r="B811" s="4" t="str">
        <f>IF('True_Odds_Calculator_3-way'!B812="","",'True_Odds_Calculator_3-way'!B812)</f>
        <v/>
      </c>
      <c r="C811" s="4" t="str">
        <f>IF('True_Odds_Calculator_3-way'!C812="","",'True_Odds_Calculator_3-way'!C812)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str">
        <f>IF('True_Odds_Calculator_3-way'!A813="","",'True_Odds_Calculator_3-way'!A813)</f>
        <v/>
      </c>
      <c r="B812" s="4" t="str">
        <f>IF('True_Odds_Calculator_3-way'!B813="","",'True_Odds_Calculator_3-way'!B813)</f>
        <v/>
      </c>
      <c r="C812" s="4" t="str">
        <f>IF('True_Odds_Calculator_3-way'!C813="","",'True_Odds_Calculator_3-way'!C813)</f>
        <v/>
      </c>
      <c r="D812" s="4" t="str">
        <f t="shared" si="60"/>
        <v/>
      </c>
      <c r="E812" s="4" t="str">
        <f t="shared" si="61"/>
        <v/>
      </c>
      <c r="F812" s="4" t="str">
        <f t="shared" si="62"/>
        <v/>
      </c>
      <c r="G812" s="4" t="str">
        <f t="shared" si="63"/>
        <v/>
      </c>
      <c r="I812" s="4" t="str">
        <f t="shared" si="64"/>
        <v/>
      </c>
    </row>
    <row r="813" spans="1:9" x14ac:dyDescent="0.2">
      <c r="A813" s="4" t="str">
        <f>IF('True_Odds_Calculator_3-way'!A814="","",'True_Odds_Calculator_3-way'!A814)</f>
        <v/>
      </c>
      <c r="B813" s="4" t="str">
        <f>IF('True_Odds_Calculator_3-way'!B814="","",'True_Odds_Calculator_3-way'!B814)</f>
        <v/>
      </c>
      <c r="C813" s="4" t="str">
        <f>IF('True_Odds_Calculator_3-way'!C814="","",'True_Odds_Calculator_3-way'!C814)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IF('True_Odds_Calculator_3-way'!A815="","",'True_Odds_Calculator_3-way'!A815)</f>
        <v/>
      </c>
      <c r="B814" s="4" t="str">
        <f>IF('True_Odds_Calculator_3-way'!B815="","",'True_Odds_Calculator_3-way'!B815)</f>
        <v/>
      </c>
      <c r="C814" s="4" t="str">
        <f>IF('True_Odds_Calculator_3-way'!C815="","",'True_Odds_Calculator_3-way'!C815)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str">
        <f>IF('True_Odds_Calculator_3-way'!A816="","",'True_Odds_Calculator_3-way'!A816)</f>
        <v/>
      </c>
      <c r="B815" s="4" t="str">
        <f>IF('True_Odds_Calculator_3-way'!B816="","",'True_Odds_Calculator_3-way'!B816)</f>
        <v/>
      </c>
      <c r="C815" s="4" t="str">
        <f>IF('True_Odds_Calculator_3-way'!C816="","",'True_Odds_Calculator_3-way'!C816)</f>
        <v/>
      </c>
      <c r="D815" s="4" t="str">
        <f t="shared" si="60"/>
        <v/>
      </c>
      <c r="E815" s="4" t="str">
        <f t="shared" si="61"/>
        <v/>
      </c>
      <c r="F815" s="4" t="str">
        <f t="shared" si="62"/>
        <v/>
      </c>
      <c r="G815" s="4" t="str">
        <f t="shared" si="63"/>
        <v/>
      </c>
      <c r="I815" s="4" t="str">
        <f t="shared" si="64"/>
        <v/>
      </c>
    </row>
    <row r="816" spans="1:9" x14ac:dyDescent="0.2">
      <c r="A816" s="4" t="str">
        <f>IF('True_Odds_Calculator_3-way'!A817="","",'True_Odds_Calculator_3-way'!A817)</f>
        <v/>
      </c>
      <c r="B816" s="4" t="str">
        <f>IF('True_Odds_Calculator_3-way'!B817="","",'True_Odds_Calculator_3-way'!B817)</f>
        <v/>
      </c>
      <c r="C816" s="4" t="str">
        <f>IF('True_Odds_Calculator_3-way'!C817="","",'True_Odds_Calculator_3-way'!C817)</f>
        <v/>
      </c>
      <c r="D816" s="4" t="str">
        <f t="shared" si="60"/>
        <v/>
      </c>
      <c r="E816" s="4" t="str">
        <f t="shared" si="61"/>
        <v/>
      </c>
      <c r="F816" s="4" t="str">
        <f t="shared" si="62"/>
        <v/>
      </c>
      <c r="G816" s="4" t="str">
        <f t="shared" si="63"/>
        <v/>
      </c>
      <c r="I816" s="4" t="str">
        <f t="shared" si="64"/>
        <v/>
      </c>
    </row>
    <row r="817" spans="1:9" x14ac:dyDescent="0.2">
      <c r="A817" s="4" t="str">
        <f>IF('True_Odds_Calculator_3-way'!A818="","",'True_Odds_Calculator_3-way'!A818)</f>
        <v/>
      </c>
      <c r="B817" s="4" t="str">
        <f>IF('True_Odds_Calculator_3-way'!B818="","",'True_Odds_Calculator_3-way'!B818)</f>
        <v/>
      </c>
      <c r="C817" s="4" t="str">
        <f>IF('True_Odds_Calculator_3-way'!C818="","",'True_Odds_Calculator_3-way'!C818)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IF('True_Odds_Calculator_3-way'!A819="","",'True_Odds_Calculator_3-way'!A819)</f>
        <v/>
      </c>
      <c r="B818" s="4" t="str">
        <f>IF('True_Odds_Calculator_3-way'!B819="","",'True_Odds_Calculator_3-way'!B819)</f>
        <v/>
      </c>
      <c r="C818" s="4" t="str">
        <f>IF('True_Odds_Calculator_3-way'!C819="","",'True_Odds_Calculator_3-way'!C819)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IF('True_Odds_Calculator_3-way'!A820="","",'True_Odds_Calculator_3-way'!A820)</f>
        <v/>
      </c>
      <c r="B819" s="4" t="str">
        <f>IF('True_Odds_Calculator_3-way'!B820="","",'True_Odds_Calculator_3-way'!B820)</f>
        <v/>
      </c>
      <c r="C819" s="4" t="str">
        <f>IF('True_Odds_Calculator_3-way'!C820="","",'True_Odds_Calculator_3-way'!C820)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IF('True_Odds_Calculator_3-way'!A821="","",'True_Odds_Calculator_3-way'!A821)</f>
        <v/>
      </c>
      <c r="B820" s="4" t="str">
        <f>IF('True_Odds_Calculator_3-way'!B821="","",'True_Odds_Calculator_3-way'!B821)</f>
        <v/>
      </c>
      <c r="C820" s="4" t="str">
        <f>IF('True_Odds_Calculator_3-way'!C821="","",'True_Odds_Calculator_3-way'!C821)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IF('True_Odds_Calculator_3-way'!A822="","",'True_Odds_Calculator_3-way'!A822)</f>
        <v/>
      </c>
      <c r="B821" s="4" t="str">
        <f>IF('True_Odds_Calculator_3-way'!B822="","",'True_Odds_Calculator_3-way'!B822)</f>
        <v/>
      </c>
      <c r="C821" s="4" t="str">
        <f>IF('True_Odds_Calculator_3-way'!C822="","",'True_Odds_Calculator_3-way'!C822)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IF('True_Odds_Calculator_3-way'!A823="","",'True_Odds_Calculator_3-way'!A823)</f>
        <v/>
      </c>
      <c r="B822" s="4" t="str">
        <f>IF('True_Odds_Calculator_3-way'!B823="","",'True_Odds_Calculator_3-way'!B823)</f>
        <v/>
      </c>
      <c r="C822" s="4" t="str">
        <f>IF('True_Odds_Calculator_3-way'!C823="","",'True_Odds_Calculator_3-way'!C823)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IF('True_Odds_Calculator_3-way'!A824="","",'True_Odds_Calculator_3-way'!A824)</f>
        <v/>
      </c>
      <c r="B823" s="4" t="str">
        <f>IF('True_Odds_Calculator_3-way'!B824="","",'True_Odds_Calculator_3-way'!B824)</f>
        <v/>
      </c>
      <c r="C823" s="4" t="str">
        <f>IF('True_Odds_Calculator_3-way'!C824="","",'True_Odds_Calculator_3-way'!C824)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IF('True_Odds_Calculator_3-way'!A825="","",'True_Odds_Calculator_3-way'!A825)</f>
        <v/>
      </c>
      <c r="B824" s="4" t="str">
        <f>IF('True_Odds_Calculator_3-way'!B825="","",'True_Odds_Calculator_3-way'!B825)</f>
        <v/>
      </c>
      <c r="C824" s="4" t="str">
        <f>IF('True_Odds_Calculator_3-way'!C825="","",'True_Odds_Calculator_3-way'!C825)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IF('True_Odds_Calculator_3-way'!A826="","",'True_Odds_Calculator_3-way'!A826)</f>
        <v/>
      </c>
      <c r="B825" s="4" t="str">
        <f>IF('True_Odds_Calculator_3-way'!B826="","",'True_Odds_Calculator_3-way'!B826)</f>
        <v/>
      </c>
      <c r="C825" s="4" t="str">
        <f>IF('True_Odds_Calculator_3-way'!C826="","",'True_Odds_Calculator_3-way'!C826)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IF('True_Odds_Calculator_3-way'!A827="","",'True_Odds_Calculator_3-way'!A827)</f>
        <v/>
      </c>
      <c r="B826" s="4" t="str">
        <f>IF('True_Odds_Calculator_3-way'!B827="","",'True_Odds_Calculator_3-way'!B827)</f>
        <v/>
      </c>
      <c r="C826" s="4" t="str">
        <f>IF('True_Odds_Calculator_3-way'!C827="","",'True_Odds_Calculator_3-way'!C827)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IF('True_Odds_Calculator_3-way'!A828="","",'True_Odds_Calculator_3-way'!A828)</f>
        <v/>
      </c>
      <c r="B827" s="4" t="str">
        <f>IF('True_Odds_Calculator_3-way'!B828="","",'True_Odds_Calculator_3-way'!B828)</f>
        <v/>
      </c>
      <c r="C827" s="4" t="str">
        <f>IF('True_Odds_Calculator_3-way'!C828="","",'True_Odds_Calculator_3-way'!C828)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IF('True_Odds_Calculator_3-way'!A829="","",'True_Odds_Calculator_3-way'!A829)</f>
        <v/>
      </c>
      <c r="B828" s="4" t="str">
        <f>IF('True_Odds_Calculator_3-way'!B829="","",'True_Odds_Calculator_3-way'!B829)</f>
        <v/>
      </c>
      <c r="C828" s="4" t="str">
        <f>IF('True_Odds_Calculator_3-way'!C829="","",'True_Odds_Calculator_3-way'!C829)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IF('True_Odds_Calculator_3-way'!A830="","",'True_Odds_Calculator_3-way'!A830)</f>
        <v/>
      </c>
      <c r="B829" s="4" t="str">
        <f>IF('True_Odds_Calculator_3-way'!B830="","",'True_Odds_Calculator_3-way'!B830)</f>
        <v/>
      </c>
      <c r="C829" s="4" t="str">
        <f>IF('True_Odds_Calculator_3-way'!C830="","",'True_Odds_Calculator_3-way'!C830)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IF('True_Odds_Calculator_3-way'!A831="","",'True_Odds_Calculator_3-way'!A831)</f>
        <v/>
      </c>
      <c r="B830" s="4" t="str">
        <f>IF('True_Odds_Calculator_3-way'!B831="","",'True_Odds_Calculator_3-way'!B831)</f>
        <v/>
      </c>
      <c r="C830" s="4" t="str">
        <f>IF('True_Odds_Calculator_3-way'!C831="","",'True_Odds_Calculator_3-way'!C831)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IF('True_Odds_Calculator_3-way'!A832="","",'True_Odds_Calculator_3-way'!A832)</f>
        <v/>
      </c>
      <c r="B831" s="4" t="str">
        <f>IF('True_Odds_Calculator_3-way'!B832="","",'True_Odds_Calculator_3-way'!B832)</f>
        <v/>
      </c>
      <c r="C831" s="4" t="str">
        <f>IF('True_Odds_Calculator_3-way'!C832="","",'True_Odds_Calculator_3-way'!C832)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IF('True_Odds_Calculator_3-way'!A833="","",'True_Odds_Calculator_3-way'!A833)</f>
        <v/>
      </c>
      <c r="B832" s="4" t="str">
        <f>IF('True_Odds_Calculator_3-way'!B833="","",'True_Odds_Calculator_3-way'!B833)</f>
        <v/>
      </c>
      <c r="C832" s="4" t="str">
        <f>IF('True_Odds_Calculator_3-way'!C833="","",'True_Odds_Calculator_3-way'!C833)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IF('True_Odds_Calculator_3-way'!A834="","",'True_Odds_Calculator_3-way'!A834)</f>
        <v/>
      </c>
      <c r="B833" s="4" t="str">
        <f>IF('True_Odds_Calculator_3-way'!B834="","",'True_Odds_Calculator_3-way'!B834)</f>
        <v/>
      </c>
      <c r="C833" s="4" t="str">
        <f>IF('True_Odds_Calculator_3-way'!C834="","",'True_Odds_Calculator_3-way'!C834)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IF('True_Odds_Calculator_3-way'!A835="","",'True_Odds_Calculator_3-way'!A835)</f>
        <v/>
      </c>
      <c r="B834" s="4" t="str">
        <f>IF('True_Odds_Calculator_3-way'!B835="","",'True_Odds_Calculator_3-way'!B835)</f>
        <v/>
      </c>
      <c r="C834" s="4" t="str">
        <f>IF('True_Odds_Calculator_3-way'!C835="","",'True_Odds_Calculator_3-way'!C835)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IF('True_Odds_Calculator_3-way'!A836="","",'True_Odds_Calculator_3-way'!A836)</f>
        <v/>
      </c>
      <c r="B835" s="4" t="str">
        <f>IF('True_Odds_Calculator_3-way'!B836="","",'True_Odds_Calculator_3-way'!B836)</f>
        <v/>
      </c>
      <c r="C835" s="4" t="str">
        <f>IF('True_Odds_Calculator_3-way'!C836="","",'True_Odds_Calculator_3-way'!C836)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IF('True_Odds_Calculator_3-way'!A837="","",'True_Odds_Calculator_3-way'!A837)</f>
        <v/>
      </c>
      <c r="B836" s="4" t="str">
        <f>IF('True_Odds_Calculator_3-way'!B837="","",'True_Odds_Calculator_3-way'!B837)</f>
        <v/>
      </c>
      <c r="C836" s="4" t="str">
        <f>IF('True_Odds_Calculator_3-way'!C837="","",'True_Odds_Calculator_3-way'!C837)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IF('True_Odds_Calculator_3-way'!A838="","",'True_Odds_Calculator_3-way'!A838)</f>
        <v/>
      </c>
      <c r="B837" s="4" t="str">
        <f>IF('True_Odds_Calculator_3-way'!B838="","",'True_Odds_Calculator_3-way'!B838)</f>
        <v/>
      </c>
      <c r="C837" s="4" t="str">
        <f>IF('True_Odds_Calculator_3-way'!C838="","",'True_Odds_Calculator_3-way'!C838)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IF('True_Odds_Calculator_3-way'!A839="","",'True_Odds_Calculator_3-way'!A839)</f>
        <v/>
      </c>
      <c r="B838" s="4" t="str">
        <f>IF('True_Odds_Calculator_3-way'!B839="","",'True_Odds_Calculator_3-way'!B839)</f>
        <v/>
      </c>
      <c r="C838" s="4" t="str">
        <f>IF('True_Odds_Calculator_3-way'!C839="","",'True_Odds_Calculator_3-way'!C839)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IF('True_Odds_Calculator_3-way'!A840="","",'True_Odds_Calculator_3-way'!A840)</f>
        <v/>
      </c>
      <c r="B839" s="4" t="str">
        <f>IF('True_Odds_Calculator_3-way'!B840="","",'True_Odds_Calculator_3-way'!B840)</f>
        <v/>
      </c>
      <c r="C839" s="4" t="str">
        <f>IF('True_Odds_Calculator_3-way'!C840="","",'True_Odds_Calculator_3-way'!C840)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IF('True_Odds_Calculator_3-way'!A841="","",'True_Odds_Calculator_3-way'!A841)</f>
        <v/>
      </c>
      <c r="B840" s="4" t="str">
        <f>IF('True_Odds_Calculator_3-way'!B841="","",'True_Odds_Calculator_3-way'!B841)</f>
        <v/>
      </c>
      <c r="C840" s="4" t="str">
        <f>IF('True_Odds_Calculator_3-way'!C841="","",'True_Odds_Calculator_3-way'!C841)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IF('True_Odds_Calculator_3-way'!A842="","",'True_Odds_Calculator_3-way'!A842)</f>
        <v/>
      </c>
      <c r="B841" s="4" t="str">
        <f>IF('True_Odds_Calculator_3-way'!B842="","",'True_Odds_Calculator_3-way'!B842)</f>
        <v/>
      </c>
      <c r="C841" s="4" t="str">
        <f>IF('True_Odds_Calculator_3-way'!C842="","",'True_Odds_Calculator_3-way'!C842)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IF('True_Odds_Calculator_3-way'!A843="","",'True_Odds_Calculator_3-way'!A843)</f>
        <v/>
      </c>
      <c r="B842" s="4" t="str">
        <f>IF('True_Odds_Calculator_3-way'!B843="","",'True_Odds_Calculator_3-way'!B843)</f>
        <v/>
      </c>
      <c r="C842" s="4" t="str">
        <f>IF('True_Odds_Calculator_3-way'!C843="","",'True_Odds_Calculator_3-way'!C843)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IF('True_Odds_Calculator_3-way'!A844="","",'True_Odds_Calculator_3-way'!A844)</f>
        <v/>
      </c>
      <c r="B843" s="4" t="str">
        <f>IF('True_Odds_Calculator_3-way'!B844="","",'True_Odds_Calculator_3-way'!B844)</f>
        <v/>
      </c>
      <c r="C843" s="4" t="str">
        <f>IF('True_Odds_Calculator_3-way'!C844="","",'True_Odds_Calculator_3-way'!C844)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IF('True_Odds_Calculator_3-way'!A845="","",'True_Odds_Calculator_3-way'!A845)</f>
        <v/>
      </c>
      <c r="B844" s="4" t="str">
        <f>IF('True_Odds_Calculator_3-way'!B845="","",'True_Odds_Calculator_3-way'!B845)</f>
        <v/>
      </c>
      <c r="C844" s="4" t="str">
        <f>IF('True_Odds_Calculator_3-way'!C845="","",'True_Odds_Calculator_3-way'!C845)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IF('True_Odds_Calculator_3-way'!A846="","",'True_Odds_Calculator_3-way'!A846)</f>
        <v/>
      </c>
      <c r="B845" s="4" t="str">
        <f>IF('True_Odds_Calculator_3-way'!B846="","",'True_Odds_Calculator_3-way'!B846)</f>
        <v/>
      </c>
      <c r="C845" s="4" t="str">
        <f>IF('True_Odds_Calculator_3-way'!C846="","",'True_Odds_Calculator_3-way'!C846)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IF('True_Odds_Calculator_3-way'!A847="","",'True_Odds_Calculator_3-way'!A847)</f>
        <v/>
      </c>
      <c r="B846" s="4" t="str">
        <f>IF('True_Odds_Calculator_3-way'!B847="","",'True_Odds_Calculator_3-way'!B847)</f>
        <v/>
      </c>
      <c r="C846" s="4" t="str">
        <f>IF('True_Odds_Calculator_3-way'!C847="","",'True_Odds_Calculator_3-way'!C847)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IF('True_Odds_Calculator_3-way'!A848="","",'True_Odds_Calculator_3-way'!A848)</f>
        <v/>
      </c>
      <c r="B847" s="4" t="str">
        <f>IF('True_Odds_Calculator_3-way'!B848="","",'True_Odds_Calculator_3-way'!B848)</f>
        <v/>
      </c>
      <c r="C847" s="4" t="str">
        <f>IF('True_Odds_Calculator_3-way'!C848="","",'True_Odds_Calculator_3-way'!C848)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IF('True_Odds_Calculator_3-way'!A849="","",'True_Odds_Calculator_3-way'!A849)</f>
        <v/>
      </c>
      <c r="B848" s="4" t="str">
        <f>IF('True_Odds_Calculator_3-way'!B849="","",'True_Odds_Calculator_3-way'!B849)</f>
        <v/>
      </c>
      <c r="C848" s="4" t="str">
        <f>IF('True_Odds_Calculator_3-way'!C849="","",'True_Odds_Calculator_3-way'!C849)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IF('True_Odds_Calculator_3-way'!A850="","",'True_Odds_Calculator_3-way'!A850)</f>
        <v/>
      </c>
      <c r="B849" s="4" t="str">
        <f>IF('True_Odds_Calculator_3-way'!B850="","",'True_Odds_Calculator_3-way'!B850)</f>
        <v/>
      </c>
      <c r="C849" s="4" t="str">
        <f>IF('True_Odds_Calculator_3-way'!C850="","",'True_Odds_Calculator_3-way'!C850)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IF('True_Odds_Calculator_3-way'!A851="","",'True_Odds_Calculator_3-way'!A851)</f>
        <v/>
      </c>
      <c r="B850" s="4" t="str">
        <f>IF('True_Odds_Calculator_3-way'!B851="","",'True_Odds_Calculator_3-way'!B851)</f>
        <v/>
      </c>
      <c r="C850" s="4" t="str">
        <f>IF('True_Odds_Calculator_3-way'!C851="","",'True_Odds_Calculator_3-way'!C851)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IF('True_Odds_Calculator_3-way'!A852="","",'True_Odds_Calculator_3-way'!A852)</f>
        <v/>
      </c>
      <c r="B851" s="4" t="str">
        <f>IF('True_Odds_Calculator_3-way'!B852="","",'True_Odds_Calculator_3-way'!B852)</f>
        <v/>
      </c>
      <c r="C851" s="4" t="str">
        <f>IF('True_Odds_Calculator_3-way'!C852="","",'True_Odds_Calculator_3-way'!C852)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IF('True_Odds_Calculator_3-way'!A853="","",'True_Odds_Calculator_3-way'!A853)</f>
        <v/>
      </c>
      <c r="B852" s="4" t="str">
        <f>IF('True_Odds_Calculator_3-way'!B853="","",'True_Odds_Calculator_3-way'!B853)</f>
        <v/>
      </c>
      <c r="C852" s="4" t="str">
        <f>IF('True_Odds_Calculator_3-way'!C853="","",'True_Odds_Calculator_3-way'!C853)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IF('True_Odds_Calculator_3-way'!A854="","",'True_Odds_Calculator_3-way'!A854)</f>
        <v/>
      </c>
      <c r="B853" s="4" t="str">
        <f>IF('True_Odds_Calculator_3-way'!B854="","",'True_Odds_Calculator_3-way'!B854)</f>
        <v/>
      </c>
      <c r="C853" s="4" t="str">
        <f>IF('True_Odds_Calculator_3-way'!C854="","",'True_Odds_Calculator_3-way'!C854)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IF('True_Odds_Calculator_3-way'!A855="","",'True_Odds_Calculator_3-way'!A855)</f>
        <v/>
      </c>
      <c r="B854" s="4" t="str">
        <f>IF('True_Odds_Calculator_3-way'!B855="","",'True_Odds_Calculator_3-way'!B855)</f>
        <v/>
      </c>
      <c r="C854" s="4" t="str">
        <f>IF('True_Odds_Calculator_3-way'!C855="","",'True_Odds_Calculator_3-way'!C855)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IF('True_Odds_Calculator_3-way'!A856="","",'True_Odds_Calculator_3-way'!A856)</f>
        <v/>
      </c>
      <c r="B855" s="4" t="str">
        <f>IF('True_Odds_Calculator_3-way'!B856="","",'True_Odds_Calculator_3-way'!B856)</f>
        <v/>
      </c>
      <c r="C855" s="4" t="str">
        <f>IF('True_Odds_Calculator_3-way'!C856="","",'True_Odds_Calculator_3-way'!C856)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IF('True_Odds_Calculator_3-way'!A857="","",'True_Odds_Calculator_3-way'!A857)</f>
        <v/>
      </c>
      <c r="B856" s="4" t="str">
        <f>IF('True_Odds_Calculator_3-way'!B857="","",'True_Odds_Calculator_3-way'!B857)</f>
        <v/>
      </c>
      <c r="C856" s="4" t="str">
        <f>IF('True_Odds_Calculator_3-way'!C857="","",'True_Odds_Calculator_3-way'!C857)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IF('True_Odds_Calculator_3-way'!A858="","",'True_Odds_Calculator_3-way'!A858)</f>
        <v/>
      </c>
      <c r="B857" s="4" t="str">
        <f>IF('True_Odds_Calculator_3-way'!B858="","",'True_Odds_Calculator_3-way'!B858)</f>
        <v/>
      </c>
      <c r="C857" s="4" t="str">
        <f>IF('True_Odds_Calculator_3-way'!C858="","",'True_Odds_Calculator_3-way'!C858)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IF('True_Odds_Calculator_3-way'!A859="","",'True_Odds_Calculator_3-way'!A859)</f>
        <v/>
      </c>
      <c r="B858" s="4" t="str">
        <f>IF('True_Odds_Calculator_3-way'!B859="","",'True_Odds_Calculator_3-way'!B859)</f>
        <v/>
      </c>
      <c r="C858" s="4" t="str">
        <f>IF('True_Odds_Calculator_3-way'!C859="","",'True_Odds_Calculator_3-way'!C859)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IF('True_Odds_Calculator_3-way'!A860="","",'True_Odds_Calculator_3-way'!A860)</f>
        <v/>
      </c>
      <c r="B859" s="4" t="str">
        <f>IF('True_Odds_Calculator_3-way'!B860="","",'True_Odds_Calculator_3-way'!B860)</f>
        <v/>
      </c>
      <c r="C859" s="4" t="str">
        <f>IF('True_Odds_Calculator_3-way'!C860="","",'True_Odds_Calculator_3-way'!C860)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IF('True_Odds_Calculator_3-way'!A861="","",'True_Odds_Calculator_3-way'!A861)</f>
        <v/>
      </c>
      <c r="B860" s="4" t="str">
        <f>IF('True_Odds_Calculator_3-way'!B861="","",'True_Odds_Calculator_3-way'!B861)</f>
        <v/>
      </c>
      <c r="C860" s="4" t="str">
        <f>IF('True_Odds_Calculator_3-way'!C861="","",'True_Odds_Calculator_3-way'!C861)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IF('True_Odds_Calculator_3-way'!A862="","",'True_Odds_Calculator_3-way'!A862)</f>
        <v/>
      </c>
      <c r="B861" s="4" t="str">
        <f>IF('True_Odds_Calculator_3-way'!B862="","",'True_Odds_Calculator_3-way'!B862)</f>
        <v/>
      </c>
      <c r="C861" s="4" t="str">
        <f>IF('True_Odds_Calculator_3-way'!C862="","",'True_Odds_Calculator_3-way'!C862)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IF('True_Odds_Calculator_3-way'!A863="","",'True_Odds_Calculator_3-way'!A863)</f>
        <v/>
      </c>
      <c r="B862" s="4" t="str">
        <f>IF('True_Odds_Calculator_3-way'!B863="","",'True_Odds_Calculator_3-way'!B863)</f>
        <v/>
      </c>
      <c r="C862" s="4" t="str">
        <f>IF('True_Odds_Calculator_3-way'!C863="","",'True_Odds_Calculator_3-way'!C863)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IF('True_Odds_Calculator_3-way'!A864="","",'True_Odds_Calculator_3-way'!A864)</f>
        <v/>
      </c>
      <c r="B863" s="4" t="str">
        <f>IF('True_Odds_Calculator_3-way'!B864="","",'True_Odds_Calculator_3-way'!B864)</f>
        <v/>
      </c>
      <c r="C863" s="4" t="str">
        <f>IF('True_Odds_Calculator_3-way'!C864="","",'True_Odds_Calculator_3-way'!C864)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IF('True_Odds_Calculator_3-way'!A865="","",'True_Odds_Calculator_3-way'!A865)</f>
        <v/>
      </c>
      <c r="B864" s="4" t="str">
        <f>IF('True_Odds_Calculator_3-way'!B865="","",'True_Odds_Calculator_3-way'!B865)</f>
        <v/>
      </c>
      <c r="C864" s="4" t="str">
        <f>IF('True_Odds_Calculator_3-way'!C865="","",'True_Odds_Calculator_3-way'!C865)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IF('True_Odds_Calculator_3-way'!A866="","",'True_Odds_Calculator_3-way'!A866)</f>
        <v/>
      </c>
      <c r="B865" s="4" t="str">
        <f>IF('True_Odds_Calculator_3-way'!B866="","",'True_Odds_Calculator_3-way'!B866)</f>
        <v/>
      </c>
      <c r="C865" s="4" t="str">
        <f>IF('True_Odds_Calculator_3-way'!C866="","",'True_Odds_Calculator_3-way'!C866)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IF('True_Odds_Calculator_3-way'!A867="","",'True_Odds_Calculator_3-way'!A867)</f>
        <v/>
      </c>
      <c r="B866" s="4" t="str">
        <f>IF('True_Odds_Calculator_3-way'!B867="","",'True_Odds_Calculator_3-way'!B867)</f>
        <v/>
      </c>
      <c r="C866" s="4" t="str">
        <f>IF('True_Odds_Calculator_3-way'!C867="","",'True_Odds_Calculator_3-way'!C867)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IF('True_Odds_Calculator_3-way'!A868="","",'True_Odds_Calculator_3-way'!A868)</f>
        <v/>
      </c>
      <c r="B867" s="4" t="str">
        <f>IF('True_Odds_Calculator_3-way'!B868="","",'True_Odds_Calculator_3-way'!B868)</f>
        <v/>
      </c>
      <c r="C867" s="4" t="str">
        <f>IF('True_Odds_Calculator_3-way'!C868="","",'True_Odds_Calculator_3-way'!C868)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IF('True_Odds_Calculator_3-way'!A869="","",'True_Odds_Calculator_3-way'!A869)</f>
        <v/>
      </c>
      <c r="B868" s="4" t="str">
        <f>IF('True_Odds_Calculator_3-way'!B869="","",'True_Odds_Calculator_3-way'!B869)</f>
        <v/>
      </c>
      <c r="C868" s="4" t="str">
        <f>IF('True_Odds_Calculator_3-way'!C869="","",'True_Odds_Calculator_3-way'!C869)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IF('True_Odds_Calculator_3-way'!A870="","",'True_Odds_Calculator_3-way'!A870)</f>
        <v/>
      </c>
      <c r="B869" s="4" t="str">
        <f>IF('True_Odds_Calculator_3-way'!B870="","",'True_Odds_Calculator_3-way'!B870)</f>
        <v/>
      </c>
      <c r="C869" s="4" t="str">
        <f>IF('True_Odds_Calculator_3-way'!C870="","",'True_Odds_Calculator_3-way'!C870)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IF('True_Odds_Calculator_3-way'!A871="","",'True_Odds_Calculator_3-way'!A871)</f>
        <v/>
      </c>
      <c r="B870" s="4" t="str">
        <f>IF('True_Odds_Calculator_3-way'!B871="","",'True_Odds_Calculator_3-way'!B871)</f>
        <v/>
      </c>
      <c r="C870" s="4" t="str">
        <f>IF('True_Odds_Calculator_3-way'!C871="","",'True_Odds_Calculator_3-way'!C871)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IF('True_Odds_Calculator_3-way'!A872="","",'True_Odds_Calculator_3-way'!A872)</f>
        <v/>
      </c>
      <c r="B871" s="4" t="str">
        <f>IF('True_Odds_Calculator_3-way'!B872="","",'True_Odds_Calculator_3-way'!B872)</f>
        <v/>
      </c>
      <c r="C871" s="4" t="str">
        <f>IF('True_Odds_Calculator_3-way'!C872="","",'True_Odds_Calculator_3-way'!C872)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IF('True_Odds_Calculator_3-way'!A873="","",'True_Odds_Calculator_3-way'!A873)</f>
        <v/>
      </c>
      <c r="B872" s="4" t="str">
        <f>IF('True_Odds_Calculator_3-way'!B873="","",'True_Odds_Calculator_3-way'!B873)</f>
        <v/>
      </c>
      <c r="C872" s="4" t="str">
        <f>IF('True_Odds_Calculator_3-way'!C873="","",'True_Odds_Calculator_3-way'!C873)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IF('True_Odds_Calculator_3-way'!A874="","",'True_Odds_Calculator_3-way'!A874)</f>
        <v/>
      </c>
      <c r="B873" s="4" t="str">
        <f>IF('True_Odds_Calculator_3-way'!B874="","",'True_Odds_Calculator_3-way'!B874)</f>
        <v/>
      </c>
      <c r="C873" s="4" t="str">
        <f>IF('True_Odds_Calculator_3-way'!C874="","",'True_Odds_Calculator_3-way'!C874)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IF('True_Odds_Calculator_3-way'!A875="","",'True_Odds_Calculator_3-way'!A875)</f>
        <v/>
      </c>
      <c r="B874" s="4" t="str">
        <f>IF('True_Odds_Calculator_3-way'!B875="","",'True_Odds_Calculator_3-way'!B875)</f>
        <v/>
      </c>
      <c r="C874" s="4" t="str">
        <f>IF('True_Odds_Calculator_3-way'!C875="","",'True_Odds_Calculator_3-way'!C875)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IF('True_Odds_Calculator_3-way'!A876="","",'True_Odds_Calculator_3-way'!A876)</f>
        <v/>
      </c>
      <c r="B875" s="4" t="str">
        <f>IF('True_Odds_Calculator_3-way'!B876="","",'True_Odds_Calculator_3-way'!B876)</f>
        <v/>
      </c>
      <c r="C875" s="4" t="str">
        <f>IF('True_Odds_Calculator_3-way'!C876="","",'True_Odds_Calculator_3-way'!C876)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IF('True_Odds_Calculator_3-way'!A877="","",'True_Odds_Calculator_3-way'!A877)</f>
        <v/>
      </c>
      <c r="B876" s="4" t="str">
        <f>IF('True_Odds_Calculator_3-way'!B877="","",'True_Odds_Calculator_3-way'!B877)</f>
        <v/>
      </c>
      <c r="C876" s="4" t="str">
        <f>IF('True_Odds_Calculator_3-way'!C877="","",'True_Odds_Calculator_3-way'!C877)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IF('True_Odds_Calculator_3-way'!A878="","",'True_Odds_Calculator_3-way'!A878)</f>
        <v/>
      </c>
      <c r="B877" s="4" t="str">
        <f>IF('True_Odds_Calculator_3-way'!B878="","",'True_Odds_Calculator_3-way'!B878)</f>
        <v/>
      </c>
      <c r="C877" s="4" t="str">
        <f>IF('True_Odds_Calculator_3-way'!C878="","",'True_Odds_Calculator_3-way'!C878)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IF('True_Odds_Calculator_3-way'!A879="","",'True_Odds_Calculator_3-way'!A879)</f>
        <v/>
      </c>
      <c r="B878" s="4" t="str">
        <f>IF('True_Odds_Calculator_3-way'!B879="","",'True_Odds_Calculator_3-way'!B879)</f>
        <v/>
      </c>
      <c r="C878" s="4" t="str">
        <f>IF('True_Odds_Calculator_3-way'!C879="","",'True_Odds_Calculator_3-way'!C879)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IF('True_Odds_Calculator_3-way'!A880="","",'True_Odds_Calculator_3-way'!A880)</f>
        <v/>
      </c>
      <c r="B879" s="4" t="str">
        <f>IF('True_Odds_Calculator_3-way'!B880="","",'True_Odds_Calculator_3-way'!B880)</f>
        <v/>
      </c>
      <c r="C879" s="4" t="str">
        <f>IF('True_Odds_Calculator_3-way'!C880="","",'True_Odds_Calculator_3-way'!C880)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IF('True_Odds_Calculator_3-way'!A881="","",'True_Odds_Calculator_3-way'!A881)</f>
        <v/>
      </c>
      <c r="B880" s="4" t="str">
        <f>IF('True_Odds_Calculator_3-way'!B881="","",'True_Odds_Calculator_3-way'!B881)</f>
        <v/>
      </c>
      <c r="C880" s="4" t="str">
        <f>IF('True_Odds_Calculator_3-way'!C881="","",'True_Odds_Calculator_3-way'!C881)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IF('True_Odds_Calculator_3-way'!A882="","",'True_Odds_Calculator_3-way'!A882)</f>
        <v/>
      </c>
      <c r="B881" s="4" t="str">
        <f>IF('True_Odds_Calculator_3-way'!B882="","",'True_Odds_Calculator_3-way'!B882)</f>
        <v/>
      </c>
      <c r="C881" s="4" t="str">
        <f>IF('True_Odds_Calculator_3-way'!C882="","",'True_Odds_Calculator_3-way'!C882)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IF('True_Odds_Calculator_3-way'!A883="","",'True_Odds_Calculator_3-way'!A883)</f>
        <v/>
      </c>
      <c r="B882" s="4" t="str">
        <f>IF('True_Odds_Calculator_3-way'!B883="","",'True_Odds_Calculator_3-way'!B883)</f>
        <v/>
      </c>
      <c r="C882" s="4" t="str">
        <f>IF('True_Odds_Calculator_3-way'!C883="","",'True_Odds_Calculator_3-way'!C883)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IF('True_Odds_Calculator_3-way'!A884="","",'True_Odds_Calculator_3-way'!A884)</f>
        <v/>
      </c>
      <c r="B883" s="4" t="str">
        <f>IF('True_Odds_Calculator_3-way'!B884="","",'True_Odds_Calculator_3-way'!B884)</f>
        <v/>
      </c>
      <c r="C883" s="4" t="str">
        <f>IF('True_Odds_Calculator_3-way'!C884="","",'True_Odds_Calculator_3-way'!C884)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IF('True_Odds_Calculator_3-way'!A885="","",'True_Odds_Calculator_3-way'!A885)</f>
        <v/>
      </c>
      <c r="B884" s="4" t="str">
        <f>IF('True_Odds_Calculator_3-way'!B885="","",'True_Odds_Calculator_3-way'!B885)</f>
        <v/>
      </c>
      <c r="C884" s="4" t="str">
        <f>IF('True_Odds_Calculator_3-way'!C885="","",'True_Odds_Calculator_3-way'!C885)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IF('True_Odds_Calculator_3-way'!A886="","",'True_Odds_Calculator_3-way'!A886)</f>
        <v/>
      </c>
      <c r="B885" s="4" t="str">
        <f>IF('True_Odds_Calculator_3-way'!B886="","",'True_Odds_Calculator_3-way'!B886)</f>
        <v/>
      </c>
      <c r="C885" s="4" t="str">
        <f>IF('True_Odds_Calculator_3-way'!C886="","",'True_Odds_Calculator_3-way'!C886)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IF('True_Odds_Calculator_3-way'!A887="","",'True_Odds_Calculator_3-way'!A887)</f>
        <v/>
      </c>
      <c r="B886" s="4" t="str">
        <f>IF('True_Odds_Calculator_3-way'!B887="","",'True_Odds_Calculator_3-way'!B887)</f>
        <v/>
      </c>
      <c r="C886" s="4" t="str">
        <f>IF('True_Odds_Calculator_3-way'!C887="","",'True_Odds_Calculator_3-way'!C887)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IF('True_Odds_Calculator_3-way'!A888="","",'True_Odds_Calculator_3-way'!A888)</f>
        <v/>
      </c>
      <c r="B887" s="4" t="str">
        <f>IF('True_Odds_Calculator_3-way'!B888="","",'True_Odds_Calculator_3-way'!B888)</f>
        <v/>
      </c>
      <c r="C887" s="4" t="str">
        <f>IF('True_Odds_Calculator_3-way'!C888="","",'True_Odds_Calculator_3-way'!C888)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IF('True_Odds_Calculator_3-way'!A889="","",'True_Odds_Calculator_3-way'!A889)</f>
        <v/>
      </c>
      <c r="B888" s="4" t="str">
        <f>IF('True_Odds_Calculator_3-way'!B889="","",'True_Odds_Calculator_3-way'!B889)</f>
        <v/>
      </c>
      <c r="C888" s="4" t="str">
        <f>IF('True_Odds_Calculator_3-way'!C889="","",'True_Odds_Calculator_3-way'!C889)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IF('True_Odds_Calculator_3-way'!A890="","",'True_Odds_Calculator_3-way'!A890)</f>
        <v/>
      </c>
      <c r="B889" s="4" t="str">
        <f>IF('True_Odds_Calculator_3-way'!B890="","",'True_Odds_Calculator_3-way'!B890)</f>
        <v/>
      </c>
      <c r="C889" s="4" t="str">
        <f>IF('True_Odds_Calculator_3-way'!C890="","",'True_Odds_Calculator_3-way'!C890)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IF('True_Odds_Calculator_3-way'!A891="","",'True_Odds_Calculator_3-way'!A891)</f>
        <v/>
      </c>
      <c r="B890" s="4" t="str">
        <f>IF('True_Odds_Calculator_3-way'!B891="","",'True_Odds_Calculator_3-way'!B891)</f>
        <v/>
      </c>
      <c r="C890" s="4" t="str">
        <f>IF('True_Odds_Calculator_3-way'!C891="","",'True_Odds_Calculator_3-way'!C891)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IF('True_Odds_Calculator_3-way'!A892="","",'True_Odds_Calculator_3-way'!A892)</f>
        <v/>
      </c>
      <c r="B891" s="4" t="str">
        <f>IF('True_Odds_Calculator_3-way'!B892="","",'True_Odds_Calculator_3-way'!B892)</f>
        <v/>
      </c>
      <c r="C891" s="4" t="str">
        <f>IF('True_Odds_Calculator_3-way'!C892="","",'True_Odds_Calculator_3-way'!C892)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IF('True_Odds_Calculator_3-way'!A893="","",'True_Odds_Calculator_3-way'!A893)</f>
        <v/>
      </c>
      <c r="B892" s="4" t="str">
        <f>IF('True_Odds_Calculator_3-way'!B893="","",'True_Odds_Calculator_3-way'!B893)</f>
        <v/>
      </c>
      <c r="C892" s="4" t="str">
        <f>IF('True_Odds_Calculator_3-way'!C893="","",'True_Odds_Calculator_3-way'!C893)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IF('True_Odds_Calculator_3-way'!A894="","",'True_Odds_Calculator_3-way'!A894)</f>
        <v/>
      </c>
      <c r="B893" s="4" t="str">
        <f>IF('True_Odds_Calculator_3-way'!B894="","",'True_Odds_Calculator_3-way'!B894)</f>
        <v/>
      </c>
      <c r="C893" s="4" t="str">
        <f>IF('True_Odds_Calculator_3-way'!C894="","",'True_Odds_Calculator_3-way'!C894)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IF('True_Odds_Calculator_3-way'!A895="","",'True_Odds_Calculator_3-way'!A895)</f>
        <v/>
      </c>
      <c r="B894" s="4" t="str">
        <f>IF('True_Odds_Calculator_3-way'!B895="","",'True_Odds_Calculator_3-way'!B895)</f>
        <v/>
      </c>
      <c r="C894" s="4" t="str">
        <f>IF('True_Odds_Calculator_3-way'!C895="","",'True_Odds_Calculator_3-way'!C895)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IF('True_Odds_Calculator_3-way'!A896="","",'True_Odds_Calculator_3-way'!A896)</f>
        <v/>
      </c>
      <c r="B895" s="4" t="str">
        <f>IF('True_Odds_Calculator_3-way'!B896="","",'True_Odds_Calculator_3-way'!B896)</f>
        <v/>
      </c>
      <c r="C895" s="4" t="str">
        <f>IF('True_Odds_Calculator_3-way'!C896="","",'True_Odds_Calculator_3-way'!C896)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IF('True_Odds_Calculator_3-way'!A897="","",'True_Odds_Calculator_3-way'!A897)</f>
        <v/>
      </c>
      <c r="B896" s="4" t="str">
        <f>IF('True_Odds_Calculator_3-way'!B897="","",'True_Odds_Calculator_3-way'!B897)</f>
        <v/>
      </c>
      <c r="C896" s="4" t="str">
        <f>IF('True_Odds_Calculator_3-way'!C897="","",'True_Odds_Calculator_3-way'!C897)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IF('True_Odds_Calculator_3-way'!A898="","",'True_Odds_Calculator_3-way'!A898)</f>
        <v/>
      </c>
      <c r="B897" s="4" t="str">
        <f>IF('True_Odds_Calculator_3-way'!B898="","",'True_Odds_Calculator_3-way'!B898)</f>
        <v/>
      </c>
      <c r="C897" s="4" t="str">
        <f>IF('True_Odds_Calculator_3-way'!C898="","",'True_Odds_Calculator_3-way'!C898)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IF('True_Odds_Calculator_3-way'!A899="","",'True_Odds_Calculator_3-way'!A899)</f>
        <v/>
      </c>
      <c r="B898" s="4" t="str">
        <f>IF('True_Odds_Calculator_3-way'!B899="","",'True_Odds_Calculator_3-way'!B899)</f>
        <v/>
      </c>
      <c r="C898" s="4" t="str">
        <f>IF('True_Odds_Calculator_3-way'!C899="","",'True_Odds_Calculator_3-way'!C899)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IF('True_Odds_Calculator_3-way'!A900="","",'True_Odds_Calculator_3-way'!A900)</f>
        <v/>
      </c>
      <c r="B899" s="4" t="str">
        <f>IF('True_Odds_Calculator_3-way'!B900="","",'True_Odds_Calculator_3-way'!B900)</f>
        <v/>
      </c>
      <c r="C899" s="4" t="str">
        <f>IF('True_Odds_Calculator_3-way'!C900="","",'True_Odds_Calculator_3-way'!C900)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IF('True_Odds_Calculator_3-way'!A901="","",'True_Odds_Calculator_3-way'!A901)</f>
        <v/>
      </c>
      <c r="B900" s="4" t="str">
        <f>IF('True_Odds_Calculator_3-way'!B901="","",'True_Odds_Calculator_3-way'!B901)</f>
        <v/>
      </c>
      <c r="C900" s="4" t="str">
        <f>IF('True_Odds_Calculator_3-way'!C901="","",'True_Odds_Calculator_3-way'!C901)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IF('True_Odds_Calculator_3-way'!A902="","",'True_Odds_Calculator_3-way'!A902)</f>
        <v/>
      </c>
      <c r="B901" s="4" t="str">
        <f>IF('True_Odds_Calculator_3-way'!B902="","",'True_Odds_Calculator_3-way'!B902)</f>
        <v/>
      </c>
      <c r="C901" s="4" t="str">
        <f>IF('True_Odds_Calculator_3-way'!C902="","",'True_Odds_Calculator_3-way'!C902)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IF('True_Odds_Calculator_3-way'!A903="","",'True_Odds_Calculator_3-way'!A903)</f>
        <v/>
      </c>
      <c r="B902" s="4" t="str">
        <f>IF('True_Odds_Calculator_3-way'!B903="","",'True_Odds_Calculator_3-way'!B903)</f>
        <v/>
      </c>
      <c r="C902" s="4" t="str">
        <f>IF('True_Odds_Calculator_3-way'!C903="","",'True_Odds_Calculator_3-way'!C903)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IF('True_Odds_Calculator_3-way'!A904="","",'True_Odds_Calculator_3-way'!A904)</f>
        <v/>
      </c>
      <c r="B903" s="4" t="str">
        <f>IF('True_Odds_Calculator_3-way'!B904="","",'True_Odds_Calculator_3-way'!B904)</f>
        <v/>
      </c>
      <c r="C903" s="4" t="str">
        <f>IF('True_Odds_Calculator_3-way'!C904="","",'True_Odds_Calculator_3-way'!C904)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IF('True_Odds_Calculator_3-way'!A905="","",'True_Odds_Calculator_3-way'!A905)</f>
        <v/>
      </c>
      <c r="B904" s="4" t="str">
        <f>IF('True_Odds_Calculator_3-way'!B905="","",'True_Odds_Calculator_3-way'!B905)</f>
        <v/>
      </c>
      <c r="C904" s="4" t="str">
        <f>IF('True_Odds_Calculator_3-way'!C905="","",'True_Odds_Calculator_3-way'!C905)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IF('True_Odds_Calculator_3-way'!A906="","",'True_Odds_Calculator_3-way'!A906)</f>
        <v/>
      </c>
      <c r="B905" s="4" t="str">
        <f>IF('True_Odds_Calculator_3-way'!B906="","",'True_Odds_Calculator_3-way'!B906)</f>
        <v/>
      </c>
      <c r="C905" s="4" t="str">
        <f>IF('True_Odds_Calculator_3-way'!C906="","",'True_Odds_Calculator_3-way'!C906)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IF('True_Odds_Calculator_3-way'!A907="","",'True_Odds_Calculator_3-way'!A907)</f>
        <v/>
      </c>
      <c r="B906" s="4" t="str">
        <f>IF('True_Odds_Calculator_3-way'!B907="","",'True_Odds_Calculator_3-way'!B907)</f>
        <v/>
      </c>
      <c r="C906" s="4" t="str">
        <f>IF('True_Odds_Calculator_3-way'!C907="","",'True_Odds_Calculator_3-way'!C907)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IF('True_Odds_Calculator_3-way'!A908="","",'True_Odds_Calculator_3-way'!A908)</f>
        <v/>
      </c>
      <c r="B907" s="4" t="str">
        <f>IF('True_Odds_Calculator_3-way'!B908="","",'True_Odds_Calculator_3-way'!B908)</f>
        <v/>
      </c>
      <c r="C907" s="4" t="str">
        <f>IF('True_Odds_Calculator_3-way'!C908="","",'True_Odds_Calculator_3-way'!C908)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IF('True_Odds_Calculator_3-way'!A909="","",'True_Odds_Calculator_3-way'!A909)</f>
        <v/>
      </c>
      <c r="B908" s="4" t="str">
        <f>IF('True_Odds_Calculator_3-way'!B909="","",'True_Odds_Calculator_3-way'!B909)</f>
        <v/>
      </c>
      <c r="C908" s="4" t="str">
        <f>IF('True_Odds_Calculator_3-way'!C909="","",'True_Odds_Calculator_3-way'!C909)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IF('True_Odds_Calculator_3-way'!A910="","",'True_Odds_Calculator_3-way'!A910)</f>
        <v/>
      </c>
      <c r="B909" s="4" t="str">
        <f>IF('True_Odds_Calculator_3-way'!B910="","",'True_Odds_Calculator_3-way'!B910)</f>
        <v/>
      </c>
      <c r="C909" s="4" t="str">
        <f>IF('True_Odds_Calculator_3-way'!C910="","",'True_Odds_Calculator_3-way'!C910)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IF('True_Odds_Calculator_3-way'!A911="","",'True_Odds_Calculator_3-way'!A911)</f>
        <v/>
      </c>
      <c r="B910" s="4" t="str">
        <f>IF('True_Odds_Calculator_3-way'!B911="","",'True_Odds_Calculator_3-way'!B911)</f>
        <v/>
      </c>
      <c r="C910" s="4" t="str">
        <f>IF('True_Odds_Calculator_3-way'!C911="","",'True_Odds_Calculator_3-way'!C911)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IF('True_Odds_Calculator_3-way'!A912="","",'True_Odds_Calculator_3-way'!A912)</f>
        <v/>
      </c>
      <c r="B911" s="4" t="str">
        <f>IF('True_Odds_Calculator_3-way'!B912="","",'True_Odds_Calculator_3-way'!B912)</f>
        <v/>
      </c>
      <c r="C911" s="4" t="str">
        <f>IF('True_Odds_Calculator_3-way'!C912="","",'True_Odds_Calculator_3-way'!C912)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IF('True_Odds_Calculator_3-way'!A913="","",'True_Odds_Calculator_3-way'!A913)</f>
        <v/>
      </c>
      <c r="B912" s="4" t="str">
        <f>IF('True_Odds_Calculator_3-way'!B913="","",'True_Odds_Calculator_3-way'!B913)</f>
        <v/>
      </c>
      <c r="C912" s="4" t="str">
        <f>IF('True_Odds_Calculator_3-way'!C913="","",'True_Odds_Calculator_3-way'!C913)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IF('True_Odds_Calculator_3-way'!A914="","",'True_Odds_Calculator_3-way'!A914)</f>
        <v/>
      </c>
      <c r="B913" s="4" t="str">
        <f>IF('True_Odds_Calculator_3-way'!B914="","",'True_Odds_Calculator_3-way'!B914)</f>
        <v/>
      </c>
      <c r="C913" s="4" t="str">
        <f>IF('True_Odds_Calculator_3-way'!C914="","",'True_Odds_Calculator_3-way'!C914)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IF('True_Odds_Calculator_3-way'!A915="","",'True_Odds_Calculator_3-way'!A915)</f>
        <v/>
      </c>
      <c r="B914" s="4" t="str">
        <f>IF('True_Odds_Calculator_3-way'!B915="","",'True_Odds_Calculator_3-way'!B915)</f>
        <v/>
      </c>
      <c r="C914" s="4" t="str">
        <f>IF('True_Odds_Calculator_3-way'!C915="","",'True_Odds_Calculator_3-way'!C915)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IF('True_Odds_Calculator_3-way'!A916="","",'True_Odds_Calculator_3-way'!A916)</f>
        <v/>
      </c>
      <c r="B915" s="4" t="str">
        <f>IF('True_Odds_Calculator_3-way'!B916="","",'True_Odds_Calculator_3-way'!B916)</f>
        <v/>
      </c>
      <c r="C915" s="4" t="str">
        <f>IF('True_Odds_Calculator_3-way'!C916="","",'True_Odds_Calculator_3-way'!C916)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IF('True_Odds_Calculator_3-way'!A917="","",'True_Odds_Calculator_3-way'!A917)</f>
        <v/>
      </c>
      <c r="B916" s="4" t="str">
        <f>IF('True_Odds_Calculator_3-way'!B917="","",'True_Odds_Calculator_3-way'!B917)</f>
        <v/>
      </c>
      <c r="C916" s="4" t="str">
        <f>IF('True_Odds_Calculator_3-way'!C917="","",'True_Odds_Calculator_3-way'!C917)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IF('True_Odds_Calculator_3-way'!A918="","",'True_Odds_Calculator_3-way'!A918)</f>
        <v/>
      </c>
      <c r="B917" s="4" t="str">
        <f>IF('True_Odds_Calculator_3-way'!B918="","",'True_Odds_Calculator_3-way'!B918)</f>
        <v/>
      </c>
      <c r="C917" s="4" t="str">
        <f>IF('True_Odds_Calculator_3-way'!C918="","",'True_Odds_Calculator_3-way'!C918)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IF('True_Odds_Calculator_3-way'!A919="","",'True_Odds_Calculator_3-way'!A919)</f>
        <v/>
      </c>
      <c r="B918" s="4" t="str">
        <f>IF('True_Odds_Calculator_3-way'!B919="","",'True_Odds_Calculator_3-way'!B919)</f>
        <v/>
      </c>
      <c r="C918" s="4" t="str">
        <f>IF('True_Odds_Calculator_3-way'!C919="","",'True_Odds_Calculator_3-way'!C919)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IF('True_Odds_Calculator_3-way'!A920="","",'True_Odds_Calculator_3-way'!A920)</f>
        <v/>
      </c>
      <c r="B919" s="4" t="str">
        <f>IF('True_Odds_Calculator_3-way'!B920="","",'True_Odds_Calculator_3-way'!B920)</f>
        <v/>
      </c>
      <c r="C919" s="4" t="str">
        <f>IF('True_Odds_Calculator_3-way'!C920="","",'True_Odds_Calculator_3-way'!C920)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IF('True_Odds_Calculator_3-way'!A921="","",'True_Odds_Calculator_3-way'!A921)</f>
        <v/>
      </c>
      <c r="B920" s="4" t="str">
        <f>IF('True_Odds_Calculator_3-way'!B921="","",'True_Odds_Calculator_3-way'!B921)</f>
        <v/>
      </c>
      <c r="C920" s="4" t="str">
        <f>IF('True_Odds_Calculator_3-way'!C921="","",'True_Odds_Calculator_3-way'!C921)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IF('True_Odds_Calculator_3-way'!A922="","",'True_Odds_Calculator_3-way'!A922)</f>
        <v/>
      </c>
      <c r="B921" s="4" t="str">
        <f>IF('True_Odds_Calculator_3-way'!B922="","",'True_Odds_Calculator_3-way'!B922)</f>
        <v/>
      </c>
      <c r="C921" s="4" t="str">
        <f>IF('True_Odds_Calculator_3-way'!C922="","",'True_Odds_Calculator_3-way'!C922)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IF('True_Odds_Calculator_3-way'!A923="","",'True_Odds_Calculator_3-way'!A923)</f>
        <v/>
      </c>
      <c r="B922" s="4" t="str">
        <f>IF('True_Odds_Calculator_3-way'!B923="","",'True_Odds_Calculator_3-way'!B923)</f>
        <v/>
      </c>
      <c r="C922" s="4" t="str">
        <f>IF('True_Odds_Calculator_3-way'!C923="","",'True_Odds_Calculator_3-way'!C923)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IF('True_Odds_Calculator_3-way'!A924="","",'True_Odds_Calculator_3-way'!A924)</f>
        <v/>
      </c>
      <c r="B923" s="4" t="str">
        <f>IF('True_Odds_Calculator_3-way'!B924="","",'True_Odds_Calculator_3-way'!B924)</f>
        <v/>
      </c>
      <c r="C923" s="4" t="str">
        <f>IF('True_Odds_Calculator_3-way'!C924="","",'True_Odds_Calculator_3-way'!C924)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IF('True_Odds_Calculator_3-way'!A925="","",'True_Odds_Calculator_3-way'!A925)</f>
        <v/>
      </c>
      <c r="B924" s="4" t="str">
        <f>IF('True_Odds_Calculator_3-way'!B925="","",'True_Odds_Calculator_3-way'!B925)</f>
        <v/>
      </c>
      <c r="C924" s="4" t="str">
        <f>IF('True_Odds_Calculator_3-way'!C925="","",'True_Odds_Calculator_3-way'!C925)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IF('True_Odds_Calculator_3-way'!A926="","",'True_Odds_Calculator_3-way'!A926)</f>
        <v/>
      </c>
      <c r="B925" s="4" t="str">
        <f>IF('True_Odds_Calculator_3-way'!B926="","",'True_Odds_Calculator_3-way'!B926)</f>
        <v/>
      </c>
      <c r="C925" s="4" t="str">
        <f>IF('True_Odds_Calculator_3-way'!C926="","",'True_Odds_Calculator_3-way'!C926)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IF('True_Odds_Calculator_3-way'!A927="","",'True_Odds_Calculator_3-way'!A927)</f>
        <v/>
      </c>
      <c r="B926" s="4" t="str">
        <f>IF('True_Odds_Calculator_3-way'!B927="","",'True_Odds_Calculator_3-way'!B927)</f>
        <v/>
      </c>
      <c r="C926" s="4" t="str">
        <f>IF('True_Odds_Calculator_3-way'!C927="","",'True_Odds_Calculator_3-way'!C927)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IF('True_Odds_Calculator_3-way'!A928="","",'True_Odds_Calculator_3-way'!A928)</f>
        <v/>
      </c>
      <c r="B927" s="4" t="str">
        <f>IF('True_Odds_Calculator_3-way'!B928="","",'True_Odds_Calculator_3-way'!B928)</f>
        <v/>
      </c>
      <c r="C927" s="4" t="str">
        <f>IF('True_Odds_Calculator_3-way'!C928="","",'True_Odds_Calculator_3-way'!C928)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IF('True_Odds_Calculator_3-way'!A929="","",'True_Odds_Calculator_3-way'!A929)</f>
        <v/>
      </c>
      <c r="B928" s="4" t="str">
        <f>IF('True_Odds_Calculator_3-way'!B929="","",'True_Odds_Calculator_3-way'!B929)</f>
        <v/>
      </c>
      <c r="C928" s="4" t="str">
        <f>IF('True_Odds_Calculator_3-way'!C929="","",'True_Odds_Calculator_3-way'!C929)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IF('True_Odds_Calculator_3-way'!A930="","",'True_Odds_Calculator_3-way'!A930)</f>
        <v/>
      </c>
      <c r="B929" s="4" t="str">
        <f>IF('True_Odds_Calculator_3-way'!B930="","",'True_Odds_Calculator_3-way'!B930)</f>
        <v/>
      </c>
      <c r="C929" s="4" t="str">
        <f>IF('True_Odds_Calculator_3-way'!C930="","",'True_Odds_Calculator_3-way'!C930)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IF('True_Odds_Calculator_3-way'!A931="","",'True_Odds_Calculator_3-way'!A931)</f>
        <v/>
      </c>
      <c r="B930" s="4" t="str">
        <f>IF('True_Odds_Calculator_3-way'!B931="","",'True_Odds_Calculator_3-way'!B931)</f>
        <v/>
      </c>
      <c r="C930" s="4" t="str">
        <f>IF('True_Odds_Calculator_3-way'!C931="","",'True_Odds_Calculator_3-way'!C931)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IF('True_Odds_Calculator_3-way'!A932="","",'True_Odds_Calculator_3-way'!A932)</f>
        <v/>
      </c>
      <c r="B931" s="4" t="str">
        <f>IF('True_Odds_Calculator_3-way'!B932="","",'True_Odds_Calculator_3-way'!B932)</f>
        <v/>
      </c>
      <c r="C931" s="4" t="str">
        <f>IF('True_Odds_Calculator_3-way'!C932="","",'True_Odds_Calculator_3-way'!C932)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IF('True_Odds_Calculator_3-way'!A933="","",'True_Odds_Calculator_3-way'!A933)</f>
        <v/>
      </c>
      <c r="B932" s="4" t="str">
        <f>IF('True_Odds_Calculator_3-way'!B933="","",'True_Odds_Calculator_3-way'!B933)</f>
        <v/>
      </c>
      <c r="C932" s="4" t="str">
        <f>IF('True_Odds_Calculator_3-way'!C933="","",'True_Odds_Calculator_3-way'!C933)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IF('True_Odds_Calculator_3-way'!A934="","",'True_Odds_Calculator_3-way'!A934)</f>
        <v/>
      </c>
      <c r="B933" s="4" t="str">
        <f>IF('True_Odds_Calculator_3-way'!B934="","",'True_Odds_Calculator_3-way'!B934)</f>
        <v/>
      </c>
      <c r="C933" s="4" t="str">
        <f>IF('True_Odds_Calculator_3-way'!C934="","",'True_Odds_Calculator_3-way'!C934)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IF('True_Odds_Calculator_3-way'!A935="","",'True_Odds_Calculator_3-way'!A935)</f>
        <v/>
      </c>
      <c r="B934" s="4" t="str">
        <f>IF('True_Odds_Calculator_3-way'!B935="","",'True_Odds_Calculator_3-way'!B935)</f>
        <v/>
      </c>
      <c r="C934" s="4" t="str">
        <f>IF('True_Odds_Calculator_3-way'!C935="","",'True_Odds_Calculator_3-way'!C935)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IF('True_Odds_Calculator_3-way'!A936="","",'True_Odds_Calculator_3-way'!A936)</f>
        <v/>
      </c>
      <c r="B935" s="4" t="str">
        <f>IF('True_Odds_Calculator_3-way'!B936="","",'True_Odds_Calculator_3-way'!B936)</f>
        <v/>
      </c>
      <c r="C935" s="4" t="str">
        <f>IF('True_Odds_Calculator_3-way'!C936="","",'True_Odds_Calculator_3-way'!C936)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IF('True_Odds_Calculator_3-way'!A937="","",'True_Odds_Calculator_3-way'!A937)</f>
        <v/>
      </c>
      <c r="B936" s="4" t="str">
        <f>IF('True_Odds_Calculator_3-way'!B937="","",'True_Odds_Calculator_3-way'!B937)</f>
        <v/>
      </c>
      <c r="C936" s="4" t="str">
        <f>IF('True_Odds_Calculator_3-way'!C937="","",'True_Odds_Calculator_3-way'!C937)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IF('True_Odds_Calculator_3-way'!A938="","",'True_Odds_Calculator_3-way'!A938)</f>
        <v/>
      </c>
      <c r="B937" s="4" t="str">
        <f>IF('True_Odds_Calculator_3-way'!B938="","",'True_Odds_Calculator_3-way'!B938)</f>
        <v/>
      </c>
      <c r="C937" s="4" t="str">
        <f>IF('True_Odds_Calculator_3-way'!C938="","",'True_Odds_Calculator_3-way'!C938)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IF('True_Odds_Calculator_3-way'!A939="","",'True_Odds_Calculator_3-way'!A939)</f>
        <v/>
      </c>
      <c r="B938" s="4" t="str">
        <f>IF('True_Odds_Calculator_3-way'!B939="","",'True_Odds_Calculator_3-way'!B939)</f>
        <v/>
      </c>
      <c r="C938" s="4" t="str">
        <f>IF('True_Odds_Calculator_3-way'!C939="","",'True_Odds_Calculator_3-way'!C939)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IF('True_Odds_Calculator_3-way'!A940="","",'True_Odds_Calculator_3-way'!A940)</f>
        <v/>
      </c>
      <c r="B939" s="4" t="str">
        <f>IF('True_Odds_Calculator_3-way'!B940="","",'True_Odds_Calculator_3-way'!B940)</f>
        <v/>
      </c>
      <c r="C939" s="4" t="str">
        <f>IF('True_Odds_Calculator_3-way'!C940="","",'True_Odds_Calculator_3-way'!C940)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IF('True_Odds_Calculator_3-way'!A941="","",'True_Odds_Calculator_3-way'!A941)</f>
        <v/>
      </c>
      <c r="B940" s="4" t="str">
        <f>IF('True_Odds_Calculator_3-way'!B941="","",'True_Odds_Calculator_3-way'!B941)</f>
        <v/>
      </c>
      <c r="C940" s="4" t="str">
        <f>IF('True_Odds_Calculator_3-way'!C941="","",'True_Odds_Calculator_3-way'!C941)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IF('True_Odds_Calculator_3-way'!A942="","",'True_Odds_Calculator_3-way'!A942)</f>
        <v/>
      </c>
      <c r="B941" s="4" t="str">
        <f>IF('True_Odds_Calculator_3-way'!B942="","",'True_Odds_Calculator_3-way'!B942)</f>
        <v/>
      </c>
      <c r="C941" s="4" t="str">
        <f>IF('True_Odds_Calculator_3-way'!C942="","",'True_Odds_Calculator_3-way'!C942)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IF('True_Odds_Calculator_3-way'!A943="","",'True_Odds_Calculator_3-way'!A943)</f>
        <v/>
      </c>
      <c r="B942" s="4" t="str">
        <f>IF('True_Odds_Calculator_3-way'!B943="","",'True_Odds_Calculator_3-way'!B943)</f>
        <v/>
      </c>
      <c r="C942" s="4" t="str">
        <f>IF('True_Odds_Calculator_3-way'!C943="","",'True_Odds_Calculator_3-way'!C943)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IF('True_Odds_Calculator_3-way'!A944="","",'True_Odds_Calculator_3-way'!A944)</f>
        <v/>
      </c>
      <c r="B943" s="4" t="str">
        <f>IF('True_Odds_Calculator_3-way'!B944="","",'True_Odds_Calculator_3-way'!B944)</f>
        <v/>
      </c>
      <c r="C943" s="4" t="str">
        <f>IF('True_Odds_Calculator_3-way'!C944="","",'True_Odds_Calculator_3-way'!C944)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IF('True_Odds_Calculator_3-way'!A945="","",'True_Odds_Calculator_3-way'!A945)</f>
        <v/>
      </c>
      <c r="B944" s="4" t="str">
        <f>IF('True_Odds_Calculator_3-way'!B945="","",'True_Odds_Calculator_3-way'!B945)</f>
        <v/>
      </c>
      <c r="C944" s="4" t="str">
        <f>IF('True_Odds_Calculator_3-way'!C945="","",'True_Odds_Calculator_3-way'!C945)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IF('True_Odds_Calculator_3-way'!A946="","",'True_Odds_Calculator_3-way'!A946)</f>
        <v/>
      </c>
      <c r="B945" s="4" t="str">
        <f>IF('True_Odds_Calculator_3-way'!B946="","",'True_Odds_Calculator_3-way'!B946)</f>
        <v/>
      </c>
      <c r="C945" s="4" t="str">
        <f>IF('True_Odds_Calculator_3-way'!C946="","",'True_Odds_Calculator_3-way'!C946)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IF('True_Odds_Calculator_3-way'!A947="","",'True_Odds_Calculator_3-way'!A947)</f>
        <v/>
      </c>
      <c r="B946" s="4" t="str">
        <f>IF('True_Odds_Calculator_3-way'!B947="","",'True_Odds_Calculator_3-way'!B947)</f>
        <v/>
      </c>
      <c r="C946" s="4" t="str">
        <f>IF('True_Odds_Calculator_3-way'!C947="","",'True_Odds_Calculator_3-way'!C947)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IF('True_Odds_Calculator_3-way'!A948="","",'True_Odds_Calculator_3-way'!A948)</f>
        <v/>
      </c>
      <c r="B947" s="4" t="str">
        <f>IF('True_Odds_Calculator_3-way'!B948="","",'True_Odds_Calculator_3-way'!B948)</f>
        <v/>
      </c>
      <c r="C947" s="4" t="str">
        <f>IF('True_Odds_Calculator_3-way'!C948="","",'True_Odds_Calculator_3-way'!C948)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IF('True_Odds_Calculator_3-way'!A949="","",'True_Odds_Calculator_3-way'!A949)</f>
        <v/>
      </c>
      <c r="B948" s="4" t="str">
        <f>IF('True_Odds_Calculator_3-way'!B949="","",'True_Odds_Calculator_3-way'!B949)</f>
        <v/>
      </c>
      <c r="C948" s="4" t="str">
        <f>IF('True_Odds_Calculator_3-way'!C949="","",'True_Odds_Calculator_3-way'!C949)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IF('True_Odds_Calculator_3-way'!A950="","",'True_Odds_Calculator_3-way'!A950)</f>
        <v/>
      </c>
      <c r="B949" s="4" t="str">
        <f>IF('True_Odds_Calculator_3-way'!B950="","",'True_Odds_Calculator_3-way'!B950)</f>
        <v/>
      </c>
      <c r="C949" s="4" t="str">
        <f>IF('True_Odds_Calculator_3-way'!C950="","",'True_Odds_Calculator_3-way'!C950)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IF('True_Odds_Calculator_3-way'!A951="","",'True_Odds_Calculator_3-way'!A951)</f>
        <v/>
      </c>
      <c r="B950" s="4" t="str">
        <f>IF('True_Odds_Calculator_3-way'!B951="","",'True_Odds_Calculator_3-way'!B951)</f>
        <v/>
      </c>
      <c r="C950" s="4" t="str">
        <f>IF('True_Odds_Calculator_3-way'!C951="","",'True_Odds_Calculator_3-way'!C951)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IF('True_Odds_Calculator_3-way'!A952="","",'True_Odds_Calculator_3-way'!A952)</f>
        <v/>
      </c>
      <c r="B951" s="4" t="str">
        <f>IF('True_Odds_Calculator_3-way'!B952="","",'True_Odds_Calculator_3-way'!B952)</f>
        <v/>
      </c>
      <c r="C951" s="4" t="str">
        <f>IF('True_Odds_Calculator_3-way'!C952="","",'True_Odds_Calculator_3-way'!C952)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IF('True_Odds_Calculator_3-way'!A953="","",'True_Odds_Calculator_3-way'!A953)</f>
        <v/>
      </c>
      <c r="B952" s="4" t="str">
        <f>IF('True_Odds_Calculator_3-way'!B953="","",'True_Odds_Calculator_3-way'!B953)</f>
        <v/>
      </c>
      <c r="C952" s="4" t="str">
        <f>IF('True_Odds_Calculator_3-way'!C953="","",'True_Odds_Calculator_3-way'!C953)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IF('True_Odds_Calculator_3-way'!A954="","",'True_Odds_Calculator_3-way'!A954)</f>
        <v/>
      </c>
      <c r="B953" s="4" t="str">
        <f>IF('True_Odds_Calculator_3-way'!B954="","",'True_Odds_Calculator_3-way'!B954)</f>
        <v/>
      </c>
      <c r="C953" s="4" t="str">
        <f>IF('True_Odds_Calculator_3-way'!C954="","",'True_Odds_Calculator_3-way'!C954)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IF('True_Odds_Calculator_3-way'!A955="","",'True_Odds_Calculator_3-way'!A955)</f>
        <v/>
      </c>
      <c r="B954" s="4" t="str">
        <f>IF('True_Odds_Calculator_3-way'!B955="","",'True_Odds_Calculator_3-way'!B955)</f>
        <v/>
      </c>
      <c r="C954" s="4" t="str">
        <f>IF('True_Odds_Calculator_3-way'!C955="","",'True_Odds_Calculator_3-way'!C955)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IF('True_Odds_Calculator_3-way'!A956="","",'True_Odds_Calculator_3-way'!A956)</f>
        <v/>
      </c>
      <c r="B955" s="4" t="str">
        <f>IF('True_Odds_Calculator_3-way'!B956="","",'True_Odds_Calculator_3-way'!B956)</f>
        <v/>
      </c>
      <c r="C955" s="4" t="str">
        <f>IF('True_Odds_Calculator_3-way'!C956="","",'True_Odds_Calculator_3-way'!C956)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IF('True_Odds_Calculator_3-way'!A957="","",'True_Odds_Calculator_3-way'!A957)</f>
        <v/>
      </c>
      <c r="B956" s="4" t="str">
        <f>IF('True_Odds_Calculator_3-way'!B957="","",'True_Odds_Calculator_3-way'!B957)</f>
        <v/>
      </c>
      <c r="C956" s="4" t="str">
        <f>IF('True_Odds_Calculator_3-way'!C957="","",'True_Odds_Calculator_3-way'!C957)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IF('True_Odds_Calculator_3-way'!A958="","",'True_Odds_Calculator_3-way'!A958)</f>
        <v/>
      </c>
      <c r="B957" s="4" t="str">
        <f>IF('True_Odds_Calculator_3-way'!B958="","",'True_Odds_Calculator_3-way'!B958)</f>
        <v/>
      </c>
      <c r="C957" s="4" t="str">
        <f>IF('True_Odds_Calculator_3-way'!C958="","",'True_Odds_Calculator_3-way'!C958)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IF('True_Odds_Calculator_3-way'!A959="","",'True_Odds_Calculator_3-way'!A959)</f>
        <v/>
      </c>
      <c r="B958" s="4" t="str">
        <f>IF('True_Odds_Calculator_3-way'!B959="","",'True_Odds_Calculator_3-way'!B959)</f>
        <v/>
      </c>
      <c r="C958" s="4" t="str">
        <f>IF('True_Odds_Calculator_3-way'!C959="","",'True_Odds_Calculator_3-way'!C959)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IF('True_Odds_Calculator_3-way'!A960="","",'True_Odds_Calculator_3-way'!A960)</f>
        <v/>
      </c>
      <c r="B959" s="4" t="str">
        <f>IF('True_Odds_Calculator_3-way'!B960="","",'True_Odds_Calculator_3-way'!B960)</f>
        <v/>
      </c>
      <c r="C959" s="4" t="str">
        <f>IF('True_Odds_Calculator_3-way'!C960="","",'True_Odds_Calculator_3-way'!C960)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IF('True_Odds_Calculator_3-way'!A961="","",'True_Odds_Calculator_3-way'!A961)</f>
        <v/>
      </c>
      <c r="B960" s="4" t="str">
        <f>IF('True_Odds_Calculator_3-way'!B961="","",'True_Odds_Calculator_3-way'!B961)</f>
        <v/>
      </c>
      <c r="C960" s="4" t="str">
        <f>IF('True_Odds_Calculator_3-way'!C961="","",'True_Odds_Calculator_3-way'!C961)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IF('True_Odds_Calculator_3-way'!A962="","",'True_Odds_Calculator_3-way'!A962)</f>
        <v/>
      </c>
      <c r="B961" s="4" t="str">
        <f>IF('True_Odds_Calculator_3-way'!B962="","",'True_Odds_Calculator_3-way'!B962)</f>
        <v/>
      </c>
      <c r="C961" s="4" t="str">
        <f>IF('True_Odds_Calculator_3-way'!C962="","",'True_Odds_Calculator_3-way'!C962)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IF('True_Odds_Calculator_3-way'!A963="","",'True_Odds_Calculator_3-way'!A963)</f>
        <v/>
      </c>
      <c r="B962" s="4" t="str">
        <f>IF('True_Odds_Calculator_3-way'!B963="","",'True_Odds_Calculator_3-way'!B963)</f>
        <v/>
      </c>
      <c r="C962" s="4" t="str">
        <f>IF('True_Odds_Calculator_3-way'!C963="","",'True_Odds_Calculator_3-way'!C963)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IF('True_Odds_Calculator_3-way'!A964="","",'True_Odds_Calculator_3-way'!A964)</f>
        <v/>
      </c>
      <c r="B963" s="4" t="str">
        <f>IF('True_Odds_Calculator_3-way'!B964="","",'True_Odds_Calculator_3-way'!B964)</f>
        <v/>
      </c>
      <c r="C963" s="4" t="str">
        <f>IF('True_Odds_Calculator_3-way'!C964="","",'True_Odds_Calculator_3-way'!C964)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IF('True_Odds_Calculator_3-way'!A965="","",'True_Odds_Calculator_3-way'!A965)</f>
        <v/>
      </c>
      <c r="B964" s="4" t="str">
        <f>IF('True_Odds_Calculator_3-way'!B965="","",'True_Odds_Calculator_3-way'!B965)</f>
        <v/>
      </c>
      <c r="C964" s="4" t="str">
        <f>IF('True_Odds_Calculator_3-way'!C965="","",'True_Odds_Calculator_3-way'!C965)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IF('True_Odds_Calculator_3-way'!A966="","",'True_Odds_Calculator_3-way'!A966)</f>
        <v/>
      </c>
      <c r="B965" s="4" t="str">
        <f>IF('True_Odds_Calculator_3-way'!B966="","",'True_Odds_Calculator_3-way'!B966)</f>
        <v/>
      </c>
      <c r="C965" s="4" t="str">
        <f>IF('True_Odds_Calculator_3-way'!C966="","",'True_Odds_Calculator_3-way'!C966)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IF('True_Odds_Calculator_3-way'!A967="","",'True_Odds_Calculator_3-way'!A967)</f>
        <v/>
      </c>
      <c r="B966" s="4" t="str">
        <f>IF('True_Odds_Calculator_3-way'!B967="","",'True_Odds_Calculator_3-way'!B967)</f>
        <v/>
      </c>
      <c r="C966" s="4" t="str">
        <f>IF('True_Odds_Calculator_3-way'!C967="","",'True_Odds_Calculator_3-way'!C967)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IF('True_Odds_Calculator_3-way'!A968="","",'True_Odds_Calculator_3-way'!A968)</f>
        <v/>
      </c>
      <c r="B967" s="4" t="str">
        <f>IF('True_Odds_Calculator_3-way'!B968="","",'True_Odds_Calculator_3-way'!B968)</f>
        <v/>
      </c>
      <c r="C967" s="4" t="str">
        <f>IF('True_Odds_Calculator_3-way'!C968="","",'True_Odds_Calculator_3-way'!C968)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IF('True_Odds_Calculator_3-way'!A969="","",'True_Odds_Calculator_3-way'!A969)</f>
        <v/>
      </c>
      <c r="B968" s="4" t="str">
        <f>IF('True_Odds_Calculator_3-way'!B969="","",'True_Odds_Calculator_3-way'!B969)</f>
        <v/>
      </c>
      <c r="C968" s="4" t="str">
        <f>IF('True_Odds_Calculator_3-way'!C969="","",'True_Odds_Calculator_3-way'!C969)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IF('True_Odds_Calculator_3-way'!A970="","",'True_Odds_Calculator_3-way'!A970)</f>
        <v/>
      </c>
      <c r="B969" s="4" t="str">
        <f>IF('True_Odds_Calculator_3-way'!B970="","",'True_Odds_Calculator_3-way'!B970)</f>
        <v/>
      </c>
      <c r="C969" s="4" t="str">
        <f>IF('True_Odds_Calculator_3-way'!C970="","",'True_Odds_Calculator_3-way'!C970)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IF('True_Odds_Calculator_3-way'!A971="","",'True_Odds_Calculator_3-way'!A971)</f>
        <v/>
      </c>
      <c r="B970" s="4" t="str">
        <f>IF('True_Odds_Calculator_3-way'!B971="","",'True_Odds_Calculator_3-way'!B971)</f>
        <v/>
      </c>
      <c r="C970" s="4" t="str">
        <f>IF('True_Odds_Calculator_3-way'!C971="","",'True_Odds_Calculator_3-way'!C971)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IF('True_Odds_Calculator_3-way'!A972="","",'True_Odds_Calculator_3-way'!A972)</f>
        <v/>
      </c>
      <c r="B971" s="4" t="str">
        <f>IF('True_Odds_Calculator_3-way'!B972="","",'True_Odds_Calculator_3-way'!B972)</f>
        <v/>
      </c>
      <c r="C971" s="4" t="str">
        <f>IF('True_Odds_Calculator_3-way'!C972="","",'True_Odds_Calculator_3-way'!C972)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IF('True_Odds_Calculator_3-way'!A973="","",'True_Odds_Calculator_3-way'!A973)</f>
        <v/>
      </c>
      <c r="B972" s="4" t="str">
        <f>IF('True_Odds_Calculator_3-way'!B973="","",'True_Odds_Calculator_3-way'!B973)</f>
        <v/>
      </c>
      <c r="C972" s="4" t="str">
        <f>IF('True_Odds_Calculator_3-way'!C973="","",'True_Odds_Calculator_3-way'!C973)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IF('True_Odds_Calculator_3-way'!A974="","",'True_Odds_Calculator_3-way'!A974)</f>
        <v/>
      </c>
      <c r="B973" s="4" t="str">
        <f>IF('True_Odds_Calculator_3-way'!B974="","",'True_Odds_Calculator_3-way'!B974)</f>
        <v/>
      </c>
      <c r="C973" s="4" t="str">
        <f>IF('True_Odds_Calculator_3-way'!C974="","",'True_Odds_Calculator_3-way'!C974)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IF('True_Odds_Calculator_3-way'!A975="","",'True_Odds_Calculator_3-way'!A975)</f>
        <v/>
      </c>
      <c r="B974" s="4" t="str">
        <f>IF('True_Odds_Calculator_3-way'!B975="","",'True_Odds_Calculator_3-way'!B975)</f>
        <v/>
      </c>
      <c r="C974" s="4" t="str">
        <f>IF('True_Odds_Calculator_3-way'!C975="","",'True_Odds_Calculator_3-way'!C975)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IF('True_Odds_Calculator_3-way'!A976="","",'True_Odds_Calculator_3-way'!A976)</f>
        <v/>
      </c>
      <c r="B975" s="4" t="str">
        <f>IF('True_Odds_Calculator_3-way'!B976="","",'True_Odds_Calculator_3-way'!B976)</f>
        <v/>
      </c>
      <c r="C975" s="4" t="str">
        <f>IF('True_Odds_Calculator_3-way'!C976="","",'True_Odds_Calculator_3-way'!C976)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IF('True_Odds_Calculator_3-way'!A977="","",'True_Odds_Calculator_3-way'!A977)</f>
        <v/>
      </c>
      <c r="B976" s="4" t="str">
        <f>IF('True_Odds_Calculator_3-way'!B977="","",'True_Odds_Calculator_3-way'!B977)</f>
        <v/>
      </c>
      <c r="C976" s="4" t="str">
        <f>IF('True_Odds_Calculator_3-way'!C977="","",'True_Odds_Calculator_3-way'!C977)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IF('True_Odds_Calculator_3-way'!A978="","",'True_Odds_Calculator_3-way'!A978)</f>
        <v/>
      </c>
      <c r="B977" s="4" t="str">
        <f>IF('True_Odds_Calculator_3-way'!B978="","",'True_Odds_Calculator_3-way'!B978)</f>
        <v/>
      </c>
      <c r="C977" s="4" t="str">
        <f>IF('True_Odds_Calculator_3-way'!C978="","",'True_Odds_Calculator_3-way'!C978)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IF('True_Odds_Calculator_3-way'!A979="","",'True_Odds_Calculator_3-way'!A979)</f>
        <v/>
      </c>
      <c r="B978" s="4" t="str">
        <f>IF('True_Odds_Calculator_3-way'!B979="","",'True_Odds_Calculator_3-way'!B979)</f>
        <v/>
      </c>
      <c r="C978" s="4" t="str">
        <f>IF('True_Odds_Calculator_3-way'!C979="","",'True_Odds_Calculator_3-way'!C979)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IF('True_Odds_Calculator_3-way'!A980="","",'True_Odds_Calculator_3-way'!A980)</f>
        <v/>
      </c>
      <c r="B979" s="4" t="str">
        <f>IF('True_Odds_Calculator_3-way'!B980="","",'True_Odds_Calculator_3-way'!B980)</f>
        <v/>
      </c>
      <c r="C979" s="4" t="str">
        <f>IF('True_Odds_Calculator_3-way'!C980="","",'True_Odds_Calculator_3-way'!C980)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IF('True_Odds_Calculator_3-way'!A981="","",'True_Odds_Calculator_3-way'!A981)</f>
        <v/>
      </c>
      <c r="B980" s="4" t="str">
        <f>IF('True_Odds_Calculator_3-way'!B981="","",'True_Odds_Calculator_3-way'!B981)</f>
        <v/>
      </c>
      <c r="C980" s="4" t="str">
        <f>IF('True_Odds_Calculator_3-way'!C981="","",'True_Odds_Calculator_3-way'!C981)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IF('True_Odds_Calculator_3-way'!A982="","",'True_Odds_Calculator_3-way'!A982)</f>
        <v/>
      </c>
      <c r="B981" s="4" t="str">
        <f>IF('True_Odds_Calculator_3-way'!B982="","",'True_Odds_Calculator_3-way'!B982)</f>
        <v/>
      </c>
      <c r="C981" s="4" t="str">
        <f>IF('True_Odds_Calculator_3-way'!C982="","",'True_Odds_Calculator_3-way'!C982)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IF('True_Odds_Calculator_3-way'!A983="","",'True_Odds_Calculator_3-way'!A983)</f>
        <v/>
      </c>
      <c r="B982" s="4" t="str">
        <f>IF('True_Odds_Calculator_3-way'!B983="","",'True_Odds_Calculator_3-way'!B983)</f>
        <v/>
      </c>
      <c r="C982" s="4" t="str">
        <f>IF('True_Odds_Calculator_3-way'!C983="","",'True_Odds_Calculator_3-way'!C983)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IF('True_Odds_Calculator_3-way'!A984="","",'True_Odds_Calculator_3-way'!A984)</f>
        <v/>
      </c>
      <c r="B983" s="4" t="str">
        <f>IF('True_Odds_Calculator_3-way'!B984="","",'True_Odds_Calculator_3-way'!B984)</f>
        <v/>
      </c>
      <c r="C983" s="4" t="str">
        <f>IF('True_Odds_Calculator_3-way'!C984="","",'True_Odds_Calculator_3-way'!C984)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IF('True_Odds_Calculator_3-way'!A985="","",'True_Odds_Calculator_3-way'!A985)</f>
        <v/>
      </c>
      <c r="B984" s="4" t="str">
        <f>IF('True_Odds_Calculator_3-way'!B985="","",'True_Odds_Calculator_3-way'!B985)</f>
        <v/>
      </c>
      <c r="C984" s="4" t="str">
        <f>IF('True_Odds_Calculator_3-way'!C985="","",'True_Odds_Calculator_3-way'!C985)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IF('True_Odds_Calculator_3-way'!A986="","",'True_Odds_Calculator_3-way'!A986)</f>
        <v/>
      </c>
      <c r="B985" s="4" t="str">
        <f>IF('True_Odds_Calculator_3-way'!B986="","",'True_Odds_Calculator_3-way'!B986)</f>
        <v/>
      </c>
      <c r="C985" s="4" t="str">
        <f>IF('True_Odds_Calculator_3-way'!C986="","",'True_Odds_Calculator_3-way'!C986)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IF('True_Odds_Calculator_3-way'!A987="","",'True_Odds_Calculator_3-way'!A987)</f>
        <v/>
      </c>
      <c r="B986" s="4" t="str">
        <f>IF('True_Odds_Calculator_3-way'!B987="","",'True_Odds_Calculator_3-way'!B987)</f>
        <v/>
      </c>
      <c r="C986" s="4" t="str">
        <f>IF('True_Odds_Calculator_3-way'!C987="","",'True_Odds_Calculator_3-way'!C987)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IF('True_Odds_Calculator_3-way'!A988="","",'True_Odds_Calculator_3-way'!A988)</f>
        <v/>
      </c>
      <c r="B987" s="4" t="str">
        <f>IF('True_Odds_Calculator_3-way'!B988="","",'True_Odds_Calculator_3-way'!B988)</f>
        <v/>
      </c>
      <c r="C987" s="4" t="str">
        <f>IF('True_Odds_Calculator_3-way'!C988="","",'True_Odds_Calculator_3-way'!C988)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IF('True_Odds_Calculator_3-way'!A989="","",'True_Odds_Calculator_3-way'!A989)</f>
        <v/>
      </c>
      <c r="B988" s="4" t="str">
        <f>IF('True_Odds_Calculator_3-way'!B989="","",'True_Odds_Calculator_3-way'!B989)</f>
        <v/>
      </c>
      <c r="C988" s="4" t="str">
        <f>IF('True_Odds_Calculator_3-way'!C989="","",'True_Odds_Calculator_3-way'!C989)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IF('True_Odds_Calculator_3-way'!A990="","",'True_Odds_Calculator_3-way'!A990)</f>
        <v/>
      </c>
      <c r="B989" s="4" t="str">
        <f>IF('True_Odds_Calculator_3-way'!B990="","",'True_Odds_Calculator_3-way'!B990)</f>
        <v/>
      </c>
      <c r="C989" s="4" t="str">
        <f>IF('True_Odds_Calculator_3-way'!C990="","",'True_Odds_Calculator_3-way'!C990)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IF('True_Odds_Calculator_3-way'!A991="","",'True_Odds_Calculator_3-way'!A991)</f>
        <v/>
      </c>
      <c r="B990" s="4" t="str">
        <f>IF('True_Odds_Calculator_3-way'!B991="","",'True_Odds_Calculator_3-way'!B991)</f>
        <v/>
      </c>
      <c r="C990" s="4" t="str">
        <f>IF('True_Odds_Calculator_3-way'!C991="","",'True_Odds_Calculator_3-way'!C991)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IF('True_Odds_Calculator_3-way'!A992="","",'True_Odds_Calculator_3-way'!A992)</f>
        <v/>
      </c>
      <c r="B991" s="4" t="str">
        <f>IF('True_Odds_Calculator_3-way'!B992="","",'True_Odds_Calculator_3-way'!B992)</f>
        <v/>
      </c>
      <c r="C991" s="4" t="str">
        <f>IF('True_Odds_Calculator_3-way'!C992="","",'True_Odds_Calculator_3-way'!C992)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IF('True_Odds_Calculator_3-way'!A993="","",'True_Odds_Calculator_3-way'!A993)</f>
        <v/>
      </c>
      <c r="B992" s="4" t="str">
        <f>IF('True_Odds_Calculator_3-way'!B993="","",'True_Odds_Calculator_3-way'!B993)</f>
        <v/>
      </c>
      <c r="C992" s="4" t="str">
        <f>IF('True_Odds_Calculator_3-way'!C993="","",'True_Odds_Calculator_3-way'!C993)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IF('True_Odds_Calculator_3-way'!A994="","",'True_Odds_Calculator_3-way'!A994)</f>
        <v/>
      </c>
      <c r="B993" s="4" t="str">
        <f>IF('True_Odds_Calculator_3-way'!B994="","",'True_Odds_Calculator_3-way'!B994)</f>
        <v/>
      </c>
      <c r="C993" s="4" t="str">
        <f>IF('True_Odds_Calculator_3-way'!C994="","",'True_Odds_Calculator_3-way'!C994)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IF('True_Odds_Calculator_3-way'!A995="","",'True_Odds_Calculator_3-way'!A995)</f>
        <v/>
      </c>
      <c r="B994" s="4" t="str">
        <f>IF('True_Odds_Calculator_3-way'!B995="","",'True_Odds_Calculator_3-way'!B995)</f>
        <v/>
      </c>
      <c r="C994" s="4" t="str">
        <f>IF('True_Odds_Calculator_3-way'!C995="","",'True_Odds_Calculator_3-way'!C995)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IF('True_Odds_Calculator_3-way'!A996="","",'True_Odds_Calculator_3-way'!A996)</f>
        <v/>
      </c>
      <c r="B995" s="4" t="str">
        <f>IF('True_Odds_Calculator_3-way'!B996="","",'True_Odds_Calculator_3-way'!B996)</f>
        <v/>
      </c>
      <c r="C995" s="4" t="str">
        <f>IF('True_Odds_Calculator_3-way'!C996="","",'True_Odds_Calculator_3-way'!C996)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IF('True_Odds_Calculator_3-way'!A997="","",'True_Odds_Calculator_3-way'!A997)</f>
        <v/>
      </c>
      <c r="B996" s="4" t="str">
        <f>IF('True_Odds_Calculator_3-way'!B997="","",'True_Odds_Calculator_3-way'!B997)</f>
        <v/>
      </c>
      <c r="C996" s="4" t="str">
        <f>IF('True_Odds_Calculator_3-way'!C997="","",'True_Odds_Calculator_3-way'!C997)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IF('True_Odds_Calculator_3-way'!A998="","",'True_Odds_Calculator_3-way'!A998)</f>
        <v/>
      </c>
      <c r="B997" s="4" t="str">
        <f>IF('True_Odds_Calculator_3-way'!B998="","",'True_Odds_Calculator_3-way'!B998)</f>
        <v/>
      </c>
      <c r="C997" s="4" t="str">
        <f>IF('True_Odds_Calculator_3-way'!C998="","",'True_Odds_Calculator_3-way'!C998)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IF('True_Odds_Calculator_3-way'!A999="","",'True_Odds_Calculator_3-way'!A999)</f>
        <v/>
      </c>
      <c r="B998" s="4" t="str">
        <f>IF('True_Odds_Calculator_3-way'!B999="","",'True_Odds_Calculator_3-way'!B999)</f>
        <v/>
      </c>
      <c r="C998" s="4" t="str">
        <f>IF('True_Odds_Calculator_3-way'!C999="","",'True_Odds_Calculator_3-way'!C999)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IF('True_Odds_Calculator_3-way'!A1000="","",'True_Odds_Calculator_3-way'!A1000)</f>
        <v/>
      </c>
      <c r="B999" s="4" t="str">
        <f>IF('True_Odds_Calculator_3-way'!B1000="","",'True_Odds_Calculator_3-way'!B1000)</f>
        <v/>
      </c>
      <c r="C999" s="4" t="str">
        <f>IF('True_Odds_Calculator_3-way'!C1000="","",'True_Odds_Calculator_3-way'!C1000)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IF('True_Odds_Calculator_3-way'!A1001="","",'True_Odds_Calculator_3-way'!A1001)</f>
        <v/>
      </c>
      <c r="B1000" s="4" t="str">
        <f>IF('True_Odds_Calculator_3-way'!B1001="","",'True_Odds_Calculator_3-way'!B1001)</f>
        <v/>
      </c>
      <c r="C1000" s="4" t="str">
        <f>IF('True_Odds_Calculator_3-way'!C1001="","",'True_Odds_Calculator_3-way'!C1001)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IF('True_Odds_Calculator_3-way'!A1002="","",'True_Odds_Calculator_3-way'!A1002)</f>
        <v/>
      </c>
      <c r="B1001" s="4" t="str">
        <f>IF('True_Odds_Calculator_3-way'!B1002="","",'True_Odds_Calculator_3-way'!B1002)</f>
        <v/>
      </c>
      <c r="C1001" s="4" t="str">
        <f>IF('True_Odds_Calculator_3-way'!C1002="","",'True_Odds_Calculator_3-way'!C1002)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1.28</v>
      </c>
      <c r="B2" s="4">
        <f>IF('True_Odds_Calculator_2-way'!B3="","",'True_Odds_Calculator_2-way'!B3)</f>
        <v>4.0199999999999996</v>
      </c>
      <c r="C2" s="4">
        <f>1/A2</f>
        <v>0.78125</v>
      </c>
      <c r="D2">
        <f>1/B2</f>
        <v>0.24875621890547267</v>
      </c>
      <c r="E2">
        <f>C2+D2-1</f>
        <v>3.0006218905472615E-2</v>
      </c>
      <c r="F2">
        <f>C2+D2-(C2*D2)-1</f>
        <v>-0.16433457711442789</v>
      </c>
      <c r="G2">
        <v>0</v>
      </c>
      <c r="H2">
        <f>C2*D2</f>
        <v>0.19434079601990054</v>
      </c>
      <c r="I2">
        <f>((-4*F2*H2)^0.5)/(2*F2)</f>
        <v>-1.0874705707258892</v>
      </c>
      <c r="J2">
        <f>(-((-4*F2*H2)^0.5))/(2*F2)</f>
        <v>1.0874705707258892</v>
      </c>
      <c r="K2">
        <f>IF(A2="","",(C2/($J2+C2-($J2*C2))))</f>
        <v>0.76658207496138253</v>
      </c>
      <c r="L2">
        <f>IF(B2="","",(D2/($J2+D2-($J2*D2))))</f>
        <v>0.23341792503861752</v>
      </c>
      <c r="M2">
        <f>IF(A2="","",1/K2)</f>
        <v>1.3044917598032491</v>
      </c>
      <c r="N2">
        <f>IF(B2="","",1/L2)</f>
        <v>4.2841611235921846</v>
      </c>
    </row>
    <row r="3" spans="1:14" x14ac:dyDescent="0.25">
      <c r="A3" s="4">
        <f>IF('True_Odds_Calculator_2-way'!A4="","",'True_Odds_Calculator_2-way'!A4)</f>
        <v>1.22</v>
      </c>
      <c r="B3" s="4">
        <f>IF('True_Odds_Calculator_2-way'!B4="","",'True_Odds_Calculator_2-way'!B4)</f>
        <v>4.8</v>
      </c>
      <c r="C3" s="4">
        <f t="shared" ref="C3:C66" si="0">1/A3</f>
        <v>0.81967213114754101</v>
      </c>
      <c r="D3">
        <f t="shared" ref="D3:D66" si="1">1/B3</f>
        <v>0.20833333333333334</v>
      </c>
      <c r="E3">
        <f t="shared" ref="E3:E66" si="2">C3+D3-1</f>
        <v>2.8005464480874265E-2</v>
      </c>
      <c r="F3">
        <f t="shared" ref="F3:F66" si="3">C3+D3-(C3*D3)-1</f>
        <v>-0.14275956284153013</v>
      </c>
      <c r="G3">
        <v>0</v>
      </c>
      <c r="H3">
        <f t="shared" ref="H3:H66" si="4">C3*D3</f>
        <v>0.17076502732240439</v>
      </c>
      <c r="I3">
        <f t="shared" ref="I3:I66" si="5">((-4*F3*H3)^0.5)/(2*F3)</f>
        <v>-1.0936965981495177</v>
      </c>
      <c r="J3">
        <f t="shared" ref="J3:J66" si="6">(-((-4*F3*H3)^0.5))/(2*F3)</f>
        <v>1.0936965981495177</v>
      </c>
      <c r="K3">
        <f t="shared" ref="K3:K66" si="7">IF(A3="","",(C3/($J3+C3-($J3*C3))))</f>
        <v>0.80605297316955393</v>
      </c>
      <c r="L3">
        <f t="shared" ref="L3:L66" si="8">IF(B3="","",(D3/($J3+D3-($J3*D3))))</f>
        <v>0.1939470268304461</v>
      </c>
      <c r="M3">
        <f t="shared" ref="M3:M66" si="9">IF(A3="","",1/K3)</f>
        <v>1.240613251592894</v>
      </c>
      <c r="N3">
        <f t="shared" ref="N3:N66" si="10">IF(B3="","",1/L3)</f>
        <v>5.1560470729681667</v>
      </c>
    </row>
    <row r="4" spans="1:14" x14ac:dyDescent="0.25">
      <c r="A4" s="4">
        <f>IF('True_Odds_Calculator_2-way'!A5="","",'True_Odds_Calculator_2-way'!A5)</f>
        <v>1.22</v>
      </c>
      <c r="B4" s="4">
        <f>IF('True_Odds_Calculator_2-way'!B5="","",'True_Odds_Calculator_2-way'!B5)</f>
        <v>4.74</v>
      </c>
      <c r="C4" s="4">
        <f t="shared" si="0"/>
        <v>0.81967213114754101</v>
      </c>
      <c r="D4">
        <f t="shared" si="1"/>
        <v>0.21097046413502107</v>
      </c>
      <c r="E4">
        <f t="shared" si="2"/>
        <v>3.0642595282562191E-2</v>
      </c>
      <c r="F4">
        <f t="shared" si="3"/>
        <v>-0.14228401466417639</v>
      </c>
      <c r="G4">
        <v>0</v>
      </c>
      <c r="H4">
        <f t="shared" si="4"/>
        <v>0.17292660994673859</v>
      </c>
      <c r="I4">
        <f t="shared" si="5"/>
        <v>-1.1024346592560594</v>
      </c>
      <c r="J4">
        <f t="shared" si="6"/>
        <v>1.1024346592560594</v>
      </c>
      <c r="K4">
        <f t="shared" si="7"/>
        <v>0.80480589839889616</v>
      </c>
      <c r="L4">
        <f t="shared" si="8"/>
        <v>0.1951941016011037</v>
      </c>
      <c r="M4">
        <f t="shared" si="9"/>
        <v>1.2425356250363331</v>
      </c>
      <c r="N4">
        <f t="shared" si="10"/>
        <v>5.1231056256176624</v>
      </c>
    </row>
    <row r="5" spans="1:14" x14ac:dyDescent="0.25">
      <c r="A5" s="4">
        <f>IF('True_Odds_Calculator_2-way'!A6="","",'True_Odds_Calculator_2-way'!A6)</f>
        <v>5.47</v>
      </c>
      <c r="B5" s="4">
        <f>IF('True_Odds_Calculator_2-way'!B6="","",'True_Odds_Calculator_2-way'!B6)</f>
        <v>1.18</v>
      </c>
      <c r="C5" s="4">
        <f t="shared" si="0"/>
        <v>0.18281535648994515</v>
      </c>
      <c r="D5">
        <f t="shared" si="1"/>
        <v>0.84745762711864414</v>
      </c>
      <c r="E5">
        <f t="shared" si="2"/>
        <v>3.0272983608589321E-2</v>
      </c>
      <c r="F5">
        <f t="shared" si="3"/>
        <v>-0.12465528460322861</v>
      </c>
      <c r="G5">
        <v>0</v>
      </c>
      <c r="H5">
        <f t="shared" si="4"/>
        <v>0.15492826821181793</v>
      </c>
      <c r="I5">
        <f t="shared" si="5"/>
        <v>-1.1148334368177524</v>
      </c>
      <c r="J5">
        <f t="shared" si="6"/>
        <v>1.1148334368177524</v>
      </c>
      <c r="K5">
        <f t="shared" si="7"/>
        <v>0.16713169773043426</v>
      </c>
      <c r="L5">
        <f t="shared" si="8"/>
        <v>0.83286830226956554</v>
      </c>
      <c r="M5">
        <f t="shared" si="9"/>
        <v>5.9833054625753528</v>
      </c>
      <c r="N5">
        <f t="shared" si="10"/>
        <v>1.2006700186271955</v>
      </c>
    </row>
    <row r="6" spans="1:14" x14ac:dyDescent="0.25">
      <c r="A6" s="4">
        <f>IF('True_Odds_Calculator_2-way'!A7="","",'True_Odds_Calculator_2-way'!A7)</f>
        <v>3.09</v>
      </c>
      <c r="B6" s="4">
        <f>IF('True_Odds_Calculator_2-way'!B7="","",'True_Odds_Calculator_2-way'!B7)</f>
        <v>1.42</v>
      </c>
      <c r="C6" s="4">
        <f t="shared" si="0"/>
        <v>0.3236245954692557</v>
      </c>
      <c r="D6">
        <f t="shared" si="1"/>
        <v>0.70422535211267612</v>
      </c>
      <c r="E6">
        <f t="shared" si="2"/>
        <v>2.7849947581931822E-2</v>
      </c>
      <c r="F6">
        <f t="shared" si="3"/>
        <v>-0.20005469711472712</v>
      </c>
      <c r="G6">
        <v>0</v>
      </c>
      <c r="H6">
        <f t="shared" si="4"/>
        <v>0.22790464469665897</v>
      </c>
      <c r="I6">
        <f t="shared" si="5"/>
        <v>-1.0673385899176773</v>
      </c>
      <c r="J6">
        <f t="shared" si="6"/>
        <v>1.0673385899176773</v>
      </c>
      <c r="K6">
        <f t="shared" si="7"/>
        <v>0.30952683486810584</v>
      </c>
      <c r="L6">
        <f t="shared" si="8"/>
        <v>0.69047316513189416</v>
      </c>
      <c r="M6">
        <f t="shared" si="9"/>
        <v>3.2307376529279455</v>
      </c>
      <c r="N6">
        <f t="shared" si="10"/>
        <v>1.4482822077654243</v>
      </c>
    </row>
    <row r="7" spans="1:14" x14ac:dyDescent="0.25">
      <c r="A7" s="4">
        <f>IF('True_Odds_Calculator_2-way'!A8="","",'True_Odds_Calculator_2-way'!A8)</f>
        <v>8.9499999999999993</v>
      </c>
      <c r="B7" s="4">
        <f>IF('True_Odds_Calculator_2-way'!B8="","",'True_Odds_Calculator_2-way'!B8)</f>
        <v>1.0900000000000001</v>
      </c>
      <c r="C7" s="4">
        <f t="shared" si="0"/>
        <v>0.111731843575419</v>
      </c>
      <c r="D7">
        <f t="shared" si="1"/>
        <v>0.9174311926605504</v>
      </c>
      <c r="E7">
        <f t="shared" si="2"/>
        <v>2.9163036235969386E-2</v>
      </c>
      <c r="F7">
        <f t="shared" si="3"/>
        <v>-7.3343242273589349E-2</v>
      </c>
      <c r="G7">
        <v>0</v>
      </c>
      <c r="H7">
        <f t="shared" si="4"/>
        <v>0.10250627850955871</v>
      </c>
      <c r="I7">
        <f t="shared" si="5"/>
        <v>-1.1822115035531804</v>
      </c>
      <c r="J7">
        <f t="shared" si="6"/>
        <v>1.1822115035531804</v>
      </c>
      <c r="K7">
        <f t="shared" si="7"/>
        <v>9.6166963205127423E-2</v>
      </c>
      <c r="L7">
        <f t="shared" si="8"/>
        <v>0.90383303679487259</v>
      </c>
      <c r="M7">
        <f t="shared" si="9"/>
        <v>10.398581453247782</v>
      </c>
      <c r="N7">
        <f t="shared" si="10"/>
        <v>1.1063990353197863</v>
      </c>
    </row>
    <row r="8" spans="1:14" x14ac:dyDescent="0.25">
      <c r="A8" s="4">
        <f>IF('True_Odds_Calculator_2-way'!A9="","",'True_Odds_Calculator_2-way'!A9)</f>
        <v>1.22</v>
      </c>
      <c r="B8" s="4">
        <f>IF('True_Odds_Calculator_2-way'!B9="","",'True_Odds_Calculator_2-way'!B9)</f>
        <v>4.74</v>
      </c>
      <c r="C8" s="4">
        <f t="shared" si="0"/>
        <v>0.81967213114754101</v>
      </c>
      <c r="D8">
        <f t="shared" si="1"/>
        <v>0.21097046413502107</v>
      </c>
      <c r="E8">
        <f t="shared" si="2"/>
        <v>3.0642595282562191E-2</v>
      </c>
      <c r="F8">
        <f t="shared" si="3"/>
        <v>-0.14228401466417639</v>
      </c>
      <c r="G8">
        <v>0</v>
      </c>
      <c r="H8">
        <f t="shared" si="4"/>
        <v>0.17292660994673859</v>
      </c>
      <c r="I8">
        <f t="shared" si="5"/>
        <v>-1.1024346592560594</v>
      </c>
      <c r="J8">
        <f t="shared" si="6"/>
        <v>1.1024346592560594</v>
      </c>
      <c r="K8">
        <f t="shared" si="7"/>
        <v>0.80480589839889616</v>
      </c>
      <c r="L8">
        <f t="shared" si="8"/>
        <v>0.1951941016011037</v>
      </c>
      <c r="M8">
        <f t="shared" si="9"/>
        <v>1.2425356250363331</v>
      </c>
      <c r="N8">
        <f t="shared" si="10"/>
        <v>5.1231056256176624</v>
      </c>
    </row>
    <row r="9" spans="1:14" x14ac:dyDescent="0.25">
      <c r="A9" s="4">
        <f>IF('True_Odds_Calculator_2-way'!A10="","",'True_Odds_Calculator_2-way'!A10)</f>
        <v>3.34</v>
      </c>
      <c r="B9" s="4">
        <f>IF('True_Odds_Calculator_2-way'!B10="","",'True_Odds_Calculator_2-way'!B10)</f>
        <v>1.37</v>
      </c>
      <c r="C9" s="4">
        <f t="shared" si="0"/>
        <v>0.29940119760479045</v>
      </c>
      <c r="D9">
        <f t="shared" si="1"/>
        <v>0.72992700729927007</v>
      </c>
      <c r="E9">
        <f t="shared" si="2"/>
        <v>2.9328204904060406E-2</v>
      </c>
      <c r="F9">
        <f t="shared" si="3"/>
        <v>-0.18921281524542166</v>
      </c>
      <c r="G9">
        <v>0</v>
      </c>
      <c r="H9">
        <f t="shared" si="4"/>
        <v>0.21854102014948207</v>
      </c>
      <c r="I9">
        <f t="shared" si="5"/>
        <v>-1.0747098003652682</v>
      </c>
      <c r="J9">
        <f t="shared" si="6"/>
        <v>1.0747098003652682</v>
      </c>
      <c r="K9">
        <f t="shared" si="7"/>
        <v>0.28450951530774088</v>
      </c>
      <c r="L9">
        <f t="shared" si="8"/>
        <v>0.71549048469225929</v>
      </c>
      <c r="M9">
        <f t="shared" si="9"/>
        <v>3.5148209328547271</v>
      </c>
      <c r="N9">
        <f t="shared" si="10"/>
        <v>1.3976426261351491</v>
      </c>
    </row>
    <row r="10" spans="1:14" x14ac:dyDescent="0.25">
      <c r="A10" s="4">
        <f>IF('True_Odds_Calculator_2-way'!A11="","",'True_Odds_Calculator_2-way'!A11)</f>
        <v>2.4</v>
      </c>
      <c r="B10" s="4">
        <f>IF('True_Odds_Calculator_2-way'!B11="","",'True_Odds_Calculator_2-way'!B11)</f>
        <v>1.63</v>
      </c>
      <c r="C10" s="4">
        <f t="shared" si="0"/>
        <v>0.41666666666666669</v>
      </c>
      <c r="D10">
        <f t="shared" si="1"/>
        <v>0.61349693251533743</v>
      </c>
      <c r="E10">
        <f t="shared" si="2"/>
        <v>3.0163599182004175E-2</v>
      </c>
      <c r="F10">
        <f t="shared" si="3"/>
        <v>-0.22546012269938642</v>
      </c>
      <c r="G10">
        <v>0</v>
      </c>
      <c r="H10">
        <f t="shared" si="4"/>
        <v>0.2556237218813906</v>
      </c>
      <c r="I10">
        <f t="shared" si="5"/>
        <v>-1.0647942749999</v>
      </c>
      <c r="J10">
        <f t="shared" si="6"/>
        <v>1.0647942749999</v>
      </c>
      <c r="K10">
        <f t="shared" si="7"/>
        <v>0.40149162409079431</v>
      </c>
      <c r="L10">
        <f t="shared" si="8"/>
        <v>0.59850837590920558</v>
      </c>
      <c r="M10">
        <f t="shared" si="9"/>
        <v>2.4907119849998605</v>
      </c>
      <c r="N10">
        <f t="shared" si="10"/>
        <v>1.670820393249937</v>
      </c>
    </row>
    <row r="11" spans="1:14" x14ac:dyDescent="0.25">
      <c r="A11" s="4">
        <f>IF('True_Odds_Calculator_2-way'!A12="","",'True_Odds_Calculator_2-way'!A12)</f>
        <v>2.1</v>
      </c>
      <c r="B11" s="4">
        <f>IF('True_Odds_Calculator_2-way'!B12="","",'True_Odds_Calculator_2-way'!B12)</f>
        <v>1.81</v>
      </c>
      <c r="C11" s="4">
        <f t="shared" si="0"/>
        <v>0.47619047619047616</v>
      </c>
      <c r="D11">
        <f t="shared" si="1"/>
        <v>0.5524861878453039</v>
      </c>
      <c r="E11">
        <f t="shared" si="2"/>
        <v>2.8676664035780064E-2</v>
      </c>
      <c r="F11">
        <f t="shared" si="3"/>
        <v>-0.23441199684293612</v>
      </c>
      <c r="G11">
        <v>0</v>
      </c>
      <c r="H11">
        <f t="shared" si="4"/>
        <v>0.26308866087871613</v>
      </c>
      <c r="I11">
        <f t="shared" si="5"/>
        <v>-1.0594028769395469</v>
      </c>
      <c r="J11">
        <f t="shared" si="6"/>
        <v>1.0594028769395469</v>
      </c>
      <c r="K11">
        <f t="shared" si="7"/>
        <v>0.46182056328667725</v>
      </c>
      <c r="L11">
        <f t="shared" si="8"/>
        <v>0.5381794367133228</v>
      </c>
      <c r="M11">
        <f t="shared" si="9"/>
        <v>2.1653431646335015</v>
      </c>
      <c r="N11">
        <f t="shared" si="10"/>
        <v>1.8581163303210331</v>
      </c>
    </row>
    <row r="12" spans="1:14" x14ac:dyDescent="0.25">
      <c r="A12" s="4">
        <f>IF('True_Odds_Calculator_2-way'!A13="","",'True_Odds_Calculator_2-way'!A13)</f>
        <v>2.36</v>
      </c>
      <c r="B12" s="4">
        <f>IF('True_Odds_Calculator_2-way'!B13="","",'True_Odds_Calculator_2-way'!B13)</f>
        <v>1.56</v>
      </c>
      <c r="C12" s="4">
        <f t="shared" si="0"/>
        <v>0.42372881355932207</v>
      </c>
      <c r="D12">
        <f t="shared" si="1"/>
        <v>0.64102564102564097</v>
      </c>
      <c r="E12">
        <f t="shared" si="2"/>
        <v>6.4754454584962984E-2</v>
      </c>
      <c r="F12">
        <f t="shared" si="3"/>
        <v>-0.20686657974793576</v>
      </c>
      <c r="G12">
        <v>0</v>
      </c>
      <c r="H12">
        <f t="shared" si="4"/>
        <v>0.27162103433289875</v>
      </c>
      <c r="I12">
        <f t="shared" si="5"/>
        <v>-1.145873121285264</v>
      </c>
      <c r="J12">
        <f t="shared" si="6"/>
        <v>1.145873121285264</v>
      </c>
      <c r="K12">
        <f t="shared" si="7"/>
        <v>0.39087121146357151</v>
      </c>
      <c r="L12">
        <f t="shared" si="8"/>
        <v>0.60912878853642849</v>
      </c>
      <c r="M12">
        <f t="shared" si="9"/>
        <v>2.5583874449479587</v>
      </c>
      <c r="N12">
        <f t="shared" si="10"/>
        <v>1.6416889479197481</v>
      </c>
    </row>
    <row r="13" spans="1:14" x14ac:dyDescent="0.25">
      <c r="A13" s="4">
        <f>IF('True_Odds_Calculator_2-way'!A14="","",'True_Odds_Calculator_2-way'!A14)</f>
        <v>1.69</v>
      </c>
      <c r="B13" s="4">
        <f>IF('True_Odds_Calculator_2-way'!B14="","",'True_Odds_Calculator_2-way'!B14)</f>
        <v>2.17</v>
      </c>
      <c r="C13" s="4">
        <f t="shared" si="0"/>
        <v>0.59171597633136097</v>
      </c>
      <c r="D13">
        <f t="shared" si="1"/>
        <v>0.46082949308755761</v>
      </c>
      <c r="E13">
        <f t="shared" si="2"/>
        <v>5.2545469418918689E-2</v>
      </c>
      <c r="F13">
        <f t="shared" si="3"/>
        <v>-0.22013470400567159</v>
      </c>
      <c r="G13">
        <v>0</v>
      </c>
      <c r="H13">
        <f t="shared" si="4"/>
        <v>0.27268017342459033</v>
      </c>
      <c r="I13">
        <f t="shared" si="5"/>
        <v>-1.1129676054902968</v>
      </c>
      <c r="J13">
        <f t="shared" si="6"/>
        <v>1.1129676054902968</v>
      </c>
      <c r="K13">
        <f t="shared" si="7"/>
        <v>0.5656276085160078</v>
      </c>
      <c r="L13">
        <f t="shared" si="8"/>
        <v>0.43437239148399209</v>
      </c>
      <c r="M13">
        <f t="shared" si="9"/>
        <v>1.7679476477883047</v>
      </c>
      <c r="N13">
        <f t="shared" si="10"/>
        <v>2.3021720984236471</v>
      </c>
    </row>
    <row r="14" spans="1:14" x14ac:dyDescent="0.25">
      <c r="A14" s="4" t="str">
        <f>IF('True_Odds_Calculator_2-way'!A15="","",'True_Odds_Calculator_2-way'!A15)</f>
        <v/>
      </c>
      <c r="B14" s="4" t="str">
        <f>IF('True_Odds_Calculator_2-way'!B15="","",'True_Odds_Calculator_2-way'!B15)</f>
        <v/>
      </c>
      <c r="C14" s="4" t="e">
        <f t="shared" si="0"/>
        <v>#VALUE!</v>
      </c>
      <c r="D14" t="e">
        <f t="shared" si="1"/>
        <v>#VALUE!</v>
      </c>
      <c r="E14" t="e">
        <f t="shared" si="2"/>
        <v>#VALUE!</v>
      </c>
      <c r="F14" t="e">
        <f t="shared" si="3"/>
        <v>#VALUE!</v>
      </c>
      <c r="G14">
        <v>0</v>
      </c>
      <c r="H14" t="e">
        <f t="shared" si="4"/>
        <v>#VALUE!</v>
      </c>
      <c r="I14" t="e">
        <f t="shared" si="5"/>
        <v>#VALUE!</v>
      </c>
      <c r="J14" t="e">
        <f t="shared" si="6"/>
        <v>#VALUE!</v>
      </c>
      <c r="K14" t="str">
        <f t="shared" si="7"/>
        <v/>
      </c>
      <c r="L14" t="str">
        <f t="shared" si="8"/>
        <v/>
      </c>
      <c r="M14" t="str">
        <f t="shared" si="9"/>
        <v/>
      </c>
      <c r="N14" t="str">
        <f t="shared" si="10"/>
        <v/>
      </c>
    </row>
    <row r="15" spans="1:14" x14ac:dyDescent="0.25">
      <c r="A15" s="4" t="str">
        <f>IF('True_Odds_Calculator_2-way'!A16="","",'True_Odds_Calculator_2-way'!A16)</f>
        <v/>
      </c>
      <c r="B15" s="4" t="str">
        <f>IF('True_Odds_Calculator_2-way'!B16="","",'True_Odds_Calculator_2-way'!B16)</f>
        <v/>
      </c>
      <c r="C15" s="4" t="e">
        <f t="shared" si="0"/>
        <v>#VALUE!</v>
      </c>
      <c r="D15" t="e">
        <f t="shared" si="1"/>
        <v>#VALUE!</v>
      </c>
      <c r="E15" t="e">
        <f t="shared" si="2"/>
        <v>#VALUE!</v>
      </c>
      <c r="F15" t="e">
        <f t="shared" si="3"/>
        <v>#VALUE!</v>
      </c>
      <c r="G15">
        <v>0</v>
      </c>
      <c r="H15" t="e">
        <f t="shared" si="4"/>
        <v>#VALUE!</v>
      </c>
      <c r="I15" t="e">
        <f t="shared" si="5"/>
        <v>#VALUE!</v>
      </c>
      <c r="J15" t="e">
        <f t="shared" si="6"/>
        <v>#VALUE!</v>
      </c>
      <c r="K15" t="str">
        <f t="shared" si="7"/>
        <v/>
      </c>
      <c r="L15" t="str">
        <f t="shared" si="8"/>
        <v/>
      </c>
      <c r="M15" t="str">
        <f t="shared" si="9"/>
        <v/>
      </c>
      <c r="N15" t="str">
        <f t="shared" si="10"/>
        <v/>
      </c>
    </row>
    <row r="16" spans="1:14" x14ac:dyDescent="0.25">
      <c r="A16" s="4" t="str">
        <f>IF('True_Odds_Calculator_2-way'!A17="","",'True_Odds_Calculator_2-way'!A17)</f>
        <v/>
      </c>
      <c r="B16" s="4" t="str">
        <f>IF('True_Odds_Calculator_2-way'!B17="","",'True_Odds_Calculator_2-way'!B17)</f>
        <v/>
      </c>
      <c r="C16" s="4" t="e">
        <f t="shared" si="0"/>
        <v>#VALUE!</v>
      </c>
      <c r="D16" t="e">
        <f t="shared" si="1"/>
        <v>#VALUE!</v>
      </c>
      <c r="E16" t="e">
        <f t="shared" si="2"/>
        <v>#VALUE!</v>
      </c>
      <c r="F16" t="e">
        <f t="shared" si="3"/>
        <v>#VALUE!</v>
      </c>
      <c r="G16">
        <v>0</v>
      </c>
      <c r="H16" t="e">
        <f t="shared" si="4"/>
        <v>#VALUE!</v>
      </c>
      <c r="I16" t="e">
        <f t="shared" si="5"/>
        <v>#VALUE!</v>
      </c>
      <c r="J16" t="e">
        <f t="shared" si="6"/>
        <v>#VALUE!</v>
      </c>
      <c r="K16" t="str">
        <f t="shared" si="7"/>
        <v/>
      </c>
      <c r="L16" t="str">
        <f t="shared" si="8"/>
        <v/>
      </c>
      <c r="M16" t="str">
        <f t="shared" si="9"/>
        <v/>
      </c>
      <c r="N16" t="str">
        <f t="shared" si="10"/>
        <v/>
      </c>
    </row>
    <row r="17" spans="1:14" x14ac:dyDescent="0.25">
      <c r="A17" s="4" t="str">
        <f>IF('True_Odds_Calculator_2-way'!A18="","",'True_Odds_Calculator_2-way'!A18)</f>
        <v/>
      </c>
      <c r="B17" s="4" t="str">
        <f>IF('True_Odds_Calculator_2-way'!B18="","",'True_Odds_Calculator_2-way'!B18)</f>
        <v/>
      </c>
      <c r="C17" s="4" t="e">
        <f t="shared" si="0"/>
        <v>#VALUE!</v>
      </c>
      <c r="D17" t="e">
        <f t="shared" si="1"/>
        <v>#VALUE!</v>
      </c>
      <c r="E17" t="e">
        <f t="shared" si="2"/>
        <v>#VALUE!</v>
      </c>
      <c r="F17" t="e">
        <f t="shared" si="3"/>
        <v>#VALUE!</v>
      </c>
      <c r="G17">
        <v>0</v>
      </c>
      <c r="H17" t="e">
        <f t="shared" si="4"/>
        <v>#VALUE!</v>
      </c>
      <c r="I17" t="e">
        <f t="shared" si="5"/>
        <v>#VALUE!</v>
      </c>
      <c r="J17" t="e">
        <f t="shared" si="6"/>
        <v>#VALUE!</v>
      </c>
      <c r="K17" t="str">
        <f t="shared" si="7"/>
        <v/>
      </c>
      <c r="L17" t="str">
        <f t="shared" si="8"/>
        <v/>
      </c>
      <c r="M17" t="str">
        <f t="shared" si="9"/>
        <v/>
      </c>
      <c r="N17" t="str">
        <f t="shared" si="10"/>
        <v/>
      </c>
    </row>
    <row r="18" spans="1:14" x14ac:dyDescent="0.25">
      <c r="A18" s="4" t="str">
        <f>IF('True_Odds_Calculator_2-way'!A19="","",'True_Odds_Calculator_2-way'!A19)</f>
        <v/>
      </c>
      <c r="B18" s="4" t="str">
        <f>IF('True_Odds_Calculator_2-way'!B19="","",'True_Odds_Calculator_2-way'!B19)</f>
        <v/>
      </c>
      <c r="C18" s="4" t="e">
        <f t="shared" si="0"/>
        <v>#VALUE!</v>
      </c>
      <c r="D18" t="e">
        <f t="shared" si="1"/>
        <v>#VALUE!</v>
      </c>
      <c r="E18" t="e">
        <f t="shared" si="2"/>
        <v>#VALUE!</v>
      </c>
      <c r="F18" t="e">
        <f t="shared" si="3"/>
        <v>#VALUE!</v>
      </c>
      <c r="G18">
        <v>0</v>
      </c>
      <c r="H18" t="e">
        <f t="shared" si="4"/>
        <v>#VALUE!</v>
      </c>
      <c r="I18" t="e">
        <f t="shared" si="5"/>
        <v>#VALUE!</v>
      </c>
      <c r="J18" t="e">
        <f t="shared" si="6"/>
        <v>#VALUE!</v>
      </c>
      <c r="K18" t="str">
        <f t="shared" si="7"/>
        <v/>
      </c>
      <c r="L18" t="str">
        <f t="shared" si="8"/>
        <v/>
      </c>
      <c r="M18" t="str">
        <f t="shared" si="9"/>
        <v/>
      </c>
      <c r="N18" t="str">
        <f t="shared" si="10"/>
        <v/>
      </c>
    </row>
    <row r="19" spans="1:14" x14ac:dyDescent="0.25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e">
        <f t="shared" si="0"/>
        <v>#VALUE!</v>
      </c>
      <c r="D19" t="e">
        <f t="shared" si="1"/>
        <v>#VALUE!</v>
      </c>
      <c r="E19" t="e">
        <f t="shared" si="2"/>
        <v>#VALUE!</v>
      </c>
      <c r="F19" t="e">
        <f t="shared" si="3"/>
        <v>#VALUE!</v>
      </c>
      <c r="G19">
        <v>0</v>
      </c>
      <c r="H19" t="e">
        <f t="shared" si="4"/>
        <v>#VALUE!</v>
      </c>
      <c r="I19" t="e">
        <f t="shared" si="5"/>
        <v>#VALUE!</v>
      </c>
      <c r="J19" t="e">
        <f t="shared" si="6"/>
        <v>#VALUE!</v>
      </c>
      <c r="K19" t="str">
        <f t="shared" si="7"/>
        <v/>
      </c>
      <c r="L19" t="str">
        <f t="shared" si="8"/>
        <v/>
      </c>
      <c r="M19" t="str">
        <f t="shared" si="9"/>
        <v/>
      </c>
      <c r="N19" t="str">
        <f t="shared" si="10"/>
        <v/>
      </c>
    </row>
    <row r="20" spans="1:14" x14ac:dyDescent="0.25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e">
        <f t="shared" si="0"/>
        <v>#VALUE!</v>
      </c>
      <c r="D20" t="e">
        <f t="shared" si="1"/>
        <v>#VALUE!</v>
      </c>
      <c r="E20" t="e">
        <f t="shared" si="2"/>
        <v>#VALUE!</v>
      </c>
      <c r="F20" t="e">
        <f t="shared" si="3"/>
        <v>#VALUE!</v>
      </c>
      <c r="G20">
        <v>0</v>
      </c>
      <c r="H20" t="e">
        <f t="shared" si="4"/>
        <v>#VALUE!</v>
      </c>
      <c r="I20" t="e">
        <f t="shared" si="5"/>
        <v>#VALUE!</v>
      </c>
      <c r="J20" t="e">
        <f t="shared" si="6"/>
        <v>#VALUE!</v>
      </c>
      <c r="K20" t="str">
        <f t="shared" si="7"/>
        <v/>
      </c>
      <c r="L20" t="str">
        <f t="shared" si="8"/>
        <v/>
      </c>
      <c r="M20" t="str">
        <f t="shared" si="9"/>
        <v/>
      </c>
      <c r="N20" t="str">
        <f t="shared" si="10"/>
        <v/>
      </c>
    </row>
    <row r="21" spans="1:14" x14ac:dyDescent="0.25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e">
        <f t="shared" si="0"/>
        <v>#VALUE!</v>
      </c>
      <c r="D21" t="e">
        <f t="shared" si="1"/>
        <v>#VALUE!</v>
      </c>
      <c r="E21" t="e">
        <f t="shared" si="2"/>
        <v>#VALUE!</v>
      </c>
      <c r="F21" t="e">
        <f t="shared" si="3"/>
        <v>#VALUE!</v>
      </c>
      <c r="G21">
        <v>0</v>
      </c>
      <c r="H21" t="e">
        <f t="shared" si="4"/>
        <v>#VALUE!</v>
      </c>
      <c r="I21" t="e">
        <f t="shared" si="5"/>
        <v>#VALUE!</v>
      </c>
      <c r="J21" t="e">
        <f t="shared" si="6"/>
        <v>#VALUE!</v>
      </c>
      <c r="K21" t="str">
        <f t="shared" si="7"/>
        <v/>
      </c>
      <c r="L21" t="str">
        <f t="shared" si="8"/>
        <v/>
      </c>
      <c r="M21" t="str">
        <f t="shared" si="9"/>
        <v/>
      </c>
      <c r="N21" t="str">
        <f t="shared" si="10"/>
        <v/>
      </c>
    </row>
    <row r="22" spans="1:14" x14ac:dyDescent="0.25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e">
        <f t="shared" si="0"/>
        <v>#VALUE!</v>
      </c>
      <c r="D22" t="e">
        <f t="shared" si="1"/>
        <v>#VALUE!</v>
      </c>
      <c r="E22" t="e">
        <f t="shared" si="2"/>
        <v>#VALUE!</v>
      </c>
      <c r="F22" t="e">
        <f t="shared" si="3"/>
        <v>#VALUE!</v>
      </c>
      <c r="G22">
        <v>0</v>
      </c>
      <c r="H22" t="e">
        <f t="shared" si="4"/>
        <v>#VALUE!</v>
      </c>
      <c r="I22" t="e">
        <f t="shared" si="5"/>
        <v>#VALUE!</v>
      </c>
      <c r="J22" t="e">
        <f t="shared" si="6"/>
        <v>#VALUE!</v>
      </c>
      <c r="K22" t="str">
        <f t="shared" si="7"/>
        <v/>
      </c>
      <c r="L22" t="str">
        <f t="shared" si="8"/>
        <v/>
      </c>
      <c r="M22" t="str">
        <f t="shared" si="9"/>
        <v/>
      </c>
      <c r="N22" t="str">
        <f t="shared" si="10"/>
        <v/>
      </c>
    </row>
    <row r="23" spans="1:14" x14ac:dyDescent="0.25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e">
        <f t="shared" si="0"/>
        <v>#VALUE!</v>
      </c>
      <c r="D23" t="e">
        <f t="shared" si="1"/>
        <v>#VALUE!</v>
      </c>
      <c r="E23" t="e">
        <f t="shared" si="2"/>
        <v>#VALUE!</v>
      </c>
      <c r="F23" t="e">
        <f t="shared" si="3"/>
        <v>#VALUE!</v>
      </c>
      <c r="G23">
        <v>0</v>
      </c>
      <c r="H23" t="e">
        <f t="shared" si="4"/>
        <v>#VALUE!</v>
      </c>
      <c r="I23" t="e">
        <f t="shared" si="5"/>
        <v>#VALUE!</v>
      </c>
      <c r="J23" t="e">
        <f t="shared" si="6"/>
        <v>#VALUE!</v>
      </c>
      <c r="K23" t="str">
        <f t="shared" si="7"/>
        <v/>
      </c>
      <c r="L23" t="str">
        <f t="shared" si="8"/>
        <v/>
      </c>
      <c r="M23" t="str">
        <f t="shared" si="9"/>
        <v/>
      </c>
      <c r="N23" t="str">
        <f t="shared" si="10"/>
        <v/>
      </c>
    </row>
    <row r="24" spans="1:14" x14ac:dyDescent="0.25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e">
        <f t="shared" si="0"/>
        <v>#VALUE!</v>
      </c>
      <c r="D24" t="e">
        <f t="shared" si="1"/>
        <v>#VALUE!</v>
      </c>
      <c r="E24" t="e">
        <f t="shared" si="2"/>
        <v>#VALUE!</v>
      </c>
      <c r="F24" t="e">
        <f t="shared" si="3"/>
        <v>#VALUE!</v>
      </c>
      <c r="G24">
        <v>0</v>
      </c>
      <c r="H24" t="e">
        <f t="shared" si="4"/>
        <v>#VALUE!</v>
      </c>
      <c r="I24" t="e">
        <f t="shared" si="5"/>
        <v>#VALUE!</v>
      </c>
      <c r="J24" t="e">
        <f t="shared" si="6"/>
        <v>#VALUE!</v>
      </c>
      <c r="K24" t="str">
        <f t="shared" si="7"/>
        <v/>
      </c>
      <c r="L24" t="str">
        <f t="shared" si="8"/>
        <v/>
      </c>
      <c r="M24" t="str">
        <f t="shared" si="9"/>
        <v/>
      </c>
      <c r="N24" t="str">
        <f t="shared" si="10"/>
        <v/>
      </c>
    </row>
    <row r="25" spans="1:14" x14ac:dyDescent="0.25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e">
        <f t="shared" si="0"/>
        <v>#VALUE!</v>
      </c>
      <c r="D25" t="e">
        <f t="shared" si="1"/>
        <v>#VALUE!</v>
      </c>
      <c r="E25" t="e">
        <f t="shared" si="2"/>
        <v>#VALUE!</v>
      </c>
      <c r="F25" t="e">
        <f t="shared" si="3"/>
        <v>#VALUE!</v>
      </c>
      <c r="G25">
        <v>0</v>
      </c>
      <c r="H25" t="e">
        <f t="shared" si="4"/>
        <v>#VALUE!</v>
      </c>
      <c r="I25" t="e">
        <f t="shared" si="5"/>
        <v>#VALUE!</v>
      </c>
      <c r="J25" t="e">
        <f t="shared" si="6"/>
        <v>#VALUE!</v>
      </c>
      <c r="K25" t="str">
        <f t="shared" si="7"/>
        <v/>
      </c>
      <c r="L25" t="str">
        <f t="shared" si="8"/>
        <v/>
      </c>
      <c r="M25" t="str">
        <f t="shared" si="9"/>
        <v/>
      </c>
      <c r="N25" t="str">
        <f t="shared" si="10"/>
        <v/>
      </c>
    </row>
    <row r="26" spans="1:14" x14ac:dyDescent="0.25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e">
        <f t="shared" si="0"/>
        <v>#VALUE!</v>
      </c>
      <c r="D26" t="e">
        <f t="shared" si="1"/>
        <v>#VALUE!</v>
      </c>
      <c r="E26" t="e">
        <f t="shared" si="2"/>
        <v>#VALUE!</v>
      </c>
      <c r="F26" t="e">
        <f t="shared" si="3"/>
        <v>#VALUE!</v>
      </c>
      <c r="G26">
        <v>0</v>
      </c>
      <c r="H26" t="e">
        <f t="shared" si="4"/>
        <v>#VALUE!</v>
      </c>
      <c r="I26" t="e">
        <f t="shared" si="5"/>
        <v>#VALUE!</v>
      </c>
      <c r="J26" t="e">
        <f t="shared" si="6"/>
        <v>#VALUE!</v>
      </c>
      <c r="K26" t="str">
        <f t="shared" si="7"/>
        <v/>
      </c>
      <c r="L26" t="str">
        <f t="shared" si="8"/>
        <v/>
      </c>
      <c r="M26" t="str">
        <f t="shared" si="9"/>
        <v/>
      </c>
      <c r="N26" t="str">
        <f t="shared" si="10"/>
        <v/>
      </c>
    </row>
    <row r="27" spans="1:14" x14ac:dyDescent="0.25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e">
        <f t="shared" si="0"/>
        <v>#VALUE!</v>
      </c>
      <c r="D27" t="e">
        <f t="shared" si="1"/>
        <v>#VALUE!</v>
      </c>
      <c r="E27" t="e">
        <f t="shared" si="2"/>
        <v>#VALUE!</v>
      </c>
      <c r="F27" t="e">
        <f t="shared" si="3"/>
        <v>#VALUE!</v>
      </c>
      <c r="G27">
        <v>0</v>
      </c>
      <c r="H27" t="e">
        <f t="shared" si="4"/>
        <v>#VALUE!</v>
      </c>
      <c r="I27" t="e">
        <f t="shared" si="5"/>
        <v>#VALUE!</v>
      </c>
      <c r="J27" t="e">
        <f t="shared" si="6"/>
        <v>#VALUE!</v>
      </c>
      <c r="K27" t="str">
        <f t="shared" si="7"/>
        <v/>
      </c>
      <c r="L27" t="str">
        <f t="shared" si="8"/>
        <v/>
      </c>
      <c r="M27" t="str">
        <f t="shared" si="9"/>
        <v/>
      </c>
      <c r="N27" t="str">
        <f t="shared" si="10"/>
        <v/>
      </c>
    </row>
    <row r="28" spans="1:14" x14ac:dyDescent="0.25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e">
        <f t="shared" si="0"/>
        <v>#VALUE!</v>
      </c>
      <c r="D28" t="e">
        <f t="shared" si="1"/>
        <v>#VALUE!</v>
      </c>
      <c r="E28" t="e">
        <f t="shared" si="2"/>
        <v>#VALUE!</v>
      </c>
      <c r="F28" t="e">
        <f t="shared" si="3"/>
        <v>#VALUE!</v>
      </c>
      <c r="G28">
        <v>0</v>
      </c>
      <c r="H28" t="e">
        <f t="shared" si="4"/>
        <v>#VALUE!</v>
      </c>
      <c r="I28" t="e">
        <f t="shared" si="5"/>
        <v>#VALUE!</v>
      </c>
      <c r="J28" t="e">
        <f t="shared" si="6"/>
        <v>#VALUE!</v>
      </c>
      <c r="K28" t="str">
        <f t="shared" si="7"/>
        <v/>
      </c>
      <c r="L28" t="str">
        <f t="shared" si="8"/>
        <v/>
      </c>
      <c r="M28" t="str">
        <f t="shared" si="9"/>
        <v/>
      </c>
      <c r="N28" t="str">
        <f t="shared" si="10"/>
        <v/>
      </c>
    </row>
    <row r="29" spans="1:14" x14ac:dyDescent="0.25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e">
        <f t="shared" si="0"/>
        <v>#VALUE!</v>
      </c>
      <c r="D29" t="e">
        <f t="shared" si="1"/>
        <v>#VALUE!</v>
      </c>
      <c r="E29" t="e">
        <f t="shared" si="2"/>
        <v>#VALUE!</v>
      </c>
      <c r="F29" t="e">
        <f t="shared" si="3"/>
        <v>#VALUE!</v>
      </c>
      <c r="G29">
        <v>0</v>
      </c>
      <c r="H29" t="e">
        <f t="shared" si="4"/>
        <v>#VALUE!</v>
      </c>
      <c r="I29" t="e">
        <f t="shared" si="5"/>
        <v>#VALUE!</v>
      </c>
      <c r="J29" t="e">
        <f t="shared" si="6"/>
        <v>#VALUE!</v>
      </c>
      <c r="K29" t="str">
        <f t="shared" si="7"/>
        <v/>
      </c>
      <c r="L29" t="str">
        <f t="shared" si="8"/>
        <v/>
      </c>
      <c r="M29" t="str">
        <f t="shared" si="9"/>
        <v/>
      </c>
      <c r="N29" t="str">
        <f t="shared" si="10"/>
        <v/>
      </c>
    </row>
    <row r="30" spans="1:14" x14ac:dyDescent="0.25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e">
        <f t="shared" si="0"/>
        <v>#VALUE!</v>
      </c>
      <c r="D30" t="e">
        <f t="shared" si="1"/>
        <v>#VALUE!</v>
      </c>
      <c r="E30" t="e">
        <f t="shared" si="2"/>
        <v>#VALUE!</v>
      </c>
      <c r="F30" t="e">
        <f t="shared" si="3"/>
        <v>#VALUE!</v>
      </c>
      <c r="G30">
        <v>0</v>
      </c>
      <c r="H30" t="e">
        <f t="shared" si="4"/>
        <v>#VALUE!</v>
      </c>
      <c r="I30" t="e">
        <f t="shared" si="5"/>
        <v>#VALUE!</v>
      </c>
      <c r="J30" t="e">
        <f t="shared" si="6"/>
        <v>#VALUE!</v>
      </c>
      <c r="K30" t="str">
        <f t="shared" si="7"/>
        <v/>
      </c>
      <c r="L30" t="str">
        <f t="shared" si="8"/>
        <v/>
      </c>
      <c r="M30" t="str">
        <f t="shared" si="9"/>
        <v/>
      </c>
      <c r="N30" t="str">
        <f t="shared" si="10"/>
        <v/>
      </c>
    </row>
    <row r="31" spans="1:14" x14ac:dyDescent="0.25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e">
        <f t="shared" si="0"/>
        <v>#VALUE!</v>
      </c>
      <c r="D31" t="e">
        <f t="shared" si="1"/>
        <v>#VALUE!</v>
      </c>
      <c r="E31" t="e">
        <f t="shared" si="2"/>
        <v>#VALUE!</v>
      </c>
      <c r="F31" t="e">
        <f t="shared" si="3"/>
        <v>#VALUE!</v>
      </c>
      <c r="G31">
        <v>0</v>
      </c>
      <c r="H31" t="e">
        <f t="shared" si="4"/>
        <v>#VALUE!</v>
      </c>
      <c r="I31" t="e">
        <f t="shared" si="5"/>
        <v>#VALUE!</v>
      </c>
      <c r="J31" t="e">
        <f t="shared" si="6"/>
        <v>#VALUE!</v>
      </c>
      <c r="K31" t="str">
        <f t="shared" si="7"/>
        <v/>
      </c>
      <c r="L31" t="str">
        <f t="shared" si="8"/>
        <v/>
      </c>
      <c r="M31" t="str">
        <f t="shared" si="9"/>
        <v/>
      </c>
      <c r="N31" t="str">
        <f t="shared" si="10"/>
        <v/>
      </c>
    </row>
    <row r="32" spans="1:14" x14ac:dyDescent="0.25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e">
        <f t="shared" si="0"/>
        <v>#VALUE!</v>
      </c>
      <c r="D32" t="e">
        <f t="shared" si="1"/>
        <v>#VALUE!</v>
      </c>
      <c r="E32" t="e">
        <f t="shared" si="2"/>
        <v>#VALUE!</v>
      </c>
      <c r="F32" t="e">
        <f t="shared" si="3"/>
        <v>#VALUE!</v>
      </c>
      <c r="G32">
        <v>0</v>
      </c>
      <c r="H32" t="e">
        <f t="shared" si="4"/>
        <v>#VALUE!</v>
      </c>
      <c r="I32" t="e">
        <f t="shared" si="5"/>
        <v>#VALUE!</v>
      </c>
      <c r="J32" t="e">
        <f t="shared" si="6"/>
        <v>#VALUE!</v>
      </c>
      <c r="K32" t="str">
        <f t="shared" si="7"/>
        <v/>
      </c>
      <c r="L32" t="str">
        <f t="shared" si="8"/>
        <v/>
      </c>
      <c r="M32" t="str">
        <f t="shared" si="9"/>
        <v/>
      </c>
      <c r="N32" t="str">
        <f t="shared" si="10"/>
        <v/>
      </c>
    </row>
    <row r="33" spans="1:14" x14ac:dyDescent="0.25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e">
        <f t="shared" si="0"/>
        <v>#VALUE!</v>
      </c>
      <c r="D33" t="e">
        <f t="shared" si="1"/>
        <v>#VALUE!</v>
      </c>
      <c r="E33" t="e">
        <f t="shared" si="2"/>
        <v>#VALUE!</v>
      </c>
      <c r="F33" t="e">
        <f t="shared" si="3"/>
        <v>#VALUE!</v>
      </c>
      <c r="G33">
        <v>0</v>
      </c>
      <c r="H33" t="e">
        <f t="shared" si="4"/>
        <v>#VALUE!</v>
      </c>
      <c r="I33" t="e">
        <f t="shared" si="5"/>
        <v>#VALUE!</v>
      </c>
      <c r="J33" t="e">
        <f t="shared" si="6"/>
        <v>#VALUE!</v>
      </c>
      <c r="K33" t="str">
        <f t="shared" si="7"/>
        <v/>
      </c>
      <c r="L33" t="str">
        <f t="shared" si="8"/>
        <v/>
      </c>
      <c r="M33" t="str">
        <f t="shared" si="9"/>
        <v/>
      </c>
      <c r="N33" t="str">
        <f t="shared" si="10"/>
        <v/>
      </c>
    </row>
    <row r="34" spans="1:14" x14ac:dyDescent="0.25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e">
        <f t="shared" si="0"/>
        <v>#VALUE!</v>
      </c>
      <c r="D34" t="e">
        <f t="shared" si="1"/>
        <v>#VALUE!</v>
      </c>
      <c r="E34" t="e">
        <f t="shared" si="2"/>
        <v>#VALUE!</v>
      </c>
      <c r="F34" t="e">
        <f t="shared" si="3"/>
        <v>#VALUE!</v>
      </c>
      <c r="G34">
        <v>0</v>
      </c>
      <c r="H34" t="e">
        <f t="shared" si="4"/>
        <v>#VALUE!</v>
      </c>
      <c r="I34" t="e">
        <f t="shared" si="5"/>
        <v>#VALUE!</v>
      </c>
      <c r="J34" t="e">
        <f t="shared" si="6"/>
        <v>#VALUE!</v>
      </c>
      <c r="K34" t="str">
        <f t="shared" si="7"/>
        <v/>
      </c>
      <c r="L34" t="str">
        <f t="shared" si="8"/>
        <v/>
      </c>
      <c r="M34" t="str">
        <f t="shared" si="9"/>
        <v/>
      </c>
      <c r="N34" t="str">
        <f t="shared" si="10"/>
        <v/>
      </c>
    </row>
    <row r="35" spans="1:14" x14ac:dyDescent="0.25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e">
        <f t="shared" si="0"/>
        <v>#VALUE!</v>
      </c>
      <c r="D35" t="e">
        <f t="shared" si="1"/>
        <v>#VALUE!</v>
      </c>
      <c r="E35" t="e">
        <f t="shared" si="2"/>
        <v>#VALUE!</v>
      </c>
      <c r="F35" t="e">
        <f t="shared" si="3"/>
        <v>#VALUE!</v>
      </c>
      <c r="G35">
        <v>0</v>
      </c>
      <c r="H35" t="e">
        <f t="shared" si="4"/>
        <v>#VALUE!</v>
      </c>
      <c r="I35" t="e">
        <f t="shared" si="5"/>
        <v>#VALUE!</v>
      </c>
      <c r="J35" t="e">
        <f t="shared" si="6"/>
        <v>#VALUE!</v>
      </c>
      <c r="K35" t="str">
        <f t="shared" si="7"/>
        <v/>
      </c>
      <c r="L35" t="str">
        <f t="shared" si="8"/>
        <v/>
      </c>
      <c r="M35" t="str">
        <f t="shared" si="9"/>
        <v/>
      </c>
      <c r="N35" t="str">
        <f t="shared" si="10"/>
        <v/>
      </c>
    </row>
    <row r="36" spans="1:14" x14ac:dyDescent="0.25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e">
        <f t="shared" si="0"/>
        <v>#VALUE!</v>
      </c>
      <c r="D36" t="e">
        <f t="shared" si="1"/>
        <v>#VALUE!</v>
      </c>
      <c r="E36" t="e">
        <f t="shared" si="2"/>
        <v>#VALUE!</v>
      </c>
      <c r="F36" t="e">
        <f t="shared" si="3"/>
        <v>#VALUE!</v>
      </c>
      <c r="G36">
        <v>0</v>
      </c>
      <c r="H36" t="e">
        <f t="shared" si="4"/>
        <v>#VALUE!</v>
      </c>
      <c r="I36" t="e">
        <f t="shared" si="5"/>
        <v>#VALUE!</v>
      </c>
      <c r="J36" t="e">
        <f t="shared" si="6"/>
        <v>#VALUE!</v>
      </c>
      <c r="K36" t="str">
        <f t="shared" si="7"/>
        <v/>
      </c>
      <c r="L36" t="str">
        <f t="shared" si="8"/>
        <v/>
      </c>
      <c r="M36" t="str">
        <f t="shared" si="9"/>
        <v/>
      </c>
      <c r="N36" t="str">
        <f t="shared" si="10"/>
        <v/>
      </c>
    </row>
    <row r="37" spans="1:14" x14ac:dyDescent="0.25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e">
        <f t="shared" si="0"/>
        <v>#VALUE!</v>
      </c>
      <c r="D37" t="e">
        <f t="shared" si="1"/>
        <v>#VALUE!</v>
      </c>
      <c r="E37" t="e">
        <f t="shared" si="2"/>
        <v>#VALUE!</v>
      </c>
      <c r="F37" t="e">
        <f t="shared" si="3"/>
        <v>#VALUE!</v>
      </c>
      <c r="G37">
        <v>0</v>
      </c>
      <c r="H37" t="e">
        <f t="shared" si="4"/>
        <v>#VALUE!</v>
      </c>
      <c r="I37" t="e">
        <f t="shared" si="5"/>
        <v>#VALUE!</v>
      </c>
      <c r="J37" t="e">
        <f t="shared" si="6"/>
        <v>#VALUE!</v>
      </c>
      <c r="K37" t="str">
        <f t="shared" si="7"/>
        <v/>
      </c>
      <c r="L37" t="str">
        <f t="shared" si="8"/>
        <v/>
      </c>
      <c r="M37" t="str">
        <f t="shared" si="9"/>
        <v/>
      </c>
      <c r="N37" t="str">
        <f t="shared" si="10"/>
        <v/>
      </c>
    </row>
    <row r="38" spans="1:14" x14ac:dyDescent="0.25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e">
        <f t="shared" si="0"/>
        <v>#VALUE!</v>
      </c>
      <c r="D38" t="e">
        <f t="shared" si="1"/>
        <v>#VALUE!</v>
      </c>
      <c r="E38" t="e">
        <f t="shared" si="2"/>
        <v>#VALUE!</v>
      </c>
      <c r="F38" t="e">
        <f t="shared" si="3"/>
        <v>#VALUE!</v>
      </c>
      <c r="G38">
        <v>0</v>
      </c>
      <c r="H38" t="e">
        <f t="shared" si="4"/>
        <v>#VALUE!</v>
      </c>
      <c r="I38" t="e">
        <f t="shared" si="5"/>
        <v>#VALUE!</v>
      </c>
      <c r="J38" t="e">
        <f t="shared" si="6"/>
        <v>#VALUE!</v>
      </c>
      <c r="K38" t="str">
        <f t="shared" si="7"/>
        <v/>
      </c>
      <c r="L38" t="str">
        <f t="shared" si="8"/>
        <v/>
      </c>
      <c r="M38" t="str">
        <f t="shared" si="9"/>
        <v/>
      </c>
      <c r="N38" t="str">
        <f t="shared" si="10"/>
        <v/>
      </c>
    </row>
    <row r="39" spans="1:14" x14ac:dyDescent="0.25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e">
        <f t="shared" si="0"/>
        <v>#VALUE!</v>
      </c>
      <c r="D39" t="e">
        <f t="shared" si="1"/>
        <v>#VALUE!</v>
      </c>
      <c r="E39" t="e">
        <f t="shared" si="2"/>
        <v>#VALUE!</v>
      </c>
      <c r="F39" t="e">
        <f t="shared" si="3"/>
        <v>#VALUE!</v>
      </c>
      <c r="G39">
        <v>0</v>
      </c>
      <c r="H39" t="e">
        <f t="shared" si="4"/>
        <v>#VALUE!</v>
      </c>
      <c r="I39" t="e">
        <f t="shared" si="5"/>
        <v>#VALUE!</v>
      </c>
      <c r="J39" t="e">
        <f t="shared" si="6"/>
        <v>#VALUE!</v>
      </c>
      <c r="K39" t="str">
        <f t="shared" si="7"/>
        <v/>
      </c>
      <c r="L39" t="str">
        <f t="shared" si="8"/>
        <v/>
      </c>
      <c r="M39" t="str">
        <f t="shared" si="9"/>
        <v/>
      </c>
      <c r="N39" t="str">
        <f t="shared" si="10"/>
        <v/>
      </c>
    </row>
    <row r="40" spans="1:14" x14ac:dyDescent="0.25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e">
        <f t="shared" si="0"/>
        <v>#VALUE!</v>
      </c>
      <c r="D40" t="e">
        <f t="shared" si="1"/>
        <v>#VALUE!</v>
      </c>
      <c r="E40" t="e">
        <f t="shared" si="2"/>
        <v>#VALUE!</v>
      </c>
      <c r="F40" t="e">
        <f t="shared" si="3"/>
        <v>#VALUE!</v>
      </c>
      <c r="G40">
        <v>0</v>
      </c>
      <c r="H40" t="e">
        <f t="shared" si="4"/>
        <v>#VALUE!</v>
      </c>
      <c r="I40" t="e">
        <f t="shared" si="5"/>
        <v>#VALUE!</v>
      </c>
      <c r="J40" t="e">
        <f t="shared" si="6"/>
        <v>#VALUE!</v>
      </c>
      <c r="K40" t="str">
        <f t="shared" si="7"/>
        <v/>
      </c>
      <c r="L40" t="str">
        <f t="shared" si="8"/>
        <v/>
      </c>
      <c r="M40" t="str">
        <f t="shared" si="9"/>
        <v/>
      </c>
      <c r="N40" t="str">
        <f t="shared" si="10"/>
        <v/>
      </c>
    </row>
    <row r="41" spans="1:14" x14ac:dyDescent="0.25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e">
        <f t="shared" si="0"/>
        <v>#VALUE!</v>
      </c>
      <c r="D41" t="e">
        <f t="shared" si="1"/>
        <v>#VALUE!</v>
      </c>
      <c r="E41" t="e">
        <f t="shared" si="2"/>
        <v>#VALUE!</v>
      </c>
      <c r="F41" t="e">
        <f t="shared" si="3"/>
        <v>#VALUE!</v>
      </c>
      <c r="G41">
        <v>0</v>
      </c>
      <c r="H41" t="e">
        <f t="shared" si="4"/>
        <v>#VALUE!</v>
      </c>
      <c r="I41" t="e">
        <f t="shared" si="5"/>
        <v>#VALUE!</v>
      </c>
      <c r="J41" t="e">
        <f t="shared" si="6"/>
        <v>#VALUE!</v>
      </c>
      <c r="K41" t="str">
        <f t="shared" si="7"/>
        <v/>
      </c>
      <c r="L41" t="str">
        <f t="shared" si="8"/>
        <v/>
      </c>
      <c r="M41" t="str">
        <f t="shared" si="9"/>
        <v/>
      </c>
      <c r="N41" t="str">
        <f t="shared" si="10"/>
        <v/>
      </c>
    </row>
    <row r="42" spans="1:14" x14ac:dyDescent="0.25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e">
        <f t="shared" si="0"/>
        <v>#VALUE!</v>
      </c>
      <c r="D42" t="e">
        <f t="shared" si="1"/>
        <v>#VALUE!</v>
      </c>
      <c r="E42" t="e">
        <f t="shared" si="2"/>
        <v>#VALUE!</v>
      </c>
      <c r="F42" t="e">
        <f t="shared" si="3"/>
        <v>#VALUE!</v>
      </c>
      <c r="G42">
        <v>0</v>
      </c>
      <c r="H42" t="e">
        <f t="shared" si="4"/>
        <v>#VALUE!</v>
      </c>
      <c r="I42" t="e">
        <f t="shared" si="5"/>
        <v>#VALUE!</v>
      </c>
      <c r="J42" t="e">
        <f t="shared" si="6"/>
        <v>#VALUE!</v>
      </c>
      <c r="K42" t="str">
        <f t="shared" si="7"/>
        <v/>
      </c>
      <c r="L42" t="str">
        <f t="shared" si="8"/>
        <v/>
      </c>
      <c r="M42" t="str">
        <f t="shared" si="9"/>
        <v/>
      </c>
      <c r="N42" t="str">
        <f t="shared" si="10"/>
        <v/>
      </c>
    </row>
    <row r="43" spans="1:14" x14ac:dyDescent="0.25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e">
        <f t="shared" si="0"/>
        <v>#VALUE!</v>
      </c>
      <c r="D43" t="e">
        <f t="shared" si="1"/>
        <v>#VALUE!</v>
      </c>
      <c r="E43" t="e">
        <f t="shared" si="2"/>
        <v>#VALUE!</v>
      </c>
      <c r="F43" t="e">
        <f t="shared" si="3"/>
        <v>#VALUE!</v>
      </c>
      <c r="G43">
        <v>0</v>
      </c>
      <c r="H43" t="e">
        <f t="shared" si="4"/>
        <v>#VALUE!</v>
      </c>
      <c r="I43" t="e">
        <f t="shared" si="5"/>
        <v>#VALUE!</v>
      </c>
      <c r="J43" t="e">
        <f t="shared" si="6"/>
        <v>#VALUE!</v>
      </c>
      <c r="K43" t="str">
        <f t="shared" si="7"/>
        <v/>
      </c>
      <c r="L43" t="str">
        <f t="shared" si="8"/>
        <v/>
      </c>
      <c r="M43" t="str">
        <f t="shared" si="9"/>
        <v/>
      </c>
      <c r="N43" t="str">
        <f t="shared" si="10"/>
        <v/>
      </c>
    </row>
    <row r="44" spans="1:14" x14ac:dyDescent="0.25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e">
        <f t="shared" si="0"/>
        <v>#VALUE!</v>
      </c>
      <c r="D44" t="e">
        <f t="shared" si="1"/>
        <v>#VALUE!</v>
      </c>
      <c r="E44" t="e">
        <f t="shared" si="2"/>
        <v>#VALUE!</v>
      </c>
      <c r="F44" t="e">
        <f t="shared" si="3"/>
        <v>#VALUE!</v>
      </c>
      <c r="G44">
        <v>0</v>
      </c>
      <c r="H44" t="e">
        <f t="shared" si="4"/>
        <v>#VALUE!</v>
      </c>
      <c r="I44" t="e">
        <f t="shared" si="5"/>
        <v>#VALUE!</v>
      </c>
      <c r="J44" t="e">
        <f t="shared" si="6"/>
        <v>#VALUE!</v>
      </c>
      <c r="K44" t="str">
        <f t="shared" si="7"/>
        <v/>
      </c>
      <c r="L44" t="str">
        <f t="shared" si="8"/>
        <v/>
      </c>
      <c r="M44" t="str">
        <f t="shared" si="9"/>
        <v/>
      </c>
      <c r="N44" t="str">
        <f t="shared" si="10"/>
        <v/>
      </c>
    </row>
    <row r="45" spans="1:14" x14ac:dyDescent="0.25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e">
        <f t="shared" si="0"/>
        <v>#VALUE!</v>
      </c>
      <c r="D45" t="e">
        <f t="shared" si="1"/>
        <v>#VALUE!</v>
      </c>
      <c r="E45" t="e">
        <f t="shared" si="2"/>
        <v>#VALUE!</v>
      </c>
      <c r="F45" t="e">
        <f t="shared" si="3"/>
        <v>#VALUE!</v>
      </c>
      <c r="G45">
        <v>0</v>
      </c>
      <c r="H45" t="e">
        <f t="shared" si="4"/>
        <v>#VALUE!</v>
      </c>
      <c r="I45" t="e">
        <f t="shared" si="5"/>
        <v>#VALUE!</v>
      </c>
      <c r="J45" t="e">
        <f t="shared" si="6"/>
        <v>#VALUE!</v>
      </c>
      <c r="K45" t="str">
        <f t="shared" si="7"/>
        <v/>
      </c>
      <c r="L45" t="str">
        <f t="shared" si="8"/>
        <v/>
      </c>
      <c r="M45" t="str">
        <f t="shared" si="9"/>
        <v/>
      </c>
      <c r="N45" t="str">
        <f t="shared" si="10"/>
        <v/>
      </c>
    </row>
    <row r="46" spans="1:14" x14ac:dyDescent="0.25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e">
        <f t="shared" si="0"/>
        <v>#VALUE!</v>
      </c>
      <c r="D46" t="e">
        <f t="shared" si="1"/>
        <v>#VALUE!</v>
      </c>
      <c r="E46" t="e">
        <f t="shared" si="2"/>
        <v>#VALUE!</v>
      </c>
      <c r="F46" t="e">
        <f t="shared" si="3"/>
        <v>#VALUE!</v>
      </c>
      <c r="G46">
        <v>0</v>
      </c>
      <c r="H46" t="e">
        <f t="shared" si="4"/>
        <v>#VALUE!</v>
      </c>
      <c r="I46" t="e">
        <f t="shared" si="5"/>
        <v>#VALUE!</v>
      </c>
      <c r="J46" t="e">
        <f t="shared" si="6"/>
        <v>#VALUE!</v>
      </c>
      <c r="K46" t="str">
        <f t="shared" si="7"/>
        <v/>
      </c>
      <c r="L46" t="str">
        <f t="shared" si="8"/>
        <v/>
      </c>
      <c r="M46" t="str">
        <f t="shared" si="9"/>
        <v/>
      </c>
      <c r="N46" t="str">
        <f t="shared" si="10"/>
        <v/>
      </c>
    </row>
    <row r="47" spans="1:14" x14ac:dyDescent="0.25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e">
        <f t="shared" si="0"/>
        <v>#VALUE!</v>
      </c>
      <c r="D47" t="e">
        <f t="shared" si="1"/>
        <v>#VALUE!</v>
      </c>
      <c r="E47" t="e">
        <f t="shared" si="2"/>
        <v>#VALUE!</v>
      </c>
      <c r="F47" t="e">
        <f t="shared" si="3"/>
        <v>#VALUE!</v>
      </c>
      <c r="G47">
        <v>0</v>
      </c>
      <c r="H47" t="e">
        <f t="shared" si="4"/>
        <v>#VALUE!</v>
      </c>
      <c r="I47" t="e">
        <f t="shared" si="5"/>
        <v>#VALUE!</v>
      </c>
      <c r="J47" t="e">
        <f t="shared" si="6"/>
        <v>#VALUE!</v>
      </c>
      <c r="K47" t="str">
        <f t="shared" si="7"/>
        <v/>
      </c>
      <c r="L47" t="str">
        <f t="shared" si="8"/>
        <v/>
      </c>
      <c r="M47" t="str">
        <f t="shared" si="9"/>
        <v/>
      </c>
      <c r="N47" t="str">
        <f t="shared" si="10"/>
        <v/>
      </c>
    </row>
    <row r="48" spans="1:14" x14ac:dyDescent="0.25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e">
        <f t="shared" si="0"/>
        <v>#VALUE!</v>
      </c>
      <c r="D48" t="e">
        <f t="shared" si="1"/>
        <v>#VALUE!</v>
      </c>
      <c r="E48" t="e">
        <f t="shared" si="2"/>
        <v>#VALUE!</v>
      </c>
      <c r="F48" t="e">
        <f t="shared" si="3"/>
        <v>#VALUE!</v>
      </c>
      <c r="G48">
        <v>0</v>
      </c>
      <c r="H48" t="e">
        <f t="shared" si="4"/>
        <v>#VALUE!</v>
      </c>
      <c r="I48" t="e">
        <f t="shared" si="5"/>
        <v>#VALUE!</v>
      </c>
      <c r="J48" t="e">
        <f t="shared" si="6"/>
        <v>#VALUE!</v>
      </c>
      <c r="K48" t="str">
        <f t="shared" si="7"/>
        <v/>
      </c>
      <c r="L48" t="str">
        <f t="shared" si="8"/>
        <v/>
      </c>
      <c r="M48" t="str">
        <f t="shared" si="9"/>
        <v/>
      </c>
      <c r="N48" t="str">
        <f t="shared" si="10"/>
        <v/>
      </c>
    </row>
    <row r="49" spans="1:14" x14ac:dyDescent="0.25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e">
        <f t="shared" si="0"/>
        <v>#VALUE!</v>
      </c>
      <c r="D49" t="e">
        <f t="shared" si="1"/>
        <v>#VALUE!</v>
      </c>
      <c r="E49" t="e">
        <f t="shared" si="2"/>
        <v>#VALUE!</v>
      </c>
      <c r="F49" t="e">
        <f t="shared" si="3"/>
        <v>#VALUE!</v>
      </c>
      <c r="G49">
        <v>0</v>
      </c>
      <c r="H49" t="e">
        <f t="shared" si="4"/>
        <v>#VALUE!</v>
      </c>
      <c r="I49" t="e">
        <f t="shared" si="5"/>
        <v>#VALUE!</v>
      </c>
      <c r="J49" t="e">
        <f t="shared" si="6"/>
        <v>#VALUE!</v>
      </c>
      <c r="K49" t="str">
        <f t="shared" si="7"/>
        <v/>
      </c>
      <c r="L49" t="str">
        <f t="shared" si="8"/>
        <v/>
      </c>
      <c r="M49" t="str">
        <f t="shared" si="9"/>
        <v/>
      </c>
      <c r="N49" t="str">
        <f t="shared" si="10"/>
        <v/>
      </c>
    </row>
    <row r="50" spans="1:14" x14ac:dyDescent="0.25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e">
        <f t="shared" si="0"/>
        <v>#VALUE!</v>
      </c>
      <c r="D50" t="e">
        <f t="shared" si="1"/>
        <v>#VALUE!</v>
      </c>
      <c r="E50" t="e">
        <f t="shared" si="2"/>
        <v>#VALUE!</v>
      </c>
      <c r="F50" t="e">
        <f t="shared" si="3"/>
        <v>#VALUE!</v>
      </c>
      <c r="G50">
        <v>0</v>
      </c>
      <c r="H50" t="e">
        <f t="shared" si="4"/>
        <v>#VALUE!</v>
      </c>
      <c r="I50" t="e">
        <f t="shared" si="5"/>
        <v>#VALUE!</v>
      </c>
      <c r="J50" t="e">
        <f t="shared" si="6"/>
        <v>#VALUE!</v>
      </c>
      <c r="K50" t="str">
        <f t="shared" si="7"/>
        <v/>
      </c>
      <c r="L50" t="str">
        <f t="shared" si="8"/>
        <v/>
      </c>
      <c r="M50" t="str">
        <f t="shared" si="9"/>
        <v/>
      </c>
      <c r="N50" t="str">
        <f t="shared" si="10"/>
        <v/>
      </c>
    </row>
    <row r="51" spans="1:14" x14ac:dyDescent="0.25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e">
        <f t="shared" si="0"/>
        <v>#VALUE!</v>
      </c>
      <c r="D51" t="e">
        <f t="shared" si="1"/>
        <v>#VALUE!</v>
      </c>
      <c r="E51" t="e">
        <f t="shared" si="2"/>
        <v>#VALUE!</v>
      </c>
      <c r="F51" t="e">
        <f t="shared" si="3"/>
        <v>#VALUE!</v>
      </c>
      <c r="G51">
        <v>0</v>
      </c>
      <c r="H51" t="e">
        <f t="shared" si="4"/>
        <v>#VALUE!</v>
      </c>
      <c r="I51" t="e">
        <f t="shared" si="5"/>
        <v>#VALUE!</v>
      </c>
      <c r="J51" t="e">
        <f t="shared" si="6"/>
        <v>#VALUE!</v>
      </c>
      <c r="K51" t="str">
        <f t="shared" si="7"/>
        <v/>
      </c>
      <c r="L51" t="str">
        <f t="shared" si="8"/>
        <v/>
      </c>
      <c r="M51" t="str">
        <f t="shared" si="9"/>
        <v/>
      </c>
      <c r="N51" t="str">
        <f t="shared" si="10"/>
        <v/>
      </c>
    </row>
    <row r="52" spans="1:14" x14ac:dyDescent="0.25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e">
        <f t="shared" si="0"/>
        <v>#VALUE!</v>
      </c>
      <c r="D52" t="e">
        <f t="shared" si="1"/>
        <v>#VALUE!</v>
      </c>
      <c r="E52" t="e">
        <f t="shared" si="2"/>
        <v>#VALUE!</v>
      </c>
      <c r="F52" t="e">
        <f t="shared" si="3"/>
        <v>#VALUE!</v>
      </c>
      <c r="G52">
        <v>0</v>
      </c>
      <c r="H52" t="e">
        <f t="shared" si="4"/>
        <v>#VALUE!</v>
      </c>
      <c r="I52" t="e">
        <f t="shared" si="5"/>
        <v>#VALUE!</v>
      </c>
      <c r="J52" t="e">
        <f t="shared" si="6"/>
        <v>#VALUE!</v>
      </c>
      <c r="K52" t="str">
        <f t="shared" si="7"/>
        <v/>
      </c>
      <c r="L52" t="str">
        <f t="shared" si="8"/>
        <v/>
      </c>
      <c r="M52" t="str">
        <f t="shared" si="9"/>
        <v/>
      </c>
      <c r="N52" t="str">
        <f t="shared" si="10"/>
        <v/>
      </c>
    </row>
    <row r="53" spans="1:14" x14ac:dyDescent="0.25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e">
        <f t="shared" si="0"/>
        <v>#VALUE!</v>
      </c>
      <c r="D53" t="e">
        <f t="shared" si="1"/>
        <v>#VALUE!</v>
      </c>
      <c r="E53" t="e">
        <f t="shared" si="2"/>
        <v>#VALUE!</v>
      </c>
      <c r="F53" t="e">
        <f t="shared" si="3"/>
        <v>#VALUE!</v>
      </c>
      <c r="G53">
        <v>0</v>
      </c>
      <c r="H53" t="e">
        <f t="shared" si="4"/>
        <v>#VALUE!</v>
      </c>
      <c r="I53" t="e">
        <f t="shared" si="5"/>
        <v>#VALUE!</v>
      </c>
      <c r="J53" t="e">
        <f t="shared" si="6"/>
        <v>#VALUE!</v>
      </c>
      <c r="K53" t="str">
        <f t="shared" si="7"/>
        <v/>
      </c>
      <c r="L53" t="str">
        <f t="shared" si="8"/>
        <v/>
      </c>
      <c r="M53" t="str">
        <f t="shared" si="9"/>
        <v/>
      </c>
      <c r="N53" t="str">
        <f t="shared" si="10"/>
        <v/>
      </c>
    </row>
    <row r="54" spans="1:14" x14ac:dyDescent="0.25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e">
        <f t="shared" si="0"/>
        <v>#VALUE!</v>
      </c>
      <c r="D54" t="e">
        <f t="shared" si="1"/>
        <v>#VALUE!</v>
      </c>
      <c r="E54" t="e">
        <f t="shared" si="2"/>
        <v>#VALUE!</v>
      </c>
      <c r="F54" t="e">
        <f t="shared" si="3"/>
        <v>#VALUE!</v>
      </c>
      <c r="G54">
        <v>0</v>
      </c>
      <c r="H54" t="e">
        <f t="shared" si="4"/>
        <v>#VALUE!</v>
      </c>
      <c r="I54" t="e">
        <f t="shared" si="5"/>
        <v>#VALUE!</v>
      </c>
      <c r="J54" t="e">
        <f t="shared" si="6"/>
        <v>#VALUE!</v>
      </c>
      <c r="K54" t="str">
        <f t="shared" si="7"/>
        <v/>
      </c>
      <c r="L54" t="str">
        <f t="shared" si="8"/>
        <v/>
      </c>
      <c r="M54" t="str">
        <f t="shared" si="9"/>
        <v/>
      </c>
      <c r="N54" t="str">
        <f t="shared" si="10"/>
        <v/>
      </c>
    </row>
    <row r="55" spans="1:14" x14ac:dyDescent="0.25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e">
        <f t="shared" si="0"/>
        <v>#VALUE!</v>
      </c>
      <c r="D55" t="e">
        <f t="shared" si="1"/>
        <v>#VALUE!</v>
      </c>
      <c r="E55" t="e">
        <f t="shared" si="2"/>
        <v>#VALUE!</v>
      </c>
      <c r="F55" t="e">
        <f t="shared" si="3"/>
        <v>#VALUE!</v>
      </c>
      <c r="G55">
        <v>0</v>
      </c>
      <c r="H55" t="e">
        <f t="shared" si="4"/>
        <v>#VALUE!</v>
      </c>
      <c r="I55" t="e">
        <f t="shared" si="5"/>
        <v>#VALUE!</v>
      </c>
      <c r="J55" t="e">
        <f t="shared" si="6"/>
        <v>#VALUE!</v>
      </c>
      <c r="K55" t="str">
        <f t="shared" si="7"/>
        <v/>
      </c>
      <c r="L55" t="str">
        <f t="shared" si="8"/>
        <v/>
      </c>
      <c r="M55" t="str">
        <f t="shared" si="9"/>
        <v/>
      </c>
      <c r="N55" t="str">
        <f t="shared" si="10"/>
        <v/>
      </c>
    </row>
    <row r="56" spans="1:14" x14ac:dyDescent="0.25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e">
        <f t="shared" si="0"/>
        <v>#VALUE!</v>
      </c>
      <c r="D56" t="e">
        <f t="shared" si="1"/>
        <v>#VALUE!</v>
      </c>
      <c r="E56" t="e">
        <f t="shared" si="2"/>
        <v>#VALUE!</v>
      </c>
      <c r="F56" t="e">
        <f t="shared" si="3"/>
        <v>#VALUE!</v>
      </c>
      <c r="G56">
        <v>0</v>
      </c>
      <c r="H56" t="e">
        <f t="shared" si="4"/>
        <v>#VALUE!</v>
      </c>
      <c r="I56" t="e">
        <f t="shared" si="5"/>
        <v>#VALUE!</v>
      </c>
      <c r="J56" t="e">
        <f t="shared" si="6"/>
        <v>#VALUE!</v>
      </c>
      <c r="K56" t="str">
        <f t="shared" si="7"/>
        <v/>
      </c>
      <c r="L56" t="str">
        <f t="shared" si="8"/>
        <v/>
      </c>
      <c r="M56" t="str">
        <f t="shared" si="9"/>
        <v/>
      </c>
      <c r="N56" t="str">
        <f t="shared" si="10"/>
        <v/>
      </c>
    </row>
    <row r="57" spans="1:14" x14ac:dyDescent="0.25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e">
        <f t="shared" si="0"/>
        <v>#VALUE!</v>
      </c>
      <c r="D57" t="e">
        <f t="shared" si="1"/>
        <v>#VALUE!</v>
      </c>
      <c r="E57" t="e">
        <f t="shared" si="2"/>
        <v>#VALUE!</v>
      </c>
      <c r="F57" t="e">
        <f t="shared" si="3"/>
        <v>#VALUE!</v>
      </c>
      <c r="G57">
        <v>0</v>
      </c>
      <c r="H57" t="e">
        <f t="shared" si="4"/>
        <v>#VALUE!</v>
      </c>
      <c r="I57" t="e">
        <f t="shared" si="5"/>
        <v>#VALUE!</v>
      </c>
      <c r="J57" t="e">
        <f t="shared" si="6"/>
        <v>#VALUE!</v>
      </c>
      <c r="K57" t="str">
        <f t="shared" si="7"/>
        <v/>
      </c>
      <c r="L57" t="str">
        <f t="shared" si="8"/>
        <v/>
      </c>
      <c r="M57" t="str">
        <f t="shared" si="9"/>
        <v/>
      </c>
      <c r="N57" t="str">
        <f t="shared" si="10"/>
        <v/>
      </c>
    </row>
    <row r="58" spans="1:14" x14ac:dyDescent="0.25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e">
        <f t="shared" si="0"/>
        <v>#VALUE!</v>
      </c>
      <c r="D58" t="e">
        <f t="shared" si="1"/>
        <v>#VALUE!</v>
      </c>
      <c r="E58" t="e">
        <f t="shared" si="2"/>
        <v>#VALUE!</v>
      </c>
      <c r="F58" t="e">
        <f t="shared" si="3"/>
        <v>#VALUE!</v>
      </c>
      <c r="G58">
        <v>0</v>
      </c>
      <c r="H58" t="e">
        <f t="shared" si="4"/>
        <v>#VALUE!</v>
      </c>
      <c r="I58" t="e">
        <f t="shared" si="5"/>
        <v>#VALUE!</v>
      </c>
      <c r="J58" t="e">
        <f t="shared" si="6"/>
        <v>#VALUE!</v>
      </c>
      <c r="K58" t="str">
        <f t="shared" si="7"/>
        <v/>
      </c>
      <c r="L58" t="str">
        <f t="shared" si="8"/>
        <v/>
      </c>
      <c r="M58" t="str">
        <f t="shared" si="9"/>
        <v/>
      </c>
      <c r="N58" t="str">
        <f t="shared" si="10"/>
        <v/>
      </c>
    </row>
    <row r="59" spans="1:14" x14ac:dyDescent="0.25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e">
        <f t="shared" si="0"/>
        <v>#VALUE!</v>
      </c>
      <c r="D59" t="e">
        <f t="shared" si="1"/>
        <v>#VALUE!</v>
      </c>
      <c r="E59" t="e">
        <f t="shared" si="2"/>
        <v>#VALUE!</v>
      </c>
      <c r="F59" t="e">
        <f t="shared" si="3"/>
        <v>#VALUE!</v>
      </c>
      <c r="G59">
        <v>0</v>
      </c>
      <c r="H59" t="e">
        <f t="shared" si="4"/>
        <v>#VALUE!</v>
      </c>
      <c r="I59" t="e">
        <f t="shared" si="5"/>
        <v>#VALUE!</v>
      </c>
      <c r="J59" t="e">
        <f t="shared" si="6"/>
        <v>#VALUE!</v>
      </c>
      <c r="K59" t="str">
        <f t="shared" si="7"/>
        <v/>
      </c>
      <c r="L59" t="str">
        <f t="shared" si="8"/>
        <v/>
      </c>
      <c r="M59" t="str">
        <f t="shared" si="9"/>
        <v/>
      </c>
      <c r="N59" t="str">
        <f t="shared" si="10"/>
        <v/>
      </c>
    </row>
    <row r="60" spans="1:14" x14ac:dyDescent="0.25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e">
        <f t="shared" si="0"/>
        <v>#VALUE!</v>
      </c>
      <c r="D60" t="e">
        <f t="shared" si="1"/>
        <v>#VALUE!</v>
      </c>
      <c r="E60" t="e">
        <f t="shared" si="2"/>
        <v>#VALUE!</v>
      </c>
      <c r="F60" t="e">
        <f t="shared" si="3"/>
        <v>#VALUE!</v>
      </c>
      <c r="G60">
        <v>0</v>
      </c>
      <c r="H60" t="e">
        <f t="shared" si="4"/>
        <v>#VALUE!</v>
      </c>
      <c r="I60" t="e">
        <f t="shared" si="5"/>
        <v>#VALUE!</v>
      </c>
      <c r="J60" t="e">
        <f t="shared" si="6"/>
        <v>#VALUE!</v>
      </c>
      <c r="K60" t="str">
        <f t="shared" si="7"/>
        <v/>
      </c>
      <c r="L60" t="str">
        <f t="shared" si="8"/>
        <v/>
      </c>
      <c r="M60" t="str">
        <f t="shared" si="9"/>
        <v/>
      </c>
      <c r="N60" t="str">
        <f t="shared" si="10"/>
        <v/>
      </c>
    </row>
    <row r="61" spans="1:14" x14ac:dyDescent="0.25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e">
        <f t="shared" si="0"/>
        <v>#VALUE!</v>
      </c>
      <c r="D61" t="e">
        <f t="shared" si="1"/>
        <v>#VALUE!</v>
      </c>
      <c r="E61" t="e">
        <f t="shared" si="2"/>
        <v>#VALUE!</v>
      </c>
      <c r="F61" t="e">
        <f t="shared" si="3"/>
        <v>#VALUE!</v>
      </c>
      <c r="G61">
        <v>0</v>
      </c>
      <c r="H61" t="e">
        <f t="shared" si="4"/>
        <v>#VALUE!</v>
      </c>
      <c r="I61" t="e">
        <f t="shared" si="5"/>
        <v>#VALUE!</v>
      </c>
      <c r="J61" t="e">
        <f t="shared" si="6"/>
        <v>#VALUE!</v>
      </c>
      <c r="K61" t="str">
        <f t="shared" si="7"/>
        <v/>
      </c>
      <c r="L61" t="str">
        <f t="shared" si="8"/>
        <v/>
      </c>
      <c r="M61" t="str">
        <f t="shared" si="9"/>
        <v/>
      </c>
      <c r="N61" t="str">
        <f t="shared" si="10"/>
        <v/>
      </c>
    </row>
    <row r="62" spans="1:14" x14ac:dyDescent="0.25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e">
        <f t="shared" si="0"/>
        <v>#VALUE!</v>
      </c>
      <c r="D62" t="e">
        <f t="shared" si="1"/>
        <v>#VALUE!</v>
      </c>
      <c r="E62" t="e">
        <f t="shared" si="2"/>
        <v>#VALUE!</v>
      </c>
      <c r="F62" t="e">
        <f t="shared" si="3"/>
        <v>#VALUE!</v>
      </c>
      <c r="G62">
        <v>0</v>
      </c>
      <c r="H62" t="e">
        <f t="shared" si="4"/>
        <v>#VALUE!</v>
      </c>
      <c r="I62" t="e">
        <f t="shared" si="5"/>
        <v>#VALUE!</v>
      </c>
      <c r="J62" t="e">
        <f t="shared" si="6"/>
        <v>#VALUE!</v>
      </c>
      <c r="K62" t="str">
        <f t="shared" si="7"/>
        <v/>
      </c>
      <c r="L62" t="str">
        <f t="shared" si="8"/>
        <v/>
      </c>
      <c r="M62" t="str">
        <f t="shared" si="9"/>
        <v/>
      </c>
      <c r="N62" t="str">
        <f t="shared" si="10"/>
        <v/>
      </c>
    </row>
    <row r="63" spans="1:14" x14ac:dyDescent="0.25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e">
        <f t="shared" si="0"/>
        <v>#VALUE!</v>
      </c>
      <c r="D63" t="e">
        <f t="shared" si="1"/>
        <v>#VALUE!</v>
      </c>
      <c r="E63" t="e">
        <f t="shared" si="2"/>
        <v>#VALUE!</v>
      </c>
      <c r="F63" t="e">
        <f t="shared" si="3"/>
        <v>#VALUE!</v>
      </c>
      <c r="G63">
        <v>0</v>
      </c>
      <c r="H63" t="e">
        <f t="shared" si="4"/>
        <v>#VALUE!</v>
      </c>
      <c r="I63" t="e">
        <f t="shared" si="5"/>
        <v>#VALUE!</v>
      </c>
      <c r="J63" t="e">
        <f t="shared" si="6"/>
        <v>#VALUE!</v>
      </c>
      <c r="K63" t="str">
        <f t="shared" si="7"/>
        <v/>
      </c>
      <c r="L63" t="str">
        <f t="shared" si="8"/>
        <v/>
      </c>
      <c r="M63" t="str">
        <f t="shared" si="9"/>
        <v/>
      </c>
      <c r="N63" t="str">
        <f t="shared" si="10"/>
        <v/>
      </c>
    </row>
    <row r="64" spans="1:14" x14ac:dyDescent="0.25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e">
        <f t="shared" si="0"/>
        <v>#VALUE!</v>
      </c>
      <c r="D64" t="e">
        <f t="shared" si="1"/>
        <v>#VALUE!</v>
      </c>
      <c r="E64" t="e">
        <f t="shared" si="2"/>
        <v>#VALUE!</v>
      </c>
      <c r="F64" t="e">
        <f t="shared" si="3"/>
        <v>#VALUE!</v>
      </c>
      <c r="G64">
        <v>0</v>
      </c>
      <c r="H64" t="e">
        <f t="shared" si="4"/>
        <v>#VALUE!</v>
      </c>
      <c r="I64" t="e">
        <f t="shared" si="5"/>
        <v>#VALUE!</v>
      </c>
      <c r="J64" t="e">
        <f t="shared" si="6"/>
        <v>#VALUE!</v>
      </c>
      <c r="K64" t="str">
        <f t="shared" si="7"/>
        <v/>
      </c>
      <c r="L64" t="str">
        <f t="shared" si="8"/>
        <v/>
      </c>
      <c r="M64" t="str">
        <f t="shared" si="9"/>
        <v/>
      </c>
      <c r="N64" t="str">
        <f t="shared" si="10"/>
        <v/>
      </c>
    </row>
    <row r="65" spans="1:14" x14ac:dyDescent="0.25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e">
        <f t="shared" si="0"/>
        <v>#VALUE!</v>
      </c>
      <c r="D65" t="e">
        <f t="shared" si="1"/>
        <v>#VALUE!</v>
      </c>
      <c r="E65" t="e">
        <f t="shared" si="2"/>
        <v>#VALUE!</v>
      </c>
      <c r="F65" t="e">
        <f t="shared" si="3"/>
        <v>#VALUE!</v>
      </c>
      <c r="G65">
        <v>0</v>
      </c>
      <c r="H65" t="e">
        <f t="shared" si="4"/>
        <v>#VALUE!</v>
      </c>
      <c r="I65" t="e">
        <f t="shared" si="5"/>
        <v>#VALUE!</v>
      </c>
      <c r="J65" t="e">
        <f t="shared" si="6"/>
        <v>#VALUE!</v>
      </c>
      <c r="K65" t="str">
        <f t="shared" si="7"/>
        <v/>
      </c>
      <c r="L65" t="str">
        <f t="shared" si="8"/>
        <v/>
      </c>
      <c r="M65" t="str">
        <f t="shared" si="9"/>
        <v/>
      </c>
      <c r="N65" t="str">
        <f t="shared" si="10"/>
        <v/>
      </c>
    </row>
    <row r="66" spans="1:14" x14ac:dyDescent="0.25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e">
        <f t="shared" si="0"/>
        <v>#VALUE!</v>
      </c>
      <c r="D66" t="e">
        <f t="shared" si="1"/>
        <v>#VALUE!</v>
      </c>
      <c r="E66" t="e">
        <f t="shared" si="2"/>
        <v>#VALUE!</v>
      </c>
      <c r="F66" t="e">
        <f t="shared" si="3"/>
        <v>#VALUE!</v>
      </c>
      <c r="G66">
        <v>0</v>
      </c>
      <c r="H66" t="e">
        <f t="shared" si="4"/>
        <v>#VALUE!</v>
      </c>
      <c r="I66" t="e">
        <f t="shared" si="5"/>
        <v>#VALUE!</v>
      </c>
      <c r="J66" t="e">
        <f t="shared" si="6"/>
        <v>#VALUE!</v>
      </c>
      <c r="K66" t="str">
        <f t="shared" si="7"/>
        <v/>
      </c>
      <c r="L66" t="str">
        <f t="shared" si="8"/>
        <v/>
      </c>
      <c r="M66" t="str">
        <f t="shared" si="9"/>
        <v/>
      </c>
      <c r="N66" t="str">
        <f t="shared" si="10"/>
        <v/>
      </c>
    </row>
    <row r="67" spans="1:14" x14ac:dyDescent="0.25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e">
        <f t="shared" ref="C67:C130" si="11">1/A67</f>
        <v>#VALUE!</v>
      </c>
      <c r="D67" t="e">
        <f t="shared" ref="D67:D130" si="12">1/B67</f>
        <v>#VALUE!</v>
      </c>
      <c r="E67" t="e">
        <f t="shared" ref="E67:E130" si="13">C67+D67-1</f>
        <v>#VALUE!</v>
      </c>
      <c r="F67" t="e">
        <f t="shared" ref="F67:F130" si="14">C67+D67-(C67*D67)-1</f>
        <v>#VALUE!</v>
      </c>
      <c r="G67">
        <v>0</v>
      </c>
      <c r="H67" t="e">
        <f t="shared" ref="H67:H130" si="15">C67*D67</f>
        <v>#VALUE!</v>
      </c>
      <c r="I67" t="e">
        <f t="shared" ref="I67:I130" si="16">((-4*F67*H67)^0.5)/(2*F67)</f>
        <v>#VALUE!</v>
      </c>
      <c r="J67" t="e">
        <f t="shared" ref="J67:J130" si="17">(-((-4*F67*H67)^0.5))/(2*F67)</f>
        <v>#VALUE!</v>
      </c>
      <c r="K67" t="str">
        <f t="shared" ref="K67:K130" si="18">IF(A67="","",(C67/($J67+C67-($J67*C67))))</f>
        <v/>
      </c>
      <c r="L67" t="str">
        <f t="shared" ref="L67:L130" si="19">IF(B67="","",(D67/($J67+D67-($J67*D67))))</f>
        <v/>
      </c>
      <c r="M67" t="str">
        <f t="shared" ref="M67:M130" si="20">IF(A67="","",1/K67)</f>
        <v/>
      </c>
      <c r="N67" t="str">
        <f t="shared" ref="N67:N130" si="21">IF(B67="","",1/L67)</f>
        <v/>
      </c>
    </row>
    <row r="68" spans="1:14" x14ac:dyDescent="0.25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e">
        <f t="shared" si="11"/>
        <v>#VALUE!</v>
      </c>
      <c r="D68" t="e">
        <f t="shared" si="12"/>
        <v>#VALUE!</v>
      </c>
      <c r="E68" t="e">
        <f t="shared" si="13"/>
        <v>#VALUE!</v>
      </c>
      <c r="F68" t="e">
        <f t="shared" si="14"/>
        <v>#VALUE!</v>
      </c>
      <c r="G68">
        <v>0</v>
      </c>
      <c r="H68" t="e">
        <f t="shared" si="15"/>
        <v>#VALUE!</v>
      </c>
      <c r="I68" t="e">
        <f t="shared" si="16"/>
        <v>#VALUE!</v>
      </c>
      <c r="J68" t="e">
        <f t="shared" si="17"/>
        <v>#VALUE!</v>
      </c>
      <c r="K68" t="str">
        <f t="shared" si="18"/>
        <v/>
      </c>
      <c r="L68" t="str">
        <f t="shared" si="19"/>
        <v/>
      </c>
      <c r="M68" t="str">
        <f t="shared" si="20"/>
        <v/>
      </c>
      <c r="N68" t="str">
        <f t="shared" si="21"/>
        <v/>
      </c>
    </row>
    <row r="69" spans="1:14" x14ac:dyDescent="0.25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e">
        <f t="shared" si="11"/>
        <v>#VALUE!</v>
      </c>
      <c r="D69" t="e">
        <f t="shared" si="12"/>
        <v>#VALUE!</v>
      </c>
      <c r="E69" t="e">
        <f t="shared" si="13"/>
        <v>#VALUE!</v>
      </c>
      <c r="F69" t="e">
        <f t="shared" si="14"/>
        <v>#VALUE!</v>
      </c>
      <c r="G69">
        <v>0</v>
      </c>
      <c r="H69" t="e">
        <f t="shared" si="15"/>
        <v>#VALUE!</v>
      </c>
      <c r="I69" t="e">
        <f t="shared" si="16"/>
        <v>#VALUE!</v>
      </c>
      <c r="J69" t="e">
        <f t="shared" si="17"/>
        <v>#VALUE!</v>
      </c>
      <c r="K69" t="str">
        <f t="shared" si="18"/>
        <v/>
      </c>
      <c r="L69" t="str">
        <f t="shared" si="19"/>
        <v/>
      </c>
      <c r="M69" t="str">
        <f t="shared" si="20"/>
        <v/>
      </c>
      <c r="N69" t="str">
        <f t="shared" si="21"/>
        <v/>
      </c>
    </row>
    <row r="70" spans="1:14" x14ac:dyDescent="0.25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e">
        <f t="shared" si="11"/>
        <v>#VALUE!</v>
      </c>
      <c r="D70" t="e">
        <f t="shared" si="12"/>
        <v>#VALUE!</v>
      </c>
      <c r="E70" t="e">
        <f t="shared" si="13"/>
        <v>#VALUE!</v>
      </c>
      <c r="F70" t="e">
        <f t="shared" si="14"/>
        <v>#VALUE!</v>
      </c>
      <c r="G70">
        <v>0</v>
      </c>
      <c r="H70" t="e">
        <f t="shared" si="15"/>
        <v>#VALUE!</v>
      </c>
      <c r="I70" t="e">
        <f t="shared" si="16"/>
        <v>#VALUE!</v>
      </c>
      <c r="J70" t="e">
        <f t="shared" si="17"/>
        <v>#VALUE!</v>
      </c>
      <c r="K70" t="str">
        <f t="shared" si="18"/>
        <v/>
      </c>
      <c r="L70" t="str">
        <f t="shared" si="19"/>
        <v/>
      </c>
      <c r="M70" t="str">
        <f t="shared" si="20"/>
        <v/>
      </c>
      <c r="N70" t="str">
        <f t="shared" si="21"/>
        <v/>
      </c>
    </row>
    <row r="71" spans="1:14" x14ac:dyDescent="0.25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e">
        <f t="shared" si="11"/>
        <v>#VALUE!</v>
      </c>
      <c r="D71" t="e">
        <f t="shared" si="12"/>
        <v>#VALUE!</v>
      </c>
      <c r="E71" t="e">
        <f t="shared" si="13"/>
        <v>#VALUE!</v>
      </c>
      <c r="F71" t="e">
        <f t="shared" si="14"/>
        <v>#VALUE!</v>
      </c>
      <c r="G71">
        <v>0</v>
      </c>
      <c r="H71" t="e">
        <f t="shared" si="15"/>
        <v>#VALUE!</v>
      </c>
      <c r="I71" t="e">
        <f t="shared" si="16"/>
        <v>#VALUE!</v>
      </c>
      <c r="J71" t="e">
        <f t="shared" si="17"/>
        <v>#VALUE!</v>
      </c>
      <c r="K71" t="str">
        <f t="shared" si="18"/>
        <v/>
      </c>
      <c r="L71" t="str">
        <f t="shared" si="19"/>
        <v/>
      </c>
      <c r="M71" t="str">
        <f t="shared" si="20"/>
        <v/>
      </c>
      <c r="N71" t="str">
        <f t="shared" si="21"/>
        <v/>
      </c>
    </row>
    <row r="72" spans="1:14" x14ac:dyDescent="0.25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e">
        <f t="shared" si="11"/>
        <v>#VALUE!</v>
      </c>
      <c r="D72" t="e">
        <f t="shared" si="12"/>
        <v>#VALUE!</v>
      </c>
      <c r="E72" t="e">
        <f t="shared" si="13"/>
        <v>#VALUE!</v>
      </c>
      <c r="F72" t="e">
        <f t="shared" si="14"/>
        <v>#VALUE!</v>
      </c>
      <c r="G72">
        <v>0</v>
      </c>
      <c r="H72" t="e">
        <f t="shared" si="15"/>
        <v>#VALUE!</v>
      </c>
      <c r="I72" t="e">
        <f t="shared" si="16"/>
        <v>#VALUE!</v>
      </c>
      <c r="J72" t="e">
        <f t="shared" si="17"/>
        <v>#VALUE!</v>
      </c>
      <c r="K72" t="str">
        <f t="shared" si="18"/>
        <v/>
      </c>
      <c r="L72" t="str">
        <f t="shared" si="19"/>
        <v/>
      </c>
      <c r="M72" t="str">
        <f t="shared" si="20"/>
        <v/>
      </c>
      <c r="N72" t="str">
        <f t="shared" si="21"/>
        <v/>
      </c>
    </row>
    <row r="73" spans="1:14" x14ac:dyDescent="0.25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e">
        <f t="shared" si="11"/>
        <v>#VALUE!</v>
      </c>
      <c r="D73" t="e">
        <f t="shared" si="12"/>
        <v>#VALUE!</v>
      </c>
      <c r="E73" t="e">
        <f t="shared" si="13"/>
        <v>#VALUE!</v>
      </c>
      <c r="F73" t="e">
        <f t="shared" si="14"/>
        <v>#VALUE!</v>
      </c>
      <c r="G73">
        <v>0</v>
      </c>
      <c r="H73" t="e">
        <f t="shared" si="15"/>
        <v>#VALUE!</v>
      </c>
      <c r="I73" t="e">
        <f t="shared" si="16"/>
        <v>#VALUE!</v>
      </c>
      <c r="J73" t="e">
        <f t="shared" si="17"/>
        <v>#VALUE!</v>
      </c>
      <c r="K73" t="str">
        <f t="shared" si="18"/>
        <v/>
      </c>
      <c r="L73" t="str">
        <f t="shared" si="19"/>
        <v/>
      </c>
      <c r="M73" t="str">
        <f t="shared" si="20"/>
        <v/>
      </c>
      <c r="N73" t="str">
        <f t="shared" si="21"/>
        <v/>
      </c>
    </row>
    <row r="74" spans="1:14" x14ac:dyDescent="0.25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e">
        <f t="shared" si="11"/>
        <v>#VALUE!</v>
      </c>
      <c r="D74" t="e">
        <f t="shared" si="12"/>
        <v>#VALUE!</v>
      </c>
      <c r="E74" t="e">
        <f t="shared" si="13"/>
        <v>#VALUE!</v>
      </c>
      <c r="F74" t="e">
        <f t="shared" si="14"/>
        <v>#VALUE!</v>
      </c>
      <c r="G74">
        <v>0</v>
      </c>
      <c r="H74" t="e">
        <f t="shared" si="15"/>
        <v>#VALUE!</v>
      </c>
      <c r="I74" t="e">
        <f t="shared" si="16"/>
        <v>#VALUE!</v>
      </c>
      <c r="J74" t="e">
        <f t="shared" si="17"/>
        <v>#VALUE!</v>
      </c>
      <c r="K74" t="str">
        <f t="shared" si="18"/>
        <v/>
      </c>
      <c r="L74" t="str">
        <f t="shared" si="19"/>
        <v/>
      </c>
      <c r="M74" t="str">
        <f t="shared" si="20"/>
        <v/>
      </c>
      <c r="N74" t="str">
        <f t="shared" si="21"/>
        <v/>
      </c>
    </row>
    <row r="75" spans="1:14" x14ac:dyDescent="0.25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e">
        <f t="shared" si="11"/>
        <v>#VALUE!</v>
      </c>
      <c r="D75" t="e">
        <f t="shared" si="12"/>
        <v>#VALUE!</v>
      </c>
      <c r="E75" t="e">
        <f t="shared" si="13"/>
        <v>#VALUE!</v>
      </c>
      <c r="F75" t="e">
        <f t="shared" si="14"/>
        <v>#VALUE!</v>
      </c>
      <c r="G75">
        <v>0</v>
      </c>
      <c r="H75" t="e">
        <f t="shared" si="15"/>
        <v>#VALUE!</v>
      </c>
      <c r="I75" t="e">
        <f t="shared" si="16"/>
        <v>#VALUE!</v>
      </c>
      <c r="J75" t="e">
        <f t="shared" si="17"/>
        <v>#VALUE!</v>
      </c>
      <c r="K75" t="str">
        <f t="shared" si="18"/>
        <v/>
      </c>
      <c r="L75" t="str">
        <f t="shared" si="19"/>
        <v/>
      </c>
      <c r="M75" t="str">
        <f t="shared" si="20"/>
        <v/>
      </c>
      <c r="N75" t="str">
        <f t="shared" si="21"/>
        <v/>
      </c>
    </row>
    <row r="76" spans="1:14" x14ac:dyDescent="0.25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e">
        <f t="shared" si="11"/>
        <v>#VALUE!</v>
      </c>
      <c r="D76" t="e">
        <f t="shared" si="12"/>
        <v>#VALUE!</v>
      </c>
      <c r="E76" t="e">
        <f t="shared" si="13"/>
        <v>#VALUE!</v>
      </c>
      <c r="F76" t="e">
        <f t="shared" si="14"/>
        <v>#VALUE!</v>
      </c>
      <c r="G76">
        <v>0</v>
      </c>
      <c r="H76" t="e">
        <f t="shared" si="15"/>
        <v>#VALUE!</v>
      </c>
      <c r="I76" t="e">
        <f t="shared" si="16"/>
        <v>#VALUE!</v>
      </c>
      <c r="J76" t="e">
        <f t="shared" si="17"/>
        <v>#VALUE!</v>
      </c>
      <c r="K76" t="str">
        <f t="shared" si="18"/>
        <v/>
      </c>
      <c r="L76" t="str">
        <f t="shared" si="19"/>
        <v/>
      </c>
      <c r="M76" t="str">
        <f t="shared" si="20"/>
        <v/>
      </c>
      <c r="N76" t="str">
        <f t="shared" si="21"/>
        <v/>
      </c>
    </row>
    <row r="77" spans="1:14" x14ac:dyDescent="0.25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e">
        <f t="shared" si="11"/>
        <v>#VALUE!</v>
      </c>
      <c r="D77" t="e">
        <f t="shared" si="12"/>
        <v>#VALUE!</v>
      </c>
      <c r="E77" t="e">
        <f t="shared" si="13"/>
        <v>#VALUE!</v>
      </c>
      <c r="F77" t="e">
        <f t="shared" si="14"/>
        <v>#VALUE!</v>
      </c>
      <c r="G77">
        <v>0</v>
      </c>
      <c r="H77" t="e">
        <f t="shared" si="15"/>
        <v>#VALUE!</v>
      </c>
      <c r="I77" t="e">
        <f t="shared" si="16"/>
        <v>#VALUE!</v>
      </c>
      <c r="J77" t="e">
        <f t="shared" si="17"/>
        <v>#VALUE!</v>
      </c>
      <c r="K77" t="str">
        <f t="shared" si="18"/>
        <v/>
      </c>
      <c r="L77" t="str">
        <f t="shared" si="19"/>
        <v/>
      </c>
      <c r="M77" t="str">
        <f t="shared" si="20"/>
        <v/>
      </c>
      <c r="N77" t="str">
        <f t="shared" si="21"/>
        <v/>
      </c>
    </row>
    <row r="78" spans="1:14" x14ac:dyDescent="0.25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e">
        <f t="shared" si="11"/>
        <v>#VALUE!</v>
      </c>
      <c r="D78" t="e">
        <f t="shared" si="12"/>
        <v>#VALUE!</v>
      </c>
      <c r="E78" t="e">
        <f t="shared" si="13"/>
        <v>#VALUE!</v>
      </c>
      <c r="F78" t="e">
        <f t="shared" si="14"/>
        <v>#VALUE!</v>
      </c>
      <c r="G78">
        <v>0</v>
      </c>
      <c r="H78" t="e">
        <f t="shared" si="15"/>
        <v>#VALUE!</v>
      </c>
      <c r="I78" t="e">
        <f t="shared" si="16"/>
        <v>#VALUE!</v>
      </c>
      <c r="J78" t="e">
        <f t="shared" si="17"/>
        <v>#VALUE!</v>
      </c>
      <c r="K78" t="str">
        <f t="shared" si="18"/>
        <v/>
      </c>
      <c r="L78" t="str">
        <f t="shared" si="19"/>
        <v/>
      </c>
      <c r="M78" t="str">
        <f t="shared" si="20"/>
        <v/>
      </c>
      <c r="N78" t="str">
        <f t="shared" si="21"/>
        <v/>
      </c>
    </row>
    <row r="79" spans="1:14" x14ac:dyDescent="0.25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e">
        <f t="shared" si="11"/>
        <v>#VALUE!</v>
      </c>
      <c r="D79" t="e">
        <f t="shared" si="12"/>
        <v>#VALUE!</v>
      </c>
      <c r="E79" t="e">
        <f t="shared" si="13"/>
        <v>#VALUE!</v>
      </c>
      <c r="F79" t="e">
        <f t="shared" si="14"/>
        <v>#VALUE!</v>
      </c>
      <c r="G79">
        <v>0</v>
      </c>
      <c r="H79" t="e">
        <f t="shared" si="15"/>
        <v>#VALUE!</v>
      </c>
      <c r="I79" t="e">
        <f t="shared" si="16"/>
        <v>#VALUE!</v>
      </c>
      <c r="J79" t="e">
        <f t="shared" si="17"/>
        <v>#VALUE!</v>
      </c>
      <c r="K79" t="str">
        <f t="shared" si="18"/>
        <v/>
      </c>
      <c r="L79" t="str">
        <f t="shared" si="19"/>
        <v/>
      </c>
      <c r="M79" t="str">
        <f t="shared" si="20"/>
        <v/>
      </c>
      <c r="N79" t="str">
        <f t="shared" si="21"/>
        <v/>
      </c>
    </row>
    <row r="80" spans="1:14" x14ac:dyDescent="0.25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e">
        <f t="shared" si="11"/>
        <v>#VALUE!</v>
      </c>
      <c r="D80" t="e">
        <f t="shared" si="12"/>
        <v>#VALUE!</v>
      </c>
      <c r="E80" t="e">
        <f t="shared" si="13"/>
        <v>#VALUE!</v>
      </c>
      <c r="F80" t="e">
        <f t="shared" si="14"/>
        <v>#VALUE!</v>
      </c>
      <c r="G80">
        <v>0</v>
      </c>
      <c r="H80" t="e">
        <f t="shared" si="15"/>
        <v>#VALUE!</v>
      </c>
      <c r="I80" t="e">
        <f t="shared" si="16"/>
        <v>#VALUE!</v>
      </c>
      <c r="J80" t="e">
        <f t="shared" si="17"/>
        <v>#VALUE!</v>
      </c>
      <c r="K80" t="str">
        <f t="shared" si="18"/>
        <v/>
      </c>
      <c r="L80" t="str">
        <f t="shared" si="19"/>
        <v/>
      </c>
      <c r="M80" t="str">
        <f t="shared" si="20"/>
        <v/>
      </c>
      <c r="N80" t="str">
        <f t="shared" si="21"/>
        <v/>
      </c>
    </row>
    <row r="81" spans="1:14" x14ac:dyDescent="0.25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e">
        <f t="shared" si="11"/>
        <v>#VALUE!</v>
      </c>
      <c r="D81" t="e">
        <f t="shared" si="12"/>
        <v>#VALUE!</v>
      </c>
      <c r="E81" t="e">
        <f t="shared" si="13"/>
        <v>#VALUE!</v>
      </c>
      <c r="F81" t="e">
        <f t="shared" si="14"/>
        <v>#VALUE!</v>
      </c>
      <c r="G81">
        <v>0</v>
      </c>
      <c r="H81" t="e">
        <f t="shared" si="15"/>
        <v>#VALUE!</v>
      </c>
      <c r="I81" t="e">
        <f t="shared" si="16"/>
        <v>#VALUE!</v>
      </c>
      <c r="J81" t="e">
        <f t="shared" si="17"/>
        <v>#VALUE!</v>
      </c>
      <c r="K81" t="str">
        <f t="shared" si="18"/>
        <v/>
      </c>
      <c r="L81" t="str">
        <f t="shared" si="19"/>
        <v/>
      </c>
      <c r="M81" t="str">
        <f t="shared" si="20"/>
        <v/>
      </c>
      <c r="N81" t="str">
        <f t="shared" si="21"/>
        <v/>
      </c>
    </row>
    <row r="82" spans="1:14" x14ac:dyDescent="0.25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e">
        <f t="shared" si="11"/>
        <v>#VALUE!</v>
      </c>
      <c r="D82" t="e">
        <f t="shared" si="12"/>
        <v>#VALUE!</v>
      </c>
      <c r="E82" t="e">
        <f t="shared" si="13"/>
        <v>#VALUE!</v>
      </c>
      <c r="F82" t="e">
        <f t="shared" si="14"/>
        <v>#VALUE!</v>
      </c>
      <c r="G82">
        <v>0</v>
      </c>
      <c r="H82" t="e">
        <f t="shared" si="15"/>
        <v>#VALUE!</v>
      </c>
      <c r="I82" t="e">
        <f t="shared" si="16"/>
        <v>#VALUE!</v>
      </c>
      <c r="J82" t="e">
        <f t="shared" si="17"/>
        <v>#VALUE!</v>
      </c>
      <c r="K82" t="str">
        <f t="shared" si="18"/>
        <v/>
      </c>
      <c r="L82" t="str">
        <f t="shared" si="19"/>
        <v/>
      </c>
      <c r="M82" t="str">
        <f t="shared" si="20"/>
        <v/>
      </c>
      <c r="N82" t="str">
        <f t="shared" si="21"/>
        <v/>
      </c>
    </row>
    <row r="83" spans="1:14" x14ac:dyDescent="0.25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e">
        <f t="shared" si="11"/>
        <v>#VALUE!</v>
      </c>
      <c r="D83" t="e">
        <f t="shared" si="12"/>
        <v>#VALUE!</v>
      </c>
      <c r="E83" t="e">
        <f t="shared" si="13"/>
        <v>#VALUE!</v>
      </c>
      <c r="F83" t="e">
        <f t="shared" si="14"/>
        <v>#VALUE!</v>
      </c>
      <c r="G83">
        <v>0</v>
      </c>
      <c r="H83" t="e">
        <f t="shared" si="15"/>
        <v>#VALUE!</v>
      </c>
      <c r="I83" t="e">
        <f t="shared" si="16"/>
        <v>#VALUE!</v>
      </c>
      <c r="J83" t="e">
        <f t="shared" si="17"/>
        <v>#VALUE!</v>
      </c>
      <c r="K83" t="str">
        <f t="shared" si="18"/>
        <v/>
      </c>
      <c r="L83" t="str">
        <f t="shared" si="19"/>
        <v/>
      </c>
      <c r="M83" t="str">
        <f t="shared" si="20"/>
        <v/>
      </c>
      <c r="N83" t="str">
        <f t="shared" si="21"/>
        <v/>
      </c>
    </row>
    <row r="84" spans="1:14" x14ac:dyDescent="0.25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e">
        <f t="shared" si="11"/>
        <v>#VALUE!</v>
      </c>
      <c r="D84" t="e">
        <f t="shared" si="12"/>
        <v>#VALUE!</v>
      </c>
      <c r="E84" t="e">
        <f t="shared" si="13"/>
        <v>#VALUE!</v>
      </c>
      <c r="F84" t="e">
        <f t="shared" si="14"/>
        <v>#VALUE!</v>
      </c>
      <c r="G84">
        <v>0</v>
      </c>
      <c r="H84" t="e">
        <f t="shared" si="15"/>
        <v>#VALUE!</v>
      </c>
      <c r="I84" t="e">
        <f t="shared" si="16"/>
        <v>#VALUE!</v>
      </c>
      <c r="J84" t="e">
        <f t="shared" si="17"/>
        <v>#VALUE!</v>
      </c>
      <c r="K84" t="str">
        <f t="shared" si="18"/>
        <v/>
      </c>
      <c r="L84" t="str">
        <f t="shared" si="19"/>
        <v/>
      </c>
      <c r="M84" t="str">
        <f t="shared" si="20"/>
        <v/>
      </c>
      <c r="N84" t="str">
        <f t="shared" si="21"/>
        <v/>
      </c>
    </row>
    <row r="85" spans="1:14" x14ac:dyDescent="0.25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e">
        <f t="shared" si="11"/>
        <v>#VALUE!</v>
      </c>
      <c r="D85" t="e">
        <f t="shared" si="12"/>
        <v>#VALUE!</v>
      </c>
      <c r="E85" t="e">
        <f t="shared" si="13"/>
        <v>#VALUE!</v>
      </c>
      <c r="F85" t="e">
        <f t="shared" si="14"/>
        <v>#VALUE!</v>
      </c>
      <c r="G85">
        <v>0</v>
      </c>
      <c r="H85" t="e">
        <f t="shared" si="15"/>
        <v>#VALUE!</v>
      </c>
      <c r="I85" t="e">
        <f t="shared" si="16"/>
        <v>#VALUE!</v>
      </c>
      <c r="J85" t="e">
        <f t="shared" si="17"/>
        <v>#VALUE!</v>
      </c>
      <c r="K85" t="str">
        <f t="shared" si="18"/>
        <v/>
      </c>
      <c r="L85" t="str">
        <f t="shared" si="19"/>
        <v/>
      </c>
      <c r="M85" t="str">
        <f t="shared" si="20"/>
        <v/>
      </c>
      <c r="N85" t="str">
        <f t="shared" si="21"/>
        <v/>
      </c>
    </row>
    <row r="86" spans="1:14" x14ac:dyDescent="0.25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e">
        <f t="shared" si="11"/>
        <v>#VALUE!</v>
      </c>
      <c r="D86" t="e">
        <f t="shared" si="12"/>
        <v>#VALUE!</v>
      </c>
      <c r="E86" t="e">
        <f t="shared" si="13"/>
        <v>#VALUE!</v>
      </c>
      <c r="F86" t="e">
        <f t="shared" si="14"/>
        <v>#VALUE!</v>
      </c>
      <c r="G86">
        <v>0</v>
      </c>
      <c r="H86" t="e">
        <f t="shared" si="15"/>
        <v>#VALUE!</v>
      </c>
      <c r="I86" t="e">
        <f t="shared" si="16"/>
        <v>#VALUE!</v>
      </c>
      <c r="J86" t="e">
        <f t="shared" si="17"/>
        <v>#VALUE!</v>
      </c>
      <c r="K86" t="str">
        <f t="shared" si="18"/>
        <v/>
      </c>
      <c r="L86" t="str">
        <f t="shared" si="19"/>
        <v/>
      </c>
      <c r="M86" t="str">
        <f t="shared" si="20"/>
        <v/>
      </c>
      <c r="N86" t="str">
        <f t="shared" si="21"/>
        <v/>
      </c>
    </row>
    <row r="87" spans="1:14" x14ac:dyDescent="0.25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e">
        <f t="shared" si="11"/>
        <v>#VALUE!</v>
      </c>
      <c r="D87" t="e">
        <f t="shared" si="12"/>
        <v>#VALUE!</v>
      </c>
      <c r="E87" t="e">
        <f t="shared" si="13"/>
        <v>#VALUE!</v>
      </c>
      <c r="F87" t="e">
        <f t="shared" si="14"/>
        <v>#VALUE!</v>
      </c>
      <c r="G87">
        <v>0</v>
      </c>
      <c r="H87" t="e">
        <f t="shared" si="15"/>
        <v>#VALUE!</v>
      </c>
      <c r="I87" t="e">
        <f t="shared" si="16"/>
        <v>#VALUE!</v>
      </c>
      <c r="J87" t="e">
        <f t="shared" si="17"/>
        <v>#VALUE!</v>
      </c>
      <c r="K87" t="str">
        <f t="shared" si="18"/>
        <v/>
      </c>
      <c r="L87" t="str">
        <f t="shared" si="19"/>
        <v/>
      </c>
      <c r="M87" t="str">
        <f t="shared" si="20"/>
        <v/>
      </c>
      <c r="N87" t="str">
        <f t="shared" si="21"/>
        <v/>
      </c>
    </row>
    <row r="88" spans="1:14" x14ac:dyDescent="0.25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e">
        <f t="shared" si="11"/>
        <v>#VALUE!</v>
      </c>
      <c r="D88" t="e">
        <f t="shared" si="12"/>
        <v>#VALUE!</v>
      </c>
      <c r="E88" t="e">
        <f t="shared" si="13"/>
        <v>#VALUE!</v>
      </c>
      <c r="F88" t="e">
        <f t="shared" si="14"/>
        <v>#VALUE!</v>
      </c>
      <c r="G88">
        <v>0</v>
      </c>
      <c r="H88" t="e">
        <f t="shared" si="15"/>
        <v>#VALUE!</v>
      </c>
      <c r="I88" t="e">
        <f t="shared" si="16"/>
        <v>#VALUE!</v>
      </c>
      <c r="J88" t="e">
        <f t="shared" si="17"/>
        <v>#VALUE!</v>
      </c>
      <c r="K88" t="str">
        <f t="shared" si="18"/>
        <v/>
      </c>
      <c r="L88" t="str">
        <f t="shared" si="19"/>
        <v/>
      </c>
      <c r="M88" t="str">
        <f t="shared" si="20"/>
        <v/>
      </c>
      <c r="N88" t="str">
        <f t="shared" si="21"/>
        <v/>
      </c>
    </row>
    <row r="89" spans="1:14" x14ac:dyDescent="0.25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e">
        <f t="shared" si="11"/>
        <v>#VALUE!</v>
      </c>
      <c r="D89" t="e">
        <f t="shared" si="12"/>
        <v>#VALUE!</v>
      </c>
      <c r="E89" t="e">
        <f t="shared" si="13"/>
        <v>#VALUE!</v>
      </c>
      <c r="F89" t="e">
        <f t="shared" si="14"/>
        <v>#VALUE!</v>
      </c>
      <c r="G89">
        <v>0</v>
      </c>
      <c r="H89" t="e">
        <f t="shared" si="15"/>
        <v>#VALUE!</v>
      </c>
      <c r="I89" t="e">
        <f t="shared" si="16"/>
        <v>#VALUE!</v>
      </c>
      <c r="J89" t="e">
        <f t="shared" si="17"/>
        <v>#VALUE!</v>
      </c>
      <c r="K89" t="str">
        <f t="shared" si="18"/>
        <v/>
      </c>
      <c r="L89" t="str">
        <f t="shared" si="19"/>
        <v/>
      </c>
      <c r="M89" t="str">
        <f t="shared" si="20"/>
        <v/>
      </c>
      <c r="N89" t="str">
        <f t="shared" si="21"/>
        <v/>
      </c>
    </row>
    <row r="90" spans="1:14" x14ac:dyDescent="0.25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e">
        <f t="shared" si="11"/>
        <v>#VALUE!</v>
      </c>
      <c r="D90" t="e">
        <f t="shared" si="12"/>
        <v>#VALUE!</v>
      </c>
      <c r="E90" t="e">
        <f t="shared" si="13"/>
        <v>#VALUE!</v>
      </c>
      <c r="F90" t="e">
        <f t="shared" si="14"/>
        <v>#VALUE!</v>
      </c>
      <c r="G90">
        <v>0</v>
      </c>
      <c r="H90" t="e">
        <f t="shared" si="15"/>
        <v>#VALUE!</v>
      </c>
      <c r="I90" t="e">
        <f t="shared" si="16"/>
        <v>#VALUE!</v>
      </c>
      <c r="J90" t="e">
        <f t="shared" si="17"/>
        <v>#VALUE!</v>
      </c>
      <c r="K90" t="str">
        <f t="shared" si="18"/>
        <v/>
      </c>
      <c r="L90" t="str">
        <f t="shared" si="19"/>
        <v/>
      </c>
      <c r="M90" t="str">
        <f t="shared" si="20"/>
        <v/>
      </c>
      <c r="N90" t="str">
        <f t="shared" si="21"/>
        <v/>
      </c>
    </row>
    <row r="91" spans="1:14" x14ac:dyDescent="0.25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e">
        <f t="shared" si="11"/>
        <v>#VALUE!</v>
      </c>
      <c r="D91" t="e">
        <f t="shared" si="12"/>
        <v>#VALUE!</v>
      </c>
      <c r="E91" t="e">
        <f t="shared" si="13"/>
        <v>#VALUE!</v>
      </c>
      <c r="F91" t="e">
        <f t="shared" si="14"/>
        <v>#VALUE!</v>
      </c>
      <c r="G91">
        <v>0</v>
      </c>
      <c r="H91" t="e">
        <f t="shared" si="15"/>
        <v>#VALUE!</v>
      </c>
      <c r="I91" t="e">
        <f t="shared" si="16"/>
        <v>#VALUE!</v>
      </c>
      <c r="J91" t="e">
        <f t="shared" si="17"/>
        <v>#VALUE!</v>
      </c>
      <c r="K91" t="str">
        <f t="shared" si="18"/>
        <v/>
      </c>
      <c r="L91" t="str">
        <f t="shared" si="19"/>
        <v/>
      </c>
      <c r="M91" t="str">
        <f t="shared" si="20"/>
        <v/>
      </c>
      <c r="N91" t="str">
        <f t="shared" si="21"/>
        <v/>
      </c>
    </row>
    <row r="92" spans="1:14" x14ac:dyDescent="0.25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e">
        <f t="shared" si="11"/>
        <v>#VALUE!</v>
      </c>
      <c r="D92" t="e">
        <f t="shared" si="12"/>
        <v>#VALUE!</v>
      </c>
      <c r="E92" t="e">
        <f t="shared" si="13"/>
        <v>#VALUE!</v>
      </c>
      <c r="F92" t="e">
        <f t="shared" si="14"/>
        <v>#VALUE!</v>
      </c>
      <c r="G92">
        <v>0</v>
      </c>
      <c r="H92" t="e">
        <f t="shared" si="15"/>
        <v>#VALUE!</v>
      </c>
      <c r="I92" t="e">
        <f t="shared" si="16"/>
        <v>#VALUE!</v>
      </c>
      <c r="J92" t="e">
        <f t="shared" si="17"/>
        <v>#VALUE!</v>
      </c>
      <c r="K92" t="str">
        <f t="shared" si="18"/>
        <v/>
      </c>
      <c r="L92" t="str">
        <f t="shared" si="19"/>
        <v/>
      </c>
      <c r="M92" t="str">
        <f t="shared" si="20"/>
        <v/>
      </c>
      <c r="N92" t="str">
        <f t="shared" si="21"/>
        <v/>
      </c>
    </row>
    <row r="93" spans="1:14" x14ac:dyDescent="0.25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e">
        <f t="shared" si="11"/>
        <v>#VALUE!</v>
      </c>
      <c r="D93" t="e">
        <f t="shared" si="12"/>
        <v>#VALUE!</v>
      </c>
      <c r="E93" t="e">
        <f t="shared" si="13"/>
        <v>#VALUE!</v>
      </c>
      <c r="F93" t="e">
        <f t="shared" si="14"/>
        <v>#VALUE!</v>
      </c>
      <c r="G93">
        <v>0</v>
      </c>
      <c r="H93" t="e">
        <f t="shared" si="15"/>
        <v>#VALUE!</v>
      </c>
      <c r="I93" t="e">
        <f t="shared" si="16"/>
        <v>#VALUE!</v>
      </c>
      <c r="J93" t="e">
        <f t="shared" si="17"/>
        <v>#VALUE!</v>
      </c>
      <c r="K93" t="str">
        <f t="shared" si="18"/>
        <v/>
      </c>
      <c r="L93" t="str">
        <f t="shared" si="19"/>
        <v/>
      </c>
      <c r="M93" t="str">
        <f t="shared" si="20"/>
        <v/>
      </c>
      <c r="N93" t="str">
        <f t="shared" si="21"/>
        <v/>
      </c>
    </row>
    <row r="94" spans="1:14" x14ac:dyDescent="0.25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e">
        <f t="shared" si="11"/>
        <v>#VALUE!</v>
      </c>
      <c r="D94" t="e">
        <f t="shared" si="12"/>
        <v>#VALUE!</v>
      </c>
      <c r="E94" t="e">
        <f t="shared" si="13"/>
        <v>#VALUE!</v>
      </c>
      <c r="F94" t="e">
        <f t="shared" si="14"/>
        <v>#VALUE!</v>
      </c>
      <c r="G94">
        <v>0</v>
      </c>
      <c r="H94" t="e">
        <f t="shared" si="15"/>
        <v>#VALUE!</v>
      </c>
      <c r="I94" t="e">
        <f t="shared" si="16"/>
        <v>#VALUE!</v>
      </c>
      <c r="J94" t="e">
        <f t="shared" si="17"/>
        <v>#VALUE!</v>
      </c>
      <c r="K94" t="str">
        <f t="shared" si="18"/>
        <v/>
      </c>
      <c r="L94" t="str">
        <f t="shared" si="19"/>
        <v/>
      </c>
      <c r="M94" t="str">
        <f t="shared" si="20"/>
        <v/>
      </c>
      <c r="N94" t="str">
        <f t="shared" si="21"/>
        <v/>
      </c>
    </row>
    <row r="95" spans="1:14" x14ac:dyDescent="0.25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e">
        <f t="shared" si="11"/>
        <v>#VALUE!</v>
      </c>
      <c r="D95" t="e">
        <f t="shared" si="12"/>
        <v>#VALUE!</v>
      </c>
      <c r="E95" t="e">
        <f t="shared" si="13"/>
        <v>#VALUE!</v>
      </c>
      <c r="F95" t="e">
        <f t="shared" si="14"/>
        <v>#VALUE!</v>
      </c>
      <c r="G95">
        <v>0</v>
      </c>
      <c r="H95" t="e">
        <f t="shared" si="15"/>
        <v>#VALUE!</v>
      </c>
      <c r="I95" t="e">
        <f t="shared" si="16"/>
        <v>#VALUE!</v>
      </c>
      <c r="J95" t="e">
        <f t="shared" si="17"/>
        <v>#VALUE!</v>
      </c>
      <c r="K95" t="str">
        <f t="shared" si="18"/>
        <v/>
      </c>
      <c r="L95" t="str">
        <f t="shared" si="19"/>
        <v/>
      </c>
      <c r="M95" t="str">
        <f t="shared" si="20"/>
        <v/>
      </c>
      <c r="N95" t="str">
        <f t="shared" si="21"/>
        <v/>
      </c>
    </row>
    <row r="96" spans="1:14" x14ac:dyDescent="0.25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e">
        <f t="shared" si="11"/>
        <v>#VALUE!</v>
      </c>
      <c r="D96" t="e">
        <f t="shared" si="12"/>
        <v>#VALUE!</v>
      </c>
      <c r="E96" t="e">
        <f t="shared" si="13"/>
        <v>#VALUE!</v>
      </c>
      <c r="F96" t="e">
        <f t="shared" si="14"/>
        <v>#VALUE!</v>
      </c>
      <c r="G96">
        <v>0</v>
      </c>
      <c r="H96" t="e">
        <f t="shared" si="15"/>
        <v>#VALUE!</v>
      </c>
      <c r="I96" t="e">
        <f t="shared" si="16"/>
        <v>#VALUE!</v>
      </c>
      <c r="J96" t="e">
        <f t="shared" si="17"/>
        <v>#VALUE!</v>
      </c>
      <c r="K96" t="str">
        <f t="shared" si="18"/>
        <v/>
      </c>
      <c r="L96" t="str">
        <f t="shared" si="19"/>
        <v/>
      </c>
      <c r="M96" t="str">
        <f t="shared" si="20"/>
        <v/>
      </c>
      <c r="N96" t="str">
        <f t="shared" si="21"/>
        <v/>
      </c>
    </row>
    <row r="97" spans="1:14" x14ac:dyDescent="0.25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e">
        <f t="shared" si="11"/>
        <v>#VALUE!</v>
      </c>
      <c r="D97" t="e">
        <f t="shared" si="12"/>
        <v>#VALUE!</v>
      </c>
      <c r="E97" t="e">
        <f t="shared" si="13"/>
        <v>#VALUE!</v>
      </c>
      <c r="F97" t="e">
        <f t="shared" si="14"/>
        <v>#VALUE!</v>
      </c>
      <c r="G97">
        <v>0</v>
      </c>
      <c r="H97" t="e">
        <f t="shared" si="15"/>
        <v>#VALUE!</v>
      </c>
      <c r="I97" t="e">
        <f t="shared" si="16"/>
        <v>#VALUE!</v>
      </c>
      <c r="J97" t="e">
        <f t="shared" si="17"/>
        <v>#VALUE!</v>
      </c>
      <c r="K97" t="str">
        <f t="shared" si="18"/>
        <v/>
      </c>
      <c r="L97" t="str">
        <f t="shared" si="19"/>
        <v/>
      </c>
      <c r="M97" t="str">
        <f t="shared" si="20"/>
        <v/>
      </c>
      <c r="N97" t="str">
        <f t="shared" si="21"/>
        <v/>
      </c>
    </row>
    <row r="98" spans="1:14" x14ac:dyDescent="0.25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e">
        <f t="shared" si="11"/>
        <v>#VALUE!</v>
      </c>
      <c r="D98" t="e">
        <f t="shared" si="12"/>
        <v>#VALUE!</v>
      </c>
      <c r="E98" t="e">
        <f t="shared" si="13"/>
        <v>#VALUE!</v>
      </c>
      <c r="F98" t="e">
        <f t="shared" si="14"/>
        <v>#VALUE!</v>
      </c>
      <c r="G98">
        <v>0</v>
      </c>
      <c r="H98" t="e">
        <f t="shared" si="15"/>
        <v>#VALUE!</v>
      </c>
      <c r="I98" t="e">
        <f t="shared" si="16"/>
        <v>#VALUE!</v>
      </c>
      <c r="J98" t="e">
        <f t="shared" si="17"/>
        <v>#VALUE!</v>
      </c>
      <c r="K98" t="str">
        <f t="shared" si="18"/>
        <v/>
      </c>
      <c r="L98" t="str">
        <f t="shared" si="19"/>
        <v/>
      </c>
      <c r="M98" t="str">
        <f t="shared" si="20"/>
        <v/>
      </c>
      <c r="N98" t="str">
        <f t="shared" si="21"/>
        <v/>
      </c>
    </row>
    <row r="99" spans="1:14" x14ac:dyDescent="0.25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e">
        <f t="shared" si="11"/>
        <v>#VALUE!</v>
      </c>
      <c r="D99" t="e">
        <f t="shared" si="12"/>
        <v>#VALUE!</v>
      </c>
      <c r="E99" t="e">
        <f t="shared" si="13"/>
        <v>#VALUE!</v>
      </c>
      <c r="F99" t="e">
        <f t="shared" si="14"/>
        <v>#VALUE!</v>
      </c>
      <c r="G99">
        <v>0</v>
      </c>
      <c r="H99" t="e">
        <f t="shared" si="15"/>
        <v>#VALUE!</v>
      </c>
      <c r="I99" t="e">
        <f t="shared" si="16"/>
        <v>#VALUE!</v>
      </c>
      <c r="J99" t="e">
        <f t="shared" si="17"/>
        <v>#VALUE!</v>
      </c>
      <c r="K99" t="str">
        <f t="shared" si="18"/>
        <v/>
      </c>
      <c r="L99" t="str">
        <f t="shared" si="19"/>
        <v/>
      </c>
      <c r="M99" t="str">
        <f t="shared" si="20"/>
        <v/>
      </c>
      <c r="N99" t="str">
        <f t="shared" si="21"/>
        <v/>
      </c>
    </row>
    <row r="100" spans="1:14" x14ac:dyDescent="0.25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e">
        <f t="shared" si="11"/>
        <v>#VALUE!</v>
      </c>
      <c r="D100" t="e">
        <f t="shared" si="12"/>
        <v>#VALUE!</v>
      </c>
      <c r="E100" t="e">
        <f t="shared" si="13"/>
        <v>#VALUE!</v>
      </c>
      <c r="F100" t="e">
        <f t="shared" si="14"/>
        <v>#VALUE!</v>
      </c>
      <c r="G100">
        <v>0</v>
      </c>
      <c r="H100" t="e">
        <f t="shared" si="15"/>
        <v>#VALUE!</v>
      </c>
      <c r="I100" t="e">
        <f t="shared" si="16"/>
        <v>#VALUE!</v>
      </c>
      <c r="J100" t="e">
        <f t="shared" si="17"/>
        <v>#VALUE!</v>
      </c>
      <c r="K100" t="str">
        <f t="shared" si="18"/>
        <v/>
      </c>
      <c r="L100" t="str">
        <f t="shared" si="19"/>
        <v/>
      </c>
      <c r="M100" t="str">
        <f t="shared" si="20"/>
        <v/>
      </c>
      <c r="N100" t="str">
        <f t="shared" si="21"/>
        <v/>
      </c>
    </row>
    <row r="101" spans="1:14" x14ac:dyDescent="0.25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e">
        <f t="shared" si="11"/>
        <v>#VALUE!</v>
      </c>
      <c r="D101" t="e">
        <f t="shared" si="12"/>
        <v>#VALUE!</v>
      </c>
      <c r="E101" t="e">
        <f t="shared" si="13"/>
        <v>#VALUE!</v>
      </c>
      <c r="F101" t="e">
        <f t="shared" si="14"/>
        <v>#VALUE!</v>
      </c>
      <c r="G101">
        <v>0</v>
      </c>
      <c r="H101" t="e">
        <f t="shared" si="15"/>
        <v>#VALUE!</v>
      </c>
      <c r="I101" t="e">
        <f t="shared" si="16"/>
        <v>#VALUE!</v>
      </c>
      <c r="J101" t="e">
        <f t="shared" si="17"/>
        <v>#VALUE!</v>
      </c>
      <c r="K101" t="str">
        <f t="shared" si="18"/>
        <v/>
      </c>
      <c r="L101" t="str">
        <f t="shared" si="19"/>
        <v/>
      </c>
      <c r="M101" t="str">
        <f t="shared" si="20"/>
        <v/>
      </c>
      <c r="N101" t="str">
        <f t="shared" si="21"/>
        <v/>
      </c>
    </row>
    <row r="102" spans="1:14" x14ac:dyDescent="0.25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e">
        <f t="shared" si="11"/>
        <v>#VALUE!</v>
      </c>
      <c r="D102" t="e">
        <f t="shared" si="12"/>
        <v>#VALUE!</v>
      </c>
      <c r="E102" t="e">
        <f t="shared" si="13"/>
        <v>#VALUE!</v>
      </c>
      <c r="F102" t="e">
        <f t="shared" si="14"/>
        <v>#VALUE!</v>
      </c>
      <c r="G102">
        <v>0</v>
      </c>
      <c r="H102" t="e">
        <f t="shared" si="15"/>
        <v>#VALUE!</v>
      </c>
      <c r="I102" t="e">
        <f t="shared" si="16"/>
        <v>#VALUE!</v>
      </c>
      <c r="J102" t="e">
        <f t="shared" si="17"/>
        <v>#VALUE!</v>
      </c>
      <c r="K102" t="str">
        <f t="shared" si="18"/>
        <v/>
      </c>
      <c r="L102" t="str">
        <f t="shared" si="19"/>
        <v/>
      </c>
      <c r="M102" t="str">
        <f t="shared" si="20"/>
        <v/>
      </c>
      <c r="N102" t="str">
        <f t="shared" si="21"/>
        <v/>
      </c>
    </row>
    <row r="103" spans="1:14" x14ac:dyDescent="0.25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e">
        <f t="shared" si="11"/>
        <v>#VALUE!</v>
      </c>
      <c r="D103" t="e">
        <f t="shared" si="12"/>
        <v>#VALUE!</v>
      </c>
      <c r="E103" t="e">
        <f t="shared" si="13"/>
        <v>#VALUE!</v>
      </c>
      <c r="F103" t="e">
        <f t="shared" si="14"/>
        <v>#VALUE!</v>
      </c>
      <c r="G103">
        <v>0</v>
      </c>
      <c r="H103" t="e">
        <f t="shared" si="15"/>
        <v>#VALUE!</v>
      </c>
      <c r="I103" t="e">
        <f t="shared" si="16"/>
        <v>#VALUE!</v>
      </c>
      <c r="J103" t="e">
        <f t="shared" si="17"/>
        <v>#VALUE!</v>
      </c>
      <c r="K103" t="str">
        <f t="shared" si="18"/>
        <v/>
      </c>
      <c r="L103" t="str">
        <f t="shared" si="19"/>
        <v/>
      </c>
      <c r="M103" t="str">
        <f t="shared" si="20"/>
        <v/>
      </c>
      <c r="N103" t="str">
        <f t="shared" si="21"/>
        <v/>
      </c>
    </row>
    <row r="104" spans="1:14" x14ac:dyDescent="0.25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e">
        <f t="shared" si="11"/>
        <v>#VALUE!</v>
      </c>
      <c r="D104" t="e">
        <f t="shared" si="12"/>
        <v>#VALUE!</v>
      </c>
      <c r="E104" t="e">
        <f t="shared" si="13"/>
        <v>#VALUE!</v>
      </c>
      <c r="F104" t="e">
        <f t="shared" si="14"/>
        <v>#VALUE!</v>
      </c>
      <c r="G104">
        <v>0</v>
      </c>
      <c r="H104" t="e">
        <f t="shared" si="15"/>
        <v>#VALUE!</v>
      </c>
      <c r="I104" t="e">
        <f t="shared" si="16"/>
        <v>#VALUE!</v>
      </c>
      <c r="J104" t="e">
        <f t="shared" si="17"/>
        <v>#VALUE!</v>
      </c>
      <c r="K104" t="str">
        <f t="shared" si="18"/>
        <v/>
      </c>
      <c r="L104" t="str">
        <f t="shared" si="19"/>
        <v/>
      </c>
      <c r="M104" t="str">
        <f t="shared" si="20"/>
        <v/>
      </c>
      <c r="N104" t="str">
        <f t="shared" si="21"/>
        <v/>
      </c>
    </row>
    <row r="105" spans="1:14" x14ac:dyDescent="0.25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e">
        <f t="shared" si="11"/>
        <v>#VALUE!</v>
      </c>
      <c r="D105" t="e">
        <f t="shared" si="12"/>
        <v>#VALUE!</v>
      </c>
      <c r="E105" t="e">
        <f t="shared" si="13"/>
        <v>#VALUE!</v>
      </c>
      <c r="F105" t="e">
        <f t="shared" si="14"/>
        <v>#VALUE!</v>
      </c>
      <c r="G105">
        <v>0</v>
      </c>
      <c r="H105" t="e">
        <f t="shared" si="15"/>
        <v>#VALUE!</v>
      </c>
      <c r="I105" t="e">
        <f t="shared" si="16"/>
        <v>#VALUE!</v>
      </c>
      <c r="J105" t="e">
        <f t="shared" si="17"/>
        <v>#VALUE!</v>
      </c>
      <c r="K105" t="str">
        <f t="shared" si="18"/>
        <v/>
      </c>
      <c r="L105" t="str">
        <f t="shared" si="19"/>
        <v/>
      </c>
      <c r="M105" t="str">
        <f t="shared" si="20"/>
        <v/>
      </c>
      <c r="N105" t="str">
        <f t="shared" si="21"/>
        <v/>
      </c>
    </row>
    <row r="106" spans="1:14" x14ac:dyDescent="0.25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e">
        <f t="shared" si="11"/>
        <v>#VALUE!</v>
      </c>
      <c r="D106" t="e">
        <f t="shared" si="12"/>
        <v>#VALUE!</v>
      </c>
      <c r="E106" t="e">
        <f t="shared" si="13"/>
        <v>#VALUE!</v>
      </c>
      <c r="F106" t="e">
        <f t="shared" si="14"/>
        <v>#VALUE!</v>
      </c>
      <c r="G106">
        <v>0</v>
      </c>
      <c r="H106" t="e">
        <f t="shared" si="15"/>
        <v>#VALUE!</v>
      </c>
      <c r="I106" t="e">
        <f t="shared" si="16"/>
        <v>#VALUE!</v>
      </c>
      <c r="J106" t="e">
        <f t="shared" si="17"/>
        <v>#VALUE!</v>
      </c>
      <c r="K106" t="str">
        <f t="shared" si="18"/>
        <v/>
      </c>
      <c r="L106" t="str">
        <f t="shared" si="19"/>
        <v/>
      </c>
      <c r="M106" t="str">
        <f t="shared" si="20"/>
        <v/>
      </c>
      <c r="N106" t="str">
        <f t="shared" si="21"/>
        <v/>
      </c>
    </row>
    <row r="107" spans="1:14" x14ac:dyDescent="0.25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e">
        <f t="shared" si="11"/>
        <v>#VALUE!</v>
      </c>
      <c r="D107" t="e">
        <f t="shared" si="12"/>
        <v>#VALUE!</v>
      </c>
      <c r="E107" t="e">
        <f t="shared" si="13"/>
        <v>#VALUE!</v>
      </c>
      <c r="F107" t="e">
        <f t="shared" si="14"/>
        <v>#VALUE!</v>
      </c>
      <c r="G107">
        <v>0</v>
      </c>
      <c r="H107" t="e">
        <f t="shared" si="15"/>
        <v>#VALUE!</v>
      </c>
      <c r="I107" t="e">
        <f t="shared" si="16"/>
        <v>#VALUE!</v>
      </c>
      <c r="J107" t="e">
        <f t="shared" si="17"/>
        <v>#VALUE!</v>
      </c>
      <c r="K107" t="str">
        <f t="shared" si="18"/>
        <v/>
      </c>
      <c r="L107" t="str">
        <f t="shared" si="19"/>
        <v/>
      </c>
      <c r="M107" t="str">
        <f t="shared" si="20"/>
        <v/>
      </c>
      <c r="N107" t="str">
        <f t="shared" si="21"/>
        <v/>
      </c>
    </row>
    <row r="108" spans="1:14" x14ac:dyDescent="0.25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e">
        <f t="shared" si="11"/>
        <v>#VALUE!</v>
      </c>
      <c r="D108" t="e">
        <f t="shared" si="12"/>
        <v>#VALUE!</v>
      </c>
      <c r="E108" t="e">
        <f t="shared" si="13"/>
        <v>#VALUE!</v>
      </c>
      <c r="F108" t="e">
        <f t="shared" si="14"/>
        <v>#VALUE!</v>
      </c>
      <c r="G108">
        <v>0</v>
      </c>
      <c r="H108" t="e">
        <f t="shared" si="15"/>
        <v>#VALUE!</v>
      </c>
      <c r="I108" t="e">
        <f t="shared" si="16"/>
        <v>#VALUE!</v>
      </c>
      <c r="J108" t="e">
        <f t="shared" si="17"/>
        <v>#VALUE!</v>
      </c>
      <c r="K108" t="str">
        <f t="shared" si="18"/>
        <v/>
      </c>
      <c r="L108" t="str">
        <f t="shared" si="19"/>
        <v/>
      </c>
      <c r="M108" t="str">
        <f t="shared" si="20"/>
        <v/>
      </c>
      <c r="N108" t="str">
        <f t="shared" si="21"/>
        <v/>
      </c>
    </row>
    <row r="109" spans="1:14" x14ac:dyDescent="0.25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e">
        <f t="shared" si="11"/>
        <v>#VALUE!</v>
      </c>
      <c r="D109" t="e">
        <f t="shared" si="12"/>
        <v>#VALUE!</v>
      </c>
      <c r="E109" t="e">
        <f t="shared" si="13"/>
        <v>#VALUE!</v>
      </c>
      <c r="F109" t="e">
        <f t="shared" si="14"/>
        <v>#VALUE!</v>
      </c>
      <c r="G109">
        <v>0</v>
      </c>
      <c r="H109" t="e">
        <f t="shared" si="15"/>
        <v>#VALUE!</v>
      </c>
      <c r="I109" t="e">
        <f t="shared" si="16"/>
        <v>#VALUE!</v>
      </c>
      <c r="J109" t="e">
        <f t="shared" si="17"/>
        <v>#VALUE!</v>
      </c>
      <c r="K109" t="str">
        <f t="shared" si="18"/>
        <v/>
      </c>
      <c r="L109" t="str">
        <f t="shared" si="19"/>
        <v/>
      </c>
      <c r="M109" t="str">
        <f t="shared" si="20"/>
        <v/>
      </c>
      <c r="N109" t="str">
        <f t="shared" si="21"/>
        <v/>
      </c>
    </row>
    <row r="110" spans="1:14" x14ac:dyDescent="0.25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e">
        <f t="shared" si="11"/>
        <v>#VALUE!</v>
      </c>
      <c r="D110" t="e">
        <f t="shared" si="12"/>
        <v>#VALUE!</v>
      </c>
      <c r="E110" t="e">
        <f t="shared" si="13"/>
        <v>#VALUE!</v>
      </c>
      <c r="F110" t="e">
        <f t="shared" si="14"/>
        <v>#VALUE!</v>
      </c>
      <c r="G110">
        <v>0</v>
      </c>
      <c r="H110" t="e">
        <f t="shared" si="15"/>
        <v>#VALUE!</v>
      </c>
      <c r="I110" t="e">
        <f t="shared" si="16"/>
        <v>#VALUE!</v>
      </c>
      <c r="J110" t="e">
        <f t="shared" si="17"/>
        <v>#VALUE!</v>
      </c>
      <c r="K110" t="str">
        <f t="shared" si="18"/>
        <v/>
      </c>
      <c r="L110" t="str">
        <f t="shared" si="19"/>
        <v/>
      </c>
      <c r="M110" t="str">
        <f t="shared" si="20"/>
        <v/>
      </c>
      <c r="N110" t="str">
        <f t="shared" si="21"/>
        <v/>
      </c>
    </row>
    <row r="111" spans="1:14" x14ac:dyDescent="0.25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e">
        <f t="shared" si="11"/>
        <v>#VALUE!</v>
      </c>
      <c r="D111" t="e">
        <f t="shared" si="12"/>
        <v>#VALUE!</v>
      </c>
      <c r="E111" t="e">
        <f t="shared" si="13"/>
        <v>#VALUE!</v>
      </c>
      <c r="F111" t="e">
        <f t="shared" si="14"/>
        <v>#VALUE!</v>
      </c>
      <c r="G111">
        <v>0</v>
      </c>
      <c r="H111" t="e">
        <f t="shared" si="15"/>
        <v>#VALUE!</v>
      </c>
      <c r="I111" t="e">
        <f t="shared" si="16"/>
        <v>#VALUE!</v>
      </c>
      <c r="J111" t="e">
        <f t="shared" si="17"/>
        <v>#VALUE!</v>
      </c>
      <c r="K111" t="str">
        <f t="shared" si="18"/>
        <v/>
      </c>
      <c r="L111" t="str">
        <f t="shared" si="19"/>
        <v/>
      </c>
      <c r="M111" t="str">
        <f t="shared" si="20"/>
        <v/>
      </c>
      <c r="N111" t="str">
        <f t="shared" si="21"/>
        <v/>
      </c>
    </row>
    <row r="112" spans="1:14" x14ac:dyDescent="0.25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e">
        <f t="shared" si="11"/>
        <v>#VALUE!</v>
      </c>
      <c r="D112" t="e">
        <f t="shared" si="12"/>
        <v>#VALUE!</v>
      </c>
      <c r="E112" t="e">
        <f t="shared" si="13"/>
        <v>#VALUE!</v>
      </c>
      <c r="F112" t="e">
        <f t="shared" si="14"/>
        <v>#VALUE!</v>
      </c>
      <c r="G112">
        <v>0</v>
      </c>
      <c r="H112" t="e">
        <f t="shared" si="15"/>
        <v>#VALUE!</v>
      </c>
      <c r="I112" t="e">
        <f t="shared" si="16"/>
        <v>#VALUE!</v>
      </c>
      <c r="J112" t="e">
        <f t="shared" si="17"/>
        <v>#VALUE!</v>
      </c>
      <c r="K112" t="str">
        <f t="shared" si="18"/>
        <v/>
      </c>
      <c r="L112" t="str">
        <f t="shared" si="19"/>
        <v/>
      </c>
      <c r="M112" t="str">
        <f t="shared" si="20"/>
        <v/>
      </c>
      <c r="N112" t="str">
        <f t="shared" si="21"/>
        <v/>
      </c>
    </row>
    <row r="113" spans="1:14" x14ac:dyDescent="0.25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e">
        <f t="shared" si="11"/>
        <v>#VALUE!</v>
      </c>
      <c r="D113" t="e">
        <f t="shared" si="12"/>
        <v>#VALUE!</v>
      </c>
      <c r="E113" t="e">
        <f t="shared" si="13"/>
        <v>#VALUE!</v>
      </c>
      <c r="F113" t="e">
        <f t="shared" si="14"/>
        <v>#VALUE!</v>
      </c>
      <c r="G113">
        <v>0</v>
      </c>
      <c r="H113" t="e">
        <f t="shared" si="15"/>
        <v>#VALUE!</v>
      </c>
      <c r="I113" t="e">
        <f t="shared" si="16"/>
        <v>#VALUE!</v>
      </c>
      <c r="J113" t="e">
        <f t="shared" si="17"/>
        <v>#VALUE!</v>
      </c>
      <c r="K113" t="str">
        <f t="shared" si="18"/>
        <v/>
      </c>
      <c r="L113" t="str">
        <f t="shared" si="19"/>
        <v/>
      </c>
      <c r="M113" t="str">
        <f t="shared" si="20"/>
        <v/>
      </c>
      <c r="N113" t="str">
        <f t="shared" si="21"/>
        <v/>
      </c>
    </row>
    <row r="114" spans="1:14" x14ac:dyDescent="0.25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e">
        <f t="shared" si="11"/>
        <v>#VALUE!</v>
      </c>
      <c r="D114" t="e">
        <f t="shared" si="12"/>
        <v>#VALUE!</v>
      </c>
      <c r="E114" t="e">
        <f t="shared" si="13"/>
        <v>#VALUE!</v>
      </c>
      <c r="F114" t="e">
        <f t="shared" si="14"/>
        <v>#VALUE!</v>
      </c>
      <c r="G114">
        <v>0</v>
      </c>
      <c r="H114" t="e">
        <f t="shared" si="15"/>
        <v>#VALUE!</v>
      </c>
      <c r="I114" t="e">
        <f t="shared" si="16"/>
        <v>#VALUE!</v>
      </c>
      <c r="J114" t="e">
        <f t="shared" si="17"/>
        <v>#VALUE!</v>
      </c>
      <c r="K114" t="str">
        <f t="shared" si="18"/>
        <v/>
      </c>
      <c r="L114" t="str">
        <f t="shared" si="19"/>
        <v/>
      </c>
      <c r="M114" t="str">
        <f t="shared" si="20"/>
        <v/>
      </c>
      <c r="N114" t="str">
        <f t="shared" si="21"/>
        <v/>
      </c>
    </row>
    <row r="115" spans="1:14" x14ac:dyDescent="0.25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e">
        <f t="shared" si="11"/>
        <v>#VALUE!</v>
      </c>
      <c r="D115" t="e">
        <f t="shared" si="12"/>
        <v>#VALUE!</v>
      </c>
      <c r="E115" t="e">
        <f t="shared" si="13"/>
        <v>#VALUE!</v>
      </c>
      <c r="F115" t="e">
        <f t="shared" si="14"/>
        <v>#VALUE!</v>
      </c>
      <c r="G115">
        <v>0</v>
      </c>
      <c r="H115" t="e">
        <f t="shared" si="15"/>
        <v>#VALUE!</v>
      </c>
      <c r="I115" t="e">
        <f t="shared" si="16"/>
        <v>#VALUE!</v>
      </c>
      <c r="J115" t="e">
        <f t="shared" si="17"/>
        <v>#VALUE!</v>
      </c>
      <c r="K115" t="str">
        <f t="shared" si="18"/>
        <v/>
      </c>
      <c r="L115" t="str">
        <f t="shared" si="19"/>
        <v/>
      </c>
      <c r="M115" t="str">
        <f t="shared" si="20"/>
        <v/>
      </c>
      <c r="N115" t="str">
        <f t="shared" si="21"/>
        <v/>
      </c>
    </row>
    <row r="116" spans="1:14" x14ac:dyDescent="0.25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e">
        <f t="shared" si="11"/>
        <v>#VALUE!</v>
      </c>
      <c r="D116" t="e">
        <f t="shared" si="12"/>
        <v>#VALUE!</v>
      </c>
      <c r="E116" t="e">
        <f t="shared" si="13"/>
        <v>#VALUE!</v>
      </c>
      <c r="F116" t="e">
        <f t="shared" si="14"/>
        <v>#VALUE!</v>
      </c>
      <c r="G116">
        <v>0</v>
      </c>
      <c r="H116" t="e">
        <f t="shared" si="15"/>
        <v>#VALUE!</v>
      </c>
      <c r="I116" t="e">
        <f t="shared" si="16"/>
        <v>#VALUE!</v>
      </c>
      <c r="J116" t="e">
        <f t="shared" si="17"/>
        <v>#VALUE!</v>
      </c>
      <c r="K116" t="str">
        <f t="shared" si="18"/>
        <v/>
      </c>
      <c r="L116" t="str">
        <f t="shared" si="19"/>
        <v/>
      </c>
      <c r="M116" t="str">
        <f t="shared" si="20"/>
        <v/>
      </c>
      <c r="N116" t="str">
        <f t="shared" si="21"/>
        <v/>
      </c>
    </row>
    <row r="117" spans="1:14" x14ac:dyDescent="0.25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e">
        <f t="shared" si="11"/>
        <v>#VALUE!</v>
      </c>
      <c r="D117" t="e">
        <f t="shared" si="12"/>
        <v>#VALUE!</v>
      </c>
      <c r="E117" t="e">
        <f t="shared" si="13"/>
        <v>#VALUE!</v>
      </c>
      <c r="F117" t="e">
        <f t="shared" si="14"/>
        <v>#VALUE!</v>
      </c>
      <c r="G117">
        <v>0</v>
      </c>
      <c r="H117" t="e">
        <f t="shared" si="15"/>
        <v>#VALUE!</v>
      </c>
      <c r="I117" t="e">
        <f t="shared" si="16"/>
        <v>#VALUE!</v>
      </c>
      <c r="J117" t="e">
        <f t="shared" si="17"/>
        <v>#VALUE!</v>
      </c>
      <c r="K117" t="str">
        <f t="shared" si="18"/>
        <v/>
      </c>
      <c r="L117" t="str">
        <f t="shared" si="19"/>
        <v/>
      </c>
      <c r="M117" t="str">
        <f t="shared" si="20"/>
        <v/>
      </c>
      <c r="N117" t="str">
        <f t="shared" si="21"/>
        <v/>
      </c>
    </row>
    <row r="118" spans="1:14" x14ac:dyDescent="0.25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e">
        <f t="shared" si="11"/>
        <v>#VALUE!</v>
      </c>
      <c r="D118" t="e">
        <f t="shared" si="12"/>
        <v>#VALUE!</v>
      </c>
      <c r="E118" t="e">
        <f t="shared" si="13"/>
        <v>#VALUE!</v>
      </c>
      <c r="F118" t="e">
        <f t="shared" si="14"/>
        <v>#VALUE!</v>
      </c>
      <c r="G118">
        <v>0</v>
      </c>
      <c r="H118" t="e">
        <f t="shared" si="15"/>
        <v>#VALUE!</v>
      </c>
      <c r="I118" t="e">
        <f t="shared" si="16"/>
        <v>#VALUE!</v>
      </c>
      <c r="J118" t="e">
        <f t="shared" si="17"/>
        <v>#VALUE!</v>
      </c>
      <c r="K118" t="str">
        <f t="shared" si="18"/>
        <v/>
      </c>
      <c r="L118" t="str">
        <f t="shared" si="19"/>
        <v/>
      </c>
      <c r="M118" t="str">
        <f t="shared" si="20"/>
        <v/>
      </c>
      <c r="N118" t="str">
        <f t="shared" si="21"/>
        <v/>
      </c>
    </row>
    <row r="119" spans="1:14" x14ac:dyDescent="0.25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e">
        <f t="shared" si="11"/>
        <v>#VALUE!</v>
      </c>
      <c r="D119" t="e">
        <f t="shared" si="12"/>
        <v>#VALUE!</v>
      </c>
      <c r="E119" t="e">
        <f t="shared" si="13"/>
        <v>#VALUE!</v>
      </c>
      <c r="F119" t="e">
        <f t="shared" si="14"/>
        <v>#VALUE!</v>
      </c>
      <c r="G119">
        <v>0</v>
      </c>
      <c r="H119" t="e">
        <f t="shared" si="15"/>
        <v>#VALUE!</v>
      </c>
      <c r="I119" t="e">
        <f t="shared" si="16"/>
        <v>#VALUE!</v>
      </c>
      <c r="J119" t="e">
        <f t="shared" si="17"/>
        <v>#VALUE!</v>
      </c>
      <c r="K119" t="str">
        <f t="shared" si="18"/>
        <v/>
      </c>
      <c r="L119" t="str">
        <f t="shared" si="19"/>
        <v/>
      </c>
      <c r="M119" t="str">
        <f t="shared" si="20"/>
        <v/>
      </c>
      <c r="N119" t="str">
        <f t="shared" si="21"/>
        <v/>
      </c>
    </row>
    <row r="120" spans="1:14" x14ac:dyDescent="0.25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e">
        <f t="shared" si="11"/>
        <v>#VALUE!</v>
      </c>
      <c r="D120" t="e">
        <f t="shared" si="12"/>
        <v>#VALUE!</v>
      </c>
      <c r="E120" t="e">
        <f t="shared" si="13"/>
        <v>#VALUE!</v>
      </c>
      <c r="F120" t="e">
        <f t="shared" si="14"/>
        <v>#VALUE!</v>
      </c>
      <c r="G120">
        <v>0</v>
      </c>
      <c r="H120" t="e">
        <f t="shared" si="15"/>
        <v>#VALUE!</v>
      </c>
      <c r="I120" t="e">
        <f t="shared" si="16"/>
        <v>#VALUE!</v>
      </c>
      <c r="J120" t="e">
        <f t="shared" si="17"/>
        <v>#VALUE!</v>
      </c>
      <c r="K120" t="str">
        <f t="shared" si="18"/>
        <v/>
      </c>
      <c r="L120" t="str">
        <f t="shared" si="19"/>
        <v/>
      </c>
      <c r="M120" t="str">
        <f t="shared" si="20"/>
        <v/>
      </c>
      <c r="N120" t="str">
        <f t="shared" si="21"/>
        <v/>
      </c>
    </row>
    <row r="121" spans="1:14" x14ac:dyDescent="0.25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e">
        <f t="shared" si="11"/>
        <v>#VALUE!</v>
      </c>
      <c r="D121" t="e">
        <f t="shared" si="12"/>
        <v>#VALUE!</v>
      </c>
      <c r="E121" t="e">
        <f t="shared" si="13"/>
        <v>#VALUE!</v>
      </c>
      <c r="F121" t="e">
        <f t="shared" si="14"/>
        <v>#VALUE!</v>
      </c>
      <c r="G121">
        <v>0</v>
      </c>
      <c r="H121" t="e">
        <f t="shared" si="15"/>
        <v>#VALUE!</v>
      </c>
      <c r="I121" t="e">
        <f t="shared" si="16"/>
        <v>#VALUE!</v>
      </c>
      <c r="J121" t="e">
        <f t="shared" si="17"/>
        <v>#VALUE!</v>
      </c>
      <c r="K121" t="str">
        <f t="shared" si="18"/>
        <v/>
      </c>
      <c r="L121" t="str">
        <f t="shared" si="19"/>
        <v/>
      </c>
      <c r="M121" t="str">
        <f t="shared" si="20"/>
        <v/>
      </c>
      <c r="N121" t="str">
        <f t="shared" si="21"/>
        <v/>
      </c>
    </row>
    <row r="122" spans="1:14" x14ac:dyDescent="0.25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e">
        <f t="shared" si="11"/>
        <v>#VALUE!</v>
      </c>
      <c r="D122" t="e">
        <f t="shared" si="12"/>
        <v>#VALUE!</v>
      </c>
      <c r="E122" t="e">
        <f t="shared" si="13"/>
        <v>#VALUE!</v>
      </c>
      <c r="F122" t="e">
        <f t="shared" si="14"/>
        <v>#VALUE!</v>
      </c>
      <c r="G122">
        <v>0</v>
      </c>
      <c r="H122" t="e">
        <f t="shared" si="15"/>
        <v>#VALUE!</v>
      </c>
      <c r="I122" t="e">
        <f t="shared" si="16"/>
        <v>#VALUE!</v>
      </c>
      <c r="J122" t="e">
        <f t="shared" si="17"/>
        <v>#VALUE!</v>
      </c>
      <c r="K122" t="str">
        <f t="shared" si="18"/>
        <v/>
      </c>
      <c r="L122" t="str">
        <f t="shared" si="19"/>
        <v/>
      </c>
      <c r="M122" t="str">
        <f t="shared" si="20"/>
        <v/>
      </c>
      <c r="N122" t="str">
        <f t="shared" si="21"/>
        <v/>
      </c>
    </row>
    <row r="123" spans="1:14" x14ac:dyDescent="0.25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e">
        <f t="shared" si="11"/>
        <v>#VALUE!</v>
      </c>
      <c r="D123" t="e">
        <f t="shared" si="12"/>
        <v>#VALUE!</v>
      </c>
      <c r="E123" t="e">
        <f t="shared" si="13"/>
        <v>#VALUE!</v>
      </c>
      <c r="F123" t="e">
        <f t="shared" si="14"/>
        <v>#VALUE!</v>
      </c>
      <c r="G123">
        <v>0</v>
      </c>
      <c r="H123" t="e">
        <f t="shared" si="15"/>
        <v>#VALUE!</v>
      </c>
      <c r="I123" t="e">
        <f t="shared" si="16"/>
        <v>#VALUE!</v>
      </c>
      <c r="J123" t="e">
        <f t="shared" si="17"/>
        <v>#VALUE!</v>
      </c>
      <c r="K123" t="str">
        <f t="shared" si="18"/>
        <v/>
      </c>
      <c r="L123" t="str">
        <f t="shared" si="19"/>
        <v/>
      </c>
      <c r="M123" t="str">
        <f t="shared" si="20"/>
        <v/>
      </c>
      <c r="N123" t="str">
        <f t="shared" si="21"/>
        <v/>
      </c>
    </row>
    <row r="124" spans="1:14" x14ac:dyDescent="0.25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e">
        <f t="shared" si="11"/>
        <v>#VALUE!</v>
      </c>
      <c r="D124" t="e">
        <f t="shared" si="12"/>
        <v>#VALUE!</v>
      </c>
      <c r="E124" t="e">
        <f t="shared" si="13"/>
        <v>#VALUE!</v>
      </c>
      <c r="F124" t="e">
        <f t="shared" si="14"/>
        <v>#VALUE!</v>
      </c>
      <c r="G124">
        <v>0</v>
      </c>
      <c r="H124" t="e">
        <f t="shared" si="15"/>
        <v>#VALUE!</v>
      </c>
      <c r="I124" t="e">
        <f t="shared" si="16"/>
        <v>#VALUE!</v>
      </c>
      <c r="J124" t="e">
        <f t="shared" si="17"/>
        <v>#VALUE!</v>
      </c>
      <c r="K124" t="str">
        <f t="shared" si="18"/>
        <v/>
      </c>
      <c r="L124" t="str">
        <f t="shared" si="19"/>
        <v/>
      </c>
      <c r="M124" t="str">
        <f t="shared" si="20"/>
        <v/>
      </c>
      <c r="N124" t="str">
        <f t="shared" si="21"/>
        <v/>
      </c>
    </row>
    <row r="125" spans="1:14" x14ac:dyDescent="0.25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e">
        <f t="shared" si="11"/>
        <v>#VALUE!</v>
      </c>
      <c r="D125" t="e">
        <f t="shared" si="12"/>
        <v>#VALUE!</v>
      </c>
      <c r="E125" t="e">
        <f t="shared" si="13"/>
        <v>#VALUE!</v>
      </c>
      <c r="F125" t="e">
        <f t="shared" si="14"/>
        <v>#VALUE!</v>
      </c>
      <c r="G125">
        <v>0</v>
      </c>
      <c r="H125" t="e">
        <f t="shared" si="15"/>
        <v>#VALUE!</v>
      </c>
      <c r="I125" t="e">
        <f t="shared" si="16"/>
        <v>#VALUE!</v>
      </c>
      <c r="J125" t="e">
        <f t="shared" si="17"/>
        <v>#VALUE!</v>
      </c>
      <c r="K125" t="str">
        <f t="shared" si="18"/>
        <v/>
      </c>
      <c r="L125" t="str">
        <f t="shared" si="19"/>
        <v/>
      </c>
      <c r="M125" t="str">
        <f t="shared" si="20"/>
        <v/>
      </c>
      <c r="N125" t="str">
        <f t="shared" si="21"/>
        <v/>
      </c>
    </row>
    <row r="126" spans="1:14" x14ac:dyDescent="0.25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e">
        <f t="shared" si="11"/>
        <v>#VALUE!</v>
      </c>
      <c r="D126" t="e">
        <f t="shared" si="12"/>
        <v>#VALUE!</v>
      </c>
      <c r="E126" t="e">
        <f t="shared" si="13"/>
        <v>#VALUE!</v>
      </c>
      <c r="F126" t="e">
        <f t="shared" si="14"/>
        <v>#VALUE!</v>
      </c>
      <c r="G126">
        <v>0</v>
      </c>
      <c r="H126" t="e">
        <f t="shared" si="15"/>
        <v>#VALUE!</v>
      </c>
      <c r="I126" t="e">
        <f t="shared" si="16"/>
        <v>#VALUE!</v>
      </c>
      <c r="J126" t="e">
        <f t="shared" si="17"/>
        <v>#VALUE!</v>
      </c>
      <c r="K126" t="str">
        <f t="shared" si="18"/>
        <v/>
      </c>
      <c r="L126" t="str">
        <f t="shared" si="19"/>
        <v/>
      </c>
      <c r="M126" t="str">
        <f t="shared" si="20"/>
        <v/>
      </c>
      <c r="N126" t="str">
        <f t="shared" si="21"/>
        <v/>
      </c>
    </row>
    <row r="127" spans="1:14" x14ac:dyDescent="0.25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e">
        <f t="shared" si="11"/>
        <v>#VALUE!</v>
      </c>
      <c r="D127" t="e">
        <f t="shared" si="12"/>
        <v>#VALUE!</v>
      </c>
      <c r="E127" t="e">
        <f t="shared" si="13"/>
        <v>#VALUE!</v>
      </c>
      <c r="F127" t="e">
        <f t="shared" si="14"/>
        <v>#VALUE!</v>
      </c>
      <c r="G127">
        <v>0</v>
      </c>
      <c r="H127" t="e">
        <f t="shared" si="15"/>
        <v>#VALUE!</v>
      </c>
      <c r="I127" t="e">
        <f t="shared" si="16"/>
        <v>#VALUE!</v>
      </c>
      <c r="J127" t="e">
        <f t="shared" si="17"/>
        <v>#VALUE!</v>
      </c>
      <c r="K127" t="str">
        <f t="shared" si="18"/>
        <v/>
      </c>
      <c r="L127" t="str">
        <f t="shared" si="19"/>
        <v/>
      </c>
      <c r="M127" t="str">
        <f t="shared" si="20"/>
        <v/>
      </c>
      <c r="N127" t="str">
        <f t="shared" si="21"/>
        <v/>
      </c>
    </row>
    <row r="128" spans="1:14" x14ac:dyDescent="0.25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e">
        <f t="shared" si="11"/>
        <v>#VALUE!</v>
      </c>
      <c r="D128" t="e">
        <f t="shared" si="12"/>
        <v>#VALUE!</v>
      </c>
      <c r="E128" t="e">
        <f t="shared" si="13"/>
        <v>#VALUE!</v>
      </c>
      <c r="F128" t="e">
        <f t="shared" si="14"/>
        <v>#VALUE!</v>
      </c>
      <c r="G128">
        <v>0</v>
      </c>
      <c r="H128" t="e">
        <f t="shared" si="15"/>
        <v>#VALUE!</v>
      </c>
      <c r="I128" t="e">
        <f t="shared" si="16"/>
        <v>#VALUE!</v>
      </c>
      <c r="J128" t="e">
        <f t="shared" si="17"/>
        <v>#VALUE!</v>
      </c>
      <c r="K128" t="str">
        <f t="shared" si="18"/>
        <v/>
      </c>
      <c r="L128" t="str">
        <f t="shared" si="19"/>
        <v/>
      </c>
      <c r="M128" t="str">
        <f t="shared" si="20"/>
        <v/>
      </c>
      <c r="N128" t="str">
        <f t="shared" si="21"/>
        <v/>
      </c>
    </row>
    <row r="129" spans="1:14" x14ac:dyDescent="0.25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e">
        <f t="shared" si="11"/>
        <v>#VALUE!</v>
      </c>
      <c r="D129" t="e">
        <f t="shared" si="12"/>
        <v>#VALUE!</v>
      </c>
      <c r="E129" t="e">
        <f t="shared" si="13"/>
        <v>#VALUE!</v>
      </c>
      <c r="F129" t="e">
        <f t="shared" si="14"/>
        <v>#VALUE!</v>
      </c>
      <c r="G129">
        <v>0</v>
      </c>
      <c r="H129" t="e">
        <f t="shared" si="15"/>
        <v>#VALUE!</v>
      </c>
      <c r="I129" t="e">
        <f t="shared" si="16"/>
        <v>#VALUE!</v>
      </c>
      <c r="J129" t="e">
        <f t="shared" si="17"/>
        <v>#VALUE!</v>
      </c>
      <c r="K129" t="str">
        <f t="shared" si="18"/>
        <v/>
      </c>
      <c r="L129" t="str">
        <f t="shared" si="19"/>
        <v/>
      </c>
      <c r="M129" t="str">
        <f t="shared" si="20"/>
        <v/>
      </c>
      <c r="N129" t="str">
        <f t="shared" si="21"/>
        <v/>
      </c>
    </row>
    <row r="130" spans="1:14" x14ac:dyDescent="0.25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e">
        <f t="shared" si="11"/>
        <v>#VALUE!</v>
      </c>
      <c r="D130" t="e">
        <f t="shared" si="12"/>
        <v>#VALUE!</v>
      </c>
      <c r="E130" t="e">
        <f t="shared" si="13"/>
        <v>#VALUE!</v>
      </c>
      <c r="F130" t="e">
        <f t="shared" si="14"/>
        <v>#VALUE!</v>
      </c>
      <c r="G130">
        <v>0</v>
      </c>
      <c r="H130" t="e">
        <f t="shared" si="15"/>
        <v>#VALUE!</v>
      </c>
      <c r="I130" t="e">
        <f t="shared" si="16"/>
        <v>#VALUE!</v>
      </c>
      <c r="J130" t="e">
        <f t="shared" si="17"/>
        <v>#VALUE!</v>
      </c>
      <c r="K130" t="str">
        <f t="shared" si="18"/>
        <v/>
      </c>
      <c r="L130" t="str">
        <f t="shared" si="19"/>
        <v/>
      </c>
      <c r="M130" t="str">
        <f t="shared" si="20"/>
        <v/>
      </c>
      <c r="N130" t="str">
        <f t="shared" si="21"/>
        <v/>
      </c>
    </row>
    <row r="131" spans="1:14" x14ac:dyDescent="0.25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e">
        <f t="shared" ref="C131:C194" si="22">1/A131</f>
        <v>#VALUE!</v>
      </c>
      <c r="D131" t="e">
        <f t="shared" ref="D131:D194" si="23">1/B131</f>
        <v>#VALUE!</v>
      </c>
      <c r="E131" t="e">
        <f t="shared" ref="E131:E194" si="24">C131+D131-1</f>
        <v>#VALUE!</v>
      </c>
      <c r="F131" t="e">
        <f t="shared" ref="F131:F194" si="25">C131+D131-(C131*D131)-1</f>
        <v>#VALUE!</v>
      </c>
      <c r="G131">
        <v>0</v>
      </c>
      <c r="H131" t="e">
        <f t="shared" ref="H131:H194" si="26">C131*D131</f>
        <v>#VALUE!</v>
      </c>
      <c r="I131" t="e">
        <f t="shared" ref="I131:I194" si="27">((-4*F131*H131)^0.5)/(2*F131)</f>
        <v>#VALUE!</v>
      </c>
      <c r="J131" t="e">
        <f t="shared" ref="J131:J194" si="28">(-((-4*F131*H131)^0.5))/(2*F131)</f>
        <v>#VALUE!</v>
      </c>
      <c r="K131" t="str">
        <f t="shared" ref="K131:K194" si="29">IF(A131="","",(C131/($J131+C131-($J131*C131))))</f>
        <v/>
      </c>
      <c r="L131" t="str">
        <f t="shared" ref="L131:L194" si="30">IF(B131="","",(D131/($J131+D131-($J131*D131))))</f>
        <v/>
      </c>
      <c r="M131" t="str">
        <f t="shared" ref="M131:M194" si="31">IF(A131="","",1/K131)</f>
        <v/>
      </c>
      <c r="N131" t="str">
        <f t="shared" ref="N131:N194" si="32">IF(B131="","",1/L131)</f>
        <v/>
      </c>
    </row>
    <row r="132" spans="1:14" x14ac:dyDescent="0.25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e">
        <f t="shared" si="22"/>
        <v>#VALUE!</v>
      </c>
      <c r="D132" t="e">
        <f t="shared" si="23"/>
        <v>#VALUE!</v>
      </c>
      <c r="E132" t="e">
        <f t="shared" si="24"/>
        <v>#VALUE!</v>
      </c>
      <c r="F132" t="e">
        <f t="shared" si="25"/>
        <v>#VALUE!</v>
      </c>
      <c r="G132">
        <v>0</v>
      </c>
      <c r="H132" t="e">
        <f t="shared" si="26"/>
        <v>#VALUE!</v>
      </c>
      <c r="I132" t="e">
        <f t="shared" si="27"/>
        <v>#VALUE!</v>
      </c>
      <c r="J132" t="e">
        <f t="shared" si="28"/>
        <v>#VALUE!</v>
      </c>
      <c r="K132" t="str">
        <f t="shared" si="29"/>
        <v/>
      </c>
      <c r="L132" t="str">
        <f t="shared" si="30"/>
        <v/>
      </c>
      <c r="M132" t="str">
        <f t="shared" si="31"/>
        <v/>
      </c>
      <c r="N132" t="str">
        <f t="shared" si="32"/>
        <v/>
      </c>
    </row>
    <row r="133" spans="1:14" x14ac:dyDescent="0.25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e">
        <f t="shared" si="22"/>
        <v>#VALUE!</v>
      </c>
      <c r="D133" t="e">
        <f t="shared" si="23"/>
        <v>#VALUE!</v>
      </c>
      <c r="E133" t="e">
        <f t="shared" si="24"/>
        <v>#VALUE!</v>
      </c>
      <c r="F133" t="e">
        <f t="shared" si="25"/>
        <v>#VALUE!</v>
      </c>
      <c r="G133">
        <v>0</v>
      </c>
      <c r="H133" t="e">
        <f t="shared" si="26"/>
        <v>#VALUE!</v>
      </c>
      <c r="I133" t="e">
        <f t="shared" si="27"/>
        <v>#VALUE!</v>
      </c>
      <c r="J133" t="e">
        <f t="shared" si="28"/>
        <v>#VALUE!</v>
      </c>
      <c r="K133" t="str">
        <f t="shared" si="29"/>
        <v/>
      </c>
      <c r="L133" t="str">
        <f t="shared" si="30"/>
        <v/>
      </c>
      <c r="M133" t="str">
        <f t="shared" si="31"/>
        <v/>
      </c>
      <c r="N133" t="str">
        <f t="shared" si="32"/>
        <v/>
      </c>
    </row>
    <row r="134" spans="1:14" x14ac:dyDescent="0.25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e">
        <f t="shared" si="22"/>
        <v>#VALUE!</v>
      </c>
      <c r="D134" t="e">
        <f t="shared" si="23"/>
        <v>#VALUE!</v>
      </c>
      <c r="E134" t="e">
        <f t="shared" si="24"/>
        <v>#VALUE!</v>
      </c>
      <c r="F134" t="e">
        <f t="shared" si="25"/>
        <v>#VALUE!</v>
      </c>
      <c r="G134">
        <v>0</v>
      </c>
      <c r="H134" t="e">
        <f t="shared" si="26"/>
        <v>#VALUE!</v>
      </c>
      <c r="I134" t="e">
        <f t="shared" si="27"/>
        <v>#VALUE!</v>
      </c>
      <c r="J134" t="e">
        <f t="shared" si="28"/>
        <v>#VALUE!</v>
      </c>
      <c r="K134" t="str">
        <f t="shared" si="29"/>
        <v/>
      </c>
      <c r="L134" t="str">
        <f t="shared" si="30"/>
        <v/>
      </c>
      <c r="M134" t="str">
        <f t="shared" si="31"/>
        <v/>
      </c>
      <c r="N134" t="str">
        <f t="shared" si="32"/>
        <v/>
      </c>
    </row>
    <row r="135" spans="1:14" x14ac:dyDescent="0.25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e">
        <f t="shared" si="22"/>
        <v>#VALUE!</v>
      </c>
      <c r="D135" t="e">
        <f t="shared" si="23"/>
        <v>#VALUE!</v>
      </c>
      <c r="E135" t="e">
        <f t="shared" si="24"/>
        <v>#VALUE!</v>
      </c>
      <c r="F135" t="e">
        <f t="shared" si="25"/>
        <v>#VALUE!</v>
      </c>
      <c r="G135">
        <v>0</v>
      </c>
      <c r="H135" t="e">
        <f t="shared" si="26"/>
        <v>#VALUE!</v>
      </c>
      <c r="I135" t="e">
        <f t="shared" si="27"/>
        <v>#VALUE!</v>
      </c>
      <c r="J135" t="e">
        <f t="shared" si="28"/>
        <v>#VALUE!</v>
      </c>
      <c r="K135" t="str">
        <f t="shared" si="29"/>
        <v/>
      </c>
      <c r="L135" t="str">
        <f t="shared" si="30"/>
        <v/>
      </c>
      <c r="M135" t="str">
        <f t="shared" si="31"/>
        <v/>
      </c>
      <c r="N135" t="str">
        <f t="shared" si="32"/>
        <v/>
      </c>
    </row>
    <row r="136" spans="1:14" x14ac:dyDescent="0.25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e">
        <f t="shared" si="22"/>
        <v>#VALUE!</v>
      </c>
      <c r="D136" t="e">
        <f t="shared" si="23"/>
        <v>#VALUE!</v>
      </c>
      <c r="E136" t="e">
        <f t="shared" si="24"/>
        <v>#VALUE!</v>
      </c>
      <c r="F136" t="e">
        <f t="shared" si="25"/>
        <v>#VALUE!</v>
      </c>
      <c r="G136">
        <v>0</v>
      </c>
      <c r="H136" t="e">
        <f t="shared" si="26"/>
        <v>#VALUE!</v>
      </c>
      <c r="I136" t="e">
        <f t="shared" si="27"/>
        <v>#VALUE!</v>
      </c>
      <c r="J136" t="e">
        <f t="shared" si="28"/>
        <v>#VALUE!</v>
      </c>
      <c r="K136" t="str">
        <f t="shared" si="29"/>
        <v/>
      </c>
      <c r="L136" t="str">
        <f t="shared" si="30"/>
        <v/>
      </c>
      <c r="M136" t="str">
        <f t="shared" si="31"/>
        <v/>
      </c>
      <c r="N136" t="str">
        <f t="shared" si="32"/>
        <v/>
      </c>
    </row>
    <row r="137" spans="1:14" x14ac:dyDescent="0.25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e">
        <f t="shared" si="22"/>
        <v>#VALUE!</v>
      </c>
      <c r="D137" t="e">
        <f t="shared" si="23"/>
        <v>#VALUE!</v>
      </c>
      <c r="E137" t="e">
        <f t="shared" si="24"/>
        <v>#VALUE!</v>
      </c>
      <c r="F137" t="e">
        <f t="shared" si="25"/>
        <v>#VALUE!</v>
      </c>
      <c r="G137">
        <v>0</v>
      </c>
      <c r="H137" t="e">
        <f t="shared" si="26"/>
        <v>#VALUE!</v>
      </c>
      <c r="I137" t="e">
        <f t="shared" si="27"/>
        <v>#VALUE!</v>
      </c>
      <c r="J137" t="e">
        <f t="shared" si="28"/>
        <v>#VALUE!</v>
      </c>
      <c r="K137" t="str">
        <f t="shared" si="29"/>
        <v/>
      </c>
      <c r="L137" t="str">
        <f t="shared" si="30"/>
        <v/>
      </c>
      <c r="M137" t="str">
        <f t="shared" si="31"/>
        <v/>
      </c>
      <c r="N137" t="str">
        <f t="shared" si="32"/>
        <v/>
      </c>
    </row>
    <row r="138" spans="1:14" x14ac:dyDescent="0.25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e">
        <f t="shared" si="22"/>
        <v>#VALUE!</v>
      </c>
      <c r="D138" t="e">
        <f t="shared" si="23"/>
        <v>#VALUE!</v>
      </c>
      <c r="E138" t="e">
        <f t="shared" si="24"/>
        <v>#VALUE!</v>
      </c>
      <c r="F138" t="e">
        <f t="shared" si="25"/>
        <v>#VALUE!</v>
      </c>
      <c r="G138">
        <v>0</v>
      </c>
      <c r="H138" t="e">
        <f t="shared" si="26"/>
        <v>#VALUE!</v>
      </c>
      <c r="I138" t="e">
        <f t="shared" si="27"/>
        <v>#VALUE!</v>
      </c>
      <c r="J138" t="e">
        <f t="shared" si="28"/>
        <v>#VALUE!</v>
      </c>
      <c r="K138" t="str">
        <f t="shared" si="29"/>
        <v/>
      </c>
      <c r="L138" t="str">
        <f t="shared" si="30"/>
        <v/>
      </c>
      <c r="M138" t="str">
        <f t="shared" si="31"/>
        <v/>
      </c>
      <c r="N138" t="str">
        <f t="shared" si="32"/>
        <v/>
      </c>
    </row>
    <row r="139" spans="1:14" x14ac:dyDescent="0.25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e">
        <f t="shared" si="22"/>
        <v>#VALUE!</v>
      </c>
      <c r="D139" t="e">
        <f t="shared" si="23"/>
        <v>#VALUE!</v>
      </c>
      <c r="E139" t="e">
        <f t="shared" si="24"/>
        <v>#VALUE!</v>
      </c>
      <c r="F139" t="e">
        <f t="shared" si="25"/>
        <v>#VALUE!</v>
      </c>
      <c r="G139">
        <v>0</v>
      </c>
      <c r="H139" t="e">
        <f t="shared" si="26"/>
        <v>#VALUE!</v>
      </c>
      <c r="I139" t="e">
        <f t="shared" si="27"/>
        <v>#VALUE!</v>
      </c>
      <c r="J139" t="e">
        <f t="shared" si="28"/>
        <v>#VALUE!</v>
      </c>
      <c r="K139" t="str">
        <f t="shared" si="29"/>
        <v/>
      </c>
      <c r="L139" t="str">
        <f t="shared" si="30"/>
        <v/>
      </c>
      <c r="M139" t="str">
        <f t="shared" si="31"/>
        <v/>
      </c>
      <c r="N139" t="str">
        <f t="shared" si="32"/>
        <v/>
      </c>
    </row>
    <row r="140" spans="1:14" x14ac:dyDescent="0.25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e">
        <f t="shared" si="22"/>
        <v>#VALUE!</v>
      </c>
      <c r="D140" t="e">
        <f t="shared" si="23"/>
        <v>#VALUE!</v>
      </c>
      <c r="E140" t="e">
        <f t="shared" si="24"/>
        <v>#VALUE!</v>
      </c>
      <c r="F140" t="e">
        <f t="shared" si="25"/>
        <v>#VALUE!</v>
      </c>
      <c r="G140">
        <v>0</v>
      </c>
      <c r="H140" t="e">
        <f t="shared" si="26"/>
        <v>#VALUE!</v>
      </c>
      <c r="I140" t="e">
        <f t="shared" si="27"/>
        <v>#VALUE!</v>
      </c>
      <c r="J140" t="e">
        <f t="shared" si="28"/>
        <v>#VALUE!</v>
      </c>
      <c r="K140" t="str">
        <f t="shared" si="29"/>
        <v/>
      </c>
      <c r="L140" t="str">
        <f t="shared" si="30"/>
        <v/>
      </c>
      <c r="M140" t="str">
        <f t="shared" si="31"/>
        <v/>
      </c>
      <c r="N140" t="str">
        <f t="shared" si="32"/>
        <v/>
      </c>
    </row>
    <row r="141" spans="1:14" x14ac:dyDescent="0.25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e">
        <f t="shared" si="22"/>
        <v>#VALUE!</v>
      </c>
      <c r="D141" t="e">
        <f t="shared" si="23"/>
        <v>#VALUE!</v>
      </c>
      <c r="E141" t="e">
        <f t="shared" si="24"/>
        <v>#VALUE!</v>
      </c>
      <c r="F141" t="e">
        <f t="shared" si="25"/>
        <v>#VALUE!</v>
      </c>
      <c r="G141">
        <v>0</v>
      </c>
      <c r="H141" t="e">
        <f t="shared" si="26"/>
        <v>#VALUE!</v>
      </c>
      <c r="I141" t="e">
        <f t="shared" si="27"/>
        <v>#VALUE!</v>
      </c>
      <c r="J141" t="e">
        <f t="shared" si="28"/>
        <v>#VALUE!</v>
      </c>
      <c r="K141" t="str">
        <f t="shared" si="29"/>
        <v/>
      </c>
      <c r="L141" t="str">
        <f t="shared" si="30"/>
        <v/>
      </c>
      <c r="M141" t="str">
        <f t="shared" si="31"/>
        <v/>
      </c>
      <c r="N141" t="str">
        <f t="shared" si="32"/>
        <v/>
      </c>
    </row>
    <row r="142" spans="1:14" x14ac:dyDescent="0.25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e">
        <f t="shared" si="22"/>
        <v>#VALUE!</v>
      </c>
      <c r="D142" t="e">
        <f t="shared" si="23"/>
        <v>#VALUE!</v>
      </c>
      <c r="E142" t="e">
        <f t="shared" si="24"/>
        <v>#VALUE!</v>
      </c>
      <c r="F142" t="e">
        <f t="shared" si="25"/>
        <v>#VALUE!</v>
      </c>
      <c r="G142">
        <v>0</v>
      </c>
      <c r="H142" t="e">
        <f t="shared" si="26"/>
        <v>#VALUE!</v>
      </c>
      <c r="I142" t="e">
        <f t="shared" si="27"/>
        <v>#VALUE!</v>
      </c>
      <c r="J142" t="e">
        <f t="shared" si="28"/>
        <v>#VALUE!</v>
      </c>
      <c r="K142" t="str">
        <f t="shared" si="29"/>
        <v/>
      </c>
      <c r="L142" t="str">
        <f t="shared" si="30"/>
        <v/>
      </c>
      <c r="M142" t="str">
        <f t="shared" si="31"/>
        <v/>
      </c>
      <c r="N142" t="str">
        <f t="shared" si="32"/>
        <v/>
      </c>
    </row>
    <row r="143" spans="1:14" x14ac:dyDescent="0.25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e">
        <f t="shared" si="22"/>
        <v>#VALUE!</v>
      </c>
      <c r="D143" t="e">
        <f t="shared" si="23"/>
        <v>#VALUE!</v>
      </c>
      <c r="E143" t="e">
        <f t="shared" si="24"/>
        <v>#VALUE!</v>
      </c>
      <c r="F143" t="e">
        <f t="shared" si="25"/>
        <v>#VALUE!</v>
      </c>
      <c r="G143">
        <v>0</v>
      </c>
      <c r="H143" t="e">
        <f t="shared" si="26"/>
        <v>#VALUE!</v>
      </c>
      <c r="I143" t="e">
        <f t="shared" si="27"/>
        <v>#VALUE!</v>
      </c>
      <c r="J143" t="e">
        <f t="shared" si="28"/>
        <v>#VALUE!</v>
      </c>
      <c r="K143" t="str">
        <f t="shared" si="29"/>
        <v/>
      </c>
      <c r="L143" t="str">
        <f t="shared" si="30"/>
        <v/>
      </c>
      <c r="M143" t="str">
        <f t="shared" si="31"/>
        <v/>
      </c>
      <c r="N143" t="str">
        <f t="shared" si="32"/>
        <v/>
      </c>
    </row>
    <row r="144" spans="1:14" x14ac:dyDescent="0.25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e">
        <f t="shared" si="22"/>
        <v>#VALUE!</v>
      </c>
      <c r="D144" t="e">
        <f t="shared" si="23"/>
        <v>#VALUE!</v>
      </c>
      <c r="E144" t="e">
        <f t="shared" si="24"/>
        <v>#VALUE!</v>
      </c>
      <c r="F144" t="e">
        <f t="shared" si="25"/>
        <v>#VALUE!</v>
      </c>
      <c r="G144">
        <v>0</v>
      </c>
      <c r="H144" t="e">
        <f t="shared" si="26"/>
        <v>#VALUE!</v>
      </c>
      <c r="I144" t="e">
        <f t="shared" si="27"/>
        <v>#VALUE!</v>
      </c>
      <c r="J144" t="e">
        <f t="shared" si="28"/>
        <v>#VALUE!</v>
      </c>
      <c r="K144" t="str">
        <f t="shared" si="29"/>
        <v/>
      </c>
      <c r="L144" t="str">
        <f t="shared" si="30"/>
        <v/>
      </c>
      <c r="M144" t="str">
        <f t="shared" si="31"/>
        <v/>
      </c>
      <c r="N144" t="str">
        <f t="shared" si="32"/>
        <v/>
      </c>
    </row>
    <row r="145" spans="1:14" x14ac:dyDescent="0.25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e">
        <f t="shared" si="22"/>
        <v>#VALUE!</v>
      </c>
      <c r="D145" t="e">
        <f t="shared" si="23"/>
        <v>#VALUE!</v>
      </c>
      <c r="E145" t="e">
        <f t="shared" si="24"/>
        <v>#VALUE!</v>
      </c>
      <c r="F145" t="e">
        <f t="shared" si="25"/>
        <v>#VALUE!</v>
      </c>
      <c r="G145">
        <v>0</v>
      </c>
      <c r="H145" t="e">
        <f t="shared" si="26"/>
        <v>#VALUE!</v>
      </c>
      <c r="I145" t="e">
        <f t="shared" si="27"/>
        <v>#VALUE!</v>
      </c>
      <c r="J145" t="e">
        <f t="shared" si="28"/>
        <v>#VALUE!</v>
      </c>
      <c r="K145" t="str">
        <f t="shared" si="29"/>
        <v/>
      </c>
      <c r="L145" t="str">
        <f t="shared" si="30"/>
        <v/>
      </c>
      <c r="M145" t="str">
        <f t="shared" si="31"/>
        <v/>
      </c>
      <c r="N145" t="str">
        <f t="shared" si="32"/>
        <v/>
      </c>
    </row>
    <row r="146" spans="1:14" x14ac:dyDescent="0.25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e">
        <f t="shared" si="22"/>
        <v>#VALUE!</v>
      </c>
      <c r="D146" t="e">
        <f t="shared" si="23"/>
        <v>#VALUE!</v>
      </c>
      <c r="E146" t="e">
        <f t="shared" si="24"/>
        <v>#VALUE!</v>
      </c>
      <c r="F146" t="e">
        <f t="shared" si="25"/>
        <v>#VALUE!</v>
      </c>
      <c r="G146">
        <v>0</v>
      </c>
      <c r="H146" t="e">
        <f t="shared" si="26"/>
        <v>#VALUE!</v>
      </c>
      <c r="I146" t="e">
        <f t="shared" si="27"/>
        <v>#VALUE!</v>
      </c>
      <c r="J146" t="e">
        <f t="shared" si="28"/>
        <v>#VALUE!</v>
      </c>
      <c r="K146" t="str">
        <f t="shared" si="29"/>
        <v/>
      </c>
      <c r="L146" t="str">
        <f t="shared" si="30"/>
        <v/>
      </c>
      <c r="M146" t="str">
        <f t="shared" si="31"/>
        <v/>
      </c>
      <c r="N146" t="str">
        <f t="shared" si="32"/>
        <v/>
      </c>
    </row>
    <row r="147" spans="1:14" x14ac:dyDescent="0.25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e">
        <f t="shared" si="22"/>
        <v>#VALUE!</v>
      </c>
      <c r="D147" t="e">
        <f t="shared" si="23"/>
        <v>#VALUE!</v>
      </c>
      <c r="E147" t="e">
        <f t="shared" si="24"/>
        <v>#VALUE!</v>
      </c>
      <c r="F147" t="e">
        <f t="shared" si="25"/>
        <v>#VALUE!</v>
      </c>
      <c r="G147">
        <v>0</v>
      </c>
      <c r="H147" t="e">
        <f t="shared" si="26"/>
        <v>#VALUE!</v>
      </c>
      <c r="I147" t="e">
        <f t="shared" si="27"/>
        <v>#VALUE!</v>
      </c>
      <c r="J147" t="e">
        <f t="shared" si="28"/>
        <v>#VALUE!</v>
      </c>
      <c r="K147" t="str">
        <f t="shared" si="29"/>
        <v/>
      </c>
      <c r="L147" t="str">
        <f t="shared" si="30"/>
        <v/>
      </c>
      <c r="M147" t="str">
        <f t="shared" si="31"/>
        <v/>
      </c>
      <c r="N147" t="str">
        <f t="shared" si="32"/>
        <v/>
      </c>
    </row>
    <row r="148" spans="1:14" x14ac:dyDescent="0.25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e">
        <f t="shared" si="22"/>
        <v>#VALUE!</v>
      </c>
      <c r="D148" t="e">
        <f t="shared" si="23"/>
        <v>#VALUE!</v>
      </c>
      <c r="E148" t="e">
        <f t="shared" si="24"/>
        <v>#VALUE!</v>
      </c>
      <c r="F148" t="e">
        <f t="shared" si="25"/>
        <v>#VALUE!</v>
      </c>
      <c r="G148">
        <v>0</v>
      </c>
      <c r="H148" t="e">
        <f t="shared" si="26"/>
        <v>#VALUE!</v>
      </c>
      <c r="I148" t="e">
        <f t="shared" si="27"/>
        <v>#VALUE!</v>
      </c>
      <c r="J148" t="e">
        <f t="shared" si="28"/>
        <v>#VALUE!</v>
      </c>
      <c r="K148" t="str">
        <f t="shared" si="29"/>
        <v/>
      </c>
      <c r="L148" t="str">
        <f t="shared" si="30"/>
        <v/>
      </c>
      <c r="M148" t="str">
        <f t="shared" si="31"/>
        <v/>
      </c>
      <c r="N148" t="str">
        <f t="shared" si="32"/>
        <v/>
      </c>
    </row>
    <row r="149" spans="1:14" x14ac:dyDescent="0.25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e">
        <f t="shared" si="22"/>
        <v>#VALUE!</v>
      </c>
      <c r="D149" t="e">
        <f t="shared" si="23"/>
        <v>#VALUE!</v>
      </c>
      <c r="E149" t="e">
        <f t="shared" si="24"/>
        <v>#VALUE!</v>
      </c>
      <c r="F149" t="e">
        <f t="shared" si="25"/>
        <v>#VALUE!</v>
      </c>
      <c r="G149">
        <v>0</v>
      </c>
      <c r="H149" t="e">
        <f t="shared" si="26"/>
        <v>#VALUE!</v>
      </c>
      <c r="I149" t="e">
        <f t="shared" si="27"/>
        <v>#VALUE!</v>
      </c>
      <c r="J149" t="e">
        <f t="shared" si="28"/>
        <v>#VALUE!</v>
      </c>
      <c r="K149" t="str">
        <f t="shared" si="29"/>
        <v/>
      </c>
      <c r="L149" t="str">
        <f t="shared" si="30"/>
        <v/>
      </c>
      <c r="M149" t="str">
        <f t="shared" si="31"/>
        <v/>
      </c>
      <c r="N149" t="str">
        <f t="shared" si="32"/>
        <v/>
      </c>
    </row>
    <row r="150" spans="1:14" x14ac:dyDescent="0.25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e">
        <f t="shared" si="22"/>
        <v>#VALUE!</v>
      </c>
      <c r="D150" t="e">
        <f t="shared" si="23"/>
        <v>#VALUE!</v>
      </c>
      <c r="E150" t="e">
        <f t="shared" si="24"/>
        <v>#VALUE!</v>
      </c>
      <c r="F150" t="e">
        <f t="shared" si="25"/>
        <v>#VALUE!</v>
      </c>
      <c r="G150">
        <v>0</v>
      </c>
      <c r="H150" t="e">
        <f t="shared" si="26"/>
        <v>#VALUE!</v>
      </c>
      <c r="I150" t="e">
        <f t="shared" si="27"/>
        <v>#VALUE!</v>
      </c>
      <c r="J150" t="e">
        <f t="shared" si="28"/>
        <v>#VALUE!</v>
      </c>
      <c r="K150" t="str">
        <f t="shared" si="29"/>
        <v/>
      </c>
      <c r="L150" t="str">
        <f t="shared" si="30"/>
        <v/>
      </c>
      <c r="M150" t="str">
        <f t="shared" si="31"/>
        <v/>
      </c>
      <c r="N150" t="str">
        <f t="shared" si="32"/>
        <v/>
      </c>
    </row>
    <row r="151" spans="1:14" x14ac:dyDescent="0.25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e">
        <f t="shared" si="22"/>
        <v>#VALUE!</v>
      </c>
      <c r="D151" t="e">
        <f t="shared" si="23"/>
        <v>#VALUE!</v>
      </c>
      <c r="E151" t="e">
        <f t="shared" si="24"/>
        <v>#VALUE!</v>
      </c>
      <c r="F151" t="e">
        <f t="shared" si="25"/>
        <v>#VALUE!</v>
      </c>
      <c r="G151">
        <v>0</v>
      </c>
      <c r="H151" t="e">
        <f t="shared" si="26"/>
        <v>#VALUE!</v>
      </c>
      <c r="I151" t="e">
        <f t="shared" si="27"/>
        <v>#VALUE!</v>
      </c>
      <c r="J151" t="e">
        <f t="shared" si="28"/>
        <v>#VALUE!</v>
      </c>
      <c r="K151" t="str">
        <f t="shared" si="29"/>
        <v/>
      </c>
      <c r="L151" t="str">
        <f t="shared" si="30"/>
        <v/>
      </c>
      <c r="M151" t="str">
        <f t="shared" si="31"/>
        <v/>
      </c>
      <c r="N151" t="str">
        <f t="shared" si="32"/>
        <v/>
      </c>
    </row>
    <row r="152" spans="1:14" x14ac:dyDescent="0.25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e">
        <f t="shared" si="22"/>
        <v>#VALUE!</v>
      </c>
      <c r="D152" t="e">
        <f t="shared" si="23"/>
        <v>#VALUE!</v>
      </c>
      <c r="E152" t="e">
        <f t="shared" si="24"/>
        <v>#VALUE!</v>
      </c>
      <c r="F152" t="e">
        <f t="shared" si="25"/>
        <v>#VALUE!</v>
      </c>
      <c r="G152">
        <v>0</v>
      </c>
      <c r="H152" t="e">
        <f t="shared" si="26"/>
        <v>#VALUE!</v>
      </c>
      <c r="I152" t="e">
        <f t="shared" si="27"/>
        <v>#VALUE!</v>
      </c>
      <c r="J152" t="e">
        <f t="shared" si="28"/>
        <v>#VALUE!</v>
      </c>
      <c r="K152" t="str">
        <f t="shared" si="29"/>
        <v/>
      </c>
      <c r="L152" t="str">
        <f t="shared" si="30"/>
        <v/>
      </c>
      <c r="M152" t="str">
        <f t="shared" si="31"/>
        <v/>
      </c>
      <c r="N152" t="str">
        <f t="shared" si="32"/>
        <v/>
      </c>
    </row>
    <row r="153" spans="1:14" x14ac:dyDescent="0.25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e">
        <f t="shared" si="22"/>
        <v>#VALUE!</v>
      </c>
      <c r="D153" t="e">
        <f t="shared" si="23"/>
        <v>#VALUE!</v>
      </c>
      <c r="E153" t="e">
        <f t="shared" si="24"/>
        <v>#VALUE!</v>
      </c>
      <c r="F153" t="e">
        <f t="shared" si="25"/>
        <v>#VALUE!</v>
      </c>
      <c r="G153">
        <v>0</v>
      </c>
      <c r="H153" t="e">
        <f t="shared" si="26"/>
        <v>#VALUE!</v>
      </c>
      <c r="I153" t="e">
        <f t="shared" si="27"/>
        <v>#VALUE!</v>
      </c>
      <c r="J153" t="e">
        <f t="shared" si="28"/>
        <v>#VALUE!</v>
      </c>
      <c r="K153" t="str">
        <f t="shared" si="29"/>
        <v/>
      </c>
      <c r="L153" t="str">
        <f t="shared" si="30"/>
        <v/>
      </c>
      <c r="M153" t="str">
        <f t="shared" si="31"/>
        <v/>
      </c>
      <c r="N153" t="str">
        <f t="shared" si="32"/>
        <v/>
      </c>
    </row>
    <row r="154" spans="1:14" x14ac:dyDescent="0.25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e">
        <f t="shared" si="22"/>
        <v>#VALUE!</v>
      </c>
      <c r="D154" t="e">
        <f t="shared" si="23"/>
        <v>#VALUE!</v>
      </c>
      <c r="E154" t="e">
        <f t="shared" si="24"/>
        <v>#VALUE!</v>
      </c>
      <c r="F154" t="e">
        <f t="shared" si="25"/>
        <v>#VALUE!</v>
      </c>
      <c r="G154">
        <v>0</v>
      </c>
      <c r="H154" t="e">
        <f t="shared" si="26"/>
        <v>#VALUE!</v>
      </c>
      <c r="I154" t="e">
        <f t="shared" si="27"/>
        <v>#VALUE!</v>
      </c>
      <c r="J154" t="e">
        <f t="shared" si="28"/>
        <v>#VALUE!</v>
      </c>
      <c r="K154" t="str">
        <f t="shared" si="29"/>
        <v/>
      </c>
      <c r="L154" t="str">
        <f t="shared" si="30"/>
        <v/>
      </c>
      <c r="M154" t="str">
        <f t="shared" si="31"/>
        <v/>
      </c>
      <c r="N154" t="str">
        <f t="shared" si="32"/>
        <v/>
      </c>
    </row>
    <row r="155" spans="1:14" x14ac:dyDescent="0.25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e">
        <f t="shared" si="22"/>
        <v>#VALUE!</v>
      </c>
      <c r="D155" t="e">
        <f t="shared" si="23"/>
        <v>#VALUE!</v>
      </c>
      <c r="E155" t="e">
        <f t="shared" si="24"/>
        <v>#VALUE!</v>
      </c>
      <c r="F155" t="e">
        <f t="shared" si="25"/>
        <v>#VALUE!</v>
      </c>
      <c r="G155">
        <v>0</v>
      </c>
      <c r="H155" t="e">
        <f t="shared" si="26"/>
        <v>#VALUE!</v>
      </c>
      <c r="I155" t="e">
        <f t="shared" si="27"/>
        <v>#VALUE!</v>
      </c>
      <c r="J155" t="e">
        <f t="shared" si="28"/>
        <v>#VALUE!</v>
      </c>
      <c r="K155" t="str">
        <f t="shared" si="29"/>
        <v/>
      </c>
      <c r="L155" t="str">
        <f t="shared" si="30"/>
        <v/>
      </c>
      <c r="M155" t="str">
        <f t="shared" si="31"/>
        <v/>
      </c>
      <c r="N155" t="str">
        <f t="shared" si="32"/>
        <v/>
      </c>
    </row>
    <row r="156" spans="1:14" x14ac:dyDescent="0.25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e">
        <f t="shared" si="22"/>
        <v>#VALUE!</v>
      </c>
      <c r="D156" t="e">
        <f t="shared" si="23"/>
        <v>#VALUE!</v>
      </c>
      <c r="E156" t="e">
        <f t="shared" si="24"/>
        <v>#VALUE!</v>
      </c>
      <c r="F156" t="e">
        <f t="shared" si="25"/>
        <v>#VALUE!</v>
      </c>
      <c r="G156">
        <v>0</v>
      </c>
      <c r="H156" t="e">
        <f t="shared" si="26"/>
        <v>#VALUE!</v>
      </c>
      <c r="I156" t="e">
        <f t="shared" si="27"/>
        <v>#VALUE!</v>
      </c>
      <c r="J156" t="e">
        <f t="shared" si="28"/>
        <v>#VALUE!</v>
      </c>
      <c r="K156" t="str">
        <f t="shared" si="29"/>
        <v/>
      </c>
      <c r="L156" t="str">
        <f t="shared" si="30"/>
        <v/>
      </c>
      <c r="M156" t="str">
        <f t="shared" si="31"/>
        <v/>
      </c>
      <c r="N156" t="str">
        <f t="shared" si="32"/>
        <v/>
      </c>
    </row>
    <row r="157" spans="1:14" x14ac:dyDescent="0.25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e">
        <f t="shared" si="22"/>
        <v>#VALUE!</v>
      </c>
      <c r="D157" t="e">
        <f t="shared" si="23"/>
        <v>#VALUE!</v>
      </c>
      <c r="E157" t="e">
        <f t="shared" si="24"/>
        <v>#VALUE!</v>
      </c>
      <c r="F157" t="e">
        <f t="shared" si="25"/>
        <v>#VALUE!</v>
      </c>
      <c r="G157">
        <v>0</v>
      </c>
      <c r="H157" t="e">
        <f t="shared" si="26"/>
        <v>#VALUE!</v>
      </c>
      <c r="I157" t="e">
        <f t="shared" si="27"/>
        <v>#VALUE!</v>
      </c>
      <c r="J157" t="e">
        <f t="shared" si="28"/>
        <v>#VALUE!</v>
      </c>
      <c r="K157" t="str">
        <f t="shared" si="29"/>
        <v/>
      </c>
      <c r="L157" t="str">
        <f t="shared" si="30"/>
        <v/>
      </c>
      <c r="M157" t="str">
        <f t="shared" si="31"/>
        <v/>
      </c>
      <c r="N157" t="str">
        <f t="shared" si="32"/>
        <v/>
      </c>
    </row>
    <row r="158" spans="1:14" x14ac:dyDescent="0.25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e">
        <f t="shared" si="22"/>
        <v>#VALUE!</v>
      </c>
      <c r="D158" t="e">
        <f t="shared" si="23"/>
        <v>#VALUE!</v>
      </c>
      <c r="E158" t="e">
        <f t="shared" si="24"/>
        <v>#VALUE!</v>
      </c>
      <c r="F158" t="e">
        <f t="shared" si="25"/>
        <v>#VALUE!</v>
      </c>
      <c r="G158">
        <v>0</v>
      </c>
      <c r="H158" t="e">
        <f t="shared" si="26"/>
        <v>#VALUE!</v>
      </c>
      <c r="I158" t="e">
        <f t="shared" si="27"/>
        <v>#VALUE!</v>
      </c>
      <c r="J158" t="e">
        <f t="shared" si="28"/>
        <v>#VALUE!</v>
      </c>
      <c r="K158" t="str">
        <f t="shared" si="29"/>
        <v/>
      </c>
      <c r="L158" t="str">
        <f t="shared" si="30"/>
        <v/>
      </c>
      <c r="M158" t="str">
        <f t="shared" si="31"/>
        <v/>
      </c>
      <c r="N158" t="str">
        <f t="shared" si="32"/>
        <v/>
      </c>
    </row>
    <row r="159" spans="1:14" x14ac:dyDescent="0.25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e">
        <f t="shared" si="22"/>
        <v>#VALUE!</v>
      </c>
      <c r="D159" t="e">
        <f t="shared" si="23"/>
        <v>#VALUE!</v>
      </c>
      <c r="E159" t="e">
        <f t="shared" si="24"/>
        <v>#VALUE!</v>
      </c>
      <c r="F159" t="e">
        <f t="shared" si="25"/>
        <v>#VALUE!</v>
      </c>
      <c r="G159">
        <v>0</v>
      </c>
      <c r="H159" t="e">
        <f t="shared" si="26"/>
        <v>#VALUE!</v>
      </c>
      <c r="I159" t="e">
        <f t="shared" si="27"/>
        <v>#VALUE!</v>
      </c>
      <c r="J159" t="e">
        <f t="shared" si="28"/>
        <v>#VALUE!</v>
      </c>
      <c r="K159" t="str">
        <f t="shared" si="29"/>
        <v/>
      </c>
      <c r="L159" t="str">
        <f t="shared" si="30"/>
        <v/>
      </c>
      <c r="M159" t="str">
        <f t="shared" si="31"/>
        <v/>
      </c>
      <c r="N159" t="str">
        <f t="shared" si="32"/>
        <v/>
      </c>
    </row>
    <row r="160" spans="1:14" x14ac:dyDescent="0.25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e">
        <f t="shared" si="22"/>
        <v>#VALUE!</v>
      </c>
      <c r="D160" t="e">
        <f t="shared" si="23"/>
        <v>#VALUE!</v>
      </c>
      <c r="E160" t="e">
        <f t="shared" si="24"/>
        <v>#VALUE!</v>
      </c>
      <c r="F160" t="e">
        <f t="shared" si="25"/>
        <v>#VALUE!</v>
      </c>
      <c r="G160">
        <v>0</v>
      </c>
      <c r="H160" t="e">
        <f t="shared" si="26"/>
        <v>#VALUE!</v>
      </c>
      <c r="I160" t="e">
        <f t="shared" si="27"/>
        <v>#VALUE!</v>
      </c>
      <c r="J160" t="e">
        <f t="shared" si="28"/>
        <v>#VALUE!</v>
      </c>
      <c r="K160" t="str">
        <f t="shared" si="29"/>
        <v/>
      </c>
      <c r="L160" t="str">
        <f t="shared" si="30"/>
        <v/>
      </c>
      <c r="M160" t="str">
        <f t="shared" si="31"/>
        <v/>
      </c>
      <c r="N160" t="str">
        <f t="shared" si="32"/>
        <v/>
      </c>
    </row>
    <row r="161" spans="1:14" x14ac:dyDescent="0.25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e">
        <f t="shared" si="22"/>
        <v>#VALUE!</v>
      </c>
      <c r="D161" t="e">
        <f t="shared" si="23"/>
        <v>#VALUE!</v>
      </c>
      <c r="E161" t="e">
        <f t="shared" si="24"/>
        <v>#VALUE!</v>
      </c>
      <c r="F161" t="e">
        <f t="shared" si="25"/>
        <v>#VALUE!</v>
      </c>
      <c r="G161">
        <v>0</v>
      </c>
      <c r="H161" t="e">
        <f t="shared" si="26"/>
        <v>#VALUE!</v>
      </c>
      <c r="I161" t="e">
        <f t="shared" si="27"/>
        <v>#VALUE!</v>
      </c>
      <c r="J161" t="e">
        <f t="shared" si="28"/>
        <v>#VALUE!</v>
      </c>
      <c r="K161" t="str">
        <f t="shared" si="29"/>
        <v/>
      </c>
      <c r="L161" t="str">
        <f t="shared" si="30"/>
        <v/>
      </c>
      <c r="M161" t="str">
        <f t="shared" si="31"/>
        <v/>
      </c>
      <c r="N161" t="str">
        <f t="shared" si="32"/>
        <v/>
      </c>
    </row>
    <row r="162" spans="1:14" x14ac:dyDescent="0.25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e">
        <f t="shared" si="22"/>
        <v>#VALUE!</v>
      </c>
      <c r="D162" t="e">
        <f t="shared" si="23"/>
        <v>#VALUE!</v>
      </c>
      <c r="E162" t="e">
        <f t="shared" si="24"/>
        <v>#VALUE!</v>
      </c>
      <c r="F162" t="e">
        <f t="shared" si="25"/>
        <v>#VALUE!</v>
      </c>
      <c r="G162">
        <v>0</v>
      </c>
      <c r="H162" t="e">
        <f t="shared" si="26"/>
        <v>#VALUE!</v>
      </c>
      <c r="I162" t="e">
        <f t="shared" si="27"/>
        <v>#VALUE!</v>
      </c>
      <c r="J162" t="e">
        <f t="shared" si="28"/>
        <v>#VALUE!</v>
      </c>
      <c r="K162" t="str">
        <f t="shared" si="29"/>
        <v/>
      </c>
      <c r="L162" t="str">
        <f t="shared" si="30"/>
        <v/>
      </c>
      <c r="M162" t="str">
        <f t="shared" si="31"/>
        <v/>
      </c>
      <c r="N162" t="str">
        <f t="shared" si="32"/>
        <v/>
      </c>
    </row>
    <row r="163" spans="1:14" x14ac:dyDescent="0.25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e">
        <f t="shared" si="22"/>
        <v>#VALUE!</v>
      </c>
      <c r="D163" t="e">
        <f t="shared" si="23"/>
        <v>#VALUE!</v>
      </c>
      <c r="E163" t="e">
        <f t="shared" si="24"/>
        <v>#VALUE!</v>
      </c>
      <c r="F163" t="e">
        <f t="shared" si="25"/>
        <v>#VALUE!</v>
      </c>
      <c r="G163">
        <v>0</v>
      </c>
      <c r="H163" t="e">
        <f t="shared" si="26"/>
        <v>#VALUE!</v>
      </c>
      <c r="I163" t="e">
        <f t="shared" si="27"/>
        <v>#VALUE!</v>
      </c>
      <c r="J163" t="e">
        <f t="shared" si="28"/>
        <v>#VALUE!</v>
      </c>
      <c r="K163" t="str">
        <f t="shared" si="29"/>
        <v/>
      </c>
      <c r="L163" t="str">
        <f t="shared" si="30"/>
        <v/>
      </c>
      <c r="M163" t="str">
        <f t="shared" si="31"/>
        <v/>
      </c>
      <c r="N163" t="str">
        <f t="shared" si="32"/>
        <v/>
      </c>
    </row>
    <row r="164" spans="1:14" x14ac:dyDescent="0.25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e">
        <f t="shared" si="22"/>
        <v>#VALUE!</v>
      </c>
      <c r="D164" t="e">
        <f t="shared" si="23"/>
        <v>#VALUE!</v>
      </c>
      <c r="E164" t="e">
        <f t="shared" si="24"/>
        <v>#VALUE!</v>
      </c>
      <c r="F164" t="e">
        <f t="shared" si="25"/>
        <v>#VALUE!</v>
      </c>
      <c r="G164">
        <v>0</v>
      </c>
      <c r="H164" t="e">
        <f t="shared" si="26"/>
        <v>#VALUE!</v>
      </c>
      <c r="I164" t="e">
        <f t="shared" si="27"/>
        <v>#VALUE!</v>
      </c>
      <c r="J164" t="e">
        <f t="shared" si="28"/>
        <v>#VALUE!</v>
      </c>
      <c r="K164" t="str">
        <f t="shared" si="29"/>
        <v/>
      </c>
      <c r="L164" t="str">
        <f t="shared" si="30"/>
        <v/>
      </c>
      <c r="M164" t="str">
        <f t="shared" si="31"/>
        <v/>
      </c>
      <c r="N164" t="str">
        <f t="shared" si="32"/>
        <v/>
      </c>
    </row>
    <row r="165" spans="1:14" x14ac:dyDescent="0.25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e">
        <f t="shared" si="22"/>
        <v>#VALUE!</v>
      </c>
      <c r="D165" t="e">
        <f t="shared" si="23"/>
        <v>#VALUE!</v>
      </c>
      <c r="E165" t="e">
        <f t="shared" si="24"/>
        <v>#VALUE!</v>
      </c>
      <c r="F165" t="e">
        <f t="shared" si="25"/>
        <v>#VALUE!</v>
      </c>
      <c r="G165">
        <v>0</v>
      </c>
      <c r="H165" t="e">
        <f t="shared" si="26"/>
        <v>#VALUE!</v>
      </c>
      <c r="I165" t="e">
        <f t="shared" si="27"/>
        <v>#VALUE!</v>
      </c>
      <c r="J165" t="e">
        <f t="shared" si="28"/>
        <v>#VALUE!</v>
      </c>
      <c r="K165" t="str">
        <f t="shared" si="29"/>
        <v/>
      </c>
      <c r="L165" t="str">
        <f t="shared" si="30"/>
        <v/>
      </c>
      <c r="M165" t="str">
        <f t="shared" si="31"/>
        <v/>
      </c>
      <c r="N165" t="str">
        <f t="shared" si="32"/>
        <v/>
      </c>
    </row>
    <row r="166" spans="1:14" x14ac:dyDescent="0.25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e">
        <f t="shared" si="22"/>
        <v>#VALUE!</v>
      </c>
      <c r="D166" t="e">
        <f t="shared" si="23"/>
        <v>#VALUE!</v>
      </c>
      <c r="E166" t="e">
        <f t="shared" si="24"/>
        <v>#VALUE!</v>
      </c>
      <c r="F166" t="e">
        <f t="shared" si="25"/>
        <v>#VALUE!</v>
      </c>
      <c r="G166">
        <v>0</v>
      </c>
      <c r="H166" t="e">
        <f t="shared" si="26"/>
        <v>#VALUE!</v>
      </c>
      <c r="I166" t="e">
        <f t="shared" si="27"/>
        <v>#VALUE!</v>
      </c>
      <c r="J166" t="e">
        <f t="shared" si="28"/>
        <v>#VALUE!</v>
      </c>
      <c r="K166" t="str">
        <f t="shared" si="29"/>
        <v/>
      </c>
      <c r="L166" t="str">
        <f t="shared" si="30"/>
        <v/>
      </c>
      <c r="M166" t="str">
        <f t="shared" si="31"/>
        <v/>
      </c>
      <c r="N166" t="str">
        <f t="shared" si="32"/>
        <v/>
      </c>
    </row>
    <row r="167" spans="1:14" x14ac:dyDescent="0.25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e">
        <f t="shared" si="22"/>
        <v>#VALUE!</v>
      </c>
      <c r="D167" t="e">
        <f t="shared" si="23"/>
        <v>#VALUE!</v>
      </c>
      <c r="E167" t="e">
        <f t="shared" si="24"/>
        <v>#VALUE!</v>
      </c>
      <c r="F167" t="e">
        <f t="shared" si="25"/>
        <v>#VALUE!</v>
      </c>
      <c r="G167">
        <v>0</v>
      </c>
      <c r="H167" t="e">
        <f t="shared" si="26"/>
        <v>#VALUE!</v>
      </c>
      <c r="I167" t="e">
        <f t="shared" si="27"/>
        <v>#VALUE!</v>
      </c>
      <c r="J167" t="e">
        <f t="shared" si="28"/>
        <v>#VALUE!</v>
      </c>
      <c r="K167" t="str">
        <f t="shared" si="29"/>
        <v/>
      </c>
      <c r="L167" t="str">
        <f t="shared" si="30"/>
        <v/>
      </c>
      <c r="M167" t="str">
        <f t="shared" si="31"/>
        <v/>
      </c>
      <c r="N167" t="str">
        <f t="shared" si="32"/>
        <v/>
      </c>
    </row>
    <row r="168" spans="1:14" x14ac:dyDescent="0.25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e">
        <f t="shared" si="22"/>
        <v>#VALUE!</v>
      </c>
      <c r="D168" t="e">
        <f t="shared" si="23"/>
        <v>#VALUE!</v>
      </c>
      <c r="E168" t="e">
        <f t="shared" si="24"/>
        <v>#VALUE!</v>
      </c>
      <c r="F168" t="e">
        <f t="shared" si="25"/>
        <v>#VALUE!</v>
      </c>
      <c r="G168">
        <v>0</v>
      </c>
      <c r="H168" t="e">
        <f t="shared" si="26"/>
        <v>#VALUE!</v>
      </c>
      <c r="I168" t="e">
        <f t="shared" si="27"/>
        <v>#VALUE!</v>
      </c>
      <c r="J168" t="e">
        <f t="shared" si="28"/>
        <v>#VALUE!</v>
      </c>
      <c r="K168" t="str">
        <f t="shared" si="29"/>
        <v/>
      </c>
      <c r="L168" t="str">
        <f t="shared" si="30"/>
        <v/>
      </c>
      <c r="M168" t="str">
        <f t="shared" si="31"/>
        <v/>
      </c>
      <c r="N168" t="str">
        <f t="shared" si="32"/>
        <v/>
      </c>
    </row>
    <row r="169" spans="1:14" x14ac:dyDescent="0.25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e">
        <f t="shared" si="22"/>
        <v>#VALUE!</v>
      </c>
      <c r="D169" t="e">
        <f t="shared" si="23"/>
        <v>#VALUE!</v>
      </c>
      <c r="E169" t="e">
        <f t="shared" si="24"/>
        <v>#VALUE!</v>
      </c>
      <c r="F169" t="e">
        <f t="shared" si="25"/>
        <v>#VALUE!</v>
      </c>
      <c r="G169">
        <v>0</v>
      </c>
      <c r="H169" t="e">
        <f t="shared" si="26"/>
        <v>#VALUE!</v>
      </c>
      <c r="I169" t="e">
        <f t="shared" si="27"/>
        <v>#VALUE!</v>
      </c>
      <c r="J169" t="e">
        <f t="shared" si="28"/>
        <v>#VALUE!</v>
      </c>
      <c r="K169" t="str">
        <f t="shared" si="29"/>
        <v/>
      </c>
      <c r="L169" t="str">
        <f t="shared" si="30"/>
        <v/>
      </c>
      <c r="M169" t="str">
        <f t="shared" si="31"/>
        <v/>
      </c>
      <c r="N169" t="str">
        <f t="shared" si="32"/>
        <v/>
      </c>
    </row>
    <row r="170" spans="1:14" x14ac:dyDescent="0.25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e">
        <f t="shared" si="22"/>
        <v>#VALUE!</v>
      </c>
      <c r="D170" t="e">
        <f t="shared" si="23"/>
        <v>#VALUE!</v>
      </c>
      <c r="E170" t="e">
        <f t="shared" si="24"/>
        <v>#VALUE!</v>
      </c>
      <c r="F170" t="e">
        <f t="shared" si="25"/>
        <v>#VALUE!</v>
      </c>
      <c r="G170">
        <v>0</v>
      </c>
      <c r="H170" t="e">
        <f t="shared" si="26"/>
        <v>#VALUE!</v>
      </c>
      <c r="I170" t="e">
        <f t="shared" si="27"/>
        <v>#VALUE!</v>
      </c>
      <c r="J170" t="e">
        <f t="shared" si="28"/>
        <v>#VALUE!</v>
      </c>
      <c r="K170" t="str">
        <f t="shared" si="29"/>
        <v/>
      </c>
      <c r="L170" t="str">
        <f t="shared" si="30"/>
        <v/>
      </c>
      <c r="M170" t="str">
        <f t="shared" si="31"/>
        <v/>
      </c>
      <c r="N170" t="str">
        <f t="shared" si="32"/>
        <v/>
      </c>
    </row>
    <row r="171" spans="1:14" x14ac:dyDescent="0.25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e">
        <f t="shared" si="22"/>
        <v>#VALUE!</v>
      </c>
      <c r="D171" t="e">
        <f t="shared" si="23"/>
        <v>#VALUE!</v>
      </c>
      <c r="E171" t="e">
        <f t="shared" si="24"/>
        <v>#VALUE!</v>
      </c>
      <c r="F171" t="e">
        <f t="shared" si="25"/>
        <v>#VALUE!</v>
      </c>
      <c r="G171">
        <v>0</v>
      </c>
      <c r="H171" t="e">
        <f t="shared" si="26"/>
        <v>#VALUE!</v>
      </c>
      <c r="I171" t="e">
        <f t="shared" si="27"/>
        <v>#VALUE!</v>
      </c>
      <c r="J171" t="e">
        <f t="shared" si="28"/>
        <v>#VALUE!</v>
      </c>
      <c r="K171" t="str">
        <f t="shared" si="29"/>
        <v/>
      </c>
      <c r="L171" t="str">
        <f t="shared" si="30"/>
        <v/>
      </c>
      <c r="M171" t="str">
        <f t="shared" si="31"/>
        <v/>
      </c>
      <c r="N171" t="str">
        <f t="shared" si="32"/>
        <v/>
      </c>
    </row>
    <row r="172" spans="1:14" x14ac:dyDescent="0.25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e">
        <f t="shared" si="22"/>
        <v>#VALUE!</v>
      </c>
      <c r="D172" t="e">
        <f t="shared" si="23"/>
        <v>#VALUE!</v>
      </c>
      <c r="E172" t="e">
        <f t="shared" si="24"/>
        <v>#VALUE!</v>
      </c>
      <c r="F172" t="e">
        <f t="shared" si="25"/>
        <v>#VALUE!</v>
      </c>
      <c r="G172">
        <v>0</v>
      </c>
      <c r="H172" t="e">
        <f t="shared" si="26"/>
        <v>#VALUE!</v>
      </c>
      <c r="I172" t="e">
        <f t="shared" si="27"/>
        <v>#VALUE!</v>
      </c>
      <c r="J172" t="e">
        <f t="shared" si="28"/>
        <v>#VALUE!</v>
      </c>
      <c r="K172" t="str">
        <f t="shared" si="29"/>
        <v/>
      </c>
      <c r="L172" t="str">
        <f t="shared" si="30"/>
        <v/>
      </c>
      <c r="M172" t="str">
        <f t="shared" si="31"/>
        <v/>
      </c>
      <c r="N172" t="str">
        <f t="shared" si="32"/>
        <v/>
      </c>
    </row>
    <row r="173" spans="1:14" x14ac:dyDescent="0.25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e">
        <f t="shared" si="22"/>
        <v>#VALUE!</v>
      </c>
      <c r="D173" t="e">
        <f t="shared" si="23"/>
        <v>#VALUE!</v>
      </c>
      <c r="E173" t="e">
        <f t="shared" si="24"/>
        <v>#VALUE!</v>
      </c>
      <c r="F173" t="e">
        <f t="shared" si="25"/>
        <v>#VALUE!</v>
      </c>
      <c r="G173">
        <v>0</v>
      </c>
      <c r="H173" t="e">
        <f t="shared" si="26"/>
        <v>#VALUE!</v>
      </c>
      <c r="I173" t="e">
        <f t="shared" si="27"/>
        <v>#VALUE!</v>
      </c>
      <c r="J173" t="e">
        <f t="shared" si="28"/>
        <v>#VALUE!</v>
      </c>
      <c r="K173" t="str">
        <f t="shared" si="29"/>
        <v/>
      </c>
      <c r="L173" t="str">
        <f t="shared" si="30"/>
        <v/>
      </c>
      <c r="M173" t="str">
        <f t="shared" si="31"/>
        <v/>
      </c>
      <c r="N173" t="str">
        <f t="shared" si="32"/>
        <v/>
      </c>
    </row>
    <row r="174" spans="1:14" x14ac:dyDescent="0.25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e">
        <f t="shared" si="22"/>
        <v>#VALUE!</v>
      </c>
      <c r="D174" t="e">
        <f t="shared" si="23"/>
        <v>#VALUE!</v>
      </c>
      <c r="E174" t="e">
        <f t="shared" si="24"/>
        <v>#VALUE!</v>
      </c>
      <c r="F174" t="e">
        <f t="shared" si="25"/>
        <v>#VALUE!</v>
      </c>
      <c r="G174">
        <v>0</v>
      </c>
      <c r="H174" t="e">
        <f t="shared" si="26"/>
        <v>#VALUE!</v>
      </c>
      <c r="I174" t="e">
        <f t="shared" si="27"/>
        <v>#VALUE!</v>
      </c>
      <c r="J174" t="e">
        <f t="shared" si="28"/>
        <v>#VALUE!</v>
      </c>
      <c r="K174" t="str">
        <f t="shared" si="29"/>
        <v/>
      </c>
      <c r="L174" t="str">
        <f t="shared" si="30"/>
        <v/>
      </c>
      <c r="M174" t="str">
        <f t="shared" si="31"/>
        <v/>
      </c>
      <c r="N174" t="str">
        <f t="shared" si="32"/>
        <v/>
      </c>
    </row>
    <row r="175" spans="1:14" x14ac:dyDescent="0.25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e">
        <f t="shared" si="22"/>
        <v>#VALUE!</v>
      </c>
      <c r="D175" t="e">
        <f t="shared" si="23"/>
        <v>#VALUE!</v>
      </c>
      <c r="E175" t="e">
        <f t="shared" si="24"/>
        <v>#VALUE!</v>
      </c>
      <c r="F175" t="e">
        <f t="shared" si="25"/>
        <v>#VALUE!</v>
      </c>
      <c r="G175">
        <v>0</v>
      </c>
      <c r="H175" t="e">
        <f t="shared" si="26"/>
        <v>#VALUE!</v>
      </c>
      <c r="I175" t="e">
        <f t="shared" si="27"/>
        <v>#VALUE!</v>
      </c>
      <c r="J175" t="e">
        <f t="shared" si="28"/>
        <v>#VALUE!</v>
      </c>
      <c r="K175" t="str">
        <f t="shared" si="29"/>
        <v/>
      </c>
      <c r="L175" t="str">
        <f t="shared" si="30"/>
        <v/>
      </c>
      <c r="M175" t="str">
        <f t="shared" si="31"/>
        <v/>
      </c>
      <c r="N175" t="str">
        <f t="shared" si="32"/>
        <v/>
      </c>
    </row>
    <row r="176" spans="1:14" x14ac:dyDescent="0.25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e">
        <f t="shared" si="22"/>
        <v>#VALUE!</v>
      </c>
      <c r="D176" t="e">
        <f t="shared" si="23"/>
        <v>#VALUE!</v>
      </c>
      <c r="E176" t="e">
        <f t="shared" si="24"/>
        <v>#VALUE!</v>
      </c>
      <c r="F176" t="e">
        <f t="shared" si="25"/>
        <v>#VALUE!</v>
      </c>
      <c r="G176">
        <v>0</v>
      </c>
      <c r="H176" t="e">
        <f t="shared" si="26"/>
        <v>#VALUE!</v>
      </c>
      <c r="I176" t="e">
        <f t="shared" si="27"/>
        <v>#VALUE!</v>
      </c>
      <c r="J176" t="e">
        <f t="shared" si="28"/>
        <v>#VALUE!</v>
      </c>
      <c r="K176" t="str">
        <f t="shared" si="29"/>
        <v/>
      </c>
      <c r="L176" t="str">
        <f t="shared" si="30"/>
        <v/>
      </c>
      <c r="M176" t="str">
        <f t="shared" si="31"/>
        <v/>
      </c>
      <c r="N176" t="str">
        <f t="shared" si="32"/>
        <v/>
      </c>
    </row>
    <row r="177" spans="1:14" x14ac:dyDescent="0.25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e">
        <f t="shared" si="22"/>
        <v>#VALUE!</v>
      </c>
      <c r="D177" t="e">
        <f t="shared" si="23"/>
        <v>#VALUE!</v>
      </c>
      <c r="E177" t="e">
        <f t="shared" si="24"/>
        <v>#VALUE!</v>
      </c>
      <c r="F177" t="e">
        <f t="shared" si="25"/>
        <v>#VALUE!</v>
      </c>
      <c r="G177">
        <v>0</v>
      </c>
      <c r="H177" t="e">
        <f t="shared" si="26"/>
        <v>#VALUE!</v>
      </c>
      <c r="I177" t="e">
        <f t="shared" si="27"/>
        <v>#VALUE!</v>
      </c>
      <c r="J177" t="e">
        <f t="shared" si="28"/>
        <v>#VALUE!</v>
      </c>
      <c r="K177" t="str">
        <f t="shared" si="29"/>
        <v/>
      </c>
      <c r="L177" t="str">
        <f t="shared" si="30"/>
        <v/>
      </c>
      <c r="M177" t="str">
        <f t="shared" si="31"/>
        <v/>
      </c>
      <c r="N177" t="str">
        <f t="shared" si="32"/>
        <v/>
      </c>
    </row>
    <row r="178" spans="1:14" x14ac:dyDescent="0.25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e">
        <f t="shared" si="22"/>
        <v>#VALUE!</v>
      </c>
      <c r="D178" t="e">
        <f t="shared" si="23"/>
        <v>#VALUE!</v>
      </c>
      <c r="E178" t="e">
        <f t="shared" si="24"/>
        <v>#VALUE!</v>
      </c>
      <c r="F178" t="e">
        <f t="shared" si="25"/>
        <v>#VALUE!</v>
      </c>
      <c r="G178">
        <v>0</v>
      </c>
      <c r="H178" t="e">
        <f t="shared" si="26"/>
        <v>#VALUE!</v>
      </c>
      <c r="I178" t="e">
        <f t="shared" si="27"/>
        <v>#VALUE!</v>
      </c>
      <c r="J178" t="e">
        <f t="shared" si="28"/>
        <v>#VALUE!</v>
      </c>
      <c r="K178" t="str">
        <f t="shared" si="29"/>
        <v/>
      </c>
      <c r="L178" t="str">
        <f t="shared" si="30"/>
        <v/>
      </c>
      <c r="M178" t="str">
        <f t="shared" si="31"/>
        <v/>
      </c>
      <c r="N178" t="str">
        <f t="shared" si="32"/>
        <v/>
      </c>
    </row>
    <row r="179" spans="1:14" x14ac:dyDescent="0.25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e">
        <f t="shared" si="22"/>
        <v>#VALUE!</v>
      </c>
      <c r="D179" t="e">
        <f t="shared" si="23"/>
        <v>#VALUE!</v>
      </c>
      <c r="E179" t="e">
        <f t="shared" si="24"/>
        <v>#VALUE!</v>
      </c>
      <c r="F179" t="e">
        <f t="shared" si="25"/>
        <v>#VALUE!</v>
      </c>
      <c r="G179">
        <v>0</v>
      </c>
      <c r="H179" t="e">
        <f t="shared" si="26"/>
        <v>#VALUE!</v>
      </c>
      <c r="I179" t="e">
        <f t="shared" si="27"/>
        <v>#VALUE!</v>
      </c>
      <c r="J179" t="e">
        <f t="shared" si="28"/>
        <v>#VALUE!</v>
      </c>
      <c r="K179" t="str">
        <f t="shared" si="29"/>
        <v/>
      </c>
      <c r="L179" t="str">
        <f t="shared" si="30"/>
        <v/>
      </c>
      <c r="M179" t="str">
        <f t="shared" si="31"/>
        <v/>
      </c>
      <c r="N179" t="str">
        <f t="shared" si="32"/>
        <v/>
      </c>
    </row>
    <row r="180" spans="1:14" x14ac:dyDescent="0.25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e">
        <f t="shared" si="22"/>
        <v>#VALUE!</v>
      </c>
      <c r="D180" t="e">
        <f t="shared" si="23"/>
        <v>#VALUE!</v>
      </c>
      <c r="E180" t="e">
        <f t="shared" si="24"/>
        <v>#VALUE!</v>
      </c>
      <c r="F180" t="e">
        <f t="shared" si="25"/>
        <v>#VALUE!</v>
      </c>
      <c r="G180">
        <v>0</v>
      </c>
      <c r="H180" t="e">
        <f t="shared" si="26"/>
        <v>#VALUE!</v>
      </c>
      <c r="I180" t="e">
        <f t="shared" si="27"/>
        <v>#VALUE!</v>
      </c>
      <c r="J180" t="e">
        <f t="shared" si="28"/>
        <v>#VALUE!</v>
      </c>
      <c r="K180" t="str">
        <f t="shared" si="29"/>
        <v/>
      </c>
      <c r="L180" t="str">
        <f t="shared" si="30"/>
        <v/>
      </c>
      <c r="M180" t="str">
        <f t="shared" si="31"/>
        <v/>
      </c>
      <c r="N180" t="str">
        <f t="shared" si="32"/>
        <v/>
      </c>
    </row>
    <row r="181" spans="1:14" x14ac:dyDescent="0.25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e">
        <f t="shared" si="22"/>
        <v>#VALUE!</v>
      </c>
      <c r="D181" t="e">
        <f t="shared" si="23"/>
        <v>#VALUE!</v>
      </c>
      <c r="E181" t="e">
        <f t="shared" si="24"/>
        <v>#VALUE!</v>
      </c>
      <c r="F181" t="e">
        <f t="shared" si="25"/>
        <v>#VALUE!</v>
      </c>
      <c r="G181">
        <v>0</v>
      </c>
      <c r="H181" t="e">
        <f t="shared" si="26"/>
        <v>#VALUE!</v>
      </c>
      <c r="I181" t="e">
        <f t="shared" si="27"/>
        <v>#VALUE!</v>
      </c>
      <c r="J181" t="e">
        <f t="shared" si="28"/>
        <v>#VALUE!</v>
      </c>
      <c r="K181" t="str">
        <f t="shared" si="29"/>
        <v/>
      </c>
      <c r="L181" t="str">
        <f t="shared" si="30"/>
        <v/>
      </c>
      <c r="M181" t="str">
        <f t="shared" si="31"/>
        <v/>
      </c>
      <c r="N181" t="str">
        <f t="shared" si="32"/>
        <v/>
      </c>
    </row>
    <row r="182" spans="1:14" x14ac:dyDescent="0.25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e">
        <f t="shared" si="22"/>
        <v>#VALUE!</v>
      </c>
      <c r="D182" t="e">
        <f t="shared" si="23"/>
        <v>#VALUE!</v>
      </c>
      <c r="E182" t="e">
        <f t="shared" si="24"/>
        <v>#VALUE!</v>
      </c>
      <c r="F182" t="e">
        <f t="shared" si="25"/>
        <v>#VALUE!</v>
      </c>
      <c r="G182">
        <v>0</v>
      </c>
      <c r="H182" t="e">
        <f t="shared" si="26"/>
        <v>#VALUE!</v>
      </c>
      <c r="I182" t="e">
        <f t="shared" si="27"/>
        <v>#VALUE!</v>
      </c>
      <c r="J182" t="e">
        <f t="shared" si="28"/>
        <v>#VALUE!</v>
      </c>
      <c r="K182" t="str">
        <f t="shared" si="29"/>
        <v/>
      </c>
      <c r="L182" t="str">
        <f t="shared" si="30"/>
        <v/>
      </c>
      <c r="M182" t="str">
        <f t="shared" si="31"/>
        <v/>
      </c>
      <c r="N182" t="str">
        <f t="shared" si="32"/>
        <v/>
      </c>
    </row>
    <row r="183" spans="1:14" x14ac:dyDescent="0.25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e">
        <f t="shared" si="22"/>
        <v>#VALUE!</v>
      </c>
      <c r="D183" t="e">
        <f t="shared" si="23"/>
        <v>#VALUE!</v>
      </c>
      <c r="E183" t="e">
        <f t="shared" si="24"/>
        <v>#VALUE!</v>
      </c>
      <c r="F183" t="e">
        <f t="shared" si="25"/>
        <v>#VALUE!</v>
      </c>
      <c r="G183">
        <v>0</v>
      </c>
      <c r="H183" t="e">
        <f t="shared" si="26"/>
        <v>#VALUE!</v>
      </c>
      <c r="I183" t="e">
        <f t="shared" si="27"/>
        <v>#VALUE!</v>
      </c>
      <c r="J183" t="e">
        <f t="shared" si="28"/>
        <v>#VALUE!</v>
      </c>
      <c r="K183" t="str">
        <f t="shared" si="29"/>
        <v/>
      </c>
      <c r="L183" t="str">
        <f t="shared" si="30"/>
        <v/>
      </c>
      <c r="M183" t="str">
        <f t="shared" si="31"/>
        <v/>
      </c>
      <c r="N183" t="str">
        <f t="shared" si="32"/>
        <v/>
      </c>
    </row>
    <row r="184" spans="1:14" x14ac:dyDescent="0.25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e">
        <f t="shared" si="22"/>
        <v>#VALUE!</v>
      </c>
      <c r="D184" t="e">
        <f t="shared" si="23"/>
        <v>#VALUE!</v>
      </c>
      <c r="E184" t="e">
        <f t="shared" si="24"/>
        <v>#VALUE!</v>
      </c>
      <c r="F184" t="e">
        <f t="shared" si="25"/>
        <v>#VALUE!</v>
      </c>
      <c r="G184">
        <v>0</v>
      </c>
      <c r="H184" t="e">
        <f t="shared" si="26"/>
        <v>#VALUE!</v>
      </c>
      <c r="I184" t="e">
        <f t="shared" si="27"/>
        <v>#VALUE!</v>
      </c>
      <c r="J184" t="e">
        <f t="shared" si="28"/>
        <v>#VALUE!</v>
      </c>
      <c r="K184" t="str">
        <f t="shared" si="29"/>
        <v/>
      </c>
      <c r="L184" t="str">
        <f t="shared" si="30"/>
        <v/>
      </c>
      <c r="M184" t="str">
        <f t="shared" si="31"/>
        <v/>
      </c>
      <c r="N184" t="str">
        <f t="shared" si="32"/>
        <v/>
      </c>
    </row>
    <row r="185" spans="1:14" x14ac:dyDescent="0.25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e">
        <f t="shared" si="22"/>
        <v>#VALUE!</v>
      </c>
      <c r="D185" t="e">
        <f t="shared" si="23"/>
        <v>#VALUE!</v>
      </c>
      <c r="E185" t="e">
        <f t="shared" si="24"/>
        <v>#VALUE!</v>
      </c>
      <c r="F185" t="e">
        <f t="shared" si="25"/>
        <v>#VALUE!</v>
      </c>
      <c r="G185">
        <v>0</v>
      </c>
      <c r="H185" t="e">
        <f t="shared" si="26"/>
        <v>#VALUE!</v>
      </c>
      <c r="I185" t="e">
        <f t="shared" si="27"/>
        <v>#VALUE!</v>
      </c>
      <c r="J185" t="e">
        <f t="shared" si="28"/>
        <v>#VALUE!</v>
      </c>
      <c r="K185" t="str">
        <f t="shared" si="29"/>
        <v/>
      </c>
      <c r="L185" t="str">
        <f t="shared" si="30"/>
        <v/>
      </c>
      <c r="M185" t="str">
        <f t="shared" si="31"/>
        <v/>
      </c>
      <c r="N185" t="str">
        <f t="shared" si="32"/>
        <v/>
      </c>
    </row>
    <row r="186" spans="1:14" x14ac:dyDescent="0.25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e">
        <f t="shared" si="22"/>
        <v>#VALUE!</v>
      </c>
      <c r="D186" t="e">
        <f t="shared" si="23"/>
        <v>#VALUE!</v>
      </c>
      <c r="E186" t="e">
        <f t="shared" si="24"/>
        <v>#VALUE!</v>
      </c>
      <c r="F186" t="e">
        <f t="shared" si="25"/>
        <v>#VALUE!</v>
      </c>
      <c r="G186">
        <v>0</v>
      </c>
      <c r="H186" t="e">
        <f t="shared" si="26"/>
        <v>#VALUE!</v>
      </c>
      <c r="I186" t="e">
        <f t="shared" si="27"/>
        <v>#VALUE!</v>
      </c>
      <c r="J186" t="e">
        <f t="shared" si="28"/>
        <v>#VALUE!</v>
      </c>
      <c r="K186" t="str">
        <f t="shared" si="29"/>
        <v/>
      </c>
      <c r="L186" t="str">
        <f t="shared" si="30"/>
        <v/>
      </c>
      <c r="M186" t="str">
        <f t="shared" si="31"/>
        <v/>
      </c>
      <c r="N186" t="str">
        <f t="shared" si="32"/>
        <v/>
      </c>
    </row>
    <row r="187" spans="1:14" x14ac:dyDescent="0.25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e">
        <f t="shared" si="22"/>
        <v>#VALUE!</v>
      </c>
      <c r="D187" t="e">
        <f t="shared" si="23"/>
        <v>#VALUE!</v>
      </c>
      <c r="E187" t="e">
        <f t="shared" si="24"/>
        <v>#VALUE!</v>
      </c>
      <c r="F187" t="e">
        <f t="shared" si="25"/>
        <v>#VALUE!</v>
      </c>
      <c r="G187">
        <v>0</v>
      </c>
      <c r="H187" t="e">
        <f t="shared" si="26"/>
        <v>#VALUE!</v>
      </c>
      <c r="I187" t="e">
        <f t="shared" si="27"/>
        <v>#VALUE!</v>
      </c>
      <c r="J187" t="e">
        <f t="shared" si="28"/>
        <v>#VALUE!</v>
      </c>
      <c r="K187" t="str">
        <f t="shared" si="29"/>
        <v/>
      </c>
      <c r="L187" t="str">
        <f t="shared" si="30"/>
        <v/>
      </c>
      <c r="M187" t="str">
        <f t="shared" si="31"/>
        <v/>
      </c>
      <c r="N187" t="str">
        <f t="shared" si="32"/>
        <v/>
      </c>
    </row>
    <row r="188" spans="1:14" x14ac:dyDescent="0.25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e">
        <f t="shared" si="22"/>
        <v>#VALUE!</v>
      </c>
      <c r="D188" t="e">
        <f t="shared" si="23"/>
        <v>#VALUE!</v>
      </c>
      <c r="E188" t="e">
        <f t="shared" si="24"/>
        <v>#VALUE!</v>
      </c>
      <c r="F188" t="e">
        <f t="shared" si="25"/>
        <v>#VALUE!</v>
      </c>
      <c r="G188">
        <v>0</v>
      </c>
      <c r="H188" t="e">
        <f t="shared" si="26"/>
        <v>#VALUE!</v>
      </c>
      <c r="I188" t="e">
        <f t="shared" si="27"/>
        <v>#VALUE!</v>
      </c>
      <c r="J188" t="e">
        <f t="shared" si="28"/>
        <v>#VALUE!</v>
      </c>
      <c r="K188" t="str">
        <f t="shared" si="29"/>
        <v/>
      </c>
      <c r="L188" t="str">
        <f t="shared" si="30"/>
        <v/>
      </c>
      <c r="M188" t="str">
        <f t="shared" si="31"/>
        <v/>
      </c>
      <c r="N188" t="str">
        <f t="shared" si="32"/>
        <v/>
      </c>
    </row>
    <row r="189" spans="1:14" x14ac:dyDescent="0.25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e">
        <f t="shared" si="22"/>
        <v>#VALUE!</v>
      </c>
      <c r="D189" t="e">
        <f t="shared" si="23"/>
        <v>#VALUE!</v>
      </c>
      <c r="E189" t="e">
        <f t="shared" si="24"/>
        <v>#VALUE!</v>
      </c>
      <c r="F189" t="e">
        <f t="shared" si="25"/>
        <v>#VALUE!</v>
      </c>
      <c r="G189">
        <v>0</v>
      </c>
      <c r="H189" t="e">
        <f t="shared" si="26"/>
        <v>#VALUE!</v>
      </c>
      <c r="I189" t="e">
        <f t="shared" si="27"/>
        <v>#VALUE!</v>
      </c>
      <c r="J189" t="e">
        <f t="shared" si="28"/>
        <v>#VALUE!</v>
      </c>
      <c r="K189" t="str">
        <f t="shared" si="29"/>
        <v/>
      </c>
      <c r="L189" t="str">
        <f t="shared" si="30"/>
        <v/>
      </c>
      <c r="M189" t="str">
        <f t="shared" si="31"/>
        <v/>
      </c>
      <c r="N189" t="str">
        <f t="shared" si="32"/>
        <v/>
      </c>
    </row>
    <row r="190" spans="1:14" x14ac:dyDescent="0.25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e">
        <f t="shared" si="22"/>
        <v>#VALUE!</v>
      </c>
      <c r="D190" t="e">
        <f t="shared" si="23"/>
        <v>#VALUE!</v>
      </c>
      <c r="E190" t="e">
        <f t="shared" si="24"/>
        <v>#VALUE!</v>
      </c>
      <c r="F190" t="e">
        <f t="shared" si="25"/>
        <v>#VALUE!</v>
      </c>
      <c r="G190">
        <v>0</v>
      </c>
      <c r="H190" t="e">
        <f t="shared" si="26"/>
        <v>#VALUE!</v>
      </c>
      <c r="I190" t="e">
        <f t="shared" si="27"/>
        <v>#VALUE!</v>
      </c>
      <c r="J190" t="e">
        <f t="shared" si="28"/>
        <v>#VALUE!</v>
      </c>
      <c r="K190" t="str">
        <f t="shared" si="29"/>
        <v/>
      </c>
      <c r="L190" t="str">
        <f t="shared" si="30"/>
        <v/>
      </c>
      <c r="M190" t="str">
        <f t="shared" si="31"/>
        <v/>
      </c>
      <c r="N190" t="str">
        <f t="shared" si="32"/>
        <v/>
      </c>
    </row>
    <row r="191" spans="1:14" x14ac:dyDescent="0.25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e">
        <f t="shared" si="22"/>
        <v>#VALUE!</v>
      </c>
      <c r="D191" t="e">
        <f t="shared" si="23"/>
        <v>#VALUE!</v>
      </c>
      <c r="E191" t="e">
        <f t="shared" si="24"/>
        <v>#VALUE!</v>
      </c>
      <c r="F191" t="e">
        <f t="shared" si="25"/>
        <v>#VALUE!</v>
      </c>
      <c r="G191">
        <v>0</v>
      </c>
      <c r="H191" t="e">
        <f t="shared" si="26"/>
        <v>#VALUE!</v>
      </c>
      <c r="I191" t="e">
        <f t="shared" si="27"/>
        <v>#VALUE!</v>
      </c>
      <c r="J191" t="e">
        <f t="shared" si="28"/>
        <v>#VALUE!</v>
      </c>
      <c r="K191" t="str">
        <f t="shared" si="29"/>
        <v/>
      </c>
      <c r="L191" t="str">
        <f t="shared" si="30"/>
        <v/>
      </c>
      <c r="M191" t="str">
        <f t="shared" si="31"/>
        <v/>
      </c>
      <c r="N191" t="str">
        <f t="shared" si="32"/>
        <v/>
      </c>
    </row>
    <row r="192" spans="1:14" x14ac:dyDescent="0.25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e">
        <f t="shared" si="22"/>
        <v>#VALUE!</v>
      </c>
      <c r="D192" t="e">
        <f t="shared" si="23"/>
        <v>#VALUE!</v>
      </c>
      <c r="E192" t="e">
        <f t="shared" si="24"/>
        <v>#VALUE!</v>
      </c>
      <c r="F192" t="e">
        <f t="shared" si="25"/>
        <v>#VALUE!</v>
      </c>
      <c r="G192">
        <v>0</v>
      </c>
      <c r="H192" t="e">
        <f t="shared" si="26"/>
        <v>#VALUE!</v>
      </c>
      <c r="I192" t="e">
        <f t="shared" si="27"/>
        <v>#VALUE!</v>
      </c>
      <c r="J192" t="e">
        <f t="shared" si="28"/>
        <v>#VALUE!</v>
      </c>
      <c r="K192" t="str">
        <f t="shared" si="29"/>
        <v/>
      </c>
      <c r="L192" t="str">
        <f t="shared" si="30"/>
        <v/>
      </c>
      <c r="M192" t="str">
        <f t="shared" si="31"/>
        <v/>
      </c>
      <c r="N192" t="str">
        <f t="shared" si="32"/>
        <v/>
      </c>
    </row>
    <row r="193" spans="1:14" x14ac:dyDescent="0.25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e">
        <f t="shared" si="22"/>
        <v>#VALUE!</v>
      </c>
      <c r="D193" t="e">
        <f t="shared" si="23"/>
        <v>#VALUE!</v>
      </c>
      <c r="E193" t="e">
        <f t="shared" si="24"/>
        <v>#VALUE!</v>
      </c>
      <c r="F193" t="e">
        <f t="shared" si="25"/>
        <v>#VALUE!</v>
      </c>
      <c r="G193">
        <v>0</v>
      </c>
      <c r="H193" t="e">
        <f t="shared" si="26"/>
        <v>#VALUE!</v>
      </c>
      <c r="I193" t="e">
        <f t="shared" si="27"/>
        <v>#VALUE!</v>
      </c>
      <c r="J193" t="e">
        <f t="shared" si="28"/>
        <v>#VALUE!</v>
      </c>
      <c r="K193" t="str">
        <f t="shared" si="29"/>
        <v/>
      </c>
      <c r="L193" t="str">
        <f t="shared" si="30"/>
        <v/>
      </c>
      <c r="M193" t="str">
        <f t="shared" si="31"/>
        <v/>
      </c>
      <c r="N193" t="str">
        <f t="shared" si="32"/>
        <v/>
      </c>
    </row>
    <row r="194" spans="1:14" x14ac:dyDescent="0.25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e">
        <f t="shared" si="22"/>
        <v>#VALUE!</v>
      </c>
      <c r="D194" t="e">
        <f t="shared" si="23"/>
        <v>#VALUE!</v>
      </c>
      <c r="E194" t="e">
        <f t="shared" si="24"/>
        <v>#VALUE!</v>
      </c>
      <c r="F194" t="e">
        <f t="shared" si="25"/>
        <v>#VALUE!</v>
      </c>
      <c r="G194">
        <v>0</v>
      </c>
      <c r="H194" t="e">
        <f t="shared" si="26"/>
        <v>#VALUE!</v>
      </c>
      <c r="I194" t="e">
        <f t="shared" si="27"/>
        <v>#VALUE!</v>
      </c>
      <c r="J194" t="e">
        <f t="shared" si="28"/>
        <v>#VALUE!</v>
      </c>
      <c r="K194" t="str">
        <f t="shared" si="29"/>
        <v/>
      </c>
      <c r="L194" t="str">
        <f t="shared" si="30"/>
        <v/>
      </c>
      <c r="M194" t="str">
        <f t="shared" si="31"/>
        <v/>
      </c>
      <c r="N194" t="str">
        <f t="shared" si="32"/>
        <v/>
      </c>
    </row>
    <row r="195" spans="1:14" x14ac:dyDescent="0.25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e">
        <f t="shared" ref="C195:C258" si="33">1/A195</f>
        <v>#VALUE!</v>
      </c>
      <c r="D195" t="e">
        <f t="shared" ref="D195:D258" si="34">1/B195</f>
        <v>#VALUE!</v>
      </c>
      <c r="E195" t="e">
        <f t="shared" ref="E195:E258" si="35">C195+D195-1</f>
        <v>#VALUE!</v>
      </c>
      <c r="F195" t="e">
        <f t="shared" ref="F195:F258" si="36">C195+D195-(C195*D195)-1</f>
        <v>#VALUE!</v>
      </c>
      <c r="G195">
        <v>0</v>
      </c>
      <c r="H195" t="e">
        <f t="shared" ref="H195:H258" si="37">C195*D195</f>
        <v>#VALUE!</v>
      </c>
      <c r="I195" t="e">
        <f t="shared" ref="I195:I258" si="38">((-4*F195*H195)^0.5)/(2*F195)</f>
        <v>#VALUE!</v>
      </c>
      <c r="J195" t="e">
        <f t="shared" ref="J195:J258" si="39">(-((-4*F195*H195)^0.5))/(2*F195)</f>
        <v>#VALUE!</v>
      </c>
      <c r="K195" t="str">
        <f t="shared" ref="K195:K258" si="40">IF(A195="","",(C195/($J195+C195-($J195*C195))))</f>
        <v/>
      </c>
      <c r="L195" t="str">
        <f t="shared" ref="L195:L258" si="41">IF(B195="","",(D195/($J195+D195-($J195*D195))))</f>
        <v/>
      </c>
      <c r="M195" t="str">
        <f t="shared" ref="M195:M258" si="42">IF(A195="","",1/K195)</f>
        <v/>
      </c>
      <c r="N195" t="str">
        <f t="shared" ref="N195:N258" si="43">IF(B195="","",1/L195)</f>
        <v/>
      </c>
    </row>
    <row r="196" spans="1:14" x14ac:dyDescent="0.25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e">
        <f t="shared" si="33"/>
        <v>#VALUE!</v>
      </c>
      <c r="D196" t="e">
        <f t="shared" si="34"/>
        <v>#VALUE!</v>
      </c>
      <c r="E196" t="e">
        <f t="shared" si="35"/>
        <v>#VALUE!</v>
      </c>
      <c r="F196" t="e">
        <f t="shared" si="36"/>
        <v>#VALUE!</v>
      </c>
      <c r="G196">
        <v>0</v>
      </c>
      <c r="H196" t="e">
        <f t="shared" si="37"/>
        <v>#VALUE!</v>
      </c>
      <c r="I196" t="e">
        <f t="shared" si="38"/>
        <v>#VALUE!</v>
      </c>
      <c r="J196" t="e">
        <f t="shared" si="39"/>
        <v>#VALUE!</v>
      </c>
      <c r="K196" t="str">
        <f t="shared" si="40"/>
        <v/>
      </c>
      <c r="L196" t="str">
        <f t="shared" si="41"/>
        <v/>
      </c>
      <c r="M196" t="str">
        <f t="shared" si="42"/>
        <v/>
      </c>
      <c r="N196" t="str">
        <f t="shared" si="43"/>
        <v/>
      </c>
    </row>
    <row r="197" spans="1:14" x14ac:dyDescent="0.25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e">
        <f t="shared" si="33"/>
        <v>#VALUE!</v>
      </c>
      <c r="D197" t="e">
        <f t="shared" si="34"/>
        <v>#VALUE!</v>
      </c>
      <c r="E197" t="e">
        <f t="shared" si="35"/>
        <v>#VALUE!</v>
      </c>
      <c r="F197" t="e">
        <f t="shared" si="36"/>
        <v>#VALUE!</v>
      </c>
      <c r="G197">
        <v>0</v>
      </c>
      <c r="H197" t="e">
        <f t="shared" si="37"/>
        <v>#VALUE!</v>
      </c>
      <c r="I197" t="e">
        <f t="shared" si="38"/>
        <v>#VALUE!</v>
      </c>
      <c r="J197" t="e">
        <f t="shared" si="39"/>
        <v>#VALUE!</v>
      </c>
      <c r="K197" t="str">
        <f t="shared" si="40"/>
        <v/>
      </c>
      <c r="L197" t="str">
        <f t="shared" si="41"/>
        <v/>
      </c>
      <c r="M197" t="str">
        <f t="shared" si="42"/>
        <v/>
      </c>
      <c r="N197" t="str">
        <f t="shared" si="43"/>
        <v/>
      </c>
    </row>
    <row r="198" spans="1:14" x14ac:dyDescent="0.25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e">
        <f t="shared" si="33"/>
        <v>#VALUE!</v>
      </c>
      <c r="D198" t="e">
        <f t="shared" si="34"/>
        <v>#VALUE!</v>
      </c>
      <c r="E198" t="e">
        <f t="shared" si="35"/>
        <v>#VALUE!</v>
      </c>
      <c r="F198" t="e">
        <f t="shared" si="36"/>
        <v>#VALUE!</v>
      </c>
      <c r="G198">
        <v>0</v>
      </c>
      <c r="H198" t="e">
        <f t="shared" si="37"/>
        <v>#VALUE!</v>
      </c>
      <c r="I198" t="e">
        <f t="shared" si="38"/>
        <v>#VALUE!</v>
      </c>
      <c r="J198" t="e">
        <f t="shared" si="39"/>
        <v>#VALUE!</v>
      </c>
      <c r="K198" t="str">
        <f t="shared" si="40"/>
        <v/>
      </c>
      <c r="L198" t="str">
        <f t="shared" si="41"/>
        <v/>
      </c>
      <c r="M198" t="str">
        <f t="shared" si="42"/>
        <v/>
      </c>
      <c r="N198" t="str">
        <f t="shared" si="43"/>
        <v/>
      </c>
    </row>
    <row r="199" spans="1:14" x14ac:dyDescent="0.25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e">
        <f t="shared" si="33"/>
        <v>#VALUE!</v>
      </c>
      <c r="D199" t="e">
        <f t="shared" si="34"/>
        <v>#VALUE!</v>
      </c>
      <c r="E199" t="e">
        <f t="shared" si="35"/>
        <v>#VALUE!</v>
      </c>
      <c r="F199" t="e">
        <f t="shared" si="36"/>
        <v>#VALUE!</v>
      </c>
      <c r="G199">
        <v>0</v>
      </c>
      <c r="H199" t="e">
        <f t="shared" si="37"/>
        <v>#VALUE!</v>
      </c>
      <c r="I199" t="e">
        <f t="shared" si="38"/>
        <v>#VALUE!</v>
      </c>
      <c r="J199" t="e">
        <f t="shared" si="39"/>
        <v>#VALUE!</v>
      </c>
      <c r="K199" t="str">
        <f t="shared" si="40"/>
        <v/>
      </c>
      <c r="L199" t="str">
        <f t="shared" si="41"/>
        <v/>
      </c>
      <c r="M199" t="str">
        <f t="shared" si="42"/>
        <v/>
      </c>
      <c r="N199" t="str">
        <f t="shared" si="43"/>
        <v/>
      </c>
    </row>
    <row r="200" spans="1:14" x14ac:dyDescent="0.25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e">
        <f t="shared" si="33"/>
        <v>#VALUE!</v>
      </c>
      <c r="D200" t="e">
        <f t="shared" si="34"/>
        <v>#VALUE!</v>
      </c>
      <c r="E200" t="e">
        <f t="shared" si="35"/>
        <v>#VALUE!</v>
      </c>
      <c r="F200" t="e">
        <f t="shared" si="36"/>
        <v>#VALUE!</v>
      </c>
      <c r="G200">
        <v>0</v>
      </c>
      <c r="H200" t="e">
        <f t="shared" si="37"/>
        <v>#VALUE!</v>
      </c>
      <c r="I200" t="e">
        <f t="shared" si="38"/>
        <v>#VALUE!</v>
      </c>
      <c r="J200" t="e">
        <f t="shared" si="39"/>
        <v>#VALUE!</v>
      </c>
      <c r="K200" t="str">
        <f t="shared" si="40"/>
        <v/>
      </c>
      <c r="L200" t="str">
        <f t="shared" si="41"/>
        <v/>
      </c>
      <c r="M200" t="str">
        <f t="shared" si="42"/>
        <v/>
      </c>
      <c r="N200" t="str">
        <f t="shared" si="43"/>
        <v/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K1002"/>
  <sheetViews>
    <sheetView zoomScaleNormal="100" workbookViewId="0">
      <pane ySplit="2" topLeftCell="A3" activePane="bottomLeft" state="frozen"/>
      <selection pane="bottomLeft" activeCell="A15" sqref="A15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4.42578125" style="16" customWidth="1"/>
    <col min="7" max="7" width="14.42578125" style="15" customWidth="1"/>
    <col min="8" max="8" width="12.28515625" style="16" customWidth="1"/>
    <col min="9" max="9" width="12.28515625" style="15" customWidth="1"/>
    <col min="10" max="10" width="12.28515625" style="16" customWidth="1"/>
    <col min="11" max="11" width="12.28515625" style="15" customWidth="1"/>
    <col min="12" max="16384" width="10" style="4"/>
  </cols>
  <sheetData>
    <row r="1" spans="1:11" s="13" customFormat="1" x14ac:dyDescent="0.2">
      <c r="A1" s="37" t="s">
        <v>9</v>
      </c>
      <c r="B1" s="38"/>
      <c r="C1" s="18"/>
      <c r="D1" s="39" t="s">
        <v>25</v>
      </c>
      <c r="E1" s="38"/>
      <c r="F1" s="39" t="s">
        <v>23</v>
      </c>
      <c r="G1" s="38"/>
      <c r="H1" s="39" t="s">
        <v>11</v>
      </c>
      <c r="I1" s="38"/>
      <c r="J1" s="39" t="s">
        <v>10</v>
      </c>
      <c r="K1" s="38"/>
    </row>
    <row r="2" spans="1:11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11" s="12" customFormat="1" x14ac:dyDescent="0.2">
      <c r="A3" s="14">
        <v>1.28</v>
      </c>
      <c r="B3" s="15">
        <v>4.0199999999999996</v>
      </c>
      <c r="C3" s="20">
        <f t="shared" ref="C3:C66" si="0">IF(OR($A3="",$B3=""),"",(1/A3)+(1/B3)-1)</f>
        <v>3.0006218905472615E-2</v>
      </c>
      <c r="D3" s="17">
        <f>IF(OR($A3="",$B3=""),"",A3*'MPTO_working_2-way'!$G2)</f>
        <v>1.3184079601990051</v>
      </c>
      <c r="E3" s="22">
        <f>IF(OR($A3="",$B3=""),"",B3*'MPTO_working_2-way'!$G2)</f>
        <v>4.1406249999999991</v>
      </c>
      <c r="F3" s="17">
        <f>IF(OR($A3="",$B3=""),"",'MPTO_working_2-way'!D2)</f>
        <v>1.3050623922085829</v>
      </c>
      <c r="G3" s="22">
        <f>IF(OR($A3="",$B3=""),"",'MPTO_working_2-way'!E2)</f>
        <v>4.2780179580977711</v>
      </c>
      <c r="H3" s="17">
        <f>IF(OR($A3="",$B3=""),"",'OddsRatio_working_2-way'!M2)</f>
        <v>1.3044917598032491</v>
      </c>
      <c r="I3" s="17">
        <f>IF(OR($A3="",$B3=""),"",'OddsRatio_working_2-way'!N2)</f>
        <v>4.2841611235921846</v>
      </c>
      <c r="J3" s="17">
        <f>IF('Log_working_2-way'!$D2="","",A3^('Log_working_2-way'!$D2))</f>
        <v>1.2982168098559748</v>
      </c>
      <c r="K3" s="22">
        <f>IF('Log_working_2-way'!$D2="","",B3^('Log_working_2-way'!$D2))</f>
        <v>4.3532650305024534</v>
      </c>
    </row>
    <row r="4" spans="1:11" s="12" customFormat="1" x14ac:dyDescent="0.2">
      <c r="A4" s="14">
        <v>1.22</v>
      </c>
      <c r="B4" s="15">
        <v>4.8</v>
      </c>
      <c r="C4" s="20">
        <f t="shared" si="0"/>
        <v>2.8005464480874265E-2</v>
      </c>
      <c r="D4" s="17">
        <f>IF(OR($A4="",$B4=""),"",A4*'MPTO_working_2-way'!$G3)</f>
        <v>1.2541666666666667</v>
      </c>
      <c r="E4" s="22">
        <f>IF(OR($A4="",$B4=""),"",B4*'MPTO_working_2-way'!$G3)</f>
        <v>4.9344262295081966</v>
      </c>
      <c r="F4" s="17">
        <f>IF(OR($A4="",$B4=""),"",'MPTO_working_2-way'!D3)</f>
        <v>1.2412038999576092</v>
      </c>
      <c r="G4" s="22">
        <f>IF(OR($A4="",$B4=""),"",'MPTO_working_2-way'!E3)</f>
        <v>5.145869947275922</v>
      </c>
      <c r="H4" s="17">
        <f>IF(OR($A4="",$B4=""),"",'OddsRatio_working_2-way'!M3)</f>
        <v>1.240613251592894</v>
      </c>
      <c r="I4" s="17">
        <f>IF(OR($A4="",$B4=""),"",'OddsRatio_working_2-way'!N3)</f>
        <v>5.1560470729681667</v>
      </c>
      <c r="J4" s="17">
        <f>IF('Log_working_2-way'!$D3="","",A4^('Log_working_2-way'!$D3))</f>
        <v>1.2344133555107448</v>
      </c>
      <c r="K4" s="22">
        <f>IF('Log_working_2-way'!$D3="","",B4^('Log_working_2-way'!$D3))</f>
        <v>5.2659685401248328</v>
      </c>
    </row>
    <row r="5" spans="1:11" s="12" customFormat="1" x14ac:dyDescent="0.2">
      <c r="A5" s="14">
        <v>1.22</v>
      </c>
      <c r="B5" s="15">
        <v>4.74</v>
      </c>
      <c r="C5" s="20">
        <f t="shared" si="0"/>
        <v>3.0642595282562191E-2</v>
      </c>
      <c r="D5" s="17">
        <f>IF(OR($A5="",$B5=""),"",A5*'MPTO_working_2-way'!$G4)</f>
        <v>1.2573839662447259</v>
      </c>
      <c r="E5" s="22">
        <f>IF(OR($A5="",$B5=""),"",B5*'MPTO_working_2-way'!$G4)</f>
        <v>4.8852459016393448</v>
      </c>
      <c r="F5" s="17">
        <f>IF(OR($A5="",$B5=""),"",'MPTO_working_2-way'!D4)</f>
        <v>1.2432385948316638</v>
      </c>
      <c r="G5" s="22">
        <f>IF(OR($A5="",$B5=""),"",'MPTO_working_2-way'!E4)</f>
        <v>5.1111896765069842</v>
      </c>
      <c r="H5" s="17">
        <f>IF(OR($A5="",$B5=""),"",'OddsRatio_working_2-way'!M4)</f>
        <v>1.2425356250363331</v>
      </c>
      <c r="I5" s="17">
        <f>IF(OR($A5="",$B5=""),"",'OddsRatio_working_2-way'!N4)</f>
        <v>5.1231056256176624</v>
      </c>
      <c r="J5" s="17">
        <f>IF('Log_working_2-way'!$D4="","",A5^('Log_working_2-way'!$D4))</f>
        <v>1.2357755474920953</v>
      </c>
      <c r="K5" s="22">
        <f>IF('Log_working_2-way'!$D4="","",B5^('Log_working_2-way'!$D4))</f>
        <v>5.2413219293738829</v>
      </c>
    </row>
    <row r="6" spans="1:11" s="12" customFormat="1" x14ac:dyDescent="0.2">
      <c r="A6" s="14">
        <v>5.47</v>
      </c>
      <c r="B6" s="15">
        <v>1.18</v>
      </c>
      <c r="C6" s="20">
        <f t="shared" si="0"/>
        <v>3.0272983608589321E-2</v>
      </c>
      <c r="D6" s="17">
        <f>IF(OR($A6="",$B6=""),"",A6*'MPTO_working_2-way'!$G5)</f>
        <v>5.6355932203389836</v>
      </c>
      <c r="E6" s="22">
        <f>IF(OR($A6="",$B6=""),"",B6*'MPTO_working_2-way'!$G5)</f>
        <v>1.2157221206581352</v>
      </c>
      <c r="F6" s="17">
        <f>IF(OR($A6="",$B6=""),"",'MPTO_working_2-way'!D5)</f>
        <v>5.9637808371061647</v>
      </c>
      <c r="G6" s="22">
        <f>IF(OR($A6="",$B6=""),"",'MPTO_working_2-way'!E5)</f>
        <v>1.2014593377138283</v>
      </c>
      <c r="H6" s="17">
        <f>IF(OR($A6="",$B6=""),"",'OddsRatio_working_2-way'!M5)</f>
        <v>5.9833054625753528</v>
      </c>
      <c r="I6" s="17">
        <f>IF(OR($A6="",$B6=""),"",'OddsRatio_working_2-way'!N5)</f>
        <v>1.2006700186271955</v>
      </c>
      <c r="J6" s="17">
        <f>IF('Log_working_2-way'!$D5="","",A6^('Log_working_2-way'!$D5))</f>
        <v>6.1611528619666798</v>
      </c>
      <c r="K6" s="22">
        <f>IF('Log_working_2-way'!$D5="","",B6^('Log_working_2-way'!$D5))</f>
        <v>1.1937551602714802</v>
      </c>
    </row>
    <row r="7" spans="1:11" s="12" customFormat="1" x14ac:dyDescent="0.2">
      <c r="A7" s="14">
        <v>3.09</v>
      </c>
      <c r="B7" s="15">
        <v>1.42</v>
      </c>
      <c r="C7" s="20">
        <f t="shared" si="0"/>
        <v>2.7849947581931822E-2</v>
      </c>
      <c r="D7" s="17">
        <f>IF(OR($A7="",$B7=""),"",A7*'MPTO_working_2-way'!$G6)</f>
        <v>3.176056338028169</v>
      </c>
      <c r="E7" s="22">
        <f>IF(OR($A7="",$B7=""),"",B7*'MPTO_working_2-way'!$G6)</f>
        <v>1.4595469255663431</v>
      </c>
      <c r="F7" s="17">
        <f>IF(OR($A7="",$B7=""),"",'MPTO_working_2-way'!D6)</f>
        <v>3.2289351681507106</v>
      </c>
      <c r="G7" s="22">
        <f>IF(OR($A7="",$B7=""),"",'MPTO_working_2-way'!E6)</f>
        <v>1.4486447225065207</v>
      </c>
      <c r="H7" s="17">
        <f>IF(OR($A7="",$B7=""),"",'OddsRatio_working_2-way'!M6)</f>
        <v>3.2307376529279455</v>
      </c>
      <c r="I7" s="17">
        <f>IF(OR($A7="",$B7=""),"",'OddsRatio_working_2-way'!N6)</f>
        <v>1.4482822077654243</v>
      </c>
      <c r="J7" s="17">
        <f>IF('Log_working_2-way'!$D6="","",A7^('Log_working_2-way'!$D6))</f>
        <v>3.2559335137266667</v>
      </c>
      <c r="K7" s="22">
        <f>IF('Log_working_2-way'!$D6="","",B7^('Log_working_2-way'!$D6))</f>
        <v>1.4432754750595282</v>
      </c>
    </row>
    <row r="8" spans="1:11" x14ac:dyDescent="0.2">
      <c r="A8" s="14">
        <v>8.9499999999999993</v>
      </c>
      <c r="B8" s="15">
        <v>1.0900000000000001</v>
      </c>
      <c r="C8" s="20">
        <f t="shared" si="0"/>
        <v>2.9163036235969386E-2</v>
      </c>
      <c r="D8" s="17">
        <f>IF(OR($A8="",$B8=""),"",A8*'MPTO_working_2-way'!$G7)</f>
        <v>9.2110091743119256</v>
      </c>
      <c r="E8" s="22">
        <f>IF(OR($A8="",$B8=""),"",B8*'MPTO_working_2-way'!$G7)</f>
        <v>1.1217877094972066</v>
      </c>
      <c r="F8" s="17">
        <f>IF(OR($A8="",$B8=""),"",'MPTO_working_2-way'!D7)</f>
        <v>10.293326299129513</v>
      </c>
      <c r="G8" s="22">
        <f>IF(OR($A8="",$B8=""),"",'MPTO_working_2-way'!E7)</f>
        <v>1.1076040986631093</v>
      </c>
      <c r="H8" s="17">
        <f>IF(OR($A8="",$B8=""),"",'OddsRatio_working_2-way'!M7)</f>
        <v>10.398581453247782</v>
      </c>
      <c r="I8" s="17">
        <f>IF(OR($A8="",$B8=""),"",'OddsRatio_working_2-way'!N7)</f>
        <v>1.1063990353197863</v>
      </c>
      <c r="J8" s="17">
        <f>IF('Log_working_2-way'!$D7="","",A8^('Log_working_2-way'!$D7))</f>
        <v>11.0812947087097</v>
      </c>
      <c r="K8" s="22">
        <f>IF('Log_working_2-way'!$D7="","",B8^('Log_working_2-way'!$D7))</f>
        <v>1.0991936084495231</v>
      </c>
    </row>
    <row r="9" spans="1:11" x14ac:dyDescent="0.2">
      <c r="A9" s="14">
        <v>1.22</v>
      </c>
      <c r="B9" s="15">
        <v>4.74</v>
      </c>
      <c r="C9" s="20">
        <f t="shared" si="0"/>
        <v>3.0642595282562191E-2</v>
      </c>
      <c r="D9" s="17">
        <f>IF(OR($A9="",$B9=""),"",A9*'MPTO_working_2-way'!$G8)</f>
        <v>1.2573839662447259</v>
      </c>
      <c r="E9" s="22">
        <f>IF(OR($A9="",$B9=""),"",B9*'MPTO_working_2-way'!$G8)</f>
        <v>4.8852459016393448</v>
      </c>
      <c r="F9" s="17">
        <f>IF(OR($A9="",$B9=""),"",'MPTO_working_2-way'!D8)</f>
        <v>1.2432385948316638</v>
      </c>
      <c r="G9" s="22">
        <f>IF(OR($A9="",$B9=""),"",'MPTO_working_2-way'!E8)</f>
        <v>5.1111896765069842</v>
      </c>
      <c r="H9" s="17">
        <f>IF(OR($A9="",$B9=""),"",'OddsRatio_working_2-way'!M8)</f>
        <v>1.2425356250363331</v>
      </c>
      <c r="I9" s="17">
        <f>IF(OR($A9="",$B9=""),"",'OddsRatio_working_2-way'!N8)</f>
        <v>5.1231056256176624</v>
      </c>
      <c r="J9" s="17">
        <f>IF('Log_working_2-way'!$D8="","",A9^('Log_working_2-way'!$D8))</f>
        <v>1.2357755474920953</v>
      </c>
      <c r="K9" s="22">
        <f>IF('Log_working_2-way'!$D8="","",B9^('Log_working_2-way'!$D8))</f>
        <v>5.2413219293738829</v>
      </c>
    </row>
    <row r="10" spans="1:11" x14ac:dyDescent="0.2">
      <c r="A10" s="14">
        <v>3.34</v>
      </c>
      <c r="B10" s="15">
        <v>1.37</v>
      </c>
      <c r="C10" s="20">
        <f t="shared" si="0"/>
        <v>2.9328204904060406E-2</v>
      </c>
      <c r="D10" s="17">
        <f>IF(OR($A10="",$B10=""),"",A10*'MPTO_working_2-way'!$G9)</f>
        <v>3.4379562043795615</v>
      </c>
      <c r="E10" s="22">
        <f>IF(OR($A10="",$B10=""),"",B10*'MPTO_working_2-way'!$G9)</f>
        <v>1.4101796407185629</v>
      </c>
      <c r="F10" s="17">
        <f>IF(OR($A10="",$B10=""),"",'MPTO_working_2-way'!D9)</f>
        <v>3.5120116662829064</v>
      </c>
      <c r="G10" s="22">
        <f>IF(OR($A10="",$B10=""),"",'MPTO_working_2-way'!E9)</f>
        <v>1.3980873231690552</v>
      </c>
      <c r="H10" s="17">
        <f>IF(OR($A10="",$B10=""),"",'OddsRatio_working_2-way'!M9)</f>
        <v>3.5148209328547271</v>
      </c>
      <c r="I10" s="17">
        <f>IF(OR($A10="",$B10=""),"",'OddsRatio_working_2-way'!N9)</f>
        <v>1.3976426261351491</v>
      </c>
      <c r="J10" s="17">
        <f>IF('Log_working_2-way'!$D9="","",A10^('Log_working_2-way'!$D9))</f>
        <v>3.5506844315782482</v>
      </c>
      <c r="K10" s="22">
        <f>IF('Log_working_2-way'!$D9="","",B10^('Log_working_2-way'!$D9))</f>
        <v>1.3920516343062272</v>
      </c>
    </row>
    <row r="11" spans="1:11" x14ac:dyDescent="0.2">
      <c r="A11" s="14">
        <v>2.4</v>
      </c>
      <c r="B11" s="15">
        <v>1.63</v>
      </c>
      <c r="C11" s="20">
        <f t="shared" si="0"/>
        <v>3.0163599182004175E-2</v>
      </c>
      <c r="D11" s="17">
        <f>IF(OR($A11="",$B11=""),"",A11*'MPTO_working_2-way'!$G10)</f>
        <v>2.4723926380368098</v>
      </c>
      <c r="E11" s="22">
        <f>IF(OR($A11="",$B11=""),"",B11*'MPTO_working_2-way'!$G10)</f>
        <v>1.6791666666666667</v>
      </c>
      <c r="F11" s="17">
        <f>IF(OR($A11="",$B11=""),"",'MPTO_working_2-way'!D10)</f>
        <v>2.49013367281986</v>
      </c>
      <c r="G11" s="22">
        <f>IF(OR($A11="",$B11=""),"",'MPTO_working_2-way'!E10)</f>
        <v>1.6710807347287484</v>
      </c>
      <c r="H11" s="17">
        <f>IF(OR($A11="",$B11=""),"",'OddsRatio_working_2-way'!M10)</f>
        <v>2.4907119849998605</v>
      </c>
      <c r="I11" s="17">
        <f>IF(OR($A11="",$B11=""),"",'OddsRatio_working_2-way'!N10)</f>
        <v>1.670820393249937</v>
      </c>
      <c r="J11" s="17">
        <f>IF('Log_working_2-way'!$D10="","",A11^('Log_working_2-way'!$D10))</f>
        <v>2.4989058285805683</v>
      </c>
      <c r="K11" s="22">
        <f>IF('Log_working_2-way'!$D10="","",B11^('Log_working_2-way'!$D10))</f>
        <v>1.6671533200634385</v>
      </c>
    </row>
    <row r="12" spans="1:11" x14ac:dyDescent="0.2">
      <c r="A12" s="14">
        <v>2.1</v>
      </c>
      <c r="B12" s="15">
        <v>1.81</v>
      </c>
      <c r="C12" s="20">
        <f t="shared" si="0"/>
        <v>2.8676664035780064E-2</v>
      </c>
      <c r="D12" s="17">
        <f>IF(OR($A12="",$B12=""),"",A12*'MPTO_working_2-way'!$G11)</f>
        <v>2.160220994475138</v>
      </c>
      <c r="E12" s="22">
        <f>IF(OR($A12="",$B12=""),"",B12*'MPTO_working_2-way'!$G11)</f>
        <v>1.861904761904762</v>
      </c>
      <c r="F12" s="17">
        <f>IF(OR($A12="",$B12=""),"",'MPTO_working_2-way'!D11)</f>
        <v>2.1651951011107946</v>
      </c>
      <c r="G12" s="22">
        <f>IF(OR($A12="",$B12=""),"",'MPTO_working_2-way'!E11)</f>
        <v>1.858225372769494</v>
      </c>
      <c r="H12" s="17">
        <f>IF(OR($A12="",$B12=""),"",'OddsRatio_working_2-way'!M11)</f>
        <v>2.1653431646335015</v>
      </c>
      <c r="I12" s="17">
        <f>IF(OR($A12="",$B12=""),"",'OddsRatio_working_2-way'!N11)</f>
        <v>1.8581163303210331</v>
      </c>
      <c r="J12" s="17">
        <f>IF('Log_working_2-way'!$D11="","",A12^('Log_working_2-way'!$D11))</f>
        <v>2.1676082555034109</v>
      </c>
      <c r="K12" s="22">
        <f>IF('Log_working_2-way'!$D11="","",B12^('Log_working_2-way'!$D11))</f>
        <v>1.8564516354578522</v>
      </c>
    </row>
    <row r="13" spans="1:11" x14ac:dyDescent="0.2">
      <c r="A13" s="14">
        <v>2.36</v>
      </c>
      <c r="B13" s="15">
        <v>1.56</v>
      </c>
      <c r="C13" s="20">
        <f t="shared" si="0"/>
        <v>6.4754454584962984E-2</v>
      </c>
      <c r="D13" s="17">
        <f>IF(OR($A13="",$B13=""),"",A13*'MPTO_working_2-way'!$G12)</f>
        <v>2.5128205128205123</v>
      </c>
      <c r="E13" s="22">
        <f>IF(OR($A13="",$B13=""),"",B13*'MPTO_working_2-way'!$G12)</f>
        <v>1.6610169491525424</v>
      </c>
      <c r="F13" s="17">
        <f>IF(OR($A13="",$B13=""),"",'MPTO_working_2-way'!D12)</f>
        <v>2.5552470849528035</v>
      </c>
      <c r="G13" s="22">
        <f>IF(OR($A13="",$B13=""),"",'MPTO_working_2-way'!E12)</f>
        <v>1.6429846483398787</v>
      </c>
      <c r="H13" s="17">
        <f>IF(OR($A13="",$B13=""),"",'OddsRatio_working_2-way'!M12)</f>
        <v>2.5583874449479587</v>
      </c>
      <c r="I13" s="17">
        <f>IF(OR($A13="",$B13=""),"",'OddsRatio_working_2-way'!N12)</f>
        <v>1.6416889479197481</v>
      </c>
      <c r="J13" s="17">
        <f>IF('Log_working_2-way'!$D12="","",A13^('Log_working_2-way'!$D12))</f>
        <v>2.57892656988825</v>
      </c>
      <c r="K13" s="22">
        <f>IF('Log_working_2-way'!$D12="","",B13^('Log_working_2-way'!$D12))</f>
        <v>1.6333416759563986</v>
      </c>
    </row>
    <row r="14" spans="1:11" x14ac:dyDescent="0.2">
      <c r="A14" s="14">
        <v>1.69</v>
      </c>
      <c r="B14" s="15">
        <v>2.17</v>
      </c>
      <c r="C14" s="20">
        <f t="shared" si="0"/>
        <v>5.2545469418918689E-2</v>
      </c>
      <c r="D14" s="17">
        <f>IF(OR($A14="",$B14=""),"",A14*'MPTO_working_2-way'!$G13)</f>
        <v>1.7788018433179724</v>
      </c>
      <c r="E14" s="22">
        <f>IF(OR($A14="",$B14=""),"",B14*'MPTO_working_2-way'!$G13)</f>
        <v>2.2840236686390534</v>
      </c>
      <c r="F14" s="17">
        <f>IF(OR($A14="",$B14=""),"",'MPTO_working_2-way'!D13)</f>
        <v>1.7685241000168785</v>
      </c>
      <c r="G14" s="22">
        <f>IF(OR($A14="",$B14=""),"",'MPTO_working_2-way'!E13)</f>
        <v>2.3011953691211997</v>
      </c>
      <c r="H14" s="17">
        <f>IF(OR($A14="",$B14=""),"",'OddsRatio_working_2-way'!M13)</f>
        <v>1.7679476477883047</v>
      </c>
      <c r="I14" s="17">
        <f>IF(OR($A14="",$B14=""),"",'OddsRatio_working_2-way'!N13)</f>
        <v>2.3021720984236471</v>
      </c>
      <c r="J14" s="17">
        <f>IF('Log_working_2-way'!$D13="","",A14^('Log_working_2-way'!$D13))</f>
        <v>1.763222047701722</v>
      </c>
      <c r="K14" s="22">
        <f>IF('Log_working_2-way'!$D13="","",B14^('Log_working_2-way'!$D13))</f>
        <v>2.3102346859730591</v>
      </c>
    </row>
    <row r="15" spans="1:11" x14ac:dyDescent="0.2">
      <c r="C15" s="20" t="str">
        <f t="shared" si="0"/>
        <v/>
      </c>
      <c r="D15" s="17" t="str">
        <f>IF(OR($A15="",$B15=""),"",A15*'MPTO_working_2-way'!$G14)</f>
        <v/>
      </c>
      <c r="E15" s="22" t="str">
        <f>IF(OR($A15="",$B15=""),"",B15*'MPTO_working_2-way'!$G14)</f>
        <v/>
      </c>
      <c r="F15" s="17" t="str">
        <f>IF(OR($A15="",$B15=""),"",'MPTO_working_2-way'!D14)</f>
        <v/>
      </c>
      <c r="G15" s="22" t="str">
        <f>IF(OR($A15="",$B15=""),"",'MPTO_working_2-way'!E14)</f>
        <v/>
      </c>
      <c r="H15" s="17" t="str">
        <f>IF(OR($A15="",$B15=""),"",'OddsRatio_working_2-way'!M14)</f>
        <v/>
      </c>
      <c r="I15" s="17" t="str">
        <f>IF(OR($A15="",$B15=""),"",'OddsRatio_working_2-way'!N14)</f>
        <v/>
      </c>
      <c r="J15" s="17" t="str">
        <f>IF('Log_working_2-way'!$D14="","",A15^('Log_working_2-way'!$D14))</f>
        <v/>
      </c>
      <c r="K15" s="22" t="str">
        <f>IF('Log_working_2-way'!$D14="","",B15^('Log_working_2-way'!$D14))</f>
        <v/>
      </c>
    </row>
    <row r="16" spans="1:11" x14ac:dyDescent="0.2">
      <c r="C16" s="20" t="str">
        <f t="shared" si="0"/>
        <v/>
      </c>
      <c r="D16" s="17" t="str">
        <f>IF(OR($A16="",$B16=""),"",A16*'MPTO_working_2-way'!$G15)</f>
        <v/>
      </c>
      <c r="E16" s="22" t="str">
        <f>IF(OR($A16="",$B16=""),"",B16*'MPTO_working_2-way'!$G15)</f>
        <v/>
      </c>
      <c r="F16" s="17" t="str">
        <f>IF(OR($A16="",$B16=""),"",'MPTO_working_2-way'!D15)</f>
        <v/>
      </c>
      <c r="G16" s="22" t="str">
        <f>IF(OR($A16="",$B16=""),"",'MPTO_working_2-way'!E15)</f>
        <v/>
      </c>
      <c r="H16" s="17" t="str">
        <f>IF(OR($A16="",$B16=""),"",'OddsRatio_working_2-way'!M15)</f>
        <v/>
      </c>
      <c r="I16" s="17" t="str">
        <f>IF(OR($A16="",$B16=""),"",'OddsRatio_working_2-way'!N15)</f>
        <v/>
      </c>
      <c r="J16" s="17" t="str">
        <f>IF('Log_working_2-way'!$D15="","",A16^('Log_working_2-way'!$D15))</f>
        <v/>
      </c>
      <c r="K16" s="22" t="str">
        <f>IF('Log_working_2-way'!$D15="","",B16^('Log_working_2-way'!$D15))</f>
        <v/>
      </c>
    </row>
    <row r="17" spans="3:11" x14ac:dyDescent="0.2">
      <c r="C17" s="20" t="str">
        <f t="shared" si="0"/>
        <v/>
      </c>
      <c r="D17" s="17" t="str">
        <f>IF(OR($A17="",$B17=""),"",A17*'MPTO_working_2-way'!$G16)</f>
        <v/>
      </c>
      <c r="E17" s="22" t="str">
        <f>IF(OR($A17="",$B17=""),"",B17*'MPTO_working_2-way'!$G16)</f>
        <v/>
      </c>
      <c r="F17" s="17" t="str">
        <f>IF(OR($A17="",$B17=""),"",'MPTO_working_2-way'!D16)</f>
        <v/>
      </c>
      <c r="G17" s="22" t="str">
        <f>IF(OR($A17="",$B17=""),"",'MPTO_working_2-way'!E16)</f>
        <v/>
      </c>
      <c r="H17" s="17" t="str">
        <f>IF(OR($A17="",$B17=""),"",'OddsRatio_working_2-way'!M16)</f>
        <v/>
      </c>
      <c r="I17" s="17" t="str">
        <f>IF(OR($A17="",$B17=""),"",'OddsRatio_working_2-way'!N16)</f>
        <v/>
      </c>
      <c r="J17" s="17" t="str">
        <f>IF('Log_working_2-way'!$D16="","",A17^('Log_working_2-way'!$D16))</f>
        <v/>
      </c>
      <c r="K17" s="22" t="str">
        <f>IF('Log_working_2-way'!$D16="","",B17^('Log_working_2-way'!$D16))</f>
        <v/>
      </c>
    </row>
    <row r="18" spans="3:11" x14ac:dyDescent="0.2">
      <c r="C18" s="20" t="str">
        <f t="shared" si="0"/>
        <v/>
      </c>
      <c r="D18" s="17" t="str">
        <f>IF(OR($A18="",$B18=""),"",A18*'MPTO_working_2-way'!$G17)</f>
        <v/>
      </c>
      <c r="E18" s="22" t="str">
        <f>IF(OR($A18="",$B18=""),"",B18*'MPTO_working_2-way'!$G17)</f>
        <v/>
      </c>
      <c r="F18" s="17" t="str">
        <f>IF(OR($A18="",$B18=""),"",'MPTO_working_2-way'!D17)</f>
        <v/>
      </c>
      <c r="G18" s="22" t="str">
        <f>IF(OR($A18="",$B18=""),"",'MPTO_working_2-way'!E17)</f>
        <v/>
      </c>
      <c r="H18" s="17" t="str">
        <f>IF(OR($A18="",$B18=""),"",'OddsRatio_working_2-way'!M17)</f>
        <v/>
      </c>
      <c r="I18" s="17" t="str">
        <f>IF(OR($A18="",$B18=""),"",'OddsRatio_working_2-way'!N17)</f>
        <v/>
      </c>
      <c r="J18" s="17" t="str">
        <f>IF('Log_working_2-way'!$D17="","",A18^('Log_working_2-way'!$D17))</f>
        <v/>
      </c>
      <c r="K18" s="22" t="str">
        <f>IF('Log_working_2-way'!$D17="","",B18^('Log_working_2-way'!$D17))</f>
        <v/>
      </c>
    </row>
    <row r="19" spans="3:11" x14ac:dyDescent="0.2">
      <c r="C19" s="20" t="str">
        <f t="shared" si="0"/>
        <v/>
      </c>
      <c r="D19" s="17" t="str">
        <f>IF(OR($A19="",$B19=""),"",A19*'MPTO_working_2-way'!$G18)</f>
        <v/>
      </c>
      <c r="E19" s="22" t="str">
        <f>IF(OR($A19="",$B19=""),"",B19*'MPTO_working_2-way'!$G18)</f>
        <v/>
      </c>
      <c r="F19" s="17" t="str">
        <f>IF(OR($A19="",$B19=""),"",'MPTO_working_2-way'!D18)</f>
        <v/>
      </c>
      <c r="G19" s="22" t="str">
        <f>IF(OR($A19="",$B19=""),"",'MPTO_working_2-way'!E18)</f>
        <v/>
      </c>
      <c r="H19" s="17" t="str">
        <f>IF(OR($A19="",$B19=""),"",'OddsRatio_working_2-way'!M18)</f>
        <v/>
      </c>
      <c r="I19" s="17" t="str">
        <f>IF(OR($A19="",$B19=""),"",'OddsRatio_working_2-way'!N18)</f>
        <v/>
      </c>
      <c r="J19" s="17" t="str">
        <f>IF('Log_working_2-way'!$D18="","",A19^('Log_working_2-way'!$D18))</f>
        <v/>
      </c>
      <c r="K19" s="22" t="str">
        <f>IF('Log_working_2-way'!$D18="","",B19^('Log_working_2-way'!$D18))</f>
        <v/>
      </c>
    </row>
    <row r="20" spans="3:11" x14ac:dyDescent="0.2">
      <c r="C20" s="20" t="str">
        <f t="shared" si="0"/>
        <v/>
      </c>
      <c r="D20" s="17" t="str">
        <f>IF(OR($A20="",$B20=""),"",A20*'MPTO_working_2-way'!$G19)</f>
        <v/>
      </c>
      <c r="E20" s="22" t="str">
        <f>IF(OR($A20="",$B20=""),"",B20*'MPTO_working_2-way'!$G19)</f>
        <v/>
      </c>
      <c r="F20" s="17" t="str">
        <f>IF(OR($A20="",$B20=""),"",'MPTO_working_2-way'!D19)</f>
        <v/>
      </c>
      <c r="G20" s="22" t="str">
        <f>IF(OR($A20="",$B20=""),"",'MPTO_working_2-way'!E19)</f>
        <v/>
      </c>
      <c r="H20" s="17" t="str">
        <f>IF(OR($A20="",$B20=""),"",'OddsRatio_working_2-way'!M19)</f>
        <v/>
      </c>
      <c r="I20" s="17" t="str">
        <f>IF(OR($A20="",$B20=""),"",'OddsRatio_working_2-way'!N19)</f>
        <v/>
      </c>
      <c r="J20" s="17" t="str">
        <f>IF('Log_working_2-way'!$D19="","",A20^('Log_working_2-way'!$D19))</f>
        <v/>
      </c>
      <c r="K20" s="22" t="str">
        <f>IF('Log_working_2-way'!$D19="","",B20^('Log_working_2-way'!$D19))</f>
        <v/>
      </c>
    </row>
    <row r="21" spans="3:11" x14ac:dyDescent="0.2">
      <c r="C21" s="20" t="str">
        <f t="shared" si="0"/>
        <v/>
      </c>
      <c r="D21" s="17" t="str">
        <f>IF(OR($A21="",$B21=""),"",A21*'MPTO_working_2-way'!$G20)</f>
        <v/>
      </c>
      <c r="E21" s="22" t="str">
        <f>IF(OR($A21="",$B21=""),"",B21*'MPTO_working_2-way'!$G20)</f>
        <v/>
      </c>
      <c r="F21" s="17" t="str">
        <f>IF(OR($A21="",$B21=""),"",'MPTO_working_2-way'!D20)</f>
        <v/>
      </c>
      <c r="G21" s="22" t="str">
        <f>IF(OR($A21="",$B21=""),"",'MPTO_working_2-way'!E20)</f>
        <v/>
      </c>
      <c r="H21" s="17" t="str">
        <f>IF(OR($A21="",$B21=""),"",'OddsRatio_working_2-way'!M20)</f>
        <v/>
      </c>
      <c r="I21" s="17" t="str">
        <f>IF(OR($A21="",$B21=""),"",'OddsRatio_working_2-way'!N20)</f>
        <v/>
      </c>
      <c r="J21" s="17" t="str">
        <f>IF('Log_working_2-way'!$D20="","",A21^('Log_working_2-way'!$D20))</f>
        <v/>
      </c>
      <c r="K21" s="22" t="str">
        <f>IF('Log_working_2-way'!$D20="","",B21^('Log_working_2-way'!$D20))</f>
        <v/>
      </c>
    </row>
    <row r="22" spans="3:11" x14ac:dyDescent="0.2">
      <c r="C22" s="20" t="str">
        <f t="shared" si="0"/>
        <v/>
      </c>
      <c r="D22" s="17" t="str">
        <f>IF(OR($A22="",$B22=""),"",A22*'MPTO_working_2-way'!$G21)</f>
        <v/>
      </c>
      <c r="E22" s="22" t="str">
        <f>IF(OR($A22="",$B22=""),"",B22*'MPTO_working_2-way'!$G21)</f>
        <v/>
      </c>
      <c r="F22" s="17" t="str">
        <f>IF(OR($A22="",$B22=""),"",'MPTO_working_2-way'!D21)</f>
        <v/>
      </c>
      <c r="G22" s="22" t="str">
        <f>IF(OR($A22="",$B22=""),"",'MPTO_working_2-way'!E21)</f>
        <v/>
      </c>
      <c r="H22" s="17" t="str">
        <f>IF(OR($A22="",$B22=""),"",'OddsRatio_working_2-way'!M21)</f>
        <v/>
      </c>
      <c r="I22" s="17" t="str">
        <f>IF(OR($A22="",$B22=""),"",'OddsRatio_working_2-way'!N21)</f>
        <v/>
      </c>
      <c r="J22" s="17" t="str">
        <f>IF('Log_working_2-way'!$D21="","",A22^('Log_working_2-way'!$D21))</f>
        <v/>
      </c>
      <c r="K22" s="22" t="str">
        <f>IF('Log_working_2-way'!$D21="","",B22^('Log_working_2-way'!$D21))</f>
        <v/>
      </c>
    </row>
    <row r="23" spans="3:11" x14ac:dyDescent="0.2">
      <c r="C23" s="20" t="str">
        <f t="shared" si="0"/>
        <v/>
      </c>
      <c r="D23" s="17" t="str">
        <f>IF(OR($A23="",$B23=""),"",A23*'MPTO_working_2-way'!$G22)</f>
        <v/>
      </c>
      <c r="E23" s="22" t="str">
        <f>IF(OR($A23="",$B23=""),"",B23*'MPTO_working_2-way'!$G22)</f>
        <v/>
      </c>
      <c r="F23" s="17" t="str">
        <f>IF(OR($A23="",$B23=""),"",'MPTO_working_2-way'!D22)</f>
        <v/>
      </c>
      <c r="G23" s="22" t="str">
        <f>IF(OR($A23="",$B23=""),"",'MPTO_working_2-way'!E22)</f>
        <v/>
      </c>
      <c r="H23" s="17" t="str">
        <f>IF(OR($A23="",$B23=""),"",'OddsRatio_working_2-way'!M22)</f>
        <v/>
      </c>
      <c r="I23" s="17" t="str">
        <f>IF(OR($A23="",$B23=""),"",'OddsRatio_working_2-way'!N22)</f>
        <v/>
      </c>
      <c r="J23" s="17" t="str">
        <f>IF('Log_working_2-way'!$D22="","",A23^('Log_working_2-way'!$D22))</f>
        <v/>
      </c>
      <c r="K23" s="22" t="str">
        <f>IF('Log_working_2-way'!$D22="","",B23^('Log_working_2-way'!$D22))</f>
        <v/>
      </c>
    </row>
    <row r="24" spans="3:11" x14ac:dyDescent="0.2">
      <c r="C24" s="20" t="str">
        <f t="shared" si="0"/>
        <v/>
      </c>
      <c r="D24" s="17" t="str">
        <f>IF(OR($A24="",$B24=""),"",A24*'MPTO_working_2-way'!$G23)</f>
        <v/>
      </c>
      <c r="E24" s="22" t="str">
        <f>IF(OR($A24="",$B24=""),"",B24*'MPTO_working_2-way'!$G23)</f>
        <v/>
      </c>
      <c r="F24" s="17" t="str">
        <f>IF(OR($A24="",$B24=""),"",'MPTO_working_2-way'!D23)</f>
        <v/>
      </c>
      <c r="G24" s="22" t="str">
        <f>IF(OR($A24="",$B24=""),"",'MPTO_working_2-way'!E23)</f>
        <v/>
      </c>
      <c r="H24" s="17" t="str">
        <f>IF(OR($A24="",$B24=""),"",'OddsRatio_working_2-way'!M23)</f>
        <v/>
      </c>
      <c r="I24" s="17" t="str">
        <f>IF(OR($A24="",$B24=""),"",'OddsRatio_working_2-way'!N23)</f>
        <v/>
      </c>
      <c r="J24" s="17" t="str">
        <f>IF('Log_working_2-way'!$D23="","",A24^('Log_working_2-way'!$D23))</f>
        <v/>
      </c>
      <c r="K24" s="22" t="str">
        <f>IF('Log_working_2-way'!$D23="","",B24^('Log_working_2-way'!$D23))</f>
        <v/>
      </c>
    </row>
    <row r="25" spans="3:11" x14ac:dyDescent="0.2">
      <c r="C25" s="20" t="str">
        <f t="shared" si="0"/>
        <v/>
      </c>
      <c r="D25" s="17" t="str">
        <f>IF(OR($A25="",$B25=""),"",A25*'MPTO_working_2-way'!$G24)</f>
        <v/>
      </c>
      <c r="E25" s="22" t="str">
        <f>IF(OR($A25="",$B25=""),"",B25*'MPTO_working_2-way'!$G24)</f>
        <v/>
      </c>
      <c r="F25" s="17" t="str">
        <f>IF(OR($A25="",$B25=""),"",'MPTO_working_2-way'!D24)</f>
        <v/>
      </c>
      <c r="G25" s="22" t="str">
        <f>IF(OR($A25="",$B25=""),"",'MPTO_working_2-way'!E24)</f>
        <v/>
      </c>
      <c r="H25" s="17" t="str">
        <f>IF(OR($A25="",$B25=""),"",'OddsRatio_working_2-way'!M24)</f>
        <v/>
      </c>
      <c r="I25" s="17" t="str">
        <f>IF(OR($A25="",$B25=""),"",'OddsRatio_working_2-way'!N24)</f>
        <v/>
      </c>
      <c r="J25" s="17" t="str">
        <f>IF('Log_working_2-way'!$D24="","",A25^('Log_working_2-way'!$D24))</f>
        <v/>
      </c>
      <c r="K25" s="22" t="str">
        <f>IF('Log_working_2-way'!$D24="","",B25^('Log_working_2-way'!$D24))</f>
        <v/>
      </c>
    </row>
    <row r="26" spans="3:11" x14ac:dyDescent="0.2">
      <c r="C26" s="20" t="str">
        <f t="shared" si="0"/>
        <v/>
      </c>
      <c r="D26" s="17" t="str">
        <f>IF(OR($A26="",$B26=""),"",A26*'MPTO_working_2-way'!$G25)</f>
        <v/>
      </c>
      <c r="E26" s="22" t="str">
        <f>IF(OR($A26="",$B26=""),"",B26*'MPTO_working_2-way'!$G25)</f>
        <v/>
      </c>
      <c r="F26" s="17" t="str">
        <f>IF(OR($A26="",$B26=""),"",'MPTO_working_2-way'!D25)</f>
        <v/>
      </c>
      <c r="G26" s="22" t="str">
        <f>IF(OR($A26="",$B26=""),"",'MPTO_working_2-way'!E25)</f>
        <v/>
      </c>
      <c r="H26" s="17" t="str">
        <f>IF(OR($A26="",$B26=""),"",'OddsRatio_working_2-way'!M25)</f>
        <v/>
      </c>
      <c r="I26" s="17" t="str">
        <f>IF(OR($A26="",$B26=""),"",'OddsRatio_working_2-way'!N25)</f>
        <v/>
      </c>
      <c r="J26" s="17" t="str">
        <f>IF('Log_working_2-way'!$D25="","",A26^('Log_working_2-way'!$D25))</f>
        <v/>
      </c>
      <c r="K26" s="22" t="str">
        <f>IF('Log_working_2-way'!$D25="","",B26^('Log_working_2-way'!$D25))</f>
        <v/>
      </c>
    </row>
    <row r="27" spans="3:11" x14ac:dyDescent="0.2">
      <c r="C27" s="20" t="str">
        <f t="shared" si="0"/>
        <v/>
      </c>
      <c r="D27" s="17" t="str">
        <f>IF(OR($A27="",$B27=""),"",A27*'MPTO_working_2-way'!$G26)</f>
        <v/>
      </c>
      <c r="E27" s="22" t="str">
        <f>IF(OR($A27="",$B27=""),"",B27*'MPTO_working_2-way'!$G26)</f>
        <v/>
      </c>
      <c r="F27" s="17" t="str">
        <f>IF(OR($A27="",$B27=""),"",'MPTO_working_2-way'!D26)</f>
        <v/>
      </c>
      <c r="G27" s="22" t="str">
        <f>IF(OR($A27="",$B27=""),"",'MPTO_working_2-way'!E26)</f>
        <v/>
      </c>
      <c r="H27" s="17" t="str">
        <f>IF(OR($A27="",$B27=""),"",'OddsRatio_working_2-way'!M26)</f>
        <v/>
      </c>
      <c r="I27" s="17" t="str">
        <f>IF(OR($A27="",$B27=""),"",'OddsRatio_working_2-way'!N26)</f>
        <v/>
      </c>
      <c r="J27" s="17" t="str">
        <f>IF('Log_working_2-way'!$D26="","",A27^('Log_working_2-way'!$D26))</f>
        <v/>
      </c>
      <c r="K27" s="22" t="str">
        <f>IF('Log_working_2-way'!$D26="","",B27^('Log_working_2-way'!$D26))</f>
        <v/>
      </c>
    </row>
    <row r="28" spans="3:11" x14ac:dyDescent="0.2">
      <c r="C28" s="20" t="str">
        <f t="shared" si="0"/>
        <v/>
      </c>
      <c r="D28" s="17" t="str">
        <f>IF(OR($A28="",$B28=""),"",A28*'MPTO_working_2-way'!$G27)</f>
        <v/>
      </c>
      <c r="E28" s="22" t="str">
        <f>IF(OR($A28="",$B28=""),"",B28*'MPTO_working_2-way'!$G27)</f>
        <v/>
      </c>
      <c r="F28" s="17" t="str">
        <f>IF(OR($A28="",$B28=""),"",'MPTO_working_2-way'!D27)</f>
        <v/>
      </c>
      <c r="G28" s="22" t="str">
        <f>IF(OR($A28="",$B28=""),"",'MPTO_working_2-way'!E27)</f>
        <v/>
      </c>
      <c r="H28" s="17" t="str">
        <f>IF(OR($A28="",$B28=""),"",'OddsRatio_working_2-way'!M27)</f>
        <v/>
      </c>
      <c r="I28" s="17" t="str">
        <f>IF(OR($A28="",$B28=""),"",'OddsRatio_working_2-way'!N27)</f>
        <v/>
      </c>
      <c r="J28" s="17" t="str">
        <f>IF('Log_working_2-way'!$D27="","",A28^('Log_working_2-way'!$D27))</f>
        <v/>
      </c>
      <c r="K28" s="22" t="str">
        <f>IF('Log_working_2-way'!$D27="","",B28^('Log_working_2-way'!$D27))</f>
        <v/>
      </c>
    </row>
    <row r="29" spans="3:11" x14ac:dyDescent="0.2">
      <c r="C29" s="20" t="str">
        <f t="shared" si="0"/>
        <v/>
      </c>
      <c r="D29" s="17" t="str">
        <f>IF(OR($A29="",$B29=""),"",A29*'MPTO_working_2-way'!$G28)</f>
        <v/>
      </c>
      <c r="E29" s="22" t="str">
        <f>IF(OR($A29="",$B29=""),"",B29*'MPTO_working_2-way'!$G28)</f>
        <v/>
      </c>
      <c r="F29" s="17" t="str">
        <f>IF(OR($A29="",$B29=""),"",'MPTO_working_2-way'!D28)</f>
        <v/>
      </c>
      <c r="G29" s="22" t="str">
        <f>IF(OR($A29="",$B29=""),"",'MPTO_working_2-way'!E28)</f>
        <v/>
      </c>
      <c r="H29" s="17" t="str">
        <f>IF(OR($A29="",$B29=""),"",'OddsRatio_working_2-way'!M28)</f>
        <v/>
      </c>
      <c r="I29" s="17" t="str">
        <f>IF(OR($A29="",$B29=""),"",'OddsRatio_working_2-way'!N28)</f>
        <v/>
      </c>
      <c r="J29" s="17" t="str">
        <f>IF('Log_working_2-way'!$D28="","",A29^('Log_working_2-way'!$D28))</f>
        <v/>
      </c>
      <c r="K29" s="22" t="str">
        <f>IF('Log_working_2-way'!$D28="","",B29^('Log_working_2-way'!$D28))</f>
        <v/>
      </c>
    </row>
    <row r="30" spans="3:11" x14ac:dyDescent="0.2">
      <c r="C30" s="20" t="str">
        <f t="shared" si="0"/>
        <v/>
      </c>
      <c r="D30" s="17" t="str">
        <f>IF(OR($A30="",$B30=""),"",A30*'MPTO_working_2-way'!$G29)</f>
        <v/>
      </c>
      <c r="E30" s="22" t="str">
        <f>IF(OR($A30="",$B30=""),"",B30*'MPTO_working_2-way'!$G29)</f>
        <v/>
      </c>
      <c r="F30" s="17" t="str">
        <f>IF(OR($A30="",$B30=""),"",'MPTO_working_2-way'!D29)</f>
        <v/>
      </c>
      <c r="G30" s="22" t="str">
        <f>IF(OR($A30="",$B30=""),"",'MPTO_working_2-way'!E29)</f>
        <v/>
      </c>
      <c r="H30" s="17" t="str">
        <f>IF(OR($A30="",$B30=""),"",'OddsRatio_working_2-way'!M29)</f>
        <v/>
      </c>
      <c r="I30" s="17" t="str">
        <f>IF(OR($A30="",$B30=""),"",'OddsRatio_working_2-way'!N29)</f>
        <v/>
      </c>
      <c r="J30" s="17" t="str">
        <f>IF('Log_working_2-way'!$D29="","",A30^('Log_working_2-way'!$D29))</f>
        <v/>
      </c>
      <c r="K30" s="22" t="str">
        <f>IF('Log_working_2-way'!$D29="","",B30^('Log_working_2-way'!$D29))</f>
        <v/>
      </c>
    </row>
    <row r="31" spans="3:11" x14ac:dyDescent="0.2">
      <c r="C31" s="20" t="str">
        <f t="shared" si="0"/>
        <v/>
      </c>
      <c r="D31" s="17" t="str">
        <f>IF(OR($A31="",$B31=""),"",A31*'MPTO_working_2-way'!$G30)</f>
        <v/>
      </c>
      <c r="E31" s="22" t="str">
        <f>IF(OR($A31="",$B31=""),"",B31*'MPTO_working_2-way'!$G30)</f>
        <v/>
      </c>
      <c r="F31" s="17" t="str">
        <f>IF(OR($A31="",$B31=""),"",'MPTO_working_2-way'!D30)</f>
        <v/>
      </c>
      <c r="G31" s="22" t="str">
        <f>IF(OR($A31="",$B31=""),"",'MPTO_working_2-way'!E30)</f>
        <v/>
      </c>
      <c r="H31" s="17" t="str">
        <f>IF(OR($A31="",$B31=""),"",'OddsRatio_working_2-way'!M30)</f>
        <v/>
      </c>
      <c r="I31" s="17" t="str">
        <f>IF(OR($A31="",$B31=""),"",'OddsRatio_working_2-way'!N30)</f>
        <v/>
      </c>
      <c r="J31" s="17" t="str">
        <f>IF('Log_working_2-way'!$D30="","",A31^('Log_working_2-way'!$D30))</f>
        <v/>
      </c>
      <c r="K31" s="22" t="str">
        <f>IF('Log_working_2-way'!$D30="","",B31^('Log_working_2-way'!$D30))</f>
        <v/>
      </c>
    </row>
    <row r="32" spans="3:11" x14ac:dyDescent="0.2">
      <c r="C32" s="20" t="str">
        <f t="shared" si="0"/>
        <v/>
      </c>
      <c r="D32" s="17" t="str">
        <f>IF(OR($A32="",$B32=""),"",A32*'MPTO_working_2-way'!$G31)</f>
        <v/>
      </c>
      <c r="E32" s="22" t="str">
        <f>IF(OR($A32="",$B32=""),"",B32*'MPTO_working_2-way'!$G31)</f>
        <v/>
      </c>
      <c r="F32" s="17" t="str">
        <f>IF(OR($A32="",$B32=""),"",'MPTO_working_2-way'!D31)</f>
        <v/>
      </c>
      <c r="G32" s="22" t="str">
        <f>IF(OR($A32="",$B32=""),"",'MPTO_working_2-way'!E31)</f>
        <v/>
      </c>
      <c r="H32" s="17" t="str">
        <f>IF(OR($A32="",$B32=""),"",'OddsRatio_working_2-way'!M31)</f>
        <v/>
      </c>
      <c r="I32" s="17" t="str">
        <f>IF(OR($A32="",$B32=""),"",'OddsRatio_working_2-way'!N31)</f>
        <v/>
      </c>
      <c r="J32" s="17" t="str">
        <f>IF('Log_working_2-way'!$D31="","",A32^('Log_working_2-way'!$D31))</f>
        <v/>
      </c>
      <c r="K32" s="22" t="str">
        <f>IF('Log_working_2-way'!$D31="","",B32^('Log_working_2-way'!$D31))</f>
        <v/>
      </c>
    </row>
    <row r="33" spans="3:11" x14ac:dyDescent="0.2">
      <c r="C33" s="20" t="str">
        <f t="shared" si="0"/>
        <v/>
      </c>
      <c r="D33" s="17" t="str">
        <f>IF(OR($A33="",$B33=""),"",A33*'MPTO_working_2-way'!$G32)</f>
        <v/>
      </c>
      <c r="E33" s="22" t="str">
        <f>IF(OR($A33="",$B33=""),"",B33*'MPTO_working_2-way'!$G32)</f>
        <v/>
      </c>
      <c r="F33" s="17" t="str">
        <f>IF(OR($A33="",$B33=""),"",'MPTO_working_2-way'!D32)</f>
        <v/>
      </c>
      <c r="G33" s="22" t="str">
        <f>IF(OR($A33="",$B33=""),"",'MPTO_working_2-way'!E32)</f>
        <v/>
      </c>
      <c r="H33" s="17" t="str">
        <f>IF(OR($A33="",$B33=""),"",'OddsRatio_working_2-way'!M32)</f>
        <v/>
      </c>
      <c r="I33" s="17" t="str">
        <f>IF(OR($A33="",$B33=""),"",'OddsRatio_working_2-way'!N32)</f>
        <v/>
      </c>
      <c r="J33" s="17" t="str">
        <f>IF('Log_working_2-way'!$D32="","",A33^('Log_working_2-way'!$D32))</f>
        <v/>
      </c>
      <c r="K33" s="22" t="str">
        <f>IF('Log_working_2-way'!$D32="","",B33^('Log_working_2-way'!$D32))</f>
        <v/>
      </c>
    </row>
    <row r="34" spans="3:11" x14ac:dyDescent="0.2">
      <c r="C34" s="20" t="str">
        <f t="shared" si="0"/>
        <v/>
      </c>
      <c r="D34" s="17" t="str">
        <f>IF(OR($A34="",$B34=""),"",A34*'MPTO_working_2-way'!$G33)</f>
        <v/>
      </c>
      <c r="E34" s="22" t="str">
        <f>IF(OR($A34="",$B34=""),"",B34*'MPTO_working_2-way'!$G33)</f>
        <v/>
      </c>
      <c r="F34" s="17" t="str">
        <f>IF(OR($A34="",$B34=""),"",'MPTO_working_2-way'!D33)</f>
        <v/>
      </c>
      <c r="G34" s="22" t="str">
        <f>IF(OR($A34="",$B34=""),"",'MPTO_working_2-way'!E33)</f>
        <v/>
      </c>
      <c r="H34" s="17" t="str">
        <f>IF(OR($A34="",$B34=""),"",'OddsRatio_working_2-way'!M33)</f>
        <v/>
      </c>
      <c r="I34" s="17" t="str">
        <f>IF(OR($A34="",$B34=""),"",'OddsRatio_working_2-way'!N33)</f>
        <v/>
      </c>
      <c r="J34" s="17" t="str">
        <f>IF('Log_working_2-way'!$D33="","",A34^('Log_working_2-way'!$D33))</f>
        <v/>
      </c>
      <c r="K34" s="22" t="str">
        <f>IF('Log_working_2-way'!$D33="","",B34^('Log_working_2-way'!$D33))</f>
        <v/>
      </c>
    </row>
    <row r="35" spans="3:11" x14ac:dyDescent="0.2">
      <c r="C35" s="20" t="str">
        <f t="shared" si="0"/>
        <v/>
      </c>
      <c r="D35" s="17" t="str">
        <f>IF(OR($A35="",$B35=""),"",A35*'MPTO_working_2-way'!$G34)</f>
        <v/>
      </c>
      <c r="E35" s="22" t="str">
        <f>IF(OR($A35="",$B35=""),"",B35*'MPTO_working_2-way'!$G34)</f>
        <v/>
      </c>
      <c r="F35" s="17" t="str">
        <f>IF(OR($A35="",$B35=""),"",'MPTO_working_2-way'!D34)</f>
        <v/>
      </c>
      <c r="G35" s="22" t="str">
        <f>IF(OR($A35="",$B35=""),"",'MPTO_working_2-way'!E34)</f>
        <v/>
      </c>
      <c r="H35" s="17" t="str">
        <f>IF(OR($A35="",$B35=""),"",'OddsRatio_working_2-way'!M34)</f>
        <v/>
      </c>
      <c r="I35" s="17" t="str">
        <f>IF(OR($A35="",$B35=""),"",'OddsRatio_working_2-way'!N34)</f>
        <v/>
      </c>
      <c r="J35" s="17" t="str">
        <f>IF('Log_working_2-way'!$D34="","",A35^('Log_working_2-way'!$D34))</f>
        <v/>
      </c>
      <c r="K35" s="22" t="str">
        <f>IF('Log_working_2-way'!$D34="","",B35^('Log_working_2-way'!$D34))</f>
        <v/>
      </c>
    </row>
    <row r="36" spans="3:11" x14ac:dyDescent="0.2">
      <c r="C36" s="20" t="str">
        <f t="shared" si="0"/>
        <v/>
      </c>
      <c r="D36" s="17" t="str">
        <f>IF(OR($A36="",$B36=""),"",A36*'MPTO_working_2-way'!$G35)</f>
        <v/>
      </c>
      <c r="E36" s="22" t="str">
        <f>IF(OR($A36="",$B36=""),"",B36*'MPTO_working_2-way'!$G35)</f>
        <v/>
      </c>
      <c r="F36" s="17" t="str">
        <f>IF(OR($A36="",$B36=""),"",'MPTO_working_2-way'!D35)</f>
        <v/>
      </c>
      <c r="G36" s="22" t="str">
        <f>IF(OR($A36="",$B36=""),"",'MPTO_working_2-way'!E35)</f>
        <v/>
      </c>
      <c r="H36" s="17" t="str">
        <f>IF(OR($A36="",$B36=""),"",'OddsRatio_working_2-way'!M35)</f>
        <v/>
      </c>
      <c r="I36" s="17" t="str">
        <f>IF(OR($A36="",$B36=""),"",'OddsRatio_working_2-way'!N35)</f>
        <v/>
      </c>
      <c r="J36" s="17" t="str">
        <f>IF('Log_working_2-way'!$D35="","",A36^('Log_working_2-way'!$D35))</f>
        <v/>
      </c>
      <c r="K36" s="22" t="str">
        <f>IF('Log_working_2-way'!$D35="","",B36^('Log_working_2-way'!$D35))</f>
        <v/>
      </c>
    </row>
    <row r="37" spans="3:11" x14ac:dyDescent="0.2">
      <c r="C37" s="20" t="str">
        <f t="shared" si="0"/>
        <v/>
      </c>
      <c r="D37" s="17" t="str">
        <f>IF(OR($A37="",$B37=""),"",A37*'MPTO_working_2-way'!$G36)</f>
        <v/>
      </c>
      <c r="E37" s="22" t="str">
        <f>IF(OR($A37="",$B37=""),"",B37*'MPTO_working_2-way'!$G36)</f>
        <v/>
      </c>
      <c r="F37" s="17" t="str">
        <f>IF(OR($A37="",$B37=""),"",'MPTO_working_2-way'!D36)</f>
        <v/>
      </c>
      <c r="G37" s="22" t="str">
        <f>IF(OR($A37="",$B37=""),"",'MPTO_working_2-way'!E36)</f>
        <v/>
      </c>
      <c r="H37" s="17" t="str">
        <f>IF(OR($A37="",$B37=""),"",'OddsRatio_working_2-way'!M36)</f>
        <v/>
      </c>
      <c r="I37" s="17" t="str">
        <f>IF(OR($A37="",$B37=""),"",'OddsRatio_working_2-way'!N36)</f>
        <v/>
      </c>
      <c r="J37" s="17" t="str">
        <f>IF('Log_working_2-way'!$D36="","",A37^('Log_working_2-way'!$D36))</f>
        <v/>
      </c>
      <c r="K37" s="22" t="str">
        <f>IF('Log_working_2-way'!$D36="","",B37^('Log_working_2-way'!$D36))</f>
        <v/>
      </c>
    </row>
    <row r="38" spans="3:11" x14ac:dyDescent="0.2">
      <c r="C38" s="20" t="str">
        <f t="shared" si="0"/>
        <v/>
      </c>
      <c r="D38" s="17" t="str">
        <f>IF(OR($A38="",$B38=""),"",A38*'MPTO_working_2-way'!$G37)</f>
        <v/>
      </c>
      <c r="E38" s="22" t="str">
        <f>IF(OR($A38="",$B38=""),"",B38*'MPTO_working_2-way'!$G37)</f>
        <v/>
      </c>
      <c r="F38" s="17" t="str">
        <f>IF(OR($A38="",$B38=""),"",'MPTO_working_2-way'!D37)</f>
        <v/>
      </c>
      <c r="G38" s="22" t="str">
        <f>IF(OR($A38="",$B38=""),"",'MPTO_working_2-way'!E37)</f>
        <v/>
      </c>
      <c r="H38" s="17" t="str">
        <f>IF(OR($A38="",$B38=""),"",'OddsRatio_working_2-way'!M37)</f>
        <v/>
      </c>
      <c r="I38" s="17" t="str">
        <f>IF(OR($A38="",$B38=""),"",'OddsRatio_working_2-way'!N37)</f>
        <v/>
      </c>
      <c r="J38" s="17" t="str">
        <f>IF('Log_working_2-way'!$D37="","",A38^('Log_working_2-way'!$D37))</f>
        <v/>
      </c>
      <c r="K38" s="22" t="str">
        <f>IF('Log_working_2-way'!$D37="","",B38^('Log_working_2-way'!$D37))</f>
        <v/>
      </c>
    </row>
    <row r="39" spans="3:11" x14ac:dyDescent="0.2">
      <c r="C39" s="20" t="str">
        <f t="shared" si="0"/>
        <v/>
      </c>
      <c r="D39" s="17" t="str">
        <f>IF(OR($A39="",$B39=""),"",A39*'MPTO_working_2-way'!$G38)</f>
        <v/>
      </c>
      <c r="E39" s="22" t="str">
        <f>IF(OR($A39="",$B39=""),"",B39*'MPTO_working_2-way'!$G38)</f>
        <v/>
      </c>
      <c r="F39" s="17" t="str">
        <f>IF(OR($A39="",$B39=""),"",'MPTO_working_2-way'!D38)</f>
        <v/>
      </c>
      <c r="G39" s="22" t="str">
        <f>IF(OR($A39="",$B39=""),"",'MPTO_working_2-way'!E38)</f>
        <v/>
      </c>
      <c r="H39" s="17" t="str">
        <f>IF(OR($A39="",$B39=""),"",'OddsRatio_working_2-way'!M38)</f>
        <v/>
      </c>
      <c r="I39" s="17" t="str">
        <f>IF(OR($A39="",$B39=""),"",'OddsRatio_working_2-way'!N38)</f>
        <v/>
      </c>
      <c r="J39" s="17" t="str">
        <f>IF('Log_working_2-way'!$D38="","",A39^('Log_working_2-way'!$D38))</f>
        <v/>
      </c>
      <c r="K39" s="22" t="str">
        <f>IF('Log_working_2-way'!$D38="","",B39^('Log_working_2-way'!$D38))</f>
        <v/>
      </c>
    </row>
    <row r="40" spans="3:11" x14ac:dyDescent="0.2">
      <c r="C40" s="20" t="str">
        <f t="shared" si="0"/>
        <v/>
      </c>
      <c r="D40" s="17" t="str">
        <f>IF(OR($A40="",$B40=""),"",A40*'MPTO_working_2-way'!$G39)</f>
        <v/>
      </c>
      <c r="E40" s="22" t="str">
        <f>IF(OR($A40="",$B40=""),"",B40*'MPTO_working_2-way'!$G39)</f>
        <v/>
      </c>
      <c r="F40" s="17" t="str">
        <f>IF(OR($A40="",$B40=""),"",'MPTO_working_2-way'!D39)</f>
        <v/>
      </c>
      <c r="G40" s="22" t="str">
        <f>IF(OR($A40="",$B40=""),"",'MPTO_working_2-way'!E39)</f>
        <v/>
      </c>
      <c r="H40" s="17" t="str">
        <f>IF(OR($A40="",$B40=""),"",'OddsRatio_working_2-way'!M39)</f>
        <v/>
      </c>
      <c r="I40" s="17" t="str">
        <f>IF(OR($A40="",$B40=""),"",'OddsRatio_working_2-way'!N39)</f>
        <v/>
      </c>
      <c r="J40" s="17" t="str">
        <f>IF('Log_working_2-way'!$D39="","",A40^('Log_working_2-way'!$D39))</f>
        <v/>
      </c>
      <c r="K40" s="22" t="str">
        <f>IF('Log_working_2-way'!$D39="","",B40^('Log_working_2-way'!$D39))</f>
        <v/>
      </c>
    </row>
    <row r="41" spans="3:11" x14ac:dyDescent="0.2">
      <c r="C41" s="20" t="str">
        <f t="shared" si="0"/>
        <v/>
      </c>
      <c r="D41" s="17" t="str">
        <f>IF(OR($A41="",$B41=""),"",A41*'MPTO_working_2-way'!$G40)</f>
        <v/>
      </c>
      <c r="E41" s="22" t="str">
        <f>IF(OR($A41="",$B41=""),"",B41*'MPTO_working_2-way'!$G40)</f>
        <v/>
      </c>
      <c r="F41" s="17" t="str">
        <f>IF(OR($A41="",$B41=""),"",'MPTO_working_2-way'!D40)</f>
        <v/>
      </c>
      <c r="G41" s="22" t="str">
        <f>IF(OR($A41="",$B41=""),"",'MPTO_working_2-way'!E40)</f>
        <v/>
      </c>
      <c r="H41" s="17" t="str">
        <f>IF(OR($A41="",$B41=""),"",'OddsRatio_working_2-way'!M40)</f>
        <v/>
      </c>
      <c r="I41" s="17" t="str">
        <f>IF(OR($A41="",$B41=""),"",'OddsRatio_working_2-way'!N40)</f>
        <v/>
      </c>
      <c r="J41" s="17" t="str">
        <f>IF('Log_working_2-way'!$D40="","",A41^('Log_working_2-way'!$D40))</f>
        <v/>
      </c>
      <c r="K41" s="22" t="str">
        <f>IF('Log_working_2-way'!$D40="","",B41^('Log_working_2-way'!$D40))</f>
        <v/>
      </c>
    </row>
    <row r="42" spans="3:11" x14ac:dyDescent="0.2">
      <c r="C42" s="20" t="str">
        <f t="shared" si="0"/>
        <v/>
      </c>
      <c r="D42" s="17" t="str">
        <f>IF(OR($A42="",$B42=""),"",A42*'MPTO_working_2-way'!$G41)</f>
        <v/>
      </c>
      <c r="E42" s="22" t="str">
        <f>IF(OR($A42="",$B42=""),"",B42*'MPTO_working_2-way'!$G41)</f>
        <v/>
      </c>
      <c r="F42" s="17" t="str">
        <f>IF(OR($A42="",$B42=""),"",'MPTO_working_2-way'!D41)</f>
        <v/>
      </c>
      <c r="G42" s="22" t="str">
        <f>IF(OR($A42="",$B42=""),"",'MPTO_working_2-way'!E41)</f>
        <v/>
      </c>
      <c r="H42" s="17" t="str">
        <f>IF(OR($A42="",$B42=""),"",'OddsRatio_working_2-way'!M41)</f>
        <v/>
      </c>
      <c r="I42" s="17" t="str">
        <f>IF(OR($A42="",$B42=""),"",'OddsRatio_working_2-way'!N41)</f>
        <v/>
      </c>
      <c r="J42" s="17" t="str">
        <f>IF('Log_working_2-way'!$D41="","",A42^('Log_working_2-way'!$D41))</f>
        <v/>
      </c>
      <c r="K42" s="22" t="str">
        <f>IF('Log_working_2-way'!$D41="","",B42^('Log_working_2-way'!$D41))</f>
        <v/>
      </c>
    </row>
    <row r="43" spans="3:11" x14ac:dyDescent="0.2">
      <c r="C43" s="20" t="str">
        <f t="shared" si="0"/>
        <v/>
      </c>
      <c r="D43" s="17" t="str">
        <f>IF(OR($A43="",$B43=""),"",A43*'MPTO_working_2-way'!$G42)</f>
        <v/>
      </c>
      <c r="E43" s="22" t="str">
        <f>IF(OR($A43="",$B43=""),"",B43*'MPTO_working_2-way'!$G42)</f>
        <v/>
      </c>
      <c r="F43" s="17" t="str">
        <f>IF(OR($A43="",$B43=""),"",'MPTO_working_2-way'!D42)</f>
        <v/>
      </c>
      <c r="G43" s="22" t="str">
        <f>IF(OR($A43="",$B43=""),"",'MPTO_working_2-way'!E42)</f>
        <v/>
      </c>
      <c r="H43" s="17" t="str">
        <f>IF(OR($A43="",$B43=""),"",'OddsRatio_working_2-way'!M42)</f>
        <v/>
      </c>
      <c r="I43" s="17" t="str">
        <f>IF(OR($A43="",$B43=""),"",'OddsRatio_working_2-way'!N42)</f>
        <v/>
      </c>
      <c r="J43" s="17" t="str">
        <f>IF('Log_working_2-way'!$D42="","",A43^('Log_working_2-way'!$D42))</f>
        <v/>
      </c>
      <c r="K43" s="22" t="str">
        <f>IF('Log_working_2-way'!$D42="","",B43^('Log_working_2-way'!$D42))</f>
        <v/>
      </c>
    </row>
    <row r="44" spans="3:11" x14ac:dyDescent="0.2">
      <c r="C44" s="20" t="str">
        <f t="shared" si="0"/>
        <v/>
      </c>
      <c r="D44" s="17" t="str">
        <f>IF(OR($A44="",$B44=""),"",A44*'MPTO_working_2-way'!$G43)</f>
        <v/>
      </c>
      <c r="E44" s="22" t="str">
        <f>IF(OR($A44="",$B44=""),"",B44*'MPTO_working_2-way'!$G43)</f>
        <v/>
      </c>
      <c r="F44" s="17" t="str">
        <f>IF(OR($A44="",$B44=""),"",'MPTO_working_2-way'!D43)</f>
        <v/>
      </c>
      <c r="G44" s="22" t="str">
        <f>IF(OR($A44="",$B44=""),"",'MPTO_working_2-way'!E43)</f>
        <v/>
      </c>
      <c r="H44" s="17" t="str">
        <f>IF(OR($A44="",$B44=""),"",'OddsRatio_working_2-way'!M43)</f>
        <v/>
      </c>
      <c r="I44" s="17" t="str">
        <f>IF(OR($A44="",$B44=""),"",'OddsRatio_working_2-way'!N43)</f>
        <v/>
      </c>
      <c r="J44" s="17" t="str">
        <f>IF('Log_working_2-way'!$D43="","",A44^('Log_working_2-way'!$D43))</f>
        <v/>
      </c>
      <c r="K44" s="22" t="str">
        <f>IF('Log_working_2-way'!$D43="","",B44^('Log_working_2-way'!$D43))</f>
        <v/>
      </c>
    </row>
    <row r="45" spans="3:11" x14ac:dyDescent="0.2">
      <c r="C45" s="20" t="str">
        <f t="shared" si="0"/>
        <v/>
      </c>
      <c r="D45" s="17" t="str">
        <f>IF(OR($A45="",$B45=""),"",A45*'MPTO_working_2-way'!$G44)</f>
        <v/>
      </c>
      <c r="E45" s="22" t="str">
        <f>IF(OR($A45="",$B45=""),"",B45*'MPTO_working_2-way'!$G44)</f>
        <v/>
      </c>
      <c r="F45" s="17" t="str">
        <f>IF(OR($A45="",$B45=""),"",'MPTO_working_2-way'!D44)</f>
        <v/>
      </c>
      <c r="G45" s="22" t="str">
        <f>IF(OR($A45="",$B45=""),"",'MPTO_working_2-way'!E44)</f>
        <v/>
      </c>
      <c r="H45" s="17" t="str">
        <f>IF(OR($A45="",$B45=""),"",'OddsRatio_working_2-way'!M44)</f>
        <v/>
      </c>
      <c r="I45" s="17" t="str">
        <f>IF(OR($A45="",$B45=""),"",'OddsRatio_working_2-way'!N44)</f>
        <v/>
      </c>
      <c r="J45" s="17" t="str">
        <f>IF('Log_working_2-way'!$D44="","",A45^('Log_working_2-way'!$D44))</f>
        <v/>
      </c>
      <c r="K45" s="22" t="str">
        <f>IF('Log_working_2-way'!$D44="","",B45^('Log_working_2-way'!$D44))</f>
        <v/>
      </c>
    </row>
    <row r="46" spans="3:11" x14ac:dyDescent="0.2">
      <c r="C46" s="20" t="str">
        <f t="shared" si="0"/>
        <v/>
      </c>
      <c r="D46" s="17" t="str">
        <f>IF(OR($A46="",$B46=""),"",A46*'MPTO_working_2-way'!$G45)</f>
        <v/>
      </c>
      <c r="E46" s="22" t="str">
        <f>IF(OR($A46="",$B46=""),"",B46*'MPTO_working_2-way'!$G45)</f>
        <v/>
      </c>
      <c r="F46" s="17" t="str">
        <f>IF(OR($A46="",$B46=""),"",'MPTO_working_2-way'!D45)</f>
        <v/>
      </c>
      <c r="G46" s="22" t="str">
        <f>IF(OR($A46="",$B46=""),"",'MPTO_working_2-way'!E45)</f>
        <v/>
      </c>
      <c r="H46" s="17" t="str">
        <f>IF(OR($A46="",$B46=""),"",'OddsRatio_working_2-way'!M45)</f>
        <v/>
      </c>
      <c r="I46" s="17" t="str">
        <f>IF(OR($A46="",$B46=""),"",'OddsRatio_working_2-way'!N45)</f>
        <v/>
      </c>
      <c r="J46" s="17" t="str">
        <f>IF('Log_working_2-way'!$D45="","",A46^('Log_working_2-way'!$D45))</f>
        <v/>
      </c>
      <c r="K46" s="22" t="str">
        <f>IF('Log_working_2-way'!$D45="","",B46^('Log_working_2-way'!$D45))</f>
        <v/>
      </c>
    </row>
    <row r="47" spans="3:11" x14ac:dyDescent="0.2">
      <c r="C47" s="20" t="str">
        <f t="shared" si="0"/>
        <v/>
      </c>
      <c r="D47" s="17" t="str">
        <f>IF(OR($A47="",$B47=""),"",A47*'MPTO_working_2-way'!$G46)</f>
        <v/>
      </c>
      <c r="E47" s="22" t="str">
        <f>IF(OR($A47="",$B47=""),"",B47*'MPTO_working_2-way'!$G46)</f>
        <v/>
      </c>
      <c r="F47" s="17" t="str">
        <f>IF(OR($A47="",$B47=""),"",'MPTO_working_2-way'!D46)</f>
        <v/>
      </c>
      <c r="G47" s="22" t="str">
        <f>IF(OR($A47="",$B47=""),"",'MPTO_working_2-way'!E46)</f>
        <v/>
      </c>
      <c r="H47" s="17" t="str">
        <f>IF(OR($A47="",$B47=""),"",'OddsRatio_working_2-way'!M46)</f>
        <v/>
      </c>
      <c r="I47" s="17" t="str">
        <f>IF(OR($A47="",$B47=""),"",'OddsRatio_working_2-way'!N46)</f>
        <v/>
      </c>
      <c r="J47" s="17" t="str">
        <f>IF('Log_working_2-way'!$D46="","",A47^('Log_working_2-way'!$D46))</f>
        <v/>
      </c>
      <c r="K47" s="22" t="str">
        <f>IF('Log_working_2-way'!$D46="","",B47^('Log_working_2-way'!$D46))</f>
        <v/>
      </c>
    </row>
    <row r="48" spans="3:11" x14ac:dyDescent="0.2">
      <c r="C48" s="20" t="str">
        <f t="shared" si="0"/>
        <v/>
      </c>
      <c r="D48" s="17" t="str">
        <f>IF(OR($A48="",$B48=""),"",A48*'MPTO_working_2-way'!$G47)</f>
        <v/>
      </c>
      <c r="E48" s="22" t="str">
        <f>IF(OR($A48="",$B48=""),"",B48*'MPTO_working_2-way'!$G47)</f>
        <v/>
      </c>
      <c r="F48" s="17" t="str">
        <f>IF(OR($A48="",$B48=""),"",'MPTO_working_2-way'!D47)</f>
        <v/>
      </c>
      <c r="G48" s="22" t="str">
        <f>IF(OR($A48="",$B48=""),"",'MPTO_working_2-way'!E47)</f>
        <v/>
      </c>
      <c r="H48" s="17" t="str">
        <f>IF(OR($A48="",$B48=""),"",'OddsRatio_working_2-way'!M47)</f>
        <v/>
      </c>
      <c r="I48" s="17" t="str">
        <f>IF(OR($A48="",$B48=""),"",'OddsRatio_working_2-way'!N47)</f>
        <v/>
      </c>
      <c r="J48" s="17" t="str">
        <f>IF('Log_working_2-way'!$D47="","",A48^('Log_working_2-way'!$D47))</f>
        <v/>
      </c>
      <c r="K48" s="22" t="str">
        <f>IF('Log_working_2-way'!$D47="","",B48^('Log_working_2-way'!$D47))</f>
        <v/>
      </c>
    </row>
    <row r="49" spans="3:11" x14ac:dyDescent="0.2">
      <c r="C49" s="20" t="str">
        <f t="shared" si="0"/>
        <v/>
      </c>
      <c r="D49" s="17" t="str">
        <f>IF(OR($A49="",$B49=""),"",A49*'MPTO_working_2-way'!$G48)</f>
        <v/>
      </c>
      <c r="E49" s="22" t="str">
        <f>IF(OR($A49="",$B49=""),"",B49*'MPTO_working_2-way'!$G48)</f>
        <v/>
      </c>
      <c r="F49" s="17" t="str">
        <f>IF(OR($A49="",$B49=""),"",'MPTO_working_2-way'!D48)</f>
        <v/>
      </c>
      <c r="G49" s="22" t="str">
        <f>IF(OR($A49="",$B49=""),"",'MPTO_working_2-way'!E48)</f>
        <v/>
      </c>
      <c r="H49" s="17" t="str">
        <f>IF(OR($A49="",$B49=""),"",'OddsRatio_working_2-way'!M48)</f>
        <v/>
      </c>
      <c r="I49" s="17" t="str">
        <f>IF(OR($A49="",$B49=""),"",'OddsRatio_working_2-way'!N48)</f>
        <v/>
      </c>
      <c r="J49" s="17" t="str">
        <f>IF('Log_working_2-way'!$D48="","",A49^('Log_working_2-way'!$D48))</f>
        <v/>
      </c>
      <c r="K49" s="22" t="str">
        <f>IF('Log_working_2-way'!$D48="","",B49^('Log_working_2-way'!$D48))</f>
        <v/>
      </c>
    </row>
    <row r="50" spans="3:11" x14ac:dyDescent="0.2">
      <c r="C50" s="20" t="str">
        <f t="shared" si="0"/>
        <v/>
      </c>
      <c r="D50" s="17" t="str">
        <f>IF(OR($A50="",$B50=""),"",A50*'MPTO_working_2-way'!$G49)</f>
        <v/>
      </c>
      <c r="E50" s="22" t="str">
        <f>IF(OR($A50="",$B50=""),"",B50*'MPTO_working_2-way'!$G49)</f>
        <v/>
      </c>
      <c r="F50" s="17" t="str">
        <f>IF(OR($A50="",$B50=""),"",'MPTO_working_2-way'!D49)</f>
        <v/>
      </c>
      <c r="G50" s="22" t="str">
        <f>IF(OR($A50="",$B50=""),"",'MPTO_working_2-way'!E49)</f>
        <v/>
      </c>
      <c r="H50" s="17" t="str">
        <f>IF(OR($A50="",$B50=""),"",'OddsRatio_working_2-way'!M49)</f>
        <v/>
      </c>
      <c r="I50" s="17" t="str">
        <f>IF(OR($A50="",$B50=""),"",'OddsRatio_working_2-way'!N49)</f>
        <v/>
      </c>
      <c r="J50" s="17" t="str">
        <f>IF('Log_working_2-way'!$D49="","",A50^('Log_working_2-way'!$D49))</f>
        <v/>
      </c>
      <c r="K50" s="22" t="str">
        <f>IF('Log_working_2-way'!$D49="","",B50^('Log_working_2-way'!$D49))</f>
        <v/>
      </c>
    </row>
    <row r="51" spans="3:11" x14ac:dyDescent="0.2">
      <c r="C51" s="20" t="str">
        <f t="shared" si="0"/>
        <v/>
      </c>
      <c r="D51" s="17" t="str">
        <f>IF(OR($A51="",$B51=""),"",A51*'MPTO_working_2-way'!$G50)</f>
        <v/>
      </c>
      <c r="E51" s="22" t="str">
        <f>IF(OR($A51="",$B51=""),"",B51*'MPTO_working_2-way'!$G50)</f>
        <v/>
      </c>
      <c r="F51" s="17" t="str">
        <f>IF(OR($A51="",$B51=""),"",'MPTO_working_2-way'!D50)</f>
        <v/>
      </c>
      <c r="G51" s="22" t="str">
        <f>IF(OR($A51="",$B51=""),"",'MPTO_working_2-way'!E50)</f>
        <v/>
      </c>
      <c r="H51" s="17" t="str">
        <f>IF(OR($A51="",$B51=""),"",'OddsRatio_working_2-way'!M50)</f>
        <v/>
      </c>
      <c r="I51" s="17" t="str">
        <f>IF(OR($A51="",$B51=""),"",'OddsRatio_working_2-way'!N50)</f>
        <v/>
      </c>
      <c r="J51" s="17" t="str">
        <f>IF('Log_working_2-way'!$D50="","",A51^('Log_working_2-way'!$D50))</f>
        <v/>
      </c>
      <c r="K51" s="22" t="str">
        <f>IF('Log_working_2-way'!$D50="","",B51^('Log_working_2-way'!$D50))</f>
        <v/>
      </c>
    </row>
    <row r="52" spans="3:11" x14ac:dyDescent="0.2">
      <c r="C52" s="20" t="str">
        <f t="shared" si="0"/>
        <v/>
      </c>
      <c r="D52" s="17" t="str">
        <f>IF(OR($A52="",$B52=""),"",A52*'MPTO_working_2-way'!$G51)</f>
        <v/>
      </c>
      <c r="E52" s="22" t="str">
        <f>IF(OR($A52="",$B52=""),"",B52*'MPTO_working_2-way'!$G51)</f>
        <v/>
      </c>
      <c r="F52" s="17" t="str">
        <f>IF(OR($A52="",$B52=""),"",'MPTO_working_2-way'!D51)</f>
        <v/>
      </c>
      <c r="G52" s="22" t="str">
        <f>IF(OR($A52="",$B52=""),"",'MPTO_working_2-way'!E51)</f>
        <v/>
      </c>
      <c r="H52" s="17" t="str">
        <f>IF(OR($A52="",$B52=""),"",'OddsRatio_working_2-way'!M51)</f>
        <v/>
      </c>
      <c r="I52" s="17" t="str">
        <f>IF(OR($A52="",$B52=""),"",'OddsRatio_working_2-way'!N51)</f>
        <v/>
      </c>
      <c r="J52" s="17" t="str">
        <f>IF('Log_working_2-way'!$D51="","",A52^('Log_working_2-way'!$D51))</f>
        <v/>
      </c>
      <c r="K52" s="22" t="str">
        <f>IF('Log_working_2-way'!$D51="","",B52^('Log_working_2-way'!$D51))</f>
        <v/>
      </c>
    </row>
    <row r="53" spans="3:11" x14ac:dyDescent="0.2">
      <c r="C53" s="20" t="str">
        <f t="shared" si="0"/>
        <v/>
      </c>
      <c r="D53" s="17" t="str">
        <f>IF(OR($A53="",$B53=""),"",A53*'MPTO_working_2-way'!$G52)</f>
        <v/>
      </c>
      <c r="E53" s="22" t="str">
        <f>IF(OR($A53="",$B53=""),"",B53*'MPTO_working_2-way'!$G52)</f>
        <v/>
      </c>
      <c r="F53" s="17" t="str">
        <f>IF(OR($A53="",$B53=""),"",'MPTO_working_2-way'!D52)</f>
        <v/>
      </c>
      <c r="G53" s="22" t="str">
        <f>IF(OR($A53="",$B53=""),"",'MPTO_working_2-way'!E52)</f>
        <v/>
      </c>
      <c r="H53" s="17" t="str">
        <f>IF(OR($A53="",$B53=""),"",'OddsRatio_working_2-way'!M52)</f>
        <v/>
      </c>
      <c r="I53" s="17" t="str">
        <f>IF(OR($A53="",$B53=""),"",'OddsRatio_working_2-way'!N52)</f>
        <v/>
      </c>
      <c r="J53" s="17" t="str">
        <f>IF('Log_working_2-way'!$D52="","",A53^('Log_working_2-way'!$D52))</f>
        <v/>
      </c>
      <c r="K53" s="22" t="str">
        <f>IF('Log_working_2-way'!$D52="","",B53^('Log_working_2-way'!$D52))</f>
        <v/>
      </c>
    </row>
    <row r="54" spans="3:11" x14ac:dyDescent="0.2">
      <c r="C54" s="20" t="str">
        <f t="shared" si="0"/>
        <v/>
      </c>
      <c r="D54" s="17" t="str">
        <f>IF(OR($A54="",$B54=""),"",A54*'MPTO_working_2-way'!$G53)</f>
        <v/>
      </c>
      <c r="E54" s="22" t="str">
        <f>IF(OR($A54="",$B54=""),"",B54*'MPTO_working_2-way'!$G53)</f>
        <v/>
      </c>
      <c r="F54" s="17" t="str">
        <f>IF(OR($A54="",$B54=""),"",'MPTO_working_2-way'!D53)</f>
        <v/>
      </c>
      <c r="G54" s="22" t="str">
        <f>IF(OR($A54="",$B54=""),"",'MPTO_working_2-way'!E53)</f>
        <v/>
      </c>
      <c r="H54" s="17" t="str">
        <f>IF(OR($A54="",$B54=""),"",'OddsRatio_working_2-way'!M53)</f>
        <v/>
      </c>
      <c r="I54" s="17" t="str">
        <f>IF(OR($A54="",$B54=""),"",'OddsRatio_working_2-way'!N53)</f>
        <v/>
      </c>
      <c r="J54" s="17" t="str">
        <f>IF('Log_working_2-way'!$D53="","",A54^('Log_working_2-way'!$D53))</f>
        <v/>
      </c>
      <c r="K54" s="22" t="str">
        <f>IF('Log_working_2-way'!$D53="","",B54^('Log_working_2-way'!$D53))</f>
        <v/>
      </c>
    </row>
    <row r="55" spans="3:11" x14ac:dyDescent="0.2">
      <c r="C55" s="20" t="str">
        <f t="shared" si="0"/>
        <v/>
      </c>
      <c r="D55" s="17" t="str">
        <f>IF(OR($A55="",$B55=""),"",A55*'MPTO_working_2-way'!$G54)</f>
        <v/>
      </c>
      <c r="E55" s="22" t="str">
        <f>IF(OR($A55="",$B55=""),"",B55*'MPTO_working_2-way'!$G54)</f>
        <v/>
      </c>
      <c r="F55" s="17" t="str">
        <f>IF(OR($A55="",$B55=""),"",'MPTO_working_2-way'!D54)</f>
        <v/>
      </c>
      <c r="G55" s="22" t="str">
        <f>IF(OR($A55="",$B55=""),"",'MPTO_working_2-way'!E54)</f>
        <v/>
      </c>
      <c r="H55" s="17" t="str">
        <f>IF(OR($A55="",$B55=""),"",'OddsRatio_working_2-way'!M54)</f>
        <v/>
      </c>
      <c r="I55" s="17" t="str">
        <f>IF(OR($A55="",$B55=""),"",'OddsRatio_working_2-way'!N54)</f>
        <v/>
      </c>
      <c r="J55" s="17" t="str">
        <f>IF('Log_working_2-way'!$D54="","",A55^('Log_working_2-way'!$D54))</f>
        <v/>
      </c>
      <c r="K55" s="22" t="str">
        <f>IF('Log_working_2-way'!$D54="","",B55^('Log_working_2-way'!$D54))</f>
        <v/>
      </c>
    </row>
    <row r="56" spans="3:11" x14ac:dyDescent="0.2">
      <c r="C56" s="20" t="str">
        <f t="shared" si="0"/>
        <v/>
      </c>
      <c r="D56" s="17" t="str">
        <f>IF(OR($A56="",$B56=""),"",A56*'MPTO_working_2-way'!$G55)</f>
        <v/>
      </c>
      <c r="E56" s="22" t="str">
        <f>IF(OR($A56="",$B56=""),"",B56*'MPTO_working_2-way'!$G55)</f>
        <v/>
      </c>
      <c r="F56" s="17" t="str">
        <f>IF(OR($A56="",$B56=""),"",'MPTO_working_2-way'!D55)</f>
        <v/>
      </c>
      <c r="G56" s="22" t="str">
        <f>IF(OR($A56="",$B56=""),"",'MPTO_working_2-way'!E55)</f>
        <v/>
      </c>
      <c r="H56" s="17" t="str">
        <f>IF(OR($A56="",$B56=""),"",'OddsRatio_working_2-way'!M55)</f>
        <v/>
      </c>
      <c r="I56" s="17" t="str">
        <f>IF(OR($A56="",$B56=""),"",'OddsRatio_working_2-way'!N55)</f>
        <v/>
      </c>
      <c r="J56" s="17" t="str">
        <f>IF('Log_working_2-way'!$D55="","",A56^('Log_working_2-way'!$D55))</f>
        <v/>
      </c>
      <c r="K56" s="22" t="str">
        <f>IF('Log_working_2-way'!$D55="","",B56^('Log_working_2-way'!$D55))</f>
        <v/>
      </c>
    </row>
    <row r="57" spans="3:11" x14ac:dyDescent="0.2">
      <c r="C57" s="20" t="str">
        <f t="shared" si="0"/>
        <v/>
      </c>
      <c r="D57" s="17" t="str">
        <f>IF(OR($A57="",$B57=""),"",A57*'MPTO_working_2-way'!$G56)</f>
        <v/>
      </c>
      <c r="E57" s="22" t="str">
        <f>IF(OR($A57="",$B57=""),"",B57*'MPTO_working_2-way'!$G56)</f>
        <v/>
      </c>
      <c r="F57" s="17" t="str">
        <f>IF(OR($A57="",$B57=""),"",'MPTO_working_2-way'!D56)</f>
        <v/>
      </c>
      <c r="G57" s="22" t="str">
        <f>IF(OR($A57="",$B57=""),"",'MPTO_working_2-way'!E56)</f>
        <v/>
      </c>
      <c r="H57" s="17" t="str">
        <f>IF(OR($A57="",$B57=""),"",'OddsRatio_working_2-way'!M56)</f>
        <v/>
      </c>
      <c r="I57" s="17" t="str">
        <f>IF(OR($A57="",$B57=""),"",'OddsRatio_working_2-way'!N56)</f>
        <v/>
      </c>
      <c r="J57" s="17" t="str">
        <f>IF('Log_working_2-way'!$D56="","",A57^('Log_working_2-way'!$D56))</f>
        <v/>
      </c>
      <c r="K57" s="22" t="str">
        <f>IF('Log_working_2-way'!$D56="","",B57^('Log_working_2-way'!$D56))</f>
        <v/>
      </c>
    </row>
    <row r="58" spans="3:11" x14ac:dyDescent="0.2">
      <c r="C58" s="20" t="str">
        <f t="shared" si="0"/>
        <v/>
      </c>
      <c r="D58" s="17" t="str">
        <f>IF(OR($A58="",$B58=""),"",A58*'MPTO_working_2-way'!$G57)</f>
        <v/>
      </c>
      <c r="E58" s="22" t="str">
        <f>IF(OR($A58="",$B58=""),"",B58*'MPTO_working_2-way'!$G57)</f>
        <v/>
      </c>
      <c r="F58" s="17" t="str">
        <f>IF(OR($A58="",$B58=""),"",'MPTO_working_2-way'!D57)</f>
        <v/>
      </c>
      <c r="G58" s="22" t="str">
        <f>IF(OR($A58="",$B58=""),"",'MPTO_working_2-way'!E57)</f>
        <v/>
      </c>
      <c r="H58" s="17" t="str">
        <f>IF(OR($A58="",$B58=""),"",'OddsRatio_working_2-way'!M57)</f>
        <v/>
      </c>
      <c r="I58" s="17" t="str">
        <f>IF(OR($A58="",$B58=""),"",'OddsRatio_working_2-way'!N57)</f>
        <v/>
      </c>
      <c r="J58" s="17" t="str">
        <f>IF('Log_working_2-way'!$D57="","",A58^('Log_working_2-way'!$D57))</f>
        <v/>
      </c>
      <c r="K58" s="22" t="str">
        <f>IF('Log_working_2-way'!$D57="","",B58^('Log_working_2-way'!$D57))</f>
        <v/>
      </c>
    </row>
    <row r="59" spans="3:11" x14ac:dyDescent="0.2">
      <c r="C59" s="20" t="str">
        <f t="shared" si="0"/>
        <v/>
      </c>
      <c r="D59" s="17" t="str">
        <f>IF(OR($A59="",$B59=""),"",A59*'MPTO_working_2-way'!$G58)</f>
        <v/>
      </c>
      <c r="E59" s="22" t="str">
        <f>IF(OR($A59="",$B59=""),"",B59*'MPTO_working_2-way'!$G58)</f>
        <v/>
      </c>
      <c r="F59" s="17" t="str">
        <f>IF(OR($A59="",$B59=""),"",'MPTO_working_2-way'!D58)</f>
        <v/>
      </c>
      <c r="G59" s="22" t="str">
        <f>IF(OR($A59="",$B59=""),"",'MPTO_working_2-way'!E58)</f>
        <v/>
      </c>
      <c r="H59" s="17" t="str">
        <f>IF(OR($A59="",$B59=""),"",'OddsRatio_working_2-way'!M58)</f>
        <v/>
      </c>
      <c r="I59" s="17" t="str">
        <f>IF(OR($A59="",$B59=""),"",'OddsRatio_working_2-way'!N58)</f>
        <v/>
      </c>
      <c r="J59" s="17" t="str">
        <f>IF('Log_working_2-way'!$D58="","",A59^('Log_working_2-way'!$D58))</f>
        <v/>
      </c>
      <c r="K59" s="22" t="str">
        <f>IF('Log_working_2-way'!$D58="","",B59^('Log_working_2-way'!$D58))</f>
        <v/>
      </c>
    </row>
    <row r="60" spans="3:11" x14ac:dyDescent="0.2">
      <c r="C60" s="20" t="str">
        <f t="shared" si="0"/>
        <v/>
      </c>
      <c r="D60" s="17" t="str">
        <f>IF(OR($A60="",$B60=""),"",A60*'MPTO_working_2-way'!$G59)</f>
        <v/>
      </c>
      <c r="E60" s="22" t="str">
        <f>IF(OR($A60="",$B60=""),"",B60*'MPTO_working_2-way'!$G59)</f>
        <v/>
      </c>
      <c r="F60" s="17" t="str">
        <f>IF(OR($A60="",$B60=""),"",'MPTO_working_2-way'!D59)</f>
        <v/>
      </c>
      <c r="G60" s="22" t="str">
        <f>IF(OR($A60="",$B60=""),"",'MPTO_working_2-way'!E59)</f>
        <v/>
      </c>
      <c r="H60" s="17" t="str">
        <f>IF(OR($A60="",$B60=""),"",'OddsRatio_working_2-way'!M59)</f>
        <v/>
      </c>
      <c r="I60" s="17" t="str">
        <f>IF(OR($A60="",$B60=""),"",'OddsRatio_working_2-way'!N59)</f>
        <v/>
      </c>
      <c r="J60" s="17" t="str">
        <f>IF('Log_working_2-way'!$D59="","",A60^('Log_working_2-way'!$D59))</f>
        <v/>
      </c>
      <c r="K60" s="22" t="str">
        <f>IF('Log_working_2-way'!$D59="","",B60^('Log_working_2-way'!$D59))</f>
        <v/>
      </c>
    </row>
    <row r="61" spans="3:11" x14ac:dyDescent="0.2">
      <c r="C61" s="20" t="str">
        <f t="shared" si="0"/>
        <v/>
      </c>
      <c r="D61" s="17" t="str">
        <f>IF(OR($A61="",$B61=""),"",A61*'MPTO_working_2-way'!$G60)</f>
        <v/>
      </c>
      <c r="E61" s="22" t="str">
        <f>IF(OR($A61="",$B61=""),"",B61*'MPTO_working_2-way'!$G60)</f>
        <v/>
      </c>
      <c r="F61" s="17" t="str">
        <f>IF(OR($A61="",$B61=""),"",'MPTO_working_2-way'!D60)</f>
        <v/>
      </c>
      <c r="G61" s="22" t="str">
        <f>IF(OR($A61="",$B61=""),"",'MPTO_working_2-way'!E60)</f>
        <v/>
      </c>
      <c r="H61" s="17" t="str">
        <f>IF(OR($A61="",$B61=""),"",'OddsRatio_working_2-way'!M60)</f>
        <v/>
      </c>
      <c r="I61" s="17" t="str">
        <f>IF(OR($A61="",$B61=""),"",'OddsRatio_working_2-way'!N60)</f>
        <v/>
      </c>
      <c r="J61" s="17" t="str">
        <f>IF('Log_working_2-way'!$D60="","",A61^('Log_working_2-way'!$D60))</f>
        <v/>
      </c>
      <c r="K61" s="22" t="str">
        <f>IF('Log_working_2-way'!$D60="","",B61^('Log_working_2-way'!$D60))</f>
        <v/>
      </c>
    </row>
    <row r="62" spans="3:11" x14ac:dyDescent="0.2">
      <c r="C62" s="20" t="str">
        <f t="shared" si="0"/>
        <v/>
      </c>
      <c r="D62" s="17" t="str">
        <f>IF(OR($A62="",$B62=""),"",A62*'MPTO_working_2-way'!$G61)</f>
        <v/>
      </c>
      <c r="E62" s="22" t="str">
        <f>IF(OR($A62="",$B62=""),"",B62*'MPTO_working_2-way'!$G61)</f>
        <v/>
      </c>
      <c r="F62" s="17" t="str">
        <f>IF(OR($A62="",$B62=""),"",'MPTO_working_2-way'!D61)</f>
        <v/>
      </c>
      <c r="G62" s="22" t="str">
        <f>IF(OR($A62="",$B62=""),"",'MPTO_working_2-way'!E61)</f>
        <v/>
      </c>
      <c r="H62" s="17" t="str">
        <f>IF(OR($A62="",$B62=""),"",'OddsRatio_working_2-way'!M61)</f>
        <v/>
      </c>
      <c r="I62" s="17" t="str">
        <f>IF(OR($A62="",$B62=""),"",'OddsRatio_working_2-way'!N61)</f>
        <v/>
      </c>
      <c r="J62" s="17" t="str">
        <f>IF('Log_working_2-way'!$D61="","",A62^('Log_working_2-way'!$D61))</f>
        <v/>
      </c>
      <c r="K62" s="22" t="str">
        <f>IF('Log_working_2-way'!$D61="","",B62^('Log_working_2-way'!$D61))</f>
        <v/>
      </c>
    </row>
    <row r="63" spans="3:11" x14ac:dyDescent="0.2">
      <c r="C63" s="20" t="str">
        <f t="shared" si="0"/>
        <v/>
      </c>
      <c r="D63" s="17" t="str">
        <f>IF(OR($A63="",$B63=""),"",A63*'MPTO_working_2-way'!$G62)</f>
        <v/>
      </c>
      <c r="E63" s="22" t="str">
        <f>IF(OR($A63="",$B63=""),"",B63*'MPTO_working_2-way'!$G62)</f>
        <v/>
      </c>
      <c r="F63" s="17" t="str">
        <f>IF(OR($A63="",$B63=""),"",'MPTO_working_2-way'!D62)</f>
        <v/>
      </c>
      <c r="G63" s="22" t="str">
        <f>IF(OR($A63="",$B63=""),"",'MPTO_working_2-way'!E62)</f>
        <v/>
      </c>
      <c r="H63" s="17" t="str">
        <f>IF(OR($A63="",$B63=""),"",'OddsRatio_working_2-way'!M62)</f>
        <v/>
      </c>
      <c r="I63" s="17" t="str">
        <f>IF(OR($A63="",$B63=""),"",'OddsRatio_working_2-way'!N62)</f>
        <v/>
      </c>
      <c r="J63" s="17" t="str">
        <f>IF('Log_working_2-way'!$D62="","",A63^('Log_working_2-way'!$D62))</f>
        <v/>
      </c>
      <c r="K63" s="22" t="str">
        <f>IF('Log_working_2-way'!$D62="","",B63^('Log_working_2-way'!$D62))</f>
        <v/>
      </c>
    </row>
    <row r="64" spans="3:11" x14ac:dyDescent="0.2">
      <c r="C64" s="20" t="str">
        <f t="shared" si="0"/>
        <v/>
      </c>
      <c r="D64" s="17" t="str">
        <f>IF(OR($A64="",$B64=""),"",A64*'MPTO_working_2-way'!$G63)</f>
        <v/>
      </c>
      <c r="E64" s="22" t="str">
        <f>IF(OR($A64="",$B64=""),"",B64*'MPTO_working_2-way'!$G63)</f>
        <v/>
      </c>
      <c r="F64" s="17" t="str">
        <f>IF(OR($A64="",$B64=""),"",'MPTO_working_2-way'!D63)</f>
        <v/>
      </c>
      <c r="G64" s="22" t="str">
        <f>IF(OR($A64="",$B64=""),"",'MPTO_working_2-way'!E63)</f>
        <v/>
      </c>
      <c r="H64" s="17" t="str">
        <f>IF(OR($A64="",$B64=""),"",'OddsRatio_working_2-way'!M63)</f>
        <v/>
      </c>
      <c r="I64" s="17" t="str">
        <f>IF(OR($A64="",$B64=""),"",'OddsRatio_working_2-way'!N63)</f>
        <v/>
      </c>
      <c r="J64" s="17" t="str">
        <f>IF('Log_working_2-way'!$D63="","",A64^('Log_working_2-way'!$D63))</f>
        <v/>
      </c>
      <c r="K64" s="22" t="str">
        <f>IF('Log_working_2-way'!$D63="","",B64^('Log_working_2-way'!$D63))</f>
        <v/>
      </c>
    </row>
    <row r="65" spans="3:11" x14ac:dyDescent="0.2">
      <c r="C65" s="20" t="str">
        <f t="shared" si="0"/>
        <v/>
      </c>
      <c r="D65" s="17" t="str">
        <f>IF(OR($A65="",$B65=""),"",A65*'MPTO_working_2-way'!$G64)</f>
        <v/>
      </c>
      <c r="E65" s="22" t="str">
        <f>IF(OR($A65="",$B65=""),"",B65*'MPTO_working_2-way'!$G64)</f>
        <v/>
      </c>
      <c r="F65" s="17" t="str">
        <f>IF(OR($A65="",$B65=""),"",'MPTO_working_2-way'!D64)</f>
        <v/>
      </c>
      <c r="G65" s="22" t="str">
        <f>IF(OR($A65="",$B65=""),"",'MPTO_working_2-way'!E64)</f>
        <v/>
      </c>
      <c r="H65" s="17" t="str">
        <f>IF(OR($A65="",$B65=""),"",'OddsRatio_working_2-way'!M64)</f>
        <v/>
      </c>
      <c r="I65" s="17" t="str">
        <f>IF(OR($A65="",$B65=""),"",'OddsRatio_working_2-way'!N64)</f>
        <v/>
      </c>
      <c r="J65" s="17" t="str">
        <f>IF('Log_working_2-way'!$D64="","",A65^('Log_working_2-way'!$D64))</f>
        <v/>
      </c>
      <c r="K65" s="22" t="str">
        <f>IF('Log_working_2-way'!$D64="","",B65^('Log_working_2-way'!$D64))</f>
        <v/>
      </c>
    </row>
    <row r="66" spans="3:11" x14ac:dyDescent="0.2">
      <c r="C66" s="20" t="str">
        <f t="shared" si="0"/>
        <v/>
      </c>
      <c r="D66" s="17" t="str">
        <f>IF(OR($A66="",$B66=""),"",A66*'MPTO_working_2-way'!$G65)</f>
        <v/>
      </c>
      <c r="E66" s="22" t="str">
        <f>IF(OR($A66="",$B66=""),"",B66*'MPTO_working_2-way'!$G65)</f>
        <v/>
      </c>
      <c r="F66" s="17" t="str">
        <f>IF(OR($A66="",$B66=""),"",'MPTO_working_2-way'!D65)</f>
        <v/>
      </c>
      <c r="G66" s="22" t="str">
        <f>IF(OR($A66="",$B66=""),"",'MPTO_working_2-way'!E65)</f>
        <v/>
      </c>
      <c r="H66" s="17" t="str">
        <f>IF(OR($A66="",$B66=""),"",'OddsRatio_working_2-way'!M65)</f>
        <v/>
      </c>
      <c r="I66" s="17" t="str">
        <f>IF(OR($A66="",$B66=""),"",'OddsRatio_working_2-way'!N65)</f>
        <v/>
      </c>
      <c r="J66" s="17" t="str">
        <f>IF('Log_working_2-way'!$D65="","",A66^('Log_working_2-way'!$D65))</f>
        <v/>
      </c>
      <c r="K66" s="22" t="str">
        <f>IF('Log_working_2-way'!$D65="","",B66^('Log_working_2-way'!$D65))</f>
        <v/>
      </c>
    </row>
    <row r="67" spans="3:11" x14ac:dyDescent="0.2">
      <c r="C67" s="20" t="str">
        <f t="shared" ref="C67:C130" si="1">IF(OR($A67="",$B67=""),"",(1/A67)+(1/B67)-1)</f>
        <v/>
      </c>
      <c r="D67" s="17" t="str">
        <f>IF(OR($A67="",$B67=""),"",A67*'MPTO_working_2-way'!$G66)</f>
        <v/>
      </c>
      <c r="E67" s="22" t="str">
        <f>IF(OR($A67="",$B67=""),"",B67*'MPTO_working_2-way'!$G66)</f>
        <v/>
      </c>
      <c r="F67" s="17" t="str">
        <f>IF(OR($A67="",$B67=""),"",'MPTO_working_2-way'!D66)</f>
        <v/>
      </c>
      <c r="G67" s="22" t="str">
        <f>IF(OR($A67="",$B67=""),"",'MPTO_working_2-way'!E66)</f>
        <v/>
      </c>
      <c r="H67" s="17" t="str">
        <f>IF(OR($A67="",$B67=""),"",'OddsRatio_working_2-way'!M66)</f>
        <v/>
      </c>
      <c r="I67" s="17" t="str">
        <f>IF(OR($A67="",$B67=""),"",'OddsRatio_working_2-way'!N66)</f>
        <v/>
      </c>
      <c r="J67" s="17" t="str">
        <f>IF('Log_working_2-way'!$D66="","",A67^('Log_working_2-way'!$D66))</f>
        <v/>
      </c>
      <c r="K67" s="22" t="str">
        <f>IF('Log_working_2-way'!$D66="","",B67^('Log_working_2-way'!$D66))</f>
        <v/>
      </c>
    </row>
    <row r="68" spans="3:11" x14ac:dyDescent="0.2">
      <c r="C68" s="20" t="str">
        <f t="shared" si="1"/>
        <v/>
      </c>
      <c r="D68" s="17" t="str">
        <f>IF(OR($A68="",$B68=""),"",A68*'MPTO_working_2-way'!$G67)</f>
        <v/>
      </c>
      <c r="E68" s="22" t="str">
        <f>IF(OR($A68="",$B68=""),"",B68*'MPTO_working_2-way'!$G67)</f>
        <v/>
      </c>
      <c r="F68" s="17" t="str">
        <f>IF(OR($A68="",$B68=""),"",'MPTO_working_2-way'!D67)</f>
        <v/>
      </c>
      <c r="G68" s="22" t="str">
        <f>IF(OR($A68="",$B68=""),"",'MPTO_working_2-way'!E67)</f>
        <v/>
      </c>
      <c r="H68" s="17" t="str">
        <f>IF(OR($A68="",$B68=""),"",'OddsRatio_working_2-way'!M67)</f>
        <v/>
      </c>
      <c r="I68" s="17" t="str">
        <f>IF(OR($A68="",$B68=""),"",'OddsRatio_working_2-way'!N67)</f>
        <v/>
      </c>
      <c r="J68" s="17" t="str">
        <f>IF('Log_working_2-way'!$D67="","",A68^('Log_working_2-way'!$D67))</f>
        <v/>
      </c>
      <c r="K68" s="22" t="str">
        <f>IF('Log_working_2-way'!$D67="","",B68^('Log_working_2-way'!$D67))</f>
        <v/>
      </c>
    </row>
    <row r="69" spans="3:11" x14ac:dyDescent="0.2">
      <c r="C69" s="20" t="str">
        <f t="shared" si="1"/>
        <v/>
      </c>
      <c r="D69" s="17" t="str">
        <f>IF(OR($A69="",$B69=""),"",A69*'MPTO_working_2-way'!$G68)</f>
        <v/>
      </c>
      <c r="E69" s="22" t="str">
        <f>IF(OR($A69="",$B69=""),"",B69*'MPTO_working_2-way'!$G68)</f>
        <v/>
      </c>
      <c r="F69" s="17" t="str">
        <f>IF(OR($A69="",$B69=""),"",'MPTO_working_2-way'!D68)</f>
        <v/>
      </c>
      <c r="G69" s="22" t="str">
        <f>IF(OR($A69="",$B69=""),"",'MPTO_working_2-way'!E68)</f>
        <v/>
      </c>
      <c r="H69" s="17" t="str">
        <f>IF(OR($A69="",$B69=""),"",'OddsRatio_working_2-way'!M68)</f>
        <v/>
      </c>
      <c r="I69" s="17" t="str">
        <f>IF(OR($A69="",$B69=""),"",'OddsRatio_working_2-way'!N68)</f>
        <v/>
      </c>
      <c r="J69" s="17" t="str">
        <f>IF('Log_working_2-way'!$D68="","",A69^('Log_working_2-way'!$D68))</f>
        <v/>
      </c>
      <c r="K69" s="22" t="str">
        <f>IF('Log_working_2-way'!$D68="","",B69^('Log_working_2-way'!$D68))</f>
        <v/>
      </c>
    </row>
    <row r="70" spans="3:11" x14ac:dyDescent="0.2">
      <c r="C70" s="20" t="str">
        <f t="shared" si="1"/>
        <v/>
      </c>
      <c r="D70" s="17" t="str">
        <f>IF(OR($A70="",$B70=""),"",A70*'MPTO_working_2-way'!$G69)</f>
        <v/>
      </c>
      <c r="E70" s="22" t="str">
        <f>IF(OR($A70="",$B70=""),"",B70*'MPTO_working_2-way'!$G69)</f>
        <v/>
      </c>
      <c r="F70" s="17" t="str">
        <f>IF(OR($A70="",$B70=""),"",'MPTO_working_2-way'!D69)</f>
        <v/>
      </c>
      <c r="G70" s="22" t="str">
        <f>IF(OR($A70="",$B70=""),"",'MPTO_working_2-way'!E69)</f>
        <v/>
      </c>
      <c r="H70" s="17" t="str">
        <f>IF(OR($A70="",$B70=""),"",'OddsRatio_working_2-way'!M69)</f>
        <v/>
      </c>
      <c r="I70" s="17" t="str">
        <f>IF(OR($A70="",$B70=""),"",'OddsRatio_working_2-way'!N69)</f>
        <v/>
      </c>
      <c r="J70" s="17" t="str">
        <f>IF('Log_working_2-way'!$D69="","",A70^('Log_working_2-way'!$D69))</f>
        <v/>
      </c>
      <c r="K70" s="22" t="str">
        <f>IF('Log_working_2-way'!$D69="","",B70^('Log_working_2-way'!$D69))</f>
        <v/>
      </c>
    </row>
    <row r="71" spans="3:11" x14ac:dyDescent="0.2">
      <c r="C71" s="20" t="str">
        <f t="shared" si="1"/>
        <v/>
      </c>
      <c r="D71" s="17" t="str">
        <f>IF(OR($A71="",$B71=""),"",A71*'MPTO_working_2-way'!$G70)</f>
        <v/>
      </c>
      <c r="E71" s="22" t="str">
        <f>IF(OR($A71="",$B71=""),"",B71*'MPTO_working_2-way'!$G70)</f>
        <v/>
      </c>
      <c r="F71" s="17" t="str">
        <f>IF(OR($A71="",$B71=""),"",'MPTO_working_2-way'!D70)</f>
        <v/>
      </c>
      <c r="G71" s="22" t="str">
        <f>IF(OR($A71="",$B71=""),"",'MPTO_working_2-way'!E70)</f>
        <v/>
      </c>
      <c r="H71" s="17" t="str">
        <f>IF(OR($A71="",$B71=""),"",'OddsRatio_working_2-way'!M70)</f>
        <v/>
      </c>
      <c r="I71" s="17" t="str">
        <f>IF(OR($A71="",$B71=""),"",'OddsRatio_working_2-way'!N70)</f>
        <v/>
      </c>
      <c r="J71" s="17" t="str">
        <f>IF('Log_working_2-way'!$D70="","",A71^('Log_working_2-way'!$D70))</f>
        <v/>
      </c>
      <c r="K71" s="22" t="str">
        <f>IF('Log_working_2-way'!$D70="","",B71^('Log_working_2-way'!$D70))</f>
        <v/>
      </c>
    </row>
    <row r="72" spans="3:11" x14ac:dyDescent="0.2">
      <c r="C72" s="20" t="str">
        <f t="shared" si="1"/>
        <v/>
      </c>
      <c r="D72" s="17" t="str">
        <f>IF(OR($A72="",$B72=""),"",A72*'MPTO_working_2-way'!$G71)</f>
        <v/>
      </c>
      <c r="E72" s="22" t="str">
        <f>IF(OR($A72="",$B72=""),"",B72*'MPTO_working_2-way'!$G71)</f>
        <v/>
      </c>
      <c r="F72" s="17" t="str">
        <f>IF(OR($A72="",$B72=""),"",'MPTO_working_2-way'!D71)</f>
        <v/>
      </c>
      <c r="G72" s="22" t="str">
        <f>IF(OR($A72="",$B72=""),"",'MPTO_working_2-way'!E71)</f>
        <v/>
      </c>
      <c r="H72" s="17" t="str">
        <f>IF(OR($A72="",$B72=""),"",'OddsRatio_working_2-way'!M71)</f>
        <v/>
      </c>
      <c r="I72" s="17" t="str">
        <f>IF(OR($A72="",$B72=""),"",'OddsRatio_working_2-way'!N71)</f>
        <v/>
      </c>
      <c r="J72" s="17" t="str">
        <f>IF('Log_working_2-way'!$D71="","",A72^('Log_working_2-way'!$D71))</f>
        <v/>
      </c>
      <c r="K72" s="22" t="str">
        <f>IF('Log_working_2-way'!$D71="","",B72^('Log_working_2-way'!$D71))</f>
        <v/>
      </c>
    </row>
    <row r="73" spans="3:11" x14ac:dyDescent="0.2">
      <c r="C73" s="20" t="str">
        <f t="shared" si="1"/>
        <v/>
      </c>
      <c r="D73" s="17" t="str">
        <f>IF(OR($A73="",$B73=""),"",A73*'MPTO_working_2-way'!$G72)</f>
        <v/>
      </c>
      <c r="E73" s="22" t="str">
        <f>IF(OR($A73="",$B73=""),"",B73*'MPTO_working_2-way'!$G72)</f>
        <v/>
      </c>
      <c r="F73" s="17" t="str">
        <f>IF(OR($A73="",$B73=""),"",'MPTO_working_2-way'!D72)</f>
        <v/>
      </c>
      <c r="G73" s="22" t="str">
        <f>IF(OR($A73="",$B73=""),"",'MPTO_working_2-way'!E72)</f>
        <v/>
      </c>
      <c r="H73" s="17" t="str">
        <f>IF(OR($A73="",$B73=""),"",'OddsRatio_working_2-way'!M72)</f>
        <v/>
      </c>
      <c r="I73" s="17" t="str">
        <f>IF(OR($A73="",$B73=""),"",'OddsRatio_working_2-way'!N72)</f>
        <v/>
      </c>
      <c r="J73" s="17" t="str">
        <f>IF('Log_working_2-way'!$D72="","",A73^('Log_working_2-way'!$D72))</f>
        <v/>
      </c>
      <c r="K73" s="22" t="str">
        <f>IF('Log_working_2-way'!$D72="","",B73^('Log_working_2-way'!$D72))</f>
        <v/>
      </c>
    </row>
    <row r="74" spans="3:11" x14ac:dyDescent="0.2">
      <c r="C74" s="20" t="str">
        <f t="shared" si="1"/>
        <v/>
      </c>
      <c r="D74" s="17" t="str">
        <f>IF(OR($A74="",$B74=""),"",A74*'MPTO_working_2-way'!$G73)</f>
        <v/>
      </c>
      <c r="E74" s="22" t="str">
        <f>IF(OR($A74="",$B74=""),"",B74*'MPTO_working_2-way'!$G73)</f>
        <v/>
      </c>
      <c r="F74" s="17" t="str">
        <f>IF(OR($A74="",$B74=""),"",'MPTO_working_2-way'!D73)</f>
        <v/>
      </c>
      <c r="G74" s="22" t="str">
        <f>IF(OR($A74="",$B74=""),"",'MPTO_working_2-way'!E73)</f>
        <v/>
      </c>
      <c r="H74" s="17" t="str">
        <f>IF(OR($A74="",$B74=""),"",'OddsRatio_working_2-way'!M73)</f>
        <v/>
      </c>
      <c r="I74" s="17" t="str">
        <f>IF(OR($A74="",$B74=""),"",'OddsRatio_working_2-way'!N73)</f>
        <v/>
      </c>
      <c r="J74" s="17" t="str">
        <f>IF('Log_working_2-way'!$D73="","",A74^('Log_working_2-way'!$D73))</f>
        <v/>
      </c>
      <c r="K74" s="22" t="str">
        <f>IF('Log_working_2-way'!$D73="","",B74^('Log_working_2-way'!$D73))</f>
        <v/>
      </c>
    </row>
    <row r="75" spans="3:11" x14ac:dyDescent="0.2">
      <c r="C75" s="20" t="str">
        <f t="shared" si="1"/>
        <v/>
      </c>
      <c r="D75" s="17" t="str">
        <f>IF(OR($A75="",$B75=""),"",A75*'MPTO_working_2-way'!$G74)</f>
        <v/>
      </c>
      <c r="E75" s="22" t="str">
        <f>IF(OR($A75="",$B75=""),"",B75*'MPTO_working_2-way'!$G74)</f>
        <v/>
      </c>
      <c r="F75" s="17" t="str">
        <f>IF(OR($A75="",$B75=""),"",'MPTO_working_2-way'!D74)</f>
        <v/>
      </c>
      <c r="G75" s="22" t="str">
        <f>IF(OR($A75="",$B75=""),"",'MPTO_working_2-way'!E74)</f>
        <v/>
      </c>
      <c r="H75" s="17" t="str">
        <f>IF(OR($A75="",$B75=""),"",'OddsRatio_working_2-way'!M74)</f>
        <v/>
      </c>
      <c r="I75" s="17" t="str">
        <f>IF(OR($A75="",$B75=""),"",'OddsRatio_working_2-way'!N74)</f>
        <v/>
      </c>
      <c r="J75" s="17" t="str">
        <f>IF('Log_working_2-way'!$D74="","",A75^('Log_working_2-way'!$D74))</f>
        <v/>
      </c>
      <c r="K75" s="22" t="str">
        <f>IF('Log_working_2-way'!$D74="","",B75^('Log_working_2-way'!$D74))</f>
        <v/>
      </c>
    </row>
    <row r="76" spans="3:11" x14ac:dyDescent="0.2">
      <c r="C76" s="20" t="str">
        <f t="shared" si="1"/>
        <v/>
      </c>
      <c r="D76" s="17" t="str">
        <f>IF(OR($A76="",$B76=""),"",A76*'MPTO_working_2-way'!$G75)</f>
        <v/>
      </c>
      <c r="E76" s="22" t="str">
        <f>IF(OR($A76="",$B76=""),"",B76*'MPTO_working_2-way'!$G75)</f>
        <v/>
      </c>
      <c r="F76" s="17" t="str">
        <f>IF(OR($A76="",$B76=""),"",'MPTO_working_2-way'!D75)</f>
        <v/>
      </c>
      <c r="G76" s="22" t="str">
        <f>IF(OR($A76="",$B76=""),"",'MPTO_working_2-way'!E75)</f>
        <v/>
      </c>
      <c r="H76" s="17" t="str">
        <f>IF(OR($A76="",$B76=""),"",'OddsRatio_working_2-way'!M75)</f>
        <v/>
      </c>
      <c r="I76" s="17" t="str">
        <f>IF(OR($A76="",$B76=""),"",'OddsRatio_working_2-way'!N75)</f>
        <v/>
      </c>
      <c r="J76" s="17" t="str">
        <f>IF('Log_working_2-way'!$D75="","",A76^('Log_working_2-way'!$D75))</f>
        <v/>
      </c>
      <c r="K76" s="22" t="str">
        <f>IF('Log_working_2-way'!$D75="","",B76^('Log_working_2-way'!$D75))</f>
        <v/>
      </c>
    </row>
    <row r="77" spans="3:11" x14ac:dyDescent="0.2">
      <c r="C77" s="20" t="str">
        <f t="shared" si="1"/>
        <v/>
      </c>
      <c r="D77" s="17" t="str">
        <f>IF(OR($A77="",$B77=""),"",A77*'MPTO_working_2-way'!$G76)</f>
        <v/>
      </c>
      <c r="E77" s="22" t="str">
        <f>IF(OR($A77="",$B77=""),"",B77*'MPTO_working_2-way'!$G76)</f>
        <v/>
      </c>
      <c r="F77" s="17" t="str">
        <f>IF(OR($A77="",$B77=""),"",'MPTO_working_2-way'!D76)</f>
        <v/>
      </c>
      <c r="G77" s="22" t="str">
        <f>IF(OR($A77="",$B77=""),"",'MPTO_working_2-way'!E76)</f>
        <v/>
      </c>
      <c r="H77" s="17" t="str">
        <f>IF(OR($A77="",$B77=""),"",'OddsRatio_working_2-way'!M76)</f>
        <v/>
      </c>
      <c r="I77" s="17" t="str">
        <f>IF(OR($A77="",$B77=""),"",'OddsRatio_working_2-way'!N76)</f>
        <v/>
      </c>
      <c r="J77" s="17" t="str">
        <f>IF('Log_working_2-way'!$D76="","",A77^('Log_working_2-way'!$D76))</f>
        <v/>
      </c>
      <c r="K77" s="22" t="str">
        <f>IF('Log_working_2-way'!$D76="","",B77^('Log_working_2-way'!$D76))</f>
        <v/>
      </c>
    </row>
    <row r="78" spans="3:11" x14ac:dyDescent="0.2">
      <c r="C78" s="20" t="str">
        <f t="shared" si="1"/>
        <v/>
      </c>
      <c r="D78" s="17" t="str">
        <f>IF(OR($A78="",$B78=""),"",A78*'MPTO_working_2-way'!$G77)</f>
        <v/>
      </c>
      <c r="E78" s="22" t="str">
        <f>IF(OR($A78="",$B78=""),"",B78*'MPTO_working_2-way'!$G77)</f>
        <v/>
      </c>
      <c r="F78" s="17" t="str">
        <f>IF(OR($A78="",$B78=""),"",'MPTO_working_2-way'!D77)</f>
        <v/>
      </c>
      <c r="G78" s="22" t="str">
        <f>IF(OR($A78="",$B78=""),"",'MPTO_working_2-way'!E77)</f>
        <v/>
      </c>
      <c r="H78" s="17" t="str">
        <f>IF(OR($A78="",$B78=""),"",'OddsRatio_working_2-way'!M77)</f>
        <v/>
      </c>
      <c r="I78" s="17" t="str">
        <f>IF(OR($A78="",$B78=""),"",'OddsRatio_working_2-way'!N77)</f>
        <v/>
      </c>
      <c r="J78" s="17" t="str">
        <f>IF('Log_working_2-way'!$D77="","",A78^('Log_working_2-way'!$D77))</f>
        <v/>
      </c>
      <c r="K78" s="22" t="str">
        <f>IF('Log_working_2-way'!$D77="","",B78^('Log_working_2-way'!$D77))</f>
        <v/>
      </c>
    </row>
    <row r="79" spans="3:11" x14ac:dyDescent="0.2">
      <c r="C79" s="20" t="str">
        <f t="shared" si="1"/>
        <v/>
      </c>
      <c r="D79" s="17" t="str">
        <f>IF(OR($A79="",$B79=""),"",A79*'MPTO_working_2-way'!$G78)</f>
        <v/>
      </c>
      <c r="E79" s="22" t="str">
        <f>IF(OR($A79="",$B79=""),"",B79*'MPTO_working_2-way'!$G78)</f>
        <v/>
      </c>
      <c r="F79" s="17" t="str">
        <f>IF(OR($A79="",$B79=""),"",'MPTO_working_2-way'!D78)</f>
        <v/>
      </c>
      <c r="G79" s="22" t="str">
        <f>IF(OR($A79="",$B79=""),"",'MPTO_working_2-way'!E78)</f>
        <v/>
      </c>
      <c r="H79" s="17" t="str">
        <f>IF(OR($A79="",$B79=""),"",'OddsRatio_working_2-way'!M78)</f>
        <v/>
      </c>
      <c r="I79" s="17" t="str">
        <f>IF(OR($A79="",$B79=""),"",'OddsRatio_working_2-way'!N78)</f>
        <v/>
      </c>
      <c r="J79" s="17" t="str">
        <f>IF('Log_working_2-way'!$D78="","",A79^('Log_working_2-way'!$D78))</f>
        <v/>
      </c>
      <c r="K79" s="22" t="str">
        <f>IF('Log_working_2-way'!$D78="","",B79^('Log_working_2-way'!$D78))</f>
        <v/>
      </c>
    </row>
    <row r="80" spans="3:11" x14ac:dyDescent="0.2">
      <c r="C80" s="20" t="str">
        <f t="shared" si="1"/>
        <v/>
      </c>
      <c r="D80" s="17" t="str">
        <f>IF(OR($A80="",$B80=""),"",A80*'MPTO_working_2-way'!$G79)</f>
        <v/>
      </c>
      <c r="E80" s="22" t="str">
        <f>IF(OR($A80="",$B80=""),"",B80*'MPTO_working_2-way'!$G79)</f>
        <v/>
      </c>
      <c r="F80" s="17" t="str">
        <f>IF(OR($A80="",$B80=""),"",'MPTO_working_2-way'!D79)</f>
        <v/>
      </c>
      <c r="G80" s="22" t="str">
        <f>IF(OR($A80="",$B80=""),"",'MPTO_working_2-way'!E79)</f>
        <v/>
      </c>
      <c r="H80" s="17" t="str">
        <f>IF(OR($A80="",$B80=""),"",'OddsRatio_working_2-way'!M79)</f>
        <v/>
      </c>
      <c r="I80" s="17" t="str">
        <f>IF(OR($A80="",$B80=""),"",'OddsRatio_working_2-way'!N79)</f>
        <v/>
      </c>
      <c r="J80" s="17" t="str">
        <f>IF('Log_working_2-way'!$D79="","",A80^('Log_working_2-way'!$D79))</f>
        <v/>
      </c>
      <c r="K80" s="22" t="str">
        <f>IF('Log_working_2-way'!$D79="","",B80^('Log_working_2-way'!$D79))</f>
        <v/>
      </c>
    </row>
    <row r="81" spans="3:11" x14ac:dyDescent="0.2">
      <c r="C81" s="20" t="str">
        <f t="shared" si="1"/>
        <v/>
      </c>
      <c r="D81" s="17" t="str">
        <f>IF(OR($A81="",$B81=""),"",A81*'MPTO_working_2-way'!$G80)</f>
        <v/>
      </c>
      <c r="E81" s="22" t="str">
        <f>IF(OR($A81="",$B81=""),"",B81*'MPTO_working_2-way'!$G80)</f>
        <v/>
      </c>
      <c r="F81" s="17" t="str">
        <f>IF(OR($A81="",$B81=""),"",'MPTO_working_2-way'!D80)</f>
        <v/>
      </c>
      <c r="G81" s="22" t="str">
        <f>IF(OR($A81="",$B81=""),"",'MPTO_working_2-way'!E80)</f>
        <v/>
      </c>
      <c r="H81" s="17" t="str">
        <f>IF(OR($A81="",$B81=""),"",'OddsRatio_working_2-way'!M80)</f>
        <v/>
      </c>
      <c r="I81" s="17" t="str">
        <f>IF(OR($A81="",$B81=""),"",'OddsRatio_working_2-way'!N80)</f>
        <v/>
      </c>
      <c r="J81" s="17" t="str">
        <f>IF('Log_working_2-way'!$D80="","",A81^('Log_working_2-way'!$D80))</f>
        <v/>
      </c>
      <c r="K81" s="22" t="str">
        <f>IF('Log_working_2-way'!$D80="","",B81^('Log_working_2-way'!$D80))</f>
        <v/>
      </c>
    </row>
    <row r="82" spans="3:11" x14ac:dyDescent="0.2">
      <c r="C82" s="20" t="str">
        <f t="shared" si="1"/>
        <v/>
      </c>
      <c r="D82" s="17" t="str">
        <f>IF(OR($A82="",$B82=""),"",A82*'MPTO_working_2-way'!$G81)</f>
        <v/>
      </c>
      <c r="E82" s="22" t="str">
        <f>IF(OR($A82="",$B82=""),"",B82*'MPTO_working_2-way'!$G81)</f>
        <v/>
      </c>
      <c r="F82" s="17" t="str">
        <f>IF(OR($A82="",$B82=""),"",'MPTO_working_2-way'!D81)</f>
        <v/>
      </c>
      <c r="G82" s="22" t="str">
        <f>IF(OR($A82="",$B82=""),"",'MPTO_working_2-way'!E81)</f>
        <v/>
      </c>
      <c r="H82" s="17" t="str">
        <f>IF(OR($A82="",$B82=""),"",'OddsRatio_working_2-way'!M81)</f>
        <v/>
      </c>
      <c r="I82" s="17" t="str">
        <f>IF(OR($A82="",$B82=""),"",'OddsRatio_working_2-way'!N81)</f>
        <v/>
      </c>
      <c r="J82" s="17" t="str">
        <f>IF('Log_working_2-way'!$D81="","",A82^('Log_working_2-way'!$D81))</f>
        <v/>
      </c>
      <c r="K82" s="22" t="str">
        <f>IF('Log_working_2-way'!$D81="","",B82^('Log_working_2-way'!$D81))</f>
        <v/>
      </c>
    </row>
    <row r="83" spans="3:11" x14ac:dyDescent="0.2">
      <c r="C83" s="20" t="str">
        <f t="shared" si="1"/>
        <v/>
      </c>
      <c r="D83" s="17" t="str">
        <f>IF(OR($A83="",$B83=""),"",A83*'MPTO_working_2-way'!$G82)</f>
        <v/>
      </c>
      <c r="E83" s="22" t="str">
        <f>IF(OR($A83="",$B83=""),"",B83*'MPTO_working_2-way'!$G82)</f>
        <v/>
      </c>
      <c r="F83" s="17" t="str">
        <f>IF(OR($A83="",$B83=""),"",'MPTO_working_2-way'!D82)</f>
        <v/>
      </c>
      <c r="G83" s="22" t="str">
        <f>IF(OR($A83="",$B83=""),"",'MPTO_working_2-way'!E82)</f>
        <v/>
      </c>
      <c r="H83" s="17" t="str">
        <f>IF(OR($A83="",$B83=""),"",'OddsRatio_working_2-way'!M82)</f>
        <v/>
      </c>
      <c r="I83" s="17" t="str">
        <f>IF(OR($A83="",$B83=""),"",'OddsRatio_working_2-way'!N82)</f>
        <v/>
      </c>
      <c r="J83" s="17" t="str">
        <f>IF('Log_working_2-way'!$D82="","",A83^('Log_working_2-way'!$D82))</f>
        <v/>
      </c>
      <c r="K83" s="22" t="str">
        <f>IF('Log_working_2-way'!$D82="","",B83^('Log_working_2-way'!$D82))</f>
        <v/>
      </c>
    </row>
    <row r="84" spans="3:11" x14ac:dyDescent="0.2">
      <c r="C84" s="20" t="str">
        <f t="shared" si="1"/>
        <v/>
      </c>
      <c r="D84" s="17" t="str">
        <f>IF(OR($A84="",$B84=""),"",A84*'MPTO_working_2-way'!$G83)</f>
        <v/>
      </c>
      <c r="E84" s="22" t="str">
        <f>IF(OR($A84="",$B84=""),"",B84*'MPTO_working_2-way'!$G83)</f>
        <v/>
      </c>
      <c r="F84" s="17" t="str">
        <f>IF(OR($A84="",$B84=""),"",'MPTO_working_2-way'!D83)</f>
        <v/>
      </c>
      <c r="G84" s="22" t="str">
        <f>IF(OR($A84="",$B84=""),"",'MPTO_working_2-way'!E83)</f>
        <v/>
      </c>
      <c r="H84" s="17" t="str">
        <f>IF(OR($A84="",$B84=""),"",'OddsRatio_working_2-way'!M83)</f>
        <v/>
      </c>
      <c r="I84" s="17" t="str">
        <f>IF(OR($A84="",$B84=""),"",'OddsRatio_working_2-way'!N83)</f>
        <v/>
      </c>
      <c r="J84" s="17" t="str">
        <f>IF('Log_working_2-way'!$D83="","",A84^('Log_working_2-way'!$D83))</f>
        <v/>
      </c>
      <c r="K84" s="22" t="str">
        <f>IF('Log_working_2-way'!$D83="","",B84^('Log_working_2-way'!$D83))</f>
        <v/>
      </c>
    </row>
    <row r="85" spans="3:11" x14ac:dyDescent="0.2">
      <c r="C85" s="20" t="str">
        <f t="shared" si="1"/>
        <v/>
      </c>
      <c r="D85" s="17" t="str">
        <f>IF(OR($A85="",$B85=""),"",A85*'MPTO_working_2-way'!$G84)</f>
        <v/>
      </c>
      <c r="E85" s="22" t="str">
        <f>IF(OR($A85="",$B85=""),"",B85*'MPTO_working_2-way'!$G84)</f>
        <v/>
      </c>
      <c r="F85" s="17" t="str">
        <f>IF(OR($A85="",$B85=""),"",'MPTO_working_2-way'!D84)</f>
        <v/>
      </c>
      <c r="G85" s="22" t="str">
        <f>IF(OR($A85="",$B85=""),"",'MPTO_working_2-way'!E84)</f>
        <v/>
      </c>
      <c r="H85" s="17" t="str">
        <f>IF(OR($A85="",$B85=""),"",'OddsRatio_working_2-way'!M84)</f>
        <v/>
      </c>
      <c r="I85" s="17" t="str">
        <f>IF(OR($A85="",$B85=""),"",'OddsRatio_working_2-way'!N84)</f>
        <v/>
      </c>
      <c r="J85" s="17" t="str">
        <f>IF('Log_working_2-way'!$D84="","",A85^('Log_working_2-way'!$D84))</f>
        <v/>
      </c>
      <c r="K85" s="22" t="str">
        <f>IF('Log_working_2-way'!$D84="","",B85^('Log_working_2-way'!$D84))</f>
        <v/>
      </c>
    </row>
    <row r="86" spans="3:11" x14ac:dyDescent="0.2">
      <c r="C86" s="20" t="str">
        <f t="shared" si="1"/>
        <v/>
      </c>
      <c r="D86" s="17" t="str">
        <f>IF(OR($A86="",$B86=""),"",A86*'MPTO_working_2-way'!$G85)</f>
        <v/>
      </c>
      <c r="E86" s="22" t="str">
        <f>IF(OR($A86="",$B86=""),"",B86*'MPTO_working_2-way'!$G85)</f>
        <v/>
      </c>
      <c r="F86" s="17" t="str">
        <f>IF(OR($A86="",$B86=""),"",'MPTO_working_2-way'!D85)</f>
        <v/>
      </c>
      <c r="G86" s="22" t="str">
        <f>IF(OR($A86="",$B86=""),"",'MPTO_working_2-way'!E85)</f>
        <v/>
      </c>
      <c r="H86" s="17" t="str">
        <f>IF(OR($A86="",$B86=""),"",'OddsRatio_working_2-way'!M85)</f>
        <v/>
      </c>
      <c r="I86" s="17" t="str">
        <f>IF(OR($A86="",$B86=""),"",'OddsRatio_working_2-way'!N85)</f>
        <v/>
      </c>
      <c r="J86" s="17" t="str">
        <f>IF('Log_working_2-way'!$D85="","",A86^('Log_working_2-way'!$D85))</f>
        <v/>
      </c>
      <c r="K86" s="22" t="str">
        <f>IF('Log_working_2-way'!$D85="","",B86^('Log_working_2-way'!$D85))</f>
        <v/>
      </c>
    </row>
    <row r="87" spans="3:11" x14ac:dyDescent="0.2">
      <c r="C87" s="20" t="str">
        <f t="shared" si="1"/>
        <v/>
      </c>
      <c r="D87" s="17" t="str">
        <f>IF(OR($A87="",$B87=""),"",A87*'MPTO_working_2-way'!$G86)</f>
        <v/>
      </c>
      <c r="E87" s="22" t="str">
        <f>IF(OR($A87="",$B87=""),"",B87*'MPTO_working_2-way'!$G86)</f>
        <v/>
      </c>
      <c r="F87" s="17" t="str">
        <f>IF(OR($A87="",$B87=""),"",'MPTO_working_2-way'!D86)</f>
        <v/>
      </c>
      <c r="G87" s="22" t="str">
        <f>IF(OR($A87="",$B87=""),"",'MPTO_working_2-way'!E86)</f>
        <v/>
      </c>
      <c r="H87" s="17" t="str">
        <f>IF(OR($A87="",$B87=""),"",'OddsRatio_working_2-way'!M86)</f>
        <v/>
      </c>
      <c r="I87" s="17" t="str">
        <f>IF(OR($A87="",$B87=""),"",'OddsRatio_working_2-way'!N86)</f>
        <v/>
      </c>
      <c r="J87" s="17" t="str">
        <f>IF('Log_working_2-way'!$D86="","",A87^('Log_working_2-way'!$D86))</f>
        <v/>
      </c>
      <c r="K87" s="22" t="str">
        <f>IF('Log_working_2-way'!$D86="","",B87^('Log_working_2-way'!$D86))</f>
        <v/>
      </c>
    </row>
    <row r="88" spans="3:11" x14ac:dyDescent="0.2">
      <c r="C88" s="20" t="str">
        <f t="shared" si="1"/>
        <v/>
      </c>
      <c r="D88" s="17" t="str">
        <f>IF(OR($A88="",$B88=""),"",A88*'MPTO_working_2-way'!$G87)</f>
        <v/>
      </c>
      <c r="E88" s="22" t="str">
        <f>IF(OR($A88="",$B88=""),"",B88*'MPTO_working_2-way'!$G87)</f>
        <v/>
      </c>
      <c r="F88" s="17" t="str">
        <f>IF(OR($A88="",$B88=""),"",'MPTO_working_2-way'!D87)</f>
        <v/>
      </c>
      <c r="G88" s="22" t="str">
        <f>IF(OR($A88="",$B88=""),"",'MPTO_working_2-way'!E87)</f>
        <v/>
      </c>
      <c r="H88" s="17" t="str">
        <f>IF(OR($A88="",$B88=""),"",'OddsRatio_working_2-way'!M87)</f>
        <v/>
      </c>
      <c r="I88" s="17" t="str">
        <f>IF(OR($A88="",$B88=""),"",'OddsRatio_working_2-way'!N87)</f>
        <v/>
      </c>
      <c r="J88" s="17" t="str">
        <f>IF('Log_working_2-way'!$D87="","",A88^('Log_working_2-way'!$D87))</f>
        <v/>
      </c>
      <c r="K88" s="22" t="str">
        <f>IF('Log_working_2-way'!$D87="","",B88^('Log_working_2-way'!$D87))</f>
        <v/>
      </c>
    </row>
    <row r="89" spans="3:11" x14ac:dyDescent="0.2">
      <c r="C89" s="20" t="str">
        <f t="shared" si="1"/>
        <v/>
      </c>
      <c r="D89" s="17" t="str">
        <f>IF(OR($A89="",$B89=""),"",A89*'MPTO_working_2-way'!$G88)</f>
        <v/>
      </c>
      <c r="E89" s="22" t="str">
        <f>IF(OR($A89="",$B89=""),"",B89*'MPTO_working_2-way'!$G88)</f>
        <v/>
      </c>
      <c r="F89" s="17" t="str">
        <f>IF(OR($A89="",$B89=""),"",'MPTO_working_2-way'!D88)</f>
        <v/>
      </c>
      <c r="G89" s="22" t="str">
        <f>IF(OR($A89="",$B89=""),"",'MPTO_working_2-way'!E88)</f>
        <v/>
      </c>
      <c r="H89" s="17" t="str">
        <f>IF(OR($A89="",$B89=""),"",'OddsRatio_working_2-way'!M88)</f>
        <v/>
      </c>
      <c r="I89" s="17" t="str">
        <f>IF(OR($A89="",$B89=""),"",'OddsRatio_working_2-way'!N88)</f>
        <v/>
      </c>
      <c r="J89" s="17" t="str">
        <f>IF('Log_working_2-way'!$D88="","",A89^('Log_working_2-way'!$D88))</f>
        <v/>
      </c>
      <c r="K89" s="22" t="str">
        <f>IF('Log_working_2-way'!$D88="","",B89^('Log_working_2-way'!$D88))</f>
        <v/>
      </c>
    </row>
    <row r="90" spans="3:11" x14ac:dyDescent="0.2">
      <c r="C90" s="20" t="str">
        <f t="shared" si="1"/>
        <v/>
      </c>
      <c r="D90" s="17" t="str">
        <f>IF(OR($A90="",$B90=""),"",A90*'MPTO_working_2-way'!$G89)</f>
        <v/>
      </c>
      <c r="E90" s="22" t="str">
        <f>IF(OR($A90="",$B90=""),"",B90*'MPTO_working_2-way'!$G89)</f>
        <v/>
      </c>
      <c r="F90" s="17" t="str">
        <f>IF(OR($A90="",$B90=""),"",'MPTO_working_2-way'!D89)</f>
        <v/>
      </c>
      <c r="G90" s="22" t="str">
        <f>IF(OR($A90="",$B90=""),"",'MPTO_working_2-way'!E89)</f>
        <v/>
      </c>
      <c r="H90" s="17" t="str">
        <f>IF(OR($A90="",$B90=""),"",'OddsRatio_working_2-way'!M89)</f>
        <v/>
      </c>
      <c r="I90" s="17" t="str">
        <f>IF(OR($A90="",$B90=""),"",'OddsRatio_working_2-way'!N89)</f>
        <v/>
      </c>
      <c r="J90" s="17" t="str">
        <f>IF('Log_working_2-way'!$D89="","",A90^('Log_working_2-way'!$D89))</f>
        <v/>
      </c>
      <c r="K90" s="22" t="str">
        <f>IF('Log_working_2-way'!$D89="","",B90^('Log_working_2-way'!$D89))</f>
        <v/>
      </c>
    </row>
    <row r="91" spans="3:11" x14ac:dyDescent="0.2">
      <c r="C91" s="20" t="str">
        <f t="shared" si="1"/>
        <v/>
      </c>
      <c r="D91" s="17" t="str">
        <f>IF(OR($A91="",$B91=""),"",A91*'MPTO_working_2-way'!$G90)</f>
        <v/>
      </c>
      <c r="E91" s="22" t="str">
        <f>IF(OR($A91="",$B91=""),"",B91*'MPTO_working_2-way'!$G90)</f>
        <v/>
      </c>
      <c r="F91" s="17" t="str">
        <f>IF(OR($A91="",$B91=""),"",'MPTO_working_2-way'!D90)</f>
        <v/>
      </c>
      <c r="G91" s="22" t="str">
        <f>IF(OR($A91="",$B91=""),"",'MPTO_working_2-way'!E90)</f>
        <v/>
      </c>
      <c r="H91" s="17" t="str">
        <f>IF(OR($A91="",$B91=""),"",'OddsRatio_working_2-way'!M90)</f>
        <v/>
      </c>
      <c r="I91" s="17" t="str">
        <f>IF(OR($A91="",$B91=""),"",'OddsRatio_working_2-way'!N90)</f>
        <v/>
      </c>
      <c r="J91" s="17" t="str">
        <f>IF('Log_working_2-way'!$D90="","",A91^('Log_working_2-way'!$D90))</f>
        <v/>
      </c>
      <c r="K91" s="22" t="str">
        <f>IF('Log_working_2-way'!$D90="","",B91^('Log_working_2-way'!$D90))</f>
        <v/>
      </c>
    </row>
    <row r="92" spans="3:11" x14ac:dyDescent="0.2">
      <c r="C92" s="20" t="str">
        <f t="shared" si="1"/>
        <v/>
      </c>
      <c r="D92" s="17" t="str">
        <f>IF(OR($A92="",$B92=""),"",A92*'MPTO_working_2-way'!$G91)</f>
        <v/>
      </c>
      <c r="E92" s="22" t="str">
        <f>IF(OR($A92="",$B92=""),"",B92*'MPTO_working_2-way'!$G91)</f>
        <v/>
      </c>
      <c r="F92" s="17" t="str">
        <f>IF(OR($A92="",$B92=""),"",'MPTO_working_2-way'!D91)</f>
        <v/>
      </c>
      <c r="G92" s="22" t="str">
        <f>IF(OR($A92="",$B92=""),"",'MPTO_working_2-way'!E91)</f>
        <v/>
      </c>
      <c r="H92" s="17" t="str">
        <f>IF(OR($A92="",$B92=""),"",'OddsRatio_working_2-way'!M91)</f>
        <v/>
      </c>
      <c r="I92" s="17" t="str">
        <f>IF(OR($A92="",$B92=""),"",'OddsRatio_working_2-way'!N91)</f>
        <v/>
      </c>
      <c r="J92" s="17" t="str">
        <f>IF('Log_working_2-way'!$D91="","",A92^('Log_working_2-way'!$D91))</f>
        <v/>
      </c>
      <c r="K92" s="22" t="str">
        <f>IF('Log_working_2-way'!$D91="","",B92^('Log_working_2-way'!$D91))</f>
        <v/>
      </c>
    </row>
    <row r="93" spans="3:11" x14ac:dyDescent="0.2">
      <c r="C93" s="20" t="str">
        <f t="shared" si="1"/>
        <v/>
      </c>
      <c r="D93" s="17" t="str">
        <f>IF(OR($A93="",$B93=""),"",A93*'MPTO_working_2-way'!$G92)</f>
        <v/>
      </c>
      <c r="E93" s="22" t="str">
        <f>IF(OR($A93="",$B93=""),"",B93*'MPTO_working_2-way'!$G92)</f>
        <v/>
      </c>
      <c r="F93" s="17" t="str">
        <f>IF(OR($A93="",$B93=""),"",'MPTO_working_2-way'!D92)</f>
        <v/>
      </c>
      <c r="G93" s="22" t="str">
        <f>IF(OR($A93="",$B93=""),"",'MPTO_working_2-way'!E92)</f>
        <v/>
      </c>
      <c r="H93" s="17" t="str">
        <f>IF(OR($A93="",$B93=""),"",'OddsRatio_working_2-way'!M92)</f>
        <v/>
      </c>
      <c r="I93" s="17" t="str">
        <f>IF(OR($A93="",$B93=""),"",'OddsRatio_working_2-way'!N92)</f>
        <v/>
      </c>
      <c r="J93" s="17" t="str">
        <f>IF('Log_working_2-way'!$D92="","",A93^('Log_working_2-way'!$D92))</f>
        <v/>
      </c>
      <c r="K93" s="22" t="str">
        <f>IF('Log_working_2-way'!$D92="","",B93^('Log_working_2-way'!$D92))</f>
        <v/>
      </c>
    </row>
    <row r="94" spans="3:11" x14ac:dyDescent="0.2">
      <c r="C94" s="20" t="str">
        <f t="shared" si="1"/>
        <v/>
      </c>
      <c r="D94" s="17" t="str">
        <f>IF(OR($A94="",$B94=""),"",A94*'MPTO_working_2-way'!$G93)</f>
        <v/>
      </c>
      <c r="E94" s="22" t="str">
        <f>IF(OR($A94="",$B94=""),"",B94*'MPTO_working_2-way'!$G93)</f>
        <v/>
      </c>
      <c r="F94" s="17" t="str">
        <f>IF(OR($A94="",$B94=""),"",'MPTO_working_2-way'!D93)</f>
        <v/>
      </c>
      <c r="G94" s="22" t="str">
        <f>IF(OR($A94="",$B94=""),"",'MPTO_working_2-way'!E93)</f>
        <v/>
      </c>
      <c r="H94" s="17" t="str">
        <f>IF(OR($A94="",$B94=""),"",'OddsRatio_working_2-way'!M93)</f>
        <v/>
      </c>
      <c r="I94" s="17" t="str">
        <f>IF(OR($A94="",$B94=""),"",'OddsRatio_working_2-way'!N93)</f>
        <v/>
      </c>
      <c r="J94" s="17" t="str">
        <f>IF('Log_working_2-way'!$D93="","",A94^('Log_working_2-way'!$D93))</f>
        <v/>
      </c>
      <c r="K94" s="22" t="str">
        <f>IF('Log_working_2-way'!$D93="","",B94^('Log_working_2-way'!$D93))</f>
        <v/>
      </c>
    </row>
    <row r="95" spans="3:11" x14ac:dyDescent="0.2">
      <c r="C95" s="20" t="str">
        <f t="shared" si="1"/>
        <v/>
      </c>
      <c r="D95" s="17" t="str">
        <f>IF(OR($A95="",$B95=""),"",A95*'MPTO_working_2-way'!$G94)</f>
        <v/>
      </c>
      <c r="E95" s="22" t="str">
        <f>IF(OR($A95="",$B95=""),"",B95*'MPTO_working_2-way'!$G94)</f>
        <v/>
      </c>
      <c r="F95" s="17" t="str">
        <f>IF(OR($A95="",$B95=""),"",'MPTO_working_2-way'!D94)</f>
        <v/>
      </c>
      <c r="G95" s="22" t="str">
        <f>IF(OR($A95="",$B95=""),"",'MPTO_working_2-way'!E94)</f>
        <v/>
      </c>
      <c r="H95" s="17" t="str">
        <f>IF(OR($A95="",$B95=""),"",'OddsRatio_working_2-way'!M94)</f>
        <v/>
      </c>
      <c r="I95" s="17" t="str">
        <f>IF(OR($A95="",$B95=""),"",'OddsRatio_working_2-way'!N94)</f>
        <v/>
      </c>
      <c r="J95" s="17" t="str">
        <f>IF('Log_working_2-way'!$D94="","",A95^('Log_working_2-way'!$D94))</f>
        <v/>
      </c>
      <c r="K95" s="22" t="str">
        <f>IF('Log_working_2-way'!$D94="","",B95^('Log_working_2-way'!$D94))</f>
        <v/>
      </c>
    </row>
    <row r="96" spans="3:11" x14ac:dyDescent="0.2">
      <c r="C96" s="20" t="str">
        <f t="shared" si="1"/>
        <v/>
      </c>
      <c r="D96" s="17" t="str">
        <f>IF(OR($A96="",$B96=""),"",A96*'MPTO_working_2-way'!$G95)</f>
        <v/>
      </c>
      <c r="E96" s="22" t="str">
        <f>IF(OR($A96="",$B96=""),"",B96*'MPTO_working_2-way'!$G95)</f>
        <v/>
      </c>
      <c r="F96" s="17" t="str">
        <f>IF(OR($A96="",$B96=""),"",'MPTO_working_2-way'!D95)</f>
        <v/>
      </c>
      <c r="G96" s="22" t="str">
        <f>IF(OR($A96="",$B96=""),"",'MPTO_working_2-way'!E95)</f>
        <v/>
      </c>
      <c r="H96" s="17" t="str">
        <f>IF(OR($A96="",$B96=""),"",'OddsRatio_working_2-way'!M95)</f>
        <v/>
      </c>
      <c r="I96" s="17" t="str">
        <f>IF(OR($A96="",$B96=""),"",'OddsRatio_working_2-way'!N95)</f>
        <v/>
      </c>
      <c r="J96" s="17" t="str">
        <f>IF('Log_working_2-way'!$D95="","",A96^('Log_working_2-way'!$D95))</f>
        <v/>
      </c>
      <c r="K96" s="22" t="str">
        <f>IF('Log_working_2-way'!$D95="","",B96^('Log_working_2-way'!$D95))</f>
        <v/>
      </c>
    </row>
    <row r="97" spans="3:11" x14ac:dyDescent="0.2">
      <c r="C97" s="20" t="str">
        <f t="shared" si="1"/>
        <v/>
      </c>
      <c r="D97" s="17" t="str">
        <f>IF(OR($A97="",$B97=""),"",A97*'MPTO_working_2-way'!$G96)</f>
        <v/>
      </c>
      <c r="E97" s="22" t="str">
        <f>IF(OR($A97="",$B97=""),"",B97*'MPTO_working_2-way'!$G96)</f>
        <v/>
      </c>
      <c r="F97" s="17" t="str">
        <f>IF(OR($A97="",$B97=""),"",'MPTO_working_2-way'!D96)</f>
        <v/>
      </c>
      <c r="G97" s="22" t="str">
        <f>IF(OR($A97="",$B97=""),"",'MPTO_working_2-way'!E96)</f>
        <v/>
      </c>
      <c r="H97" s="17" t="str">
        <f>IF(OR($A97="",$B97=""),"",'OddsRatio_working_2-way'!M96)</f>
        <v/>
      </c>
      <c r="I97" s="17" t="str">
        <f>IF(OR($A97="",$B97=""),"",'OddsRatio_working_2-way'!N96)</f>
        <v/>
      </c>
      <c r="J97" s="17" t="str">
        <f>IF('Log_working_2-way'!$D96="","",A97^('Log_working_2-way'!$D96))</f>
        <v/>
      </c>
      <c r="K97" s="22" t="str">
        <f>IF('Log_working_2-way'!$D96="","",B97^('Log_working_2-way'!$D96))</f>
        <v/>
      </c>
    </row>
    <row r="98" spans="3:11" x14ac:dyDescent="0.2">
      <c r="C98" s="20" t="str">
        <f t="shared" si="1"/>
        <v/>
      </c>
      <c r="D98" s="17" t="str">
        <f>IF(OR($A98="",$B98=""),"",A98*'MPTO_working_2-way'!$G97)</f>
        <v/>
      </c>
      <c r="E98" s="22" t="str">
        <f>IF(OR($A98="",$B98=""),"",B98*'MPTO_working_2-way'!$G97)</f>
        <v/>
      </c>
      <c r="F98" s="17" t="str">
        <f>IF(OR($A98="",$B98=""),"",'MPTO_working_2-way'!D97)</f>
        <v/>
      </c>
      <c r="G98" s="22" t="str">
        <f>IF(OR($A98="",$B98=""),"",'MPTO_working_2-way'!E97)</f>
        <v/>
      </c>
      <c r="H98" s="17" t="str">
        <f>IF(OR($A98="",$B98=""),"",'OddsRatio_working_2-way'!M97)</f>
        <v/>
      </c>
      <c r="I98" s="17" t="str">
        <f>IF(OR($A98="",$B98=""),"",'OddsRatio_working_2-way'!N97)</f>
        <v/>
      </c>
      <c r="J98" s="17" t="str">
        <f>IF('Log_working_2-way'!$D97="","",A98^('Log_working_2-way'!$D97))</f>
        <v/>
      </c>
      <c r="K98" s="22" t="str">
        <f>IF('Log_working_2-way'!$D97="","",B98^('Log_working_2-way'!$D97))</f>
        <v/>
      </c>
    </row>
    <row r="99" spans="3:11" x14ac:dyDescent="0.2">
      <c r="C99" s="20" t="str">
        <f t="shared" si="1"/>
        <v/>
      </c>
      <c r="D99" s="17" t="str">
        <f>IF(OR($A99="",$B99=""),"",A99*'MPTO_working_2-way'!$G98)</f>
        <v/>
      </c>
      <c r="E99" s="22" t="str">
        <f>IF(OR($A99="",$B99=""),"",B99*'MPTO_working_2-way'!$G98)</f>
        <v/>
      </c>
      <c r="F99" s="17" t="str">
        <f>IF(OR($A99="",$B99=""),"",'MPTO_working_2-way'!D98)</f>
        <v/>
      </c>
      <c r="G99" s="22" t="str">
        <f>IF(OR($A99="",$B99=""),"",'MPTO_working_2-way'!E98)</f>
        <v/>
      </c>
      <c r="H99" s="17" t="str">
        <f>IF(OR($A99="",$B99=""),"",'OddsRatio_working_2-way'!M98)</f>
        <v/>
      </c>
      <c r="I99" s="17" t="str">
        <f>IF(OR($A99="",$B99=""),"",'OddsRatio_working_2-way'!N98)</f>
        <v/>
      </c>
      <c r="J99" s="17" t="str">
        <f>IF('Log_working_2-way'!$D98="","",A99^('Log_working_2-way'!$D98))</f>
        <v/>
      </c>
      <c r="K99" s="22" t="str">
        <f>IF('Log_working_2-way'!$D98="","",B99^('Log_working_2-way'!$D98))</f>
        <v/>
      </c>
    </row>
    <row r="100" spans="3:11" x14ac:dyDescent="0.2">
      <c r="C100" s="20" t="str">
        <f t="shared" si="1"/>
        <v/>
      </c>
      <c r="D100" s="17" t="str">
        <f>IF(OR($A100="",$B100=""),"",A100*'MPTO_working_2-way'!$G99)</f>
        <v/>
      </c>
      <c r="E100" s="22" t="str">
        <f>IF(OR($A100="",$B100=""),"",B100*'MPTO_working_2-way'!$G99)</f>
        <v/>
      </c>
      <c r="F100" s="17" t="str">
        <f>IF(OR($A100="",$B100=""),"",'MPTO_working_2-way'!D99)</f>
        <v/>
      </c>
      <c r="G100" s="22" t="str">
        <f>IF(OR($A100="",$B100=""),"",'MPTO_working_2-way'!E99)</f>
        <v/>
      </c>
      <c r="H100" s="17" t="str">
        <f>IF(OR($A100="",$B100=""),"",'OddsRatio_working_2-way'!M99)</f>
        <v/>
      </c>
      <c r="I100" s="17" t="str">
        <f>IF(OR($A100="",$B100=""),"",'OddsRatio_working_2-way'!N99)</f>
        <v/>
      </c>
      <c r="J100" s="17" t="str">
        <f>IF('Log_working_2-way'!$D99="","",A100^('Log_working_2-way'!$D99))</f>
        <v/>
      </c>
      <c r="K100" s="22" t="str">
        <f>IF('Log_working_2-way'!$D99="","",B100^('Log_working_2-way'!$D99))</f>
        <v/>
      </c>
    </row>
    <row r="101" spans="3:11" x14ac:dyDescent="0.2">
      <c r="C101" s="20" t="str">
        <f t="shared" si="1"/>
        <v/>
      </c>
      <c r="D101" s="17" t="str">
        <f>IF(OR($A101="",$B101=""),"",A101*'MPTO_working_2-way'!$G100)</f>
        <v/>
      </c>
      <c r="E101" s="22" t="str">
        <f>IF(OR($A101="",$B101=""),"",B101*'MPTO_working_2-way'!$G100)</f>
        <v/>
      </c>
      <c r="F101" s="17" t="str">
        <f>IF(OR($A101="",$B101=""),"",'MPTO_working_2-way'!D100)</f>
        <v/>
      </c>
      <c r="G101" s="22" t="str">
        <f>IF(OR($A101="",$B101=""),"",'MPTO_working_2-way'!E100)</f>
        <v/>
      </c>
      <c r="H101" s="17" t="str">
        <f>IF(OR($A101="",$B101=""),"",'OddsRatio_working_2-way'!M100)</f>
        <v/>
      </c>
      <c r="I101" s="17" t="str">
        <f>IF(OR($A101="",$B101=""),"",'OddsRatio_working_2-way'!N100)</f>
        <v/>
      </c>
      <c r="J101" s="17" t="str">
        <f>IF('Log_working_2-way'!$D100="","",A101^('Log_working_2-way'!$D100))</f>
        <v/>
      </c>
      <c r="K101" s="22" t="str">
        <f>IF('Log_working_2-way'!$D100="","",B101^('Log_working_2-way'!$D100))</f>
        <v/>
      </c>
    </row>
    <row r="102" spans="3:11" x14ac:dyDescent="0.2">
      <c r="C102" s="20" t="str">
        <f t="shared" si="1"/>
        <v/>
      </c>
      <c r="D102" s="17" t="str">
        <f>IF(OR($A102="",$B102=""),"",A102*'MPTO_working_2-way'!$G101)</f>
        <v/>
      </c>
      <c r="E102" s="22" t="str">
        <f>IF(OR($A102="",$B102=""),"",B102*'MPTO_working_2-way'!$G101)</f>
        <v/>
      </c>
      <c r="F102" s="17" t="str">
        <f>IF(OR($A102="",$B102=""),"",'MPTO_working_2-way'!D101)</f>
        <v/>
      </c>
      <c r="G102" s="22" t="str">
        <f>IF(OR($A102="",$B102=""),"",'MPTO_working_2-way'!E101)</f>
        <v/>
      </c>
      <c r="H102" s="17" t="str">
        <f>IF(OR($A102="",$B102=""),"",'OddsRatio_working_2-way'!M101)</f>
        <v/>
      </c>
      <c r="I102" s="17" t="str">
        <f>IF(OR($A102="",$B102=""),"",'OddsRatio_working_2-way'!N101)</f>
        <v/>
      </c>
      <c r="J102" s="17" t="str">
        <f>IF('Log_working_2-way'!$D101="","",A102^('Log_working_2-way'!$D101))</f>
        <v/>
      </c>
      <c r="K102" s="22" t="str">
        <f>IF('Log_working_2-way'!$D101="","",B102^('Log_working_2-way'!$D101))</f>
        <v/>
      </c>
    </row>
    <row r="103" spans="3:11" x14ac:dyDescent="0.2">
      <c r="C103" s="20" t="str">
        <f t="shared" si="1"/>
        <v/>
      </c>
      <c r="D103" s="17" t="str">
        <f>IF(OR($A103="",$B103=""),"",A103*'MPTO_working_2-way'!$G102)</f>
        <v/>
      </c>
      <c r="E103" s="22" t="str">
        <f>IF(OR($A103="",$B103=""),"",B103*'MPTO_working_2-way'!$G102)</f>
        <v/>
      </c>
      <c r="F103" s="17" t="str">
        <f>IF(OR($A103="",$B103=""),"",'MPTO_working_2-way'!D102)</f>
        <v/>
      </c>
      <c r="G103" s="22" t="str">
        <f>IF(OR($A103="",$B103=""),"",'MPTO_working_2-way'!E102)</f>
        <v/>
      </c>
      <c r="H103" s="17" t="str">
        <f>IF(OR($A103="",$B103=""),"",'OddsRatio_working_2-way'!M102)</f>
        <v/>
      </c>
      <c r="I103" s="17" t="str">
        <f>IF(OR($A103="",$B103=""),"",'OddsRatio_working_2-way'!N102)</f>
        <v/>
      </c>
      <c r="J103" s="17" t="str">
        <f>IF('Log_working_2-way'!$D102="","",A103^('Log_working_2-way'!$D102))</f>
        <v/>
      </c>
      <c r="K103" s="22" t="str">
        <f>IF('Log_working_2-way'!$D102="","",B103^('Log_working_2-way'!$D102))</f>
        <v/>
      </c>
    </row>
    <row r="104" spans="3:11" x14ac:dyDescent="0.2">
      <c r="C104" s="20" t="str">
        <f t="shared" si="1"/>
        <v/>
      </c>
      <c r="D104" s="17" t="str">
        <f>IF(OR($A104="",$B104=""),"",A104*'MPTO_working_2-way'!$G103)</f>
        <v/>
      </c>
      <c r="E104" s="22" t="str">
        <f>IF(OR($A104="",$B104=""),"",B104*'MPTO_working_2-way'!$G103)</f>
        <v/>
      </c>
      <c r="F104" s="17" t="str">
        <f>IF(OR($A104="",$B104=""),"",'MPTO_working_2-way'!D103)</f>
        <v/>
      </c>
      <c r="G104" s="22" t="str">
        <f>IF(OR($A104="",$B104=""),"",'MPTO_working_2-way'!E103)</f>
        <v/>
      </c>
      <c r="H104" s="17" t="str">
        <f>IF(OR($A104="",$B104=""),"",'OddsRatio_working_2-way'!M103)</f>
        <v/>
      </c>
      <c r="I104" s="17" t="str">
        <f>IF(OR($A104="",$B104=""),"",'OddsRatio_working_2-way'!N103)</f>
        <v/>
      </c>
      <c r="J104" s="17" t="str">
        <f>IF('Log_working_2-way'!$D103="","",A104^('Log_working_2-way'!$D103))</f>
        <v/>
      </c>
      <c r="K104" s="22" t="str">
        <f>IF('Log_working_2-way'!$D103="","",B104^('Log_working_2-way'!$D103))</f>
        <v/>
      </c>
    </row>
    <row r="105" spans="3:11" x14ac:dyDescent="0.2">
      <c r="C105" s="20" t="str">
        <f t="shared" si="1"/>
        <v/>
      </c>
      <c r="D105" s="17" t="str">
        <f>IF(OR($A105="",$B105=""),"",A105*'MPTO_working_2-way'!$G104)</f>
        <v/>
      </c>
      <c r="E105" s="22" t="str">
        <f>IF(OR($A105="",$B105=""),"",B105*'MPTO_working_2-way'!$G104)</f>
        <v/>
      </c>
      <c r="F105" s="17" t="str">
        <f>IF(OR($A105="",$B105=""),"",'MPTO_working_2-way'!D104)</f>
        <v/>
      </c>
      <c r="G105" s="22" t="str">
        <f>IF(OR($A105="",$B105=""),"",'MPTO_working_2-way'!E104)</f>
        <v/>
      </c>
      <c r="H105" s="17" t="str">
        <f>IF(OR($A105="",$B105=""),"",'OddsRatio_working_2-way'!M104)</f>
        <v/>
      </c>
      <c r="I105" s="17" t="str">
        <f>IF(OR($A105="",$B105=""),"",'OddsRatio_working_2-way'!N104)</f>
        <v/>
      </c>
      <c r="J105" s="17" t="str">
        <f>IF('Log_working_2-way'!$D104="","",A105^('Log_working_2-way'!$D104))</f>
        <v/>
      </c>
      <c r="K105" s="22" t="str">
        <f>IF('Log_working_2-way'!$D104="","",B105^('Log_working_2-way'!$D104))</f>
        <v/>
      </c>
    </row>
    <row r="106" spans="3:11" x14ac:dyDescent="0.2">
      <c r="C106" s="20" t="str">
        <f t="shared" si="1"/>
        <v/>
      </c>
      <c r="D106" s="17" t="str">
        <f>IF(OR($A106="",$B106=""),"",A106*'MPTO_working_2-way'!$G105)</f>
        <v/>
      </c>
      <c r="E106" s="22" t="str">
        <f>IF(OR($A106="",$B106=""),"",B106*'MPTO_working_2-way'!$G105)</f>
        <v/>
      </c>
      <c r="F106" s="17" t="str">
        <f>IF(OR($A106="",$B106=""),"",'MPTO_working_2-way'!D105)</f>
        <v/>
      </c>
      <c r="G106" s="22" t="str">
        <f>IF(OR($A106="",$B106=""),"",'MPTO_working_2-way'!E105)</f>
        <v/>
      </c>
      <c r="H106" s="17" t="str">
        <f>IF(OR($A106="",$B106=""),"",'OddsRatio_working_2-way'!M105)</f>
        <v/>
      </c>
      <c r="I106" s="17" t="str">
        <f>IF(OR($A106="",$B106=""),"",'OddsRatio_working_2-way'!N105)</f>
        <v/>
      </c>
      <c r="J106" s="17" t="str">
        <f>IF('Log_working_2-way'!$D105="","",A106^('Log_working_2-way'!$D105))</f>
        <v/>
      </c>
      <c r="K106" s="22" t="str">
        <f>IF('Log_working_2-way'!$D105="","",B106^('Log_working_2-way'!$D105))</f>
        <v/>
      </c>
    </row>
    <row r="107" spans="3:11" x14ac:dyDescent="0.2">
      <c r="C107" s="20" t="str">
        <f t="shared" si="1"/>
        <v/>
      </c>
      <c r="D107" s="17" t="str">
        <f>IF(OR($A107="",$B107=""),"",A107*'MPTO_working_2-way'!$G106)</f>
        <v/>
      </c>
      <c r="E107" s="22" t="str">
        <f>IF(OR($A107="",$B107=""),"",B107*'MPTO_working_2-way'!$G106)</f>
        <v/>
      </c>
      <c r="F107" s="17" t="str">
        <f>IF(OR($A107="",$B107=""),"",'MPTO_working_2-way'!D106)</f>
        <v/>
      </c>
      <c r="G107" s="22" t="str">
        <f>IF(OR($A107="",$B107=""),"",'MPTO_working_2-way'!E106)</f>
        <v/>
      </c>
      <c r="H107" s="17" t="str">
        <f>IF(OR($A107="",$B107=""),"",'OddsRatio_working_2-way'!M106)</f>
        <v/>
      </c>
      <c r="I107" s="17" t="str">
        <f>IF(OR($A107="",$B107=""),"",'OddsRatio_working_2-way'!N106)</f>
        <v/>
      </c>
      <c r="J107" s="17" t="str">
        <f>IF('Log_working_2-way'!$D106="","",A107^('Log_working_2-way'!$D106))</f>
        <v/>
      </c>
      <c r="K107" s="22" t="str">
        <f>IF('Log_working_2-way'!$D106="","",B107^('Log_working_2-way'!$D106))</f>
        <v/>
      </c>
    </row>
    <row r="108" spans="3:11" x14ac:dyDescent="0.2">
      <c r="C108" s="20" t="str">
        <f t="shared" si="1"/>
        <v/>
      </c>
      <c r="D108" s="17" t="str">
        <f>IF(OR($A108="",$B108=""),"",A108*'MPTO_working_2-way'!$G107)</f>
        <v/>
      </c>
      <c r="E108" s="22" t="str">
        <f>IF(OR($A108="",$B108=""),"",B108*'MPTO_working_2-way'!$G107)</f>
        <v/>
      </c>
      <c r="F108" s="17" t="str">
        <f>IF(OR($A108="",$B108=""),"",'MPTO_working_2-way'!D107)</f>
        <v/>
      </c>
      <c r="G108" s="22" t="str">
        <f>IF(OR($A108="",$B108=""),"",'MPTO_working_2-way'!E107)</f>
        <v/>
      </c>
      <c r="H108" s="17" t="str">
        <f>IF(OR($A108="",$B108=""),"",'OddsRatio_working_2-way'!M107)</f>
        <v/>
      </c>
      <c r="I108" s="17" t="str">
        <f>IF(OR($A108="",$B108=""),"",'OddsRatio_working_2-way'!N107)</f>
        <v/>
      </c>
      <c r="J108" s="17" t="str">
        <f>IF('Log_working_2-way'!$D107="","",A108^('Log_working_2-way'!$D107))</f>
        <v/>
      </c>
      <c r="K108" s="22" t="str">
        <f>IF('Log_working_2-way'!$D107="","",B108^('Log_working_2-way'!$D107))</f>
        <v/>
      </c>
    </row>
    <row r="109" spans="3:11" x14ac:dyDescent="0.2">
      <c r="C109" s="20" t="str">
        <f t="shared" si="1"/>
        <v/>
      </c>
      <c r="D109" s="17" t="str">
        <f>IF(OR($A109="",$B109=""),"",A109*'MPTO_working_2-way'!$G108)</f>
        <v/>
      </c>
      <c r="E109" s="22" t="str">
        <f>IF(OR($A109="",$B109=""),"",B109*'MPTO_working_2-way'!$G108)</f>
        <v/>
      </c>
      <c r="F109" s="17" t="str">
        <f>IF(OR($A109="",$B109=""),"",'MPTO_working_2-way'!D108)</f>
        <v/>
      </c>
      <c r="G109" s="22" t="str">
        <f>IF(OR($A109="",$B109=""),"",'MPTO_working_2-way'!E108)</f>
        <v/>
      </c>
      <c r="H109" s="17" t="str">
        <f>IF(OR($A109="",$B109=""),"",'OddsRatio_working_2-way'!M108)</f>
        <v/>
      </c>
      <c r="I109" s="17" t="str">
        <f>IF(OR($A109="",$B109=""),"",'OddsRatio_working_2-way'!N108)</f>
        <v/>
      </c>
      <c r="J109" s="17" t="str">
        <f>IF('Log_working_2-way'!$D108="","",A109^('Log_working_2-way'!$D108))</f>
        <v/>
      </c>
      <c r="K109" s="22" t="str">
        <f>IF('Log_working_2-way'!$D108="","",B109^('Log_working_2-way'!$D108))</f>
        <v/>
      </c>
    </row>
    <row r="110" spans="3:11" x14ac:dyDescent="0.2">
      <c r="C110" s="20" t="str">
        <f t="shared" si="1"/>
        <v/>
      </c>
      <c r="D110" s="17" t="str">
        <f>IF(OR($A110="",$B110=""),"",A110*'MPTO_working_2-way'!$G109)</f>
        <v/>
      </c>
      <c r="E110" s="22" t="str">
        <f>IF(OR($A110="",$B110=""),"",B110*'MPTO_working_2-way'!$G109)</f>
        <v/>
      </c>
      <c r="F110" s="17" t="str">
        <f>IF(OR($A110="",$B110=""),"",'MPTO_working_2-way'!D109)</f>
        <v/>
      </c>
      <c r="G110" s="22" t="str">
        <f>IF(OR($A110="",$B110=""),"",'MPTO_working_2-way'!E109)</f>
        <v/>
      </c>
      <c r="H110" s="17" t="str">
        <f>IF(OR($A110="",$B110=""),"",'OddsRatio_working_2-way'!M109)</f>
        <v/>
      </c>
      <c r="I110" s="17" t="str">
        <f>IF(OR($A110="",$B110=""),"",'OddsRatio_working_2-way'!N109)</f>
        <v/>
      </c>
      <c r="J110" s="17" t="str">
        <f>IF('Log_working_2-way'!$D109="","",A110^('Log_working_2-way'!$D109))</f>
        <v/>
      </c>
      <c r="K110" s="22" t="str">
        <f>IF('Log_working_2-way'!$D109="","",B110^('Log_working_2-way'!$D109))</f>
        <v/>
      </c>
    </row>
    <row r="111" spans="3:11" x14ac:dyDescent="0.2">
      <c r="C111" s="20" t="str">
        <f t="shared" si="1"/>
        <v/>
      </c>
      <c r="D111" s="17" t="str">
        <f>IF(OR($A111="",$B111=""),"",A111*'MPTO_working_2-way'!$G110)</f>
        <v/>
      </c>
      <c r="E111" s="22" t="str">
        <f>IF(OR($A111="",$B111=""),"",B111*'MPTO_working_2-way'!$G110)</f>
        <v/>
      </c>
      <c r="F111" s="17" t="str">
        <f>IF(OR($A111="",$B111=""),"",'MPTO_working_2-way'!D110)</f>
        <v/>
      </c>
      <c r="G111" s="22" t="str">
        <f>IF(OR($A111="",$B111=""),"",'MPTO_working_2-way'!E110)</f>
        <v/>
      </c>
      <c r="H111" s="17" t="str">
        <f>IF(OR($A111="",$B111=""),"",'OddsRatio_working_2-way'!M110)</f>
        <v/>
      </c>
      <c r="I111" s="17" t="str">
        <f>IF(OR($A111="",$B111=""),"",'OddsRatio_working_2-way'!N110)</f>
        <v/>
      </c>
      <c r="J111" s="17" t="str">
        <f>IF('Log_working_2-way'!$D110="","",A111^('Log_working_2-way'!$D110))</f>
        <v/>
      </c>
      <c r="K111" s="22" t="str">
        <f>IF('Log_working_2-way'!$D110="","",B111^('Log_working_2-way'!$D110))</f>
        <v/>
      </c>
    </row>
    <row r="112" spans="3:11" x14ac:dyDescent="0.2">
      <c r="C112" s="20" t="str">
        <f t="shared" si="1"/>
        <v/>
      </c>
      <c r="D112" s="17" t="str">
        <f>IF(OR($A112="",$B112=""),"",A112*'MPTO_working_2-way'!$G111)</f>
        <v/>
      </c>
      <c r="E112" s="22" t="str">
        <f>IF(OR($A112="",$B112=""),"",B112*'MPTO_working_2-way'!$G111)</f>
        <v/>
      </c>
      <c r="F112" s="17" t="str">
        <f>IF(OR($A112="",$B112=""),"",'MPTO_working_2-way'!D111)</f>
        <v/>
      </c>
      <c r="G112" s="22" t="str">
        <f>IF(OR($A112="",$B112=""),"",'MPTO_working_2-way'!E111)</f>
        <v/>
      </c>
      <c r="H112" s="17" t="str">
        <f>IF(OR($A112="",$B112=""),"",'OddsRatio_working_2-way'!M111)</f>
        <v/>
      </c>
      <c r="I112" s="17" t="str">
        <f>IF(OR($A112="",$B112=""),"",'OddsRatio_working_2-way'!N111)</f>
        <v/>
      </c>
      <c r="J112" s="17" t="str">
        <f>IF('Log_working_2-way'!$D111="","",A112^('Log_working_2-way'!$D111))</f>
        <v/>
      </c>
      <c r="K112" s="22" t="str">
        <f>IF('Log_working_2-way'!$D111="","",B112^('Log_working_2-way'!$D111))</f>
        <v/>
      </c>
    </row>
    <row r="113" spans="3:11" x14ac:dyDescent="0.2">
      <c r="C113" s="20" t="str">
        <f t="shared" si="1"/>
        <v/>
      </c>
      <c r="D113" s="17" t="str">
        <f>IF(OR($A113="",$B113=""),"",A113*'MPTO_working_2-way'!$G112)</f>
        <v/>
      </c>
      <c r="E113" s="22" t="str">
        <f>IF(OR($A113="",$B113=""),"",B113*'MPTO_working_2-way'!$G112)</f>
        <v/>
      </c>
      <c r="F113" s="17" t="str">
        <f>IF(OR($A113="",$B113=""),"",'MPTO_working_2-way'!D112)</f>
        <v/>
      </c>
      <c r="G113" s="22" t="str">
        <f>IF(OR($A113="",$B113=""),"",'MPTO_working_2-way'!E112)</f>
        <v/>
      </c>
      <c r="H113" s="17" t="str">
        <f>IF(OR($A113="",$B113=""),"",'OddsRatio_working_2-way'!M112)</f>
        <v/>
      </c>
      <c r="I113" s="17" t="str">
        <f>IF(OR($A113="",$B113=""),"",'OddsRatio_working_2-way'!N112)</f>
        <v/>
      </c>
      <c r="J113" s="17" t="str">
        <f>IF('Log_working_2-way'!$D112="","",A113^('Log_working_2-way'!$D112))</f>
        <v/>
      </c>
      <c r="K113" s="22" t="str">
        <f>IF('Log_working_2-way'!$D112="","",B113^('Log_working_2-way'!$D112))</f>
        <v/>
      </c>
    </row>
    <row r="114" spans="3:11" x14ac:dyDescent="0.2">
      <c r="C114" s="20" t="str">
        <f t="shared" si="1"/>
        <v/>
      </c>
      <c r="D114" s="17" t="str">
        <f>IF(OR($A114="",$B114=""),"",A114*'MPTO_working_2-way'!$G113)</f>
        <v/>
      </c>
      <c r="E114" s="22" t="str">
        <f>IF(OR($A114="",$B114=""),"",B114*'MPTO_working_2-way'!$G113)</f>
        <v/>
      </c>
      <c r="F114" s="17" t="str">
        <f>IF(OR($A114="",$B114=""),"",'MPTO_working_2-way'!D113)</f>
        <v/>
      </c>
      <c r="G114" s="22" t="str">
        <f>IF(OR($A114="",$B114=""),"",'MPTO_working_2-way'!E113)</f>
        <v/>
      </c>
      <c r="H114" s="17" t="str">
        <f>IF(OR($A114="",$B114=""),"",'OddsRatio_working_2-way'!M113)</f>
        <v/>
      </c>
      <c r="I114" s="17" t="str">
        <f>IF(OR($A114="",$B114=""),"",'OddsRatio_working_2-way'!N113)</f>
        <v/>
      </c>
      <c r="J114" s="17" t="str">
        <f>IF('Log_working_2-way'!$D113="","",A114^('Log_working_2-way'!$D113))</f>
        <v/>
      </c>
      <c r="K114" s="22" t="str">
        <f>IF('Log_working_2-way'!$D113="","",B114^('Log_working_2-way'!$D113))</f>
        <v/>
      </c>
    </row>
    <row r="115" spans="3:11" x14ac:dyDescent="0.2">
      <c r="C115" s="20" t="str">
        <f t="shared" si="1"/>
        <v/>
      </c>
      <c r="D115" s="17" t="str">
        <f>IF(OR($A115="",$B115=""),"",A115*'MPTO_working_2-way'!$G114)</f>
        <v/>
      </c>
      <c r="E115" s="22" t="str">
        <f>IF(OR($A115="",$B115=""),"",B115*'MPTO_working_2-way'!$G114)</f>
        <v/>
      </c>
      <c r="F115" s="17" t="str">
        <f>IF(OR($A115="",$B115=""),"",'MPTO_working_2-way'!D114)</f>
        <v/>
      </c>
      <c r="G115" s="22" t="str">
        <f>IF(OR($A115="",$B115=""),"",'MPTO_working_2-way'!E114)</f>
        <v/>
      </c>
      <c r="H115" s="17" t="str">
        <f>IF(OR($A115="",$B115=""),"",'OddsRatio_working_2-way'!M114)</f>
        <v/>
      </c>
      <c r="I115" s="17" t="str">
        <f>IF(OR($A115="",$B115=""),"",'OddsRatio_working_2-way'!N114)</f>
        <v/>
      </c>
      <c r="J115" s="17" t="str">
        <f>IF('Log_working_2-way'!$D114="","",A115^('Log_working_2-way'!$D114))</f>
        <v/>
      </c>
      <c r="K115" s="22" t="str">
        <f>IF('Log_working_2-way'!$D114="","",B115^('Log_working_2-way'!$D114))</f>
        <v/>
      </c>
    </row>
    <row r="116" spans="3:11" x14ac:dyDescent="0.2">
      <c r="C116" s="20" t="str">
        <f t="shared" si="1"/>
        <v/>
      </c>
      <c r="D116" s="17" t="str">
        <f>IF(OR($A116="",$B116=""),"",A116*'MPTO_working_2-way'!$G115)</f>
        <v/>
      </c>
      <c r="E116" s="22" t="str">
        <f>IF(OR($A116="",$B116=""),"",B116*'MPTO_working_2-way'!$G115)</f>
        <v/>
      </c>
      <c r="F116" s="17" t="str">
        <f>IF(OR($A116="",$B116=""),"",'MPTO_working_2-way'!D115)</f>
        <v/>
      </c>
      <c r="G116" s="22" t="str">
        <f>IF(OR($A116="",$B116=""),"",'MPTO_working_2-way'!E115)</f>
        <v/>
      </c>
      <c r="H116" s="17" t="str">
        <f>IF(OR($A116="",$B116=""),"",'OddsRatio_working_2-way'!M115)</f>
        <v/>
      </c>
      <c r="I116" s="17" t="str">
        <f>IF(OR($A116="",$B116=""),"",'OddsRatio_working_2-way'!N115)</f>
        <v/>
      </c>
      <c r="J116" s="17" t="str">
        <f>IF('Log_working_2-way'!$D115="","",A116^('Log_working_2-way'!$D115))</f>
        <v/>
      </c>
      <c r="K116" s="22" t="str">
        <f>IF('Log_working_2-way'!$D115="","",B116^('Log_working_2-way'!$D115))</f>
        <v/>
      </c>
    </row>
    <row r="117" spans="3:11" x14ac:dyDescent="0.2">
      <c r="C117" s="20" t="str">
        <f t="shared" si="1"/>
        <v/>
      </c>
      <c r="D117" s="17" t="str">
        <f>IF(OR($A117="",$B117=""),"",A117*'MPTO_working_2-way'!$G116)</f>
        <v/>
      </c>
      <c r="E117" s="22" t="str">
        <f>IF(OR($A117="",$B117=""),"",B117*'MPTO_working_2-way'!$G116)</f>
        <v/>
      </c>
      <c r="F117" s="17" t="str">
        <f>IF(OR($A117="",$B117=""),"",'MPTO_working_2-way'!D116)</f>
        <v/>
      </c>
      <c r="G117" s="22" t="str">
        <f>IF(OR($A117="",$B117=""),"",'MPTO_working_2-way'!E116)</f>
        <v/>
      </c>
      <c r="H117" s="17" t="str">
        <f>IF(OR($A117="",$B117=""),"",'OddsRatio_working_2-way'!M116)</f>
        <v/>
      </c>
      <c r="I117" s="17" t="str">
        <f>IF(OR($A117="",$B117=""),"",'OddsRatio_working_2-way'!N116)</f>
        <v/>
      </c>
      <c r="J117" s="17" t="str">
        <f>IF('Log_working_2-way'!$D116="","",A117^('Log_working_2-way'!$D116))</f>
        <v/>
      </c>
      <c r="K117" s="22" t="str">
        <f>IF('Log_working_2-way'!$D116="","",B117^('Log_working_2-way'!$D116))</f>
        <v/>
      </c>
    </row>
    <row r="118" spans="3:11" x14ac:dyDescent="0.2">
      <c r="C118" s="20" t="str">
        <f t="shared" si="1"/>
        <v/>
      </c>
      <c r="D118" s="17" t="str">
        <f>IF(OR($A118="",$B118=""),"",A118*'MPTO_working_2-way'!$G117)</f>
        <v/>
      </c>
      <c r="E118" s="22" t="str">
        <f>IF(OR($A118="",$B118=""),"",B118*'MPTO_working_2-way'!$G117)</f>
        <v/>
      </c>
      <c r="F118" s="17" t="str">
        <f>IF(OR($A118="",$B118=""),"",'MPTO_working_2-way'!D117)</f>
        <v/>
      </c>
      <c r="G118" s="22" t="str">
        <f>IF(OR($A118="",$B118=""),"",'MPTO_working_2-way'!E117)</f>
        <v/>
      </c>
      <c r="H118" s="17" t="str">
        <f>IF(OR($A118="",$B118=""),"",'OddsRatio_working_2-way'!M117)</f>
        <v/>
      </c>
      <c r="I118" s="17" t="str">
        <f>IF(OR($A118="",$B118=""),"",'OddsRatio_working_2-way'!N117)</f>
        <v/>
      </c>
      <c r="J118" s="17" t="str">
        <f>IF('Log_working_2-way'!$D117="","",A118^('Log_working_2-way'!$D117))</f>
        <v/>
      </c>
      <c r="K118" s="22" t="str">
        <f>IF('Log_working_2-way'!$D117="","",B118^('Log_working_2-way'!$D117))</f>
        <v/>
      </c>
    </row>
    <row r="119" spans="3:11" x14ac:dyDescent="0.2">
      <c r="C119" s="20" t="str">
        <f t="shared" si="1"/>
        <v/>
      </c>
      <c r="D119" s="17" t="str">
        <f>IF(OR($A119="",$B119=""),"",A119*'MPTO_working_2-way'!$G118)</f>
        <v/>
      </c>
      <c r="E119" s="22" t="str">
        <f>IF(OR($A119="",$B119=""),"",B119*'MPTO_working_2-way'!$G118)</f>
        <v/>
      </c>
      <c r="F119" s="17" t="str">
        <f>IF(OR($A119="",$B119=""),"",'MPTO_working_2-way'!D118)</f>
        <v/>
      </c>
      <c r="G119" s="22" t="str">
        <f>IF(OR($A119="",$B119=""),"",'MPTO_working_2-way'!E118)</f>
        <v/>
      </c>
      <c r="H119" s="17" t="str">
        <f>IF(OR($A119="",$B119=""),"",'OddsRatio_working_2-way'!M118)</f>
        <v/>
      </c>
      <c r="I119" s="17" t="str">
        <f>IF(OR($A119="",$B119=""),"",'OddsRatio_working_2-way'!N118)</f>
        <v/>
      </c>
      <c r="J119" s="17" t="str">
        <f>IF('Log_working_2-way'!$D118="","",A119^('Log_working_2-way'!$D118))</f>
        <v/>
      </c>
      <c r="K119" s="22" t="str">
        <f>IF('Log_working_2-way'!$D118="","",B119^('Log_working_2-way'!$D118))</f>
        <v/>
      </c>
    </row>
    <row r="120" spans="3:11" x14ac:dyDescent="0.2">
      <c r="C120" s="20" t="str">
        <f t="shared" si="1"/>
        <v/>
      </c>
      <c r="D120" s="17" t="str">
        <f>IF(OR($A120="",$B120=""),"",A120*'MPTO_working_2-way'!$G119)</f>
        <v/>
      </c>
      <c r="E120" s="22" t="str">
        <f>IF(OR($A120="",$B120=""),"",B120*'MPTO_working_2-way'!$G119)</f>
        <v/>
      </c>
      <c r="F120" s="17" t="str">
        <f>IF(OR($A120="",$B120=""),"",'MPTO_working_2-way'!D119)</f>
        <v/>
      </c>
      <c r="G120" s="22" t="str">
        <f>IF(OR($A120="",$B120=""),"",'MPTO_working_2-way'!E119)</f>
        <v/>
      </c>
      <c r="H120" s="17" t="str">
        <f>IF(OR($A120="",$B120=""),"",'OddsRatio_working_2-way'!M119)</f>
        <v/>
      </c>
      <c r="I120" s="17" t="str">
        <f>IF(OR($A120="",$B120=""),"",'OddsRatio_working_2-way'!N119)</f>
        <v/>
      </c>
      <c r="J120" s="17" t="str">
        <f>IF('Log_working_2-way'!$D119="","",A120^('Log_working_2-way'!$D119))</f>
        <v/>
      </c>
      <c r="K120" s="22" t="str">
        <f>IF('Log_working_2-way'!$D119="","",B120^('Log_working_2-way'!$D119))</f>
        <v/>
      </c>
    </row>
    <row r="121" spans="3:11" x14ac:dyDescent="0.2">
      <c r="C121" s="20" t="str">
        <f t="shared" si="1"/>
        <v/>
      </c>
      <c r="D121" s="17" t="str">
        <f>IF(OR($A121="",$B121=""),"",A121*'MPTO_working_2-way'!$G120)</f>
        <v/>
      </c>
      <c r="E121" s="22" t="str">
        <f>IF(OR($A121="",$B121=""),"",B121*'MPTO_working_2-way'!$G120)</f>
        <v/>
      </c>
      <c r="F121" s="17" t="str">
        <f>IF(OR($A121="",$B121=""),"",'MPTO_working_2-way'!D120)</f>
        <v/>
      </c>
      <c r="G121" s="22" t="str">
        <f>IF(OR($A121="",$B121=""),"",'MPTO_working_2-way'!E120)</f>
        <v/>
      </c>
      <c r="H121" s="17" t="str">
        <f>IF(OR($A121="",$B121=""),"",'OddsRatio_working_2-way'!M120)</f>
        <v/>
      </c>
      <c r="I121" s="17" t="str">
        <f>IF(OR($A121="",$B121=""),"",'OddsRatio_working_2-way'!N120)</f>
        <v/>
      </c>
      <c r="J121" s="17" t="str">
        <f>IF('Log_working_2-way'!$D120="","",A121^('Log_working_2-way'!$D120))</f>
        <v/>
      </c>
      <c r="K121" s="22" t="str">
        <f>IF('Log_working_2-way'!$D120="","",B121^('Log_working_2-way'!$D120))</f>
        <v/>
      </c>
    </row>
    <row r="122" spans="3:11" x14ac:dyDescent="0.2">
      <c r="C122" s="20" t="str">
        <f t="shared" si="1"/>
        <v/>
      </c>
      <c r="D122" s="17" t="str">
        <f>IF(OR($A122="",$B122=""),"",A122*'MPTO_working_2-way'!$G121)</f>
        <v/>
      </c>
      <c r="E122" s="22" t="str">
        <f>IF(OR($A122="",$B122=""),"",B122*'MPTO_working_2-way'!$G121)</f>
        <v/>
      </c>
      <c r="F122" s="17" t="str">
        <f>IF(OR($A122="",$B122=""),"",'MPTO_working_2-way'!D121)</f>
        <v/>
      </c>
      <c r="G122" s="22" t="str">
        <f>IF(OR($A122="",$B122=""),"",'MPTO_working_2-way'!E121)</f>
        <v/>
      </c>
      <c r="H122" s="17" t="str">
        <f>IF(OR($A122="",$B122=""),"",'OddsRatio_working_2-way'!M121)</f>
        <v/>
      </c>
      <c r="I122" s="17" t="str">
        <f>IF(OR($A122="",$B122=""),"",'OddsRatio_working_2-way'!N121)</f>
        <v/>
      </c>
      <c r="J122" s="17" t="str">
        <f>IF('Log_working_2-way'!$D121="","",A122^('Log_working_2-way'!$D121))</f>
        <v/>
      </c>
      <c r="K122" s="22" t="str">
        <f>IF('Log_working_2-way'!$D121="","",B122^('Log_working_2-way'!$D121))</f>
        <v/>
      </c>
    </row>
    <row r="123" spans="3:11" x14ac:dyDescent="0.2">
      <c r="C123" s="20" t="str">
        <f t="shared" si="1"/>
        <v/>
      </c>
      <c r="D123" s="17" t="str">
        <f>IF(OR($A123="",$B123=""),"",A123*'MPTO_working_2-way'!$G122)</f>
        <v/>
      </c>
      <c r="E123" s="22" t="str">
        <f>IF(OR($A123="",$B123=""),"",B123*'MPTO_working_2-way'!$G122)</f>
        <v/>
      </c>
      <c r="F123" s="17" t="str">
        <f>IF(OR($A123="",$B123=""),"",'MPTO_working_2-way'!D122)</f>
        <v/>
      </c>
      <c r="G123" s="22" t="str">
        <f>IF(OR($A123="",$B123=""),"",'MPTO_working_2-way'!E122)</f>
        <v/>
      </c>
      <c r="H123" s="17" t="str">
        <f>IF(OR($A123="",$B123=""),"",'OddsRatio_working_2-way'!M122)</f>
        <v/>
      </c>
      <c r="I123" s="17" t="str">
        <f>IF(OR($A123="",$B123=""),"",'OddsRatio_working_2-way'!N122)</f>
        <v/>
      </c>
      <c r="J123" s="17" t="str">
        <f>IF('Log_working_2-way'!$D122="","",A123^('Log_working_2-way'!$D122))</f>
        <v/>
      </c>
      <c r="K123" s="22" t="str">
        <f>IF('Log_working_2-way'!$D122="","",B123^('Log_working_2-way'!$D122))</f>
        <v/>
      </c>
    </row>
    <row r="124" spans="3:11" x14ac:dyDescent="0.2">
      <c r="C124" s="20" t="str">
        <f t="shared" si="1"/>
        <v/>
      </c>
      <c r="D124" s="17" t="str">
        <f>IF(OR($A124="",$B124=""),"",A124*'MPTO_working_2-way'!$G123)</f>
        <v/>
      </c>
      <c r="E124" s="22" t="str">
        <f>IF(OR($A124="",$B124=""),"",B124*'MPTO_working_2-way'!$G123)</f>
        <v/>
      </c>
      <c r="F124" s="17" t="str">
        <f>IF(OR($A124="",$B124=""),"",'MPTO_working_2-way'!D123)</f>
        <v/>
      </c>
      <c r="G124" s="22" t="str">
        <f>IF(OR($A124="",$B124=""),"",'MPTO_working_2-way'!E123)</f>
        <v/>
      </c>
      <c r="H124" s="17" t="str">
        <f>IF(OR($A124="",$B124=""),"",'OddsRatio_working_2-way'!M123)</f>
        <v/>
      </c>
      <c r="I124" s="17" t="str">
        <f>IF(OR($A124="",$B124=""),"",'OddsRatio_working_2-way'!N123)</f>
        <v/>
      </c>
      <c r="J124" s="17" t="str">
        <f>IF('Log_working_2-way'!$D123="","",A124^('Log_working_2-way'!$D123))</f>
        <v/>
      </c>
      <c r="K124" s="22" t="str">
        <f>IF('Log_working_2-way'!$D123="","",B124^('Log_working_2-way'!$D123))</f>
        <v/>
      </c>
    </row>
    <row r="125" spans="3:11" x14ac:dyDescent="0.2">
      <c r="C125" s="20" t="str">
        <f t="shared" si="1"/>
        <v/>
      </c>
      <c r="D125" s="17" t="str">
        <f>IF(OR($A125="",$B125=""),"",A125*'MPTO_working_2-way'!$G124)</f>
        <v/>
      </c>
      <c r="E125" s="22" t="str">
        <f>IF(OR($A125="",$B125=""),"",B125*'MPTO_working_2-way'!$G124)</f>
        <v/>
      </c>
      <c r="F125" s="17" t="str">
        <f>IF(OR($A125="",$B125=""),"",'MPTO_working_2-way'!D124)</f>
        <v/>
      </c>
      <c r="G125" s="22" t="str">
        <f>IF(OR($A125="",$B125=""),"",'MPTO_working_2-way'!E124)</f>
        <v/>
      </c>
      <c r="H125" s="17" t="str">
        <f>IF(OR($A125="",$B125=""),"",'OddsRatio_working_2-way'!M124)</f>
        <v/>
      </c>
      <c r="I125" s="17" t="str">
        <f>IF(OR($A125="",$B125=""),"",'OddsRatio_working_2-way'!N124)</f>
        <v/>
      </c>
      <c r="J125" s="17" t="str">
        <f>IF('Log_working_2-way'!$D124="","",A125^('Log_working_2-way'!$D124))</f>
        <v/>
      </c>
      <c r="K125" s="22" t="str">
        <f>IF('Log_working_2-way'!$D124="","",B125^('Log_working_2-way'!$D124))</f>
        <v/>
      </c>
    </row>
    <row r="126" spans="3:11" x14ac:dyDescent="0.2">
      <c r="C126" s="20" t="str">
        <f t="shared" si="1"/>
        <v/>
      </c>
      <c r="D126" s="17" t="str">
        <f>IF(OR($A126="",$B126=""),"",A126*'MPTO_working_2-way'!$G125)</f>
        <v/>
      </c>
      <c r="E126" s="22" t="str">
        <f>IF(OR($A126="",$B126=""),"",B126*'MPTO_working_2-way'!$G125)</f>
        <v/>
      </c>
      <c r="F126" s="17" t="str">
        <f>IF(OR($A126="",$B126=""),"",'MPTO_working_2-way'!D125)</f>
        <v/>
      </c>
      <c r="G126" s="22" t="str">
        <f>IF(OR($A126="",$B126=""),"",'MPTO_working_2-way'!E125)</f>
        <v/>
      </c>
      <c r="H126" s="17" t="str">
        <f>IF(OR($A126="",$B126=""),"",'OddsRatio_working_2-way'!M125)</f>
        <v/>
      </c>
      <c r="I126" s="17" t="str">
        <f>IF(OR($A126="",$B126=""),"",'OddsRatio_working_2-way'!N125)</f>
        <v/>
      </c>
      <c r="J126" s="17" t="str">
        <f>IF('Log_working_2-way'!$D125="","",A126^('Log_working_2-way'!$D125))</f>
        <v/>
      </c>
      <c r="K126" s="22" t="str">
        <f>IF('Log_working_2-way'!$D125="","",B126^('Log_working_2-way'!$D125))</f>
        <v/>
      </c>
    </row>
    <row r="127" spans="3:11" x14ac:dyDescent="0.2">
      <c r="C127" s="20" t="str">
        <f t="shared" si="1"/>
        <v/>
      </c>
      <c r="D127" s="17" t="str">
        <f>IF(OR($A127="",$B127=""),"",A127*'MPTO_working_2-way'!$G126)</f>
        <v/>
      </c>
      <c r="E127" s="22" t="str">
        <f>IF(OR($A127="",$B127=""),"",B127*'MPTO_working_2-way'!$G126)</f>
        <v/>
      </c>
      <c r="F127" s="17" t="str">
        <f>IF(OR($A127="",$B127=""),"",'MPTO_working_2-way'!D126)</f>
        <v/>
      </c>
      <c r="G127" s="22" t="str">
        <f>IF(OR($A127="",$B127=""),"",'MPTO_working_2-way'!E126)</f>
        <v/>
      </c>
      <c r="H127" s="17" t="str">
        <f>IF(OR($A127="",$B127=""),"",'OddsRatio_working_2-way'!M126)</f>
        <v/>
      </c>
      <c r="I127" s="17" t="str">
        <f>IF(OR($A127="",$B127=""),"",'OddsRatio_working_2-way'!N126)</f>
        <v/>
      </c>
      <c r="J127" s="17" t="str">
        <f>IF('Log_working_2-way'!$D126="","",A127^('Log_working_2-way'!$D126))</f>
        <v/>
      </c>
      <c r="K127" s="22" t="str">
        <f>IF('Log_working_2-way'!$D126="","",B127^('Log_working_2-way'!$D126))</f>
        <v/>
      </c>
    </row>
    <row r="128" spans="3:11" x14ac:dyDescent="0.2">
      <c r="C128" s="20" t="str">
        <f t="shared" si="1"/>
        <v/>
      </c>
      <c r="D128" s="17" t="str">
        <f>IF(OR($A128="",$B128=""),"",A128*'MPTO_working_2-way'!$G127)</f>
        <v/>
      </c>
      <c r="E128" s="22" t="str">
        <f>IF(OR($A128="",$B128=""),"",B128*'MPTO_working_2-way'!$G127)</f>
        <v/>
      </c>
      <c r="F128" s="17" t="str">
        <f>IF(OR($A128="",$B128=""),"",'MPTO_working_2-way'!D127)</f>
        <v/>
      </c>
      <c r="G128" s="22" t="str">
        <f>IF(OR($A128="",$B128=""),"",'MPTO_working_2-way'!E127)</f>
        <v/>
      </c>
      <c r="H128" s="17" t="str">
        <f>IF(OR($A128="",$B128=""),"",'OddsRatio_working_2-way'!M127)</f>
        <v/>
      </c>
      <c r="I128" s="17" t="str">
        <f>IF(OR($A128="",$B128=""),"",'OddsRatio_working_2-way'!N127)</f>
        <v/>
      </c>
      <c r="J128" s="17" t="str">
        <f>IF('Log_working_2-way'!$D127="","",A128^('Log_working_2-way'!$D127))</f>
        <v/>
      </c>
      <c r="K128" s="22" t="str">
        <f>IF('Log_working_2-way'!$D127="","",B128^('Log_working_2-way'!$D127))</f>
        <v/>
      </c>
    </row>
    <row r="129" spans="3:11" x14ac:dyDescent="0.2">
      <c r="C129" s="20" t="str">
        <f t="shared" si="1"/>
        <v/>
      </c>
      <c r="D129" s="17" t="str">
        <f>IF(OR($A129="",$B129=""),"",A129*'MPTO_working_2-way'!$G128)</f>
        <v/>
      </c>
      <c r="E129" s="22" t="str">
        <f>IF(OR($A129="",$B129=""),"",B129*'MPTO_working_2-way'!$G128)</f>
        <v/>
      </c>
      <c r="F129" s="17" t="str">
        <f>IF(OR($A129="",$B129=""),"",'MPTO_working_2-way'!D128)</f>
        <v/>
      </c>
      <c r="G129" s="22" t="str">
        <f>IF(OR($A129="",$B129=""),"",'MPTO_working_2-way'!E128)</f>
        <v/>
      </c>
      <c r="H129" s="17" t="str">
        <f>IF(OR($A129="",$B129=""),"",'OddsRatio_working_2-way'!M128)</f>
        <v/>
      </c>
      <c r="I129" s="17" t="str">
        <f>IF(OR($A129="",$B129=""),"",'OddsRatio_working_2-way'!N128)</f>
        <v/>
      </c>
      <c r="J129" s="17" t="str">
        <f>IF('Log_working_2-way'!$D128="","",A129^('Log_working_2-way'!$D128))</f>
        <v/>
      </c>
      <c r="K129" s="22" t="str">
        <f>IF('Log_working_2-way'!$D128="","",B129^('Log_working_2-way'!$D128))</f>
        <v/>
      </c>
    </row>
    <row r="130" spans="3:11" x14ac:dyDescent="0.2">
      <c r="C130" s="20" t="str">
        <f t="shared" si="1"/>
        <v/>
      </c>
      <c r="D130" s="17" t="str">
        <f>IF(OR($A130="",$B130=""),"",A130*'MPTO_working_2-way'!$G129)</f>
        <v/>
      </c>
      <c r="E130" s="22" t="str">
        <f>IF(OR($A130="",$B130=""),"",B130*'MPTO_working_2-way'!$G129)</f>
        <v/>
      </c>
      <c r="F130" s="17" t="str">
        <f>IF(OR($A130="",$B130=""),"",'MPTO_working_2-way'!D129)</f>
        <v/>
      </c>
      <c r="G130" s="22" t="str">
        <f>IF(OR($A130="",$B130=""),"",'MPTO_working_2-way'!E129)</f>
        <v/>
      </c>
      <c r="H130" s="17" t="str">
        <f>IF(OR($A130="",$B130=""),"",'OddsRatio_working_2-way'!M129)</f>
        <v/>
      </c>
      <c r="I130" s="17" t="str">
        <f>IF(OR($A130="",$B130=""),"",'OddsRatio_working_2-way'!N129)</f>
        <v/>
      </c>
      <c r="J130" s="17" t="str">
        <f>IF('Log_working_2-way'!$D129="","",A130^('Log_working_2-way'!$D129))</f>
        <v/>
      </c>
      <c r="K130" s="22" t="str">
        <f>IF('Log_working_2-way'!$D129="","",B130^('Log_working_2-way'!$D129))</f>
        <v/>
      </c>
    </row>
    <row r="131" spans="3:11" x14ac:dyDescent="0.2">
      <c r="C131" s="20" t="str">
        <f t="shared" ref="C131:C194" si="2">IF(OR($A131="",$B131=""),"",(1/A131)+(1/B131)-1)</f>
        <v/>
      </c>
      <c r="D131" s="17" t="str">
        <f>IF(OR($A131="",$B131=""),"",A131*'MPTO_working_2-way'!$G130)</f>
        <v/>
      </c>
      <c r="E131" s="22" t="str">
        <f>IF(OR($A131="",$B131=""),"",B131*'MPTO_working_2-way'!$G130)</f>
        <v/>
      </c>
      <c r="F131" s="17" t="str">
        <f>IF(OR($A131="",$B131=""),"",'MPTO_working_2-way'!D130)</f>
        <v/>
      </c>
      <c r="G131" s="22" t="str">
        <f>IF(OR($A131="",$B131=""),"",'MPTO_working_2-way'!E130)</f>
        <v/>
      </c>
      <c r="H131" s="17" t="str">
        <f>IF(OR($A131="",$B131=""),"",'OddsRatio_working_2-way'!M130)</f>
        <v/>
      </c>
      <c r="I131" s="17" t="str">
        <f>IF(OR($A131="",$B131=""),"",'OddsRatio_working_2-way'!N130)</f>
        <v/>
      </c>
      <c r="J131" s="17" t="str">
        <f>IF('Log_working_2-way'!$D130="","",A131^('Log_working_2-way'!$D130))</f>
        <v/>
      </c>
      <c r="K131" s="22" t="str">
        <f>IF('Log_working_2-way'!$D130="","",B131^('Log_working_2-way'!$D130))</f>
        <v/>
      </c>
    </row>
    <row r="132" spans="3:11" x14ac:dyDescent="0.2">
      <c r="C132" s="20" t="str">
        <f t="shared" si="2"/>
        <v/>
      </c>
      <c r="D132" s="17" t="str">
        <f>IF(OR($A132="",$B132=""),"",A132*'MPTO_working_2-way'!$G131)</f>
        <v/>
      </c>
      <c r="E132" s="22" t="str">
        <f>IF(OR($A132="",$B132=""),"",B132*'MPTO_working_2-way'!$G131)</f>
        <v/>
      </c>
      <c r="F132" s="17" t="str">
        <f>IF(OR($A132="",$B132=""),"",'MPTO_working_2-way'!D131)</f>
        <v/>
      </c>
      <c r="G132" s="22" t="str">
        <f>IF(OR($A132="",$B132=""),"",'MPTO_working_2-way'!E131)</f>
        <v/>
      </c>
      <c r="H132" s="17" t="str">
        <f>IF(OR($A132="",$B132=""),"",'OddsRatio_working_2-way'!M131)</f>
        <v/>
      </c>
      <c r="I132" s="17" t="str">
        <f>IF(OR($A132="",$B132=""),"",'OddsRatio_working_2-way'!N131)</f>
        <v/>
      </c>
      <c r="J132" s="17" t="str">
        <f>IF('Log_working_2-way'!$D131="","",A132^('Log_working_2-way'!$D131))</f>
        <v/>
      </c>
      <c r="K132" s="22" t="str">
        <f>IF('Log_working_2-way'!$D131="","",B132^('Log_working_2-way'!$D131))</f>
        <v/>
      </c>
    </row>
    <row r="133" spans="3:11" x14ac:dyDescent="0.2">
      <c r="C133" s="20" t="str">
        <f t="shared" si="2"/>
        <v/>
      </c>
      <c r="D133" s="17" t="str">
        <f>IF(OR($A133="",$B133=""),"",A133*'MPTO_working_2-way'!$G132)</f>
        <v/>
      </c>
      <c r="E133" s="22" t="str">
        <f>IF(OR($A133="",$B133=""),"",B133*'MPTO_working_2-way'!$G132)</f>
        <v/>
      </c>
      <c r="F133" s="17" t="str">
        <f>IF(OR($A133="",$B133=""),"",'MPTO_working_2-way'!D132)</f>
        <v/>
      </c>
      <c r="G133" s="22" t="str">
        <f>IF(OR($A133="",$B133=""),"",'MPTO_working_2-way'!E132)</f>
        <v/>
      </c>
      <c r="H133" s="17" t="str">
        <f>IF(OR($A133="",$B133=""),"",'OddsRatio_working_2-way'!M132)</f>
        <v/>
      </c>
      <c r="I133" s="17" t="str">
        <f>IF(OR($A133="",$B133=""),"",'OddsRatio_working_2-way'!N132)</f>
        <v/>
      </c>
      <c r="J133" s="17" t="str">
        <f>IF('Log_working_2-way'!$D132="","",A133^('Log_working_2-way'!$D132))</f>
        <v/>
      </c>
      <c r="K133" s="22" t="str">
        <f>IF('Log_working_2-way'!$D132="","",B133^('Log_working_2-way'!$D132))</f>
        <v/>
      </c>
    </row>
    <row r="134" spans="3:11" x14ac:dyDescent="0.2">
      <c r="C134" s="20" t="str">
        <f t="shared" si="2"/>
        <v/>
      </c>
      <c r="D134" s="17" t="str">
        <f>IF(OR($A134="",$B134=""),"",A134*'MPTO_working_2-way'!$G133)</f>
        <v/>
      </c>
      <c r="E134" s="22" t="str">
        <f>IF(OR($A134="",$B134=""),"",B134*'MPTO_working_2-way'!$G133)</f>
        <v/>
      </c>
      <c r="F134" s="17" t="str">
        <f>IF(OR($A134="",$B134=""),"",'MPTO_working_2-way'!D133)</f>
        <v/>
      </c>
      <c r="G134" s="22" t="str">
        <f>IF(OR($A134="",$B134=""),"",'MPTO_working_2-way'!E133)</f>
        <v/>
      </c>
      <c r="H134" s="17" t="str">
        <f>IF(OR($A134="",$B134=""),"",'OddsRatio_working_2-way'!M133)</f>
        <v/>
      </c>
      <c r="I134" s="17" t="str">
        <f>IF(OR($A134="",$B134=""),"",'OddsRatio_working_2-way'!N133)</f>
        <v/>
      </c>
      <c r="J134" s="17" t="str">
        <f>IF('Log_working_2-way'!$D133="","",A134^('Log_working_2-way'!$D133))</f>
        <v/>
      </c>
      <c r="K134" s="22" t="str">
        <f>IF('Log_working_2-way'!$D133="","",B134^('Log_working_2-way'!$D133))</f>
        <v/>
      </c>
    </row>
    <row r="135" spans="3:11" x14ac:dyDescent="0.2">
      <c r="C135" s="20" t="str">
        <f t="shared" si="2"/>
        <v/>
      </c>
      <c r="D135" s="17" t="str">
        <f>IF(OR($A135="",$B135=""),"",A135*'MPTO_working_2-way'!$G134)</f>
        <v/>
      </c>
      <c r="E135" s="22" t="str">
        <f>IF(OR($A135="",$B135=""),"",B135*'MPTO_working_2-way'!$G134)</f>
        <v/>
      </c>
      <c r="F135" s="17" t="str">
        <f>IF(OR($A135="",$B135=""),"",'MPTO_working_2-way'!D134)</f>
        <v/>
      </c>
      <c r="G135" s="22" t="str">
        <f>IF(OR($A135="",$B135=""),"",'MPTO_working_2-way'!E134)</f>
        <v/>
      </c>
      <c r="H135" s="17" t="str">
        <f>IF(OR($A135="",$B135=""),"",'OddsRatio_working_2-way'!M134)</f>
        <v/>
      </c>
      <c r="I135" s="17" t="str">
        <f>IF(OR($A135="",$B135=""),"",'OddsRatio_working_2-way'!N134)</f>
        <v/>
      </c>
      <c r="J135" s="17" t="str">
        <f>IF('Log_working_2-way'!$D134="","",A135^('Log_working_2-way'!$D134))</f>
        <v/>
      </c>
      <c r="K135" s="22" t="str">
        <f>IF('Log_working_2-way'!$D134="","",B135^('Log_working_2-way'!$D134))</f>
        <v/>
      </c>
    </row>
    <row r="136" spans="3:11" x14ac:dyDescent="0.2">
      <c r="C136" s="20" t="str">
        <f t="shared" si="2"/>
        <v/>
      </c>
      <c r="D136" s="17" t="str">
        <f>IF(OR($A136="",$B136=""),"",A136*'MPTO_working_2-way'!$G135)</f>
        <v/>
      </c>
      <c r="E136" s="22" t="str">
        <f>IF(OR($A136="",$B136=""),"",B136*'MPTO_working_2-way'!$G135)</f>
        <v/>
      </c>
      <c r="F136" s="17" t="str">
        <f>IF(OR($A136="",$B136=""),"",'MPTO_working_2-way'!D135)</f>
        <v/>
      </c>
      <c r="G136" s="22" t="str">
        <f>IF(OR($A136="",$B136=""),"",'MPTO_working_2-way'!E135)</f>
        <v/>
      </c>
      <c r="H136" s="17" t="str">
        <f>IF(OR($A136="",$B136=""),"",'OddsRatio_working_2-way'!M135)</f>
        <v/>
      </c>
      <c r="I136" s="17" t="str">
        <f>IF(OR($A136="",$B136=""),"",'OddsRatio_working_2-way'!N135)</f>
        <v/>
      </c>
      <c r="J136" s="17" t="str">
        <f>IF('Log_working_2-way'!$D135="","",A136^('Log_working_2-way'!$D135))</f>
        <v/>
      </c>
      <c r="K136" s="22" t="str">
        <f>IF('Log_working_2-way'!$D135="","",B136^('Log_working_2-way'!$D135))</f>
        <v/>
      </c>
    </row>
    <row r="137" spans="3:11" x14ac:dyDescent="0.2">
      <c r="C137" s="20" t="str">
        <f t="shared" si="2"/>
        <v/>
      </c>
      <c r="D137" s="17" t="str">
        <f>IF(OR($A137="",$B137=""),"",A137*'MPTO_working_2-way'!$G136)</f>
        <v/>
      </c>
      <c r="E137" s="22" t="str">
        <f>IF(OR($A137="",$B137=""),"",B137*'MPTO_working_2-way'!$G136)</f>
        <v/>
      </c>
      <c r="F137" s="17" t="str">
        <f>IF(OR($A137="",$B137=""),"",'MPTO_working_2-way'!D136)</f>
        <v/>
      </c>
      <c r="G137" s="22" t="str">
        <f>IF(OR($A137="",$B137=""),"",'MPTO_working_2-way'!E136)</f>
        <v/>
      </c>
      <c r="H137" s="17" t="str">
        <f>IF(OR($A137="",$B137=""),"",'OddsRatio_working_2-way'!M136)</f>
        <v/>
      </c>
      <c r="I137" s="17" t="str">
        <f>IF(OR($A137="",$B137=""),"",'OddsRatio_working_2-way'!N136)</f>
        <v/>
      </c>
      <c r="J137" s="17" t="str">
        <f>IF('Log_working_2-way'!$D136="","",A137^('Log_working_2-way'!$D136))</f>
        <v/>
      </c>
      <c r="K137" s="22" t="str">
        <f>IF('Log_working_2-way'!$D136="","",B137^('Log_working_2-way'!$D136))</f>
        <v/>
      </c>
    </row>
    <row r="138" spans="3:11" x14ac:dyDescent="0.2">
      <c r="C138" s="20" t="str">
        <f t="shared" si="2"/>
        <v/>
      </c>
      <c r="D138" s="17" t="str">
        <f>IF(OR($A138="",$B138=""),"",A138*'MPTO_working_2-way'!$G137)</f>
        <v/>
      </c>
      <c r="E138" s="22" t="str">
        <f>IF(OR($A138="",$B138=""),"",B138*'MPTO_working_2-way'!$G137)</f>
        <v/>
      </c>
      <c r="F138" s="17" t="str">
        <f>IF(OR($A138="",$B138=""),"",'MPTO_working_2-way'!D137)</f>
        <v/>
      </c>
      <c r="G138" s="22" t="str">
        <f>IF(OR($A138="",$B138=""),"",'MPTO_working_2-way'!E137)</f>
        <v/>
      </c>
      <c r="H138" s="17" t="str">
        <f>IF(OR($A138="",$B138=""),"",'OddsRatio_working_2-way'!M137)</f>
        <v/>
      </c>
      <c r="I138" s="17" t="str">
        <f>IF(OR($A138="",$B138=""),"",'OddsRatio_working_2-way'!N137)</f>
        <v/>
      </c>
      <c r="J138" s="17" t="str">
        <f>IF('Log_working_2-way'!$D137="","",A138^('Log_working_2-way'!$D137))</f>
        <v/>
      </c>
      <c r="K138" s="22" t="str">
        <f>IF('Log_working_2-way'!$D137="","",B138^('Log_working_2-way'!$D137))</f>
        <v/>
      </c>
    </row>
    <row r="139" spans="3:11" x14ac:dyDescent="0.2">
      <c r="C139" s="20" t="str">
        <f t="shared" si="2"/>
        <v/>
      </c>
      <c r="D139" s="17" t="str">
        <f>IF(OR($A139="",$B139=""),"",A139*'MPTO_working_2-way'!$G138)</f>
        <v/>
      </c>
      <c r="E139" s="22" t="str">
        <f>IF(OR($A139="",$B139=""),"",B139*'MPTO_working_2-way'!$G138)</f>
        <v/>
      </c>
      <c r="F139" s="17" t="str">
        <f>IF(OR($A139="",$B139=""),"",'MPTO_working_2-way'!D138)</f>
        <v/>
      </c>
      <c r="G139" s="22" t="str">
        <f>IF(OR($A139="",$B139=""),"",'MPTO_working_2-way'!E138)</f>
        <v/>
      </c>
      <c r="H139" s="17" t="str">
        <f>IF(OR($A139="",$B139=""),"",'OddsRatio_working_2-way'!M138)</f>
        <v/>
      </c>
      <c r="I139" s="17" t="str">
        <f>IF(OR($A139="",$B139=""),"",'OddsRatio_working_2-way'!N138)</f>
        <v/>
      </c>
      <c r="J139" s="17" t="str">
        <f>IF('Log_working_2-way'!$D138="","",A139^('Log_working_2-way'!$D138))</f>
        <v/>
      </c>
      <c r="K139" s="22" t="str">
        <f>IF('Log_working_2-way'!$D138="","",B139^('Log_working_2-way'!$D138))</f>
        <v/>
      </c>
    </row>
    <row r="140" spans="3:11" x14ac:dyDescent="0.2">
      <c r="C140" s="20" t="str">
        <f t="shared" si="2"/>
        <v/>
      </c>
      <c r="D140" s="17" t="str">
        <f>IF(OR($A140="",$B140=""),"",A140*'MPTO_working_2-way'!$G139)</f>
        <v/>
      </c>
      <c r="E140" s="22" t="str">
        <f>IF(OR($A140="",$B140=""),"",B140*'MPTO_working_2-way'!$G139)</f>
        <v/>
      </c>
      <c r="F140" s="17" t="str">
        <f>IF(OR($A140="",$B140=""),"",'MPTO_working_2-way'!D139)</f>
        <v/>
      </c>
      <c r="G140" s="22" t="str">
        <f>IF(OR($A140="",$B140=""),"",'MPTO_working_2-way'!E139)</f>
        <v/>
      </c>
      <c r="H140" s="17" t="str">
        <f>IF(OR($A140="",$B140=""),"",'OddsRatio_working_2-way'!M139)</f>
        <v/>
      </c>
      <c r="I140" s="17" t="str">
        <f>IF(OR($A140="",$B140=""),"",'OddsRatio_working_2-way'!N139)</f>
        <v/>
      </c>
      <c r="J140" s="17" t="str">
        <f>IF('Log_working_2-way'!$D139="","",A140^('Log_working_2-way'!$D139))</f>
        <v/>
      </c>
      <c r="K140" s="22" t="str">
        <f>IF('Log_working_2-way'!$D139="","",B140^('Log_working_2-way'!$D139))</f>
        <v/>
      </c>
    </row>
    <row r="141" spans="3:11" x14ac:dyDescent="0.2">
      <c r="C141" s="20" t="str">
        <f t="shared" si="2"/>
        <v/>
      </c>
      <c r="D141" s="17" t="str">
        <f>IF(OR($A141="",$B141=""),"",A141*'MPTO_working_2-way'!$G140)</f>
        <v/>
      </c>
      <c r="E141" s="22" t="str">
        <f>IF(OR($A141="",$B141=""),"",B141*'MPTO_working_2-way'!$G140)</f>
        <v/>
      </c>
      <c r="F141" s="17" t="str">
        <f>IF(OR($A141="",$B141=""),"",'MPTO_working_2-way'!D140)</f>
        <v/>
      </c>
      <c r="G141" s="22" t="str">
        <f>IF(OR($A141="",$B141=""),"",'MPTO_working_2-way'!E140)</f>
        <v/>
      </c>
      <c r="H141" s="17" t="str">
        <f>IF(OR($A141="",$B141=""),"",'OddsRatio_working_2-way'!M140)</f>
        <v/>
      </c>
      <c r="I141" s="17" t="str">
        <f>IF(OR($A141="",$B141=""),"",'OddsRatio_working_2-way'!N140)</f>
        <v/>
      </c>
      <c r="J141" s="17" t="str">
        <f>IF('Log_working_2-way'!$D140="","",A141^('Log_working_2-way'!$D140))</f>
        <v/>
      </c>
      <c r="K141" s="22" t="str">
        <f>IF('Log_working_2-way'!$D140="","",B141^('Log_working_2-way'!$D140))</f>
        <v/>
      </c>
    </row>
    <row r="142" spans="3:11" x14ac:dyDescent="0.2">
      <c r="C142" s="20" t="str">
        <f t="shared" si="2"/>
        <v/>
      </c>
      <c r="D142" s="17" t="str">
        <f>IF(OR($A142="",$B142=""),"",A142*'MPTO_working_2-way'!$G141)</f>
        <v/>
      </c>
      <c r="E142" s="22" t="str">
        <f>IF(OR($A142="",$B142=""),"",B142*'MPTO_working_2-way'!$G141)</f>
        <v/>
      </c>
      <c r="F142" s="17" t="str">
        <f>IF(OR($A142="",$B142=""),"",'MPTO_working_2-way'!D141)</f>
        <v/>
      </c>
      <c r="G142" s="22" t="str">
        <f>IF(OR($A142="",$B142=""),"",'MPTO_working_2-way'!E141)</f>
        <v/>
      </c>
      <c r="H142" s="17" t="str">
        <f>IF(OR($A142="",$B142=""),"",'OddsRatio_working_2-way'!M141)</f>
        <v/>
      </c>
      <c r="I142" s="17" t="str">
        <f>IF(OR($A142="",$B142=""),"",'OddsRatio_working_2-way'!N141)</f>
        <v/>
      </c>
      <c r="J142" s="17" t="str">
        <f>IF('Log_working_2-way'!$D141="","",A142^('Log_working_2-way'!$D141))</f>
        <v/>
      </c>
      <c r="K142" s="22" t="str">
        <f>IF('Log_working_2-way'!$D141="","",B142^('Log_working_2-way'!$D141))</f>
        <v/>
      </c>
    </row>
    <row r="143" spans="3:11" x14ac:dyDescent="0.2">
      <c r="C143" s="20" t="str">
        <f t="shared" si="2"/>
        <v/>
      </c>
      <c r="D143" s="17" t="str">
        <f>IF(OR($A143="",$B143=""),"",A143*'MPTO_working_2-way'!$G142)</f>
        <v/>
      </c>
      <c r="E143" s="22" t="str">
        <f>IF(OR($A143="",$B143=""),"",B143*'MPTO_working_2-way'!$G142)</f>
        <v/>
      </c>
      <c r="F143" s="17" t="str">
        <f>IF(OR($A143="",$B143=""),"",'MPTO_working_2-way'!D142)</f>
        <v/>
      </c>
      <c r="G143" s="22" t="str">
        <f>IF(OR($A143="",$B143=""),"",'MPTO_working_2-way'!E142)</f>
        <v/>
      </c>
      <c r="H143" s="17" t="str">
        <f>IF(OR($A143="",$B143=""),"",'OddsRatio_working_2-way'!M142)</f>
        <v/>
      </c>
      <c r="I143" s="17" t="str">
        <f>IF(OR($A143="",$B143=""),"",'OddsRatio_working_2-way'!N142)</f>
        <v/>
      </c>
      <c r="J143" s="17" t="str">
        <f>IF('Log_working_2-way'!$D142="","",A143^('Log_working_2-way'!$D142))</f>
        <v/>
      </c>
      <c r="K143" s="22" t="str">
        <f>IF('Log_working_2-way'!$D142="","",B143^('Log_working_2-way'!$D142))</f>
        <v/>
      </c>
    </row>
    <row r="144" spans="3:11" x14ac:dyDescent="0.2">
      <c r="C144" s="20" t="str">
        <f t="shared" si="2"/>
        <v/>
      </c>
      <c r="D144" s="17" t="str">
        <f>IF(OR($A144="",$B144=""),"",A144*'MPTO_working_2-way'!$G143)</f>
        <v/>
      </c>
      <c r="E144" s="22" t="str">
        <f>IF(OR($A144="",$B144=""),"",B144*'MPTO_working_2-way'!$G143)</f>
        <v/>
      </c>
      <c r="F144" s="17" t="str">
        <f>IF(OR($A144="",$B144=""),"",'MPTO_working_2-way'!D143)</f>
        <v/>
      </c>
      <c r="G144" s="22" t="str">
        <f>IF(OR($A144="",$B144=""),"",'MPTO_working_2-way'!E143)</f>
        <v/>
      </c>
      <c r="H144" s="17" t="str">
        <f>IF(OR($A144="",$B144=""),"",'OddsRatio_working_2-way'!M143)</f>
        <v/>
      </c>
      <c r="I144" s="17" t="str">
        <f>IF(OR($A144="",$B144=""),"",'OddsRatio_working_2-way'!N143)</f>
        <v/>
      </c>
      <c r="J144" s="17" t="str">
        <f>IF('Log_working_2-way'!$D143="","",A144^('Log_working_2-way'!$D143))</f>
        <v/>
      </c>
      <c r="K144" s="22" t="str">
        <f>IF('Log_working_2-way'!$D143="","",B144^('Log_working_2-way'!$D143))</f>
        <v/>
      </c>
    </row>
    <row r="145" spans="3:11" x14ac:dyDescent="0.2">
      <c r="C145" s="20" t="str">
        <f t="shared" si="2"/>
        <v/>
      </c>
      <c r="D145" s="17" t="str">
        <f>IF(OR($A145="",$B145=""),"",A145*'MPTO_working_2-way'!$G144)</f>
        <v/>
      </c>
      <c r="E145" s="22" t="str">
        <f>IF(OR($A145="",$B145=""),"",B145*'MPTO_working_2-way'!$G144)</f>
        <v/>
      </c>
      <c r="F145" s="17" t="str">
        <f>IF(OR($A145="",$B145=""),"",'MPTO_working_2-way'!D144)</f>
        <v/>
      </c>
      <c r="G145" s="22" t="str">
        <f>IF(OR($A145="",$B145=""),"",'MPTO_working_2-way'!E144)</f>
        <v/>
      </c>
      <c r="H145" s="17" t="str">
        <f>IF(OR($A145="",$B145=""),"",'OddsRatio_working_2-way'!M144)</f>
        <v/>
      </c>
      <c r="I145" s="17" t="str">
        <f>IF(OR($A145="",$B145=""),"",'OddsRatio_working_2-way'!N144)</f>
        <v/>
      </c>
      <c r="J145" s="17" t="str">
        <f>IF('Log_working_2-way'!$D144="","",A145^('Log_working_2-way'!$D144))</f>
        <v/>
      </c>
      <c r="K145" s="22" t="str">
        <f>IF('Log_working_2-way'!$D144="","",B145^('Log_working_2-way'!$D144))</f>
        <v/>
      </c>
    </row>
    <row r="146" spans="3:11" x14ac:dyDescent="0.2">
      <c r="C146" s="20" t="str">
        <f t="shared" si="2"/>
        <v/>
      </c>
      <c r="D146" s="17" t="str">
        <f>IF(OR($A146="",$B146=""),"",A146*'MPTO_working_2-way'!$G145)</f>
        <v/>
      </c>
      <c r="E146" s="22" t="str">
        <f>IF(OR($A146="",$B146=""),"",B146*'MPTO_working_2-way'!$G145)</f>
        <v/>
      </c>
      <c r="F146" s="17" t="str">
        <f>IF(OR($A146="",$B146=""),"",'MPTO_working_2-way'!D145)</f>
        <v/>
      </c>
      <c r="G146" s="22" t="str">
        <f>IF(OR($A146="",$B146=""),"",'MPTO_working_2-way'!E145)</f>
        <v/>
      </c>
      <c r="H146" s="17" t="str">
        <f>IF(OR($A146="",$B146=""),"",'OddsRatio_working_2-way'!M145)</f>
        <v/>
      </c>
      <c r="I146" s="17" t="str">
        <f>IF(OR($A146="",$B146=""),"",'OddsRatio_working_2-way'!N145)</f>
        <v/>
      </c>
      <c r="J146" s="17" t="str">
        <f>IF('Log_working_2-way'!$D145="","",A146^('Log_working_2-way'!$D145))</f>
        <v/>
      </c>
      <c r="K146" s="22" t="str">
        <f>IF('Log_working_2-way'!$D145="","",B146^('Log_working_2-way'!$D145))</f>
        <v/>
      </c>
    </row>
    <row r="147" spans="3:11" x14ac:dyDescent="0.2">
      <c r="C147" s="20" t="str">
        <f t="shared" si="2"/>
        <v/>
      </c>
      <c r="D147" s="17" t="str">
        <f>IF(OR($A147="",$B147=""),"",A147*'MPTO_working_2-way'!$G146)</f>
        <v/>
      </c>
      <c r="E147" s="22" t="str">
        <f>IF(OR($A147="",$B147=""),"",B147*'MPTO_working_2-way'!$G146)</f>
        <v/>
      </c>
      <c r="F147" s="17" t="str">
        <f>IF(OR($A147="",$B147=""),"",'MPTO_working_2-way'!D146)</f>
        <v/>
      </c>
      <c r="G147" s="22" t="str">
        <f>IF(OR($A147="",$B147=""),"",'MPTO_working_2-way'!E146)</f>
        <v/>
      </c>
      <c r="H147" s="17" t="str">
        <f>IF(OR($A147="",$B147=""),"",'OddsRatio_working_2-way'!M146)</f>
        <v/>
      </c>
      <c r="I147" s="17" t="str">
        <f>IF(OR($A147="",$B147=""),"",'OddsRatio_working_2-way'!N146)</f>
        <v/>
      </c>
      <c r="J147" s="17" t="str">
        <f>IF('Log_working_2-way'!$D146="","",A147^('Log_working_2-way'!$D146))</f>
        <v/>
      </c>
      <c r="K147" s="22" t="str">
        <f>IF('Log_working_2-way'!$D146="","",B147^('Log_working_2-way'!$D146))</f>
        <v/>
      </c>
    </row>
    <row r="148" spans="3:11" x14ac:dyDescent="0.2">
      <c r="C148" s="20" t="str">
        <f t="shared" si="2"/>
        <v/>
      </c>
      <c r="D148" s="17" t="str">
        <f>IF(OR($A148="",$B148=""),"",A148*'MPTO_working_2-way'!$G147)</f>
        <v/>
      </c>
      <c r="E148" s="22" t="str">
        <f>IF(OR($A148="",$B148=""),"",B148*'MPTO_working_2-way'!$G147)</f>
        <v/>
      </c>
      <c r="F148" s="17" t="str">
        <f>IF(OR($A148="",$B148=""),"",'MPTO_working_2-way'!D147)</f>
        <v/>
      </c>
      <c r="G148" s="22" t="str">
        <f>IF(OR($A148="",$B148=""),"",'MPTO_working_2-way'!E147)</f>
        <v/>
      </c>
      <c r="H148" s="17" t="str">
        <f>IF(OR($A148="",$B148=""),"",'OddsRatio_working_2-way'!M147)</f>
        <v/>
      </c>
      <c r="I148" s="17" t="str">
        <f>IF(OR($A148="",$B148=""),"",'OddsRatio_working_2-way'!N147)</f>
        <v/>
      </c>
      <c r="J148" s="17" t="str">
        <f>IF('Log_working_2-way'!$D147="","",A148^('Log_working_2-way'!$D147))</f>
        <v/>
      </c>
      <c r="K148" s="22" t="str">
        <f>IF('Log_working_2-way'!$D147="","",B148^('Log_working_2-way'!$D147))</f>
        <v/>
      </c>
    </row>
    <row r="149" spans="3:11" x14ac:dyDescent="0.2">
      <c r="C149" s="20" t="str">
        <f t="shared" si="2"/>
        <v/>
      </c>
      <c r="D149" s="17" t="str">
        <f>IF(OR($A149="",$B149=""),"",A149*'MPTO_working_2-way'!$G148)</f>
        <v/>
      </c>
      <c r="E149" s="22" t="str">
        <f>IF(OR($A149="",$B149=""),"",B149*'MPTO_working_2-way'!$G148)</f>
        <v/>
      </c>
      <c r="F149" s="17" t="str">
        <f>IF(OR($A149="",$B149=""),"",'MPTO_working_2-way'!D148)</f>
        <v/>
      </c>
      <c r="G149" s="22" t="str">
        <f>IF(OR($A149="",$B149=""),"",'MPTO_working_2-way'!E148)</f>
        <v/>
      </c>
      <c r="H149" s="17" t="str">
        <f>IF(OR($A149="",$B149=""),"",'OddsRatio_working_2-way'!M148)</f>
        <v/>
      </c>
      <c r="I149" s="17" t="str">
        <f>IF(OR($A149="",$B149=""),"",'OddsRatio_working_2-way'!N148)</f>
        <v/>
      </c>
      <c r="J149" s="17" t="str">
        <f>IF('Log_working_2-way'!$D148="","",A149^('Log_working_2-way'!$D148))</f>
        <v/>
      </c>
      <c r="K149" s="22" t="str">
        <f>IF('Log_working_2-way'!$D148="","",B149^('Log_working_2-way'!$D148))</f>
        <v/>
      </c>
    </row>
    <row r="150" spans="3:11" x14ac:dyDescent="0.2">
      <c r="C150" s="20" t="str">
        <f t="shared" si="2"/>
        <v/>
      </c>
      <c r="D150" s="17" t="str">
        <f>IF(OR($A150="",$B150=""),"",A150*'MPTO_working_2-way'!$G149)</f>
        <v/>
      </c>
      <c r="E150" s="22" t="str">
        <f>IF(OR($A150="",$B150=""),"",B150*'MPTO_working_2-way'!$G149)</f>
        <v/>
      </c>
      <c r="F150" s="17" t="str">
        <f>IF(OR($A150="",$B150=""),"",'MPTO_working_2-way'!D149)</f>
        <v/>
      </c>
      <c r="G150" s="22" t="str">
        <f>IF(OR($A150="",$B150=""),"",'MPTO_working_2-way'!E149)</f>
        <v/>
      </c>
      <c r="H150" s="17" t="str">
        <f>IF(OR($A150="",$B150=""),"",'OddsRatio_working_2-way'!M149)</f>
        <v/>
      </c>
      <c r="I150" s="17" t="str">
        <f>IF(OR($A150="",$B150=""),"",'OddsRatio_working_2-way'!N149)</f>
        <v/>
      </c>
      <c r="J150" s="17" t="str">
        <f>IF('Log_working_2-way'!$D149="","",A150^('Log_working_2-way'!$D149))</f>
        <v/>
      </c>
      <c r="K150" s="22" t="str">
        <f>IF('Log_working_2-way'!$D149="","",B150^('Log_working_2-way'!$D149))</f>
        <v/>
      </c>
    </row>
    <row r="151" spans="3:11" x14ac:dyDescent="0.2">
      <c r="C151" s="20" t="str">
        <f t="shared" si="2"/>
        <v/>
      </c>
      <c r="D151" s="17" t="str">
        <f>IF(OR($A151="",$B151=""),"",A151*'MPTO_working_2-way'!$G150)</f>
        <v/>
      </c>
      <c r="E151" s="22" t="str">
        <f>IF(OR($A151="",$B151=""),"",B151*'MPTO_working_2-way'!$G150)</f>
        <v/>
      </c>
      <c r="F151" s="17" t="str">
        <f>IF(OR($A151="",$B151=""),"",'MPTO_working_2-way'!D150)</f>
        <v/>
      </c>
      <c r="G151" s="22" t="str">
        <f>IF(OR($A151="",$B151=""),"",'MPTO_working_2-way'!E150)</f>
        <v/>
      </c>
      <c r="H151" s="17" t="str">
        <f>IF(OR($A151="",$B151=""),"",'OddsRatio_working_2-way'!M150)</f>
        <v/>
      </c>
      <c r="I151" s="17" t="str">
        <f>IF(OR($A151="",$B151=""),"",'OddsRatio_working_2-way'!N150)</f>
        <v/>
      </c>
      <c r="J151" s="17" t="str">
        <f>IF('Log_working_2-way'!$D150="","",A151^('Log_working_2-way'!$D150))</f>
        <v/>
      </c>
      <c r="K151" s="22" t="str">
        <f>IF('Log_working_2-way'!$D150="","",B151^('Log_working_2-way'!$D150))</f>
        <v/>
      </c>
    </row>
    <row r="152" spans="3:11" x14ac:dyDescent="0.2">
      <c r="C152" s="20" t="str">
        <f t="shared" si="2"/>
        <v/>
      </c>
      <c r="D152" s="17" t="str">
        <f>IF(OR($A152="",$B152=""),"",A152*'MPTO_working_2-way'!$G151)</f>
        <v/>
      </c>
      <c r="E152" s="22" t="str">
        <f>IF(OR($A152="",$B152=""),"",B152*'MPTO_working_2-way'!$G151)</f>
        <v/>
      </c>
      <c r="F152" s="17" t="str">
        <f>IF(OR($A152="",$B152=""),"",'MPTO_working_2-way'!D151)</f>
        <v/>
      </c>
      <c r="G152" s="22" t="str">
        <f>IF(OR($A152="",$B152=""),"",'MPTO_working_2-way'!E151)</f>
        <v/>
      </c>
      <c r="H152" s="17" t="str">
        <f>IF(OR($A152="",$B152=""),"",'OddsRatio_working_2-way'!M151)</f>
        <v/>
      </c>
      <c r="I152" s="17" t="str">
        <f>IF(OR($A152="",$B152=""),"",'OddsRatio_working_2-way'!N151)</f>
        <v/>
      </c>
      <c r="J152" s="17" t="str">
        <f>IF('Log_working_2-way'!$D151="","",A152^('Log_working_2-way'!$D151))</f>
        <v/>
      </c>
      <c r="K152" s="22" t="str">
        <f>IF('Log_working_2-way'!$D151="","",B152^('Log_working_2-way'!$D151))</f>
        <v/>
      </c>
    </row>
    <row r="153" spans="3:11" x14ac:dyDescent="0.2">
      <c r="C153" s="20" t="str">
        <f t="shared" si="2"/>
        <v/>
      </c>
      <c r="D153" s="17" t="str">
        <f>IF(OR($A153="",$B153=""),"",A153*'MPTO_working_2-way'!$G152)</f>
        <v/>
      </c>
      <c r="E153" s="22" t="str">
        <f>IF(OR($A153="",$B153=""),"",B153*'MPTO_working_2-way'!$G152)</f>
        <v/>
      </c>
      <c r="F153" s="17" t="str">
        <f>IF(OR($A153="",$B153=""),"",'MPTO_working_2-way'!D152)</f>
        <v/>
      </c>
      <c r="G153" s="22" t="str">
        <f>IF(OR($A153="",$B153=""),"",'MPTO_working_2-way'!E152)</f>
        <v/>
      </c>
      <c r="H153" s="17" t="str">
        <f>IF(OR($A153="",$B153=""),"",'OddsRatio_working_2-way'!M152)</f>
        <v/>
      </c>
      <c r="I153" s="17" t="str">
        <f>IF(OR($A153="",$B153=""),"",'OddsRatio_working_2-way'!N152)</f>
        <v/>
      </c>
      <c r="J153" s="17" t="str">
        <f>IF('Log_working_2-way'!$D152="","",A153^('Log_working_2-way'!$D152))</f>
        <v/>
      </c>
      <c r="K153" s="22" t="str">
        <f>IF('Log_working_2-way'!$D152="","",B153^('Log_working_2-way'!$D152))</f>
        <v/>
      </c>
    </row>
    <row r="154" spans="3:11" x14ac:dyDescent="0.2">
      <c r="C154" s="20" t="str">
        <f t="shared" si="2"/>
        <v/>
      </c>
      <c r="D154" s="17" t="str">
        <f>IF(OR($A154="",$B154=""),"",A154*'MPTO_working_2-way'!$G153)</f>
        <v/>
      </c>
      <c r="E154" s="22" t="str">
        <f>IF(OR($A154="",$B154=""),"",B154*'MPTO_working_2-way'!$G153)</f>
        <v/>
      </c>
      <c r="F154" s="17" t="str">
        <f>IF(OR($A154="",$B154=""),"",'MPTO_working_2-way'!D153)</f>
        <v/>
      </c>
      <c r="G154" s="22" t="str">
        <f>IF(OR($A154="",$B154=""),"",'MPTO_working_2-way'!E153)</f>
        <v/>
      </c>
      <c r="H154" s="17" t="str">
        <f>IF(OR($A154="",$B154=""),"",'OddsRatio_working_2-way'!M153)</f>
        <v/>
      </c>
      <c r="I154" s="17" t="str">
        <f>IF(OR($A154="",$B154=""),"",'OddsRatio_working_2-way'!N153)</f>
        <v/>
      </c>
      <c r="J154" s="17" t="str">
        <f>IF('Log_working_2-way'!$D153="","",A154^('Log_working_2-way'!$D153))</f>
        <v/>
      </c>
      <c r="K154" s="22" t="str">
        <f>IF('Log_working_2-way'!$D153="","",B154^('Log_working_2-way'!$D153))</f>
        <v/>
      </c>
    </row>
    <row r="155" spans="3:11" x14ac:dyDescent="0.2">
      <c r="C155" s="20" t="str">
        <f t="shared" si="2"/>
        <v/>
      </c>
      <c r="D155" s="17" t="str">
        <f>IF(OR($A155="",$B155=""),"",A155*'MPTO_working_2-way'!$G154)</f>
        <v/>
      </c>
      <c r="E155" s="22" t="str">
        <f>IF(OR($A155="",$B155=""),"",B155*'MPTO_working_2-way'!$G154)</f>
        <v/>
      </c>
      <c r="F155" s="17" t="str">
        <f>IF(OR($A155="",$B155=""),"",'MPTO_working_2-way'!D154)</f>
        <v/>
      </c>
      <c r="G155" s="22" t="str">
        <f>IF(OR($A155="",$B155=""),"",'MPTO_working_2-way'!E154)</f>
        <v/>
      </c>
      <c r="H155" s="17" t="str">
        <f>IF(OR($A155="",$B155=""),"",'OddsRatio_working_2-way'!M154)</f>
        <v/>
      </c>
      <c r="I155" s="17" t="str">
        <f>IF(OR($A155="",$B155=""),"",'OddsRatio_working_2-way'!N154)</f>
        <v/>
      </c>
      <c r="J155" s="17" t="str">
        <f>IF('Log_working_2-way'!$D154="","",A155^('Log_working_2-way'!$D154))</f>
        <v/>
      </c>
      <c r="K155" s="22" t="str">
        <f>IF('Log_working_2-way'!$D154="","",B155^('Log_working_2-way'!$D154))</f>
        <v/>
      </c>
    </row>
    <row r="156" spans="3:11" x14ac:dyDescent="0.2">
      <c r="C156" s="20" t="str">
        <f t="shared" si="2"/>
        <v/>
      </c>
      <c r="D156" s="17" t="str">
        <f>IF(OR($A156="",$B156=""),"",A156*'MPTO_working_2-way'!$G155)</f>
        <v/>
      </c>
      <c r="E156" s="22" t="str">
        <f>IF(OR($A156="",$B156=""),"",B156*'MPTO_working_2-way'!$G155)</f>
        <v/>
      </c>
      <c r="F156" s="17" t="str">
        <f>IF(OR($A156="",$B156=""),"",'MPTO_working_2-way'!D155)</f>
        <v/>
      </c>
      <c r="G156" s="22" t="str">
        <f>IF(OR($A156="",$B156=""),"",'MPTO_working_2-way'!E155)</f>
        <v/>
      </c>
      <c r="H156" s="17" t="str">
        <f>IF(OR($A156="",$B156=""),"",'OddsRatio_working_2-way'!M155)</f>
        <v/>
      </c>
      <c r="I156" s="17" t="str">
        <f>IF(OR($A156="",$B156=""),"",'OddsRatio_working_2-way'!N155)</f>
        <v/>
      </c>
      <c r="J156" s="17" t="str">
        <f>IF('Log_working_2-way'!$D155="","",A156^('Log_working_2-way'!$D155))</f>
        <v/>
      </c>
      <c r="K156" s="22" t="str">
        <f>IF('Log_working_2-way'!$D155="","",B156^('Log_working_2-way'!$D155))</f>
        <v/>
      </c>
    </row>
    <row r="157" spans="3:11" x14ac:dyDescent="0.2">
      <c r="C157" s="20" t="str">
        <f t="shared" si="2"/>
        <v/>
      </c>
      <c r="D157" s="17" t="str">
        <f>IF(OR($A157="",$B157=""),"",A157*'MPTO_working_2-way'!$G156)</f>
        <v/>
      </c>
      <c r="E157" s="22" t="str">
        <f>IF(OR($A157="",$B157=""),"",B157*'MPTO_working_2-way'!$G156)</f>
        <v/>
      </c>
      <c r="F157" s="17" t="str">
        <f>IF(OR($A157="",$B157=""),"",'MPTO_working_2-way'!D156)</f>
        <v/>
      </c>
      <c r="G157" s="22" t="str">
        <f>IF(OR($A157="",$B157=""),"",'MPTO_working_2-way'!E156)</f>
        <v/>
      </c>
      <c r="H157" s="17" t="str">
        <f>IF(OR($A157="",$B157=""),"",'OddsRatio_working_2-way'!M156)</f>
        <v/>
      </c>
      <c r="I157" s="17" t="str">
        <f>IF(OR($A157="",$B157=""),"",'OddsRatio_working_2-way'!N156)</f>
        <v/>
      </c>
      <c r="J157" s="17" t="str">
        <f>IF('Log_working_2-way'!$D156="","",A157^('Log_working_2-way'!$D156))</f>
        <v/>
      </c>
      <c r="K157" s="22" t="str">
        <f>IF('Log_working_2-way'!$D156="","",B157^('Log_working_2-way'!$D156))</f>
        <v/>
      </c>
    </row>
    <row r="158" spans="3:11" x14ac:dyDescent="0.2">
      <c r="C158" s="20" t="str">
        <f t="shared" si="2"/>
        <v/>
      </c>
      <c r="D158" s="17" t="str">
        <f>IF(OR($A158="",$B158=""),"",A158*'MPTO_working_2-way'!$G157)</f>
        <v/>
      </c>
      <c r="E158" s="22" t="str">
        <f>IF(OR($A158="",$B158=""),"",B158*'MPTO_working_2-way'!$G157)</f>
        <v/>
      </c>
      <c r="F158" s="17" t="str">
        <f>IF(OR($A158="",$B158=""),"",'MPTO_working_2-way'!D157)</f>
        <v/>
      </c>
      <c r="G158" s="22" t="str">
        <f>IF(OR($A158="",$B158=""),"",'MPTO_working_2-way'!E157)</f>
        <v/>
      </c>
      <c r="H158" s="17" t="str">
        <f>IF(OR($A158="",$B158=""),"",'OddsRatio_working_2-way'!M157)</f>
        <v/>
      </c>
      <c r="I158" s="17" t="str">
        <f>IF(OR($A158="",$B158=""),"",'OddsRatio_working_2-way'!N157)</f>
        <v/>
      </c>
      <c r="J158" s="17" t="str">
        <f>IF('Log_working_2-way'!$D157="","",A158^('Log_working_2-way'!$D157))</f>
        <v/>
      </c>
      <c r="K158" s="22" t="str">
        <f>IF('Log_working_2-way'!$D157="","",B158^('Log_working_2-way'!$D157))</f>
        <v/>
      </c>
    </row>
    <row r="159" spans="3:11" x14ac:dyDescent="0.2">
      <c r="C159" s="20" t="str">
        <f t="shared" si="2"/>
        <v/>
      </c>
      <c r="D159" s="17" t="str">
        <f>IF(OR($A159="",$B159=""),"",A159*'MPTO_working_2-way'!$G158)</f>
        <v/>
      </c>
      <c r="E159" s="22" t="str">
        <f>IF(OR($A159="",$B159=""),"",B159*'MPTO_working_2-way'!$G158)</f>
        <v/>
      </c>
      <c r="F159" s="17" t="str">
        <f>IF(OR($A159="",$B159=""),"",'MPTO_working_2-way'!D158)</f>
        <v/>
      </c>
      <c r="G159" s="22" t="str">
        <f>IF(OR($A159="",$B159=""),"",'MPTO_working_2-way'!E158)</f>
        <v/>
      </c>
      <c r="H159" s="17" t="str">
        <f>IF(OR($A159="",$B159=""),"",'OddsRatio_working_2-way'!M158)</f>
        <v/>
      </c>
      <c r="I159" s="17" t="str">
        <f>IF(OR($A159="",$B159=""),"",'OddsRatio_working_2-way'!N158)</f>
        <v/>
      </c>
      <c r="J159" s="17" t="str">
        <f>IF('Log_working_2-way'!$D158="","",A159^('Log_working_2-way'!$D158))</f>
        <v/>
      </c>
      <c r="K159" s="22" t="str">
        <f>IF('Log_working_2-way'!$D158="","",B159^('Log_working_2-way'!$D158))</f>
        <v/>
      </c>
    </row>
    <row r="160" spans="3:11" x14ac:dyDescent="0.2">
      <c r="C160" s="20" t="str">
        <f t="shared" si="2"/>
        <v/>
      </c>
      <c r="D160" s="17" t="str">
        <f>IF(OR($A160="",$B160=""),"",A160*'MPTO_working_2-way'!$G159)</f>
        <v/>
      </c>
      <c r="E160" s="22" t="str">
        <f>IF(OR($A160="",$B160=""),"",B160*'MPTO_working_2-way'!$G159)</f>
        <v/>
      </c>
      <c r="F160" s="17" t="str">
        <f>IF(OR($A160="",$B160=""),"",'MPTO_working_2-way'!D159)</f>
        <v/>
      </c>
      <c r="G160" s="22" t="str">
        <f>IF(OR($A160="",$B160=""),"",'MPTO_working_2-way'!E159)</f>
        <v/>
      </c>
      <c r="H160" s="17" t="str">
        <f>IF(OR($A160="",$B160=""),"",'OddsRatio_working_2-way'!M159)</f>
        <v/>
      </c>
      <c r="I160" s="17" t="str">
        <f>IF(OR($A160="",$B160=""),"",'OddsRatio_working_2-way'!N159)</f>
        <v/>
      </c>
      <c r="J160" s="17" t="str">
        <f>IF('Log_working_2-way'!$D159="","",A160^('Log_working_2-way'!$D159))</f>
        <v/>
      </c>
      <c r="K160" s="22" t="str">
        <f>IF('Log_working_2-way'!$D159="","",B160^('Log_working_2-way'!$D159))</f>
        <v/>
      </c>
    </row>
    <row r="161" spans="3:11" x14ac:dyDescent="0.2">
      <c r="C161" s="20" t="str">
        <f t="shared" si="2"/>
        <v/>
      </c>
      <c r="D161" s="17" t="str">
        <f>IF(OR($A161="",$B161=""),"",A161*'MPTO_working_2-way'!$G160)</f>
        <v/>
      </c>
      <c r="E161" s="22" t="str">
        <f>IF(OR($A161="",$B161=""),"",B161*'MPTO_working_2-way'!$G160)</f>
        <v/>
      </c>
      <c r="F161" s="17" t="str">
        <f>IF(OR($A161="",$B161=""),"",'MPTO_working_2-way'!D160)</f>
        <v/>
      </c>
      <c r="G161" s="22" t="str">
        <f>IF(OR($A161="",$B161=""),"",'MPTO_working_2-way'!E160)</f>
        <v/>
      </c>
      <c r="H161" s="17" t="str">
        <f>IF(OR($A161="",$B161=""),"",'OddsRatio_working_2-way'!M160)</f>
        <v/>
      </c>
      <c r="I161" s="17" t="str">
        <f>IF(OR($A161="",$B161=""),"",'OddsRatio_working_2-way'!N160)</f>
        <v/>
      </c>
      <c r="J161" s="17" t="str">
        <f>IF('Log_working_2-way'!$D160="","",A161^('Log_working_2-way'!$D160))</f>
        <v/>
      </c>
      <c r="K161" s="22" t="str">
        <f>IF('Log_working_2-way'!$D160="","",B161^('Log_working_2-way'!$D160))</f>
        <v/>
      </c>
    </row>
    <row r="162" spans="3:11" x14ac:dyDescent="0.2">
      <c r="C162" s="20" t="str">
        <f t="shared" si="2"/>
        <v/>
      </c>
      <c r="D162" s="17" t="str">
        <f>IF(OR($A162="",$B162=""),"",A162*'MPTO_working_2-way'!$G161)</f>
        <v/>
      </c>
      <c r="E162" s="22" t="str">
        <f>IF(OR($A162="",$B162=""),"",B162*'MPTO_working_2-way'!$G161)</f>
        <v/>
      </c>
      <c r="F162" s="17" t="str">
        <f>IF(OR($A162="",$B162=""),"",'MPTO_working_2-way'!D161)</f>
        <v/>
      </c>
      <c r="G162" s="22" t="str">
        <f>IF(OR($A162="",$B162=""),"",'MPTO_working_2-way'!E161)</f>
        <v/>
      </c>
      <c r="H162" s="17" t="str">
        <f>IF(OR($A162="",$B162=""),"",'OddsRatio_working_2-way'!M161)</f>
        <v/>
      </c>
      <c r="I162" s="17" t="str">
        <f>IF(OR($A162="",$B162=""),"",'OddsRatio_working_2-way'!N161)</f>
        <v/>
      </c>
      <c r="J162" s="17" t="str">
        <f>IF('Log_working_2-way'!$D161="","",A162^('Log_working_2-way'!$D161))</f>
        <v/>
      </c>
      <c r="K162" s="22" t="str">
        <f>IF('Log_working_2-way'!$D161="","",B162^('Log_working_2-way'!$D161))</f>
        <v/>
      </c>
    </row>
    <row r="163" spans="3:11" x14ac:dyDescent="0.2">
      <c r="C163" s="20" t="str">
        <f t="shared" si="2"/>
        <v/>
      </c>
      <c r="D163" s="17" t="str">
        <f>IF(OR($A163="",$B163=""),"",A163*'MPTO_working_2-way'!$G162)</f>
        <v/>
      </c>
      <c r="E163" s="22" t="str">
        <f>IF(OR($A163="",$B163=""),"",B163*'MPTO_working_2-way'!$G162)</f>
        <v/>
      </c>
      <c r="F163" s="17" t="str">
        <f>IF(OR($A163="",$B163=""),"",'MPTO_working_2-way'!D162)</f>
        <v/>
      </c>
      <c r="G163" s="22" t="str">
        <f>IF(OR($A163="",$B163=""),"",'MPTO_working_2-way'!E162)</f>
        <v/>
      </c>
      <c r="H163" s="17" t="str">
        <f>IF(OR($A163="",$B163=""),"",'OddsRatio_working_2-way'!M162)</f>
        <v/>
      </c>
      <c r="I163" s="17" t="str">
        <f>IF(OR($A163="",$B163=""),"",'OddsRatio_working_2-way'!N162)</f>
        <v/>
      </c>
      <c r="J163" s="17" t="str">
        <f>IF('Log_working_2-way'!$D162="","",A163^('Log_working_2-way'!$D162))</f>
        <v/>
      </c>
      <c r="K163" s="22" t="str">
        <f>IF('Log_working_2-way'!$D162="","",B163^('Log_working_2-way'!$D162))</f>
        <v/>
      </c>
    </row>
    <row r="164" spans="3:11" x14ac:dyDescent="0.2">
      <c r="C164" s="20" t="str">
        <f t="shared" si="2"/>
        <v/>
      </c>
      <c r="D164" s="17" t="str">
        <f>IF(OR($A164="",$B164=""),"",A164*'MPTO_working_2-way'!$G163)</f>
        <v/>
      </c>
      <c r="E164" s="22" t="str">
        <f>IF(OR($A164="",$B164=""),"",B164*'MPTO_working_2-way'!$G163)</f>
        <v/>
      </c>
      <c r="F164" s="17" t="str">
        <f>IF(OR($A164="",$B164=""),"",'MPTO_working_2-way'!D163)</f>
        <v/>
      </c>
      <c r="G164" s="22" t="str">
        <f>IF(OR($A164="",$B164=""),"",'MPTO_working_2-way'!E163)</f>
        <v/>
      </c>
      <c r="H164" s="17" t="str">
        <f>IF(OR($A164="",$B164=""),"",'OddsRatio_working_2-way'!M163)</f>
        <v/>
      </c>
      <c r="I164" s="17" t="str">
        <f>IF(OR($A164="",$B164=""),"",'OddsRatio_working_2-way'!N163)</f>
        <v/>
      </c>
      <c r="J164" s="17" t="str">
        <f>IF('Log_working_2-way'!$D163="","",A164^('Log_working_2-way'!$D163))</f>
        <v/>
      </c>
      <c r="K164" s="22" t="str">
        <f>IF('Log_working_2-way'!$D163="","",B164^('Log_working_2-way'!$D163))</f>
        <v/>
      </c>
    </row>
    <row r="165" spans="3:11" x14ac:dyDescent="0.2">
      <c r="C165" s="20" t="str">
        <f t="shared" si="2"/>
        <v/>
      </c>
      <c r="D165" s="17" t="str">
        <f>IF(OR($A165="",$B165=""),"",A165*'MPTO_working_2-way'!$G164)</f>
        <v/>
      </c>
      <c r="E165" s="22" t="str">
        <f>IF(OR($A165="",$B165=""),"",B165*'MPTO_working_2-way'!$G164)</f>
        <v/>
      </c>
      <c r="F165" s="17" t="str">
        <f>IF(OR($A165="",$B165=""),"",'MPTO_working_2-way'!D164)</f>
        <v/>
      </c>
      <c r="G165" s="22" t="str">
        <f>IF(OR($A165="",$B165=""),"",'MPTO_working_2-way'!E164)</f>
        <v/>
      </c>
      <c r="H165" s="17" t="str">
        <f>IF(OR($A165="",$B165=""),"",'OddsRatio_working_2-way'!M164)</f>
        <v/>
      </c>
      <c r="I165" s="17" t="str">
        <f>IF(OR($A165="",$B165=""),"",'OddsRatio_working_2-way'!N164)</f>
        <v/>
      </c>
      <c r="J165" s="17" t="str">
        <f>IF('Log_working_2-way'!$D164="","",A165^('Log_working_2-way'!$D164))</f>
        <v/>
      </c>
      <c r="K165" s="22" t="str">
        <f>IF('Log_working_2-way'!$D164="","",B165^('Log_working_2-way'!$D164))</f>
        <v/>
      </c>
    </row>
    <row r="166" spans="3:11" x14ac:dyDescent="0.2">
      <c r="C166" s="20" t="str">
        <f t="shared" si="2"/>
        <v/>
      </c>
      <c r="D166" s="17" t="str">
        <f>IF(OR($A166="",$B166=""),"",A166*'MPTO_working_2-way'!$G165)</f>
        <v/>
      </c>
      <c r="E166" s="22" t="str">
        <f>IF(OR($A166="",$B166=""),"",B166*'MPTO_working_2-way'!$G165)</f>
        <v/>
      </c>
      <c r="F166" s="17" t="str">
        <f>IF(OR($A166="",$B166=""),"",'MPTO_working_2-way'!D165)</f>
        <v/>
      </c>
      <c r="G166" s="22" t="str">
        <f>IF(OR($A166="",$B166=""),"",'MPTO_working_2-way'!E165)</f>
        <v/>
      </c>
      <c r="H166" s="17" t="str">
        <f>IF(OR($A166="",$B166=""),"",'OddsRatio_working_2-way'!M165)</f>
        <v/>
      </c>
      <c r="I166" s="17" t="str">
        <f>IF(OR($A166="",$B166=""),"",'OddsRatio_working_2-way'!N165)</f>
        <v/>
      </c>
      <c r="J166" s="17" t="str">
        <f>IF('Log_working_2-way'!$D165="","",A166^('Log_working_2-way'!$D165))</f>
        <v/>
      </c>
      <c r="K166" s="22" t="str">
        <f>IF('Log_working_2-way'!$D165="","",B166^('Log_working_2-way'!$D165))</f>
        <v/>
      </c>
    </row>
    <row r="167" spans="3:11" x14ac:dyDescent="0.2">
      <c r="C167" s="20" t="str">
        <f t="shared" si="2"/>
        <v/>
      </c>
      <c r="D167" s="17" t="str">
        <f>IF(OR($A167="",$B167=""),"",A167*'MPTO_working_2-way'!$G166)</f>
        <v/>
      </c>
      <c r="E167" s="22" t="str">
        <f>IF(OR($A167="",$B167=""),"",B167*'MPTO_working_2-way'!$G166)</f>
        <v/>
      </c>
      <c r="F167" s="17" t="str">
        <f>IF(OR($A167="",$B167=""),"",'MPTO_working_2-way'!D166)</f>
        <v/>
      </c>
      <c r="G167" s="22" t="str">
        <f>IF(OR($A167="",$B167=""),"",'MPTO_working_2-way'!E166)</f>
        <v/>
      </c>
      <c r="H167" s="17" t="str">
        <f>IF(OR($A167="",$B167=""),"",'OddsRatio_working_2-way'!M166)</f>
        <v/>
      </c>
      <c r="I167" s="17" t="str">
        <f>IF(OR($A167="",$B167=""),"",'OddsRatio_working_2-way'!N166)</f>
        <v/>
      </c>
      <c r="J167" s="17" t="str">
        <f>IF('Log_working_2-way'!$D166="","",A167^('Log_working_2-way'!$D166))</f>
        <v/>
      </c>
      <c r="K167" s="22" t="str">
        <f>IF('Log_working_2-way'!$D166="","",B167^('Log_working_2-way'!$D166))</f>
        <v/>
      </c>
    </row>
    <row r="168" spans="3:11" x14ac:dyDescent="0.2">
      <c r="C168" s="20" t="str">
        <f t="shared" si="2"/>
        <v/>
      </c>
      <c r="D168" s="17" t="str">
        <f>IF(OR($A168="",$B168=""),"",A168*'MPTO_working_2-way'!$G167)</f>
        <v/>
      </c>
      <c r="E168" s="22" t="str">
        <f>IF(OR($A168="",$B168=""),"",B168*'MPTO_working_2-way'!$G167)</f>
        <v/>
      </c>
      <c r="F168" s="17" t="str">
        <f>IF(OR($A168="",$B168=""),"",'MPTO_working_2-way'!D167)</f>
        <v/>
      </c>
      <c r="G168" s="22" t="str">
        <f>IF(OR($A168="",$B168=""),"",'MPTO_working_2-way'!E167)</f>
        <v/>
      </c>
      <c r="H168" s="17" t="str">
        <f>IF(OR($A168="",$B168=""),"",'OddsRatio_working_2-way'!M167)</f>
        <v/>
      </c>
      <c r="I168" s="17" t="str">
        <f>IF(OR($A168="",$B168=""),"",'OddsRatio_working_2-way'!N167)</f>
        <v/>
      </c>
      <c r="J168" s="17" t="str">
        <f>IF('Log_working_2-way'!$D167="","",A168^('Log_working_2-way'!$D167))</f>
        <v/>
      </c>
      <c r="K168" s="22" t="str">
        <f>IF('Log_working_2-way'!$D167="","",B168^('Log_working_2-way'!$D167))</f>
        <v/>
      </c>
    </row>
    <row r="169" spans="3:11" x14ac:dyDescent="0.2">
      <c r="C169" s="20" t="str">
        <f t="shared" si="2"/>
        <v/>
      </c>
      <c r="D169" s="17" t="str">
        <f>IF(OR($A169="",$B169=""),"",A169*'MPTO_working_2-way'!$G168)</f>
        <v/>
      </c>
      <c r="E169" s="22" t="str">
        <f>IF(OR($A169="",$B169=""),"",B169*'MPTO_working_2-way'!$G168)</f>
        <v/>
      </c>
      <c r="F169" s="17" t="str">
        <f>IF(OR($A169="",$B169=""),"",'MPTO_working_2-way'!D168)</f>
        <v/>
      </c>
      <c r="G169" s="22" t="str">
        <f>IF(OR($A169="",$B169=""),"",'MPTO_working_2-way'!E168)</f>
        <v/>
      </c>
      <c r="H169" s="17" t="str">
        <f>IF(OR($A169="",$B169=""),"",'OddsRatio_working_2-way'!M168)</f>
        <v/>
      </c>
      <c r="I169" s="17" t="str">
        <f>IF(OR($A169="",$B169=""),"",'OddsRatio_working_2-way'!N168)</f>
        <v/>
      </c>
      <c r="J169" s="17" t="str">
        <f>IF('Log_working_2-way'!$D168="","",A169^('Log_working_2-way'!$D168))</f>
        <v/>
      </c>
      <c r="K169" s="22" t="str">
        <f>IF('Log_working_2-way'!$D168="","",B169^('Log_working_2-way'!$D168))</f>
        <v/>
      </c>
    </row>
    <row r="170" spans="3:11" x14ac:dyDescent="0.2">
      <c r="C170" s="20" t="str">
        <f t="shared" si="2"/>
        <v/>
      </c>
      <c r="D170" s="17" t="str">
        <f>IF(OR($A170="",$B170=""),"",A170*'MPTO_working_2-way'!$G169)</f>
        <v/>
      </c>
      <c r="E170" s="22" t="str">
        <f>IF(OR($A170="",$B170=""),"",B170*'MPTO_working_2-way'!$G169)</f>
        <v/>
      </c>
      <c r="F170" s="17" t="str">
        <f>IF(OR($A170="",$B170=""),"",'MPTO_working_2-way'!D169)</f>
        <v/>
      </c>
      <c r="G170" s="22" t="str">
        <f>IF(OR($A170="",$B170=""),"",'MPTO_working_2-way'!E169)</f>
        <v/>
      </c>
      <c r="H170" s="17" t="str">
        <f>IF(OR($A170="",$B170=""),"",'OddsRatio_working_2-way'!M169)</f>
        <v/>
      </c>
      <c r="I170" s="17" t="str">
        <f>IF(OR($A170="",$B170=""),"",'OddsRatio_working_2-way'!N169)</f>
        <v/>
      </c>
      <c r="J170" s="17" t="str">
        <f>IF('Log_working_2-way'!$D169="","",A170^('Log_working_2-way'!$D169))</f>
        <v/>
      </c>
      <c r="K170" s="22" t="str">
        <f>IF('Log_working_2-way'!$D169="","",B170^('Log_working_2-way'!$D169))</f>
        <v/>
      </c>
    </row>
    <row r="171" spans="3:11" x14ac:dyDescent="0.2">
      <c r="C171" s="20" t="str">
        <f t="shared" si="2"/>
        <v/>
      </c>
      <c r="D171" s="17" t="str">
        <f>IF(OR($A171="",$B171=""),"",A171*'MPTO_working_2-way'!$G170)</f>
        <v/>
      </c>
      <c r="E171" s="22" t="str">
        <f>IF(OR($A171="",$B171=""),"",B171*'MPTO_working_2-way'!$G170)</f>
        <v/>
      </c>
      <c r="F171" s="17" t="str">
        <f>IF(OR($A171="",$B171=""),"",'MPTO_working_2-way'!D170)</f>
        <v/>
      </c>
      <c r="G171" s="22" t="str">
        <f>IF(OR($A171="",$B171=""),"",'MPTO_working_2-way'!E170)</f>
        <v/>
      </c>
      <c r="H171" s="17" t="str">
        <f>IF(OR($A171="",$B171=""),"",'OddsRatio_working_2-way'!M170)</f>
        <v/>
      </c>
      <c r="I171" s="17" t="str">
        <f>IF(OR($A171="",$B171=""),"",'OddsRatio_working_2-way'!N170)</f>
        <v/>
      </c>
      <c r="J171" s="17" t="str">
        <f>IF('Log_working_2-way'!$D170="","",A171^('Log_working_2-way'!$D170))</f>
        <v/>
      </c>
      <c r="K171" s="22" t="str">
        <f>IF('Log_working_2-way'!$D170="","",B171^('Log_working_2-way'!$D170))</f>
        <v/>
      </c>
    </row>
    <row r="172" spans="3:11" x14ac:dyDescent="0.2">
      <c r="C172" s="20" t="str">
        <f t="shared" si="2"/>
        <v/>
      </c>
      <c r="D172" s="17" t="str">
        <f>IF(OR($A172="",$B172=""),"",A172*'MPTO_working_2-way'!$G171)</f>
        <v/>
      </c>
      <c r="E172" s="22" t="str">
        <f>IF(OR($A172="",$B172=""),"",B172*'MPTO_working_2-way'!$G171)</f>
        <v/>
      </c>
      <c r="F172" s="17" t="str">
        <f>IF(OR($A172="",$B172=""),"",'MPTO_working_2-way'!D171)</f>
        <v/>
      </c>
      <c r="G172" s="22" t="str">
        <f>IF(OR($A172="",$B172=""),"",'MPTO_working_2-way'!E171)</f>
        <v/>
      </c>
      <c r="H172" s="17" t="str">
        <f>IF(OR($A172="",$B172=""),"",'OddsRatio_working_2-way'!M171)</f>
        <v/>
      </c>
      <c r="I172" s="17" t="str">
        <f>IF(OR($A172="",$B172=""),"",'OddsRatio_working_2-way'!N171)</f>
        <v/>
      </c>
      <c r="J172" s="17" t="str">
        <f>IF('Log_working_2-way'!$D171="","",A172^('Log_working_2-way'!$D171))</f>
        <v/>
      </c>
      <c r="K172" s="22" t="str">
        <f>IF('Log_working_2-way'!$D171="","",B172^('Log_working_2-way'!$D171))</f>
        <v/>
      </c>
    </row>
    <row r="173" spans="3:11" x14ac:dyDescent="0.2">
      <c r="C173" s="20" t="str">
        <f t="shared" si="2"/>
        <v/>
      </c>
      <c r="D173" s="17" t="str">
        <f>IF(OR($A173="",$B173=""),"",A173*'MPTO_working_2-way'!$G172)</f>
        <v/>
      </c>
      <c r="E173" s="22" t="str">
        <f>IF(OR($A173="",$B173=""),"",B173*'MPTO_working_2-way'!$G172)</f>
        <v/>
      </c>
      <c r="F173" s="17" t="str">
        <f>IF(OR($A173="",$B173=""),"",'MPTO_working_2-way'!D172)</f>
        <v/>
      </c>
      <c r="G173" s="22" t="str">
        <f>IF(OR($A173="",$B173=""),"",'MPTO_working_2-way'!E172)</f>
        <v/>
      </c>
      <c r="H173" s="17" t="str">
        <f>IF(OR($A173="",$B173=""),"",'OddsRatio_working_2-way'!M172)</f>
        <v/>
      </c>
      <c r="I173" s="17" t="str">
        <f>IF(OR($A173="",$B173=""),"",'OddsRatio_working_2-way'!N172)</f>
        <v/>
      </c>
      <c r="J173" s="17" t="str">
        <f>IF('Log_working_2-way'!$D172="","",A173^('Log_working_2-way'!$D172))</f>
        <v/>
      </c>
      <c r="K173" s="22" t="str">
        <f>IF('Log_working_2-way'!$D172="","",B173^('Log_working_2-way'!$D172))</f>
        <v/>
      </c>
    </row>
    <row r="174" spans="3:11" x14ac:dyDescent="0.2">
      <c r="C174" s="20" t="str">
        <f t="shared" si="2"/>
        <v/>
      </c>
      <c r="D174" s="17" t="str">
        <f>IF(OR($A174="",$B174=""),"",A174*'MPTO_working_2-way'!$G173)</f>
        <v/>
      </c>
      <c r="E174" s="22" t="str">
        <f>IF(OR($A174="",$B174=""),"",B174*'MPTO_working_2-way'!$G173)</f>
        <v/>
      </c>
      <c r="F174" s="17" t="str">
        <f>IF(OR($A174="",$B174=""),"",'MPTO_working_2-way'!D173)</f>
        <v/>
      </c>
      <c r="G174" s="22" t="str">
        <f>IF(OR($A174="",$B174=""),"",'MPTO_working_2-way'!E173)</f>
        <v/>
      </c>
      <c r="H174" s="17" t="str">
        <f>IF(OR($A174="",$B174=""),"",'OddsRatio_working_2-way'!M173)</f>
        <v/>
      </c>
      <c r="I174" s="17" t="str">
        <f>IF(OR($A174="",$B174=""),"",'OddsRatio_working_2-way'!N173)</f>
        <v/>
      </c>
      <c r="J174" s="17" t="str">
        <f>IF('Log_working_2-way'!$D173="","",A174^('Log_working_2-way'!$D173))</f>
        <v/>
      </c>
      <c r="K174" s="22" t="str">
        <f>IF('Log_working_2-way'!$D173="","",B174^('Log_working_2-way'!$D173))</f>
        <v/>
      </c>
    </row>
    <row r="175" spans="3:11" x14ac:dyDescent="0.2">
      <c r="C175" s="20" t="str">
        <f t="shared" si="2"/>
        <v/>
      </c>
      <c r="D175" s="17" t="str">
        <f>IF(OR($A175="",$B175=""),"",A175*'MPTO_working_2-way'!$G174)</f>
        <v/>
      </c>
      <c r="E175" s="22" t="str">
        <f>IF(OR($A175="",$B175=""),"",B175*'MPTO_working_2-way'!$G174)</f>
        <v/>
      </c>
      <c r="F175" s="17" t="str">
        <f>IF(OR($A175="",$B175=""),"",'MPTO_working_2-way'!D174)</f>
        <v/>
      </c>
      <c r="G175" s="22" t="str">
        <f>IF(OR($A175="",$B175=""),"",'MPTO_working_2-way'!E174)</f>
        <v/>
      </c>
      <c r="H175" s="17" t="str">
        <f>IF(OR($A175="",$B175=""),"",'OddsRatio_working_2-way'!M174)</f>
        <v/>
      </c>
      <c r="I175" s="17" t="str">
        <f>IF(OR($A175="",$B175=""),"",'OddsRatio_working_2-way'!N174)</f>
        <v/>
      </c>
      <c r="J175" s="17" t="str">
        <f>IF('Log_working_2-way'!$D174="","",A175^('Log_working_2-way'!$D174))</f>
        <v/>
      </c>
      <c r="K175" s="22" t="str">
        <f>IF('Log_working_2-way'!$D174="","",B175^('Log_working_2-way'!$D174))</f>
        <v/>
      </c>
    </row>
    <row r="176" spans="3:11" x14ac:dyDescent="0.2">
      <c r="C176" s="20" t="str">
        <f t="shared" si="2"/>
        <v/>
      </c>
      <c r="D176" s="17" t="str">
        <f>IF(OR($A176="",$B176=""),"",A176*'MPTO_working_2-way'!$G175)</f>
        <v/>
      </c>
      <c r="E176" s="22" t="str">
        <f>IF(OR($A176="",$B176=""),"",B176*'MPTO_working_2-way'!$G175)</f>
        <v/>
      </c>
      <c r="F176" s="17" t="str">
        <f>IF(OR($A176="",$B176=""),"",'MPTO_working_2-way'!D175)</f>
        <v/>
      </c>
      <c r="G176" s="22" t="str">
        <f>IF(OR($A176="",$B176=""),"",'MPTO_working_2-way'!E175)</f>
        <v/>
      </c>
      <c r="H176" s="17" t="str">
        <f>IF(OR($A176="",$B176=""),"",'OddsRatio_working_2-way'!M175)</f>
        <v/>
      </c>
      <c r="I176" s="17" t="str">
        <f>IF(OR($A176="",$B176=""),"",'OddsRatio_working_2-way'!N175)</f>
        <v/>
      </c>
      <c r="J176" s="17" t="str">
        <f>IF('Log_working_2-way'!$D175="","",A176^('Log_working_2-way'!$D175))</f>
        <v/>
      </c>
      <c r="K176" s="22" t="str">
        <f>IF('Log_working_2-way'!$D175="","",B176^('Log_working_2-way'!$D175))</f>
        <v/>
      </c>
    </row>
    <row r="177" spans="3:11" x14ac:dyDescent="0.2">
      <c r="C177" s="20" t="str">
        <f t="shared" si="2"/>
        <v/>
      </c>
      <c r="D177" s="17" t="str">
        <f>IF(OR($A177="",$B177=""),"",A177*'MPTO_working_2-way'!$G176)</f>
        <v/>
      </c>
      <c r="E177" s="22" t="str">
        <f>IF(OR($A177="",$B177=""),"",B177*'MPTO_working_2-way'!$G176)</f>
        <v/>
      </c>
      <c r="F177" s="17" t="str">
        <f>IF(OR($A177="",$B177=""),"",'MPTO_working_2-way'!D176)</f>
        <v/>
      </c>
      <c r="G177" s="22" t="str">
        <f>IF(OR($A177="",$B177=""),"",'MPTO_working_2-way'!E176)</f>
        <v/>
      </c>
      <c r="H177" s="17" t="str">
        <f>IF(OR($A177="",$B177=""),"",'OddsRatio_working_2-way'!M176)</f>
        <v/>
      </c>
      <c r="I177" s="17" t="str">
        <f>IF(OR($A177="",$B177=""),"",'OddsRatio_working_2-way'!N176)</f>
        <v/>
      </c>
      <c r="J177" s="17" t="str">
        <f>IF('Log_working_2-way'!$D176="","",A177^('Log_working_2-way'!$D176))</f>
        <v/>
      </c>
      <c r="K177" s="22" t="str">
        <f>IF('Log_working_2-way'!$D176="","",B177^('Log_working_2-way'!$D176))</f>
        <v/>
      </c>
    </row>
    <row r="178" spans="3:11" x14ac:dyDescent="0.2">
      <c r="C178" s="20" t="str">
        <f t="shared" si="2"/>
        <v/>
      </c>
      <c r="D178" s="17" t="str">
        <f>IF(OR($A178="",$B178=""),"",A178*'MPTO_working_2-way'!$G177)</f>
        <v/>
      </c>
      <c r="E178" s="22" t="str">
        <f>IF(OR($A178="",$B178=""),"",B178*'MPTO_working_2-way'!$G177)</f>
        <v/>
      </c>
      <c r="F178" s="17" t="str">
        <f>IF(OR($A178="",$B178=""),"",'MPTO_working_2-way'!D177)</f>
        <v/>
      </c>
      <c r="G178" s="22" t="str">
        <f>IF(OR($A178="",$B178=""),"",'MPTO_working_2-way'!E177)</f>
        <v/>
      </c>
      <c r="H178" s="17" t="str">
        <f>IF(OR($A178="",$B178=""),"",'OddsRatio_working_2-way'!M177)</f>
        <v/>
      </c>
      <c r="I178" s="17" t="str">
        <f>IF(OR($A178="",$B178=""),"",'OddsRatio_working_2-way'!N177)</f>
        <v/>
      </c>
      <c r="J178" s="17" t="str">
        <f>IF('Log_working_2-way'!$D177="","",A178^('Log_working_2-way'!$D177))</f>
        <v/>
      </c>
      <c r="K178" s="22" t="str">
        <f>IF('Log_working_2-way'!$D177="","",B178^('Log_working_2-way'!$D177))</f>
        <v/>
      </c>
    </row>
    <row r="179" spans="3:11" x14ac:dyDescent="0.2">
      <c r="C179" s="20" t="str">
        <f t="shared" si="2"/>
        <v/>
      </c>
      <c r="D179" s="17" t="str">
        <f>IF(OR($A179="",$B179=""),"",A179*'MPTO_working_2-way'!$G178)</f>
        <v/>
      </c>
      <c r="E179" s="22" t="str">
        <f>IF(OR($A179="",$B179=""),"",B179*'MPTO_working_2-way'!$G178)</f>
        <v/>
      </c>
      <c r="F179" s="17" t="str">
        <f>IF(OR($A179="",$B179=""),"",'MPTO_working_2-way'!D178)</f>
        <v/>
      </c>
      <c r="G179" s="22" t="str">
        <f>IF(OR($A179="",$B179=""),"",'MPTO_working_2-way'!E178)</f>
        <v/>
      </c>
      <c r="H179" s="17" t="str">
        <f>IF(OR($A179="",$B179=""),"",'OddsRatio_working_2-way'!M178)</f>
        <v/>
      </c>
      <c r="I179" s="17" t="str">
        <f>IF(OR($A179="",$B179=""),"",'OddsRatio_working_2-way'!N178)</f>
        <v/>
      </c>
      <c r="J179" s="17" t="str">
        <f>IF('Log_working_2-way'!$D178="","",A179^('Log_working_2-way'!$D178))</f>
        <v/>
      </c>
      <c r="K179" s="22" t="str">
        <f>IF('Log_working_2-way'!$D178="","",B179^('Log_working_2-way'!$D178))</f>
        <v/>
      </c>
    </row>
    <row r="180" spans="3:11" x14ac:dyDescent="0.2">
      <c r="C180" s="20" t="str">
        <f t="shared" si="2"/>
        <v/>
      </c>
      <c r="D180" s="17" t="str">
        <f>IF(OR($A180="",$B180=""),"",A180*'MPTO_working_2-way'!$G179)</f>
        <v/>
      </c>
      <c r="E180" s="22" t="str">
        <f>IF(OR($A180="",$B180=""),"",B180*'MPTO_working_2-way'!$G179)</f>
        <v/>
      </c>
      <c r="F180" s="17" t="str">
        <f>IF(OR($A180="",$B180=""),"",'MPTO_working_2-way'!D179)</f>
        <v/>
      </c>
      <c r="G180" s="22" t="str">
        <f>IF(OR($A180="",$B180=""),"",'MPTO_working_2-way'!E179)</f>
        <v/>
      </c>
      <c r="H180" s="17" t="str">
        <f>IF(OR($A180="",$B180=""),"",'OddsRatio_working_2-way'!M179)</f>
        <v/>
      </c>
      <c r="I180" s="17" t="str">
        <f>IF(OR($A180="",$B180=""),"",'OddsRatio_working_2-way'!N179)</f>
        <v/>
      </c>
      <c r="J180" s="17" t="str">
        <f>IF('Log_working_2-way'!$D179="","",A180^('Log_working_2-way'!$D179))</f>
        <v/>
      </c>
      <c r="K180" s="22" t="str">
        <f>IF('Log_working_2-way'!$D179="","",B180^('Log_working_2-way'!$D179))</f>
        <v/>
      </c>
    </row>
    <row r="181" spans="3:11" x14ac:dyDescent="0.2">
      <c r="C181" s="20" t="str">
        <f t="shared" si="2"/>
        <v/>
      </c>
      <c r="D181" s="17" t="str">
        <f>IF(OR($A181="",$B181=""),"",A181*'MPTO_working_2-way'!$G180)</f>
        <v/>
      </c>
      <c r="E181" s="22" t="str">
        <f>IF(OR($A181="",$B181=""),"",B181*'MPTO_working_2-way'!$G180)</f>
        <v/>
      </c>
      <c r="F181" s="17" t="str">
        <f>IF(OR($A181="",$B181=""),"",'MPTO_working_2-way'!D180)</f>
        <v/>
      </c>
      <c r="G181" s="22" t="str">
        <f>IF(OR($A181="",$B181=""),"",'MPTO_working_2-way'!E180)</f>
        <v/>
      </c>
      <c r="H181" s="17" t="str">
        <f>IF(OR($A181="",$B181=""),"",'OddsRatio_working_2-way'!M180)</f>
        <v/>
      </c>
      <c r="I181" s="17" t="str">
        <f>IF(OR($A181="",$B181=""),"",'OddsRatio_working_2-way'!N180)</f>
        <v/>
      </c>
      <c r="J181" s="17" t="str">
        <f>IF('Log_working_2-way'!$D180="","",A181^('Log_working_2-way'!$D180))</f>
        <v/>
      </c>
      <c r="K181" s="22" t="str">
        <f>IF('Log_working_2-way'!$D180="","",B181^('Log_working_2-way'!$D180))</f>
        <v/>
      </c>
    </row>
    <row r="182" spans="3:11" x14ac:dyDescent="0.2">
      <c r="C182" s="20" t="str">
        <f t="shared" si="2"/>
        <v/>
      </c>
      <c r="D182" s="17" t="str">
        <f>IF(OR($A182="",$B182=""),"",A182*'MPTO_working_2-way'!$G181)</f>
        <v/>
      </c>
      <c r="E182" s="22" t="str">
        <f>IF(OR($A182="",$B182=""),"",B182*'MPTO_working_2-way'!$G181)</f>
        <v/>
      </c>
      <c r="F182" s="17" t="str">
        <f>IF(OR($A182="",$B182=""),"",'MPTO_working_2-way'!D181)</f>
        <v/>
      </c>
      <c r="G182" s="22" t="str">
        <f>IF(OR($A182="",$B182=""),"",'MPTO_working_2-way'!E181)</f>
        <v/>
      </c>
      <c r="H182" s="17" t="str">
        <f>IF(OR($A182="",$B182=""),"",'OddsRatio_working_2-way'!M181)</f>
        <v/>
      </c>
      <c r="I182" s="17" t="str">
        <f>IF(OR($A182="",$B182=""),"",'OddsRatio_working_2-way'!N181)</f>
        <v/>
      </c>
      <c r="J182" s="17" t="str">
        <f>IF('Log_working_2-way'!$D181="","",A182^('Log_working_2-way'!$D181))</f>
        <v/>
      </c>
      <c r="K182" s="22" t="str">
        <f>IF('Log_working_2-way'!$D181="","",B182^('Log_working_2-way'!$D181))</f>
        <v/>
      </c>
    </row>
    <row r="183" spans="3:11" x14ac:dyDescent="0.2">
      <c r="C183" s="20" t="str">
        <f t="shared" si="2"/>
        <v/>
      </c>
      <c r="D183" s="17" t="str">
        <f>IF(OR($A183="",$B183=""),"",A183*'MPTO_working_2-way'!$G182)</f>
        <v/>
      </c>
      <c r="E183" s="22" t="str">
        <f>IF(OR($A183="",$B183=""),"",B183*'MPTO_working_2-way'!$G182)</f>
        <v/>
      </c>
      <c r="F183" s="17" t="str">
        <f>IF(OR($A183="",$B183=""),"",'MPTO_working_2-way'!D182)</f>
        <v/>
      </c>
      <c r="G183" s="22" t="str">
        <f>IF(OR($A183="",$B183=""),"",'MPTO_working_2-way'!E182)</f>
        <v/>
      </c>
      <c r="H183" s="17" t="str">
        <f>IF(OR($A183="",$B183=""),"",'OddsRatio_working_2-way'!M182)</f>
        <v/>
      </c>
      <c r="I183" s="17" t="str">
        <f>IF(OR($A183="",$B183=""),"",'OddsRatio_working_2-way'!N182)</f>
        <v/>
      </c>
      <c r="J183" s="17" t="str">
        <f>IF('Log_working_2-way'!$D182="","",A183^('Log_working_2-way'!$D182))</f>
        <v/>
      </c>
      <c r="K183" s="22" t="str">
        <f>IF('Log_working_2-way'!$D182="","",B183^('Log_working_2-way'!$D182))</f>
        <v/>
      </c>
    </row>
    <row r="184" spans="3:11" x14ac:dyDescent="0.2">
      <c r="C184" s="20" t="str">
        <f t="shared" si="2"/>
        <v/>
      </c>
      <c r="D184" s="17" t="str">
        <f>IF(OR($A184="",$B184=""),"",A184*'MPTO_working_2-way'!$G183)</f>
        <v/>
      </c>
      <c r="E184" s="22" t="str">
        <f>IF(OR($A184="",$B184=""),"",B184*'MPTO_working_2-way'!$G183)</f>
        <v/>
      </c>
      <c r="F184" s="17" t="str">
        <f>IF(OR($A184="",$B184=""),"",'MPTO_working_2-way'!D183)</f>
        <v/>
      </c>
      <c r="G184" s="22" t="str">
        <f>IF(OR($A184="",$B184=""),"",'MPTO_working_2-way'!E183)</f>
        <v/>
      </c>
      <c r="H184" s="17" t="str">
        <f>IF(OR($A184="",$B184=""),"",'OddsRatio_working_2-way'!M183)</f>
        <v/>
      </c>
      <c r="I184" s="17" t="str">
        <f>IF(OR($A184="",$B184=""),"",'OddsRatio_working_2-way'!N183)</f>
        <v/>
      </c>
      <c r="J184" s="17" t="str">
        <f>IF('Log_working_2-way'!$D183="","",A184^('Log_working_2-way'!$D183))</f>
        <v/>
      </c>
      <c r="K184" s="22" t="str">
        <f>IF('Log_working_2-way'!$D183="","",B184^('Log_working_2-way'!$D183))</f>
        <v/>
      </c>
    </row>
    <row r="185" spans="3:11" x14ac:dyDescent="0.2">
      <c r="C185" s="20" t="str">
        <f t="shared" si="2"/>
        <v/>
      </c>
      <c r="D185" s="17" t="str">
        <f>IF(OR($A185="",$B185=""),"",A185*'MPTO_working_2-way'!$G184)</f>
        <v/>
      </c>
      <c r="E185" s="22" t="str">
        <f>IF(OR($A185="",$B185=""),"",B185*'MPTO_working_2-way'!$G184)</f>
        <v/>
      </c>
      <c r="F185" s="17" t="str">
        <f>IF(OR($A185="",$B185=""),"",'MPTO_working_2-way'!D184)</f>
        <v/>
      </c>
      <c r="G185" s="22" t="str">
        <f>IF(OR($A185="",$B185=""),"",'MPTO_working_2-way'!E184)</f>
        <v/>
      </c>
      <c r="H185" s="17" t="str">
        <f>IF(OR($A185="",$B185=""),"",'OddsRatio_working_2-way'!M184)</f>
        <v/>
      </c>
      <c r="I185" s="17" t="str">
        <f>IF(OR($A185="",$B185=""),"",'OddsRatio_working_2-way'!N184)</f>
        <v/>
      </c>
      <c r="J185" s="17" t="str">
        <f>IF('Log_working_2-way'!$D184="","",A185^('Log_working_2-way'!$D184))</f>
        <v/>
      </c>
      <c r="K185" s="22" t="str">
        <f>IF('Log_working_2-way'!$D184="","",B185^('Log_working_2-way'!$D184))</f>
        <v/>
      </c>
    </row>
    <row r="186" spans="3:11" x14ac:dyDescent="0.2">
      <c r="C186" s="20" t="str">
        <f t="shared" si="2"/>
        <v/>
      </c>
      <c r="D186" s="17" t="str">
        <f>IF(OR($A186="",$B186=""),"",A186*'MPTO_working_2-way'!$G185)</f>
        <v/>
      </c>
      <c r="E186" s="22" t="str">
        <f>IF(OR($A186="",$B186=""),"",B186*'MPTO_working_2-way'!$G185)</f>
        <v/>
      </c>
      <c r="F186" s="17" t="str">
        <f>IF(OR($A186="",$B186=""),"",'MPTO_working_2-way'!D185)</f>
        <v/>
      </c>
      <c r="G186" s="22" t="str">
        <f>IF(OR($A186="",$B186=""),"",'MPTO_working_2-way'!E185)</f>
        <v/>
      </c>
      <c r="H186" s="17" t="str">
        <f>IF(OR($A186="",$B186=""),"",'OddsRatio_working_2-way'!M185)</f>
        <v/>
      </c>
      <c r="I186" s="17" t="str">
        <f>IF(OR($A186="",$B186=""),"",'OddsRatio_working_2-way'!N185)</f>
        <v/>
      </c>
      <c r="J186" s="17" t="str">
        <f>IF('Log_working_2-way'!$D185="","",A186^('Log_working_2-way'!$D185))</f>
        <v/>
      </c>
      <c r="K186" s="22" t="str">
        <f>IF('Log_working_2-way'!$D185="","",B186^('Log_working_2-way'!$D185))</f>
        <v/>
      </c>
    </row>
    <row r="187" spans="3:11" x14ac:dyDescent="0.2">
      <c r="C187" s="20" t="str">
        <f t="shared" si="2"/>
        <v/>
      </c>
      <c r="D187" s="17" t="str">
        <f>IF(OR($A187="",$B187=""),"",A187*'MPTO_working_2-way'!$G186)</f>
        <v/>
      </c>
      <c r="E187" s="22" t="str">
        <f>IF(OR($A187="",$B187=""),"",B187*'MPTO_working_2-way'!$G186)</f>
        <v/>
      </c>
      <c r="F187" s="17" t="str">
        <f>IF(OR($A187="",$B187=""),"",'MPTO_working_2-way'!D186)</f>
        <v/>
      </c>
      <c r="G187" s="22" t="str">
        <f>IF(OR($A187="",$B187=""),"",'MPTO_working_2-way'!E186)</f>
        <v/>
      </c>
      <c r="H187" s="17" t="str">
        <f>IF(OR($A187="",$B187=""),"",'OddsRatio_working_2-way'!M186)</f>
        <v/>
      </c>
      <c r="I187" s="17" t="str">
        <f>IF(OR($A187="",$B187=""),"",'OddsRatio_working_2-way'!N186)</f>
        <v/>
      </c>
      <c r="J187" s="17" t="str">
        <f>IF('Log_working_2-way'!$D186="","",A187^('Log_working_2-way'!$D186))</f>
        <v/>
      </c>
      <c r="K187" s="22" t="str">
        <f>IF('Log_working_2-way'!$D186="","",B187^('Log_working_2-way'!$D186))</f>
        <v/>
      </c>
    </row>
    <row r="188" spans="3:11" x14ac:dyDescent="0.2">
      <c r="C188" s="20" t="str">
        <f t="shared" si="2"/>
        <v/>
      </c>
      <c r="D188" s="17" t="str">
        <f>IF(OR($A188="",$B188=""),"",A188*'MPTO_working_2-way'!$G187)</f>
        <v/>
      </c>
      <c r="E188" s="22" t="str">
        <f>IF(OR($A188="",$B188=""),"",B188*'MPTO_working_2-way'!$G187)</f>
        <v/>
      </c>
      <c r="F188" s="17" t="str">
        <f>IF(OR($A188="",$B188=""),"",'MPTO_working_2-way'!D187)</f>
        <v/>
      </c>
      <c r="G188" s="22" t="str">
        <f>IF(OR($A188="",$B188=""),"",'MPTO_working_2-way'!E187)</f>
        <v/>
      </c>
      <c r="H188" s="17" t="str">
        <f>IF(OR($A188="",$B188=""),"",'OddsRatio_working_2-way'!M187)</f>
        <v/>
      </c>
      <c r="I188" s="17" t="str">
        <f>IF(OR($A188="",$B188=""),"",'OddsRatio_working_2-way'!N187)</f>
        <v/>
      </c>
      <c r="J188" s="17" t="str">
        <f>IF('Log_working_2-way'!$D187="","",A188^('Log_working_2-way'!$D187))</f>
        <v/>
      </c>
      <c r="K188" s="22" t="str">
        <f>IF('Log_working_2-way'!$D187="","",B188^('Log_working_2-way'!$D187))</f>
        <v/>
      </c>
    </row>
    <row r="189" spans="3:11" x14ac:dyDescent="0.2">
      <c r="C189" s="20" t="str">
        <f t="shared" si="2"/>
        <v/>
      </c>
      <c r="D189" s="17" t="str">
        <f>IF(OR($A189="",$B189=""),"",A189*'MPTO_working_2-way'!$G188)</f>
        <v/>
      </c>
      <c r="E189" s="22" t="str">
        <f>IF(OR($A189="",$B189=""),"",B189*'MPTO_working_2-way'!$G188)</f>
        <v/>
      </c>
      <c r="F189" s="17" t="str">
        <f>IF(OR($A189="",$B189=""),"",'MPTO_working_2-way'!D188)</f>
        <v/>
      </c>
      <c r="G189" s="22" t="str">
        <f>IF(OR($A189="",$B189=""),"",'MPTO_working_2-way'!E188)</f>
        <v/>
      </c>
      <c r="H189" s="17" t="str">
        <f>IF(OR($A189="",$B189=""),"",'OddsRatio_working_2-way'!M188)</f>
        <v/>
      </c>
      <c r="I189" s="17" t="str">
        <f>IF(OR($A189="",$B189=""),"",'OddsRatio_working_2-way'!N188)</f>
        <v/>
      </c>
      <c r="J189" s="17" t="str">
        <f>IF('Log_working_2-way'!$D188="","",A189^('Log_working_2-way'!$D188))</f>
        <v/>
      </c>
      <c r="K189" s="22" t="str">
        <f>IF('Log_working_2-way'!$D188="","",B189^('Log_working_2-way'!$D188))</f>
        <v/>
      </c>
    </row>
    <row r="190" spans="3:11" x14ac:dyDescent="0.2">
      <c r="C190" s="20" t="str">
        <f t="shared" si="2"/>
        <v/>
      </c>
      <c r="D190" s="17" t="str">
        <f>IF(OR($A190="",$B190=""),"",A190*'MPTO_working_2-way'!$G189)</f>
        <v/>
      </c>
      <c r="E190" s="22" t="str">
        <f>IF(OR($A190="",$B190=""),"",B190*'MPTO_working_2-way'!$G189)</f>
        <v/>
      </c>
      <c r="F190" s="17" t="str">
        <f>IF(OR($A190="",$B190=""),"",'MPTO_working_2-way'!D189)</f>
        <v/>
      </c>
      <c r="G190" s="22" t="str">
        <f>IF(OR($A190="",$B190=""),"",'MPTO_working_2-way'!E189)</f>
        <v/>
      </c>
      <c r="H190" s="17" t="str">
        <f>IF(OR($A190="",$B190=""),"",'OddsRatio_working_2-way'!M189)</f>
        <v/>
      </c>
      <c r="I190" s="17" t="str">
        <f>IF(OR($A190="",$B190=""),"",'OddsRatio_working_2-way'!N189)</f>
        <v/>
      </c>
      <c r="J190" s="17" t="str">
        <f>IF('Log_working_2-way'!$D189="","",A190^('Log_working_2-way'!$D189))</f>
        <v/>
      </c>
      <c r="K190" s="22" t="str">
        <f>IF('Log_working_2-way'!$D189="","",B190^('Log_working_2-way'!$D189))</f>
        <v/>
      </c>
    </row>
    <row r="191" spans="3:11" x14ac:dyDescent="0.2">
      <c r="C191" s="20" t="str">
        <f t="shared" si="2"/>
        <v/>
      </c>
      <c r="D191" s="17" t="str">
        <f>IF(OR($A191="",$B191=""),"",A191*'MPTO_working_2-way'!$G190)</f>
        <v/>
      </c>
      <c r="E191" s="22" t="str">
        <f>IF(OR($A191="",$B191=""),"",B191*'MPTO_working_2-way'!$G190)</f>
        <v/>
      </c>
      <c r="F191" s="17" t="str">
        <f>IF(OR($A191="",$B191=""),"",'MPTO_working_2-way'!D190)</f>
        <v/>
      </c>
      <c r="G191" s="22" t="str">
        <f>IF(OR($A191="",$B191=""),"",'MPTO_working_2-way'!E190)</f>
        <v/>
      </c>
      <c r="H191" s="17" t="str">
        <f>IF(OR($A191="",$B191=""),"",'OddsRatio_working_2-way'!M190)</f>
        <v/>
      </c>
      <c r="I191" s="17" t="str">
        <f>IF(OR($A191="",$B191=""),"",'OddsRatio_working_2-way'!N190)</f>
        <v/>
      </c>
      <c r="J191" s="17" t="str">
        <f>IF('Log_working_2-way'!$D190="","",A191^('Log_working_2-way'!$D190))</f>
        <v/>
      </c>
      <c r="K191" s="22" t="str">
        <f>IF('Log_working_2-way'!$D190="","",B191^('Log_working_2-way'!$D190))</f>
        <v/>
      </c>
    </row>
    <row r="192" spans="3:11" x14ac:dyDescent="0.2">
      <c r="C192" s="20" t="str">
        <f t="shared" si="2"/>
        <v/>
      </c>
      <c r="D192" s="17" t="str">
        <f>IF(OR($A192="",$B192=""),"",A192*'MPTO_working_2-way'!$G191)</f>
        <v/>
      </c>
      <c r="E192" s="22" t="str">
        <f>IF(OR($A192="",$B192=""),"",B192*'MPTO_working_2-way'!$G191)</f>
        <v/>
      </c>
      <c r="F192" s="17" t="str">
        <f>IF(OR($A192="",$B192=""),"",'MPTO_working_2-way'!D191)</f>
        <v/>
      </c>
      <c r="G192" s="22" t="str">
        <f>IF(OR($A192="",$B192=""),"",'MPTO_working_2-way'!E191)</f>
        <v/>
      </c>
      <c r="H192" s="17" t="str">
        <f>IF(OR($A192="",$B192=""),"",'OddsRatio_working_2-way'!M191)</f>
        <v/>
      </c>
      <c r="I192" s="17" t="str">
        <f>IF(OR($A192="",$B192=""),"",'OddsRatio_working_2-way'!N191)</f>
        <v/>
      </c>
      <c r="J192" s="17" t="str">
        <f>IF('Log_working_2-way'!$D191="","",A192^('Log_working_2-way'!$D191))</f>
        <v/>
      </c>
      <c r="K192" s="22" t="str">
        <f>IF('Log_working_2-way'!$D191="","",B192^('Log_working_2-way'!$D191))</f>
        <v/>
      </c>
    </row>
    <row r="193" spans="3:11" x14ac:dyDescent="0.2">
      <c r="C193" s="20" t="str">
        <f t="shared" si="2"/>
        <v/>
      </c>
      <c r="D193" s="17" t="str">
        <f>IF(OR($A193="",$B193=""),"",A193*'MPTO_working_2-way'!$G192)</f>
        <v/>
      </c>
      <c r="E193" s="22" t="str">
        <f>IF(OR($A193="",$B193=""),"",B193*'MPTO_working_2-way'!$G192)</f>
        <v/>
      </c>
      <c r="F193" s="17" t="str">
        <f>IF(OR($A193="",$B193=""),"",'MPTO_working_2-way'!D192)</f>
        <v/>
      </c>
      <c r="G193" s="22" t="str">
        <f>IF(OR($A193="",$B193=""),"",'MPTO_working_2-way'!E192)</f>
        <v/>
      </c>
      <c r="H193" s="17" t="str">
        <f>IF(OR($A193="",$B193=""),"",'OddsRatio_working_2-way'!M192)</f>
        <v/>
      </c>
      <c r="I193" s="17" t="str">
        <f>IF(OR($A193="",$B193=""),"",'OddsRatio_working_2-way'!N192)</f>
        <v/>
      </c>
      <c r="J193" s="17" t="str">
        <f>IF('Log_working_2-way'!$D192="","",A193^('Log_working_2-way'!$D192))</f>
        <v/>
      </c>
      <c r="K193" s="22" t="str">
        <f>IF('Log_working_2-way'!$D192="","",B193^('Log_working_2-way'!$D192))</f>
        <v/>
      </c>
    </row>
    <row r="194" spans="3:11" x14ac:dyDescent="0.2">
      <c r="C194" s="20" t="str">
        <f t="shared" si="2"/>
        <v/>
      </c>
      <c r="D194" s="17" t="str">
        <f>IF(OR($A194="",$B194=""),"",A194*'MPTO_working_2-way'!$G193)</f>
        <v/>
      </c>
      <c r="E194" s="22" t="str">
        <f>IF(OR($A194="",$B194=""),"",B194*'MPTO_working_2-way'!$G193)</f>
        <v/>
      </c>
      <c r="F194" s="17" t="str">
        <f>IF(OR($A194="",$B194=""),"",'MPTO_working_2-way'!D193)</f>
        <v/>
      </c>
      <c r="G194" s="22" t="str">
        <f>IF(OR($A194="",$B194=""),"",'MPTO_working_2-way'!E193)</f>
        <v/>
      </c>
      <c r="H194" s="17" t="str">
        <f>IF(OR($A194="",$B194=""),"",'OddsRatio_working_2-way'!M193)</f>
        <v/>
      </c>
      <c r="I194" s="17" t="str">
        <f>IF(OR($A194="",$B194=""),"",'OddsRatio_working_2-way'!N193)</f>
        <v/>
      </c>
      <c r="J194" s="17" t="str">
        <f>IF('Log_working_2-way'!$D193="","",A194^('Log_working_2-way'!$D193))</f>
        <v/>
      </c>
      <c r="K194" s="22" t="str">
        <f>IF('Log_working_2-way'!$D193="","",B194^('Log_working_2-way'!$D193))</f>
        <v/>
      </c>
    </row>
    <row r="195" spans="3:11" x14ac:dyDescent="0.2">
      <c r="C195" s="20" t="str">
        <f t="shared" ref="C195:C258" si="3">IF(OR($A195="",$B195=""),"",(1/A195)+(1/B195)-1)</f>
        <v/>
      </c>
      <c r="D195" s="17" t="str">
        <f>IF(OR($A195="",$B195=""),"",A195*'MPTO_working_2-way'!$G194)</f>
        <v/>
      </c>
      <c r="E195" s="22" t="str">
        <f>IF(OR($A195="",$B195=""),"",B195*'MPTO_working_2-way'!$G194)</f>
        <v/>
      </c>
      <c r="F195" s="17" t="str">
        <f>IF(OR($A195="",$B195=""),"",'MPTO_working_2-way'!D194)</f>
        <v/>
      </c>
      <c r="G195" s="22" t="str">
        <f>IF(OR($A195="",$B195=""),"",'MPTO_working_2-way'!E194)</f>
        <v/>
      </c>
      <c r="H195" s="17" t="str">
        <f>IF(OR($A195="",$B195=""),"",'OddsRatio_working_2-way'!M194)</f>
        <v/>
      </c>
      <c r="I195" s="17" t="str">
        <f>IF(OR($A195="",$B195=""),"",'OddsRatio_working_2-way'!N194)</f>
        <v/>
      </c>
      <c r="J195" s="17" t="str">
        <f>IF('Log_working_2-way'!$D194="","",A195^('Log_working_2-way'!$D194))</f>
        <v/>
      </c>
      <c r="K195" s="22" t="str">
        <f>IF('Log_working_2-way'!$D194="","",B195^('Log_working_2-way'!$D194))</f>
        <v/>
      </c>
    </row>
    <row r="196" spans="3:11" x14ac:dyDescent="0.2">
      <c r="C196" s="20" t="str">
        <f t="shared" si="3"/>
        <v/>
      </c>
      <c r="D196" s="17" t="str">
        <f>IF(OR($A196="",$B196=""),"",A196*'MPTO_working_2-way'!$G195)</f>
        <v/>
      </c>
      <c r="E196" s="22" t="str">
        <f>IF(OR($A196="",$B196=""),"",B196*'MPTO_working_2-way'!$G195)</f>
        <v/>
      </c>
      <c r="F196" s="17" t="str">
        <f>IF(OR($A196="",$B196=""),"",'MPTO_working_2-way'!D195)</f>
        <v/>
      </c>
      <c r="G196" s="22" t="str">
        <f>IF(OR($A196="",$B196=""),"",'MPTO_working_2-way'!E195)</f>
        <v/>
      </c>
      <c r="H196" s="17" t="str">
        <f>IF(OR($A196="",$B196=""),"",'OddsRatio_working_2-way'!M195)</f>
        <v/>
      </c>
      <c r="I196" s="17" t="str">
        <f>IF(OR($A196="",$B196=""),"",'OddsRatio_working_2-way'!N195)</f>
        <v/>
      </c>
      <c r="J196" s="17" t="str">
        <f>IF('Log_working_2-way'!$D195="","",A196^('Log_working_2-way'!$D195))</f>
        <v/>
      </c>
      <c r="K196" s="22" t="str">
        <f>IF('Log_working_2-way'!$D195="","",B196^('Log_working_2-way'!$D195))</f>
        <v/>
      </c>
    </row>
    <row r="197" spans="3:11" x14ac:dyDescent="0.2">
      <c r="C197" s="20" t="str">
        <f t="shared" si="3"/>
        <v/>
      </c>
      <c r="D197" s="17" t="str">
        <f>IF(OR($A197="",$B197=""),"",A197*'MPTO_working_2-way'!$G196)</f>
        <v/>
      </c>
      <c r="E197" s="22" t="str">
        <f>IF(OR($A197="",$B197=""),"",B197*'MPTO_working_2-way'!$G196)</f>
        <v/>
      </c>
      <c r="F197" s="17" t="str">
        <f>IF(OR($A197="",$B197=""),"",'MPTO_working_2-way'!D196)</f>
        <v/>
      </c>
      <c r="G197" s="22" t="str">
        <f>IF(OR($A197="",$B197=""),"",'MPTO_working_2-way'!E196)</f>
        <v/>
      </c>
      <c r="H197" s="17" t="str">
        <f>IF(OR($A197="",$B197=""),"",'OddsRatio_working_2-way'!M196)</f>
        <v/>
      </c>
      <c r="I197" s="17" t="str">
        <f>IF(OR($A197="",$B197=""),"",'OddsRatio_working_2-way'!N196)</f>
        <v/>
      </c>
      <c r="J197" s="17" t="str">
        <f>IF('Log_working_2-way'!$D196="","",A197^('Log_working_2-way'!$D196))</f>
        <v/>
      </c>
      <c r="K197" s="22" t="str">
        <f>IF('Log_working_2-way'!$D196="","",B197^('Log_working_2-way'!$D196))</f>
        <v/>
      </c>
    </row>
    <row r="198" spans="3:11" x14ac:dyDescent="0.2">
      <c r="C198" s="20" t="str">
        <f t="shared" si="3"/>
        <v/>
      </c>
      <c r="D198" s="17" t="str">
        <f>IF(OR($A198="",$B198=""),"",A198*'MPTO_working_2-way'!$G197)</f>
        <v/>
      </c>
      <c r="E198" s="22" t="str">
        <f>IF(OR($A198="",$B198=""),"",B198*'MPTO_working_2-way'!$G197)</f>
        <v/>
      </c>
      <c r="F198" s="17" t="str">
        <f>IF(OR($A198="",$B198=""),"",'MPTO_working_2-way'!D197)</f>
        <v/>
      </c>
      <c r="G198" s="22" t="str">
        <f>IF(OR($A198="",$B198=""),"",'MPTO_working_2-way'!E197)</f>
        <v/>
      </c>
      <c r="H198" s="17" t="str">
        <f>IF(OR($A198="",$B198=""),"",'OddsRatio_working_2-way'!M197)</f>
        <v/>
      </c>
      <c r="I198" s="17" t="str">
        <f>IF(OR($A198="",$B198=""),"",'OddsRatio_working_2-way'!N197)</f>
        <v/>
      </c>
      <c r="J198" s="17" t="str">
        <f>IF('Log_working_2-way'!$D197="","",A198^('Log_working_2-way'!$D197))</f>
        <v/>
      </c>
      <c r="K198" s="22" t="str">
        <f>IF('Log_working_2-way'!$D197="","",B198^('Log_working_2-way'!$D197))</f>
        <v/>
      </c>
    </row>
    <row r="199" spans="3:11" x14ac:dyDescent="0.2">
      <c r="C199" s="20" t="str">
        <f t="shared" si="3"/>
        <v/>
      </c>
      <c r="D199" s="17" t="str">
        <f>IF(OR($A199="",$B199=""),"",A199*'MPTO_working_2-way'!$G198)</f>
        <v/>
      </c>
      <c r="E199" s="22" t="str">
        <f>IF(OR($A199="",$B199=""),"",B199*'MPTO_working_2-way'!$G198)</f>
        <v/>
      </c>
      <c r="F199" s="17" t="str">
        <f>IF(OR($A199="",$B199=""),"",'MPTO_working_2-way'!D198)</f>
        <v/>
      </c>
      <c r="G199" s="22" t="str">
        <f>IF(OR($A199="",$B199=""),"",'MPTO_working_2-way'!E198)</f>
        <v/>
      </c>
      <c r="H199" s="17" t="str">
        <f>IF(OR($A199="",$B199=""),"",'OddsRatio_working_2-way'!M198)</f>
        <v/>
      </c>
      <c r="I199" s="17" t="str">
        <f>IF(OR($A199="",$B199=""),"",'OddsRatio_working_2-way'!N198)</f>
        <v/>
      </c>
      <c r="J199" s="17" t="str">
        <f>IF('Log_working_2-way'!$D198="","",A199^('Log_working_2-way'!$D198))</f>
        <v/>
      </c>
      <c r="K199" s="22" t="str">
        <f>IF('Log_working_2-way'!$D198="","",B199^('Log_working_2-way'!$D198))</f>
        <v/>
      </c>
    </row>
    <row r="200" spans="3:11" x14ac:dyDescent="0.2">
      <c r="C200" s="20" t="str">
        <f t="shared" si="3"/>
        <v/>
      </c>
      <c r="D200" s="17" t="str">
        <f>IF(OR($A200="",$B200=""),"",A200*'MPTO_working_2-way'!$G199)</f>
        <v/>
      </c>
      <c r="E200" s="22" t="str">
        <f>IF(OR($A200="",$B200=""),"",B200*'MPTO_working_2-way'!$G199)</f>
        <v/>
      </c>
      <c r="F200" s="17" t="str">
        <f>IF(OR($A200="",$B200=""),"",'MPTO_working_2-way'!D199)</f>
        <v/>
      </c>
      <c r="G200" s="22" t="str">
        <f>IF(OR($A200="",$B200=""),"",'MPTO_working_2-way'!E199)</f>
        <v/>
      </c>
      <c r="H200" s="17" t="str">
        <f>IF(OR($A200="",$B200=""),"",'OddsRatio_working_2-way'!M199)</f>
        <v/>
      </c>
      <c r="I200" s="17" t="str">
        <f>IF(OR($A200="",$B200=""),"",'OddsRatio_working_2-way'!N199)</f>
        <v/>
      </c>
      <c r="J200" s="17" t="str">
        <f>IF('Log_working_2-way'!$D199="","",A200^('Log_working_2-way'!$D199))</f>
        <v/>
      </c>
      <c r="K200" s="22" t="str">
        <f>IF('Log_working_2-way'!$D199="","",B200^('Log_working_2-way'!$D199))</f>
        <v/>
      </c>
    </row>
    <row r="201" spans="3:11" x14ac:dyDescent="0.2">
      <c r="C201" s="20" t="str">
        <f t="shared" si="3"/>
        <v/>
      </c>
      <c r="D201" s="17" t="str">
        <f>IF(OR($A201="",$B201=""),"",A201*'MPTO_working_2-way'!$G200)</f>
        <v/>
      </c>
      <c r="E201" s="22" t="str">
        <f>IF(OR($A201="",$B201=""),"",B201*'MPTO_working_2-way'!$G200)</f>
        <v/>
      </c>
      <c r="F201" s="17" t="str">
        <f>IF(OR($A201="",$B201=""),"",'MPTO_working_2-way'!D200)</f>
        <v/>
      </c>
      <c r="G201" s="22" t="str">
        <f>IF(OR($A201="",$B201=""),"",'MPTO_working_2-way'!E200)</f>
        <v/>
      </c>
      <c r="H201" s="17" t="str">
        <f>IF(OR($A201="",$B201=""),"",'OddsRatio_working_2-way'!M200)</f>
        <v/>
      </c>
      <c r="I201" s="17" t="str">
        <f>IF(OR($A201="",$B201=""),"",'OddsRatio_working_2-way'!N200)</f>
        <v/>
      </c>
      <c r="J201" s="17" t="str">
        <f>IF('Log_working_2-way'!$D200="","",A201^('Log_working_2-way'!$D200))</f>
        <v/>
      </c>
      <c r="K201" s="22" t="str">
        <f>IF('Log_working_2-way'!$D200="","",B201^('Log_working_2-way'!$D200))</f>
        <v/>
      </c>
    </row>
    <row r="202" spans="3:11" x14ac:dyDescent="0.2">
      <c r="C202" s="20" t="str">
        <f t="shared" si="3"/>
        <v/>
      </c>
      <c r="D202" s="17" t="str">
        <f>IF(OR($A202="",$B202=""),"",A202*'MPTO_working_2-way'!$G201)</f>
        <v/>
      </c>
      <c r="E202" s="22" t="str">
        <f>IF(OR($A202="",$B202=""),"",B202*'MPTO_working_2-way'!$G201)</f>
        <v/>
      </c>
      <c r="F202" s="17" t="str">
        <f>IF(OR($A202="",$B202=""),"",'MPTO_working_2-way'!D201)</f>
        <v/>
      </c>
      <c r="G202" s="22" t="str">
        <f>IF(OR($A202="",$B202=""),"",'MPTO_working_2-way'!E201)</f>
        <v/>
      </c>
      <c r="H202" s="17" t="str">
        <f>IF(OR($A202="",$B202=""),"",'OddsRatio_working_2-way'!M201)</f>
        <v/>
      </c>
      <c r="I202" s="17" t="str">
        <f>IF(OR($A202="",$B202=""),"",'OddsRatio_working_2-way'!N201)</f>
        <v/>
      </c>
      <c r="J202" s="17" t="str">
        <f>IF('Log_working_2-way'!$D201="","",A202^('Log_working_2-way'!$D201))</f>
        <v/>
      </c>
      <c r="K202" s="22" t="str">
        <f>IF('Log_working_2-way'!$D201="","",B202^('Log_working_2-way'!$D201))</f>
        <v/>
      </c>
    </row>
    <row r="203" spans="3:11" x14ac:dyDescent="0.2">
      <c r="C203" s="20" t="str">
        <f t="shared" si="3"/>
        <v/>
      </c>
      <c r="D203" s="17" t="str">
        <f>IF(OR($A203="",$B203=""),"",A203*'MPTO_working_2-way'!$G202)</f>
        <v/>
      </c>
      <c r="E203" s="22" t="str">
        <f>IF(OR($A203="",$B203=""),"",B203*'MPTO_working_2-way'!$G202)</f>
        <v/>
      </c>
      <c r="F203" s="17" t="str">
        <f>IF(OR($A203="",$B203=""),"",'MPTO_working_2-way'!D202)</f>
        <v/>
      </c>
      <c r="G203" s="22" t="str">
        <f>IF(OR($A203="",$B203=""),"",'MPTO_working_2-way'!E202)</f>
        <v/>
      </c>
      <c r="H203" s="17" t="str">
        <f>IF(OR($A203="",$B203=""),"",'OddsRatio_working_2-way'!M202)</f>
        <v/>
      </c>
      <c r="I203" s="17" t="str">
        <f>IF(OR($A203="",$B203=""),"",'OddsRatio_working_2-way'!N202)</f>
        <v/>
      </c>
      <c r="J203" s="17" t="str">
        <f>IF('Log_working_2-way'!$D202="","",A203^('Log_working_2-way'!$D202))</f>
        <v/>
      </c>
      <c r="K203" s="22" t="str">
        <f>IF('Log_working_2-way'!$D202="","",B203^('Log_working_2-way'!$D202))</f>
        <v/>
      </c>
    </row>
    <row r="204" spans="3:11" x14ac:dyDescent="0.2">
      <c r="C204" s="20" t="str">
        <f t="shared" si="3"/>
        <v/>
      </c>
      <c r="D204" s="17" t="str">
        <f>IF(OR($A204="",$B204=""),"",A204*'MPTO_working_2-way'!$G203)</f>
        <v/>
      </c>
      <c r="E204" s="22" t="str">
        <f>IF(OR($A204="",$B204=""),"",B204*'MPTO_working_2-way'!$G203)</f>
        <v/>
      </c>
      <c r="F204" s="17" t="str">
        <f>IF(OR($A204="",$B204=""),"",'MPTO_working_2-way'!D203)</f>
        <v/>
      </c>
      <c r="G204" s="22" t="str">
        <f>IF(OR($A204="",$B204=""),"",'MPTO_working_2-way'!E203)</f>
        <v/>
      </c>
      <c r="H204" s="17" t="str">
        <f>IF(OR($A204="",$B204=""),"",'OddsRatio_working_2-way'!M203)</f>
        <v/>
      </c>
      <c r="I204" s="17" t="str">
        <f>IF(OR($A204="",$B204=""),"",'OddsRatio_working_2-way'!N203)</f>
        <v/>
      </c>
      <c r="J204" s="17" t="str">
        <f>IF('Log_working_2-way'!$D203="","",A204^('Log_working_2-way'!$D203))</f>
        <v/>
      </c>
      <c r="K204" s="22" t="str">
        <f>IF('Log_working_2-way'!$D203="","",B204^('Log_working_2-way'!$D203))</f>
        <v/>
      </c>
    </row>
    <row r="205" spans="3:11" x14ac:dyDescent="0.2">
      <c r="C205" s="20" t="str">
        <f t="shared" si="3"/>
        <v/>
      </c>
      <c r="D205" s="17" t="str">
        <f>IF(OR($A205="",$B205=""),"",A205*'MPTO_working_2-way'!$G204)</f>
        <v/>
      </c>
      <c r="E205" s="22" t="str">
        <f>IF(OR($A205="",$B205=""),"",B205*'MPTO_working_2-way'!$G204)</f>
        <v/>
      </c>
      <c r="F205" s="17" t="str">
        <f>IF(OR($A205="",$B205=""),"",'MPTO_working_2-way'!D204)</f>
        <v/>
      </c>
      <c r="G205" s="22" t="str">
        <f>IF(OR($A205="",$B205=""),"",'MPTO_working_2-way'!E204)</f>
        <v/>
      </c>
      <c r="H205" s="17" t="str">
        <f>IF(OR($A205="",$B205=""),"",'OddsRatio_working_2-way'!M204)</f>
        <v/>
      </c>
      <c r="I205" s="17" t="str">
        <f>IF(OR($A205="",$B205=""),"",'OddsRatio_working_2-way'!N204)</f>
        <v/>
      </c>
      <c r="J205" s="17" t="str">
        <f>IF('Log_working_2-way'!$D204="","",A205^('Log_working_2-way'!$D204))</f>
        <v/>
      </c>
      <c r="K205" s="22" t="str">
        <f>IF('Log_working_2-way'!$D204="","",B205^('Log_working_2-way'!$D204))</f>
        <v/>
      </c>
    </row>
    <row r="206" spans="3:11" x14ac:dyDescent="0.2">
      <c r="C206" s="20" t="str">
        <f t="shared" si="3"/>
        <v/>
      </c>
      <c r="D206" s="17" t="str">
        <f>IF(OR($A206="",$B206=""),"",A206*'MPTO_working_2-way'!$G205)</f>
        <v/>
      </c>
      <c r="E206" s="22" t="str">
        <f>IF(OR($A206="",$B206=""),"",B206*'MPTO_working_2-way'!$G205)</f>
        <v/>
      </c>
      <c r="F206" s="17" t="str">
        <f>IF(OR($A206="",$B206=""),"",'MPTO_working_2-way'!D205)</f>
        <v/>
      </c>
      <c r="G206" s="22" t="str">
        <f>IF(OR($A206="",$B206=""),"",'MPTO_working_2-way'!E205)</f>
        <v/>
      </c>
      <c r="H206" s="17" t="str">
        <f>IF(OR($A206="",$B206=""),"",'OddsRatio_working_2-way'!M205)</f>
        <v/>
      </c>
      <c r="I206" s="17" t="str">
        <f>IF(OR($A206="",$B206=""),"",'OddsRatio_working_2-way'!N205)</f>
        <v/>
      </c>
      <c r="J206" s="17" t="str">
        <f>IF('Log_working_2-way'!$D205="","",A206^('Log_working_2-way'!$D205))</f>
        <v/>
      </c>
      <c r="K206" s="22" t="str">
        <f>IF('Log_working_2-way'!$D205="","",B206^('Log_working_2-way'!$D205))</f>
        <v/>
      </c>
    </row>
    <row r="207" spans="3:11" x14ac:dyDescent="0.2">
      <c r="C207" s="20" t="str">
        <f t="shared" si="3"/>
        <v/>
      </c>
      <c r="D207" s="17" t="str">
        <f>IF(OR($A207="",$B207=""),"",A207*'MPTO_working_2-way'!$G206)</f>
        <v/>
      </c>
      <c r="E207" s="22" t="str">
        <f>IF(OR($A207="",$B207=""),"",B207*'MPTO_working_2-way'!$G206)</f>
        <v/>
      </c>
      <c r="F207" s="17" t="str">
        <f>IF(OR($A207="",$B207=""),"",'MPTO_working_2-way'!D206)</f>
        <v/>
      </c>
      <c r="G207" s="22" t="str">
        <f>IF(OR($A207="",$B207=""),"",'MPTO_working_2-way'!E206)</f>
        <v/>
      </c>
      <c r="H207" s="17" t="str">
        <f>IF(OR($A207="",$B207=""),"",'OddsRatio_working_2-way'!M206)</f>
        <v/>
      </c>
      <c r="I207" s="17" t="str">
        <f>IF(OR($A207="",$B207=""),"",'OddsRatio_working_2-way'!N206)</f>
        <v/>
      </c>
      <c r="J207" s="17" t="str">
        <f>IF('Log_working_2-way'!$D206="","",A207^('Log_working_2-way'!$D206))</f>
        <v/>
      </c>
      <c r="K207" s="22" t="str">
        <f>IF('Log_working_2-way'!$D206="","",B207^('Log_working_2-way'!$D206))</f>
        <v/>
      </c>
    </row>
    <row r="208" spans="3:11" x14ac:dyDescent="0.2">
      <c r="C208" s="20" t="str">
        <f t="shared" si="3"/>
        <v/>
      </c>
      <c r="D208" s="17" t="str">
        <f>IF(OR($A208="",$B208=""),"",A208*'MPTO_working_2-way'!$G207)</f>
        <v/>
      </c>
      <c r="E208" s="22" t="str">
        <f>IF(OR($A208="",$B208=""),"",B208*'MPTO_working_2-way'!$G207)</f>
        <v/>
      </c>
      <c r="F208" s="17" t="str">
        <f>IF(OR($A208="",$B208=""),"",'MPTO_working_2-way'!D207)</f>
        <v/>
      </c>
      <c r="G208" s="22" t="str">
        <f>IF(OR($A208="",$B208=""),"",'MPTO_working_2-way'!E207)</f>
        <v/>
      </c>
      <c r="H208" s="17" t="str">
        <f>IF(OR($A208="",$B208=""),"",'OddsRatio_working_2-way'!M207)</f>
        <v/>
      </c>
      <c r="I208" s="17" t="str">
        <f>IF(OR($A208="",$B208=""),"",'OddsRatio_working_2-way'!N207)</f>
        <v/>
      </c>
      <c r="J208" s="17" t="str">
        <f>IF('Log_working_2-way'!$D207="","",A208^('Log_working_2-way'!$D207))</f>
        <v/>
      </c>
      <c r="K208" s="22" t="str">
        <f>IF('Log_working_2-way'!$D207="","",B208^('Log_working_2-way'!$D207))</f>
        <v/>
      </c>
    </row>
    <row r="209" spans="3:11" x14ac:dyDescent="0.2">
      <c r="C209" s="20" t="str">
        <f t="shared" si="3"/>
        <v/>
      </c>
      <c r="D209" s="17" t="str">
        <f>IF(OR($A209="",$B209=""),"",A209*'MPTO_working_2-way'!$G208)</f>
        <v/>
      </c>
      <c r="E209" s="22" t="str">
        <f>IF(OR($A209="",$B209=""),"",B209*'MPTO_working_2-way'!$G208)</f>
        <v/>
      </c>
      <c r="F209" s="17" t="str">
        <f>IF(OR($A209="",$B209=""),"",'MPTO_working_2-way'!D208)</f>
        <v/>
      </c>
      <c r="G209" s="22" t="str">
        <f>IF(OR($A209="",$B209=""),"",'MPTO_working_2-way'!E208)</f>
        <v/>
      </c>
      <c r="H209" s="17" t="str">
        <f>IF(OR($A209="",$B209=""),"",'OddsRatio_working_2-way'!M208)</f>
        <v/>
      </c>
      <c r="I209" s="17" t="str">
        <f>IF(OR($A209="",$B209=""),"",'OddsRatio_working_2-way'!N208)</f>
        <v/>
      </c>
      <c r="J209" s="17" t="str">
        <f>IF('Log_working_2-way'!$D208="","",A209^('Log_working_2-way'!$D208))</f>
        <v/>
      </c>
      <c r="K209" s="22" t="str">
        <f>IF('Log_working_2-way'!$D208="","",B209^('Log_working_2-way'!$D208))</f>
        <v/>
      </c>
    </row>
    <row r="210" spans="3:11" x14ac:dyDescent="0.2">
      <c r="C210" s="20" t="str">
        <f t="shared" si="3"/>
        <v/>
      </c>
      <c r="D210" s="17" t="str">
        <f>IF(OR($A210="",$B210=""),"",A210*'MPTO_working_2-way'!$G209)</f>
        <v/>
      </c>
      <c r="E210" s="22" t="str">
        <f>IF(OR($A210="",$B210=""),"",B210*'MPTO_working_2-way'!$G209)</f>
        <v/>
      </c>
      <c r="F210" s="17" t="str">
        <f>IF(OR($A210="",$B210=""),"",'MPTO_working_2-way'!D209)</f>
        <v/>
      </c>
      <c r="G210" s="22" t="str">
        <f>IF(OR($A210="",$B210=""),"",'MPTO_working_2-way'!E209)</f>
        <v/>
      </c>
      <c r="H210" s="17" t="str">
        <f>IF(OR($A210="",$B210=""),"",'OddsRatio_working_2-way'!M209)</f>
        <v/>
      </c>
      <c r="I210" s="17" t="str">
        <f>IF(OR($A210="",$B210=""),"",'OddsRatio_working_2-way'!N209)</f>
        <v/>
      </c>
      <c r="J210" s="17" t="str">
        <f>IF('Log_working_2-way'!$D209="","",A210^('Log_working_2-way'!$D209))</f>
        <v/>
      </c>
      <c r="K210" s="22" t="str">
        <f>IF('Log_working_2-way'!$D209="","",B210^('Log_working_2-way'!$D209))</f>
        <v/>
      </c>
    </row>
    <row r="211" spans="3:11" x14ac:dyDescent="0.2">
      <c r="C211" s="20" t="str">
        <f t="shared" si="3"/>
        <v/>
      </c>
      <c r="D211" s="17" t="str">
        <f>IF(OR($A211="",$B211=""),"",A211*'MPTO_working_2-way'!$G210)</f>
        <v/>
      </c>
      <c r="E211" s="22" t="str">
        <f>IF(OR($A211="",$B211=""),"",B211*'MPTO_working_2-way'!$G210)</f>
        <v/>
      </c>
      <c r="F211" s="17" t="str">
        <f>IF(OR($A211="",$B211=""),"",'MPTO_working_2-way'!D210)</f>
        <v/>
      </c>
      <c r="G211" s="22" t="str">
        <f>IF(OR($A211="",$B211=""),"",'MPTO_working_2-way'!E210)</f>
        <v/>
      </c>
      <c r="H211" s="17" t="str">
        <f>IF(OR($A211="",$B211=""),"",'OddsRatio_working_2-way'!M210)</f>
        <v/>
      </c>
      <c r="I211" s="17" t="str">
        <f>IF(OR($A211="",$B211=""),"",'OddsRatio_working_2-way'!N210)</f>
        <v/>
      </c>
      <c r="J211" s="17" t="str">
        <f>IF('Log_working_2-way'!$D210="","",A211^('Log_working_2-way'!$D210))</f>
        <v/>
      </c>
      <c r="K211" s="22" t="str">
        <f>IF('Log_working_2-way'!$D210="","",B211^('Log_working_2-way'!$D210))</f>
        <v/>
      </c>
    </row>
    <row r="212" spans="3:11" x14ac:dyDescent="0.2">
      <c r="C212" s="20" t="str">
        <f t="shared" si="3"/>
        <v/>
      </c>
      <c r="D212" s="17" t="str">
        <f>IF(OR($A212="",$B212=""),"",A212*'MPTO_working_2-way'!$G211)</f>
        <v/>
      </c>
      <c r="E212" s="22" t="str">
        <f>IF(OR($A212="",$B212=""),"",B212*'MPTO_working_2-way'!$G211)</f>
        <v/>
      </c>
      <c r="F212" s="17" t="str">
        <f>IF(OR($A212="",$B212=""),"",'MPTO_working_2-way'!D211)</f>
        <v/>
      </c>
      <c r="G212" s="22" t="str">
        <f>IF(OR($A212="",$B212=""),"",'MPTO_working_2-way'!E211)</f>
        <v/>
      </c>
      <c r="H212" s="17" t="str">
        <f>IF(OR($A212="",$B212=""),"",'OddsRatio_working_2-way'!M211)</f>
        <v/>
      </c>
      <c r="I212" s="17" t="str">
        <f>IF(OR($A212="",$B212=""),"",'OddsRatio_working_2-way'!N211)</f>
        <v/>
      </c>
      <c r="J212" s="17" t="str">
        <f>IF('Log_working_2-way'!$D211="","",A212^('Log_working_2-way'!$D211))</f>
        <v/>
      </c>
      <c r="K212" s="22" t="str">
        <f>IF('Log_working_2-way'!$D211="","",B212^('Log_working_2-way'!$D211))</f>
        <v/>
      </c>
    </row>
    <row r="213" spans="3:11" x14ac:dyDescent="0.2">
      <c r="C213" s="20" t="str">
        <f t="shared" si="3"/>
        <v/>
      </c>
      <c r="D213" s="17" t="str">
        <f>IF(OR($A213="",$B213=""),"",A213*'MPTO_working_2-way'!$G212)</f>
        <v/>
      </c>
      <c r="E213" s="22" t="str">
        <f>IF(OR($A213="",$B213=""),"",B213*'MPTO_working_2-way'!$G212)</f>
        <v/>
      </c>
      <c r="F213" s="17" t="str">
        <f>IF(OR($A213="",$B213=""),"",'MPTO_working_2-way'!D212)</f>
        <v/>
      </c>
      <c r="G213" s="22" t="str">
        <f>IF(OR($A213="",$B213=""),"",'MPTO_working_2-way'!E212)</f>
        <v/>
      </c>
      <c r="H213" s="17" t="str">
        <f>IF(OR($A213="",$B213=""),"",'OddsRatio_working_2-way'!M212)</f>
        <v/>
      </c>
      <c r="I213" s="17" t="str">
        <f>IF(OR($A213="",$B213=""),"",'OddsRatio_working_2-way'!N212)</f>
        <v/>
      </c>
      <c r="J213" s="17" t="str">
        <f>IF('Log_working_2-way'!$D212="","",A213^('Log_working_2-way'!$D212))</f>
        <v/>
      </c>
      <c r="K213" s="22" t="str">
        <f>IF('Log_working_2-way'!$D212="","",B213^('Log_working_2-way'!$D212))</f>
        <v/>
      </c>
    </row>
    <row r="214" spans="3:11" x14ac:dyDescent="0.2">
      <c r="C214" s="20" t="str">
        <f t="shared" si="3"/>
        <v/>
      </c>
      <c r="D214" s="17" t="str">
        <f>IF(OR($A214="",$B214=""),"",A214*'MPTO_working_2-way'!$G213)</f>
        <v/>
      </c>
      <c r="E214" s="22" t="str">
        <f>IF(OR($A214="",$B214=""),"",B214*'MPTO_working_2-way'!$G213)</f>
        <v/>
      </c>
      <c r="F214" s="17" t="str">
        <f>IF(OR($A214="",$B214=""),"",'MPTO_working_2-way'!D213)</f>
        <v/>
      </c>
      <c r="G214" s="22" t="str">
        <f>IF(OR($A214="",$B214=""),"",'MPTO_working_2-way'!E213)</f>
        <v/>
      </c>
      <c r="H214" s="17" t="str">
        <f>IF(OR($A214="",$B214=""),"",'OddsRatio_working_2-way'!M213)</f>
        <v/>
      </c>
      <c r="I214" s="17" t="str">
        <f>IF(OR($A214="",$B214=""),"",'OddsRatio_working_2-way'!N213)</f>
        <v/>
      </c>
      <c r="J214" s="17" t="str">
        <f>IF('Log_working_2-way'!$D213="","",A214^('Log_working_2-way'!$D213))</f>
        <v/>
      </c>
      <c r="K214" s="22" t="str">
        <f>IF('Log_working_2-way'!$D213="","",B214^('Log_working_2-way'!$D213))</f>
        <v/>
      </c>
    </row>
    <row r="215" spans="3:11" x14ac:dyDescent="0.2">
      <c r="C215" s="20" t="str">
        <f t="shared" si="3"/>
        <v/>
      </c>
      <c r="D215" s="17" t="str">
        <f>IF(OR($A215="",$B215=""),"",A215*'MPTO_working_2-way'!$G214)</f>
        <v/>
      </c>
      <c r="E215" s="22" t="str">
        <f>IF(OR($A215="",$B215=""),"",B215*'MPTO_working_2-way'!$G214)</f>
        <v/>
      </c>
      <c r="F215" s="17" t="str">
        <f>IF(OR($A215="",$B215=""),"",'MPTO_working_2-way'!D214)</f>
        <v/>
      </c>
      <c r="G215" s="22" t="str">
        <f>IF(OR($A215="",$B215=""),"",'MPTO_working_2-way'!E214)</f>
        <v/>
      </c>
      <c r="H215" s="17" t="str">
        <f>IF(OR($A215="",$B215=""),"",'OddsRatio_working_2-way'!M214)</f>
        <v/>
      </c>
      <c r="I215" s="17" t="str">
        <f>IF(OR($A215="",$B215=""),"",'OddsRatio_working_2-way'!N214)</f>
        <v/>
      </c>
      <c r="J215" s="17" t="str">
        <f>IF('Log_working_2-way'!$D214="","",A215^('Log_working_2-way'!$D214))</f>
        <v/>
      </c>
      <c r="K215" s="22" t="str">
        <f>IF('Log_working_2-way'!$D214="","",B215^('Log_working_2-way'!$D214))</f>
        <v/>
      </c>
    </row>
    <row r="216" spans="3:11" x14ac:dyDescent="0.2">
      <c r="C216" s="20" t="str">
        <f t="shared" si="3"/>
        <v/>
      </c>
      <c r="D216" s="17" t="str">
        <f>IF(OR($A216="",$B216=""),"",A216*'MPTO_working_2-way'!$G215)</f>
        <v/>
      </c>
      <c r="E216" s="22" t="str">
        <f>IF(OR($A216="",$B216=""),"",B216*'MPTO_working_2-way'!$G215)</f>
        <v/>
      </c>
      <c r="F216" s="17" t="str">
        <f>IF(OR($A216="",$B216=""),"",'MPTO_working_2-way'!D215)</f>
        <v/>
      </c>
      <c r="G216" s="22" t="str">
        <f>IF(OR($A216="",$B216=""),"",'MPTO_working_2-way'!E215)</f>
        <v/>
      </c>
      <c r="H216" s="17" t="str">
        <f>IF(OR($A216="",$B216=""),"",'OddsRatio_working_2-way'!M215)</f>
        <v/>
      </c>
      <c r="I216" s="17" t="str">
        <f>IF(OR($A216="",$B216=""),"",'OddsRatio_working_2-way'!N215)</f>
        <v/>
      </c>
      <c r="J216" s="17" t="str">
        <f>IF('Log_working_2-way'!$D215="","",A216^('Log_working_2-way'!$D215))</f>
        <v/>
      </c>
      <c r="K216" s="22" t="str">
        <f>IF('Log_working_2-way'!$D215="","",B216^('Log_working_2-way'!$D215))</f>
        <v/>
      </c>
    </row>
    <row r="217" spans="3:11" x14ac:dyDescent="0.2">
      <c r="C217" s="20" t="str">
        <f t="shared" si="3"/>
        <v/>
      </c>
      <c r="D217" s="17" t="str">
        <f>IF(OR($A217="",$B217=""),"",A217*'MPTO_working_2-way'!$G216)</f>
        <v/>
      </c>
      <c r="E217" s="22" t="str">
        <f>IF(OR($A217="",$B217=""),"",B217*'MPTO_working_2-way'!$G216)</f>
        <v/>
      </c>
      <c r="F217" s="17" t="str">
        <f>IF(OR($A217="",$B217=""),"",'MPTO_working_2-way'!D216)</f>
        <v/>
      </c>
      <c r="G217" s="22" t="str">
        <f>IF(OR($A217="",$B217=""),"",'MPTO_working_2-way'!E216)</f>
        <v/>
      </c>
      <c r="H217" s="17" t="str">
        <f>IF(OR($A217="",$B217=""),"",'OddsRatio_working_2-way'!M216)</f>
        <v/>
      </c>
      <c r="I217" s="17" t="str">
        <f>IF(OR($A217="",$B217=""),"",'OddsRatio_working_2-way'!N216)</f>
        <v/>
      </c>
      <c r="J217" s="17" t="str">
        <f>IF('Log_working_2-way'!$D216="","",A217^('Log_working_2-way'!$D216))</f>
        <v/>
      </c>
      <c r="K217" s="22" t="str">
        <f>IF('Log_working_2-way'!$D216="","",B217^('Log_working_2-way'!$D216))</f>
        <v/>
      </c>
    </row>
    <row r="218" spans="3:11" x14ac:dyDescent="0.2">
      <c r="C218" s="20" t="str">
        <f t="shared" si="3"/>
        <v/>
      </c>
      <c r="D218" s="17" t="str">
        <f>IF(OR($A218="",$B218=""),"",A218*'MPTO_working_2-way'!$G217)</f>
        <v/>
      </c>
      <c r="E218" s="22" t="str">
        <f>IF(OR($A218="",$B218=""),"",B218*'MPTO_working_2-way'!$G217)</f>
        <v/>
      </c>
      <c r="F218" s="17" t="str">
        <f>IF(OR($A218="",$B218=""),"",'MPTO_working_2-way'!D217)</f>
        <v/>
      </c>
      <c r="G218" s="22" t="str">
        <f>IF(OR($A218="",$B218=""),"",'MPTO_working_2-way'!E217)</f>
        <v/>
      </c>
      <c r="H218" s="17" t="str">
        <f>IF(OR($A218="",$B218=""),"",'OddsRatio_working_2-way'!M217)</f>
        <v/>
      </c>
      <c r="I218" s="17" t="str">
        <f>IF(OR($A218="",$B218=""),"",'OddsRatio_working_2-way'!N217)</f>
        <v/>
      </c>
      <c r="J218" s="17" t="str">
        <f>IF('Log_working_2-way'!$D217="","",A218^('Log_working_2-way'!$D217))</f>
        <v/>
      </c>
      <c r="K218" s="22" t="str">
        <f>IF('Log_working_2-way'!$D217="","",B218^('Log_working_2-way'!$D217))</f>
        <v/>
      </c>
    </row>
    <row r="219" spans="3:11" x14ac:dyDescent="0.2">
      <c r="C219" s="20" t="str">
        <f t="shared" si="3"/>
        <v/>
      </c>
      <c r="D219" s="17" t="str">
        <f>IF(OR($A219="",$B219=""),"",A219*'MPTO_working_2-way'!$G218)</f>
        <v/>
      </c>
      <c r="E219" s="22" t="str">
        <f>IF(OR($A219="",$B219=""),"",B219*'MPTO_working_2-way'!$G218)</f>
        <v/>
      </c>
      <c r="F219" s="17" t="str">
        <f>IF(OR($A219="",$B219=""),"",'MPTO_working_2-way'!D218)</f>
        <v/>
      </c>
      <c r="G219" s="22" t="str">
        <f>IF(OR($A219="",$B219=""),"",'MPTO_working_2-way'!E218)</f>
        <v/>
      </c>
      <c r="H219" s="17" t="str">
        <f>IF(OR($A219="",$B219=""),"",'OddsRatio_working_2-way'!M218)</f>
        <v/>
      </c>
      <c r="I219" s="17" t="str">
        <f>IF(OR($A219="",$B219=""),"",'OddsRatio_working_2-way'!N218)</f>
        <v/>
      </c>
      <c r="J219" s="17" t="str">
        <f>IF('Log_working_2-way'!$D218="","",A219^('Log_working_2-way'!$D218))</f>
        <v/>
      </c>
      <c r="K219" s="22" t="str">
        <f>IF('Log_working_2-way'!$D218="","",B219^('Log_working_2-way'!$D218))</f>
        <v/>
      </c>
    </row>
    <row r="220" spans="3:11" x14ac:dyDescent="0.2">
      <c r="C220" s="20" t="str">
        <f t="shared" si="3"/>
        <v/>
      </c>
      <c r="D220" s="17" t="str">
        <f>IF(OR($A220="",$B220=""),"",A220*'MPTO_working_2-way'!$G219)</f>
        <v/>
      </c>
      <c r="E220" s="22" t="str">
        <f>IF(OR($A220="",$B220=""),"",B220*'MPTO_working_2-way'!$G219)</f>
        <v/>
      </c>
      <c r="F220" s="17" t="str">
        <f>IF(OR($A220="",$B220=""),"",'MPTO_working_2-way'!D219)</f>
        <v/>
      </c>
      <c r="G220" s="22" t="str">
        <f>IF(OR($A220="",$B220=""),"",'MPTO_working_2-way'!E219)</f>
        <v/>
      </c>
      <c r="H220" s="17" t="str">
        <f>IF(OR($A220="",$B220=""),"",'OddsRatio_working_2-way'!M219)</f>
        <v/>
      </c>
      <c r="I220" s="17" t="str">
        <f>IF(OR($A220="",$B220=""),"",'OddsRatio_working_2-way'!N219)</f>
        <v/>
      </c>
      <c r="J220" s="17" t="str">
        <f>IF('Log_working_2-way'!$D219="","",A220^('Log_working_2-way'!$D219))</f>
        <v/>
      </c>
      <c r="K220" s="22" t="str">
        <f>IF('Log_working_2-way'!$D219="","",B220^('Log_working_2-way'!$D219))</f>
        <v/>
      </c>
    </row>
    <row r="221" spans="3:11" x14ac:dyDescent="0.2">
      <c r="C221" s="20" t="str">
        <f t="shared" si="3"/>
        <v/>
      </c>
      <c r="D221" s="17" t="str">
        <f>IF(OR($A221="",$B221=""),"",A221*'MPTO_working_2-way'!$G220)</f>
        <v/>
      </c>
      <c r="E221" s="22" t="str">
        <f>IF(OR($A221="",$B221=""),"",B221*'MPTO_working_2-way'!$G220)</f>
        <v/>
      </c>
      <c r="F221" s="17" t="str">
        <f>IF(OR($A221="",$B221=""),"",'MPTO_working_2-way'!D220)</f>
        <v/>
      </c>
      <c r="G221" s="22" t="str">
        <f>IF(OR($A221="",$B221=""),"",'MPTO_working_2-way'!E220)</f>
        <v/>
      </c>
      <c r="H221" s="17" t="str">
        <f>IF(OR($A221="",$B221=""),"",'OddsRatio_working_2-way'!M220)</f>
        <v/>
      </c>
      <c r="I221" s="17" t="str">
        <f>IF(OR($A221="",$B221=""),"",'OddsRatio_working_2-way'!N220)</f>
        <v/>
      </c>
      <c r="J221" s="17" t="str">
        <f>IF('Log_working_2-way'!$D220="","",A221^('Log_working_2-way'!$D220))</f>
        <v/>
      </c>
      <c r="K221" s="22" t="str">
        <f>IF('Log_working_2-way'!$D220="","",B221^('Log_working_2-way'!$D220))</f>
        <v/>
      </c>
    </row>
    <row r="222" spans="3:11" x14ac:dyDescent="0.2">
      <c r="C222" s="20" t="str">
        <f t="shared" si="3"/>
        <v/>
      </c>
      <c r="D222" s="17" t="str">
        <f>IF(OR($A222="",$B222=""),"",A222*'MPTO_working_2-way'!$G221)</f>
        <v/>
      </c>
      <c r="E222" s="22" t="str">
        <f>IF(OR($A222="",$B222=""),"",B222*'MPTO_working_2-way'!$G221)</f>
        <v/>
      </c>
      <c r="F222" s="17" t="str">
        <f>IF(OR($A222="",$B222=""),"",'MPTO_working_2-way'!D221)</f>
        <v/>
      </c>
      <c r="G222" s="22" t="str">
        <f>IF(OR($A222="",$B222=""),"",'MPTO_working_2-way'!E221)</f>
        <v/>
      </c>
      <c r="H222" s="17" t="str">
        <f>IF(OR($A222="",$B222=""),"",'OddsRatio_working_2-way'!M221)</f>
        <v/>
      </c>
      <c r="I222" s="17" t="str">
        <f>IF(OR($A222="",$B222=""),"",'OddsRatio_working_2-way'!N221)</f>
        <v/>
      </c>
      <c r="J222" s="17" t="str">
        <f>IF('Log_working_2-way'!$D221="","",A222^('Log_working_2-way'!$D221))</f>
        <v/>
      </c>
      <c r="K222" s="22" t="str">
        <f>IF('Log_working_2-way'!$D221="","",B222^('Log_working_2-way'!$D221))</f>
        <v/>
      </c>
    </row>
    <row r="223" spans="3:11" x14ac:dyDescent="0.2">
      <c r="C223" s="20" t="str">
        <f t="shared" si="3"/>
        <v/>
      </c>
      <c r="D223" s="17" t="str">
        <f>IF(OR($A223="",$B223=""),"",A223*'MPTO_working_2-way'!$G222)</f>
        <v/>
      </c>
      <c r="E223" s="22" t="str">
        <f>IF(OR($A223="",$B223=""),"",B223*'MPTO_working_2-way'!$G222)</f>
        <v/>
      </c>
      <c r="F223" s="17" t="str">
        <f>IF(OR($A223="",$B223=""),"",'MPTO_working_2-way'!D222)</f>
        <v/>
      </c>
      <c r="G223" s="22" t="str">
        <f>IF(OR($A223="",$B223=""),"",'MPTO_working_2-way'!E222)</f>
        <v/>
      </c>
      <c r="H223" s="17" t="str">
        <f>IF(OR($A223="",$B223=""),"",'OddsRatio_working_2-way'!M222)</f>
        <v/>
      </c>
      <c r="I223" s="17" t="str">
        <f>IF(OR($A223="",$B223=""),"",'OddsRatio_working_2-way'!N222)</f>
        <v/>
      </c>
      <c r="J223" s="17" t="str">
        <f>IF('Log_working_2-way'!$D222="","",A223^('Log_working_2-way'!$D222))</f>
        <v/>
      </c>
      <c r="K223" s="22" t="str">
        <f>IF('Log_working_2-way'!$D222="","",B223^('Log_working_2-way'!$D222))</f>
        <v/>
      </c>
    </row>
    <row r="224" spans="3:11" x14ac:dyDescent="0.2">
      <c r="C224" s="20" t="str">
        <f t="shared" si="3"/>
        <v/>
      </c>
      <c r="D224" s="17" t="str">
        <f>IF(OR($A224="",$B224=""),"",A224*'MPTO_working_2-way'!$G223)</f>
        <v/>
      </c>
      <c r="E224" s="22" t="str">
        <f>IF(OR($A224="",$B224=""),"",B224*'MPTO_working_2-way'!$G223)</f>
        <v/>
      </c>
      <c r="F224" s="17" t="str">
        <f>IF(OR($A224="",$B224=""),"",'MPTO_working_2-way'!D223)</f>
        <v/>
      </c>
      <c r="G224" s="22" t="str">
        <f>IF(OR($A224="",$B224=""),"",'MPTO_working_2-way'!E223)</f>
        <v/>
      </c>
      <c r="H224" s="17" t="str">
        <f>IF(OR($A224="",$B224=""),"",'OddsRatio_working_2-way'!M223)</f>
        <v/>
      </c>
      <c r="I224" s="17" t="str">
        <f>IF(OR($A224="",$B224=""),"",'OddsRatio_working_2-way'!N223)</f>
        <v/>
      </c>
      <c r="J224" s="17" t="str">
        <f>IF('Log_working_2-way'!$D223="","",A224^('Log_working_2-way'!$D223))</f>
        <v/>
      </c>
      <c r="K224" s="22" t="str">
        <f>IF('Log_working_2-way'!$D223="","",B224^('Log_working_2-way'!$D223))</f>
        <v/>
      </c>
    </row>
    <row r="225" spans="3:11" x14ac:dyDescent="0.2">
      <c r="C225" s="20" t="str">
        <f t="shared" si="3"/>
        <v/>
      </c>
      <c r="D225" s="17" t="str">
        <f>IF(OR($A225="",$B225=""),"",A225*'MPTO_working_2-way'!$G224)</f>
        <v/>
      </c>
      <c r="E225" s="22" t="str">
        <f>IF(OR($A225="",$B225=""),"",B225*'MPTO_working_2-way'!$G224)</f>
        <v/>
      </c>
      <c r="F225" s="17" t="str">
        <f>IF(OR($A225="",$B225=""),"",'MPTO_working_2-way'!D224)</f>
        <v/>
      </c>
      <c r="G225" s="22" t="str">
        <f>IF(OR($A225="",$B225=""),"",'MPTO_working_2-way'!E224)</f>
        <v/>
      </c>
      <c r="H225" s="17" t="str">
        <f>IF(OR($A225="",$B225=""),"",'OddsRatio_working_2-way'!M224)</f>
        <v/>
      </c>
      <c r="I225" s="17" t="str">
        <f>IF(OR($A225="",$B225=""),"",'OddsRatio_working_2-way'!N224)</f>
        <v/>
      </c>
      <c r="J225" s="17" t="str">
        <f>IF('Log_working_2-way'!$D224="","",A225^('Log_working_2-way'!$D224))</f>
        <v/>
      </c>
      <c r="K225" s="22" t="str">
        <f>IF('Log_working_2-way'!$D224="","",B225^('Log_working_2-way'!$D224))</f>
        <v/>
      </c>
    </row>
    <row r="226" spans="3:11" x14ac:dyDescent="0.2">
      <c r="C226" s="20" t="str">
        <f t="shared" si="3"/>
        <v/>
      </c>
      <c r="D226" s="17" t="str">
        <f>IF(OR($A226="",$B226=""),"",A226*'MPTO_working_2-way'!$G225)</f>
        <v/>
      </c>
      <c r="E226" s="22" t="str">
        <f>IF(OR($A226="",$B226=""),"",B226*'MPTO_working_2-way'!$G225)</f>
        <v/>
      </c>
      <c r="F226" s="17" t="str">
        <f>IF(OR($A226="",$B226=""),"",'MPTO_working_2-way'!D225)</f>
        <v/>
      </c>
      <c r="G226" s="22" t="str">
        <f>IF(OR($A226="",$B226=""),"",'MPTO_working_2-way'!E225)</f>
        <v/>
      </c>
      <c r="H226" s="17" t="str">
        <f>IF(OR($A226="",$B226=""),"",'OddsRatio_working_2-way'!M225)</f>
        <v/>
      </c>
      <c r="I226" s="17" t="str">
        <f>IF(OR($A226="",$B226=""),"",'OddsRatio_working_2-way'!N225)</f>
        <v/>
      </c>
      <c r="J226" s="17" t="str">
        <f>IF('Log_working_2-way'!$D225="","",A226^('Log_working_2-way'!$D225))</f>
        <v/>
      </c>
      <c r="K226" s="22" t="str">
        <f>IF('Log_working_2-way'!$D225="","",B226^('Log_working_2-way'!$D225))</f>
        <v/>
      </c>
    </row>
    <row r="227" spans="3:11" x14ac:dyDescent="0.2">
      <c r="C227" s="20" t="str">
        <f t="shared" si="3"/>
        <v/>
      </c>
      <c r="D227" s="17" t="str">
        <f>IF(OR($A227="",$B227=""),"",A227*'MPTO_working_2-way'!$G226)</f>
        <v/>
      </c>
      <c r="E227" s="22" t="str">
        <f>IF(OR($A227="",$B227=""),"",B227*'MPTO_working_2-way'!$G226)</f>
        <v/>
      </c>
      <c r="F227" s="17" t="str">
        <f>IF(OR($A227="",$B227=""),"",'MPTO_working_2-way'!D226)</f>
        <v/>
      </c>
      <c r="G227" s="22" t="str">
        <f>IF(OR($A227="",$B227=""),"",'MPTO_working_2-way'!E226)</f>
        <v/>
      </c>
      <c r="H227" s="17" t="str">
        <f>IF(OR($A227="",$B227=""),"",'OddsRatio_working_2-way'!M226)</f>
        <v/>
      </c>
      <c r="I227" s="17" t="str">
        <f>IF(OR($A227="",$B227=""),"",'OddsRatio_working_2-way'!N226)</f>
        <v/>
      </c>
      <c r="J227" s="17" t="str">
        <f>IF('Log_working_2-way'!$D226="","",A227^('Log_working_2-way'!$D226))</f>
        <v/>
      </c>
      <c r="K227" s="22" t="str">
        <f>IF('Log_working_2-way'!$D226="","",B227^('Log_working_2-way'!$D226))</f>
        <v/>
      </c>
    </row>
    <row r="228" spans="3:11" x14ac:dyDescent="0.2">
      <c r="C228" s="20" t="str">
        <f t="shared" si="3"/>
        <v/>
      </c>
      <c r="D228" s="17" t="str">
        <f>IF(OR($A228="",$B228=""),"",A228*'MPTO_working_2-way'!$G227)</f>
        <v/>
      </c>
      <c r="E228" s="22" t="str">
        <f>IF(OR($A228="",$B228=""),"",B228*'MPTO_working_2-way'!$G227)</f>
        <v/>
      </c>
      <c r="F228" s="17" t="str">
        <f>IF(OR($A228="",$B228=""),"",'MPTO_working_2-way'!D227)</f>
        <v/>
      </c>
      <c r="G228" s="22" t="str">
        <f>IF(OR($A228="",$B228=""),"",'MPTO_working_2-way'!E227)</f>
        <v/>
      </c>
      <c r="H228" s="17" t="str">
        <f>IF(OR($A228="",$B228=""),"",'OddsRatio_working_2-way'!M227)</f>
        <v/>
      </c>
      <c r="I228" s="17" t="str">
        <f>IF(OR($A228="",$B228=""),"",'OddsRatio_working_2-way'!N227)</f>
        <v/>
      </c>
      <c r="J228" s="17" t="str">
        <f>IF('Log_working_2-way'!$D227="","",A228^('Log_working_2-way'!$D227))</f>
        <v/>
      </c>
      <c r="K228" s="22" t="str">
        <f>IF('Log_working_2-way'!$D227="","",B228^('Log_working_2-way'!$D227))</f>
        <v/>
      </c>
    </row>
    <row r="229" spans="3:11" x14ac:dyDescent="0.2">
      <c r="C229" s="20" t="str">
        <f t="shared" si="3"/>
        <v/>
      </c>
      <c r="D229" s="17" t="str">
        <f>IF(OR($A229="",$B229=""),"",A229*'MPTO_working_2-way'!$G228)</f>
        <v/>
      </c>
      <c r="E229" s="22" t="str">
        <f>IF(OR($A229="",$B229=""),"",B229*'MPTO_working_2-way'!$G228)</f>
        <v/>
      </c>
      <c r="F229" s="17" t="str">
        <f>IF(OR($A229="",$B229=""),"",'MPTO_working_2-way'!D228)</f>
        <v/>
      </c>
      <c r="G229" s="22" t="str">
        <f>IF(OR($A229="",$B229=""),"",'MPTO_working_2-way'!E228)</f>
        <v/>
      </c>
      <c r="H229" s="17" t="str">
        <f>IF(OR($A229="",$B229=""),"",'OddsRatio_working_2-way'!M228)</f>
        <v/>
      </c>
      <c r="I229" s="17" t="str">
        <f>IF(OR($A229="",$B229=""),"",'OddsRatio_working_2-way'!N228)</f>
        <v/>
      </c>
      <c r="J229" s="17" t="str">
        <f>IF('Log_working_2-way'!$D228="","",A229^('Log_working_2-way'!$D228))</f>
        <v/>
      </c>
      <c r="K229" s="22" t="str">
        <f>IF('Log_working_2-way'!$D228="","",B229^('Log_working_2-way'!$D228))</f>
        <v/>
      </c>
    </row>
    <row r="230" spans="3:11" x14ac:dyDescent="0.2">
      <c r="C230" s="20" t="str">
        <f t="shared" si="3"/>
        <v/>
      </c>
      <c r="D230" s="17" t="str">
        <f>IF(OR($A230="",$B230=""),"",A230*'MPTO_working_2-way'!$G229)</f>
        <v/>
      </c>
      <c r="E230" s="22" t="str">
        <f>IF(OR($A230="",$B230=""),"",B230*'MPTO_working_2-way'!$G229)</f>
        <v/>
      </c>
      <c r="F230" s="17" t="str">
        <f>IF(OR($A230="",$B230=""),"",'MPTO_working_2-way'!D229)</f>
        <v/>
      </c>
      <c r="G230" s="22" t="str">
        <f>IF(OR($A230="",$B230=""),"",'MPTO_working_2-way'!E229)</f>
        <v/>
      </c>
      <c r="H230" s="17" t="str">
        <f>IF(OR($A230="",$B230=""),"",'OddsRatio_working_2-way'!M229)</f>
        <v/>
      </c>
      <c r="I230" s="17" t="str">
        <f>IF(OR($A230="",$B230=""),"",'OddsRatio_working_2-way'!N229)</f>
        <v/>
      </c>
      <c r="J230" s="17" t="str">
        <f>IF('Log_working_2-way'!$D229="","",A230^('Log_working_2-way'!$D229))</f>
        <v/>
      </c>
      <c r="K230" s="22" t="str">
        <f>IF('Log_working_2-way'!$D229="","",B230^('Log_working_2-way'!$D229))</f>
        <v/>
      </c>
    </row>
    <row r="231" spans="3:11" x14ac:dyDescent="0.2">
      <c r="C231" s="20" t="str">
        <f t="shared" si="3"/>
        <v/>
      </c>
      <c r="D231" s="17" t="str">
        <f>IF(OR($A231="",$B231=""),"",A231*'MPTO_working_2-way'!$G230)</f>
        <v/>
      </c>
      <c r="E231" s="22" t="str">
        <f>IF(OR($A231="",$B231=""),"",B231*'MPTO_working_2-way'!$G230)</f>
        <v/>
      </c>
      <c r="F231" s="17" t="str">
        <f>IF(OR($A231="",$B231=""),"",'MPTO_working_2-way'!D230)</f>
        <v/>
      </c>
      <c r="G231" s="22" t="str">
        <f>IF(OR($A231="",$B231=""),"",'MPTO_working_2-way'!E230)</f>
        <v/>
      </c>
      <c r="H231" s="17" t="str">
        <f>IF(OR($A231="",$B231=""),"",'OddsRatio_working_2-way'!M230)</f>
        <v/>
      </c>
      <c r="I231" s="17" t="str">
        <f>IF(OR($A231="",$B231=""),"",'OddsRatio_working_2-way'!N230)</f>
        <v/>
      </c>
      <c r="J231" s="17" t="str">
        <f>IF('Log_working_2-way'!$D230="","",A231^('Log_working_2-way'!$D230))</f>
        <v/>
      </c>
      <c r="K231" s="22" t="str">
        <f>IF('Log_working_2-way'!$D230="","",B231^('Log_working_2-way'!$D230))</f>
        <v/>
      </c>
    </row>
    <row r="232" spans="3:11" x14ac:dyDescent="0.2">
      <c r="C232" s="20" t="str">
        <f t="shared" si="3"/>
        <v/>
      </c>
      <c r="D232" s="17" t="str">
        <f>IF(OR($A232="",$B232=""),"",A232*'MPTO_working_2-way'!$G231)</f>
        <v/>
      </c>
      <c r="E232" s="22" t="str">
        <f>IF(OR($A232="",$B232=""),"",B232*'MPTO_working_2-way'!$G231)</f>
        <v/>
      </c>
      <c r="F232" s="17" t="str">
        <f>IF(OR($A232="",$B232=""),"",'MPTO_working_2-way'!D231)</f>
        <v/>
      </c>
      <c r="G232" s="22" t="str">
        <f>IF(OR($A232="",$B232=""),"",'MPTO_working_2-way'!E231)</f>
        <v/>
      </c>
      <c r="H232" s="17" t="str">
        <f>IF(OR($A232="",$B232=""),"",'OddsRatio_working_2-way'!M231)</f>
        <v/>
      </c>
      <c r="I232" s="17" t="str">
        <f>IF(OR($A232="",$B232=""),"",'OddsRatio_working_2-way'!N231)</f>
        <v/>
      </c>
      <c r="J232" s="17" t="str">
        <f>IF('Log_working_2-way'!$D231="","",A232^('Log_working_2-way'!$D231))</f>
        <v/>
      </c>
      <c r="K232" s="22" t="str">
        <f>IF('Log_working_2-way'!$D231="","",B232^('Log_working_2-way'!$D231))</f>
        <v/>
      </c>
    </row>
    <row r="233" spans="3:11" x14ac:dyDescent="0.2">
      <c r="C233" s="20" t="str">
        <f t="shared" si="3"/>
        <v/>
      </c>
      <c r="D233" s="17" t="str">
        <f>IF(OR($A233="",$B233=""),"",A233*'MPTO_working_2-way'!$G232)</f>
        <v/>
      </c>
      <c r="E233" s="22" t="str">
        <f>IF(OR($A233="",$B233=""),"",B233*'MPTO_working_2-way'!$G232)</f>
        <v/>
      </c>
      <c r="F233" s="17" t="str">
        <f>IF(OR($A233="",$B233=""),"",'MPTO_working_2-way'!D232)</f>
        <v/>
      </c>
      <c r="G233" s="22" t="str">
        <f>IF(OR($A233="",$B233=""),"",'MPTO_working_2-way'!E232)</f>
        <v/>
      </c>
      <c r="H233" s="17" t="str">
        <f>IF(OR($A233="",$B233=""),"",'OddsRatio_working_2-way'!M232)</f>
        <v/>
      </c>
      <c r="I233" s="17" t="str">
        <f>IF(OR($A233="",$B233=""),"",'OddsRatio_working_2-way'!N232)</f>
        <v/>
      </c>
      <c r="J233" s="17" t="str">
        <f>IF('Log_working_2-way'!$D232="","",A233^('Log_working_2-way'!$D232))</f>
        <v/>
      </c>
      <c r="K233" s="22" t="str">
        <f>IF('Log_working_2-way'!$D232="","",B233^('Log_working_2-way'!$D232))</f>
        <v/>
      </c>
    </row>
    <row r="234" spans="3:11" x14ac:dyDescent="0.2">
      <c r="C234" s="20" t="str">
        <f t="shared" si="3"/>
        <v/>
      </c>
      <c r="D234" s="17" t="str">
        <f>IF(OR($A234="",$B234=""),"",A234*'MPTO_working_2-way'!$G233)</f>
        <v/>
      </c>
      <c r="E234" s="22" t="str">
        <f>IF(OR($A234="",$B234=""),"",B234*'MPTO_working_2-way'!$G233)</f>
        <v/>
      </c>
      <c r="F234" s="17" t="str">
        <f>IF(OR($A234="",$B234=""),"",'MPTO_working_2-way'!D233)</f>
        <v/>
      </c>
      <c r="G234" s="22" t="str">
        <f>IF(OR($A234="",$B234=""),"",'MPTO_working_2-way'!E233)</f>
        <v/>
      </c>
      <c r="H234" s="17" t="str">
        <f>IF(OR($A234="",$B234=""),"",'OddsRatio_working_2-way'!M233)</f>
        <v/>
      </c>
      <c r="I234" s="17" t="str">
        <f>IF(OR($A234="",$B234=""),"",'OddsRatio_working_2-way'!N233)</f>
        <v/>
      </c>
      <c r="J234" s="17" t="str">
        <f>IF('Log_working_2-way'!$D233="","",A234^('Log_working_2-way'!$D233))</f>
        <v/>
      </c>
      <c r="K234" s="22" t="str">
        <f>IF('Log_working_2-way'!$D233="","",B234^('Log_working_2-way'!$D233))</f>
        <v/>
      </c>
    </row>
    <row r="235" spans="3:11" x14ac:dyDescent="0.2">
      <c r="C235" s="20" t="str">
        <f t="shared" si="3"/>
        <v/>
      </c>
      <c r="D235" s="17" t="str">
        <f>IF(OR($A235="",$B235=""),"",A235*'MPTO_working_2-way'!$G234)</f>
        <v/>
      </c>
      <c r="E235" s="22" t="str">
        <f>IF(OR($A235="",$B235=""),"",B235*'MPTO_working_2-way'!$G234)</f>
        <v/>
      </c>
      <c r="F235" s="17" t="str">
        <f>IF(OR($A235="",$B235=""),"",'MPTO_working_2-way'!D234)</f>
        <v/>
      </c>
      <c r="G235" s="22" t="str">
        <f>IF(OR($A235="",$B235=""),"",'MPTO_working_2-way'!E234)</f>
        <v/>
      </c>
      <c r="H235" s="17" t="str">
        <f>IF(OR($A235="",$B235=""),"",'OddsRatio_working_2-way'!M234)</f>
        <v/>
      </c>
      <c r="I235" s="17" t="str">
        <f>IF(OR($A235="",$B235=""),"",'OddsRatio_working_2-way'!N234)</f>
        <v/>
      </c>
      <c r="J235" s="17" t="str">
        <f>IF('Log_working_2-way'!$D234="","",A235^('Log_working_2-way'!$D234))</f>
        <v/>
      </c>
      <c r="K235" s="22" t="str">
        <f>IF('Log_working_2-way'!$D234="","",B235^('Log_working_2-way'!$D234))</f>
        <v/>
      </c>
    </row>
    <row r="236" spans="3:11" x14ac:dyDescent="0.2">
      <c r="C236" s="20" t="str">
        <f t="shared" si="3"/>
        <v/>
      </c>
      <c r="D236" s="17" t="str">
        <f>IF(OR($A236="",$B236=""),"",A236*'MPTO_working_2-way'!$G235)</f>
        <v/>
      </c>
      <c r="E236" s="22" t="str">
        <f>IF(OR($A236="",$B236=""),"",B236*'MPTO_working_2-way'!$G235)</f>
        <v/>
      </c>
      <c r="F236" s="17" t="str">
        <f>IF(OR($A236="",$B236=""),"",'MPTO_working_2-way'!D235)</f>
        <v/>
      </c>
      <c r="G236" s="22" t="str">
        <f>IF(OR($A236="",$B236=""),"",'MPTO_working_2-way'!E235)</f>
        <v/>
      </c>
      <c r="H236" s="17" t="str">
        <f>IF(OR($A236="",$B236=""),"",'OddsRatio_working_2-way'!M235)</f>
        <v/>
      </c>
      <c r="I236" s="17" t="str">
        <f>IF(OR($A236="",$B236=""),"",'OddsRatio_working_2-way'!N235)</f>
        <v/>
      </c>
      <c r="J236" s="17" t="str">
        <f>IF('Log_working_2-way'!$D235="","",A236^('Log_working_2-way'!$D235))</f>
        <v/>
      </c>
      <c r="K236" s="22" t="str">
        <f>IF('Log_working_2-way'!$D235="","",B236^('Log_working_2-way'!$D235))</f>
        <v/>
      </c>
    </row>
    <row r="237" spans="3:11" x14ac:dyDescent="0.2">
      <c r="C237" s="20" t="str">
        <f t="shared" si="3"/>
        <v/>
      </c>
      <c r="D237" s="17" t="str">
        <f>IF(OR($A237="",$B237=""),"",A237*'MPTO_working_2-way'!$G236)</f>
        <v/>
      </c>
      <c r="E237" s="22" t="str">
        <f>IF(OR($A237="",$B237=""),"",B237*'MPTO_working_2-way'!$G236)</f>
        <v/>
      </c>
      <c r="F237" s="17" t="str">
        <f>IF(OR($A237="",$B237=""),"",'MPTO_working_2-way'!D236)</f>
        <v/>
      </c>
      <c r="G237" s="22" t="str">
        <f>IF(OR($A237="",$B237=""),"",'MPTO_working_2-way'!E236)</f>
        <v/>
      </c>
      <c r="H237" s="17" t="str">
        <f>IF(OR($A237="",$B237=""),"",'OddsRatio_working_2-way'!M236)</f>
        <v/>
      </c>
      <c r="I237" s="17" t="str">
        <f>IF(OR($A237="",$B237=""),"",'OddsRatio_working_2-way'!N236)</f>
        <v/>
      </c>
      <c r="J237" s="17" t="str">
        <f>IF('Log_working_2-way'!$D236="","",A237^('Log_working_2-way'!$D236))</f>
        <v/>
      </c>
      <c r="K237" s="22" t="str">
        <f>IF('Log_working_2-way'!$D236="","",B237^('Log_working_2-way'!$D236))</f>
        <v/>
      </c>
    </row>
    <row r="238" spans="3:11" x14ac:dyDescent="0.2">
      <c r="C238" s="20" t="str">
        <f t="shared" si="3"/>
        <v/>
      </c>
      <c r="D238" s="17" t="str">
        <f>IF(OR($A238="",$B238=""),"",A238*'MPTO_working_2-way'!$G237)</f>
        <v/>
      </c>
      <c r="E238" s="22" t="str">
        <f>IF(OR($A238="",$B238=""),"",B238*'MPTO_working_2-way'!$G237)</f>
        <v/>
      </c>
      <c r="F238" s="17" t="str">
        <f>IF(OR($A238="",$B238=""),"",'MPTO_working_2-way'!D237)</f>
        <v/>
      </c>
      <c r="G238" s="22" t="str">
        <f>IF(OR($A238="",$B238=""),"",'MPTO_working_2-way'!E237)</f>
        <v/>
      </c>
      <c r="H238" s="17" t="str">
        <f>IF(OR($A238="",$B238=""),"",'OddsRatio_working_2-way'!M237)</f>
        <v/>
      </c>
      <c r="I238" s="17" t="str">
        <f>IF(OR($A238="",$B238=""),"",'OddsRatio_working_2-way'!N237)</f>
        <v/>
      </c>
      <c r="J238" s="17" t="str">
        <f>IF('Log_working_2-way'!$D237="","",A238^('Log_working_2-way'!$D237))</f>
        <v/>
      </c>
      <c r="K238" s="22" t="str">
        <f>IF('Log_working_2-way'!$D237="","",B238^('Log_working_2-way'!$D237))</f>
        <v/>
      </c>
    </row>
    <row r="239" spans="3:11" x14ac:dyDescent="0.2">
      <c r="C239" s="20" t="str">
        <f t="shared" si="3"/>
        <v/>
      </c>
      <c r="D239" s="17" t="str">
        <f>IF(OR($A239="",$B239=""),"",A239*'MPTO_working_2-way'!$G238)</f>
        <v/>
      </c>
      <c r="E239" s="22" t="str">
        <f>IF(OR($A239="",$B239=""),"",B239*'MPTO_working_2-way'!$G238)</f>
        <v/>
      </c>
      <c r="F239" s="17" t="str">
        <f>IF(OR($A239="",$B239=""),"",'MPTO_working_2-way'!D238)</f>
        <v/>
      </c>
      <c r="G239" s="22" t="str">
        <f>IF(OR($A239="",$B239=""),"",'MPTO_working_2-way'!E238)</f>
        <v/>
      </c>
      <c r="H239" s="17" t="str">
        <f>IF(OR($A239="",$B239=""),"",'OddsRatio_working_2-way'!M238)</f>
        <v/>
      </c>
      <c r="I239" s="17" t="str">
        <f>IF(OR($A239="",$B239=""),"",'OddsRatio_working_2-way'!N238)</f>
        <v/>
      </c>
      <c r="J239" s="17" t="str">
        <f>IF('Log_working_2-way'!$D238="","",A239^('Log_working_2-way'!$D238))</f>
        <v/>
      </c>
      <c r="K239" s="22" t="str">
        <f>IF('Log_working_2-way'!$D238="","",B239^('Log_working_2-way'!$D238))</f>
        <v/>
      </c>
    </row>
    <row r="240" spans="3:11" x14ac:dyDescent="0.2">
      <c r="C240" s="20" t="str">
        <f t="shared" si="3"/>
        <v/>
      </c>
      <c r="D240" s="17" t="str">
        <f>IF(OR($A240="",$B240=""),"",A240*'MPTO_working_2-way'!$G239)</f>
        <v/>
      </c>
      <c r="E240" s="22" t="str">
        <f>IF(OR($A240="",$B240=""),"",B240*'MPTO_working_2-way'!$G239)</f>
        <v/>
      </c>
      <c r="F240" s="17" t="str">
        <f>IF(OR($A240="",$B240=""),"",'MPTO_working_2-way'!D239)</f>
        <v/>
      </c>
      <c r="G240" s="22" t="str">
        <f>IF(OR($A240="",$B240=""),"",'MPTO_working_2-way'!E239)</f>
        <v/>
      </c>
      <c r="H240" s="17" t="str">
        <f>IF(OR($A240="",$B240=""),"",'OddsRatio_working_2-way'!M239)</f>
        <v/>
      </c>
      <c r="I240" s="17" t="str">
        <f>IF(OR($A240="",$B240=""),"",'OddsRatio_working_2-way'!N239)</f>
        <v/>
      </c>
      <c r="J240" s="17" t="str">
        <f>IF('Log_working_2-way'!$D239="","",A240^('Log_working_2-way'!$D239))</f>
        <v/>
      </c>
      <c r="K240" s="22" t="str">
        <f>IF('Log_working_2-way'!$D239="","",B240^('Log_working_2-way'!$D239))</f>
        <v/>
      </c>
    </row>
    <row r="241" spans="3:11" x14ac:dyDescent="0.2">
      <c r="C241" s="20" t="str">
        <f t="shared" si="3"/>
        <v/>
      </c>
      <c r="D241" s="17" t="str">
        <f>IF(OR($A241="",$B241=""),"",A241*'MPTO_working_2-way'!$G240)</f>
        <v/>
      </c>
      <c r="E241" s="22" t="str">
        <f>IF(OR($A241="",$B241=""),"",B241*'MPTO_working_2-way'!$G240)</f>
        <v/>
      </c>
      <c r="F241" s="17" t="str">
        <f>IF(OR($A241="",$B241=""),"",'MPTO_working_2-way'!D240)</f>
        <v/>
      </c>
      <c r="G241" s="22" t="str">
        <f>IF(OR($A241="",$B241=""),"",'MPTO_working_2-way'!E240)</f>
        <v/>
      </c>
      <c r="H241" s="17" t="str">
        <f>IF(OR($A241="",$B241=""),"",'OddsRatio_working_2-way'!M240)</f>
        <v/>
      </c>
      <c r="I241" s="17" t="str">
        <f>IF(OR($A241="",$B241=""),"",'OddsRatio_working_2-way'!N240)</f>
        <v/>
      </c>
      <c r="J241" s="17" t="str">
        <f>IF('Log_working_2-way'!$D240="","",A241^('Log_working_2-way'!$D240))</f>
        <v/>
      </c>
      <c r="K241" s="22" t="str">
        <f>IF('Log_working_2-way'!$D240="","",B241^('Log_working_2-way'!$D240))</f>
        <v/>
      </c>
    </row>
    <row r="242" spans="3:11" x14ac:dyDescent="0.2">
      <c r="C242" s="20" t="str">
        <f t="shared" si="3"/>
        <v/>
      </c>
      <c r="D242" s="17" t="str">
        <f>IF(OR($A242="",$B242=""),"",A242*'MPTO_working_2-way'!$G241)</f>
        <v/>
      </c>
      <c r="E242" s="22" t="str">
        <f>IF(OR($A242="",$B242=""),"",B242*'MPTO_working_2-way'!$G241)</f>
        <v/>
      </c>
      <c r="F242" s="17" t="str">
        <f>IF(OR($A242="",$B242=""),"",'MPTO_working_2-way'!D241)</f>
        <v/>
      </c>
      <c r="G242" s="22" t="str">
        <f>IF(OR($A242="",$B242=""),"",'MPTO_working_2-way'!E241)</f>
        <v/>
      </c>
      <c r="H242" s="17" t="str">
        <f>IF(OR($A242="",$B242=""),"",'OddsRatio_working_2-way'!M241)</f>
        <v/>
      </c>
      <c r="I242" s="17" t="str">
        <f>IF(OR($A242="",$B242=""),"",'OddsRatio_working_2-way'!N241)</f>
        <v/>
      </c>
      <c r="J242" s="17" t="str">
        <f>IF('Log_working_2-way'!$D241="","",A242^('Log_working_2-way'!$D241))</f>
        <v/>
      </c>
      <c r="K242" s="22" t="str">
        <f>IF('Log_working_2-way'!$D241="","",B242^('Log_working_2-way'!$D241))</f>
        <v/>
      </c>
    </row>
    <row r="243" spans="3:11" x14ac:dyDescent="0.2">
      <c r="C243" s="20" t="str">
        <f t="shared" si="3"/>
        <v/>
      </c>
      <c r="D243" s="17" t="str">
        <f>IF(OR($A243="",$B243=""),"",A243*'MPTO_working_2-way'!$G242)</f>
        <v/>
      </c>
      <c r="E243" s="22" t="str">
        <f>IF(OR($A243="",$B243=""),"",B243*'MPTO_working_2-way'!$G242)</f>
        <v/>
      </c>
      <c r="F243" s="17" t="str">
        <f>IF(OR($A243="",$B243=""),"",'MPTO_working_2-way'!D242)</f>
        <v/>
      </c>
      <c r="G243" s="22" t="str">
        <f>IF(OR($A243="",$B243=""),"",'MPTO_working_2-way'!E242)</f>
        <v/>
      </c>
      <c r="H243" s="17" t="str">
        <f>IF(OR($A243="",$B243=""),"",'OddsRatio_working_2-way'!M242)</f>
        <v/>
      </c>
      <c r="I243" s="17" t="str">
        <f>IF(OR($A243="",$B243=""),"",'OddsRatio_working_2-way'!N242)</f>
        <v/>
      </c>
      <c r="J243" s="17" t="str">
        <f>IF('Log_working_2-way'!$D242="","",A243^('Log_working_2-way'!$D242))</f>
        <v/>
      </c>
      <c r="K243" s="22" t="str">
        <f>IF('Log_working_2-way'!$D242="","",B243^('Log_working_2-way'!$D242))</f>
        <v/>
      </c>
    </row>
    <row r="244" spans="3:11" x14ac:dyDescent="0.2">
      <c r="C244" s="20" t="str">
        <f t="shared" si="3"/>
        <v/>
      </c>
      <c r="D244" s="17" t="str">
        <f>IF(OR($A244="",$B244=""),"",A244*'MPTO_working_2-way'!$G243)</f>
        <v/>
      </c>
      <c r="E244" s="22" t="str">
        <f>IF(OR($A244="",$B244=""),"",B244*'MPTO_working_2-way'!$G243)</f>
        <v/>
      </c>
      <c r="F244" s="17" t="str">
        <f>IF(OR($A244="",$B244=""),"",'MPTO_working_2-way'!D243)</f>
        <v/>
      </c>
      <c r="G244" s="22" t="str">
        <f>IF(OR($A244="",$B244=""),"",'MPTO_working_2-way'!E243)</f>
        <v/>
      </c>
      <c r="H244" s="17" t="str">
        <f>IF(OR($A244="",$B244=""),"",'OddsRatio_working_2-way'!M243)</f>
        <v/>
      </c>
      <c r="I244" s="17" t="str">
        <f>IF(OR($A244="",$B244=""),"",'OddsRatio_working_2-way'!N243)</f>
        <v/>
      </c>
      <c r="J244" s="17" t="str">
        <f>IF('Log_working_2-way'!$D243="","",A244^('Log_working_2-way'!$D243))</f>
        <v/>
      </c>
      <c r="K244" s="22" t="str">
        <f>IF('Log_working_2-way'!$D243="","",B244^('Log_working_2-way'!$D243))</f>
        <v/>
      </c>
    </row>
    <row r="245" spans="3:11" x14ac:dyDescent="0.2">
      <c r="C245" s="20" t="str">
        <f t="shared" si="3"/>
        <v/>
      </c>
      <c r="D245" s="17" t="str">
        <f>IF(OR($A245="",$B245=""),"",A245*'MPTO_working_2-way'!$G244)</f>
        <v/>
      </c>
      <c r="E245" s="22" t="str">
        <f>IF(OR($A245="",$B245=""),"",B245*'MPTO_working_2-way'!$G244)</f>
        <v/>
      </c>
      <c r="F245" s="17" t="str">
        <f>IF(OR($A245="",$B245=""),"",'MPTO_working_2-way'!D244)</f>
        <v/>
      </c>
      <c r="G245" s="22" t="str">
        <f>IF(OR($A245="",$B245=""),"",'MPTO_working_2-way'!E244)</f>
        <v/>
      </c>
      <c r="H245" s="17" t="str">
        <f>IF(OR($A245="",$B245=""),"",'OddsRatio_working_2-way'!M244)</f>
        <v/>
      </c>
      <c r="I245" s="17" t="str">
        <f>IF(OR($A245="",$B245=""),"",'OddsRatio_working_2-way'!N244)</f>
        <v/>
      </c>
      <c r="J245" s="17" t="str">
        <f>IF('Log_working_2-way'!$D244="","",A245^('Log_working_2-way'!$D244))</f>
        <v/>
      </c>
      <c r="K245" s="22" t="str">
        <f>IF('Log_working_2-way'!$D244="","",B245^('Log_working_2-way'!$D244))</f>
        <v/>
      </c>
    </row>
    <row r="246" spans="3:11" x14ac:dyDescent="0.2">
      <c r="C246" s="20" t="str">
        <f t="shared" si="3"/>
        <v/>
      </c>
      <c r="D246" s="17" t="str">
        <f>IF(OR($A246="",$B246=""),"",A246*'MPTO_working_2-way'!$G245)</f>
        <v/>
      </c>
      <c r="E246" s="22" t="str">
        <f>IF(OR($A246="",$B246=""),"",B246*'MPTO_working_2-way'!$G245)</f>
        <v/>
      </c>
      <c r="F246" s="17" t="str">
        <f>IF(OR($A246="",$B246=""),"",'MPTO_working_2-way'!D245)</f>
        <v/>
      </c>
      <c r="G246" s="22" t="str">
        <f>IF(OR($A246="",$B246=""),"",'MPTO_working_2-way'!E245)</f>
        <v/>
      </c>
      <c r="H246" s="17" t="str">
        <f>IF(OR($A246="",$B246=""),"",'OddsRatio_working_2-way'!M245)</f>
        <v/>
      </c>
      <c r="I246" s="17" t="str">
        <f>IF(OR($A246="",$B246=""),"",'OddsRatio_working_2-way'!N245)</f>
        <v/>
      </c>
      <c r="J246" s="17" t="str">
        <f>IF('Log_working_2-way'!$D245="","",A246^('Log_working_2-way'!$D245))</f>
        <v/>
      </c>
      <c r="K246" s="22" t="str">
        <f>IF('Log_working_2-way'!$D245="","",B246^('Log_working_2-way'!$D245))</f>
        <v/>
      </c>
    </row>
    <row r="247" spans="3:11" x14ac:dyDescent="0.2">
      <c r="C247" s="20" t="str">
        <f t="shared" si="3"/>
        <v/>
      </c>
      <c r="D247" s="17" t="str">
        <f>IF(OR($A247="",$B247=""),"",A247*'MPTO_working_2-way'!$G246)</f>
        <v/>
      </c>
      <c r="E247" s="22" t="str">
        <f>IF(OR($A247="",$B247=""),"",B247*'MPTO_working_2-way'!$G246)</f>
        <v/>
      </c>
      <c r="F247" s="17" t="str">
        <f>IF(OR($A247="",$B247=""),"",'MPTO_working_2-way'!D246)</f>
        <v/>
      </c>
      <c r="G247" s="22" t="str">
        <f>IF(OR($A247="",$B247=""),"",'MPTO_working_2-way'!E246)</f>
        <v/>
      </c>
      <c r="H247" s="17" t="str">
        <f>IF(OR($A247="",$B247=""),"",'OddsRatio_working_2-way'!M246)</f>
        <v/>
      </c>
      <c r="I247" s="17" t="str">
        <f>IF(OR($A247="",$B247=""),"",'OddsRatio_working_2-way'!N246)</f>
        <v/>
      </c>
      <c r="J247" s="17" t="str">
        <f>IF('Log_working_2-way'!$D246="","",A247^('Log_working_2-way'!$D246))</f>
        <v/>
      </c>
      <c r="K247" s="22" t="str">
        <f>IF('Log_working_2-way'!$D246="","",B247^('Log_working_2-way'!$D246))</f>
        <v/>
      </c>
    </row>
    <row r="248" spans="3:11" x14ac:dyDescent="0.2">
      <c r="C248" s="20" t="str">
        <f t="shared" si="3"/>
        <v/>
      </c>
      <c r="D248" s="17" t="str">
        <f>IF(OR($A248="",$B248=""),"",A248*'MPTO_working_2-way'!$G247)</f>
        <v/>
      </c>
      <c r="E248" s="22" t="str">
        <f>IF(OR($A248="",$B248=""),"",B248*'MPTO_working_2-way'!$G247)</f>
        <v/>
      </c>
      <c r="F248" s="17" t="str">
        <f>IF(OR($A248="",$B248=""),"",'MPTO_working_2-way'!D247)</f>
        <v/>
      </c>
      <c r="G248" s="22" t="str">
        <f>IF(OR($A248="",$B248=""),"",'MPTO_working_2-way'!E247)</f>
        <v/>
      </c>
      <c r="H248" s="17" t="str">
        <f>IF(OR($A248="",$B248=""),"",'OddsRatio_working_2-way'!M247)</f>
        <v/>
      </c>
      <c r="I248" s="17" t="str">
        <f>IF(OR($A248="",$B248=""),"",'OddsRatio_working_2-way'!N247)</f>
        <v/>
      </c>
      <c r="J248" s="17" t="str">
        <f>IF('Log_working_2-way'!$D247="","",A248^('Log_working_2-way'!$D247))</f>
        <v/>
      </c>
      <c r="K248" s="22" t="str">
        <f>IF('Log_working_2-way'!$D247="","",B248^('Log_working_2-way'!$D247))</f>
        <v/>
      </c>
    </row>
    <row r="249" spans="3:11" x14ac:dyDescent="0.2">
      <c r="C249" s="20" t="str">
        <f t="shared" si="3"/>
        <v/>
      </c>
      <c r="D249" s="17" t="str">
        <f>IF(OR($A249="",$B249=""),"",A249*'MPTO_working_2-way'!$G248)</f>
        <v/>
      </c>
      <c r="E249" s="22" t="str">
        <f>IF(OR($A249="",$B249=""),"",B249*'MPTO_working_2-way'!$G248)</f>
        <v/>
      </c>
      <c r="F249" s="17" t="str">
        <f>IF(OR($A249="",$B249=""),"",'MPTO_working_2-way'!D248)</f>
        <v/>
      </c>
      <c r="G249" s="22" t="str">
        <f>IF(OR($A249="",$B249=""),"",'MPTO_working_2-way'!E248)</f>
        <v/>
      </c>
      <c r="H249" s="17" t="str">
        <f>IF(OR($A249="",$B249=""),"",'OddsRatio_working_2-way'!M248)</f>
        <v/>
      </c>
      <c r="I249" s="17" t="str">
        <f>IF(OR($A249="",$B249=""),"",'OddsRatio_working_2-way'!N248)</f>
        <v/>
      </c>
      <c r="J249" s="17" t="str">
        <f>IF('Log_working_2-way'!$D248="","",A249^('Log_working_2-way'!$D248))</f>
        <v/>
      </c>
      <c r="K249" s="22" t="str">
        <f>IF('Log_working_2-way'!$D248="","",B249^('Log_working_2-way'!$D248))</f>
        <v/>
      </c>
    </row>
    <row r="250" spans="3:11" x14ac:dyDescent="0.2">
      <c r="C250" s="20" t="str">
        <f t="shared" si="3"/>
        <v/>
      </c>
      <c r="D250" s="17" t="str">
        <f>IF(OR($A250="",$B250=""),"",A250*'MPTO_working_2-way'!$G249)</f>
        <v/>
      </c>
      <c r="E250" s="22" t="str">
        <f>IF(OR($A250="",$B250=""),"",B250*'MPTO_working_2-way'!$G249)</f>
        <v/>
      </c>
      <c r="F250" s="17" t="str">
        <f>IF(OR($A250="",$B250=""),"",'MPTO_working_2-way'!D249)</f>
        <v/>
      </c>
      <c r="G250" s="22" t="str">
        <f>IF(OR($A250="",$B250=""),"",'MPTO_working_2-way'!E249)</f>
        <v/>
      </c>
      <c r="H250" s="17" t="str">
        <f>IF(OR($A250="",$B250=""),"",'OddsRatio_working_2-way'!M249)</f>
        <v/>
      </c>
      <c r="I250" s="17" t="str">
        <f>IF(OR($A250="",$B250=""),"",'OddsRatio_working_2-way'!N249)</f>
        <v/>
      </c>
      <c r="J250" s="17" t="str">
        <f>IF('Log_working_2-way'!$D249="","",A250^('Log_working_2-way'!$D249))</f>
        <v/>
      </c>
      <c r="K250" s="22" t="str">
        <f>IF('Log_working_2-way'!$D249="","",B250^('Log_working_2-way'!$D249))</f>
        <v/>
      </c>
    </row>
    <row r="251" spans="3:11" x14ac:dyDescent="0.2">
      <c r="C251" s="20" t="str">
        <f t="shared" si="3"/>
        <v/>
      </c>
      <c r="D251" s="17" t="str">
        <f>IF(OR($A251="",$B251=""),"",A251*'MPTO_working_2-way'!$G250)</f>
        <v/>
      </c>
      <c r="E251" s="22" t="str">
        <f>IF(OR($A251="",$B251=""),"",B251*'MPTO_working_2-way'!$G250)</f>
        <v/>
      </c>
      <c r="F251" s="17" t="str">
        <f>IF(OR($A251="",$B251=""),"",'MPTO_working_2-way'!D250)</f>
        <v/>
      </c>
      <c r="G251" s="22" t="str">
        <f>IF(OR($A251="",$B251=""),"",'MPTO_working_2-way'!E250)</f>
        <v/>
      </c>
      <c r="H251" s="17" t="str">
        <f>IF(OR($A251="",$B251=""),"",'OddsRatio_working_2-way'!M250)</f>
        <v/>
      </c>
      <c r="I251" s="17" t="str">
        <f>IF(OR($A251="",$B251=""),"",'OddsRatio_working_2-way'!N250)</f>
        <v/>
      </c>
      <c r="J251" s="17" t="str">
        <f>IF('Log_working_2-way'!$D250="","",A251^('Log_working_2-way'!$D250))</f>
        <v/>
      </c>
      <c r="K251" s="22" t="str">
        <f>IF('Log_working_2-way'!$D250="","",B251^('Log_working_2-way'!$D250))</f>
        <v/>
      </c>
    </row>
    <row r="252" spans="3:11" x14ac:dyDescent="0.2">
      <c r="C252" s="20" t="str">
        <f t="shared" si="3"/>
        <v/>
      </c>
      <c r="D252" s="17" t="str">
        <f>IF(OR($A252="",$B252=""),"",A252*'MPTO_working_2-way'!$G251)</f>
        <v/>
      </c>
      <c r="E252" s="22" t="str">
        <f>IF(OR($A252="",$B252=""),"",B252*'MPTO_working_2-way'!$G251)</f>
        <v/>
      </c>
      <c r="F252" s="17" t="str">
        <f>IF(OR($A252="",$B252=""),"",'MPTO_working_2-way'!D251)</f>
        <v/>
      </c>
      <c r="G252" s="22" t="str">
        <f>IF(OR($A252="",$B252=""),"",'MPTO_working_2-way'!E251)</f>
        <v/>
      </c>
      <c r="H252" s="17" t="str">
        <f>IF(OR($A252="",$B252=""),"",'OddsRatio_working_2-way'!M251)</f>
        <v/>
      </c>
      <c r="I252" s="17" t="str">
        <f>IF(OR($A252="",$B252=""),"",'OddsRatio_working_2-way'!N251)</f>
        <v/>
      </c>
      <c r="J252" s="17" t="str">
        <f>IF('Log_working_2-way'!$D251="","",A252^('Log_working_2-way'!$D251))</f>
        <v/>
      </c>
      <c r="K252" s="22" t="str">
        <f>IF('Log_working_2-way'!$D251="","",B252^('Log_working_2-way'!$D251))</f>
        <v/>
      </c>
    </row>
    <row r="253" spans="3:11" x14ac:dyDescent="0.2">
      <c r="C253" s="20" t="str">
        <f t="shared" si="3"/>
        <v/>
      </c>
      <c r="D253" s="17" t="str">
        <f>IF(OR($A253="",$B253=""),"",A253*'MPTO_working_2-way'!$G252)</f>
        <v/>
      </c>
      <c r="E253" s="22" t="str">
        <f>IF(OR($A253="",$B253=""),"",B253*'MPTO_working_2-way'!$G252)</f>
        <v/>
      </c>
      <c r="F253" s="17" t="str">
        <f>IF(OR($A253="",$B253=""),"",'MPTO_working_2-way'!D252)</f>
        <v/>
      </c>
      <c r="G253" s="22" t="str">
        <f>IF(OR($A253="",$B253=""),"",'MPTO_working_2-way'!E252)</f>
        <v/>
      </c>
      <c r="H253" s="17" t="str">
        <f>IF(OR($A253="",$B253=""),"",'OddsRatio_working_2-way'!M252)</f>
        <v/>
      </c>
      <c r="I253" s="17" t="str">
        <f>IF(OR($A253="",$B253=""),"",'OddsRatio_working_2-way'!N252)</f>
        <v/>
      </c>
      <c r="J253" s="17" t="str">
        <f>IF('Log_working_2-way'!$D252="","",A253^('Log_working_2-way'!$D252))</f>
        <v/>
      </c>
      <c r="K253" s="22" t="str">
        <f>IF('Log_working_2-way'!$D252="","",B253^('Log_working_2-way'!$D252))</f>
        <v/>
      </c>
    </row>
    <row r="254" spans="3:11" x14ac:dyDescent="0.2">
      <c r="C254" s="20" t="str">
        <f t="shared" si="3"/>
        <v/>
      </c>
      <c r="D254" s="17" t="str">
        <f>IF(OR($A254="",$B254=""),"",A254*'MPTO_working_2-way'!$G253)</f>
        <v/>
      </c>
      <c r="E254" s="22" t="str">
        <f>IF(OR($A254="",$B254=""),"",B254*'MPTO_working_2-way'!$G253)</f>
        <v/>
      </c>
      <c r="F254" s="17" t="str">
        <f>IF(OR($A254="",$B254=""),"",'MPTO_working_2-way'!D253)</f>
        <v/>
      </c>
      <c r="G254" s="22" t="str">
        <f>IF(OR($A254="",$B254=""),"",'MPTO_working_2-way'!E253)</f>
        <v/>
      </c>
      <c r="H254" s="17" t="str">
        <f>IF(OR($A254="",$B254=""),"",'OddsRatio_working_2-way'!M253)</f>
        <v/>
      </c>
      <c r="I254" s="17" t="str">
        <f>IF(OR($A254="",$B254=""),"",'OddsRatio_working_2-way'!N253)</f>
        <v/>
      </c>
      <c r="J254" s="17" t="str">
        <f>IF('Log_working_2-way'!$D253="","",A254^('Log_working_2-way'!$D253))</f>
        <v/>
      </c>
      <c r="K254" s="22" t="str">
        <f>IF('Log_working_2-way'!$D253="","",B254^('Log_working_2-way'!$D253))</f>
        <v/>
      </c>
    </row>
    <row r="255" spans="3:11" x14ac:dyDescent="0.2">
      <c r="C255" s="20" t="str">
        <f t="shared" si="3"/>
        <v/>
      </c>
      <c r="D255" s="17" t="str">
        <f>IF(OR($A255="",$B255=""),"",A255*'MPTO_working_2-way'!$G254)</f>
        <v/>
      </c>
      <c r="E255" s="22" t="str">
        <f>IF(OR($A255="",$B255=""),"",B255*'MPTO_working_2-way'!$G254)</f>
        <v/>
      </c>
      <c r="F255" s="17" t="str">
        <f>IF(OR($A255="",$B255=""),"",'MPTO_working_2-way'!D254)</f>
        <v/>
      </c>
      <c r="G255" s="22" t="str">
        <f>IF(OR($A255="",$B255=""),"",'MPTO_working_2-way'!E254)</f>
        <v/>
      </c>
      <c r="H255" s="17" t="str">
        <f>IF(OR($A255="",$B255=""),"",'OddsRatio_working_2-way'!M254)</f>
        <v/>
      </c>
      <c r="I255" s="17" t="str">
        <f>IF(OR($A255="",$B255=""),"",'OddsRatio_working_2-way'!N254)</f>
        <v/>
      </c>
      <c r="J255" s="17" t="str">
        <f>IF('Log_working_2-way'!$D254="","",A255^('Log_working_2-way'!$D254))</f>
        <v/>
      </c>
      <c r="K255" s="22" t="str">
        <f>IF('Log_working_2-way'!$D254="","",B255^('Log_working_2-way'!$D254))</f>
        <v/>
      </c>
    </row>
    <row r="256" spans="3:11" x14ac:dyDescent="0.2">
      <c r="C256" s="20" t="str">
        <f t="shared" si="3"/>
        <v/>
      </c>
      <c r="D256" s="17" t="str">
        <f>IF(OR($A256="",$B256=""),"",A256*'MPTO_working_2-way'!$G255)</f>
        <v/>
      </c>
      <c r="E256" s="22" t="str">
        <f>IF(OR($A256="",$B256=""),"",B256*'MPTO_working_2-way'!$G255)</f>
        <v/>
      </c>
      <c r="F256" s="17" t="str">
        <f>IF(OR($A256="",$B256=""),"",'MPTO_working_2-way'!D255)</f>
        <v/>
      </c>
      <c r="G256" s="22" t="str">
        <f>IF(OR($A256="",$B256=""),"",'MPTO_working_2-way'!E255)</f>
        <v/>
      </c>
      <c r="H256" s="17" t="str">
        <f>IF(OR($A256="",$B256=""),"",'OddsRatio_working_2-way'!M255)</f>
        <v/>
      </c>
      <c r="I256" s="17" t="str">
        <f>IF(OR($A256="",$B256=""),"",'OddsRatio_working_2-way'!N255)</f>
        <v/>
      </c>
      <c r="J256" s="17" t="str">
        <f>IF('Log_working_2-way'!$D255="","",A256^('Log_working_2-way'!$D255))</f>
        <v/>
      </c>
      <c r="K256" s="22" t="str">
        <f>IF('Log_working_2-way'!$D255="","",B256^('Log_working_2-way'!$D255))</f>
        <v/>
      </c>
    </row>
    <row r="257" spans="3:11" x14ac:dyDescent="0.2">
      <c r="C257" s="20" t="str">
        <f t="shared" si="3"/>
        <v/>
      </c>
      <c r="D257" s="17" t="str">
        <f>IF(OR($A257="",$B257=""),"",A257*'MPTO_working_2-way'!$G256)</f>
        <v/>
      </c>
      <c r="E257" s="22" t="str">
        <f>IF(OR($A257="",$B257=""),"",B257*'MPTO_working_2-way'!$G256)</f>
        <v/>
      </c>
      <c r="F257" s="17" t="str">
        <f>IF(OR($A257="",$B257=""),"",'MPTO_working_2-way'!D256)</f>
        <v/>
      </c>
      <c r="G257" s="22" t="str">
        <f>IF(OR($A257="",$B257=""),"",'MPTO_working_2-way'!E256)</f>
        <v/>
      </c>
      <c r="H257" s="17" t="str">
        <f>IF(OR($A257="",$B257=""),"",'OddsRatio_working_2-way'!M256)</f>
        <v/>
      </c>
      <c r="I257" s="17" t="str">
        <f>IF(OR($A257="",$B257=""),"",'OddsRatio_working_2-way'!N256)</f>
        <v/>
      </c>
      <c r="J257" s="17" t="str">
        <f>IF('Log_working_2-way'!$D256="","",A257^('Log_working_2-way'!$D256))</f>
        <v/>
      </c>
      <c r="K257" s="22" t="str">
        <f>IF('Log_working_2-way'!$D256="","",B257^('Log_working_2-way'!$D256))</f>
        <v/>
      </c>
    </row>
    <row r="258" spans="3:11" x14ac:dyDescent="0.2">
      <c r="C258" s="20" t="str">
        <f t="shared" si="3"/>
        <v/>
      </c>
      <c r="D258" s="17" t="str">
        <f>IF(OR($A258="",$B258=""),"",A258*'MPTO_working_2-way'!$G257)</f>
        <v/>
      </c>
      <c r="E258" s="22" t="str">
        <f>IF(OR($A258="",$B258=""),"",B258*'MPTO_working_2-way'!$G257)</f>
        <v/>
      </c>
      <c r="F258" s="17" t="str">
        <f>IF(OR($A258="",$B258=""),"",'MPTO_working_2-way'!D257)</f>
        <v/>
      </c>
      <c r="G258" s="22" t="str">
        <f>IF(OR($A258="",$B258=""),"",'MPTO_working_2-way'!E257)</f>
        <v/>
      </c>
      <c r="H258" s="17" t="str">
        <f>IF(OR($A258="",$B258=""),"",'OddsRatio_working_2-way'!M257)</f>
        <v/>
      </c>
      <c r="I258" s="17" t="str">
        <f>IF(OR($A258="",$B258=""),"",'OddsRatio_working_2-way'!N257)</f>
        <v/>
      </c>
      <c r="J258" s="17" t="str">
        <f>IF('Log_working_2-way'!$D257="","",A258^('Log_working_2-way'!$D257))</f>
        <v/>
      </c>
      <c r="K258" s="22" t="str">
        <f>IF('Log_working_2-way'!$D257="","",B258^('Log_working_2-way'!$D257))</f>
        <v/>
      </c>
    </row>
    <row r="259" spans="3:11" x14ac:dyDescent="0.2">
      <c r="C259" s="20" t="str">
        <f t="shared" ref="C259:C322" si="4">IF(OR($A259="",$B259=""),"",(1/A259)+(1/B259)-1)</f>
        <v/>
      </c>
      <c r="D259" s="17" t="str">
        <f>IF(OR($A259="",$B259=""),"",A259*'MPTO_working_2-way'!$G258)</f>
        <v/>
      </c>
      <c r="E259" s="22" t="str">
        <f>IF(OR($A259="",$B259=""),"",B259*'MPTO_working_2-way'!$G258)</f>
        <v/>
      </c>
      <c r="F259" s="17" t="str">
        <f>IF(OR($A259="",$B259=""),"",'MPTO_working_2-way'!D258)</f>
        <v/>
      </c>
      <c r="G259" s="22" t="str">
        <f>IF(OR($A259="",$B259=""),"",'MPTO_working_2-way'!E258)</f>
        <v/>
      </c>
      <c r="H259" s="17" t="str">
        <f>IF(OR($A259="",$B259=""),"",'OddsRatio_working_2-way'!M258)</f>
        <v/>
      </c>
      <c r="I259" s="17" t="str">
        <f>IF(OR($A259="",$B259=""),"",'OddsRatio_working_2-way'!N258)</f>
        <v/>
      </c>
      <c r="J259" s="17" t="str">
        <f>IF('Log_working_2-way'!$D258="","",A259^('Log_working_2-way'!$D258))</f>
        <v/>
      </c>
      <c r="K259" s="22" t="str">
        <f>IF('Log_working_2-way'!$D258="","",B259^('Log_working_2-way'!$D258))</f>
        <v/>
      </c>
    </row>
    <row r="260" spans="3:11" x14ac:dyDescent="0.2">
      <c r="C260" s="20" t="str">
        <f t="shared" si="4"/>
        <v/>
      </c>
      <c r="D260" s="17" t="str">
        <f>IF(OR($A260="",$B260=""),"",A260*'MPTO_working_2-way'!$G259)</f>
        <v/>
      </c>
      <c r="E260" s="22" t="str">
        <f>IF(OR($A260="",$B260=""),"",B260*'MPTO_working_2-way'!$G259)</f>
        <v/>
      </c>
      <c r="F260" s="17" t="str">
        <f>IF(OR($A260="",$B260=""),"",'MPTO_working_2-way'!D259)</f>
        <v/>
      </c>
      <c r="G260" s="22" t="str">
        <f>IF(OR($A260="",$B260=""),"",'MPTO_working_2-way'!E259)</f>
        <v/>
      </c>
      <c r="H260" s="17" t="str">
        <f>IF(OR($A260="",$B260=""),"",'OddsRatio_working_2-way'!M259)</f>
        <v/>
      </c>
      <c r="I260" s="17" t="str">
        <f>IF(OR($A260="",$B260=""),"",'OddsRatio_working_2-way'!N259)</f>
        <v/>
      </c>
      <c r="J260" s="17" t="str">
        <f>IF('Log_working_2-way'!$D259="","",A260^('Log_working_2-way'!$D259))</f>
        <v/>
      </c>
      <c r="K260" s="22" t="str">
        <f>IF('Log_working_2-way'!$D259="","",B260^('Log_working_2-way'!$D259))</f>
        <v/>
      </c>
    </row>
    <row r="261" spans="3:11" x14ac:dyDescent="0.2">
      <c r="C261" s="20" t="str">
        <f t="shared" si="4"/>
        <v/>
      </c>
      <c r="D261" s="17" t="str">
        <f>IF(OR($A261="",$B261=""),"",A261*'MPTO_working_2-way'!$G260)</f>
        <v/>
      </c>
      <c r="E261" s="22" t="str">
        <f>IF(OR($A261="",$B261=""),"",B261*'MPTO_working_2-way'!$G260)</f>
        <v/>
      </c>
      <c r="F261" s="17" t="str">
        <f>IF(OR($A261="",$B261=""),"",'MPTO_working_2-way'!D260)</f>
        <v/>
      </c>
      <c r="G261" s="22" t="str">
        <f>IF(OR($A261="",$B261=""),"",'MPTO_working_2-way'!E260)</f>
        <v/>
      </c>
      <c r="H261" s="17" t="str">
        <f>IF(OR($A261="",$B261=""),"",'OddsRatio_working_2-way'!M260)</f>
        <v/>
      </c>
      <c r="I261" s="17" t="str">
        <f>IF(OR($A261="",$B261=""),"",'OddsRatio_working_2-way'!N260)</f>
        <v/>
      </c>
      <c r="J261" s="17" t="str">
        <f>IF('Log_working_2-way'!$D260="","",A261^('Log_working_2-way'!$D260))</f>
        <v/>
      </c>
      <c r="K261" s="22" t="str">
        <f>IF('Log_working_2-way'!$D260="","",B261^('Log_working_2-way'!$D260))</f>
        <v/>
      </c>
    </row>
    <row r="262" spans="3:11" x14ac:dyDescent="0.2">
      <c r="C262" s="20" t="str">
        <f t="shared" si="4"/>
        <v/>
      </c>
      <c r="D262" s="17" t="str">
        <f>IF(OR($A262="",$B262=""),"",A262*'MPTO_working_2-way'!$G261)</f>
        <v/>
      </c>
      <c r="E262" s="22" t="str">
        <f>IF(OR($A262="",$B262=""),"",B262*'MPTO_working_2-way'!$G261)</f>
        <v/>
      </c>
      <c r="F262" s="17" t="str">
        <f>IF(OR($A262="",$B262=""),"",'MPTO_working_2-way'!D261)</f>
        <v/>
      </c>
      <c r="G262" s="22" t="str">
        <f>IF(OR($A262="",$B262=""),"",'MPTO_working_2-way'!E261)</f>
        <v/>
      </c>
      <c r="H262" s="17" t="str">
        <f>IF(OR($A262="",$B262=""),"",'OddsRatio_working_2-way'!M261)</f>
        <v/>
      </c>
      <c r="I262" s="17" t="str">
        <f>IF(OR($A262="",$B262=""),"",'OddsRatio_working_2-way'!N261)</f>
        <v/>
      </c>
      <c r="J262" s="17" t="str">
        <f>IF('Log_working_2-way'!$D261="","",A262^('Log_working_2-way'!$D261))</f>
        <v/>
      </c>
      <c r="K262" s="22" t="str">
        <f>IF('Log_working_2-way'!$D261="","",B262^('Log_working_2-way'!$D261))</f>
        <v/>
      </c>
    </row>
    <row r="263" spans="3:11" x14ac:dyDescent="0.2">
      <c r="C263" s="20" t="str">
        <f t="shared" si="4"/>
        <v/>
      </c>
      <c r="D263" s="17" t="str">
        <f>IF(OR($A263="",$B263=""),"",A263*'MPTO_working_2-way'!$G262)</f>
        <v/>
      </c>
      <c r="E263" s="22" t="str">
        <f>IF(OR($A263="",$B263=""),"",B263*'MPTO_working_2-way'!$G262)</f>
        <v/>
      </c>
      <c r="F263" s="17" t="str">
        <f>IF(OR($A263="",$B263=""),"",'MPTO_working_2-way'!D262)</f>
        <v/>
      </c>
      <c r="G263" s="22" t="str">
        <f>IF(OR($A263="",$B263=""),"",'MPTO_working_2-way'!E262)</f>
        <v/>
      </c>
      <c r="H263" s="17" t="str">
        <f>IF(OR($A263="",$B263=""),"",'OddsRatio_working_2-way'!M262)</f>
        <v/>
      </c>
      <c r="I263" s="17" t="str">
        <f>IF(OR($A263="",$B263=""),"",'OddsRatio_working_2-way'!N262)</f>
        <v/>
      </c>
      <c r="J263" s="17" t="str">
        <f>IF('Log_working_2-way'!$D262="","",A263^('Log_working_2-way'!$D262))</f>
        <v/>
      </c>
      <c r="K263" s="22" t="str">
        <f>IF('Log_working_2-way'!$D262="","",B263^('Log_working_2-way'!$D262))</f>
        <v/>
      </c>
    </row>
    <row r="264" spans="3:11" x14ac:dyDescent="0.2">
      <c r="C264" s="20" t="str">
        <f t="shared" si="4"/>
        <v/>
      </c>
      <c r="D264" s="17" t="str">
        <f>IF(OR($A264="",$B264=""),"",A264*'MPTO_working_2-way'!$G263)</f>
        <v/>
      </c>
      <c r="E264" s="22" t="str">
        <f>IF(OR($A264="",$B264=""),"",B264*'MPTO_working_2-way'!$G263)</f>
        <v/>
      </c>
      <c r="F264" s="17" t="str">
        <f>IF(OR($A264="",$B264=""),"",'MPTO_working_2-way'!D263)</f>
        <v/>
      </c>
      <c r="G264" s="22" t="str">
        <f>IF(OR($A264="",$B264=""),"",'MPTO_working_2-way'!E263)</f>
        <v/>
      </c>
      <c r="H264" s="17" t="str">
        <f>IF(OR($A264="",$B264=""),"",'OddsRatio_working_2-way'!M263)</f>
        <v/>
      </c>
      <c r="I264" s="17" t="str">
        <f>IF(OR($A264="",$B264=""),"",'OddsRatio_working_2-way'!N263)</f>
        <v/>
      </c>
      <c r="J264" s="17" t="str">
        <f>IF('Log_working_2-way'!$D263="","",A264^('Log_working_2-way'!$D263))</f>
        <v/>
      </c>
      <c r="K264" s="22" t="str">
        <f>IF('Log_working_2-way'!$D263="","",B264^('Log_working_2-way'!$D263))</f>
        <v/>
      </c>
    </row>
    <row r="265" spans="3:11" x14ac:dyDescent="0.2">
      <c r="C265" s="20" t="str">
        <f t="shared" si="4"/>
        <v/>
      </c>
      <c r="D265" s="17" t="str">
        <f>IF(OR($A265="",$B265=""),"",A265*'MPTO_working_2-way'!$G264)</f>
        <v/>
      </c>
      <c r="E265" s="22" t="str">
        <f>IF(OR($A265="",$B265=""),"",B265*'MPTO_working_2-way'!$G264)</f>
        <v/>
      </c>
      <c r="F265" s="17" t="str">
        <f>IF(OR($A265="",$B265=""),"",'MPTO_working_2-way'!D264)</f>
        <v/>
      </c>
      <c r="G265" s="22" t="str">
        <f>IF(OR($A265="",$B265=""),"",'MPTO_working_2-way'!E264)</f>
        <v/>
      </c>
      <c r="H265" s="17" t="str">
        <f>IF(OR($A265="",$B265=""),"",'OddsRatio_working_2-way'!M264)</f>
        <v/>
      </c>
      <c r="I265" s="17" t="str">
        <f>IF(OR($A265="",$B265=""),"",'OddsRatio_working_2-way'!N264)</f>
        <v/>
      </c>
      <c r="J265" s="17" t="str">
        <f>IF('Log_working_2-way'!$D264="","",A265^('Log_working_2-way'!$D264))</f>
        <v/>
      </c>
      <c r="K265" s="22" t="str">
        <f>IF('Log_working_2-way'!$D264="","",B265^('Log_working_2-way'!$D264))</f>
        <v/>
      </c>
    </row>
    <row r="266" spans="3:11" x14ac:dyDescent="0.2">
      <c r="C266" s="20" t="str">
        <f t="shared" si="4"/>
        <v/>
      </c>
      <c r="D266" s="17" t="str">
        <f>IF(OR($A266="",$B266=""),"",A266*'MPTO_working_2-way'!$G265)</f>
        <v/>
      </c>
      <c r="E266" s="22" t="str">
        <f>IF(OR($A266="",$B266=""),"",B266*'MPTO_working_2-way'!$G265)</f>
        <v/>
      </c>
      <c r="F266" s="17" t="str">
        <f>IF(OR($A266="",$B266=""),"",'MPTO_working_2-way'!D265)</f>
        <v/>
      </c>
      <c r="G266" s="22" t="str">
        <f>IF(OR($A266="",$B266=""),"",'MPTO_working_2-way'!E265)</f>
        <v/>
      </c>
      <c r="H266" s="17" t="str">
        <f>IF(OR($A266="",$B266=""),"",'OddsRatio_working_2-way'!M265)</f>
        <v/>
      </c>
      <c r="I266" s="17" t="str">
        <f>IF(OR($A266="",$B266=""),"",'OddsRatio_working_2-way'!N265)</f>
        <v/>
      </c>
      <c r="J266" s="17" t="str">
        <f>IF('Log_working_2-way'!$D265="","",A266^('Log_working_2-way'!$D265))</f>
        <v/>
      </c>
      <c r="K266" s="22" t="str">
        <f>IF('Log_working_2-way'!$D265="","",B266^('Log_working_2-way'!$D265))</f>
        <v/>
      </c>
    </row>
    <row r="267" spans="3:11" x14ac:dyDescent="0.2">
      <c r="C267" s="20" t="str">
        <f t="shared" si="4"/>
        <v/>
      </c>
      <c r="D267" s="17" t="str">
        <f>IF(OR($A267="",$B267=""),"",A267*'MPTO_working_2-way'!$G266)</f>
        <v/>
      </c>
      <c r="E267" s="22" t="str">
        <f>IF(OR($A267="",$B267=""),"",B267*'MPTO_working_2-way'!$G266)</f>
        <v/>
      </c>
      <c r="F267" s="17" t="str">
        <f>IF(OR($A267="",$B267=""),"",'MPTO_working_2-way'!D266)</f>
        <v/>
      </c>
      <c r="G267" s="22" t="str">
        <f>IF(OR($A267="",$B267=""),"",'MPTO_working_2-way'!E266)</f>
        <v/>
      </c>
      <c r="H267" s="17" t="str">
        <f>IF(OR($A267="",$B267=""),"",'OddsRatio_working_2-way'!M266)</f>
        <v/>
      </c>
      <c r="I267" s="17" t="str">
        <f>IF(OR($A267="",$B267=""),"",'OddsRatio_working_2-way'!N266)</f>
        <v/>
      </c>
      <c r="J267" s="17" t="str">
        <f>IF('Log_working_2-way'!$D266="","",A267^('Log_working_2-way'!$D266))</f>
        <v/>
      </c>
      <c r="K267" s="22" t="str">
        <f>IF('Log_working_2-way'!$D266="","",B267^('Log_working_2-way'!$D266))</f>
        <v/>
      </c>
    </row>
    <row r="268" spans="3:11" x14ac:dyDescent="0.2">
      <c r="C268" s="20" t="str">
        <f t="shared" si="4"/>
        <v/>
      </c>
      <c r="D268" s="17" t="str">
        <f>IF(OR($A268="",$B268=""),"",A268*'MPTO_working_2-way'!$G267)</f>
        <v/>
      </c>
      <c r="E268" s="22" t="str">
        <f>IF(OR($A268="",$B268=""),"",B268*'MPTO_working_2-way'!$G267)</f>
        <v/>
      </c>
      <c r="F268" s="17" t="str">
        <f>IF(OR($A268="",$B268=""),"",'MPTO_working_2-way'!D267)</f>
        <v/>
      </c>
      <c r="G268" s="22" t="str">
        <f>IF(OR($A268="",$B268=""),"",'MPTO_working_2-way'!E267)</f>
        <v/>
      </c>
      <c r="H268" s="17" t="str">
        <f>IF(OR($A268="",$B268=""),"",'OddsRatio_working_2-way'!M267)</f>
        <v/>
      </c>
      <c r="I268" s="17" t="str">
        <f>IF(OR($A268="",$B268=""),"",'OddsRatio_working_2-way'!N267)</f>
        <v/>
      </c>
      <c r="J268" s="17" t="str">
        <f>IF('Log_working_2-way'!$D267="","",A268^('Log_working_2-way'!$D267))</f>
        <v/>
      </c>
      <c r="K268" s="22" t="str">
        <f>IF('Log_working_2-way'!$D267="","",B268^('Log_working_2-way'!$D267))</f>
        <v/>
      </c>
    </row>
    <row r="269" spans="3:11" x14ac:dyDescent="0.2">
      <c r="C269" s="20" t="str">
        <f t="shared" si="4"/>
        <v/>
      </c>
      <c r="D269" s="17" t="str">
        <f>IF(OR($A269="",$B269=""),"",A269*'MPTO_working_2-way'!$G268)</f>
        <v/>
      </c>
      <c r="E269" s="22" t="str">
        <f>IF(OR($A269="",$B269=""),"",B269*'MPTO_working_2-way'!$G268)</f>
        <v/>
      </c>
      <c r="F269" s="17" t="str">
        <f>IF(OR($A269="",$B269=""),"",'MPTO_working_2-way'!D268)</f>
        <v/>
      </c>
      <c r="G269" s="22" t="str">
        <f>IF(OR($A269="",$B269=""),"",'MPTO_working_2-way'!E268)</f>
        <v/>
      </c>
      <c r="H269" s="17" t="str">
        <f>IF(OR($A269="",$B269=""),"",'OddsRatio_working_2-way'!M268)</f>
        <v/>
      </c>
      <c r="I269" s="17" t="str">
        <f>IF(OR($A269="",$B269=""),"",'OddsRatio_working_2-way'!N268)</f>
        <v/>
      </c>
      <c r="J269" s="17" t="str">
        <f>IF('Log_working_2-way'!$D268="","",A269^('Log_working_2-way'!$D268))</f>
        <v/>
      </c>
      <c r="K269" s="22" t="str">
        <f>IF('Log_working_2-way'!$D268="","",B269^('Log_working_2-way'!$D268))</f>
        <v/>
      </c>
    </row>
    <row r="270" spans="3:11" x14ac:dyDescent="0.2">
      <c r="C270" s="20" t="str">
        <f t="shared" si="4"/>
        <v/>
      </c>
      <c r="D270" s="17" t="str">
        <f>IF(OR($A270="",$B270=""),"",A270*'MPTO_working_2-way'!$G269)</f>
        <v/>
      </c>
      <c r="E270" s="22" t="str">
        <f>IF(OR($A270="",$B270=""),"",B270*'MPTO_working_2-way'!$G269)</f>
        <v/>
      </c>
      <c r="F270" s="17" t="str">
        <f>IF(OR($A270="",$B270=""),"",'MPTO_working_2-way'!D269)</f>
        <v/>
      </c>
      <c r="G270" s="22" t="str">
        <f>IF(OR($A270="",$B270=""),"",'MPTO_working_2-way'!E269)</f>
        <v/>
      </c>
      <c r="H270" s="17" t="str">
        <f>IF(OR($A270="",$B270=""),"",'OddsRatio_working_2-way'!M269)</f>
        <v/>
      </c>
      <c r="I270" s="17" t="str">
        <f>IF(OR($A270="",$B270=""),"",'OddsRatio_working_2-way'!N269)</f>
        <v/>
      </c>
      <c r="J270" s="17" t="str">
        <f>IF('Log_working_2-way'!$D269="","",A270^('Log_working_2-way'!$D269))</f>
        <v/>
      </c>
      <c r="K270" s="22" t="str">
        <f>IF('Log_working_2-way'!$D269="","",B270^('Log_working_2-way'!$D269))</f>
        <v/>
      </c>
    </row>
    <row r="271" spans="3:11" x14ac:dyDescent="0.2">
      <c r="C271" s="20" t="str">
        <f t="shared" si="4"/>
        <v/>
      </c>
      <c r="D271" s="17" t="str">
        <f>IF(OR($A271="",$B271=""),"",A271*'MPTO_working_2-way'!$G270)</f>
        <v/>
      </c>
      <c r="E271" s="22" t="str">
        <f>IF(OR($A271="",$B271=""),"",B271*'MPTO_working_2-way'!$G270)</f>
        <v/>
      </c>
      <c r="F271" s="17" t="str">
        <f>IF(OR($A271="",$B271=""),"",'MPTO_working_2-way'!D270)</f>
        <v/>
      </c>
      <c r="G271" s="22" t="str">
        <f>IF(OR($A271="",$B271=""),"",'MPTO_working_2-way'!E270)</f>
        <v/>
      </c>
      <c r="H271" s="17" t="str">
        <f>IF(OR($A271="",$B271=""),"",'OddsRatio_working_2-way'!M270)</f>
        <v/>
      </c>
      <c r="I271" s="17" t="str">
        <f>IF(OR($A271="",$B271=""),"",'OddsRatio_working_2-way'!N270)</f>
        <v/>
      </c>
      <c r="J271" s="17" t="str">
        <f>IF('Log_working_2-way'!$D270="","",A271^('Log_working_2-way'!$D270))</f>
        <v/>
      </c>
      <c r="K271" s="22" t="str">
        <f>IF('Log_working_2-way'!$D270="","",B271^('Log_working_2-way'!$D270))</f>
        <v/>
      </c>
    </row>
    <row r="272" spans="3:11" x14ac:dyDescent="0.2">
      <c r="C272" s="20" t="str">
        <f t="shared" si="4"/>
        <v/>
      </c>
      <c r="D272" s="17" t="str">
        <f>IF(OR($A272="",$B272=""),"",A272*'MPTO_working_2-way'!$G271)</f>
        <v/>
      </c>
      <c r="E272" s="22" t="str">
        <f>IF(OR($A272="",$B272=""),"",B272*'MPTO_working_2-way'!$G271)</f>
        <v/>
      </c>
      <c r="F272" s="17" t="str">
        <f>IF(OR($A272="",$B272=""),"",'MPTO_working_2-way'!D271)</f>
        <v/>
      </c>
      <c r="G272" s="22" t="str">
        <f>IF(OR($A272="",$B272=""),"",'MPTO_working_2-way'!E271)</f>
        <v/>
      </c>
      <c r="H272" s="17" t="str">
        <f>IF(OR($A272="",$B272=""),"",'OddsRatio_working_2-way'!M271)</f>
        <v/>
      </c>
      <c r="I272" s="17" t="str">
        <f>IF(OR($A272="",$B272=""),"",'OddsRatio_working_2-way'!N271)</f>
        <v/>
      </c>
      <c r="J272" s="17" t="str">
        <f>IF('Log_working_2-way'!$D271="","",A272^('Log_working_2-way'!$D271))</f>
        <v/>
      </c>
      <c r="K272" s="22" t="str">
        <f>IF('Log_working_2-way'!$D271="","",B272^('Log_working_2-way'!$D271))</f>
        <v/>
      </c>
    </row>
    <row r="273" spans="3:11" x14ac:dyDescent="0.2">
      <c r="C273" s="20" t="str">
        <f t="shared" si="4"/>
        <v/>
      </c>
      <c r="D273" s="17" t="str">
        <f>IF(OR($A273="",$B273=""),"",A273*'MPTO_working_2-way'!$G272)</f>
        <v/>
      </c>
      <c r="E273" s="22" t="str">
        <f>IF(OR($A273="",$B273=""),"",B273*'MPTO_working_2-way'!$G272)</f>
        <v/>
      </c>
      <c r="F273" s="17" t="str">
        <f>IF(OR($A273="",$B273=""),"",'MPTO_working_2-way'!D272)</f>
        <v/>
      </c>
      <c r="G273" s="22" t="str">
        <f>IF(OR($A273="",$B273=""),"",'MPTO_working_2-way'!E272)</f>
        <v/>
      </c>
      <c r="H273" s="17" t="str">
        <f>IF(OR($A273="",$B273=""),"",'OddsRatio_working_2-way'!M272)</f>
        <v/>
      </c>
      <c r="I273" s="17" t="str">
        <f>IF(OR($A273="",$B273=""),"",'OddsRatio_working_2-way'!N272)</f>
        <v/>
      </c>
      <c r="J273" s="17" t="str">
        <f>IF('Log_working_2-way'!$D272="","",A273^('Log_working_2-way'!$D272))</f>
        <v/>
      </c>
      <c r="K273" s="22" t="str">
        <f>IF('Log_working_2-way'!$D272="","",B273^('Log_working_2-way'!$D272))</f>
        <v/>
      </c>
    </row>
    <row r="274" spans="3:11" x14ac:dyDescent="0.2">
      <c r="C274" s="20" t="str">
        <f t="shared" si="4"/>
        <v/>
      </c>
      <c r="D274" s="17" t="str">
        <f>IF(OR($A274="",$B274=""),"",A274*'MPTO_working_2-way'!$G273)</f>
        <v/>
      </c>
      <c r="E274" s="22" t="str">
        <f>IF(OR($A274="",$B274=""),"",B274*'MPTO_working_2-way'!$G273)</f>
        <v/>
      </c>
      <c r="F274" s="17" t="str">
        <f>IF(OR($A274="",$B274=""),"",'MPTO_working_2-way'!D273)</f>
        <v/>
      </c>
      <c r="G274" s="22" t="str">
        <f>IF(OR($A274="",$B274=""),"",'MPTO_working_2-way'!E273)</f>
        <v/>
      </c>
      <c r="H274" s="17" t="str">
        <f>IF(OR($A274="",$B274=""),"",'OddsRatio_working_2-way'!M273)</f>
        <v/>
      </c>
      <c r="I274" s="17" t="str">
        <f>IF(OR($A274="",$B274=""),"",'OddsRatio_working_2-way'!N273)</f>
        <v/>
      </c>
      <c r="J274" s="17" t="str">
        <f>IF('Log_working_2-way'!$D273="","",A274^('Log_working_2-way'!$D273))</f>
        <v/>
      </c>
      <c r="K274" s="22" t="str">
        <f>IF('Log_working_2-way'!$D273="","",B274^('Log_working_2-way'!$D273))</f>
        <v/>
      </c>
    </row>
    <row r="275" spans="3:11" x14ac:dyDescent="0.2">
      <c r="C275" s="20" t="str">
        <f t="shared" si="4"/>
        <v/>
      </c>
      <c r="D275" s="17" t="str">
        <f>IF(OR($A275="",$B275=""),"",A275*'MPTO_working_2-way'!$G274)</f>
        <v/>
      </c>
      <c r="E275" s="22" t="str">
        <f>IF(OR($A275="",$B275=""),"",B275*'MPTO_working_2-way'!$G274)</f>
        <v/>
      </c>
      <c r="F275" s="17" t="str">
        <f>IF(OR($A275="",$B275=""),"",'MPTO_working_2-way'!D274)</f>
        <v/>
      </c>
      <c r="G275" s="22" t="str">
        <f>IF(OR($A275="",$B275=""),"",'MPTO_working_2-way'!E274)</f>
        <v/>
      </c>
      <c r="H275" s="17" t="str">
        <f>IF(OR($A275="",$B275=""),"",'OddsRatio_working_2-way'!M274)</f>
        <v/>
      </c>
      <c r="I275" s="17" t="str">
        <f>IF(OR($A275="",$B275=""),"",'OddsRatio_working_2-way'!N274)</f>
        <v/>
      </c>
      <c r="J275" s="17" t="str">
        <f>IF('Log_working_2-way'!$D274="","",A275^('Log_working_2-way'!$D274))</f>
        <v/>
      </c>
      <c r="K275" s="22" t="str">
        <f>IF('Log_working_2-way'!$D274="","",B275^('Log_working_2-way'!$D274))</f>
        <v/>
      </c>
    </row>
    <row r="276" spans="3:11" x14ac:dyDescent="0.2">
      <c r="C276" s="20" t="str">
        <f t="shared" si="4"/>
        <v/>
      </c>
      <c r="D276" s="17" t="str">
        <f>IF(OR($A276="",$B276=""),"",A276*'MPTO_working_2-way'!$G275)</f>
        <v/>
      </c>
      <c r="E276" s="22" t="str">
        <f>IF(OR($A276="",$B276=""),"",B276*'MPTO_working_2-way'!$G275)</f>
        <v/>
      </c>
      <c r="F276" s="17" t="str">
        <f>IF(OR($A276="",$B276=""),"",'MPTO_working_2-way'!D275)</f>
        <v/>
      </c>
      <c r="G276" s="22" t="str">
        <f>IF(OR($A276="",$B276=""),"",'MPTO_working_2-way'!E275)</f>
        <v/>
      </c>
      <c r="H276" s="17" t="str">
        <f>IF(OR($A276="",$B276=""),"",'OddsRatio_working_2-way'!M275)</f>
        <v/>
      </c>
      <c r="I276" s="17" t="str">
        <f>IF(OR($A276="",$B276=""),"",'OddsRatio_working_2-way'!N275)</f>
        <v/>
      </c>
      <c r="J276" s="17" t="str">
        <f>IF('Log_working_2-way'!$D275="","",A276^('Log_working_2-way'!$D275))</f>
        <v/>
      </c>
      <c r="K276" s="22" t="str">
        <f>IF('Log_working_2-way'!$D275="","",B276^('Log_working_2-way'!$D275))</f>
        <v/>
      </c>
    </row>
    <row r="277" spans="3:11" x14ac:dyDescent="0.2">
      <c r="C277" s="20" t="str">
        <f t="shared" si="4"/>
        <v/>
      </c>
      <c r="D277" s="17" t="str">
        <f>IF(OR($A277="",$B277=""),"",A277*'MPTO_working_2-way'!$G276)</f>
        <v/>
      </c>
      <c r="E277" s="22" t="str">
        <f>IF(OR($A277="",$B277=""),"",B277*'MPTO_working_2-way'!$G276)</f>
        <v/>
      </c>
      <c r="F277" s="17" t="str">
        <f>IF(OR($A277="",$B277=""),"",'MPTO_working_2-way'!D276)</f>
        <v/>
      </c>
      <c r="G277" s="22" t="str">
        <f>IF(OR($A277="",$B277=""),"",'MPTO_working_2-way'!E276)</f>
        <v/>
      </c>
      <c r="H277" s="17" t="str">
        <f>IF(OR($A277="",$B277=""),"",'OddsRatio_working_2-way'!M276)</f>
        <v/>
      </c>
      <c r="I277" s="17" t="str">
        <f>IF(OR($A277="",$B277=""),"",'OddsRatio_working_2-way'!N276)</f>
        <v/>
      </c>
      <c r="J277" s="17" t="str">
        <f>IF('Log_working_2-way'!$D276="","",A277^('Log_working_2-way'!$D276))</f>
        <v/>
      </c>
      <c r="K277" s="22" t="str">
        <f>IF('Log_working_2-way'!$D276="","",B277^('Log_working_2-way'!$D276))</f>
        <v/>
      </c>
    </row>
    <row r="278" spans="3:11" x14ac:dyDescent="0.2">
      <c r="C278" s="20" t="str">
        <f t="shared" si="4"/>
        <v/>
      </c>
      <c r="D278" s="17" t="str">
        <f>IF(OR($A278="",$B278=""),"",A278*'MPTO_working_2-way'!$G277)</f>
        <v/>
      </c>
      <c r="E278" s="22" t="str">
        <f>IF(OR($A278="",$B278=""),"",B278*'MPTO_working_2-way'!$G277)</f>
        <v/>
      </c>
      <c r="F278" s="17" t="str">
        <f>IF(OR($A278="",$B278=""),"",'MPTO_working_2-way'!D277)</f>
        <v/>
      </c>
      <c r="G278" s="22" t="str">
        <f>IF(OR($A278="",$B278=""),"",'MPTO_working_2-way'!E277)</f>
        <v/>
      </c>
      <c r="H278" s="17" t="str">
        <f>IF(OR($A278="",$B278=""),"",'OddsRatio_working_2-way'!M277)</f>
        <v/>
      </c>
      <c r="I278" s="17" t="str">
        <f>IF(OR($A278="",$B278=""),"",'OddsRatio_working_2-way'!N277)</f>
        <v/>
      </c>
      <c r="J278" s="17" t="str">
        <f>IF('Log_working_2-way'!$D277="","",A278^('Log_working_2-way'!$D277))</f>
        <v/>
      </c>
      <c r="K278" s="22" t="str">
        <f>IF('Log_working_2-way'!$D277="","",B278^('Log_working_2-way'!$D277))</f>
        <v/>
      </c>
    </row>
    <row r="279" spans="3:11" x14ac:dyDescent="0.2">
      <c r="C279" s="20" t="str">
        <f t="shared" si="4"/>
        <v/>
      </c>
      <c r="D279" s="17" t="str">
        <f>IF(OR($A279="",$B279=""),"",A279*'MPTO_working_2-way'!$G278)</f>
        <v/>
      </c>
      <c r="E279" s="22" t="str">
        <f>IF(OR($A279="",$B279=""),"",B279*'MPTO_working_2-way'!$G278)</f>
        <v/>
      </c>
      <c r="F279" s="17" t="str">
        <f>IF(OR($A279="",$B279=""),"",'MPTO_working_2-way'!D278)</f>
        <v/>
      </c>
      <c r="G279" s="22" t="str">
        <f>IF(OR($A279="",$B279=""),"",'MPTO_working_2-way'!E278)</f>
        <v/>
      </c>
      <c r="H279" s="17" t="str">
        <f>IF(OR($A279="",$B279=""),"",'OddsRatio_working_2-way'!M278)</f>
        <v/>
      </c>
      <c r="I279" s="17" t="str">
        <f>IF(OR($A279="",$B279=""),"",'OddsRatio_working_2-way'!N278)</f>
        <v/>
      </c>
      <c r="J279" s="17" t="str">
        <f>IF('Log_working_2-way'!$D278="","",A279^('Log_working_2-way'!$D278))</f>
        <v/>
      </c>
      <c r="K279" s="22" t="str">
        <f>IF('Log_working_2-way'!$D278="","",B279^('Log_working_2-way'!$D278))</f>
        <v/>
      </c>
    </row>
    <row r="280" spans="3:11" x14ac:dyDescent="0.2">
      <c r="C280" s="20" t="str">
        <f t="shared" si="4"/>
        <v/>
      </c>
      <c r="D280" s="17" t="str">
        <f>IF(OR($A280="",$B280=""),"",A280*'MPTO_working_2-way'!$G279)</f>
        <v/>
      </c>
      <c r="E280" s="22" t="str">
        <f>IF(OR($A280="",$B280=""),"",B280*'MPTO_working_2-way'!$G279)</f>
        <v/>
      </c>
      <c r="F280" s="17" t="str">
        <f>IF(OR($A280="",$B280=""),"",'MPTO_working_2-way'!D279)</f>
        <v/>
      </c>
      <c r="G280" s="22" t="str">
        <f>IF(OR($A280="",$B280=""),"",'MPTO_working_2-way'!E279)</f>
        <v/>
      </c>
      <c r="H280" s="17" t="str">
        <f>IF(OR($A280="",$B280=""),"",'OddsRatio_working_2-way'!M279)</f>
        <v/>
      </c>
      <c r="I280" s="17" t="str">
        <f>IF(OR($A280="",$B280=""),"",'OddsRatio_working_2-way'!N279)</f>
        <v/>
      </c>
      <c r="J280" s="17" t="str">
        <f>IF('Log_working_2-way'!$D279="","",A280^('Log_working_2-way'!$D279))</f>
        <v/>
      </c>
      <c r="K280" s="22" t="str">
        <f>IF('Log_working_2-way'!$D279="","",B280^('Log_working_2-way'!$D279))</f>
        <v/>
      </c>
    </row>
    <row r="281" spans="3:11" x14ac:dyDescent="0.2">
      <c r="C281" s="20" t="str">
        <f t="shared" si="4"/>
        <v/>
      </c>
      <c r="D281" s="17" t="str">
        <f>IF(OR($A281="",$B281=""),"",A281*'MPTO_working_2-way'!$G280)</f>
        <v/>
      </c>
      <c r="E281" s="22" t="str">
        <f>IF(OR($A281="",$B281=""),"",B281*'MPTO_working_2-way'!$G280)</f>
        <v/>
      </c>
      <c r="F281" s="17" t="str">
        <f>IF(OR($A281="",$B281=""),"",'MPTO_working_2-way'!D280)</f>
        <v/>
      </c>
      <c r="G281" s="22" t="str">
        <f>IF(OR($A281="",$B281=""),"",'MPTO_working_2-way'!E280)</f>
        <v/>
      </c>
      <c r="H281" s="17" t="str">
        <f>IF(OR($A281="",$B281=""),"",'OddsRatio_working_2-way'!M280)</f>
        <v/>
      </c>
      <c r="I281" s="17" t="str">
        <f>IF(OR($A281="",$B281=""),"",'OddsRatio_working_2-way'!N280)</f>
        <v/>
      </c>
      <c r="J281" s="17" t="str">
        <f>IF('Log_working_2-way'!$D280="","",A281^('Log_working_2-way'!$D280))</f>
        <v/>
      </c>
      <c r="K281" s="22" t="str">
        <f>IF('Log_working_2-way'!$D280="","",B281^('Log_working_2-way'!$D280))</f>
        <v/>
      </c>
    </row>
    <row r="282" spans="3:11" x14ac:dyDescent="0.2">
      <c r="C282" s="20" t="str">
        <f t="shared" si="4"/>
        <v/>
      </c>
      <c r="D282" s="17" t="str">
        <f>IF(OR($A282="",$B282=""),"",A282*'MPTO_working_2-way'!$G281)</f>
        <v/>
      </c>
      <c r="E282" s="22" t="str">
        <f>IF(OR($A282="",$B282=""),"",B282*'MPTO_working_2-way'!$G281)</f>
        <v/>
      </c>
      <c r="F282" s="17" t="str">
        <f>IF(OR($A282="",$B282=""),"",'MPTO_working_2-way'!D281)</f>
        <v/>
      </c>
      <c r="G282" s="22" t="str">
        <f>IF(OR($A282="",$B282=""),"",'MPTO_working_2-way'!E281)</f>
        <v/>
      </c>
      <c r="H282" s="17" t="str">
        <f>IF(OR($A282="",$B282=""),"",'OddsRatio_working_2-way'!M281)</f>
        <v/>
      </c>
      <c r="I282" s="17" t="str">
        <f>IF(OR($A282="",$B282=""),"",'OddsRatio_working_2-way'!N281)</f>
        <v/>
      </c>
      <c r="J282" s="17" t="str">
        <f>IF('Log_working_2-way'!$D281="","",A282^('Log_working_2-way'!$D281))</f>
        <v/>
      </c>
      <c r="K282" s="22" t="str">
        <f>IF('Log_working_2-way'!$D281="","",B282^('Log_working_2-way'!$D281))</f>
        <v/>
      </c>
    </row>
    <row r="283" spans="3:11" x14ac:dyDescent="0.2">
      <c r="C283" s="20" t="str">
        <f t="shared" si="4"/>
        <v/>
      </c>
      <c r="D283" s="17" t="str">
        <f>IF(OR($A283="",$B283=""),"",A283*'MPTO_working_2-way'!$G282)</f>
        <v/>
      </c>
      <c r="E283" s="22" t="str">
        <f>IF(OR($A283="",$B283=""),"",B283*'MPTO_working_2-way'!$G282)</f>
        <v/>
      </c>
      <c r="F283" s="17" t="str">
        <f>IF(OR($A283="",$B283=""),"",'MPTO_working_2-way'!D282)</f>
        <v/>
      </c>
      <c r="G283" s="22" t="str">
        <f>IF(OR($A283="",$B283=""),"",'MPTO_working_2-way'!E282)</f>
        <v/>
      </c>
      <c r="H283" s="17" t="str">
        <f>IF(OR($A283="",$B283=""),"",'OddsRatio_working_2-way'!M282)</f>
        <v/>
      </c>
      <c r="I283" s="17" t="str">
        <f>IF(OR($A283="",$B283=""),"",'OddsRatio_working_2-way'!N282)</f>
        <v/>
      </c>
      <c r="J283" s="17" t="str">
        <f>IF('Log_working_2-way'!$D282="","",A283^('Log_working_2-way'!$D282))</f>
        <v/>
      </c>
      <c r="K283" s="22" t="str">
        <f>IF('Log_working_2-way'!$D282="","",B283^('Log_working_2-way'!$D282))</f>
        <v/>
      </c>
    </row>
    <row r="284" spans="3:11" x14ac:dyDescent="0.2">
      <c r="C284" s="20" t="str">
        <f t="shared" si="4"/>
        <v/>
      </c>
      <c r="D284" s="17" t="str">
        <f>IF(OR($A284="",$B284=""),"",A284*'MPTO_working_2-way'!$G283)</f>
        <v/>
      </c>
      <c r="E284" s="22" t="str">
        <f>IF(OR($A284="",$B284=""),"",B284*'MPTO_working_2-way'!$G283)</f>
        <v/>
      </c>
      <c r="F284" s="17" t="str">
        <f>IF(OR($A284="",$B284=""),"",'MPTO_working_2-way'!D283)</f>
        <v/>
      </c>
      <c r="G284" s="22" t="str">
        <f>IF(OR($A284="",$B284=""),"",'MPTO_working_2-way'!E283)</f>
        <v/>
      </c>
      <c r="H284" s="17" t="str">
        <f>IF(OR($A284="",$B284=""),"",'OddsRatio_working_2-way'!M283)</f>
        <v/>
      </c>
      <c r="I284" s="17" t="str">
        <f>IF(OR($A284="",$B284=""),"",'OddsRatio_working_2-way'!N283)</f>
        <v/>
      </c>
      <c r="J284" s="17" t="str">
        <f>IF('Log_working_2-way'!$D283="","",A284^('Log_working_2-way'!$D283))</f>
        <v/>
      </c>
      <c r="K284" s="22" t="str">
        <f>IF('Log_working_2-way'!$D283="","",B284^('Log_working_2-way'!$D283))</f>
        <v/>
      </c>
    </row>
    <row r="285" spans="3:11" x14ac:dyDescent="0.2">
      <c r="C285" s="20" t="str">
        <f t="shared" si="4"/>
        <v/>
      </c>
      <c r="D285" s="17" t="str">
        <f>IF(OR($A285="",$B285=""),"",A285*'MPTO_working_2-way'!$G284)</f>
        <v/>
      </c>
      <c r="E285" s="22" t="str">
        <f>IF(OR($A285="",$B285=""),"",B285*'MPTO_working_2-way'!$G284)</f>
        <v/>
      </c>
      <c r="F285" s="17" t="str">
        <f>IF(OR($A285="",$B285=""),"",'MPTO_working_2-way'!D284)</f>
        <v/>
      </c>
      <c r="G285" s="22" t="str">
        <f>IF(OR($A285="",$B285=""),"",'MPTO_working_2-way'!E284)</f>
        <v/>
      </c>
      <c r="H285" s="17" t="str">
        <f>IF(OR($A285="",$B285=""),"",'OddsRatio_working_2-way'!M284)</f>
        <v/>
      </c>
      <c r="I285" s="17" t="str">
        <f>IF(OR($A285="",$B285=""),"",'OddsRatio_working_2-way'!N284)</f>
        <v/>
      </c>
      <c r="J285" s="17" t="str">
        <f>IF('Log_working_2-way'!$D284="","",A285^('Log_working_2-way'!$D284))</f>
        <v/>
      </c>
      <c r="K285" s="22" t="str">
        <f>IF('Log_working_2-way'!$D284="","",B285^('Log_working_2-way'!$D284))</f>
        <v/>
      </c>
    </row>
    <row r="286" spans="3:11" x14ac:dyDescent="0.2">
      <c r="C286" s="20" t="str">
        <f t="shared" si="4"/>
        <v/>
      </c>
      <c r="D286" s="17" t="str">
        <f>IF(OR($A286="",$B286=""),"",A286*'MPTO_working_2-way'!$G285)</f>
        <v/>
      </c>
      <c r="E286" s="22" t="str">
        <f>IF(OR($A286="",$B286=""),"",B286*'MPTO_working_2-way'!$G285)</f>
        <v/>
      </c>
      <c r="F286" s="17" t="str">
        <f>IF(OR($A286="",$B286=""),"",'MPTO_working_2-way'!D285)</f>
        <v/>
      </c>
      <c r="G286" s="22" t="str">
        <f>IF(OR($A286="",$B286=""),"",'MPTO_working_2-way'!E285)</f>
        <v/>
      </c>
      <c r="H286" s="17" t="str">
        <f>IF(OR($A286="",$B286=""),"",'OddsRatio_working_2-way'!M285)</f>
        <v/>
      </c>
      <c r="I286" s="17" t="str">
        <f>IF(OR($A286="",$B286=""),"",'OddsRatio_working_2-way'!N285)</f>
        <v/>
      </c>
      <c r="J286" s="17" t="str">
        <f>IF('Log_working_2-way'!$D285="","",A286^('Log_working_2-way'!$D285))</f>
        <v/>
      </c>
      <c r="K286" s="22" t="str">
        <f>IF('Log_working_2-way'!$D285="","",B286^('Log_working_2-way'!$D285))</f>
        <v/>
      </c>
    </row>
    <row r="287" spans="3:11" x14ac:dyDescent="0.2">
      <c r="C287" s="20" t="str">
        <f t="shared" si="4"/>
        <v/>
      </c>
      <c r="D287" s="17" t="str">
        <f>IF(OR($A287="",$B287=""),"",A287*'MPTO_working_2-way'!$G286)</f>
        <v/>
      </c>
      <c r="E287" s="22" t="str">
        <f>IF(OR($A287="",$B287=""),"",B287*'MPTO_working_2-way'!$G286)</f>
        <v/>
      </c>
      <c r="F287" s="17" t="str">
        <f>IF(OR($A287="",$B287=""),"",'MPTO_working_2-way'!D286)</f>
        <v/>
      </c>
      <c r="G287" s="22" t="str">
        <f>IF(OR($A287="",$B287=""),"",'MPTO_working_2-way'!E286)</f>
        <v/>
      </c>
      <c r="H287" s="17" t="str">
        <f>IF(OR($A287="",$B287=""),"",'OddsRatio_working_2-way'!M286)</f>
        <v/>
      </c>
      <c r="I287" s="17" t="str">
        <f>IF(OR($A287="",$B287=""),"",'OddsRatio_working_2-way'!N286)</f>
        <v/>
      </c>
      <c r="J287" s="17" t="str">
        <f>IF('Log_working_2-way'!$D286="","",A287^('Log_working_2-way'!$D286))</f>
        <v/>
      </c>
      <c r="K287" s="22" t="str">
        <f>IF('Log_working_2-way'!$D286="","",B287^('Log_working_2-way'!$D286))</f>
        <v/>
      </c>
    </row>
    <row r="288" spans="3:11" x14ac:dyDescent="0.2">
      <c r="C288" s="20" t="str">
        <f t="shared" si="4"/>
        <v/>
      </c>
      <c r="D288" s="17" t="str">
        <f>IF(OR($A288="",$B288=""),"",A288*'MPTO_working_2-way'!$G287)</f>
        <v/>
      </c>
      <c r="E288" s="22" t="str">
        <f>IF(OR($A288="",$B288=""),"",B288*'MPTO_working_2-way'!$G287)</f>
        <v/>
      </c>
      <c r="F288" s="17" t="str">
        <f>IF(OR($A288="",$B288=""),"",'MPTO_working_2-way'!D287)</f>
        <v/>
      </c>
      <c r="G288" s="22" t="str">
        <f>IF(OR($A288="",$B288=""),"",'MPTO_working_2-way'!E287)</f>
        <v/>
      </c>
      <c r="H288" s="17" t="str">
        <f>IF(OR($A288="",$B288=""),"",'OddsRatio_working_2-way'!M287)</f>
        <v/>
      </c>
      <c r="I288" s="17" t="str">
        <f>IF(OR($A288="",$B288=""),"",'OddsRatio_working_2-way'!N287)</f>
        <v/>
      </c>
      <c r="J288" s="17" t="str">
        <f>IF('Log_working_2-way'!$D287="","",A288^('Log_working_2-way'!$D287))</f>
        <v/>
      </c>
      <c r="K288" s="22" t="str">
        <f>IF('Log_working_2-way'!$D287="","",B288^('Log_working_2-way'!$D287))</f>
        <v/>
      </c>
    </row>
    <row r="289" spans="3:11" x14ac:dyDescent="0.2">
      <c r="C289" s="20" t="str">
        <f t="shared" si="4"/>
        <v/>
      </c>
      <c r="D289" s="17" t="str">
        <f>IF(OR($A289="",$B289=""),"",A289*'MPTO_working_2-way'!$G288)</f>
        <v/>
      </c>
      <c r="E289" s="22" t="str">
        <f>IF(OR($A289="",$B289=""),"",B289*'MPTO_working_2-way'!$G288)</f>
        <v/>
      </c>
      <c r="F289" s="17" t="str">
        <f>IF(OR($A289="",$B289=""),"",'MPTO_working_2-way'!D288)</f>
        <v/>
      </c>
      <c r="G289" s="22" t="str">
        <f>IF(OR($A289="",$B289=""),"",'MPTO_working_2-way'!E288)</f>
        <v/>
      </c>
      <c r="H289" s="17" t="str">
        <f>IF(OR($A289="",$B289=""),"",'OddsRatio_working_2-way'!M288)</f>
        <v/>
      </c>
      <c r="I289" s="17" t="str">
        <f>IF(OR($A289="",$B289=""),"",'OddsRatio_working_2-way'!N288)</f>
        <v/>
      </c>
      <c r="J289" s="17" t="str">
        <f>IF('Log_working_2-way'!$D288="","",A289^('Log_working_2-way'!$D288))</f>
        <v/>
      </c>
      <c r="K289" s="22" t="str">
        <f>IF('Log_working_2-way'!$D288="","",B289^('Log_working_2-way'!$D288))</f>
        <v/>
      </c>
    </row>
    <row r="290" spans="3:11" x14ac:dyDescent="0.2">
      <c r="C290" s="20" t="str">
        <f t="shared" si="4"/>
        <v/>
      </c>
      <c r="D290" s="17" t="str">
        <f>IF(OR($A290="",$B290=""),"",A290*'MPTO_working_2-way'!$G289)</f>
        <v/>
      </c>
      <c r="E290" s="22" t="str">
        <f>IF(OR($A290="",$B290=""),"",B290*'MPTO_working_2-way'!$G289)</f>
        <v/>
      </c>
      <c r="F290" s="17" t="str">
        <f>IF(OR($A290="",$B290=""),"",'MPTO_working_2-way'!D289)</f>
        <v/>
      </c>
      <c r="G290" s="22" t="str">
        <f>IF(OR($A290="",$B290=""),"",'MPTO_working_2-way'!E289)</f>
        <v/>
      </c>
      <c r="H290" s="17" t="str">
        <f>IF(OR($A290="",$B290=""),"",'OddsRatio_working_2-way'!M289)</f>
        <v/>
      </c>
      <c r="I290" s="17" t="str">
        <f>IF(OR($A290="",$B290=""),"",'OddsRatio_working_2-way'!N289)</f>
        <v/>
      </c>
      <c r="J290" s="17" t="str">
        <f>IF('Log_working_2-way'!$D289="","",A290^('Log_working_2-way'!$D289))</f>
        <v/>
      </c>
      <c r="K290" s="22" t="str">
        <f>IF('Log_working_2-way'!$D289="","",B290^('Log_working_2-way'!$D289))</f>
        <v/>
      </c>
    </row>
    <row r="291" spans="3:11" x14ac:dyDescent="0.2">
      <c r="C291" s="20" t="str">
        <f t="shared" si="4"/>
        <v/>
      </c>
      <c r="D291" s="17" t="str">
        <f>IF(OR($A291="",$B291=""),"",A291*'MPTO_working_2-way'!$G290)</f>
        <v/>
      </c>
      <c r="E291" s="22" t="str">
        <f>IF(OR($A291="",$B291=""),"",B291*'MPTO_working_2-way'!$G290)</f>
        <v/>
      </c>
      <c r="F291" s="17" t="str">
        <f>IF(OR($A291="",$B291=""),"",'MPTO_working_2-way'!D290)</f>
        <v/>
      </c>
      <c r="G291" s="22" t="str">
        <f>IF(OR($A291="",$B291=""),"",'MPTO_working_2-way'!E290)</f>
        <v/>
      </c>
      <c r="H291" s="17" t="str">
        <f>IF(OR($A291="",$B291=""),"",'OddsRatio_working_2-way'!M290)</f>
        <v/>
      </c>
      <c r="I291" s="17" t="str">
        <f>IF(OR($A291="",$B291=""),"",'OddsRatio_working_2-way'!N290)</f>
        <v/>
      </c>
      <c r="J291" s="17" t="str">
        <f>IF('Log_working_2-way'!$D290="","",A291^('Log_working_2-way'!$D290))</f>
        <v/>
      </c>
      <c r="K291" s="22" t="str">
        <f>IF('Log_working_2-way'!$D290="","",B291^('Log_working_2-way'!$D290))</f>
        <v/>
      </c>
    </row>
    <row r="292" spans="3:11" x14ac:dyDescent="0.2">
      <c r="C292" s="20" t="str">
        <f t="shared" si="4"/>
        <v/>
      </c>
      <c r="D292" s="17" t="str">
        <f>IF(OR($A292="",$B292=""),"",A292*'MPTO_working_2-way'!$G291)</f>
        <v/>
      </c>
      <c r="E292" s="22" t="str">
        <f>IF(OR($A292="",$B292=""),"",B292*'MPTO_working_2-way'!$G291)</f>
        <v/>
      </c>
      <c r="F292" s="17" t="str">
        <f>IF(OR($A292="",$B292=""),"",'MPTO_working_2-way'!D291)</f>
        <v/>
      </c>
      <c r="G292" s="22" t="str">
        <f>IF(OR($A292="",$B292=""),"",'MPTO_working_2-way'!E291)</f>
        <v/>
      </c>
      <c r="H292" s="17" t="str">
        <f>IF(OR($A292="",$B292=""),"",'OddsRatio_working_2-way'!M291)</f>
        <v/>
      </c>
      <c r="I292" s="17" t="str">
        <f>IF(OR($A292="",$B292=""),"",'OddsRatio_working_2-way'!N291)</f>
        <v/>
      </c>
      <c r="J292" s="17" t="str">
        <f>IF('Log_working_2-way'!$D291="","",A292^('Log_working_2-way'!$D291))</f>
        <v/>
      </c>
      <c r="K292" s="22" t="str">
        <f>IF('Log_working_2-way'!$D291="","",B292^('Log_working_2-way'!$D291))</f>
        <v/>
      </c>
    </row>
    <row r="293" spans="3:11" x14ac:dyDescent="0.2">
      <c r="C293" s="20" t="str">
        <f t="shared" si="4"/>
        <v/>
      </c>
      <c r="D293" s="17" t="str">
        <f>IF(OR($A293="",$B293=""),"",A293*'MPTO_working_2-way'!$G292)</f>
        <v/>
      </c>
      <c r="E293" s="22" t="str">
        <f>IF(OR($A293="",$B293=""),"",B293*'MPTO_working_2-way'!$G292)</f>
        <v/>
      </c>
      <c r="F293" s="17" t="str">
        <f>IF(OR($A293="",$B293=""),"",'MPTO_working_2-way'!D292)</f>
        <v/>
      </c>
      <c r="G293" s="22" t="str">
        <f>IF(OR($A293="",$B293=""),"",'MPTO_working_2-way'!E292)</f>
        <v/>
      </c>
      <c r="H293" s="17" t="str">
        <f>IF(OR($A293="",$B293=""),"",'OddsRatio_working_2-way'!M292)</f>
        <v/>
      </c>
      <c r="I293" s="17" t="str">
        <f>IF(OR($A293="",$B293=""),"",'OddsRatio_working_2-way'!N292)</f>
        <v/>
      </c>
      <c r="J293" s="17" t="str">
        <f>IF('Log_working_2-way'!$D292="","",A293^('Log_working_2-way'!$D292))</f>
        <v/>
      </c>
      <c r="K293" s="22" t="str">
        <f>IF('Log_working_2-way'!$D292="","",B293^('Log_working_2-way'!$D292))</f>
        <v/>
      </c>
    </row>
    <row r="294" spans="3:11" x14ac:dyDescent="0.2">
      <c r="C294" s="20" t="str">
        <f t="shared" si="4"/>
        <v/>
      </c>
      <c r="D294" s="17" t="str">
        <f>IF(OR($A294="",$B294=""),"",A294*'MPTO_working_2-way'!$G293)</f>
        <v/>
      </c>
      <c r="E294" s="22" t="str">
        <f>IF(OR($A294="",$B294=""),"",B294*'MPTO_working_2-way'!$G293)</f>
        <v/>
      </c>
      <c r="F294" s="17" t="str">
        <f>IF(OR($A294="",$B294=""),"",'MPTO_working_2-way'!D293)</f>
        <v/>
      </c>
      <c r="G294" s="22" t="str">
        <f>IF(OR($A294="",$B294=""),"",'MPTO_working_2-way'!E293)</f>
        <v/>
      </c>
      <c r="H294" s="17" t="str">
        <f>IF(OR($A294="",$B294=""),"",'OddsRatio_working_2-way'!M293)</f>
        <v/>
      </c>
      <c r="I294" s="17" t="str">
        <f>IF(OR($A294="",$B294=""),"",'OddsRatio_working_2-way'!N293)</f>
        <v/>
      </c>
      <c r="J294" s="17" t="str">
        <f>IF('Log_working_2-way'!$D293="","",A294^('Log_working_2-way'!$D293))</f>
        <v/>
      </c>
      <c r="K294" s="22" t="str">
        <f>IF('Log_working_2-way'!$D293="","",B294^('Log_working_2-way'!$D293))</f>
        <v/>
      </c>
    </row>
    <row r="295" spans="3:11" x14ac:dyDescent="0.2">
      <c r="C295" s="20" t="str">
        <f t="shared" si="4"/>
        <v/>
      </c>
      <c r="D295" s="17" t="str">
        <f>IF(OR($A295="",$B295=""),"",A295*'MPTO_working_2-way'!$G294)</f>
        <v/>
      </c>
      <c r="E295" s="22" t="str">
        <f>IF(OR($A295="",$B295=""),"",B295*'MPTO_working_2-way'!$G294)</f>
        <v/>
      </c>
      <c r="F295" s="17" t="str">
        <f>IF(OR($A295="",$B295=""),"",'MPTO_working_2-way'!D294)</f>
        <v/>
      </c>
      <c r="G295" s="22" t="str">
        <f>IF(OR($A295="",$B295=""),"",'MPTO_working_2-way'!E294)</f>
        <v/>
      </c>
      <c r="H295" s="17" t="str">
        <f>IF(OR($A295="",$B295=""),"",'OddsRatio_working_2-way'!M294)</f>
        <v/>
      </c>
      <c r="I295" s="17" t="str">
        <f>IF(OR($A295="",$B295=""),"",'OddsRatio_working_2-way'!N294)</f>
        <v/>
      </c>
      <c r="J295" s="17" t="str">
        <f>IF('Log_working_2-way'!$D294="","",A295^('Log_working_2-way'!$D294))</f>
        <v/>
      </c>
      <c r="K295" s="22" t="str">
        <f>IF('Log_working_2-way'!$D294="","",B295^('Log_working_2-way'!$D294))</f>
        <v/>
      </c>
    </row>
    <row r="296" spans="3:11" x14ac:dyDescent="0.2">
      <c r="C296" s="20" t="str">
        <f t="shared" si="4"/>
        <v/>
      </c>
      <c r="D296" s="17" t="str">
        <f>IF(OR($A296="",$B296=""),"",A296*'MPTO_working_2-way'!$G295)</f>
        <v/>
      </c>
      <c r="E296" s="22" t="str">
        <f>IF(OR($A296="",$B296=""),"",B296*'MPTO_working_2-way'!$G295)</f>
        <v/>
      </c>
      <c r="F296" s="17" t="str">
        <f>IF(OR($A296="",$B296=""),"",'MPTO_working_2-way'!D295)</f>
        <v/>
      </c>
      <c r="G296" s="22" t="str">
        <f>IF(OR($A296="",$B296=""),"",'MPTO_working_2-way'!E295)</f>
        <v/>
      </c>
      <c r="H296" s="17" t="str">
        <f>IF(OR($A296="",$B296=""),"",'OddsRatio_working_2-way'!M295)</f>
        <v/>
      </c>
      <c r="I296" s="17" t="str">
        <f>IF(OR($A296="",$B296=""),"",'OddsRatio_working_2-way'!N295)</f>
        <v/>
      </c>
      <c r="J296" s="17" t="str">
        <f>IF('Log_working_2-way'!$D295="","",A296^('Log_working_2-way'!$D295))</f>
        <v/>
      </c>
      <c r="K296" s="22" t="str">
        <f>IF('Log_working_2-way'!$D295="","",B296^('Log_working_2-way'!$D295))</f>
        <v/>
      </c>
    </row>
    <row r="297" spans="3:11" x14ac:dyDescent="0.2">
      <c r="C297" s="20" t="str">
        <f t="shared" si="4"/>
        <v/>
      </c>
      <c r="D297" s="17" t="str">
        <f>IF(OR($A297="",$B297=""),"",A297*'MPTO_working_2-way'!$G296)</f>
        <v/>
      </c>
      <c r="E297" s="22" t="str">
        <f>IF(OR($A297="",$B297=""),"",B297*'MPTO_working_2-way'!$G296)</f>
        <v/>
      </c>
      <c r="F297" s="17" t="str">
        <f>IF(OR($A297="",$B297=""),"",'MPTO_working_2-way'!D296)</f>
        <v/>
      </c>
      <c r="G297" s="22" t="str">
        <f>IF(OR($A297="",$B297=""),"",'MPTO_working_2-way'!E296)</f>
        <v/>
      </c>
      <c r="H297" s="17" t="str">
        <f>IF(OR($A297="",$B297=""),"",'OddsRatio_working_2-way'!M296)</f>
        <v/>
      </c>
      <c r="I297" s="17" t="str">
        <f>IF(OR($A297="",$B297=""),"",'OddsRatio_working_2-way'!N296)</f>
        <v/>
      </c>
      <c r="J297" s="17" t="str">
        <f>IF('Log_working_2-way'!$D296="","",A297^('Log_working_2-way'!$D296))</f>
        <v/>
      </c>
      <c r="K297" s="22" t="str">
        <f>IF('Log_working_2-way'!$D296="","",B297^('Log_working_2-way'!$D296))</f>
        <v/>
      </c>
    </row>
    <row r="298" spans="3:11" x14ac:dyDescent="0.2">
      <c r="C298" s="20" t="str">
        <f t="shared" si="4"/>
        <v/>
      </c>
      <c r="D298" s="17" t="str">
        <f>IF(OR($A298="",$B298=""),"",A298*'MPTO_working_2-way'!$G297)</f>
        <v/>
      </c>
      <c r="E298" s="22" t="str">
        <f>IF(OR($A298="",$B298=""),"",B298*'MPTO_working_2-way'!$G297)</f>
        <v/>
      </c>
      <c r="F298" s="17" t="str">
        <f>IF(OR($A298="",$B298=""),"",'MPTO_working_2-way'!D297)</f>
        <v/>
      </c>
      <c r="G298" s="22" t="str">
        <f>IF(OR($A298="",$B298=""),"",'MPTO_working_2-way'!E297)</f>
        <v/>
      </c>
      <c r="H298" s="17" t="str">
        <f>IF(OR($A298="",$B298=""),"",'OddsRatio_working_2-way'!M297)</f>
        <v/>
      </c>
      <c r="I298" s="17" t="str">
        <f>IF(OR($A298="",$B298=""),"",'OddsRatio_working_2-way'!N297)</f>
        <v/>
      </c>
      <c r="J298" s="17" t="str">
        <f>IF('Log_working_2-way'!$D297="","",A298^('Log_working_2-way'!$D297))</f>
        <v/>
      </c>
      <c r="K298" s="22" t="str">
        <f>IF('Log_working_2-way'!$D297="","",B298^('Log_working_2-way'!$D297))</f>
        <v/>
      </c>
    </row>
    <row r="299" spans="3:11" x14ac:dyDescent="0.2">
      <c r="C299" s="20" t="str">
        <f t="shared" si="4"/>
        <v/>
      </c>
      <c r="D299" s="17" t="str">
        <f>IF(OR($A299="",$B299=""),"",A299*'MPTO_working_2-way'!$G298)</f>
        <v/>
      </c>
      <c r="E299" s="22" t="str">
        <f>IF(OR($A299="",$B299=""),"",B299*'MPTO_working_2-way'!$G298)</f>
        <v/>
      </c>
      <c r="F299" s="17" t="str">
        <f>IF(OR($A299="",$B299=""),"",'MPTO_working_2-way'!D298)</f>
        <v/>
      </c>
      <c r="G299" s="22" t="str">
        <f>IF(OR($A299="",$B299=""),"",'MPTO_working_2-way'!E298)</f>
        <v/>
      </c>
      <c r="H299" s="17" t="str">
        <f>IF(OR($A299="",$B299=""),"",'OddsRatio_working_2-way'!M298)</f>
        <v/>
      </c>
      <c r="I299" s="17" t="str">
        <f>IF(OR($A299="",$B299=""),"",'OddsRatio_working_2-way'!N298)</f>
        <v/>
      </c>
      <c r="J299" s="17" t="str">
        <f>IF('Log_working_2-way'!$D298="","",A299^('Log_working_2-way'!$D298))</f>
        <v/>
      </c>
      <c r="K299" s="22" t="str">
        <f>IF('Log_working_2-way'!$D298="","",B299^('Log_working_2-way'!$D298))</f>
        <v/>
      </c>
    </row>
    <row r="300" spans="3:11" x14ac:dyDescent="0.2">
      <c r="C300" s="20" t="str">
        <f t="shared" si="4"/>
        <v/>
      </c>
      <c r="D300" s="17" t="str">
        <f>IF(OR($A300="",$B300=""),"",A300*'MPTO_working_2-way'!$G299)</f>
        <v/>
      </c>
      <c r="E300" s="22" t="str">
        <f>IF(OR($A300="",$B300=""),"",B300*'MPTO_working_2-way'!$G299)</f>
        <v/>
      </c>
      <c r="F300" s="17" t="str">
        <f>IF(OR($A300="",$B300=""),"",'MPTO_working_2-way'!D299)</f>
        <v/>
      </c>
      <c r="G300" s="22" t="str">
        <f>IF(OR($A300="",$B300=""),"",'MPTO_working_2-way'!E299)</f>
        <v/>
      </c>
      <c r="H300" s="17" t="str">
        <f>IF(OR($A300="",$B300=""),"",'OddsRatio_working_2-way'!M299)</f>
        <v/>
      </c>
      <c r="I300" s="17" t="str">
        <f>IF(OR($A300="",$B300=""),"",'OddsRatio_working_2-way'!N299)</f>
        <v/>
      </c>
      <c r="J300" s="17" t="str">
        <f>IF('Log_working_2-way'!$D299="","",A300^('Log_working_2-way'!$D299))</f>
        <v/>
      </c>
      <c r="K300" s="22" t="str">
        <f>IF('Log_working_2-way'!$D299="","",B300^('Log_working_2-way'!$D299))</f>
        <v/>
      </c>
    </row>
    <row r="301" spans="3:11" x14ac:dyDescent="0.2">
      <c r="C301" s="20" t="str">
        <f t="shared" si="4"/>
        <v/>
      </c>
      <c r="D301" s="17" t="str">
        <f>IF(OR($A301="",$B301=""),"",A301*'MPTO_working_2-way'!$G300)</f>
        <v/>
      </c>
      <c r="E301" s="22" t="str">
        <f>IF(OR($A301="",$B301=""),"",B301*'MPTO_working_2-way'!$G300)</f>
        <v/>
      </c>
      <c r="F301" s="17" t="str">
        <f>IF(OR($A301="",$B301=""),"",'MPTO_working_2-way'!D300)</f>
        <v/>
      </c>
      <c r="G301" s="22" t="str">
        <f>IF(OR($A301="",$B301=""),"",'MPTO_working_2-way'!E300)</f>
        <v/>
      </c>
      <c r="H301" s="17" t="str">
        <f>IF(OR($A301="",$B301=""),"",'OddsRatio_working_2-way'!M300)</f>
        <v/>
      </c>
      <c r="I301" s="17" t="str">
        <f>IF(OR($A301="",$B301=""),"",'OddsRatio_working_2-way'!N300)</f>
        <v/>
      </c>
      <c r="J301" s="17" t="str">
        <f>IF('Log_working_2-way'!$D300="","",A301^('Log_working_2-way'!$D300))</f>
        <v/>
      </c>
      <c r="K301" s="22" t="str">
        <f>IF('Log_working_2-way'!$D300="","",B301^('Log_working_2-way'!$D300))</f>
        <v/>
      </c>
    </row>
    <row r="302" spans="3:11" x14ac:dyDescent="0.2">
      <c r="C302" s="20" t="str">
        <f t="shared" si="4"/>
        <v/>
      </c>
      <c r="D302" s="17" t="str">
        <f>IF(OR($A302="",$B302=""),"",A302*'MPTO_working_2-way'!$G301)</f>
        <v/>
      </c>
      <c r="E302" s="22" t="str">
        <f>IF(OR($A302="",$B302=""),"",B302*'MPTO_working_2-way'!$G301)</f>
        <v/>
      </c>
      <c r="F302" s="17" t="str">
        <f>IF(OR($A302="",$B302=""),"",'MPTO_working_2-way'!D301)</f>
        <v/>
      </c>
      <c r="G302" s="22" t="str">
        <f>IF(OR($A302="",$B302=""),"",'MPTO_working_2-way'!E301)</f>
        <v/>
      </c>
      <c r="H302" s="17" t="str">
        <f>IF(OR($A302="",$B302=""),"",'OddsRatio_working_2-way'!M301)</f>
        <v/>
      </c>
      <c r="I302" s="17" t="str">
        <f>IF(OR($A302="",$B302=""),"",'OddsRatio_working_2-way'!N301)</f>
        <v/>
      </c>
      <c r="J302" s="17" t="str">
        <f>IF('Log_working_2-way'!$D301="","",A302^('Log_working_2-way'!$D301))</f>
        <v/>
      </c>
      <c r="K302" s="22" t="str">
        <f>IF('Log_working_2-way'!$D301="","",B302^('Log_working_2-way'!$D301))</f>
        <v/>
      </c>
    </row>
    <row r="303" spans="3:11" x14ac:dyDescent="0.2">
      <c r="C303" s="20" t="str">
        <f t="shared" si="4"/>
        <v/>
      </c>
      <c r="D303" s="17" t="str">
        <f>IF(OR($A303="",$B303=""),"",A303*'MPTO_working_2-way'!$G302)</f>
        <v/>
      </c>
      <c r="E303" s="22" t="str">
        <f>IF(OR($A303="",$B303=""),"",B303*'MPTO_working_2-way'!$G302)</f>
        <v/>
      </c>
      <c r="F303" s="17" t="str">
        <f>IF(OR($A303="",$B303=""),"",'MPTO_working_2-way'!D302)</f>
        <v/>
      </c>
      <c r="G303" s="22" t="str">
        <f>IF(OR($A303="",$B303=""),"",'MPTO_working_2-way'!E302)</f>
        <v/>
      </c>
      <c r="H303" s="17" t="str">
        <f>IF(OR($A303="",$B303=""),"",'OddsRatio_working_2-way'!M302)</f>
        <v/>
      </c>
      <c r="I303" s="17" t="str">
        <f>IF(OR($A303="",$B303=""),"",'OddsRatio_working_2-way'!N302)</f>
        <v/>
      </c>
      <c r="J303" s="17" t="str">
        <f>IF('Log_working_2-way'!$D302="","",A303^('Log_working_2-way'!$D302))</f>
        <v/>
      </c>
      <c r="K303" s="22" t="str">
        <f>IF('Log_working_2-way'!$D302="","",B303^('Log_working_2-way'!$D302))</f>
        <v/>
      </c>
    </row>
    <row r="304" spans="3:11" x14ac:dyDescent="0.2">
      <c r="C304" s="20" t="str">
        <f t="shared" si="4"/>
        <v/>
      </c>
      <c r="D304" s="17" t="str">
        <f>IF(OR($A304="",$B304=""),"",A304*'MPTO_working_2-way'!$G303)</f>
        <v/>
      </c>
      <c r="E304" s="22" t="str">
        <f>IF(OR($A304="",$B304=""),"",B304*'MPTO_working_2-way'!$G303)</f>
        <v/>
      </c>
      <c r="F304" s="17" t="str">
        <f>IF(OR($A304="",$B304=""),"",'MPTO_working_2-way'!D303)</f>
        <v/>
      </c>
      <c r="G304" s="22" t="str">
        <f>IF(OR($A304="",$B304=""),"",'MPTO_working_2-way'!E303)</f>
        <v/>
      </c>
      <c r="H304" s="17" t="str">
        <f>IF(OR($A304="",$B304=""),"",'OddsRatio_working_2-way'!M303)</f>
        <v/>
      </c>
      <c r="I304" s="17" t="str">
        <f>IF(OR($A304="",$B304=""),"",'OddsRatio_working_2-way'!N303)</f>
        <v/>
      </c>
      <c r="J304" s="17" t="str">
        <f>IF('Log_working_2-way'!$D303="","",A304^('Log_working_2-way'!$D303))</f>
        <v/>
      </c>
      <c r="K304" s="22" t="str">
        <f>IF('Log_working_2-way'!$D303="","",B304^('Log_working_2-way'!$D303))</f>
        <v/>
      </c>
    </row>
    <row r="305" spans="3:11" x14ac:dyDescent="0.2">
      <c r="C305" s="20" t="str">
        <f t="shared" si="4"/>
        <v/>
      </c>
      <c r="D305" s="17" t="str">
        <f>IF(OR($A305="",$B305=""),"",A305*'MPTO_working_2-way'!$G304)</f>
        <v/>
      </c>
      <c r="E305" s="22" t="str">
        <f>IF(OR($A305="",$B305=""),"",B305*'MPTO_working_2-way'!$G304)</f>
        <v/>
      </c>
      <c r="F305" s="17" t="str">
        <f>IF(OR($A305="",$B305=""),"",'MPTO_working_2-way'!D304)</f>
        <v/>
      </c>
      <c r="G305" s="22" t="str">
        <f>IF(OR($A305="",$B305=""),"",'MPTO_working_2-way'!E304)</f>
        <v/>
      </c>
      <c r="H305" s="17" t="str">
        <f>IF(OR($A305="",$B305=""),"",'OddsRatio_working_2-way'!M304)</f>
        <v/>
      </c>
      <c r="I305" s="17" t="str">
        <f>IF(OR($A305="",$B305=""),"",'OddsRatio_working_2-way'!N304)</f>
        <v/>
      </c>
      <c r="J305" s="17" t="str">
        <f>IF('Log_working_2-way'!$D304="","",A305^('Log_working_2-way'!$D304))</f>
        <v/>
      </c>
      <c r="K305" s="22" t="str">
        <f>IF('Log_working_2-way'!$D304="","",B305^('Log_working_2-way'!$D304))</f>
        <v/>
      </c>
    </row>
    <row r="306" spans="3:11" x14ac:dyDescent="0.2">
      <c r="C306" s="20" t="str">
        <f t="shared" si="4"/>
        <v/>
      </c>
      <c r="D306" s="17" t="str">
        <f>IF(OR($A306="",$B306=""),"",A306*'MPTO_working_2-way'!$G305)</f>
        <v/>
      </c>
      <c r="E306" s="22" t="str">
        <f>IF(OR($A306="",$B306=""),"",B306*'MPTO_working_2-way'!$G305)</f>
        <v/>
      </c>
      <c r="F306" s="17" t="str">
        <f>IF(OR($A306="",$B306=""),"",'MPTO_working_2-way'!D305)</f>
        <v/>
      </c>
      <c r="G306" s="22" t="str">
        <f>IF(OR($A306="",$B306=""),"",'MPTO_working_2-way'!E305)</f>
        <v/>
      </c>
      <c r="H306" s="17" t="str">
        <f>IF(OR($A306="",$B306=""),"",'OddsRatio_working_2-way'!M305)</f>
        <v/>
      </c>
      <c r="I306" s="17" t="str">
        <f>IF(OR($A306="",$B306=""),"",'OddsRatio_working_2-way'!N305)</f>
        <v/>
      </c>
      <c r="J306" s="17" t="str">
        <f>IF('Log_working_2-way'!$D305="","",A306^('Log_working_2-way'!$D305))</f>
        <v/>
      </c>
      <c r="K306" s="22" t="str">
        <f>IF('Log_working_2-way'!$D305="","",B306^('Log_working_2-way'!$D305))</f>
        <v/>
      </c>
    </row>
    <row r="307" spans="3:11" x14ac:dyDescent="0.2">
      <c r="C307" s="20" t="str">
        <f t="shared" si="4"/>
        <v/>
      </c>
      <c r="D307" s="17" t="str">
        <f>IF(OR($A307="",$B307=""),"",A307*'MPTO_working_2-way'!$G306)</f>
        <v/>
      </c>
      <c r="E307" s="22" t="str">
        <f>IF(OR($A307="",$B307=""),"",B307*'MPTO_working_2-way'!$G306)</f>
        <v/>
      </c>
      <c r="F307" s="17" t="str">
        <f>IF(OR($A307="",$B307=""),"",'MPTO_working_2-way'!D306)</f>
        <v/>
      </c>
      <c r="G307" s="22" t="str">
        <f>IF(OR($A307="",$B307=""),"",'MPTO_working_2-way'!E306)</f>
        <v/>
      </c>
      <c r="H307" s="17" t="str">
        <f>IF(OR($A307="",$B307=""),"",'OddsRatio_working_2-way'!M306)</f>
        <v/>
      </c>
      <c r="I307" s="17" t="str">
        <f>IF(OR($A307="",$B307=""),"",'OddsRatio_working_2-way'!N306)</f>
        <v/>
      </c>
      <c r="J307" s="17" t="str">
        <f>IF('Log_working_2-way'!$D306="","",A307^('Log_working_2-way'!$D306))</f>
        <v/>
      </c>
      <c r="K307" s="22" t="str">
        <f>IF('Log_working_2-way'!$D306="","",B307^('Log_working_2-way'!$D306))</f>
        <v/>
      </c>
    </row>
    <row r="308" spans="3:11" x14ac:dyDescent="0.2">
      <c r="C308" s="20" t="str">
        <f t="shared" si="4"/>
        <v/>
      </c>
      <c r="D308" s="17" t="str">
        <f>IF(OR($A308="",$B308=""),"",A308*'MPTO_working_2-way'!$G307)</f>
        <v/>
      </c>
      <c r="E308" s="22" t="str">
        <f>IF(OR($A308="",$B308=""),"",B308*'MPTO_working_2-way'!$G307)</f>
        <v/>
      </c>
      <c r="F308" s="17" t="str">
        <f>IF(OR($A308="",$B308=""),"",'MPTO_working_2-way'!D307)</f>
        <v/>
      </c>
      <c r="G308" s="22" t="str">
        <f>IF(OR($A308="",$B308=""),"",'MPTO_working_2-way'!E307)</f>
        <v/>
      </c>
      <c r="H308" s="17" t="str">
        <f>IF(OR($A308="",$B308=""),"",'OddsRatio_working_2-way'!M307)</f>
        <v/>
      </c>
      <c r="I308" s="17" t="str">
        <f>IF(OR($A308="",$B308=""),"",'OddsRatio_working_2-way'!N307)</f>
        <v/>
      </c>
      <c r="J308" s="17" t="str">
        <f>IF('Log_working_2-way'!$D307="","",A308^('Log_working_2-way'!$D307))</f>
        <v/>
      </c>
      <c r="K308" s="22" t="str">
        <f>IF('Log_working_2-way'!$D307="","",B308^('Log_working_2-way'!$D307))</f>
        <v/>
      </c>
    </row>
    <row r="309" spans="3:11" x14ac:dyDescent="0.2">
      <c r="C309" s="20" t="str">
        <f t="shared" si="4"/>
        <v/>
      </c>
      <c r="D309" s="17" t="str">
        <f>IF(OR($A309="",$B309=""),"",A309*'MPTO_working_2-way'!$G308)</f>
        <v/>
      </c>
      <c r="E309" s="22" t="str">
        <f>IF(OR($A309="",$B309=""),"",B309*'MPTO_working_2-way'!$G308)</f>
        <v/>
      </c>
      <c r="F309" s="17" t="str">
        <f>IF(OR($A309="",$B309=""),"",'MPTO_working_2-way'!D308)</f>
        <v/>
      </c>
      <c r="G309" s="22" t="str">
        <f>IF(OR($A309="",$B309=""),"",'MPTO_working_2-way'!E308)</f>
        <v/>
      </c>
      <c r="H309" s="17" t="str">
        <f>IF(OR($A309="",$B309=""),"",'OddsRatio_working_2-way'!M308)</f>
        <v/>
      </c>
      <c r="I309" s="17" t="str">
        <f>IF(OR($A309="",$B309=""),"",'OddsRatio_working_2-way'!N308)</f>
        <v/>
      </c>
      <c r="J309" s="17" t="str">
        <f>IF('Log_working_2-way'!$D308="","",A309^('Log_working_2-way'!$D308))</f>
        <v/>
      </c>
      <c r="K309" s="22" t="str">
        <f>IF('Log_working_2-way'!$D308="","",B309^('Log_working_2-way'!$D308))</f>
        <v/>
      </c>
    </row>
    <row r="310" spans="3:11" x14ac:dyDescent="0.2">
      <c r="C310" s="20" t="str">
        <f t="shared" si="4"/>
        <v/>
      </c>
      <c r="D310" s="17" t="str">
        <f>IF(OR($A310="",$B310=""),"",A310*'MPTO_working_2-way'!$G309)</f>
        <v/>
      </c>
      <c r="E310" s="22" t="str">
        <f>IF(OR($A310="",$B310=""),"",B310*'MPTO_working_2-way'!$G309)</f>
        <v/>
      </c>
      <c r="F310" s="17" t="str">
        <f>IF(OR($A310="",$B310=""),"",'MPTO_working_2-way'!D309)</f>
        <v/>
      </c>
      <c r="G310" s="22" t="str">
        <f>IF(OR($A310="",$B310=""),"",'MPTO_working_2-way'!E309)</f>
        <v/>
      </c>
      <c r="H310" s="17" t="str">
        <f>IF(OR($A310="",$B310=""),"",'OddsRatio_working_2-way'!M309)</f>
        <v/>
      </c>
      <c r="I310" s="17" t="str">
        <f>IF(OR($A310="",$B310=""),"",'OddsRatio_working_2-way'!N309)</f>
        <v/>
      </c>
      <c r="J310" s="17" t="str">
        <f>IF('Log_working_2-way'!$D309="","",A310^('Log_working_2-way'!$D309))</f>
        <v/>
      </c>
      <c r="K310" s="22" t="str">
        <f>IF('Log_working_2-way'!$D309="","",B310^('Log_working_2-way'!$D309))</f>
        <v/>
      </c>
    </row>
    <row r="311" spans="3:11" x14ac:dyDescent="0.2">
      <c r="C311" s="20" t="str">
        <f t="shared" si="4"/>
        <v/>
      </c>
      <c r="D311" s="17" t="str">
        <f>IF(OR($A311="",$B311=""),"",A311*'MPTO_working_2-way'!$G310)</f>
        <v/>
      </c>
      <c r="E311" s="22" t="str">
        <f>IF(OR($A311="",$B311=""),"",B311*'MPTO_working_2-way'!$G310)</f>
        <v/>
      </c>
      <c r="F311" s="17" t="str">
        <f>IF(OR($A311="",$B311=""),"",'MPTO_working_2-way'!D310)</f>
        <v/>
      </c>
      <c r="G311" s="22" t="str">
        <f>IF(OR($A311="",$B311=""),"",'MPTO_working_2-way'!E310)</f>
        <v/>
      </c>
      <c r="H311" s="17" t="str">
        <f>IF(OR($A311="",$B311=""),"",'OddsRatio_working_2-way'!M310)</f>
        <v/>
      </c>
      <c r="I311" s="17" t="str">
        <f>IF(OR($A311="",$B311=""),"",'OddsRatio_working_2-way'!N310)</f>
        <v/>
      </c>
      <c r="J311" s="17" t="str">
        <f>IF('Log_working_2-way'!$D310="","",A311^('Log_working_2-way'!$D310))</f>
        <v/>
      </c>
      <c r="K311" s="22" t="str">
        <f>IF('Log_working_2-way'!$D310="","",B311^('Log_working_2-way'!$D310))</f>
        <v/>
      </c>
    </row>
    <row r="312" spans="3:11" x14ac:dyDescent="0.2">
      <c r="C312" s="20" t="str">
        <f t="shared" si="4"/>
        <v/>
      </c>
      <c r="D312" s="17" t="str">
        <f>IF(OR($A312="",$B312=""),"",A312*'MPTO_working_2-way'!$G311)</f>
        <v/>
      </c>
      <c r="E312" s="22" t="str">
        <f>IF(OR($A312="",$B312=""),"",B312*'MPTO_working_2-way'!$G311)</f>
        <v/>
      </c>
      <c r="F312" s="17" t="str">
        <f>IF(OR($A312="",$B312=""),"",'MPTO_working_2-way'!D311)</f>
        <v/>
      </c>
      <c r="G312" s="22" t="str">
        <f>IF(OR($A312="",$B312=""),"",'MPTO_working_2-way'!E311)</f>
        <v/>
      </c>
      <c r="H312" s="17" t="str">
        <f>IF(OR($A312="",$B312=""),"",'OddsRatio_working_2-way'!M311)</f>
        <v/>
      </c>
      <c r="I312" s="17" t="str">
        <f>IF(OR($A312="",$B312=""),"",'OddsRatio_working_2-way'!N311)</f>
        <v/>
      </c>
      <c r="J312" s="17" t="str">
        <f>IF('Log_working_2-way'!$D311="","",A312^('Log_working_2-way'!$D311))</f>
        <v/>
      </c>
      <c r="K312" s="22" t="str">
        <f>IF('Log_working_2-way'!$D311="","",B312^('Log_working_2-way'!$D311))</f>
        <v/>
      </c>
    </row>
    <row r="313" spans="3:11" x14ac:dyDescent="0.2">
      <c r="C313" s="20" t="str">
        <f t="shared" si="4"/>
        <v/>
      </c>
      <c r="D313" s="17" t="str">
        <f>IF(OR($A313="",$B313=""),"",A313*'MPTO_working_2-way'!$G312)</f>
        <v/>
      </c>
      <c r="E313" s="22" t="str">
        <f>IF(OR($A313="",$B313=""),"",B313*'MPTO_working_2-way'!$G312)</f>
        <v/>
      </c>
      <c r="F313" s="17" t="str">
        <f>IF(OR($A313="",$B313=""),"",'MPTO_working_2-way'!D312)</f>
        <v/>
      </c>
      <c r="G313" s="22" t="str">
        <f>IF(OR($A313="",$B313=""),"",'MPTO_working_2-way'!E312)</f>
        <v/>
      </c>
      <c r="H313" s="17" t="str">
        <f>IF(OR($A313="",$B313=""),"",'OddsRatio_working_2-way'!M312)</f>
        <v/>
      </c>
      <c r="I313" s="17" t="str">
        <f>IF(OR($A313="",$B313=""),"",'OddsRatio_working_2-way'!N312)</f>
        <v/>
      </c>
      <c r="J313" s="17" t="str">
        <f>IF('Log_working_2-way'!$D312="","",A313^('Log_working_2-way'!$D312))</f>
        <v/>
      </c>
      <c r="K313" s="22" t="str">
        <f>IF('Log_working_2-way'!$D312="","",B313^('Log_working_2-way'!$D312))</f>
        <v/>
      </c>
    </row>
    <row r="314" spans="3:11" x14ac:dyDescent="0.2">
      <c r="C314" s="20" t="str">
        <f t="shared" si="4"/>
        <v/>
      </c>
      <c r="D314" s="17" t="str">
        <f>IF(OR($A314="",$B314=""),"",A314*'MPTO_working_2-way'!$G313)</f>
        <v/>
      </c>
      <c r="E314" s="22" t="str">
        <f>IF(OR($A314="",$B314=""),"",B314*'MPTO_working_2-way'!$G313)</f>
        <v/>
      </c>
      <c r="F314" s="17" t="str">
        <f>IF(OR($A314="",$B314=""),"",'MPTO_working_2-way'!D313)</f>
        <v/>
      </c>
      <c r="G314" s="22" t="str">
        <f>IF(OR($A314="",$B314=""),"",'MPTO_working_2-way'!E313)</f>
        <v/>
      </c>
      <c r="H314" s="17" t="str">
        <f>IF(OR($A314="",$B314=""),"",'OddsRatio_working_2-way'!M313)</f>
        <v/>
      </c>
      <c r="I314" s="17" t="str">
        <f>IF(OR($A314="",$B314=""),"",'OddsRatio_working_2-way'!N313)</f>
        <v/>
      </c>
      <c r="J314" s="17" t="str">
        <f>IF('Log_working_2-way'!$D313="","",A314^('Log_working_2-way'!$D313))</f>
        <v/>
      </c>
      <c r="K314" s="22" t="str">
        <f>IF('Log_working_2-way'!$D313="","",B314^('Log_working_2-way'!$D313))</f>
        <v/>
      </c>
    </row>
    <row r="315" spans="3:11" x14ac:dyDescent="0.2">
      <c r="C315" s="20" t="str">
        <f t="shared" si="4"/>
        <v/>
      </c>
      <c r="D315" s="17" t="str">
        <f>IF(OR($A315="",$B315=""),"",A315*'MPTO_working_2-way'!$G314)</f>
        <v/>
      </c>
      <c r="E315" s="22" t="str">
        <f>IF(OR($A315="",$B315=""),"",B315*'MPTO_working_2-way'!$G314)</f>
        <v/>
      </c>
      <c r="F315" s="17" t="str">
        <f>IF(OR($A315="",$B315=""),"",'MPTO_working_2-way'!D314)</f>
        <v/>
      </c>
      <c r="G315" s="22" t="str">
        <f>IF(OR($A315="",$B315=""),"",'MPTO_working_2-way'!E314)</f>
        <v/>
      </c>
      <c r="H315" s="17" t="str">
        <f>IF(OR($A315="",$B315=""),"",'OddsRatio_working_2-way'!M314)</f>
        <v/>
      </c>
      <c r="I315" s="17" t="str">
        <f>IF(OR($A315="",$B315=""),"",'OddsRatio_working_2-way'!N314)</f>
        <v/>
      </c>
      <c r="J315" s="17" t="str">
        <f>IF('Log_working_2-way'!$D314="","",A315^('Log_working_2-way'!$D314))</f>
        <v/>
      </c>
      <c r="K315" s="22" t="str">
        <f>IF('Log_working_2-way'!$D314="","",B315^('Log_working_2-way'!$D314))</f>
        <v/>
      </c>
    </row>
    <row r="316" spans="3:11" x14ac:dyDescent="0.2">
      <c r="C316" s="20" t="str">
        <f t="shared" si="4"/>
        <v/>
      </c>
      <c r="D316" s="17" t="str">
        <f>IF(OR($A316="",$B316=""),"",A316*'MPTO_working_2-way'!$G315)</f>
        <v/>
      </c>
      <c r="E316" s="22" t="str">
        <f>IF(OR($A316="",$B316=""),"",B316*'MPTO_working_2-way'!$G315)</f>
        <v/>
      </c>
      <c r="F316" s="17" t="str">
        <f>IF(OR($A316="",$B316=""),"",'MPTO_working_2-way'!D315)</f>
        <v/>
      </c>
      <c r="G316" s="22" t="str">
        <f>IF(OR($A316="",$B316=""),"",'MPTO_working_2-way'!E315)</f>
        <v/>
      </c>
      <c r="H316" s="17" t="str">
        <f>IF(OR($A316="",$B316=""),"",'OddsRatio_working_2-way'!M315)</f>
        <v/>
      </c>
      <c r="I316" s="17" t="str">
        <f>IF(OR($A316="",$B316=""),"",'OddsRatio_working_2-way'!N315)</f>
        <v/>
      </c>
      <c r="J316" s="17" t="str">
        <f>IF('Log_working_2-way'!$D315="","",A316^('Log_working_2-way'!$D315))</f>
        <v/>
      </c>
      <c r="K316" s="22" t="str">
        <f>IF('Log_working_2-way'!$D315="","",B316^('Log_working_2-way'!$D315))</f>
        <v/>
      </c>
    </row>
    <row r="317" spans="3:11" x14ac:dyDescent="0.2">
      <c r="C317" s="20" t="str">
        <f t="shared" si="4"/>
        <v/>
      </c>
      <c r="D317" s="17" t="str">
        <f>IF(OR($A317="",$B317=""),"",A317*'MPTO_working_2-way'!$G316)</f>
        <v/>
      </c>
      <c r="E317" s="22" t="str">
        <f>IF(OR($A317="",$B317=""),"",B317*'MPTO_working_2-way'!$G316)</f>
        <v/>
      </c>
      <c r="F317" s="17" t="str">
        <f>IF(OR($A317="",$B317=""),"",'MPTO_working_2-way'!D316)</f>
        <v/>
      </c>
      <c r="G317" s="22" t="str">
        <f>IF(OR($A317="",$B317=""),"",'MPTO_working_2-way'!E316)</f>
        <v/>
      </c>
      <c r="H317" s="17" t="str">
        <f>IF(OR($A317="",$B317=""),"",'OddsRatio_working_2-way'!M316)</f>
        <v/>
      </c>
      <c r="I317" s="17" t="str">
        <f>IF(OR($A317="",$B317=""),"",'OddsRatio_working_2-way'!N316)</f>
        <v/>
      </c>
      <c r="J317" s="17" t="str">
        <f>IF('Log_working_2-way'!$D316="","",A317^('Log_working_2-way'!$D316))</f>
        <v/>
      </c>
      <c r="K317" s="22" t="str">
        <f>IF('Log_working_2-way'!$D316="","",B317^('Log_working_2-way'!$D316))</f>
        <v/>
      </c>
    </row>
    <row r="318" spans="3:11" x14ac:dyDescent="0.2">
      <c r="C318" s="20" t="str">
        <f t="shared" si="4"/>
        <v/>
      </c>
      <c r="D318" s="17" t="str">
        <f>IF(OR($A318="",$B318=""),"",A318*'MPTO_working_2-way'!$G317)</f>
        <v/>
      </c>
      <c r="E318" s="22" t="str">
        <f>IF(OR($A318="",$B318=""),"",B318*'MPTO_working_2-way'!$G317)</f>
        <v/>
      </c>
      <c r="F318" s="17" t="str">
        <f>IF(OR($A318="",$B318=""),"",'MPTO_working_2-way'!D317)</f>
        <v/>
      </c>
      <c r="G318" s="22" t="str">
        <f>IF(OR($A318="",$B318=""),"",'MPTO_working_2-way'!E317)</f>
        <v/>
      </c>
      <c r="H318" s="17" t="str">
        <f>IF(OR($A318="",$B318=""),"",'OddsRatio_working_2-way'!M317)</f>
        <v/>
      </c>
      <c r="I318" s="17" t="str">
        <f>IF(OR($A318="",$B318=""),"",'OddsRatio_working_2-way'!N317)</f>
        <v/>
      </c>
      <c r="J318" s="17" t="str">
        <f>IF('Log_working_2-way'!$D317="","",A318^('Log_working_2-way'!$D317))</f>
        <v/>
      </c>
      <c r="K318" s="22" t="str">
        <f>IF('Log_working_2-way'!$D317="","",B318^('Log_working_2-way'!$D317))</f>
        <v/>
      </c>
    </row>
    <row r="319" spans="3:11" x14ac:dyDescent="0.2">
      <c r="C319" s="20" t="str">
        <f t="shared" si="4"/>
        <v/>
      </c>
      <c r="D319" s="17" t="str">
        <f>IF(OR($A319="",$B319=""),"",A319*'MPTO_working_2-way'!$G318)</f>
        <v/>
      </c>
      <c r="E319" s="22" t="str">
        <f>IF(OR($A319="",$B319=""),"",B319*'MPTO_working_2-way'!$G318)</f>
        <v/>
      </c>
      <c r="F319" s="17" t="str">
        <f>IF(OR($A319="",$B319=""),"",'MPTO_working_2-way'!D318)</f>
        <v/>
      </c>
      <c r="G319" s="22" t="str">
        <f>IF(OR($A319="",$B319=""),"",'MPTO_working_2-way'!E318)</f>
        <v/>
      </c>
      <c r="H319" s="17" t="str">
        <f>IF(OR($A319="",$B319=""),"",'OddsRatio_working_2-way'!M318)</f>
        <v/>
      </c>
      <c r="I319" s="17" t="str">
        <f>IF(OR($A319="",$B319=""),"",'OddsRatio_working_2-way'!N318)</f>
        <v/>
      </c>
      <c r="J319" s="17" t="str">
        <f>IF('Log_working_2-way'!$D318="","",A319^('Log_working_2-way'!$D318))</f>
        <v/>
      </c>
      <c r="K319" s="22" t="str">
        <f>IF('Log_working_2-way'!$D318="","",B319^('Log_working_2-way'!$D318))</f>
        <v/>
      </c>
    </row>
    <row r="320" spans="3:11" x14ac:dyDescent="0.2">
      <c r="C320" s="20" t="str">
        <f t="shared" si="4"/>
        <v/>
      </c>
      <c r="D320" s="17" t="str">
        <f>IF(OR($A320="",$B320=""),"",A320*'MPTO_working_2-way'!$G319)</f>
        <v/>
      </c>
      <c r="E320" s="22" t="str">
        <f>IF(OR($A320="",$B320=""),"",B320*'MPTO_working_2-way'!$G319)</f>
        <v/>
      </c>
      <c r="F320" s="17" t="str">
        <f>IF(OR($A320="",$B320=""),"",'MPTO_working_2-way'!D319)</f>
        <v/>
      </c>
      <c r="G320" s="22" t="str">
        <f>IF(OR($A320="",$B320=""),"",'MPTO_working_2-way'!E319)</f>
        <v/>
      </c>
      <c r="H320" s="17" t="str">
        <f>IF(OR($A320="",$B320=""),"",'OddsRatio_working_2-way'!M319)</f>
        <v/>
      </c>
      <c r="I320" s="17" t="str">
        <f>IF(OR($A320="",$B320=""),"",'OddsRatio_working_2-way'!N319)</f>
        <v/>
      </c>
      <c r="J320" s="17" t="str">
        <f>IF('Log_working_2-way'!$D319="","",A320^('Log_working_2-way'!$D319))</f>
        <v/>
      </c>
      <c r="K320" s="22" t="str">
        <f>IF('Log_working_2-way'!$D319="","",B320^('Log_working_2-way'!$D319))</f>
        <v/>
      </c>
    </row>
    <row r="321" spans="3:11" x14ac:dyDescent="0.2">
      <c r="C321" s="20" t="str">
        <f t="shared" si="4"/>
        <v/>
      </c>
      <c r="D321" s="17" t="str">
        <f>IF(OR($A321="",$B321=""),"",A321*'MPTO_working_2-way'!$G320)</f>
        <v/>
      </c>
      <c r="E321" s="22" t="str">
        <f>IF(OR($A321="",$B321=""),"",B321*'MPTO_working_2-way'!$G320)</f>
        <v/>
      </c>
      <c r="F321" s="17" t="str">
        <f>IF(OR($A321="",$B321=""),"",'MPTO_working_2-way'!D320)</f>
        <v/>
      </c>
      <c r="G321" s="22" t="str">
        <f>IF(OR($A321="",$B321=""),"",'MPTO_working_2-way'!E320)</f>
        <v/>
      </c>
      <c r="H321" s="17" t="str">
        <f>IF(OR($A321="",$B321=""),"",'OddsRatio_working_2-way'!M320)</f>
        <v/>
      </c>
      <c r="I321" s="17" t="str">
        <f>IF(OR($A321="",$B321=""),"",'OddsRatio_working_2-way'!N320)</f>
        <v/>
      </c>
      <c r="J321" s="17" t="str">
        <f>IF('Log_working_2-way'!$D320="","",A321^('Log_working_2-way'!$D320))</f>
        <v/>
      </c>
      <c r="K321" s="22" t="str">
        <f>IF('Log_working_2-way'!$D320="","",B321^('Log_working_2-way'!$D320))</f>
        <v/>
      </c>
    </row>
    <row r="322" spans="3:11" x14ac:dyDescent="0.2">
      <c r="C322" s="20" t="str">
        <f t="shared" si="4"/>
        <v/>
      </c>
      <c r="D322" s="17" t="str">
        <f>IF(OR($A322="",$B322=""),"",A322*'MPTO_working_2-way'!$G321)</f>
        <v/>
      </c>
      <c r="E322" s="22" t="str">
        <f>IF(OR($A322="",$B322=""),"",B322*'MPTO_working_2-way'!$G321)</f>
        <v/>
      </c>
      <c r="F322" s="17" t="str">
        <f>IF(OR($A322="",$B322=""),"",'MPTO_working_2-way'!D321)</f>
        <v/>
      </c>
      <c r="G322" s="22" t="str">
        <f>IF(OR($A322="",$B322=""),"",'MPTO_working_2-way'!E321)</f>
        <v/>
      </c>
      <c r="H322" s="17" t="str">
        <f>IF(OR($A322="",$B322=""),"",'OddsRatio_working_2-way'!M321)</f>
        <v/>
      </c>
      <c r="I322" s="17" t="str">
        <f>IF(OR($A322="",$B322=""),"",'OddsRatio_working_2-way'!N321)</f>
        <v/>
      </c>
      <c r="J322" s="17" t="str">
        <f>IF('Log_working_2-way'!$D321="","",A322^('Log_working_2-way'!$D321))</f>
        <v/>
      </c>
      <c r="K322" s="22" t="str">
        <f>IF('Log_working_2-way'!$D321="","",B322^('Log_working_2-way'!$D321))</f>
        <v/>
      </c>
    </row>
    <row r="323" spans="3:11" x14ac:dyDescent="0.2">
      <c r="C323" s="20" t="str">
        <f t="shared" ref="C323:C386" si="5">IF(OR($A323="",$B323=""),"",(1/A323)+(1/B323)-1)</f>
        <v/>
      </c>
      <c r="D323" s="17" t="str">
        <f>IF(OR($A323="",$B323=""),"",A323*'MPTO_working_2-way'!$G322)</f>
        <v/>
      </c>
      <c r="E323" s="22" t="str">
        <f>IF(OR($A323="",$B323=""),"",B323*'MPTO_working_2-way'!$G322)</f>
        <v/>
      </c>
      <c r="F323" s="17" t="str">
        <f>IF(OR($A323="",$B323=""),"",'MPTO_working_2-way'!D322)</f>
        <v/>
      </c>
      <c r="G323" s="22" t="str">
        <f>IF(OR($A323="",$B323=""),"",'MPTO_working_2-way'!E322)</f>
        <v/>
      </c>
      <c r="H323" s="17" t="str">
        <f>IF(OR($A323="",$B323=""),"",'OddsRatio_working_2-way'!M322)</f>
        <v/>
      </c>
      <c r="I323" s="17" t="str">
        <f>IF(OR($A323="",$B323=""),"",'OddsRatio_working_2-way'!N322)</f>
        <v/>
      </c>
      <c r="J323" s="17" t="str">
        <f>IF('Log_working_2-way'!$D322="","",A323^('Log_working_2-way'!$D322))</f>
        <v/>
      </c>
      <c r="K323" s="22" t="str">
        <f>IF('Log_working_2-way'!$D322="","",B323^('Log_working_2-way'!$D322))</f>
        <v/>
      </c>
    </row>
    <row r="324" spans="3:11" x14ac:dyDescent="0.2">
      <c r="C324" s="20" t="str">
        <f t="shared" si="5"/>
        <v/>
      </c>
      <c r="D324" s="17" t="str">
        <f>IF(OR($A324="",$B324=""),"",A324*'MPTO_working_2-way'!$G323)</f>
        <v/>
      </c>
      <c r="E324" s="22" t="str">
        <f>IF(OR($A324="",$B324=""),"",B324*'MPTO_working_2-way'!$G323)</f>
        <v/>
      </c>
      <c r="F324" s="17" t="str">
        <f>IF(OR($A324="",$B324=""),"",'MPTO_working_2-way'!D323)</f>
        <v/>
      </c>
      <c r="G324" s="22" t="str">
        <f>IF(OR($A324="",$B324=""),"",'MPTO_working_2-way'!E323)</f>
        <v/>
      </c>
      <c r="H324" s="17" t="str">
        <f>IF(OR($A324="",$B324=""),"",'OddsRatio_working_2-way'!M323)</f>
        <v/>
      </c>
      <c r="I324" s="17" t="str">
        <f>IF(OR($A324="",$B324=""),"",'OddsRatio_working_2-way'!N323)</f>
        <v/>
      </c>
      <c r="J324" s="17" t="str">
        <f>IF('Log_working_2-way'!$D323="","",A324^('Log_working_2-way'!$D323))</f>
        <v/>
      </c>
      <c r="K324" s="22" t="str">
        <f>IF('Log_working_2-way'!$D323="","",B324^('Log_working_2-way'!$D323))</f>
        <v/>
      </c>
    </row>
    <row r="325" spans="3:11" x14ac:dyDescent="0.2">
      <c r="C325" s="20" t="str">
        <f t="shared" si="5"/>
        <v/>
      </c>
      <c r="D325" s="17" t="str">
        <f>IF(OR($A325="",$B325=""),"",A325*'MPTO_working_2-way'!$G324)</f>
        <v/>
      </c>
      <c r="E325" s="22" t="str">
        <f>IF(OR($A325="",$B325=""),"",B325*'MPTO_working_2-way'!$G324)</f>
        <v/>
      </c>
      <c r="F325" s="17" t="str">
        <f>IF(OR($A325="",$B325=""),"",'MPTO_working_2-way'!D324)</f>
        <v/>
      </c>
      <c r="G325" s="22" t="str">
        <f>IF(OR($A325="",$B325=""),"",'MPTO_working_2-way'!E324)</f>
        <v/>
      </c>
      <c r="H325" s="17" t="str">
        <f>IF(OR($A325="",$B325=""),"",'OddsRatio_working_2-way'!M324)</f>
        <v/>
      </c>
      <c r="I325" s="17" t="str">
        <f>IF(OR($A325="",$B325=""),"",'OddsRatio_working_2-way'!N324)</f>
        <v/>
      </c>
      <c r="J325" s="17" t="str">
        <f>IF('Log_working_2-way'!$D324="","",A325^('Log_working_2-way'!$D324))</f>
        <v/>
      </c>
      <c r="K325" s="22" t="str">
        <f>IF('Log_working_2-way'!$D324="","",B325^('Log_working_2-way'!$D324))</f>
        <v/>
      </c>
    </row>
    <row r="326" spans="3:11" x14ac:dyDescent="0.2">
      <c r="C326" s="20" t="str">
        <f t="shared" si="5"/>
        <v/>
      </c>
      <c r="D326" s="17" t="str">
        <f>IF(OR($A326="",$B326=""),"",A326*'MPTO_working_2-way'!$G325)</f>
        <v/>
      </c>
      <c r="E326" s="22" t="str">
        <f>IF(OR($A326="",$B326=""),"",B326*'MPTO_working_2-way'!$G325)</f>
        <v/>
      </c>
      <c r="F326" s="17" t="str">
        <f>IF(OR($A326="",$B326=""),"",'MPTO_working_2-way'!D325)</f>
        <v/>
      </c>
      <c r="G326" s="22" t="str">
        <f>IF(OR($A326="",$B326=""),"",'MPTO_working_2-way'!E325)</f>
        <v/>
      </c>
      <c r="H326" s="17" t="str">
        <f>IF(OR($A326="",$B326=""),"",'OddsRatio_working_2-way'!M325)</f>
        <v/>
      </c>
      <c r="I326" s="17" t="str">
        <f>IF(OR($A326="",$B326=""),"",'OddsRatio_working_2-way'!N325)</f>
        <v/>
      </c>
      <c r="J326" s="17" t="str">
        <f>IF('Log_working_2-way'!$D325="","",A326^('Log_working_2-way'!$D325))</f>
        <v/>
      </c>
      <c r="K326" s="22" t="str">
        <f>IF('Log_working_2-way'!$D325="","",B326^('Log_working_2-way'!$D325))</f>
        <v/>
      </c>
    </row>
    <row r="327" spans="3:11" x14ac:dyDescent="0.2">
      <c r="C327" s="20" t="str">
        <f t="shared" si="5"/>
        <v/>
      </c>
      <c r="D327" s="17" t="str">
        <f>IF(OR($A327="",$B327=""),"",A327*'MPTO_working_2-way'!$G326)</f>
        <v/>
      </c>
      <c r="E327" s="22" t="str">
        <f>IF(OR($A327="",$B327=""),"",B327*'MPTO_working_2-way'!$G326)</f>
        <v/>
      </c>
      <c r="F327" s="17" t="str">
        <f>IF(OR($A327="",$B327=""),"",'MPTO_working_2-way'!D326)</f>
        <v/>
      </c>
      <c r="G327" s="22" t="str">
        <f>IF(OR($A327="",$B327=""),"",'MPTO_working_2-way'!E326)</f>
        <v/>
      </c>
      <c r="H327" s="17" t="str">
        <f>IF(OR($A327="",$B327=""),"",'OddsRatio_working_2-way'!M326)</f>
        <v/>
      </c>
      <c r="I327" s="17" t="str">
        <f>IF(OR($A327="",$B327=""),"",'OddsRatio_working_2-way'!N326)</f>
        <v/>
      </c>
      <c r="J327" s="17" t="str">
        <f>IF('Log_working_2-way'!$D326="","",A327^('Log_working_2-way'!$D326))</f>
        <v/>
      </c>
      <c r="K327" s="22" t="str">
        <f>IF('Log_working_2-way'!$D326="","",B327^('Log_working_2-way'!$D326))</f>
        <v/>
      </c>
    </row>
    <row r="328" spans="3:11" x14ac:dyDescent="0.2">
      <c r="C328" s="20" t="str">
        <f t="shared" si="5"/>
        <v/>
      </c>
      <c r="D328" s="17" t="str">
        <f>IF(OR($A328="",$B328=""),"",A328*'MPTO_working_2-way'!$G327)</f>
        <v/>
      </c>
      <c r="E328" s="22" t="str">
        <f>IF(OR($A328="",$B328=""),"",B328*'MPTO_working_2-way'!$G327)</f>
        <v/>
      </c>
      <c r="F328" s="17" t="str">
        <f>IF(OR($A328="",$B328=""),"",'MPTO_working_2-way'!D327)</f>
        <v/>
      </c>
      <c r="G328" s="22" t="str">
        <f>IF(OR($A328="",$B328=""),"",'MPTO_working_2-way'!E327)</f>
        <v/>
      </c>
      <c r="H328" s="17" t="str">
        <f>IF(OR($A328="",$B328=""),"",'OddsRatio_working_2-way'!M327)</f>
        <v/>
      </c>
      <c r="I328" s="17" t="str">
        <f>IF(OR($A328="",$B328=""),"",'OddsRatio_working_2-way'!N327)</f>
        <v/>
      </c>
      <c r="J328" s="17" t="str">
        <f>IF('Log_working_2-way'!$D327="","",A328^('Log_working_2-way'!$D327))</f>
        <v/>
      </c>
      <c r="K328" s="22" t="str">
        <f>IF('Log_working_2-way'!$D327="","",B328^('Log_working_2-way'!$D327))</f>
        <v/>
      </c>
    </row>
    <row r="329" spans="3:11" x14ac:dyDescent="0.2">
      <c r="C329" s="20" t="str">
        <f t="shared" si="5"/>
        <v/>
      </c>
      <c r="D329" s="17" t="str">
        <f>IF(OR($A329="",$B329=""),"",A329*'MPTO_working_2-way'!$G328)</f>
        <v/>
      </c>
      <c r="E329" s="22" t="str">
        <f>IF(OR($A329="",$B329=""),"",B329*'MPTO_working_2-way'!$G328)</f>
        <v/>
      </c>
      <c r="F329" s="17" t="str">
        <f>IF(OR($A329="",$B329=""),"",'MPTO_working_2-way'!D328)</f>
        <v/>
      </c>
      <c r="G329" s="22" t="str">
        <f>IF(OR($A329="",$B329=""),"",'MPTO_working_2-way'!E328)</f>
        <v/>
      </c>
      <c r="H329" s="17" t="str">
        <f>IF(OR($A329="",$B329=""),"",'OddsRatio_working_2-way'!M328)</f>
        <v/>
      </c>
      <c r="I329" s="17" t="str">
        <f>IF(OR($A329="",$B329=""),"",'OddsRatio_working_2-way'!N328)</f>
        <v/>
      </c>
      <c r="J329" s="17" t="str">
        <f>IF('Log_working_2-way'!$D328="","",A329^('Log_working_2-way'!$D328))</f>
        <v/>
      </c>
      <c r="K329" s="22" t="str">
        <f>IF('Log_working_2-way'!$D328="","",B329^('Log_working_2-way'!$D328))</f>
        <v/>
      </c>
    </row>
    <row r="330" spans="3:11" x14ac:dyDescent="0.2">
      <c r="C330" s="20" t="str">
        <f t="shared" si="5"/>
        <v/>
      </c>
      <c r="D330" s="17" t="str">
        <f>IF(OR($A330="",$B330=""),"",A330*'MPTO_working_2-way'!$G329)</f>
        <v/>
      </c>
      <c r="E330" s="22" t="str">
        <f>IF(OR($A330="",$B330=""),"",B330*'MPTO_working_2-way'!$G329)</f>
        <v/>
      </c>
      <c r="F330" s="17" t="str">
        <f>IF(OR($A330="",$B330=""),"",'MPTO_working_2-way'!D329)</f>
        <v/>
      </c>
      <c r="G330" s="22" t="str">
        <f>IF(OR($A330="",$B330=""),"",'MPTO_working_2-way'!E329)</f>
        <v/>
      </c>
      <c r="H330" s="17" t="str">
        <f>IF(OR($A330="",$B330=""),"",'OddsRatio_working_2-way'!M329)</f>
        <v/>
      </c>
      <c r="I330" s="17" t="str">
        <f>IF(OR($A330="",$B330=""),"",'OddsRatio_working_2-way'!N329)</f>
        <v/>
      </c>
      <c r="J330" s="17" t="str">
        <f>IF('Log_working_2-way'!$D329="","",A330^('Log_working_2-way'!$D329))</f>
        <v/>
      </c>
      <c r="K330" s="22" t="str">
        <f>IF('Log_working_2-way'!$D329="","",B330^('Log_working_2-way'!$D329))</f>
        <v/>
      </c>
    </row>
    <row r="331" spans="3:11" x14ac:dyDescent="0.2">
      <c r="C331" s="20" t="str">
        <f t="shared" si="5"/>
        <v/>
      </c>
      <c r="D331" s="17" t="str">
        <f>IF(OR($A331="",$B331=""),"",A331*'MPTO_working_2-way'!$G330)</f>
        <v/>
      </c>
      <c r="E331" s="22" t="str">
        <f>IF(OR($A331="",$B331=""),"",B331*'MPTO_working_2-way'!$G330)</f>
        <v/>
      </c>
      <c r="F331" s="17" t="str">
        <f>IF(OR($A331="",$B331=""),"",'MPTO_working_2-way'!D330)</f>
        <v/>
      </c>
      <c r="G331" s="22" t="str">
        <f>IF(OR($A331="",$B331=""),"",'MPTO_working_2-way'!E330)</f>
        <v/>
      </c>
      <c r="H331" s="17" t="str">
        <f>IF(OR($A331="",$B331=""),"",'OddsRatio_working_2-way'!M330)</f>
        <v/>
      </c>
      <c r="I331" s="17" t="str">
        <f>IF(OR($A331="",$B331=""),"",'OddsRatio_working_2-way'!N330)</f>
        <v/>
      </c>
      <c r="J331" s="17" t="str">
        <f>IF('Log_working_2-way'!$D330="","",A331^('Log_working_2-way'!$D330))</f>
        <v/>
      </c>
      <c r="K331" s="22" t="str">
        <f>IF('Log_working_2-way'!$D330="","",B331^('Log_working_2-way'!$D330))</f>
        <v/>
      </c>
    </row>
    <row r="332" spans="3:11" x14ac:dyDescent="0.2">
      <c r="C332" s="20" t="str">
        <f t="shared" si="5"/>
        <v/>
      </c>
      <c r="D332" s="17" t="str">
        <f>IF(OR($A332="",$B332=""),"",A332*'MPTO_working_2-way'!$G331)</f>
        <v/>
      </c>
      <c r="E332" s="22" t="str">
        <f>IF(OR($A332="",$B332=""),"",B332*'MPTO_working_2-way'!$G331)</f>
        <v/>
      </c>
      <c r="F332" s="17" t="str">
        <f>IF(OR($A332="",$B332=""),"",'MPTO_working_2-way'!D331)</f>
        <v/>
      </c>
      <c r="G332" s="22" t="str">
        <f>IF(OR($A332="",$B332=""),"",'MPTO_working_2-way'!E331)</f>
        <v/>
      </c>
      <c r="H332" s="17" t="str">
        <f>IF(OR($A332="",$B332=""),"",'OddsRatio_working_2-way'!M331)</f>
        <v/>
      </c>
      <c r="I332" s="17" t="str">
        <f>IF(OR($A332="",$B332=""),"",'OddsRatio_working_2-way'!N331)</f>
        <v/>
      </c>
      <c r="J332" s="17" t="str">
        <f>IF('Log_working_2-way'!$D331="","",A332^('Log_working_2-way'!$D331))</f>
        <v/>
      </c>
      <c r="K332" s="22" t="str">
        <f>IF('Log_working_2-way'!$D331="","",B332^('Log_working_2-way'!$D331))</f>
        <v/>
      </c>
    </row>
    <row r="333" spans="3:11" x14ac:dyDescent="0.2">
      <c r="C333" s="20" t="str">
        <f t="shared" si="5"/>
        <v/>
      </c>
      <c r="D333" s="17" t="str">
        <f>IF(OR($A333="",$B333=""),"",A333*'MPTO_working_2-way'!$G332)</f>
        <v/>
      </c>
      <c r="E333" s="22" t="str">
        <f>IF(OR($A333="",$B333=""),"",B333*'MPTO_working_2-way'!$G332)</f>
        <v/>
      </c>
      <c r="F333" s="17" t="str">
        <f>IF(OR($A333="",$B333=""),"",'MPTO_working_2-way'!D332)</f>
        <v/>
      </c>
      <c r="G333" s="22" t="str">
        <f>IF(OR($A333="",$B333=""),"",'MPTO_working_2-way'!E332)</f>
        <v/>
      </c>
      <c r="H333" s="17" t="str">
        <f>IF(OR($A333="",$B333=""),"",'OddsRatio_working_2-way'!M332)</f>
        <v/>
      </c>
      <c r="I333" s="17" t="str">
        <f>IF(OR($A333="",$B333=""),"",'OddsRatio_working_2-way'!N332)</f>
        <v/>
      </c>
      <c r="J333" s="17" t="str">
        <f>IF('Log_working_2-way'!$D332="","",A333^('Log_working_2-way'!$D332))</f>
        <v/>
      </c>
      <c r="K333" s="22" t="str">
        <f>IF('Log_working_2-way'!$D332="","",B333^('Log_working_2-way'!$D332))</f>
        <v/>
      </c>
    </row>
    <row r="334" spans="3:11" x14ac:dyDescent="0.2">
      <c r="C334" s="20" t="str">
        <f t="shared" si="5"/>
        <v/>
      </c>
      <c r="D334" s="17" t="str">
        <f>IF(OR($A334="",$B334=""),"",A334*'MPTO_working_2-way'!$G333)</f>
        <v/>
      </c>
      <c r="E334" s="22" t="str">
        <f>IF(OR($A334="",$B334=""),"",B334*'MPTO_working_2-way'!$G333)</f>
        <v/>
      </c>
      <c r="F334" s="17" t="str">
        <f>IF(OR($A334="",$B334=""),"",'MPTO_working_2-way'!D333)</f>
        <v/>
      </c>
      <c r="G334" s="22" t="str">
        <f>IF(OR($A334="",$B334=""),"",'MPTO_working_2-way'!E333)</f>
        <v/>
      </c>
      <c r="H334" s="17" t="str">
        <f>IF(OR($A334="",$B334=""),"",'OddsRatio_working_2-way'!M333)</f>
        <v/>
      </c>
      <c r="I334" s="17" t="str">
        <f>IF(OR($A334="",$B334=""),"",'OddsRatio_working_2-way'!N333)</f>
        <v/>
      </c>
      <c r="J334" s="17" t="str">
        <f>IF('Log_working_2-way'!$D333="","",A334^('Log_working_2-way'!$D333))</f>
        <v/>
      </c>
      <c r="K334" s="22" t="str">
        <f>IF('Log_working_2-way'!$D333="","",B334^('Log_working_2-way'!$D333))</f>
        <v/>
      </c>
    </row>
    <row r="335" spans="3:11" x14ac:dyDescent="0.2">
      <c r="C335" s="20" t="str">
        <f t="shared" si="5"/>
        <v/>
      </c>
      <c r="D335" s="17" t="str">
        <f>IF(OR($A335="",$B335=""),"",A335*'MPTO_working_2-way'!$G334)</f>
        <v/>
      </c>
      <c r="E335" s="22" t="str">
        <f>IF(OR($A335="",$B335=""),"",B335*'MPTO_working_2-way'!$G334)</f>
        <v/>
      </c>
      <c r="F335" s="17" t="str">
        <f>IF(OR($A335="",$B335=""),"",'MPTO_working_2-way'!D334)</f>
        <v/>
      </c>
      <c r="G335" s="22" t="str">
        <f>IF(OR($A335="",$B335=""),"",'MPTO_working_2-way'!E334)</f>
        <v/>
      </c>
      <c r="H335" s="17" t="str">
        <f>IF(OR($A335="",$B335=""),"",'OddsRatio_working_2-way'!M334)</f>
        <v/>
      </c>
      <c r="I335" s="17" t="str">
        <f>IF(OR($A335="",$B335=""),"",'OddsRatio_working_2-way'!N334)</f>
        <v/>
      </c>
      <c r="J335" s="17" t="str">
        <f>IF('Log_working_2-way'!$D334="","",A335^('Log_working_2-way'!$D334))</f>
        <v/>
      </c>
      <c r="K335" s="22" t="str">
        <f>IF('Log_working_2-way'!$D334="","",B335^('Log_working_2-way'!$D334))</f>
        <v/>
      </c>
    </row>
    <row r="336" spans="3:11" x14ac:dyDescent="0.2">
      <c r="C336" s="20" t="str">
        <f t="shared" si="5"/>
        <v/>
      </c>
      <c r="D336" s="17" t="str">
        <f>IF(OR($A336="",$B336=""),"",A336*'MPTO_working_2-way'!$G335)</f>
        <v/>
      </c>
      <c r="E336" s="22" t="str">
        <f>IF(OR($A336="",$B336=""),"",B336*'MPTO_working_2-way'!$G335)</f>
        <v/>
      </c>
      <c r="F336" s="17" t="str">
        <f>IF(OR($A336="",$B336=""),"",'MPTO_working_2-way'!D335)</f>
        <v/>
      </c>
      <c r="G336" s="22" t="str">
        <f>IF(OR($A336="",$B336=""),"",'MPTO_working_2-way'!E335)</f>
        <v/>
      </c>
      <c r="H336" s="17" t="str">
        <f>IF(OR($A336="",$B336=""),"",'OddsRatio_working_2-way'!M335)</f>
        <v/>
      </c>
      <c r="I336" s="17" t="str">
        <f>IF(OR($A336="",$B336=""),"",'OddsRatio_working_2-way'!N335)</f>
        <v/>
      </c>
      <c r="J336" s="17" t="str">
        <f>IF('Log_working_2-way'!$D335="","",A336^('Log_working_2-way'!$D335))</f>
        <v/>
      </c>
      <c r="K336" s="22" t="str">
        <f>IF('Log_working_2-way'!$D335="","",B336^('Log_working_2-way'!$D335))</f>
        <v/>
      </c>
    </row>
    <row r="337" spans="3:11" x14ac:dyDescent="0.2">
      <c r="C337" s="20" t="str">
        <f t="shared" si="5"/>
        <v/>
      </c>
      <c r="D337" s="17" t="str">
        <f>IF(OR($A337="",$B337=""),"",A337*'MPTO_working_2-way'!$G336)</f>
        <v/>
      </c>
      <c r="E337" s="22" t="str">
        <f>IF(OR($A337="",$B337=""),"",B337*'MPTO_working_2-way'!$G336)</f>
        <v/>
      </c>
      <c r="F337" s="17" t="str">
        <f>IF(OR($A337="",$B337=""),"",'MPTO_working_2-way'!D336)</f>
        <v/>
      </c>
      <c r="G337" s="22" t="str">
        <f>IF(OR($A337="",$B337=""),"",'MPTO_working_2-way'!E336)</f>
        <v/>
      </c>
      <c r="H337" s="17" t="str">
        <f>IF(OR($A337="",$B337=""),"",'OddsRatio_working_2-way'!M336)</f>
        <v/>
      </c>
      <c r="I337" s="17" t="str">
        <f>IF(OR($A337="",$B337=""),"",'OddsRatio_working_2-way'!N336)</f>
        <v/>
      </c>
      <c r="J337" s="17" t="str">
        <f>IF('Log_working_2-way'!$D336="","",A337^('Log_working_2-way'!$D336))</f>
        <v/>
      </c>
      <c r="K337" s="22" t="str">
        <f>IF('Log_working_2-way'!$D336="","",B337^('Log_working_2-way'!$D336))</f>
        <v/>
      </c>
    </row>
    <row r="338" spans="3:11" x14ac:dyDescent="0.2">
      <c r="C338" s="20" t="str">
        <f t="shared" si="5"/>
        <v/>
      </c>
      <c r="D338" s="17" t="str">
        <f>IF(OR($A338="",$B338=""),"",A338*'MPTO_working_2-way'!$G337)</f>
        <v/>
      </c>
      <c r="E338" s="22" t="str">
        <f>IF(OR($A338="",$B338=""),"",B338*'MPTO_working_2-way'!$G337)</f>
        <v/>
      </c>
      <c r="F338" s="17" t="str">
        <f>IF(OR($A338="",$B338=""),"",'MPTO_working_2-way'!D337)</f>
        <v/>
      </c>
      <c r="G338" s="22" t="str">
        <f>IF(OR($A338="",$B338=""),"",'MPTO_working_2-way'!E337)</f>
        <v/>
      </c>
      <c r="H338" s="17" t="str">
        <f>IF(OR($A338="",$B338=""),"",'OddsRatio_working_2-way'!M337)</f>
        <v/>
      </c>
      <c r="I338" s="17" t="str">
        <f>IF(OR($A338="",$B338=""),"",'OddsRatio_working_2-way'!N337)</f>
        <v/>
      </c>
      <c r="J338" s="17" t="str">
        <f>IF('Log_working_2-way'!$D337="","",A338^('Log_working_2-way'!$D337))</f>
        <v/>
      </c>
      <c r="K338" s="22" t="str">
        <f>IF('Log_working_2-way'!$D337="","",B338^('Log_working_2-way'!$D337))</f>
        <v/>
      </c>
    </row>
    <row r="339" spans="3:11" x14ac:dyDescent="0.2">
      <c r="C339" s="20" t="str">
        <f t="shared" si="5"/>
        <v/>
      </c>
      <c r="D339" s="17" t="str">
        <f>IF(OR($A339="",$B339=""),"",A339*'MPTO_working_2-way'!$G338)</f>
        <v/>
      </c>
      <c r="E339" s="22" t="str">
        <f>IF(OR($A339="",$B339=""),"",B339*'MPTO_working_2-way'!$G338)</f>
        <v/>
      </c>
      <c r="F339" s="17" t="str">
        <f>IF(OR($A339="",$B339=""),"",'MPTO_working_2-way'!D338)</f>
        <v/>
      </c>
      <c r="G339" s="22" t="str">
        <f>IF(OR($A339="",$B339=""),"",'MPTO_working_2-way'!E338)</f>
        <v/>
      </c>
      <c r="H339" s="17" t="str">
        <f>IF(OR($A339="",$B339=""),"",'OddsRatio_working_2-way'!M338)</f>
        <v/>
      </c>
      <c r="I339" s="17" t="str">
        <f>IF(OR($A339="",$B339=""),"",'OddsRatio_working_2-way'!N338)</f>
        <v/>
      </c>
      <c r="J339" s="17" t="str">
        <f>IF('Log_working_2-way'!$D338="","",A339^('Log_working_2-way'!$D338))</f>
        <v/>
      </c>
      <c r="K339" s="22" t="str">
        <f>IF('Log_working_2-way'!$D338="","",B339^('Log_working_2-way'!$D338))</f>
        <v/>
      </c>
    </row>
    <row r="340" spans="3:11" x14ac:dyDescent="0.2">
      <c r="C340" s="20" t="str">
        <f t="shared" si="5"/>
        <v/>
      </c>
      <c r="D340" s="17" t="str">
        <f>IF(OR($A340="",$B340=""),"",A340*'MPTO_working_2-way'!$G339)</f>
        <v/>
      </c>
      <c r="E340" s="22" t="str">
        <f>IF(OR($A340="",$B340=""),"",B340*'MPTO_working_2-way'!$G339)</f>
        <v/>
      </c>
      <c r="F340" s="17" t="str">
        <f>IF(OR($A340="",$B340=""),"",'MPTO_working_2-way'!D339)</f>
        <v/>
      </c>
      <c r="G340" s="22" t="str">
        <f>IF(OR($A340="",$B340=""),"",'MPTO_working_2-way'!E339)</f>
        <v/>
      </c>
      <c r="H340" s="17" t="str">
        <f>IF(OR($A340="",$B340=""),"",'OddsRatio_working_2-way'!M339)</f>
        <v/>
      </c>
      <c r="I340" s="17" t="str">
        <f>IF(OR($A340="",$B340=""),"",'OddsRatio_working_2-way'!N339)</f>
        <v/>
      </c>
      <c r="J340" s="17" t="str">
        <f>IF('Log_working_2-way'!$D339="","",A340^('Log_working_2-way'!$D339))</f>
        <v/>
      </c>
      <c r="K340" s="22" t="str">
        <f>IF('Log_working_2-way'!$D339="","",B340^('Log_working_2-way'!$D339))</f>
        <v/>
      </c>
    </row>
    <row r="341" spans="3:11" x14ac:dyDescent="0.2">
      <c r="C341" s="20" t="str">
        <f t="shared" si="5"/>
        <v/>
      </c>
      <c r="D341" s="17" t="str">
        <f>IF(OR($A341="",$B341=""),"",A341*'MPTO_working_2-way'!$G340)</f>
        <v/>
      </c>
      <c r="E341" s="22" t="str">
        <f>IF(OR($A341="",$B341=""),"",B341*'MPTO_working_2-way'!$G340)</f>
        <v/>
      </c>
      <c r="F341" s="17" t="str">
        <f>IF(OR($A341="",$B341=""),"",'MPTO_working_2-way'!D340)</f>
        <v/>
      </c>
      <c r="G341" s="22" t="str">
        <f>IF(OR($A341="",$B341=""),"",'MPTO_working_2-way'!E340)</f>
        <v/>
      </c>
      <c r="H341" s="17" t="str">
        <f>IF(OR($A341="",$B341=""),"",'OddsRatio_working_2-way'!M340)</f>
        <v/>
      </c>
      <c r="I341" s="17" t="str">
        <f>IF(OR($A341="",$B341=""),"",'OddsRatio_working_2-way'!N340)</f>
        <v/>
      </c>
      <c r="J341" s="17" t="str">
        <f>IF('Log_working_2-way'!$D340="","",A341^('Log_working_2-way'!$D340))</f>
        <v/>
      </c>
      <c r="K341" s="22" t="str">
        <f>IF('Log_working_2-way'!$D340="","",B341^('Log_working_2-way'!$D340))</f>
        <v/>
      </c>
    </row>
    <row r="342" spans="3:11" x14ac:dyDescent="0.2">
      <c r="C342" s="20" t="str">
        <f t="shared" si="5"/>
        <v/>
      </c>
      <c r="D342" s="17" t="str">
        <f>IF(OR($A342="",$B342=""),"",A342*'MPTO_working_2-way'!$G341)</f>
        <v/>
      </c>
      <c r="E342" s="22" t="str">
        <f>IF(OR($A342="",$B342=""),"",B342*'MPTO_working_2-way'!$G341)</f>
        <v/>
      </c>
      <c r="F342" s="17" t="str">
        <f>IF(OR($A342="",$B342=""),"",'MPTO_working_2-way'!D341)</f>
        <v/>
      </c>
      <c r="G342" s="22" t="str">
        <f>IF(OR($A342="",$B342=""),"",'MPTO_working_2-way'!E341)</f>
        <v/>
      </c>
      <c r="H342" s="17" t="str">
        <f>IF(OR($A342="",$B342=""),"",'OddsRatio_working_2-way'!M341)</f>
        <v/>
      </c>
      <c r="I342" s="17" t="str">
        <f>IF(OR($A342="",$B342=""),"",'OddsRatio_working_2-way'!N341)</f>
        <v/>
      </c>
      <c r="J342" s="17" t="str">
        <f>IF('Log_working_2-way'!$D341="","",A342^('Log_working_2-way'!$D341))</f>
        <v/>
      </c>
      <c r="K342" s="22" t="str">
        <f>IF('Log_working_2-way'!$D341="","",B342^('Log_working_2-way'!$D341))</f>
        <v/>
      </c>
    </row>
    <row r="343" spans="3:11" x14ac:dyDescent="0.2">
      <c r="C343" s="20" t="str">
        <f t="shared" si="5"/>
        <v/>
      </c>
      <c r="D343" s="17" t="str">
        <f>IF(OR($A343="",$B343=""),"",A343*'MPTO_working_2-way'!$G342)</f>
        <v/>
      </c>
      <c r="E343" s="22" t="str">
        <f>IF(OR($A343="",$B343=""),"",B343*'MPTO_working_2-way'!$G342)</f>
        <v/>
      </c>
      <c r="F343" s="17" t="str">
        <f>IF(OR($A343="",$B343=""),"",'MPTO_working_2-way'!D342)</f>
        <v/>
      </c>
      <c r="G343" s="22" t="str">
        <f>IF(OR($A343="",$B343=""),"",'MPTO_working_2-way'!E342)</f>
        <v/>
      </c>
      <c r="H343" s="17" t="str">
        <f>IF(OR($A343="",$B343=""),"",'OddsRatio_working_2-way'!M342)</f>
        <v/>
      </c>
      <c r="I343" s="17" t="str">
        <f>IF(OR($A343="",$B343=""),"",'OddsRatio_working_2-way'!N342)</f>
        <v/>
      </c>
      <c r="J343" s="17" t="str">
        <f>IF('Log_working_2-way'!$D342="","",A343^('Log_working_2-way'!$D342))</f>
        <v/>
      </c>
      <c r="K343" s="22" t="str">
        <f>IF('Log_working_2-way'!$D342="","",B343^('Log_working_2-way'!$D342))</f>
        <v/>
      </c>
    </row>
    <row r="344" spans="3:11" x14ac:dyDescent="0.2">
      <c r="C344" s="20" t="str">
        <f t="shared" si="5"/>
        <v/>
      </c>
      <c r="D344" s="17" t="str">
        <f>IF(OR($A344="",$B344=""),"",A344*'MPTO_working_2-way'!$G343)</f>
        <v/>
      </c>
      <c r="E344" s="22" t="str">
        <f>IF(OR($A344="",$B344=""),"",B344*'MPTO_working_2-way'!$G343)</f>
        <v/>
      </c>
      <c r="F344" s="17" t="str">
        <f>IF(OR($A344="",$B344=""),"",'MPTO_working_2-way'!D343)</f>
        <v/>
      </c>
      <c r="G344" s="22" t="str">
        <f>IF(OR($A344="",$B344=""),"",'MPTO_working_2-way'!E343)</f>
        <v/>
      </c>
      <c r="H344" s="17" t="str">
        <f>IF(OR($A344="",$B344=""),"",'OddsRatio_working_2-way'!M343)</f>
        <v/>
      </c>
      <c r="I344" s="17" t="str">
        <f>IF(OR($A344="",$B344=""),"",'OddsRatio_working_2-way'!N343)</f>
        <v/>
      </c>
      <c r="J344" s="17" t="str">
        <f>IF('Log_working_2-way'!$D343="","",A344^('Log_working_2-way'!$D343))</f>
        <v/>
      </c>
      <c r="K344" s="22" t="str">
        <f>IF('Log_working_2-way'!$D343="","",B344^('Log_working_2-way'!$D343))</f>
        <v/>
      </c>
    </row>
    <row r="345" spans="3:11" x14ac:dyDescent="0.2">
      <c r="C345" s="20" t="str">
        <f t="shared" si="5"/>
        <v/>
      </c>
      <c r="D345" s="17" t="str">
        <f>IF(OR($A345="",$B345=""),"",A345*'MPTO_working_2-way'!$G344)</f>
        <v/>
      </c>
      <c r="E345" s="22" t="str">
        <f>IF(OR($A345="",$B345=""),"",B345*'MPTO_working_2-way'!$G344)</f>
        <v/>
      </c>
      <c r="F345" s="17" t="str">
        <f>IF(OR($A345="",$B345=""),"",'MPTO_working_2-way'!D344)</f>
        <v/>
      </c>
      <c r="G345" s="22" t="str">
        <f>IF(OR($A345="",$B345=""),"",'MPTO_working_2-way'!E344)</f>
        <v/>
      </c>
      <c r="H345" s="17" t="str">
        <f>IF(OR($A345="",$B345=""),"",'OddsRatio_working_2-way'!M344)</f>
        <v/>
      </c>
      <c r="I345" s="17" t="str">
        <f>IF(OR($A345="",$B345=""),"",'OddsRatio_working_2-way'!N344)</f>
        <v/>
      </c>
      <c r="J345" s="17" t="str">
        <f>IF('Log_working_2-way'!$D344="","",A345^('Log_working_2-way'!$D344))</f>
        <v/>
      </c>
      <c r="K345" s="22" t="str">
        <f>IF('Log_working_2-way'!$D344="","",B345^('Log_working_2-way'!$D344))</f>
        <v/>
      </c>
    </row>
    <row r="346" spans="3:11" x14ac:dyDescent="0.2">
      <c r="C346" s="20" t="str">
        <f t="shared" si="5"/>
        <v/>
      </c>
      <c r="D346" s="17" t="str">
        <f>IF(OR($A346="",$B346=""),"",A346*'MPTO_working_2-way'!$G345)</f>
        <v/>
      </c>
      <c r="E346" s="22" t="str">
        <f>IF(OR($A346="",$B346=""),"",B346*'MPTO_working_2-way'!$G345)</f>
        <v/>
      </c>
      <c r="F346" s="17" t="str">
        <f>IF(OR($A346="",$B346=""),"",'MPTO_working_2-way'!D345)</f>
        <v/>
      </c>
      <c r="G346" s="22" t="str">
        <f>IF(OR($A346="",$B346=""),"",'MPTO_working_2-way'!E345)</f>
        <v/>
      </c>
      <c r="H346" s="17" t="str">
        <f>IF(OR($A346="",$B346=""),"",'OddsRatio_working_2-way'!M345)</f>
        <v/>
      </c>
      <c r="I346" s="17" t="str">
        <f>IF(OR($A346="",$B346=""),"",'OddsRatio_working_2-way'!N345)</f>
        <v/>
      </c>
      <c r="J346" s="17" t="str">
        <f>IF('Log_working_2-way'!$D345="","",A346^('Log_working_2-way'!$D345))</f>
        <v/>
      </c>
      <c r="K346" s="22" t="str">
        <f>IF('Log_working_2-way'!$D345="","",B346^('Log_working_2-way'!$D345))</f>
        <v/>
      </c>
    </row>
    <row r="347" spans="3:11" x14ac:dyDescent="0.2">
      <c r="C347" s="20" t="str">
        <f t="shared" si="5"/>
        <v/>
      </c>
      <c r="D347" s="17" t="str">
        <f>IF(OR($A347="",$B347=""),"",A347*'MPTO_working_2-way'!$G346)</f>
        <v/>
      </c>
      <c r="E347" s="22" t="str">
        <f>IF(OR($A347="",$B347=""),"",B347*'MPTO_working_2-way'!$G346)</f>
        <v/>
      </c>
      <c r="F347" s="17" t="str">
        <f>IF(OR($A347="",$B347=""),"",'MPTO_working_2-way'!D346)</f>
        <v/>
      </c>
      <c r="G347" s="22" t="str">
        <f>IF(OR($A347="",$B347=""),"",'MPTO_working_2-way'!E346)</f>
        <v/>
      </c>
      <c r="H347" s="17" t="str">
        <f>IF(OR($A347="",$B347=""),"",'OddsRatio_working_2-way'!M346)</f>
        <v/>
      </c>
      <c r="I347" s="17" t="str">
        <f>IF(OR($A347="",$B347=""),"",'OddsRatio_working_2-way'!N346)</f>
        <v/>
      </c>
      <c r="J347" s="17" t="str">
        <f>IF('Log_working_2-way'!$D346="","",A347^('Log_working_2-way'!$D346))</f>
        <v/>
      </c>
      <c r="K347" s="22" t="str">
        <f>IF('Log_working_2-way'!$D346="","",B347^('Log_working_2-way'!$D346))</f>
        <v/>
      </c>
    </row>
    <row r="348" spans="3:11" x14ac:dyDescent="0.2">
      <c r="C348" s="20" t="str">
        <f t="shared" si="5"/>
        <v/>
      </c>
      <c r="D348" s="17" t="str">
        <f>IF(OR($A348="",$B348=""),"",A348*'MPTO_working_2-way'!$G347)</f>
        <v/>
      </c>
      <c r="E348" s="22" t="str">
        <f>IF(OR($A348="",$B348=""),"",B348*'MPTO_working_2-way'!$G347)</f>
        <v/>
      </c>
      <c r="F348" s="17" t="str">
        <f>IF(OR($A348="",$B348=""),"",'MPTO_working_2-way'!D347)</f>
        <v/>
      </c>
      <c r="G348" s="22" t="str">
        <f>IF(OR($A348="",$B348=""),"",'MPTO_working_2-way'!E347)</f>
        <v/>
      </c>
      <c r="H348" s="17" t="str">
        <f>IF(OR($A348="",$B348=""),"",'OddsRatio_working_2-way'!M347)</f>
        <v/>
      </c>
      <c r="I348" s="17" t="str">
        <f>IF(OR($A348="",$B348=""),"",'OddsRatio_working_2-way'!N347)</f>
        <v/>
      </c>
      <c r="J348" s="17" t="str">
        <f>IF('Log_working_2-way'!$D347="","",A348^('Log_working_2-way'!$D347))</f>
        <v/>
      </c>
      <c r="K348" s="22" t="str">
        <f>IF('Log_working_2-way'!$D347="","",B348^('Log_working_2-way'!$D347))</f>
        <v/>
      </c>
    </row>
    <row r="349" spans="3:11" x14ac:dyDescent="0.2">
      <c r="C349" s="20" t="str">
        <f t="shared" si="5"/>
        <v/>
      </c>
      <c r="D349" s="17" t="str">
        <f>IF(OR($A349="",$B349=""),"",A349*'MPTO_working_2-way'!$G348)</f>
        <v/>
      </c>
      <c r="E349" s="22" t="str">
        <f>IF(OR($A349="",$B349=""),"",B349*'MPTO_working_2-way'!$G348)</f>
        <v/>
      </c>
      <c r="F349" s="17" t="str">
        <f>IF(OR($A349="",$B349=""),"",'MPTO_working_2-way'!D348)</f>
        <v/>
      </c>
      <c r="G349" s="22" t="str">
        <f>IF(OR($A349="",$B349=""),"",'MPTO_working_2-way'!E348)</f>
        <v/>
      </c>
      <c r="H349" s="17" t="str">
        <f>IF(OR($A349="",$B349=""),"",'OddsRatio_working_2-way'!M348)</f>
        <v/>
      </c>
      <c r="I349" s="17" t="str">
        <f>IF(OR($A349="",$B349=""),"",'OddsRatio_working_2-way'!N348)</f>
        <v/>
      </c>
      <c r="J349" s="17" t="str">
        <f>IF('Log_working_2-way'!$D348="","",A349^('Log_working_2-way'!$D348))</f>
        <v/>
      </c>
      <c r="K349" s="22" t="str">
        <f>IF('Log_working_2-way'!$D348="","",B349^('Log_working_2-way'!$D348))</f>
        <v/>
      </c>
    </row>
    <row r="350" spans="3:11" x14ac:dyDescent="0.2">
      <c r="C350" s="20" t="str">
        <f t="shared" si="5"/>
        <v/>
      </c>
      <c r="D350" s="17" t="str">
        <f>IF(OR($A350="",$B350=""),"",A350*'MPTO_working_2-way'!$G349)</f>
        <v/>
      </c>
      <c r="E350" s="22" t="str">
        <f>IF(OR($A350="",$B350=""),"",B350*'MPTO_working_2-way'!$G349)</f>
        <v/>
      </c>
      <c r="F350" s="17" t="str">
        <f>IF(OR($A350="",$B350=""),"",'MPTO_working_2-way'!D349)</f>
        <v/>
      </c>
      <c r="G350" s="22" t="str">
        <f>IF(OR($A350="",$B350=""),"",'MPTO_working_2-way'!E349)</f>
        <v/>
      </c>
      <c r="H350" s="17" t="str">
        <f>IF(OR($A350="",$B350=""),"",'OddsRatio_working_2-way'!M349)</f>
        <v/>
      </c>
      <c r="I350" s="17" t="str">
        <f>IF(OR($A350="",$B350=""),"",'OddsRatio_working_2-way'!N349)</f>
        <v/>
      </c>
      <c r="J350" s="17" t="str">
        <f>IF('Log_working_2-way'!$D349="","",A350^('Log_working_2-way'!$D349))</f>
        <v/>
      </c>
      <c r="K350" s="22" t="str">
        <f>IF('Log_working_2-way'!$D349="","",B350^('Log_working_2-way'!$D349))</f>
        <v/>
      </c>
    </row>
    <row r="351" spans="3:11" x14ac:dyDescent="0.2">
      <c r="C351" s="20" t="str">
        <f t="shared" si="5"/>
        <v/>
      </c>
      <c r="D351" s="17" t="str">
        <f>IF(OR($A351="",$B351=""),"",A351*'MPTO_working_2-way'!$G350)</f>
        <v/>
      </c>
      <c r="E351" s="22" t="str">
        <f>IF(OR($A351="",$B351=""),"",B351*'MPTO_working_2-way'!$G350)</f>
        <v/>
      </c>
      <c r="F351" s="17" t="str">
        <f>IF(OR($A351="",$B351=""),"",'MPTO_working_2-way'!D350)</f>
        <v/>
      </c>
      <c r="G351" s="22" t="str">
        <f>IF(OR($A351="",$B351=""),"",'MPTO_working_2-way'!E350)</f>
        <v/>
      </c>
      <c r="H351" s="17" t="str">
        <f>IF(OR($A351="",$B351=""),"",'OddsRatio_working_2-way'!M350)</f>
        <v/>
      </c>
      <c r="I351" s="17" t="str">
        <f>IF(OR($A351="",$B351=""),"",'OddsRatio_working_2-way'!N350)</f>
        <v/>
      </c>
      <c r="J351" s="17" t="str">
        <f>IF('Log_working_2-way'!$D350="","",A351^('Log_working_2-way'!$D350))</f>
        <v/>
      </c>
      <c r="K351" s="22" t="str">
        <f>IF('Log_working_2-way'!$D350="","",B351^('Log_working_2-way'!$D350))</f>
        <v/>
      </c>
    </row>
    <row r="352" spans="3:11" x14ac:dyDescent="0.2">
      <c r="C352" s="20" t="str">
        <f t="shared" si="5"/>
        <v/>
      </c>
      <c r="D352" s="17" t="str">
        <f>IF(OR($A352="",$B352=""),"",A352*'MPTO_working_2-way'!$G351)</f>
        <v/>
      </c>
      <c r="E352" s="22" t="str">
        <f>IF(OR($A352="",$B352=""),"",B352*'MPTO_working_2-way'!$G351)</f>
        <v/>
      </c>
      <c r="F352" s="17" t="str">
        <f>IF(OR($A352="",$B352=""),"",'MPTO_working_2-way'!D351)</f>
        <v/>
      </c>
      <c r="G352" s="22" t="str">
        <f>IF(OR($A352="",$B352=""),"",'MPTO_working_2-way'!E351)</f>
        <v/>
      </c>
      <c r="H352" s="17" t="str">
        <f>IF(OR($A352="",$B352=""),"",'OddsRatio_working_2-way'!M351)</f>
        <v/>
      </c>
      <c r="I352" s="17" t="str">
        <f>IF(OR($A352="",$B352=""),"",'OddsRatio_working_2-way'!N351)</f>
        <v/>
      </c>
      <c r="J352" s="17" t="str">
        <f>IF('Log_working_2-way'!$D351="","",A352^('Log_working_2-way'!$D351))</f>
        <v/>
      </c>
      <c r="K352" s="22" t="str">
        <f>IF('Log_working_2-way'!$D351="","",B352^('Log_working_2-way'!$D351))</f>
        <v/>
      </c>
    </row>
    <row r="353" spans="3:11" x14ac:dyDescent="0.2">
      <c r="C353" s="20" t="str">
        <f t="shared" si="5"/>
        <v/>
      </c>
      <c r="D353" s="17" t="str">
        <f>IF(OR($A353="",$B353=""),"",A353*'MPTO_working_2-way'!$G352)</f>
        <v/>
      </c>
      <c r="E353" s="22" t="str">
        <f>IF(OR($A353="",$B353=""),"",B353*'MPTO_working_2-way'!$G352)</f>
        <v/>
      </c>
      <c r="F353" s="17" t="str">
        <f>IF(OR($A353="",$B353=""),"",'MPTO_working_2-way'!D352)</f>
        <v/>
      </c>
      <c r="G353" s="22" t="str">
        <f>IF(OR($A353="",$B353=""),"",'MPTO_working_2-way'!E352)</f>
        <v/>
      </c>
      <c r="H353" s="17" t="str">
        <f>IF(OR($A353="",$B353=""),"",'OddsRatio_working_2-way'!M352)</f>
        <v/>
      </c>
      <c r="I353" s="17" t="str">
        <f>IF(OR($A353="",$B353=""),"",'OddsRatio_working_2-way'!N352)</f>
        <v/>
      </c>
      <c r="J353" s="17" t="str">
        <f>IF('Log_working_2-way'!$D352="","",A353^('Log_working_2-way'!$D352))</f>
        <v/>
      </c>
      <c r="K353" s="22" t="str">
        <f>IF('Log_working_2-way'!$D352="","",B353^('Log_working_2-way'!$D352))</f>
        <v/>
      </c>
    </row>
    <row r="354" spans="3:11" x14ac:dyDescent="0.2">
      <c r="C354" s="20" t="str">
        <f t="shared" si="5"/>
        <v/>
      </c>
      <c r="D354" s="17" t="str">
        <f>IF(OR($A354="",$B354=""),"",A354*'MPTO_working_2-way'!$G353)</f>
        <v/>
      </c>
      <c r="E354" s="22" t="str">
        <f>IF(OR($A354="",$B354=""),"",B354*'MPTO_working_2-way'!$G353)</f>
        <v/>
      </c>
      <c r="F354" s="17" t="str">
        <f>IF(OR($A354="",$B354=""),"",'MPTO_working_2-way'!D353)</f>
        <v/>
      </c>
      <c r="G354" s="22" t="str">
        <f>IF(OR($A354="",$B354=""),"",'MPTO_working_2-way'!E353)</f>
        <v/>
      </c>
      <c r="H354" s="17" t="str">
        <f>IF(OR($A354="",$B354=""),"",'OddsRatio_working_2-way'!M353)</f>
        <v/>
      </c>
      <c r="I354" s="17" t="str">
        <f>IF(OR($A354="",$B354=""),"",'OddsRatio_working_2-way'!N353)</f>
        <v/>
      </c>
      <c r="J354" s="17" t="str">
        <f>IF('Log_working_2-way'!$D353="","",A354^('Log_working_2-way'!$D353))</f>
        <v/>
      </c>
      <c r="K354" s="22" t="str">
        <f>IF('Log_working_2-way'!$D353="","",B354^('Log_working_2-way'!$D353))</f>
        <v/>
      </c>
    </row>
    <row r="355" spans="3:11" x14ac:dyDescent="0.2">
      <c r="C355" s="20" t="str">
        <f t="shared" si="5"/>
        <v/>
      </c>
      <c r="D355" s="17" t="str">
        <f>IF(OR($A355="",$B355=""),"",A355*'MPTO_working_2-way'!$G354)</f>
        <v/>
      </c>
      <c r="E355" s="22" t="str">
        <f>IF(OR($A355="",$B355=""),"",B355*'MPTO_working_2-way'!$G354)</f>
        <v/>
      </c>
      <c r="F355" s="17" t="str">
        <f>IF(OR($A355="",$B355=""),"",'MPTO_working_2-way'!D354)</f>
        <v/>
      </c>
      <c r="G355" s="22" t="str">
        <f>IF(OR($A355="",$B355=""),"",'MPTO_working_2-way'!E354)</f>
        <v/>
      </c>
      <c r="H355" s="17" t="str">
        <f>IF(OR($A355="",$B355=""),"",'OddsRatio_working_2-way'!M354)</f>
        <v/>
      </c>
      <c r="I355" s="17" t="str">
        <f>IF(OR($A355="",$B355=""),"",'OddsRatio_working_2-way'!N354)</f>
        <v/>
      </c>
      <c r="J355" s="17" t="str">
        <f>IF('Log_working_2-way'!$D354="","",A355^('Log_working_2-way'!$D354))</f>
        <v/>
      </c>
      <c r="K355" s="22" t="str">
        <f>IF('Log_working_2-way'!$D354="","",B355^('Log_working_2-way'!$D354))</f>
        <v/>
      </c>
    </row>
    <row r="356" spans="3:11" x14ac:dyDescent="0.2">
      <c r="C356" s="20" t="str">
        <f t="shared" si="5"/>
        <v/>
      </c>
      <c r="D356" s="17" t="str">
        <f>IF(OR($A356="",$B356=""),"",A356*'MPTO_working_2-way'!$G355)</f>
        <v/>
      </c>
      <c r="E356" s="22" t="str">
        <f>IF(OR($A356="",$B356=""),"",B356*'MPTO_working_2-way'!$G355)</f>
        <v/>
      </c>
      <c r="F356" s="17" t="str">
        <f>IF(OR($A356="",$B356=""),"",'MPTO_working_2-way'!D355)</f>
        <v/>
      </c>
      <c r="G356" s="22" t="str">
        <f>IF(OR($A356="",$B356=""),"",'MPTO_working_2-way'!E355)</f>
        <v/>
      </c>
      <c r="H356" s="17" t="str">
        <f>IF(OR($A356="",$B356=""),"",'OddsRatio_working_2-way'!M355)</f>
        <v/>
      </c>
      <c r="I356" s="17" t="str">
        <f>IF(OR($A356="",$B356=""),"",'OddsRatio_working_2-way'!N355)</f>
        <v/>
      </c>
      <c r="J356" s="17" t="str">
        <f>IF('Log_working_2-way'!$D355="","",A356^('Log_working_2-way'!$D355))</f>
        <v/>
      </c>
      <c r="K356" s="22" t="str">
        <f>IF('Log_working_2-way'!$D355="","",B356^('Log_working_2-way'!$D355))</f>
        <v/>
      </c>
    </row>
    <row r="357" spans="3:11" x14ac:dyDescent="0.2">
      <c r="C357" s="20" t="str">
        <f t="shared" si="5"/>
        <v/>
      </c>
      <c r="D357" s="17" t="str">
        <f>IF(OR($A357="",$B357=""),"",A357*'MPTO_working_2-way'!$G356)</f>
        <v/>
      </c>
      <c r="E357" s="22" t="str">
        <f>IF(OR($A357="",$B357=""),"",B357*'MPTO_working_2-way'!$G356)</f>
        <v/>
      </c>
      <c r="F357" s="17" t="str">
        <f>IF(OR($A357="",$B357=""),"",'MPTO_working_2-way'!D356)</f>
        <v/>
      </c>
      <c r="G357" s="22" t="str">
        <f>IF(OR($A357="",$B357=""),"",'MPTO_working_2-way'!E356)</f>
        <v/>
      </c>
      <c r="H357" s="17" t="str">
        <f>IF(OR($A357="",$B357=""),"",'OddsRatio_working_2-way'!M356)</f>
        <v/>
      </c>
      <c r="I357" s="17" t="str">
        <f>IF(OR($A357="",$B357=""),"",'OddsRatio_working_2-way'!N356)</f>
        <v/>
      </c>
      <c r="J357" s="17" t="str">
        <f>IF('Log_working_2-way'!$D356="","",A357^('Log_working_2-way'!$D356))</f>
        <v/>
      </c>
      <c r="K357" s="22" t="str">
        <f>IF('Log_working_2-way'!$D356="","",B357^('Log_working_2-way'!$D356))</f>
        <v/>
      </c>
    </row>
    <row r="358" spans="3:11" x14ac:dyDescent="0.2">
      <c r="C358" s="20" t="str">
        <f t="shared" si="5"/>
        <v/>
      </c>
      <c r="D358" s="17" t="str">
        <f>IF(OR($A358="",$B358=""),"",A358*'MPTO_working_2-way'!$G357)</f>
        <v/>
      </c>
      <c r="E358" s="22" t="str">
        <f>IF(OR($A358="",$B358=""),"",B358*'MPTO_working_2-way'!$G357)</f>
        <v/>
      </c>
      <c r="F358" s="17" t="str">
        <f>IF(OR($A358="",$B358=""),"",'MPTO_working_2-way'!D357)</f>
        <v/>
      </c>
      <c r="G358" s="22" t="str">
        <f>IF(OR($A358="",$B358=""),"",'MPTO_working_2-way'!E357)</f>
        <v/>
      </c>
      <c r="H358" s="17" t="str">
        <f>IF(OR($A358="",$B358=""),"",'OddsRatio_working_2-way'!M357)</f>
        <v/>
      </c>
      <c r="I358" s="17" t="str">
        <f>IF(OR($A358="",$B358=""),"",'OddsRatio_working_2-way'!N357)</f>
        <v/>
      </c>
      <c r="J358" s="17" t="str">
        <f>IF('Log_working_2-way'!$D357="","",A358^('Log_working_2-way'!$D357))</f>
        <v/>
      </c>
      <c r="K358" s="22" t="str">
        <f>IF('Log_working_2-way'!$D357="","",B358^('Log_working_2-way'!$D357))</f>
        <v/>
      </c>
    </row>
    <row r="359" spans="3:11" x14ac:dyDescent="0.2">
      <c r="C359" s="20" t="str">
        <f t="shared" si="5"/>
        <v/>
      </c>
      <c r="D359" s="17" t="str">
        <f>IF(OR($A359="",$B359=""),"",A359*'MPTO_working_2-way'!$G358)</f>
        <v/>
      </c>
      <c r="E359" s="22" t="str">
        <f>IF(OR($A359="",$B359=""),"",B359*'MPTO_working_2-way'!$G358)</f>
        <v/>
      </c>
      <c r="F359" s="17" t="str">
        <f>IF(OR($A359="",$B359=""),"",'MPTO_working_2-way'!D358)</f>
        <v/>
      </c>
      <c r="G359" s="22" t="str">
        <f>IF(OR($A359="",$B359=""),"",'MPTO_working_2-way'!E358)</f>
        <v/>
      </c>
      <c r="H359" s="17" t="str">
        <f>IF(OR($A359="",$B359=""),"",'OddsRatio_working_2-way'!M358)</f>
        <v/>
      </c>
      <c r="I359" s="17" t="str">
        <f>IF(OR($A359="",$B359=""),"",'OddsRatio_working_2-way'!N358)</f>
        <v/>
      </c>
      <c r="J359" s="17" t="str">
        <f>IF('Log_working_2-way'!$D358="","",A359^('Log_working_2-way'!$D358))</f>
        <v/>
      </c>
      <c r="K359" s="22" t="str">
        <f>IF('Log_working_2-way'!$D358="","",B359^('Log_working_2-way'!$D358))</f>
        <v/>
      </c>
    </row>
    <row r="360" spans="3:11" x14ac:dyDescent="0.2">
      <c r="C360" s="20" t="str">
        <f t="shared" si="5"/>
        <v/>
      </c>
      <c r="D360" s="17" t="str">
        <f>IF(OR($A360="",$B360=""),"",A360*'MPTO_working_2-way'!$G359)</f>
        <v/>
      </c>
      <c r="E360" s="22" t="str">
        <f>IF(OR($A360="",$B360=""),"",B360*'MPTO_working_2-way'!$G359)</f>
        <v/>
      </c>
      <c r="F360" s="17" t="str">
        <f>IF(OR($A360="",$B360=""),"",'MPTO_working_2-way'!D359)</f>
        <v/>
      </c>
      <c r="G360" s="22" t="str">
        <f>IF(OR($A360="",$B360=""),"",'MPTO_working_2-way'!E359)</f>
        <v/>
      </c>
      <c r="H360" s="17" t="str">
        <f>IF(OR($A360="",$B360=""),"",'OddsRatio_working_2-way'!M359)</f>
        <v/>
      </c>
      <c r="I360" s="17" t="str">
        <f>IF(OR($A360="",$B360=""),"",'OddsRatio_working_2-way'!N359)</f>
        <v/>
      </c>
      <c r="J360" s="17" t="str">
        <f>IF('Log_working_2-way'!$D359="","",A360^('Log_working_2-way'!$D359))</f>
        <v/>
      </c>
      <c r="K360" s="22" t="str">
        <f>IF('Log_working_2-way'!$D359="","",B360^('Log_working_2-way'!$D359))</f>
        <v/>
      </c>
    </row>
    <row r="361" spans="3:11" x14ac:dyDescent="0.2">
      <c r="C361" s="20" t="str">
        <f t="shared" si="5"/>
        <v/>
      </c>
      <c r="D361" s="17" t="str">
        <f>IF(OR($A361="",$B361=""),"",A361*'MPTO_working_2-way'!$G360)</f>
        <v/>
      </c>
      <c r="E361" s="22" t="str">
        <f>IF(OR($A361="",$B361=""),"",B361*'MPTO_working_2-way'!$G360)</f>
        <v/>
      </c>
      <c r="F361" s="17" t="str">
        <f>IF(OR($A361="",$B361=""),"",'MPTO_working_2-way'!D360)</f>
        <v/>
      </c>
      <c r="G361" s="22" t="str">
        <f>IF(OR($A361="",$B361=""),"",'MPTO_working_2-way'!E360)</f>
        <v/>
      </c>
      <c r="H361" s="17" t="str">
        <f>IF(OR($A361="",$B361=""),"",'OddsRatio_working_2-way'!M360)</f>
        <v/>
      </c>
      <c r="I361" s="17" t="str">
        <f>IF(OR($A361="",$B361=""),"",'OddsRatio_working_2-way'!N360)</f>
        <v/>
      </c>
      <c r="J361" s="17" t="str">
        <f>IF('Log_working_2-way'!$D360="","",A361^('Log_working_2-way'!$D360))</f>
        <v/>
      </c>
      <c r="K361" s="22" t="str">
        <f>IF('Log_working_2-way'!$D360="","",B361^('Log_working_2-way'!$D360))</f>
        <v/>
      </c>
    </row>
    <row r="362" spans="3:11" x14ac:dyDescent="0.2">
      <c r="C362" s="20" t="str">
        <f t="shared" si="5"/>
        <v/>
      </c>
      <c r="D362" s="17" t="str">
        <f>IF(OR($A362="",$B362=""),"",A362*'MPTO_working_2-way'!$G361)</f>
        <v/>
      </c>
      <c r="E362" s="22" t="str">
        <f>IF(OR($A362="",$B362=""),"",B362*'MPTO_working_2-way'!$G361)</f>
        <v/>
      </c>
      <c r="F362" s="17" t="str">
        <f>IF(OR($A362="",$B362=""),"",'MPTO_working_2-way'!D361)</f>
        <v/>
      </c>
      <c r="G362" s="22" t="str">
        <f>IF(OR($A362="",$B362=""),"",'MPTO_working_2-way'!E361)</f>
        <v/>
      </c>
      <c r="H362" s="17" t="str">
        <f>IF(OR($A362="",$B362=""),"",'OddsRatio_working_2-way'!M361)</f>
        <v/>
      </c>
      <c r="I362" s="17" t="str">
        <f>IF(OR($A362="",$B362=""),"",'OddsRatio_working_2-way'!N361)</f>
        <v/>
      </c>
      <c r="J362" s="17" t="str">
        <f>IF('Log_working_2-way'!$D361="","",A362^('Log_working_2-way'!$D361))</f>
        <v/>
      </c>
      <c r="K362" s="22" t="str">
        <f>IF('Log_working_2-way'!$D361="","",B362^('Log_working_2-way'!$D361))</f>
        <v/>
      </c>
    </row>
    <row r="363" spans="3:11" x14ac:dyDescent="0.2">
      <c r="C363" s="20" t="str">
        <f t="shared" si="5"/>
        <v/>
      </c>
      <c r="D363" s="17" t="str">
        <f>IF(OR($A363="",$B363=""),"",A363*'MPTO_working_2-way'!$G362)</f>
        <v/>
      </c>
      <c r="E363" s="22" t="str">
        <f>IF(OR($A363="",$B363=""),"",B363*'MPTO_working_2-way'!$G362)</f>
        <v/>
      </c>
      <c r="F363" s="17" t="str">
        <f>IF(OR($A363="",$B363=""),"",'MPTO_working_2-way'!D362)</f>
        <v/>
      </c>
      <c r="G363" s="22" t="str">
        <f>IF(OR($A363="",$B363=""),"",'MPTO_working_2-way'!E362)</f>
        <v/>
      </c>
      <c r="H363" s="17" t="str">
        <f>IF(OR($A363="",$B363=""),"",'OddsRatio_working_2-way'!M362)</f>
        <v/>
      </c>
      <c r="I363" s="17" t="str">
        <f>IF(OR($A363="",$B363=""),"",'OddsRatio_working_2-way'!N362)</f>
        <v/>
      </c>
      <c r="J363" s="17" t="str">
        <f>IF('Log_working_2-way'!$D362="","",A363^('Log_working_2-way'!$D362))</f>
        <v/>
      </c>
      <c r="K363" s="22" t="str">
        <f>IF('Log_working_2-way'!$D362="","",B363^('Log_working_2-way'!$D362))</f>
        <v/>
      </c>
    </row>
    <row r="364" spans="3:11" x14ac:dyDescent="0.2">
      <c r="C364" s="20" t="str">
        <f t="shared" si="5"/>
        <v/>
      </c>
      <c r="D364" s="17" t="str">
        <f>IF(OR($A364="",$B364=""),"",A364*'MPTO_working_2-way'!$G363)</f>
        <v/>
      </c>
      <c r="E364" s="22" t="str">
        <f>IF(OR($A364="",$B364=""),"",B364*'MPTO_working_2-way'!$G363)</f>
        <v/>
      </c>
      <c r="F364" s="17" t="str">
        <f>IF(OR($A364="",$B364=""),"",'MPTO_working_2-way'!D363)</f>
        <v/>
      </c>
      <c r="G364" s="22" t="str">
        <f>IF(OR($A364="",$B364=""),"",'MPTO_working_2-way'!E363)</f>
        <v/>
      </c>
      <c r="H364" s="17" t="str">
        <f>IF(OR($A364="",$B364=""),"",'OddsRatio_working_2-way'!M363)</f>
        <v/>
      </c>
      <c r="I364" s="17" t="str">
        <f>IF(OR($A364="",$B364=""),"",'OddsRatio_working_2-way'!N363)</f>
        <v/>
      </c>
      <c r="J364" s="17" t="str">
        <f>IF('Log_working_2-way'!$D363="","",A364^('Log_working_2-way'!$D363))</f>
        <v/>
      </c>
      <c r="K364" s="22" t="str">
        <f>IF('Log_working_2-way'!$D363="","",B364^('Log_working_2-way'!$D363))</f>
        <v/>
      </c>
    </row>
    <row r="365" spans="3:11" x14ac:dyDescent="0.2">
      <c r="C365" s="20" t="str">
        <f t="shared" si="5"/>
        <v/>
      </c>
      <c r="D365" s="17" t="str">
        <f>IF(OR($A365="",$B365=""),"",A365*'MPTO_working_2-way'!$G364)</f>
        <v/>
      </c>
      <c r="E365" s="22" t="str">
        <f>IF(OR($A365="",$B365=""),"",B365*'MPTO_working_2-way'!$G364)</f>
        <v/>
      </c>
      <c r="F365" s="17" t="str">
        <f>IF(OR($A365="",$B365=""),"",'MPTO_working_2-way'!D364)</f>
        <v/>
      </c>
      <c r="G365" s="22" t="str">
        <f>IF(OR($A365="",$B365=""),"",'MPTO_working_2-way'!E364)</f>
        <v/>
      </c>
      <c r="H365" s="17" t="str">
        <f>IF(OR($A365="",$B365=""),"",'OddsRatio_working_2-way'!M364)</f>
        <v/>
      </c>
      <c r="I365" s="17" t="str">
        <f>IF(OR($A365="",$B365=""),"",'OddsRatio_working_2-way'!N364)</f>
        <v/>
      </c>
      <c r="J365" s="17" t="str">
        <f>IF('Log_working_2-way'!$D364="","",A365^('Log_working_2-way'!$D364))</f>
        <v/>
      </c>
      <c r="K365" s="22" t="str">
        <f>IF('Log_working_2-way'!$D364="","",B365^('Log_working_2-way'!$D364))</f>
        <v/>
      </c>
    </row>
    <row r="366" spans="3:11" x14ac:dyDescent="0.2">
      <c r="C366" s="20" t="str">
        <f t="shared" si="5"/>
        <v/>
      </c>
      <c r="D366" s="17" t="str">
        <f>IF(OR($A366="",$B366=""),"",A366*'MPTO_working_2-way'!$G365)</f>
        <v/>
      </c>
      <c r="E366" s="22" t="str">
        <f>IF(OR($A366="",$B366=""),"",B366*'MPTO_working_2-way'!$G365)</f>
        <v/>
      </c>
      <c r="F366" s="17" t="str">
        <f>IF(OR($A366="",$B366=""),"",'MPTO_working_2-way'!D365)</f>
        <v/>
      </c>
      <c r="G366" s="22" t="str">
        <f>IF(OR($A366="",$B366=""),"",'MPTO_working_2-way'!E365)</f>
        <v/>
      </c>
      <c r="H366" s="17" t="str">
        <f>IF(OR($A366="",$B366=""),"",'OddsRatio_working_2-way'!M365)</f>
        <v/>
      </c>
      <c r="I366" s="17" t="str">
        <f>IF(OR($A366="",$B366=""),"",'OddsRatio_working_2-way'!N365)</f>
        <v/>
      </c>
      <c r="J366" s="17" t="str">
        <f>IF('Log_working_2-way'!$D365="","",A366^('Log_working_2-way'!$D365))</f>
        <v/>
      </c>
      <c r="K366" s="22" t="str">
        <f>IF('Log_working_2-way'!$D365="","",B366^('Log_working_2-way'!$D365))</f>
        <v/>
      </c>
    </row>
    <row r="367" spans="3:11" x14ac:dyDescent="0.2">
      <c r="C367" s="20" t="str">
        <f t="shared" si="5"/>
        <v/>
      </c>
      <c r="D367" s="17" t="str">
        <f>IF(OR($A367="",$B367=""),"",A367*'MPTO_working_2-way'!$G366)</f>
        <v/>
      </c>
      <c r="E367" s="22" t="str">
        <f>IF(OR($A367="",$B367=""),"",B367*'MPTO_working_2-way'!$G366)</f>
        <v/>
      </c>
      <c r="F367" s="17" t="str">
        <f>IF(OR($A367="",$B367=""),"",'MPTO_working_2-way'!D366)</f>
        <v/>
      </c>
      <c r="G367" s="22" t="str">
        <f>IF(OR($A367="",$B367=""),"",'MPTO_working_2-way'!E366)</f>
        <v/>
      </c>
      <c r="H367" s="17" t="str">
        <f>IF(OR($A367="",$B367=""),"",'OddsRatio_working_2-way'!M366)</f>
        <v/>
      </c>
      <c r="I367" s="17" t="str">
        <f>IF(OR($A367="",$B367=""),"",'OddsRatio_working_2-way'!N366)</f>
        <v/>
      </c>
      <c r="J367" s="17" t="str">
        <f>IF('Log_working_2-way'!$D366="","",A367^('Log_working_2-way'!$D366))</f>
        <v/>
      </c>
      <c r="K367" s="22" t="str">
        <f>IF('Log_working_2-way'!$D366="","",B367^('Log_working_2-way'!$D366))</f>
        <v/>
      </c>
    </row>
    <row r="368" spans="3:11" x14ac:dyDescent="0.2">
      <c r="C368" s="20" t="str">
        <f t="shared" si="5"/>
        <v/>
      </c>
      <c r="D368" s="17" t="str">
        <f>IF(OR($A368="",$B368=""),"",A368*'MPTO_working_2-way'!$G367)</f>
        <v/>
      </c>
      <c r="E368" s="22" t="str">
        <f>IF(OR($A368="",$B368=""),"",B368*'MPTO_working_2-way'!$G367)</f>
        <v/>
      </c>
      <c r="F368" s="17" t="str">
        <f>IF(OR($A368="",$B368=""),"",'MPTO_working_2-way'!D367)</f>
        <v/>
      </c>
      <c r="G368" s="22" t="str">
        <f>IF(OR($A368="",$B368=""),"",'MPTO_working_2-way'!E367)</f>
        <v/>
      </c>
      <c r="H368" s="17" t="str">
        <f>IF(OR($A368="",$B368=""),"",'OddsRatio_working_2-way'!M367)</f>
        <v/>
      </c>
      <c r="I368" s="17" t="str">
        <f>IF(OR($A368="",$B368=""),"",'OddsRatio_working_2-way'!N367)</f>
        <v/>
      </c>
      <c r="J368" s="17" t="str">
        <f>IF('Log_working_2-way'!$D367="","",A368^('Log_working_2-way'!$D367))</f>
        <v/>
      </c>
      <c r="K368" s="22" t="str">
        <f>IF('Log_working_2-way'!$D367="","",B368^('Log_working_2-way'!$D367))</f>
        <v/>
      </c>
    </row>
    <row r="369" spans="3:11" x14ac:dyDescent="0.2">
      <c r="C369" s="20" t="str">
        <f t="shared" si="5"/>
        <v/>
      </c>
      <c r="D369" s="17" t="str">
        <f>IF(OR($A369="",$B369=""),"",A369*'MPTO_working_2-way'!$G368)</f>
        <v/>
      </c>
      <c r="E369" s="22" t="str">
        <f>IF(OR($A369="",$B369=""),"",B369*'MPTO_working_2-way'!$G368)</f>
        <v/>
      </c>
      <c r="F369" s="17" t="str">
        <f>IF(OR($A369="",$B369=""),"",'MPTO_working_2-way'!D368)</f>
        <v/>
      </c>
      <c r="G369" s="22" t="str">
        <f>IF(OR($A369="",$B369=""),"",'MPTO_working_2-way'!E368)</f>
        <v/>
      </c>
      <c r="H369" s="17" t="str">
        <f>IF(OR($A369="",$B369=""),"",'OddsRatio_working_2-way'!M368)</f>
        <v/>
      </c>
      <c r="I369" s="17" t="str">
        <f>IF(OR($A369="",$B369=""),"",'OddsRatio_working_2-way'!N368)</f>
        <v/>
      </c>
      <c r="J369" s="17" t="str">
        <f>IF('Log_working_2-way'!$D368="","",A369^('Log_working_2-way'!$D368))</f>
        <v/>
      </c>
      <c r="K369" s="22" t="str">
        <f>IF('Log_working_2-way'!$D368="","",B369^('Log_working_2-way'!$D368))</f>
        <v/>
      </c>
    </row>
    <row r="370" spans="3:11" x14ac:dyDescent="0.2">
      <c r="C370" s="20" t="str">
        <f t="shared" si="5"/>
        <v/>
      </c>
      <c r="D370" s="17" t="str">
        <f>IF(OR($A370="",$B370=""),"",A370*'MPTO_working_2-way'!$G369)</f>
        <v/>
      </c>
      <c r="E370" s="22" t="str">
        <f>IF(OR($A370="",$B370=""),"",B370*'MPTO_working_2-way'!$G369)</f>
        <v/>
      </c>
      <c r="F370" s="17" t="str">
        <f>IF(OR($A370="",$B370=""),"",'MPTO_working_2-way'!D369)</f>
        <v/>
      </c>
      <c r="G370" s="22" t="str">
        <f>IF(OR($A370="",$B370=""),"",'MPTO_working_2-way'!E369)</f>
        <v/>
      </c>
      <c r="H370" s="17" t="str">
        <f>IF(OR($A370="",$B370=""),"",'OddsRatio_working_2-way'!M369)</f>
        <v/>
      </c>
      <c r="I370" s="17" t="str">
        <f>IF(OR($A370="",$B370=""),"",'OddsRatio_working_2-way'!N369)</f>
        <v/>
      </c>
      <c r="J370" s="17" t="str">
        <f>IF('Log_working_2-way'!$D369="","",A370^('Log_working_2-way'!$D369))</f>
        <v/>
      </c>
      <c r="K370" s="22" t="str">
        <f>IF('Log_working_2-way'!$D369="","",B370^('Log_working_2-way'!$D369))</f>
        <v/>
      </c>
    </row>
    <row r="371" spans="3:11" x14ac:dyDescent="0.2">
      <c r="C371" s="20" t="str">
        <f t="shared" si="5"/>
        <v/>
      </c>
      <c r="D371" s="17" t="str">
        <f>IF(OR($A371="",$B371=""),"",A371*'MPTO_working_2-way'!$G370)</f>
        <v/>
      </c>
      <c r="E371" s="22" t="str">
        <f>IF(OR($A371="",$B371=""),"",B371*'MPTO_working_2-way'!$G370)</f>
        <v/>
      </c>
      <c r="F371" s="17" t="str">
        <f>IF(OR($A371="",$B371=""),"",'MPTO_working_2-way'!D370)</f>
        <v/>
      </c>
      <c r="G371" s="22" t="str">
        <f>IF(OR($A371="",$B371=""),"",'MPTO_working_2-way'!E370)</f>
        <v/>
      </c>
      <c r="H371" s="17" t="str">
        <f>IF(OR($A371="",$B371=""),"",'OddsRatio_working_2-way'!M370)</f>
        <v/>
      </c>
      <c r="I371" s="17" t="str">
        <f>IF(OR($A371="",$B371=""),"",'OddsRatio_working_2-way'!N370)</f>
        <v/>
      </c>
      <c r="J371" s="17" t="str">
        <f>IF('Log_working_2-way'!$D370="","",A371^('Log_working_2-way'!$D370))</f>
        <v/>
      </c>
      <c r="K371" s="22" t="str">
        <f>IF('Log_working_2-way'!$D370="","",B371^('Log_working_2-way'!$D370))</f>
        <v/>
      </c>
    </row>
    <row r="372" spans="3:11" x14ac:dyDescent="0.2">
      <c r="C372" s="20" t="str">
        <f t="shared" si="5"/>
        <v/>
      </c>
      <c r="D372" s="17" t="str">
        <f>IF(OR($A372="",$B372=""),"",A372*'MPTO_working_2-way'!$G371)</f>
        <v/>
      </c>
      <c r="E372" s="22" t="str">
        <f>IF(OR($A372="",$B372=""),"",B372*'MPTO_working_2-way'!$G371)</f>
        <v/>
      </c>
      <c r="F372" s="17" t="str">
        <f>IF(OR($A372="",$B372=""),"",'MPTO_working_2-way'!D371)</f>
        <v/>
      </c>
      <c r="G372" s="22" t="str">
        <f>IF(OR($A372="",$B372=""),"",'MPTO_working_2-way'!E371)</f>
        <v/>
      </c>
      <c r="H372" s="17" t="str">
        <f>IF(OR($A372="",$B372=""),"",'OddsRatio_working_2-way'!M371)</f>
        <v/>
      </c>
      <c r="I372" s="17" t="str">
        <f>IF(OR($A372="",$B372=""),"",'OddsRatio_working_2-way'!N371)</f>
        <v/>
      </c>
      <c r="J372" s="17" t="str">
        <f>IF('Log_working_2-way'!$D371="","",A372^('Log_working_2-way'!$D371))</f>
        <v/>
      </c>
      <c r="K372" s="22" t="str">
        <f>IF('Log_working_2-way'!$D371="","",B372^('Log_working_2-way'!$D371))</f>
        <v/>
      </c>
    </row>
    <row r="373" spans="3:11" x14ac:dyDescent="0.2">
      <c r="C373" s="20" t="str">
        <f t="shared" si="5"/>
        <v/>
      </c>
      <c r="D373" s="17" t="str">
        <f>IF(OR($A373="",$B373=""),"",A373*'MPTO_working_2-way'!$G372)</f>
        <v/>
      </c>
      <c r="E373" s="22" t="str">
        <f>IF(OR($A373="",$B373=""),"",B373*'MPTO_working_2-way'!$G372)</f>
        <v/>
      </c>
      <c r="F373" s="17" t="str">
        <f>IF(OR($A373="",$B373=""),"",'MPTO_working_2-way'!D372)</f>
        <v/>
      </c>
      <c r="G373" s="22" t="str">
        <f>IF(OR($A373="",$B373=""),"",'MPTO_working_2-way'!E372)</f>
        <v/>
      </c>
      <c r="H373" s="17" t="str">
        <f>IF(OR($A373="",$B373=""),"",'OddsRatio_working_2-way'!M372)</f>
        <v/>
      </c>
      <c r="I373" s="17" t="str">
        <f>IF(OR($A373="",$B373=""),"",'OddsRatio_working_2-way'!N372)</f>
        <v/>
      </c>
      <c r="J373" s="17" t="str">
        <f>IF('Log_working_2-way'!$D372="","",A373^('Log_working_2-way'!$D372))</f>
        <v/>
      </c>
      <c r="K373" s="22" t="str">
        <f>IF('Log_working_2-way'!$D372="","",B373^('Log_working_2-way'!$D372))</f>
        <v/>
      </c>
    </row>
    <row r="374" spans="3:11" x14ac:dyDescent="0.2">
      <c r="C374" s="20" t="str">
        <f t="shared" si="5"/>
        <v/>
      </c>
      <c r="D374" s="17" t="str">
        <f>IF(OR($A374="",$B374=""),"",A374*'MPTO_working_2-way'!$G373)</f>
        <v/>
      </c>
      <c r="E374" s="22" t="str">
        <f>IF(OR($A374="",$B374=""),"",B374*'MPTO_working_2-way'!$G373)</f>
        <v/>
      </c>
      <c r="F374" s="17" t="str">
        <f>IF(OR($A374="",$B374=""),"",'MPTO_working_2-way'!D373)</f>
        <v/>
      </c>
      <c r="G374" s="22" t="str">
        <f>IF(OR($A374="",$B374=""),"",'MPTO_working_2-way'!E373)</f>
        <v/>
      </c>
      <c r="H374" s="17" t="str">
        <f>IF(OR($A374="",$B374=""),"",'OddsRatio_working_2-way'!M373)</f>
        <v/>
      </c>
      <c r="I374" s="17" t="str">
        <f>IF(OR($A374="",$B374=""),"",'OddsRatio_working_2-way'!N373)</f>
        <v/>
      </c>
      <c r="J374" s="17" t="str">
        <f>IF('Log_working_2-way'!$D373="","",A374^('Log_working_2-way'!$D373))</f>
        <v/>
      </c>
      <c r="K374" s="22" t="str">
        <f>IF('Log_working_2-way'!$D373="","",B374^('Log_working_2-way'!$D373))</f>
        <v/>
      </c>
    </row>
    <row r="375" spans="3:11" x14ac:dyDescent="0.2">
      <c r="C375" s="20" t="str">
        <f t="shared" si="5"/>
        <v/>
      </c>
      <c r="D375" s="17" t="str">
        <f>IF(OR($A375="",$B375=""),"",A375*'MPTO_working_2-way'!$G374)</f>
        <v/>
      </c>
      <c r="E375" s="22" t="str">
        <f>IF(OR($A375="",$B375=""),"",B375*'MPTO_working_2-way'!$G374)</f>
        <v/>
      </c>
      <c r="F375" s="17" t="str">
        <f>IF(OR($A375="",$B375=""),"",'MPTO_working_2-way'!D374)</f>
        <v/>
      </c>
      <c r="G375" s="22" t="str">
        <f>IF(OR($A375="",$B375=""),"",'MPTO_working_2-way'!E374)</f>
        <v/>
      </c>
      <c r="H375" s="17" t="str">
        <f>IF(OR($A375="",$B375=""),"",'OddsRatio_working_2-way'!M374)</f>
        <v/>
      </c>
      <c r="I375" s="17" t="str">
        <f>IF(OR($A375="",$B375=""),"",'OddsRatio_working_2-way'!N374)</f>
        <v/>
      </c>
      <c r="J375" s="17" t="str">
        <f>IF('Log_working_2-way'!$D374="","",A375^('Log_working_2-way'!$D374))</f>
        <v/>
      </c>
      <c r="K375" s="22" t="str">
        <f>IF('Log_working_2-way'!$D374="","",B375^('Log_working_2-way'!$D374))</f>
        <v/>
      </c>
    </row>
    <row r="376" spans="3:11" x14ac:dyDescent="0.2">
      <c r="C376" s="20" t="str">
        <f t="shared" si="5"/>
        <v/>
      </c>
      <c r="D376" s="17" t="str">
        <f>IF(OR($A376="",$B376=""),"",A376*'MPTO_working_2-way'!$G375)</f>
        <v/>
      </c>
      <c r="E376" s="22" t="str">
        <f>IF(OR($A376="",$B376=""),"",B376*'MPTO_working_2-way'!$G375)</f>
        <v/>
      </c>
      <c r="F376" s="17" t="str">
        <f>IF(OR($A376="",$B376=""),"",'MPTO_working_2-way'!D375)</f>
        <v/>
      </c>
      <c r="G376" s="22" t="str">
        <f>IF(OR($A376="",$B376=""),"",'MPTO_working_2-way'!E375)</f>
        <v/>
      </c>
      <c r="H376" s="17" t="str">
        <f>IF(OR($A376="",$B376=""),"",'OddsRatio_working_2-way'!M375)</f>
        <v/>
      </c>
      <c r="I376" s="17" t="str">
        <f>IF(OR($A376="",$B376=""),"",'OddsRatio_working_2-way'!N375)</f>
        <v/>
      </c>
      <c r="J376" s="17" t="str">
        <f>IF('Log_working_2-way'!$D375="","",A376^('Log_working_2-way'!$D375))</f>
        <v/>
      </c>
      <c r="K376" s="22" t="str">
        <f>IF('Log_working_2-way'!$D375="","",B376^('Log_working_2-way'!$D375))</f>
        <v/>
      </c>
    </row>
    <row r="377" spans="3:11" x14ac:dyDescent="0.2">
      <c r="C377" s="20" t="str">
        <f t="shared" si="5"/>
        <v/>
      </c>
      <c r="D377" s="17" t="str">
        <f>IF(OR($A377="",$B377=""),"",A377*'MPTO_working_2-way'!$G376)</f>
        <v/>
      </c>
      <c r="E377" s="22" t="str">
        <f>IF(OR($A377="",$B377=""),"",B377*'MPTO_working_2-way'!$G376)</f>
        <v/>
      </c>
      <c r="F377" s="17" t="str">
        <f>IF(OR($A377="",$B377=""),"",'MPTO_working_2-way'!D376)</f>
        <v/>
      </c>
      <c r="G377" s="22" t="str">
        <f>IF(OR($A377="",$B377=""),"",'MPTO_working_2-way'!E376)</f>
        <v/>
      </c>
      <c r="H377" s="17" t="str">
        <f>IF(OR($A377="",$B377=""),"",'OddsRatio_working_2-way'!M376)</f>
        <v/>
      </c>
      <c r="I377" s="17" t="str">
        <f>IF(OR($A377="",$B377=""),"",'OddsRatio_working_2-way'!N376)</f>
        <v/>
      </c>
      <c r="J377" s="17" t="str">
        <f>IF('Log_working_2-way'!$D376="","",A377^('Log_working_2-way'!$D376))</f>
        <v/>
      </c>
      <c r="K377" s="22" t="str">
        <f>IF('Log_working_2-way'!$D376="","",B377^('Log_working_2-way'!$D376))</f>
        <v/>
      </c>
    </row>
    <row r="378" spans="3:11" x14ac:dyDescent="0.2">
      <c r="C378" s="20" t="str">
        <f t="shared" si="5"/>
        <v/>
      </c>
      <c r="D378" s="17" t="str">
        <f>IF(OR($A378="",$B378=""),"",A378*'MPTO_working_2-way'!$G377)</f>
        <v/>
      </c>
      <c r="E378" s="22" t="str">
        <f>IF(OR($A378="",$B378=""),"",B378*'MPTO_working_2-way'!$G377)</f>
        <v/>
      </c>
      <c r="F378" s="17" t="str">
        <f>IF(OR($A378="",$B378=""),"",'MPTO_working_2-way'!D377)</f>
        <v/>
      </c>
      <c r="G378" s="22" t="str">
        <f>IF(OR($A378="",$B378=""),"",'MPTO_working_2-way'!E377)</f>
        <v/>
      </c>
      <c r="H378" s="17" t="str">
        <f>IF(OR($A378="",$B378=""),"",'OddsRatio_working_2-way'!M377)</f>
        <v/>
      </c>
      <c r="I378" s="17" t="str">
        <f>IF(OR($A378="",$B378=""),"",'OddsRatio_working_2-way'!N377)</f>
        <v/>
      </c>
      <c r="J378" s="17" t="str">
        <f>IF('Log_working_2-way'!$D377="","",A378^('Log_working_2-way'!$D377))</f>
        <v/>
      </c>
      <c r="K378" s="22" t="str">
        <f>IF('Log_working_2-way'!$D377="","",B378^('Log_working_2-way'!$D377))</f>
        <v/>
      </c>
    </row>
    <row r="379" spans="3:11" x14ac:dyDescent="0.2">
      <c r="C379" s="20" t="str">
        <f t="shared" si="5"/>
        <v/>
      </c>
      <c r="D379" s="17" t="str">
        <f>IF(OR($A379="",$B379=""),"",A379*'MPTO_working_2-way'!$G378)</f>
        <v/>
      </c>
      <c r="E379" s="22" t="str">
        <f>IF(OR($A379="",$B379=""),"",B379*'MPTO_working_2-way'!$G378)</f>
        <v/>
      </c>
      <c r="F379" s="17" t="str">
        <f>IF(OR($A379="",$B379=""),"",'MPTO_working_2-way'!D378)</f>
        <v/>
      </c>
      <c r="G379" s="22" t="str">
        <f>IF(OR($A379="",$B379=""),"",'MPTO_working_2-way'!E378)</f>
        <v/>
      </c>
      <c r="H379" s="17" t="str">
        <f>IF(OR($A379="",$B379=""),"",'OddsRatio_working_2-way'!M378)</f>
        <v/>
      </c>
      <c r="I379" s="17" t="str">
        <f>IF(OR($A379="",$B379=""),"",'OddsRatio_working_2-way'!N378)</f>
        <v/>
      </c>
      <c r="J379" s="17" t="str">
        <f>IF('Log_working_2-way'!$D378="","",A379^('Log_working_2-way'!$D378))</f>
        <v/>
      </c>
      <c r="K379" s="22" t="str">
        <f>IF('Log_working_2-way'!$D378="","",B379^('Log_working_2-way'!$D378))</f>
        <v/>
      </c>
    </row>
    <row r="380" spans="3:11" x14ac:dyDescent="0.2">
      <c r="C380" s="20" t="str">
        <f t="shared" si="5"/>
        <v/>
      </c>
      <c r="D380" s="17" t="str">
        <f>IF(OR($A380="",$B380=""),"",A380*'MPTO_working_2-way'!$G379)</f>
        <v/>
      </c>
      <c r="E380" s="22" t="str">
        <f>IF(OR($A380="",$B380=""),"",B380*'MPTO_working_2-way'!$G379)</f>
        <v/>
      </c>
      <c r="F380" s="17" t="str">
        <f>IF(OR($A380="",$B380=""),"",'MPTO_working_2-way'!D379)</f>
        <v/>
      </c>
      <c r="G380" s="22" t="str">
        <f>IF(OR($A380="",$B380=""),"",'MPTO_working_2-way'!E379)</f>
        <v/>
      </c>
      <c r="H380" s="17" t="str">
        <f>IF(OR($A380="",$B380=""),"",'OddsRatio_working_2-way'!M379)</f>
        <v/>
      </c>
      <c r="I380" s="17" t="str">
        <f>IF(OR($A380="",$B380=""),"",'OddsRatio_working_2-way'!N379)</f>
        <v/>
      </c>
      <c r="J380" s="17" t="str">
        <f>IF('Log_working_2-way'!$D379="","",A380^('Log_working_2-way'!$D379))</f>
        <v/>
      </c>
      <c r="K380" s="22" t="str">
        <f>IF('Log_working_2-way'!$D379="","",B380^('Log_working_2-way'!$D379))</f>
        <v/>
      </c>
    </row>
    <row r="381" spans="3:11" x14ac:dyDescent="0.2">
      <c r="C381" s="20" t="str">
        <f t="shared" si="5"/>
        <v/>
      </c>
      <c r="D381" s="17" t="str">
        <f>IF(OR($A381="",$B381=""),"",A381*'MPTO_working_2-way'!$G380)</f>
        <v/>
      </c>
      <c r="E381" s="22" t="str">
        <f>IF(OR($A381="",$B381=""),"",B381*'MPTO_working_2-way'!$G380)</f>
        <v/>
      </c>
      <c r="F381" s="17" t="str">
        <f>IF(OR($A381="",$B381=""),"",'MPTO_working_2-way'!D380)</f>
        <v/>
      </c>
      <c r="G381" s="22" t="str">
        <f>IF(OR($A381="",$B381=""),"",'MPTO_working_2-way'!E380)</f>
        <v/>
      </c>
      <c r="H381" s="17" t="str">
        <f>IF(OR($A381="",$B381=""),"",'OddsRatio_working_2-way'!M380)</f>
        <v/>
      </c>
      <c r="I381" s="17" t="str">
        <f>IF(OR($A381="",$B381=""),"",'OddsRatio_working_2-way'!N380)</f>
        <v/>
      </c>
      <c r="J381" s="17" t="str">
        <f>IF('Log_working_2-way'!$D380="","",A381^('Log_working_2-way'!$D380))</f>
        <v/>
      </c>
      <c r="K381" s="22" t="str">
        <f>IF('Log_working_2-way'!$D380="","",B381^('Log_working_2-way'!$D380))</f>
        <v/>
      </c>
    </row>
    <row r="382" spans="3:11" x14ac:dyDescent="0.2">
      <c r="C382" s="20" t="str">
        <f t="shared" si="5"/>
        <v/>
      </c>
      <c r="D382" s="17" t="str">
        <f>IF(OR($A382="",$B382=""),"",A382*'MPTO_working_2-way'!$G381)</f>
        <v/>
      </c>
      <c r="E382" s="22" t="str">
        <f>IF(OR($A382="",$B382=""),"",B382*'MPTO_working_2-way'!$G381)</f>
        <v/>
      </c>
      <c r="F382" s="17" t="str">
        <f>IF(OR($A382="",$B382=""),"",'MPTO_working_2-way'!D381)</f>
        <v/>
      </c>
      <c r="G382" s="22" t="str">
        <f>IF(OR($A382="",$B382=""),"",'MPTO_working_2-way'!E381)</f>
        <v/>
      </c>
      <c r="H382" s="17" t="str">
        <f>IF(OR($A382="",$B382=""),"",'OddsRatio_working_2-way'!M381)</f>
        <v/>
      </c>
      <c r="I382" s="17" t="str">
        <f>IF(OR($A382="",$B382=""),"",'OddsRatio_working_2-way'!N381)</f>
        <v/>
      </c>
      <c r="J382" s="17" t="str">
        <f>IF('Log_working_2-way'!$D381="","",A382^('Log_working_2-way'!$D381))</f>
        <v/>
      </c>
      <c r="K382" s="22" t="str">
        <f>IF('Log_working_2-way'!$D381="","",B382^('Log_working_2-way'!$D381))</f>
        <v/>
      </c>
    </row>
    <row r="383" spans="3:11" x14ac:dyDescent="0.2">
      <c r="C383" s="20" t="str">
        <f t="shared" si="5"/>
        <v/>
      </c>
      <c r="D383" s="17" t="str">
        <f>IF(OR($A383="",$B383=""),"",A383*'MPTO_working_2-way'!$G382)</f>
        <v/>
      </c>
      <c r="E383" s="22" t="str">
        <f>IF(OR($A383="",$B383=""),"",B383*'MPTO_working_2-way'!$G382)</f>
        <v/>
      </c>
      <c r="F383" s="17" t="str">
        <f>IF(OR($A383="",$B383=""),"",'MPTO_working_2-way'!D382)</f>
        <v/>
      </c>
      <c r="G383" s="22" t="str">
        <f>IF(OR($A383="",$B383=""),"",'MPTO_working_2-way'!E382)</f>
        <v/>
      </c>
      <c r="H383" s="17" t="str">
        <f>IF(OR($A383="",$B383=""),"",'OddsRatio_working_2-way'!M382)</f>
        <v/>
      </c>
      <c r="I383" s="17" t="str">
        <f>IF(OR($A383="",$B383=""),"",'OddsRatio_working_2-way'!N382)</f>
        <v/>
      </c>
      <c r="J383" s="17" t="str">
        <f>IF('Log_working_2-way'!$D382="","",A383^('Log_working_2-way'!$D382))</f>
        <v/>
      </c>
      <c r="K383" s="22" t="str">
        <f>IF('Log_working_2-way'!$D382="","",B383^('Log_working_2-way'!$D382))</f>
        <v/>
      </c>
    </row>
    <row r="384" spans="3:11" x14ac:dyDescent="0.2">
      <c r="C384" s="20" t="str">
        <f t="shared" si="5"/>
        <v/>
      </c>
      <c r="D384" s="17" t="str">
        <f>IF(OR($A384="",$B384=""),"",A384*'MPTO_working_2-way'!$G383)</f>
        <v/>
      </c>
      <c r="E384" s="22" t="str">
        <f>IF(OR($A384="",$B384=""),"",B384*'MPTO_working_2-way'!$G383)</f>
        <v/>
      </c>
      <c r="F384" s="17" t="str">
        <f>IF(OR($A384="",$B384=""),"",'MPTO_working_2-way'!D383)</f>
        <v/>
      </c>
      <c r="G384" s="22" t="str">
        <f>IF(OR($A384="",$B384=""),"",'MPTO_working_2-way'!E383)</f>
        <v/>
      </c>
      <c r="H384" s="17" t="str">
        <f>IF(OR($A384="",$B384=""),"",'OddsRatio_working_2-way'!M383)</f>
        <v/>
      </c>
      <c r="I384" s="17" t="str">
        <f>IF(OR($A384="",$B384=""),"",'OddsRatio_working_2-way'!N383)</f>
        <v/>
      </c>
      <c r="J384" s="17" t="str">
        <f>IF('Log_working_2-way'!$D383="","",A384^('Log_working_2-way'!$D383))</f>
        <v/>
      </c>
      <c r="K384" s="22" t="str">
        <f>IF('Log_working_2-way'!$D383="","",B384^('Log_working_2-way'!$D383))</f>
        <v/>
      </c>
    </row>
    <row r="385" spans="3:11" x14ac:dyDescent="0.2">
      <c r="C385" s="20" t="str">
        <f t="shared" si="5"/>
        <v/>
      </c>
      <c r="D385" s="17" t="str">
        <f>IF(OR($A385="",$B385=""),"",A385*'MPTO_working_2-way'!$G384)</f>
        <v/>
      </c>
      <c r="E385" s="22" t="str">
        <f>IF(OR($A385="",$B385=""),"",B385*'MPTO_working_2-way'!$G384)</f>
        <v/>
      </c>
      <c r="F385" s="17" t="str">
        <f>IF(OR($A385="",$B385=""),"",'MPTO_working_2-way'!D384)</f>
        <v/>
      </c>
      <c r="G385" s="22" t="str">
        <f>IF(OR($A385="",$B385=""),"",'MPTO_working_2-way'!E384)</f>
        <v/>
      </c>
      <c r="H385" s="17" t="str">
        <f>IF(OR($A385="",$B385=""),"",'OddsRatio_working_2-way'!M384)</f>
        <v/>
      </c>
      <c r="I385" s="17" t="str">
        <f>IF(OR($A385="",$B385=""),"",'OddsRatio_working_2-way'!N384)</f>
        <v/>
      </c>
      <c r="J385" s="17" t="str">
        <f>IF('Log_working_2-way'!$D384="","",A385^('Log_working_2-way'!$D384))</f>
        <v/>
      </c>
      <c r="K385" s="22" t="str">
        <f>IF('Log_working_2-way'!$D384="","",B385^('Log_working_2-way'!$D384))</f>
        <v/>
      </c>
    </row>
    <row r="386" spans="3:11" x14ac:dyDescent="0.2">
      <c r="C386" s="20" t="str">
        <f t="shared" si="5"/>
        <v/>
      </c>
      <c r="D386" s="17" t="str">
        <f>IF(OR($A386="",$B386=""),"",A386*'MPTO_working_2-way'!$G385)</f>
        <v/>
      </c>
      <c r="E386" s="22" t="str">
        <f>IF(OR($A386="",$B386=""),"",B386*'MPTO_working_2-way'!$G385)</f>
        <v/>
      </c>
      <c r="F386" s="17" t="str">
        <f>IF(OR($A386="",$B386=""),"",'MPTO_working_2-way'!D385)</f>
        <v/>
      </c>
      <c r="G386" s="22" t="str">
        <f>IF(OR($A386="",$B386=""),"",'MPTO_working_2-way'!E385)</f>
        <v/>
      </c>
      <c r="H386" s="17" t="str">
        <f>IF(OR($A386="",$B386=""),"",'OddsRatio_working_2-way'!M385)</f>
        <v/>
      </c>
      <c r="I386" s="17" t="str">
        <f>IF(OR($A386="",$B386=""),"",'OddsRatio_working_2-way'!N385)</f>
        <v/>
      </c>
      <c r="J386" s="17" t="str">
        <f>IF('Log_working_2-way'!$D385="","",A386^('Log_working_2-way'!$D385))</f>
        <v/>
      </c>
      <c r="K386" s="22" t="str">
        <f>IF('Log_working_2-way'!$D385="","",B386^('Log_working_2-way'!$D385))</f>
        <v/>
      </c>
    </row>
    <row r="387" spans="3:11" x14ac:dyDescent="0.2">
      <c r="C387" s="20" t="str">
        <f t="shared" ref="C387:C450" si="6">IF(OR($A387="",$B387=""),"",(1/A387)+(1/B387)-1)</f>
        <v/>
      </c>
      <c r="D387" s="17" t="str">
        <f>IF(OR($A387="",$B387=""),"",A387*'MPTO_working_2-way'!$G386)</f>
        <v/>
      </c>
      <c r="E387" s="22" t="str">
        <f>IF(OR($A387="",$B387=""),"",B387*'MPTO_working_2-way'!$G386)</f>
        <v/>
      </c>
      <c r="F387" s="17" t="str">
        <f>IF(OR($A387="",$B387=""),"",'MPTO_working_2-way'!D386)</f>
        <v/>
      </c>
      <c r="G387" s="22" t="str">
        <f>IF(OR($A387="",$B387=""),"",'MPTO_working_2-way'!E386)</f>
        <v/>
      </c>
      <c r="H387" s="17" t="str">
        <f>IF(OR($A387="",$B387=""),"",'OddsRatio_working_2-way'!M386)</f>
        <v/>
      </c>
      <c r="I387" s="17" t="str">
        <f>IF(OR($A387="",$B387=""),"",'OddsRatio_working_2-way'!N386)</f>
        <v/>
      </c>
      <c r="J387" s="17" t="str">
        <f>IF('Log_working_2-way'!$D386="","",A387^('Log_working_2-way'!$D386))</f>
        <v/>
      </c>
      <c r="K387" s="22" t="str">
        <f>IF('Log_working_2-way'!$D386="","",B387^('Log_working_2-way'!$D386))</f>
        <v/>
      </c>
    </row>
    <row r="388" spans="3:11" x14ac:dyDescent="0.2">
      <c r="C388" s="20" t="str">
        <f t="shared" si="6"/>
        <v/>
      </c>
      <c r="D388" s="17" t="str">
        <f>IF(OR($A388="",$B388=""),"",A388*'MPTO_working_2-way'!$G387)</f>
        <v/>
      </c>
      <c r="E388" s="22" t="str">
        <f>IF(OR($A388="",$B388=""),"",B388*'MPTO_working_2-way'!$G387)</f>
        <v/>
      </c>
      <c r="F388" s="17" t="str">
        <f>IF(OR($A388="",$B388=""),"",'MPTO_working_2-way'!D387)</f>
        <v/>
      </c>
      <c r="G388" s="22" t="str">
        <f>IF(OR($A388="",$B388=""),"",'MPTO_working_2-way'!E387)</f>
        <v/>
      </c>
      <c r="H388" s="17" t="str">
        <f>IF(OR($A388="",$B388=""),"",'OddsRatio_working_2-way'!M387)</f>
        <v/>
      </c>
      <c r="I388" s="17" t="str">
        <f>IF(OR($A388="",$B388=""),"",'OddsRatio_working_2-way'!N387)</f>
        <v/>
      </c>
      <c r="J388" s="17" t="str">
        <f>IF('Log_working_2-way'!$D387="","",A388^('Log_working_2-way'!$D387))</f>
        <v/>
      </c>
      <c r="K388" s="22" t="str">
        <f>IF('Log_working_2-way'!$D387="","",B388^('Log_working_2-way'!$D387))</f>
        <v/>
      </c>
    </row>
    <row r="389" spans="3:11" x14ac:dyDescent="0.2">
      <c r="C389" s="20" t="str">
        <f t="shared" si="6"/>
        <v/>
      </c>
      <c r="D389" s="17" t="str">
        <f>IF(OR($A389="",$B389=""),"",A389*'MPTO_working_2-way'!$G388)</f>
        <v/>
      </c>
      <c r="E389" s="22" t="str">
        <f>IF(OR($A389="",$B389=""),"",B389*'MPTO_working_2-way'!$G388)</f>
        <v/>
      </c>
      <c r="F389" s="17" t="str">
        <f>IF(OR($A389="",$B389=""),"",'MPTO_working_2-way'!D388)</f>
        <v/>
      </c>
      <c r="G389" s="22" t="str">
        <f>IF(OR($A389="",$B389=""),"",'MPTO_working_2-way'!E388)</f>
        <v/>
      </c>
      <c r="H389" s="17" t="str">
        <f>IF(OR($A389="",$B389=""),"",'OddsRatio_working_2-way'!M388)</f>
        <v/>
      </c>
      <c r="I389" s="17" t="str">
        <f>IF(OR($A389="",$B389=""),"",'OddsRatio_working_2-way'!N388)</f>
        <v/>
      </c>
      <c r="J389" s="17" t="str">
        <f>IF('Log_working_2-way'!$D388="","",A389^('Log_working_2-way'!$D388))</f>
        <v/>
      </c>
      <c r="K389" s="22" t="str">
        <f>IF('Log_working_2-way'!$D388="","",B389^('Log_working_2-way'!$D388))</f>
        <v/>
      </c>
    </row>
    <row r="390" spans="3:11" x14ac:dyDescent="0.2">
      <c r="C390" s="20" t="str">
        <f t="shared" si="6"/>
        <v/>
      </c>
      <c r="D390" s="17" t="str">
        <f>IF(OR($A390="",$B390=""),"",A390*'MPTO_working_2-way'!$G389)</f>
        <v/>
      </c>
      <c r="E390" s="22" t="str">
        <f>IF(OR($A390="",$B390=""),"",B390*'MPTO_working_2-way'!$G389)</f>
        <v/>
      </c>
      <c r="F390" s="17" t="str">
        <f>IF(OR($A390="",$B390=""),"",'MPTO_working_2-way'!D389)</f>
        <v/>
      </c>
      <c r="G390" s="22" t="str">
        <f>IF(OR($A390="",$B390=""),"",'MPTO_working_2-way'!E389)</f>
        <v/>
      </c>
      <c r="H390" s="17" t="str">
        <f>IF(OR($A390="",$B390=""),"",'OddsRatio_working_2-way'!M389)</f>
        <v/>
      </c>
      <c r="I390" s="17" t="str">
        <f>IF(OR($A390="",$B390=""),"",'OddsRatio_working_2-way'!N389)</f>
        <v/>
      </c>
      <c r="J390" s="17" t="str">
        <f>IF('Log_working_2-way'!$D389="","",A390^('Log_working_2-way'!$D389))</f>
        <v/>
      </c>
      <c r="K390" s="22" t="str">
        <f>IF('Log_working_2-way'!$D389="","",B390^('Log_working_2-way'!$D389))</f>
        <v/>
      </c>
    </row>
    <row r="391" spans="3:11" x14ac:dyDescent="0.2">
      <c r="C391" s="20" t="str">
        <f t="shared" si="6"/>
        <v/>
      </c>
      <c r="D391" s="17" t="str">
        <f>IF(OR($A391="",$B391=""),"",A391*'MPTO_working_2-way'!$G390)</f>
        <v/>
      </c>
      <c r="E391" s="22" t="str">
        <f>IF(OR($A391="",$B391=""),"",B391*'MPTO_working_2-way'!$G390)</f>
        <v/>
      </c>
      <c r="F391" s="17" t="str">
        <f>IF(OR($A391="",$B391=""),"",'MPTO_working_2-way'!D390)</f>
        <v/>
      </c>
      <c r="G391" s="22" t="str">
        <f>IF(OR($A391="",$B391=""),"",'MPTO_working_2-way'!E390)</f>
        <v/>
      </c>
      <c r="H391" s="17" t="str">
        <f>IF(OR($A391="",$B391=""),"",'OddsRatio_working_2-way'!M390)</f>
        <v/>
      </c>
      <c r="I391" s="17" t="str">
        <f>IF(OR($A391="",$B391=""),"",'OddsRatio_working_2-way'!N390)</f>
        <v/>
      </c>
      <c r="J391" s="17" t="str">
        <f>IF('Log_working_2-way'!$D390="","",A391^('Log_working_2-way'!$D390))</f>
        <v/>
      </c>
      <c r="K391" s="22" t="str">
        <f>IF('Log_working_2-way'!$D390="","",B391^('Log_working_2-way'!$D390))</f>
        <v/>
      </c>
    </row>
    <row r="392" spans="3:11" x14ac:dyDescent="0.2">
      <c r="C392" s="20" t="str">
        <f t="shared" si="6"/>
        <v/>
      </c>
      <c r="D392" s="17" t="str">
        <f>IF(OR($A392="",$B392=""),"",A392*'MPTO_working_2-way'!$G391)</f>
        <v/>
      </c>
      <c r="E392" s="22" t="str">
        <f>IF(OR($A392="",$B392=""),"",B392*'MPTO_working_2-way'!$G391)</f>
        <v/>
      </c>
      <c r="F392" s="17" t="str">
        <f>IF(OR($A392="",$B392=""),"",'MPTO_working_2-way'!D391)</f>
        <v/>
      </c>
      <c r="G392" s="22" t="str">
        <f>IF(OR($A392="",$B392=""),"",'MPTO_working_2-way'!E391)</f>
        <v/>
      </c>
      <c r="H392" s="17" t="str">
        <f>IF(OR($A392="",$B392=""),"",'OddsRatio_working_2-way'!M391)</f>
        <v/>
      </c>
      <c r="I392" s="17" t="str">
        <f>IF(OR($A392="",$B392=""),"",'OddsRatio_working_2-way'!N391)</f>
        <v/>
      </c>
      <c r="J392" s="17" t="str">
        <f>IF('Log_working_2-way'!$D391="","",A392^('Log_working_2-way'!$D391))</f>
        <v/>
      </c>
      <c r="K392" s="22" t="str">
        <f>IF('Log_working_2-way'!$D391="","",B392^('Log_working_2-way'!$D391))</f>
        <v/>
      </c>
    </row>
    <row r="393" spans="3:11" x14ac:dyDescent="0.2">
      <c r="C393" s="20" t="str">
        <f t="shared" si="6"/>
        <v/>
      </c>
      <c r="D393" s="17" t="str">
        <f>IF(OR($A393="",$B393=""),"",A393*'MPTO_working_2-way'!$G392)</f>
        <v/>
      </c>
      <c r="E393" s="22" t="str">
        <f>IF(OR($A393="",$B393=""),"",B393*'MPTO_working_2-way'!$G392)</f>
        <v/>
      </c>
      <c r="F393" s="17" t="str">
        <f>IF(OR($A393="",$B393=""),"",'MPTO_working_2-way'!D392)</f>
        <v/>
      </c>
      <c r="G393" s="22" t="str">
        <f>IF(OR($A393="",$B393=""),"",'MPTO_working_2-way'!E392)</f>
        <v/>
      </c>
      <c r="H393" s="17" t="str">
        <f>IF(OR($A393="",$B393=""),"",'OddsRatio_working_2-way'!M392)</f>
        <v/>
      </c>
      <c r="I393" s="17" t="str">
        <f>IF(OR($A393="",$B393=""),"",'OddsRatio_working_2-way'!N392)</f>
        <v/>
      </c>
      <c r="J393" s="17" t="str">
        <f>IF('Log_working_2-way'!$D392="","",A393^('Log_working_2-way'!$D392))</f>
        <v/>
      </c>
      <c r="K393" s="22" t="str">
        <f>IF('Log_working_2-way'!$D392="","",B393^('Log_working_2-way'!$D392))</f>
        <v/>
      </c>
    </row>
    <row r="394" spans="3:11" x14ac:dyDescent="0.2">
      <c r="C394" s="20" t="str">
        <f t="shared" si="6"/>
        <v/>
      </c>
      <c r="D394" s="17" t="str">
        <f>IF(OR($A394="",$B394=""),"",A394*'MPTO_working_2-way'!$G393)</f>
        <v/>
      </c>
      <c r="E394" s="22" t="str">
        <f>IF(OR($A394="",$B394=""),"",B394*'MPTO_working_2-way'!$G393)</f>
        <v/>
      </c>
      <c r="F394" s="17" t="str">
        <f>IF(OR($A394="",$B394=""),"",'MPTO_working_2-way'!D393)</f>
        <v/>
      </c>
      <c r="G394" s="22" t="str">
        <f>IF(OR($A394="",$B394=""),"",'MPTO_working_2-way'!E393)</f>
        <v/>
      </c>
      <c r="H394" s="17" t="str">
        <f>IF(OR($A394="",$B394=""),"",'OddsRatio_working_2-way'!M393)</f>
        <v/>
      </c>
      <c r="I394" s="17" t="str">
        <f>IF(OR($A394="",$B394=""),"",'OddsRatio_working_2-way'!N393)</f>
        <v/>
      </c>
      <c r="J394" s="17" t="str">
        <f>IF('Log_working_2-way'!$D393="","",A394^('Log_working_2-way'!$D393))</f>
        <v/>
      </c>
      <c r="K394" s="22" t="str">
        <f>IF('Log_working_2-way'!$D393="","",B394^('Log_working_2-way'!$D393))</f>
        <v/>
      </c>
    </row>
    <row r="395" spans="3:11" x14ac:dyDescent="0.2">
      <c r="C395" s="20" t="str">
        <f t="shared" si="6"/>
        <v/>
      </c>
      <c r="D395" s="17" t="str">
        <f>IF(OR($A395="",$B395=""),"",A395*'MPTO_working_2-way'!$G394)</f>
        <v/>
      </c>
      <c r="E395" s="22" t="str">
        <f>IF(OR($A395="",$B395=""),"",B395*'MPTO_working_2-way'!$G394)</f>
        <v/>
      </c>
      <c r="F395" s="17" t="str">
        <f>IF(OR($A395="",$B395=""),"",'MPTO_working_2-way'!D394)</f>
        <v/>
      </c>
      <c r="G395" s="22" t="str">
        <f>IF(OR($A395="",$B395=""),"",'MPTO_working_2-way'!E394)</f>
        <v/>
      </c>
      <c r="H395" s="17" t="str">
        <f>IF(OR($A395="",$B395=""),"",'OddsRatio_working_2-way'!M394)</f>
        <v/>
      </c>
      <c r="I395" s="17" t="str">
        <f>IF(OR($A395="",$B395=""),"",'OddsRatio_working_2-way'!N394)</f>
        <v/>
      </c>
      <c r="J395" s="17" t="str">
        <f>IF('Log_working_2-way'!$D394="","",A395^('Log_working_2-way'!$D394))</f>
        <v/>
      </c>
      <c r="K395" s="22" t="str">
        <f>IF('Log_working_2-way'!$D394="","",B395^('Log_working_2-way'!$D394))</f>
        <v/>
      </c>
    </row>
    <row r="396" spans="3:11" x14ac:dyDescent="0.2">
      <c r="C396" s="20" t="str">
        <f t="shared" si="6"/>
        <v/>
      </c>
      <c r="D396" s="17" t="str">
        <f>IF(OR($A396="",$B396=""),"",A396*'MPTO_working_2-way'!$G395)</f>
        <v/>
      </c>
      <c r="E396" s="22" t="str">
        <f>IF(OR($A396="",$B396=""),"",B396*'MPTO_working_2-way'!$G395)</f>
        <v/>
      </c>
      <c r="F396" s="17" t="str">
        <f>IF(OR($A396="",$B396=""),"",'MPTO_working_2-way'!D395)</f>
        <v/>
      </c>
      <c r="G396" s="22" t="str">
        <f>IF(OR($A396="",$B396=""),"",'MPTO_working_2-way'!E395)</f>
        <v/>
      </c>
      <c r="H396" s="17" t="str">
        <f>IF(OR($A396="",$B396=""),"",'OddsRatio_working_2-way'!M395)</f>
        <v/>
      </c>
      <c r="I396" s="17" t="str">
        <f>IF(OR($A396="",$B396=""),"",'OddsRatio_working_2-way'!N395)</f>
        <v/>
      </c>
      <c r="J396" s="17" t="str">
        <f>IF('Log_working_2-way'!$D395="","",A396^('Log_working_2-way'!$D395))</f>
        <v/>
      </c>
      <c r="K396" s="22" t="str">
        <f>IF('Log_working_2-way'!$D395="","",B396^('Log_working_2-way'!$D395))</f>
        <v/>
      </c>
    </row>
    <row r="397" spans="3:11" x14ac:dyDescent="0.2">
      <c r="C397" s="20" t="str">
        <f t="shared" si="6"/>
        <v/>
      </c>
      <c r="D397" s="17" t="str">
        <f>IF(OR($A397="",$B397=""),"",A397*'MPTO_working_2-way'!$G396)</f>
        <v/>
      </c>
      <c r="E397" s="22" t="str">
        <f>IF(OR($A397="",$B397=""),"",B397*'MPTO_working_2-way'!$G396)</f>
        <v/>
      </c>
      <c r="F397" s="17" t="str">
        <f>IF(OR($A397="",$B397=""),"",'MPTO_working_2-way'!D396)</f>
        <v/>
      </c>
      <c r="G397" s="22" t="str">
        <f>IF(OR($A397="",$B397=""),"",'MPTO_working_2-way'!E396)</f>
        <v/>
      </c>
      <c r="H397" s="17" t="str">
        <f>IF(OR($A397="",$B397=""),"",'OddsRatio_working_2-way'!M396)</f>
        <v/>
      </c>
      <c r="I397" s="17" t="str">
        <f>IF(OR($A397="",$B397=""),"",'OddsRatio_working_2-way'!N396)</f>
        <v/>
      </c>
      <c r="J397" s="17" t="str">
        <f>IF('Log_working_2-way'!$D396="","",A397^('Log_working_2-way'!$D396))</f>
        <v/>
      </c>
      <c r="K397" s="22" t="str">
        <f>IF('Log_working_2-way'!$D396="","",B397^('Log_working_2-way'!$D396))</f>
        <v/>
      </c>
    </row>
    <row r="398" spans="3:11" x14ac:dyDescent="0.2">
      <c r="C398" s="20" t="str">
        <f t="shared" si="6"/>
        <v/>
      </c>
      <c r="D398" s="17" t="str">
        <f>IF(OR($A398="",$B398=""),"",A398*'MPTO_working_2-way'!$G397)</f>
        <v/>
      </c>
      <c r="E398" s="22" t="str">
        <f>IF(OR($A398="",$B398=""),"",B398*'MPTO_working_2-way'!$G397)</f>
        <v/>
      </c>
      <c r="F398" s="17" t="str">
        <f>IF(OR($A398="",$B398=""),"",'MPTO_working_2-way'!D397)</f>
        <v/>
      </c>
      <c r="G398" s="22" t="str">
        <f>IF(OR($A398="",$B398=""),"",'MPTO_working_2-way'!E397)</f>
        <v/>
      </c>
      <c r="H398" s="17" t="str">
        <f>IF(OR($A398="",$B398=""),"",'OddsRatio_working_2-way'!M397)</f>
        <v/>
      </c>
      <c r="I398" s="17" t="str">
        <f>IF(OR($A398="",$B398=""),"",'OddsRatio_working_2-way'!N397)</f>
        <v/>
      </c>
      <c r="J398" s="17" t="str">
        <f>IF('Log_working_2-way'!$D397="","",A398^('Log_working_2-way'!$D397))</f>
        <v/>
      </c>
      <c r="K398" s="22" t="str">
        <f>IF('Log_working_2-way'!$D397="","",B398^('Log_working_2-way'!$D397))</f>
        <v/>
      </c>
    </row>
    <row r="399" spans="3:11" x14ac:dyDescent="0.2">
      <c r="C399" s="20" t="str">
        <f t="shared" si="6"/>
        <v/>
      </c>
      <c r="D399" s="17" t="str">
        <f>IF(OR($A399="",$B399=""),"",A399*'MPTO_working_2-way'!$G398)</f>
        <v/>
      </c>
      <c r="E399" s="22" t="str">
        <f>IF(OR($A399="",$B399=""),"",B399*'MPTO_working_2-way'!$G398)</f>
        <v/>
      </c>
      <c r="F399" s="17" t="str">
        <f>IF(OR($A399="",$B399=""),"",'MPTO_working_2-way'!D398)</f>
        <v/>
      </c>
      <c r="G399" s="22" t="str">
        <f>IF(OR($A399="",$B399=""),"",'MPTO_working_2-way'!E398)</f>
        <v/>
      </c>
      <c r="H399" s="17" t="str">
        <f>IF(OR($A399="",$B399=""),"",'OddsRatio_working_2-way'!M398)</f>
        <v/>
      </c>
      <c r="I399" s="17" t="str">
        <f>IF(OR($A399="",$B399=""),"",'OddsRatio_working_2-way'!N398)</f>
        <v/>
      </c>
      <c r="J399" s="17" t="str">
        <f>IF('Log_working_2-way'!$D398="","",A399^('Log_working_2-way'!$D398))</f>
        <v/>
      </c>
      <c r="K399" s="22" t="str">
        <f>IF('Log_working_2-way'!$D398="","",B399^('Log_working_2-way'!$D398))</f>
        <v/>
      </c>
    </row>
    <row r="400" spans="3:11" x14ac:dyDescent="0.2">
      <c r="C400" s="20" t="str">
        <f t="shared" si="6"/>
        <v/>
      </c>
      <c r="D400" s="17" t="str">
        <f>IF(OR($A400="",$B400=""),"",A400*'MPTO_working_2-way'!$G399)</f>
        <v/>
      </c>
      <c r="E400" s="22" t="str">
        <f>IF(OR($A400="",$B400=""),"",B400*'MPTO_working_2-way'!$G399)</f>
        <v/>
      </c>
      <c r="F400" s="17" t="str">
        <f>IF(OR($A400="",$B400=""),"",'MPTO_working_2-way'!D399)</f>
        <v/>
      </c>
      <c r="G400" s="22" t="str">
        <f>IF(OR($A400="",$B400=""),"",'MPTO_working_2-way'!E399)</f>
        <v/>
      </c>
      <c r="H400" s="17" t="str">
        <f>IF(OR($A400="",$B400=""),"",'OddsRatio_working_2-way'!M399)</f>
        <v/>
      </c>
      <c r="I400" s="17" t="str">
        <f>IF(OR($A400="",$B400=""),"",'OddsRatio_working_2-way'!N399)</f>
        <v/>
      </c>
      <c r="J400" s="17" t="str">
        <f>IF('Log_working_2-way'!$D399="","",A400^('Log_working_2-way'!$D399))</f>
        <v/>
      </c>
      <c r="K400" s="22" t="str">
        <f>IF('Log_working_2-way'!$D399="","",B400^('Log_working_2-way'!$D399))</f>
        <v/>
      </c>
    </row>
    <row r="401" spans="3:11" x14ac:dyDescent="0.2">
      <c r="C401" s="20" t="str">
        <f t="shared" si="6"/>
        <v/>
      </c>
      <c r="D401" s="17" t="str">
        <f>IF(OR($A401="",$B401=""),"",A401*'MPTO_working_2-way'!$G400)</f>
        <v/>
      </c>
      <c r="E401" s="22" t="str">
        <f>IF(OR($A401="",$B401=""),"",B401*'MPTO_working_2-way'!$G400)</f>
        <v/>
      </c>
      <c r="F401" s="17" t="str">
        <f>IF(OR($A401="",$B401=""),"",'MPTO_working_2-way'!D400)</f>
        <v/>
      </c>
      <c r="G401" s="22" t="str">
        <f>IF(OR($A401="",$B401=""),"",'MPTO_working_2-way'!E400)</f>
        <v/>
      </c>
      <c r="H401" s="17" t="str">
        <f>IF(OR($A401="",$B401=""),"",'OddsRatio_working_2-way'!M400)</f>
        <v/>
      </c>
      <c r="I401" s="17" t="str">
        <f>IF(OR($A401="",$B401=""),"",'OddsRatio_working_2-way'!N400)</f>
        <v/>
      </c>
      <c r="J401" s="17" t="str">
        <f>IF('Log_working_2-way'!$D400="","",A401^('Log_working_2-way'!$D400))</f>
        <v/>
      </c>
      <c r="K401" s="22" t="str">
        <f>IF('Log_working_2-way'!$D400="","",B401^('Log_working_2-way'!$D400))</f>
        <v/>
      </c>
    </row>
    <row r="402" spans="3:11" x14ac:dyDescent="0.2">
      <c r="C402" s="20" t="str">
        <f t="shared" si="6"/>
        <v/>
      </c>
      <c r="D402" s="17" t="str">
        <f>IF(OR($A402="",$B402=""),"",A402*'MPTO_working_2-way'!$G401)</f>
        <v/>
      </c>
      <c r="E402" s="22" t="str">
        <f>IF(OR($A402="",$B402=""),"",B402*'MPTO_working_2-way'!$G401)</f>
        <v/>
      </c>
      <c r="F402" s="17" t="str">
        <f>IF(OR($A402="",$B402=""),"",'MPTO_working_2-way'!D401)</f>
        <v/>
      </c>
      <c r="G402" s="22" t="str">
        <f>IF(OR($A402="",$B402=""),"",'MPTO_working_2-way'!E401)</f>
        <v/>
      </c>
      <c r="H402" s="17" t="str">
        <f>IF(OR($A402="",$B402=""),"",'OddsRatio_working_2-way'!M401)</f>
        <v/>
      </c>
      <c r="I402" s="17" t="str">
        <f>IF(OR($A402="",$B402=""),"",'OddsRatio_working_2-way'!N401)</f>
        <v/>
      </c>
      <c r="J402" s="17" t="str">
        <f>IF('Log_working_2-way'!$D401="","",A402^('Log_working_2-way'!$D401))</f>
        <v/>
      </c>
      <c r="K402" s="22" t="str">
        <f>IF('Log_working_2-way'!$D401="","",B402^('Log_working_2-way'!$D401))</f>
        <v/>
      </c>
    </row>
    <row r="403" spans="3:11" x14ac:dyDescent="0.2">
      <c r="C403" s="20" t="str">
        <f t="shared" si="6"/>
        <v/>
      </c>
      <c r="D403" s="17" t="str">
        <f>IF(OR($A403="",$B403=""),"",A403*'MPTO_working_2-way'!$G402)</f>
        <v/>
      </c>
      <c r="E403" s="22" t="str">
        <f>IF(OR($A403="",$B403=""),"",B403*'MPTO_working_2-way'!$G402)</f>
        <v/>
      </c>
      <c r="F403" s="17" t="str">
        <f>IF(OR($A403="",$B403=""),"",'MPTO_working_2-way'!D402)</f>
        <v/>
      </c>
      <c r="G403" s="22" t="str">
        <f>IF(OR($A403="",$B403=""),"",'MPTO_working_2-way'!E402)</f>
        <v/>
      </c>
      <c r="H403" s="17" t="str">
        <f>IF(OR($A403="",$B403=""),"",'OddsRatio_working_2-way'!M402)</f>
        <v/>
      </c>
      <c r="I403" s="17" t="str">
        <f>IF(OR($A403="",$B403=""),"",'OddsRatio_working_2-way'!N402)</f>
        <v/>
      </c>
      <c r="J403" s="17" t="str">
        <f>IF('Log_working_2-way'!$D402="","",A403^('Log_working_2-way'!$D402))</f>
        <v/>
      </c>
      <c r="K403" s="22" t="str">
        <f>IF('Log_working_2-way'!$D402="","",B403^('Log_working_2-way'!$D402))</f>
        <v/>
      </c>
    </row>
    <row r="404" spans="3:11" x14ac:dyDescent="0.2">
      <c r="C404" s="20" t="str">
        <f t="shared" si="6"/>
        <v/>
      </c>
      <c r="D404" s="17" t="str">
        <f>IF(OR($A404="",$B404=""),"",A404*'MPTO_working_2-way'!$G403)</f>
        <v/>
      </c>
      <c r="E404" s="22" t="str">
        <f>IF(OR($A404="",$B404=""),"",B404*'MPTO_working_2-way'!$G403)</f>
        <v/>
      </c>
      <c r="F404" s="17" t="str">
        <f>IF(OR($A404="",$B404=""),"",'MPTO_working_2-way'!D403)</f>
        <v/>
      </c>
      <c r="G404" s="22" t="str">
        <f>IF(OR($A404="",$B404=""),"",'MPTO_working_2-way'!E403)</f>
        <v/>
      </c>
      <c r="H404" s="17" t="str">
        <f>IF(OR($A404="",$B404=""),"",'OddsRatio_working_2-way'!M403)</f>
        <v/>
      </c>
      <c r="I404" s="17" t="str">
        <f>IF(OR($A404="",$B404=""),"",'OddsRatio_working_2-way'!N403)</f>
        <v/>
      </c>
      <c r="J404" s="17" t="str">
        <f>IF('Log_working_2-way'!$D403="","",A404^('Log_working_2-way'!$D403))</f>
        <v/>
      </c>
      <c r="K404" s="22" t="str">
        <f>IF('Log_working_2-way'!$D403="","",B404^('Log_working_2-way'!$D403))</f>
        <v/>
      </c>
    </row>
    <row r="405" spans="3:11" x14ac:dyDescent="0.2">
      <c r="C405" s="20" t="str">
        <f t="shared" si="6"/>
        <v/>
      </c>
      <c r="D405" s="17" t="str">
        <f>IF(OR($A405="",$B405=""),"",A405*'MPTO_working_2-way'!$G404)</f>
        <v/>
      </c>
      <c r="E405" s="22" t="str">
        <f>IF(OR($A405="",$B405=""),"",B405*'MPTO_working_2-way'!$G404)</f>
        <v/>
      </c>
      <c r="F405" s="17" t="str">
        <f>IF(OR($A405="",$B405=""),"",'MPTO_working_2-way'!D404)</f>
        <v/>
      </c>
      <c r="G405" s="22" t="str">
        <f>IF(OR($A405="",$B405=""),"",'MPTO_working_2-way'!E404)</f>
        <v/>
      </c>
      <c r="H405" s="17" t="str">
        <f>IF(OR($A405="",$B405=""),"",'OddsRatio_working_2-way'!M404)</f>
        <v/>
      </c>
      <c r="I405" s="17" t="str">
        <f>IF(OR($A405="",$B405=""),"",'OddsRatio_working_2-way'!N404)</f>
        <v/>
      </c>
      <c r="J405" s="17" t="str">
        <f>IF('Log_working_2-way'!$D404="","",A405^('Log_working_2-way'!$D404))</f>
        <v/>
      </c>
      <c r="K405" s="22" t="str">
        <f>IF('Log_working_2-way'!$D404="","",B405^('Log_working_2-way'!$D404))</f>
        <v/>
      </c>
    </row>
    <row r="406" spans="3:11" x14ac:dyDescent="0.2">
      <c r="C406" s="20" t="str">
        <f t="shared" si="6"/>
        <v/>
      </c>
      <c r="D406" s="17" t="str">
        <f>IF(OR($A406="",$B406=""),"",A406*'MPTO_working_2-way'!$G405)</f>
        <v/>
      </c>
      <c r="E406" s="22" t="str">
        <f>IF(OR($A406="",$B406=""),"",B406*'MPTO_working_2-way'!$G405)</f>
        <v/>
      </c>
      <c r="F406" s="17" t="str">
        <f>IF(OR($A406="",$B406=""),"",'MPTO_working_2-way'!D405)</f>
        <v/>
      </c>
      <c r="G406" s="22" t="str">
        <f>IF(OR($A406="",$B406=""),"",'MPTO_working_2-way'!E405)</f>
        <v/>
      </c>
      <c r="H406" s="17" t="str">
        <f>IF(OR($A406="",$B406=""),"",'OddsRatio_working_2-way'!M405)</f>
        <v/>
      </c>
      <c r="I406" s="17" t="str">
        <f>IF(OR($A406="",$B406=""),"",'OddsRatio_working_2-way'!N405)</f>
        <v/>
      </c>
      <c r="J406" s="17" t="str">
        <f>IF('Log_working_2-way'!$D405="","",A406^('Log_working_2-way'!$D405))</f>
        <v/>
      </c>
      <c r="K406" s="22" t="str">
        <f>IF('Log_working_2-way'!$D405="","",B406^('Log_working_2-way'!$D405))</f>
        <v/>
      </c>
    </row>
    <row r="407" spans="3:11" x14ac:dyDescent="0.2">
      <c r="C407" s="20" t="str">
        <f t="shared" si="6"/>
        <v/>
      </c>
      <c r="D407" s="17" t="str">
        <f>IF(OR($A407="",$B407=""),"",A407*'MPTO_working_2-way'!$G406)</f>
        <v/>
      </c>
      <c r="E407" s="22" t="str">
        <f>IF(OR($A407="",$B407=""),"",B407*'MPTO_working_2-way'!$G406)</f>
        <v/>
      </c>
      <c r="F407" s="17" t="str">
        <f>IF(OR($A407="",$B407=""),"",'MPTO_working_2-way'!D406)</f>
        <v/>
      </c>
      <c r="G407" s="22" t="str">
        <f>IF(OR($A407="",$B407=""),"",'MPTO_working_2-way'!E406)</f>
        <v/>
      </c>
      <c r="H407" s="17" t="str">
        <f>IF(OR($A407="",$B407=""),"",'OddsRatio_working_2-way'!M406)</f>
        <v/>
      </c>
      <c r="I407" s="17" t="str">
        <f>IF(OR($A407="",$B407=""),"",'OddsRatio_working_2-way'!N406)</f>
        <v/>
      </c>
      <c r="J407" s="17" t="str">
        <f>IF('Log_working_2-way'!$D406="","",A407^('Log_working_2-way'!$D406))</f>
        <v/>
      </c>
      <c r="K407" s="22" t="str">
        <f>IF('Log_working_2-way'!$D406="","",B407^('Log_working_2-way'!$D406))</f>
        <v/>
      </c>
    </row>
    <row r="408" spans="3:11" x14ac:dyDescent="0.2">
      <c r="C408" s="20" t="str">
        <f t="shared" si="6"/>
        <v/>
      </c>
      <c r="D408" s="17" t="str">
        <f>IF(OR($A408="",$B408=""),"",A408*'MPTO_working_2-way'!$G407)</f>
        <v/>
      </c>
      <c r="E408" s="22" t="str">
        <f>IF(OR($A408="",$B408=""),"",B408*'MPTO_working_2-way'!$G407)</f>
        <v/>
      </c>
      <c r="F408" s="17" t="str">
        <f>IF(OR($A408="",$B408=""),"",'MPTO_working_2-way'!D407)</f>
        <v/>
      </c>
      <c r="G408" s="22" t="str">
        <f>IF(OR($A408="",$B408=""),"",'MPTO_working_2-way'!E407)</f>
        <v/>
      </c>
      <c r="H408" s="17" t="str">
        <f>IF(OR($A408="",$B408=""),"",'OddsRatio_working_2-way'!M407)</f>
        <v/>
      </c>
      <c r="I408" s="17" t="str">
        <f>IF(OR($A408="",$B408=""),"",'OddsRatio_working_2-way'!N407)</f>
        <v/>
      </c>
      <c r="J408" s="17" t="str">
        <f>IF('Log_working_2-way'!$D407="","",A408^('Log_working_2-way'!$D407))</f>
        <v/>
      </c>
      <c r="K408" s="22" t="str">
        <f>IF('Log_working_2-way'!$D407="","",B408^('Log_working_2-way'!$D407))</f>
        <v/>
      </c>
    </row>
    <row r="409" spans="3:11" x14ac:dyDescent="0.2">
      <c r="C409" s="20" t="str">
        <f t="shared" si="6"/>
        <v/>
      </c>
      <c r="D409" s="17" t="str">
        <f>IF(OR($A409="",$B409=""),"",A409*'MPTO_working_2-way'!$G408)</f>
        <v/>
      </c>
      <c r="E409" s="22" t="str">
        <f>IF(OR($A409="",$B409=""),"",B409*'MPTO_working_2-way'!$G408)</f>
        <v/>
      </c>
      <c r="F409" s="17" t="str">
        <f>IF(OR($A409="",$B409=""),"",'MPTO_working_2-way'!D408)</f>
        <v/>
      </c>
      <c r="G409" s="22" t="str">
        <f>IF(OR($A409="",$B409=""),"",'MPTO_working_2-way'!E408)</f>
        <v/>
      </c>
      <c r="H409" s="17" t="str">
        <f>IF(OR($A409="",$B409=""),"",'OddsRatio_working_2-way'!M408)</f>
        <v/>
      </c>
      <c r="I409" s="17" t="str">
        <f>IF(OR($A409="",$B409=""),"",'OddsRatio_working_2-way'!N408)</f>
        <v/>
      </c>
      <c r="J409" s="17" t="str">
        <f>IF('Log_working_2-way'!$D408="","",A409^('Log_working_2-way'!$D408))</f>
        <v/>
      </c>
      <c r="K409" s="22" t="str">
        <f>IF('Log_working_2-way'!$D408="","",B409^('Log_working_2-way'!$D408))</f>
        <v/>
      </c>
    </row>
    <row r="410" spans="3:11" x14ac:dyDescent="0.2">
      <c r="C410" s="20" t="str">
        <f t="shared" si="6"/>
        <v/>
      </c>
      <c r="D410" s="17" t="str">
        <f>IF(OR($A410="",$B410=""),"",A410*'MPTO_working_2-way'!$G409)</f>
        <v/>
      </c>
      <c r="E410" s="22" t="str">
        <f>IF(OR($A410="",$B410=""),"",B410*'MPTO_working_2-way'!$G409)</f>
        <v/>
      </c>
      <c r="F410" s="17" t="str">
        <f>IF(OR($A410="",$B410=""),"",'MPTO_working_2-way'!D409)</f>
        <v/>
      </c>
      <c r="G410" s="22" t="str">
        <f>IF(OR($A410="",$B410=""),"",'MPTO_working_2-way'!E409)</f>
        <v/>
      </c>
      <c r="H410" s="17" t="str">
        <f>IF(OR($A410="",$B410=""),"",'OddsRatio_working_2-way'!M409)</f>
        <v/>
      </c>
      <c r="I410" s="17" t="str">
        <f>IF(OR($A410="",$B410=""),"",'OddsRatio_working_2-way'!N409)</f>
        <v/>
      </c>
      <c r="J410" s="17" t="str">
        <f>IF('Log_working_2-way'!$D409="","",A410^('Log_working_2-way'!$D409))</f>
        <v/>
      </c>
      <c r="K410" s="22" t="str">
        <f>IF('Log_working_2-way'!$D409="","",B410^('Log_working_2-way'!$D409))</f>
        <v/>
      </c>
    </row>
    <row r="411" spans="3:11" x14ac:dyDescent="0.2">
      <c r="C411" s="20" t="str">
        <f t="shared" si="6"/>
        <v/>
      </c>
      <c r="D411" s="17" t="str">
        <f>IF(OR($A411="",$B411=""),"",A411*'MPTO_working_2-way'!$G410)</f>
        <v/>
      </c>
      <c r="E411" s="22" t="str">
        <f>IF(OR($A411="",$B411=""),"",B411*'MPTO_working_2-way'!$G410)</f>
        <v/>
      </c>
      <c r="F411" s="17" t="str">
        <f>IF(OR($A411="",$B411=""),"",'MPTO_working_2-way'!D410)</f>
        <v/>
      </c>
      <c r="G411" s="22" t="str">
        <f>IF(OR($A411="",$B411=""),"",'MPTO_working_2-way'!E410)</f>
        <v/>
      </c>
      <c r="H411" s="17" t="str">
        <f>IF(OR($A411="",$B411=""),"",'OddsRatio_working_2-way'!M410)</f>
        <v/>
      </c>
      <c r="I411" s="17" t="str">
        <f>IF(OR($A411="",$B411=""),"",'OddsRatio_working_2-way'!N410)</f>
        <v/>
      </c>
      <c r="J411" s="17" t="str">
        <f>IF('Log_working_2-way'!$D410="","",A411^('Log_working_2-way'!$D410))</f>
        <v/>
      </c>
      <c r="K411" s="22" t="str">
        <f>IF('Log_working_2-way'!$D410="","",B411^('Log_working_2-way'!$D410))</f>
        <v/>
      </c>
    </row>
    <row r="412" spans="3:11" x14ac:dyDescent="0.2">
      <c r="C412" s="20" t="str">
        <f t="shared" si="6"/>
        <v/>
      </c>
      <c r="D412" s="17" t="str">
        <f>IF(OR($A412="",$B412=""),"",A412*'MPTO_working_2-way'!$G411)</f>
        <v/>
      </c>
      <c r="E412" s="22" t="str">
        <f>IF(OR($A412="",$B412=""),"",B412*'MPTO_working_2-way'!$G411)</f>
        <v/>
      </c>
      <c r="F412" s="17" t="str">
        <f>IF(OR($A412="",$B412=""),"",'MPTO_working_2-way'!D411)</f>
        <v/>
      </c>
      <c r="G412" s="22" t="str">
        <f>IF(OR($A412="",$B412=""),"",'MPTO_working_2-way'!E411)</f>
        <v/>
      </c>
      <c r="H412" s="17" t="str">
        <f>IF(OR($A412="",$B412=""),"",'OddsRatio_working_2-way'!M411)</f>
        <v/>
      </c>
      <c r="I412" s="17" t="str">
        <f>IF(OR($A412="",$B412=""),"",'OddsRatio_working_2-way'!N411)</f>
        <v/>
      </c>
      <c r="J412" s="17" t="str">
        <f>IF('Log_working_2-way'!$D411="","",A412^('Log_working_2-way'!$D411))</f>
        <v/>
      </c>
      <c r="K412" s="22" t="str">
        <f>IF('Log_working_2-way'!$D411="","",B412^('Log_working_2-way'!$D411))</f>
        <v/>
      </c>
    </row>
    <row r="413" spans="3:11" x14ac:dyDescent="0.2">
      <c r="C413" s="20" t="str">
        <f t="shared" si="6"/>
        <v/>
      </c>
      <c r="D413" s="17" t="str">
        <f>IF(OR($A413="",$B413=""),"",A413*'MPTO_working_2-way'!$G412)</f>
        <v/>
      </c>
      <c r="E413" s="22" t="str">
        <f>IF(OR($A413="",$B413=""),"",B413*'MPTO_working_2-way'!$G412)</f>
        <v/>
      </c>
      <c r="F413" s="17" t="str">
        <f>IF(OR($A413="",$B413=""),"",'MPTO_working_2-way'!D412)</f>
        <v/>
      </c>
      <c r="G413" s="22" t="str">
        <f>IF(OR($A413="",$B413=""),"",'MPTO_working_2-way'!E412)</f>
        <v/>
      </c>
      <c r="H413" s="17" t="str">
        <f>IF(OR($A413="",$B413=""),"",'OddsRatio_working_2-way'!M412)</f>
        <v/>
      </c>
      <c r="I413" s="17" t="str">
        <f>IF(OR($A413="",$B413=""),"",'OddsRatio_working_2-way'!N412)</f>
        <v/>
      </c>
      <c r="J413" s="17" t="str">
        <f>IF('Log_working_2-way'!$D412="","",A413^('Log_working_2-way'!$D412))</f>
        <v/>
      </c>
      <c r="K413" s="22" t="str">
        <f>IF('Log_working_2-way'!$D412="","",B413^('Log_working_2-way'!$D412))</f>
        <v/>
      </c>
    </row>
    <row r="414" spans="3:11" x14ac:dyDescent="0.2">
      <c r="C414" s="20" t="str">
        <f t="shared" si="6"/>
        <v/>
      </c>
      <c r="D414" s="17" t="str">
        <f>IF(OR($A414="",$B414=""),"",A414*'MPTO_working_2-way'!$G413)</f>
        <v/>
      </c>
      <c r="E414" s="22" t="str">
        <f>IF(OR($A414="",$B414=""),"",B414*'MPTO_working_2-way'!$G413)</f>
        <v/>
      </c>
      <c r="F414" s="17" t="str">
        <f>IF(OR($A414="",$B414=""),"",'MPTO_working_2-way'!D413)</f>
        <v/>
      </c>
      <c r="G414" s="22" t="str">
        <f>IF(OR($A414="",$B414=""),"",'MPTO_working_2-way'!E413)</f>
        <v/>
      </c>
      <c r="H414" s="17" t="str">
        <f>IF(OR($A414="",$B414=""),"",'OddsRatio_working_2-way'!M413)</f>
        <v/>
      </c>
      <c r="I414" s="17" t="str">
        <f>IF(OR($A414="",$B414=""),"",'OddsRatio_working_2-way'!N413)</f>
        <v/>
      </c>
      <c r="J414" s="17" t="str">
        <f>IF('Log_working_2-way'!$D413="","",A414^('Log_working_2-way'!$D413))</f>
        <v/>
      </c>
      <c r="K414" s="22" t="str">
        <f>IF('Log_working_2-way'!$D413="","",B414^('Log_working_2-way'!$D413))</f>
        <v/>
      </c>
    </row>
    <row r="415" spans="3:11" x14ac:dyDescent="0.2">
      <c r="C415" s="20" t="str">
        <f t="shared" si="6"/>
        <v/>
      </c>
      <c r="D415" s="17" t="str">
        <f>IF(OR($A415="",$B415=""),"",A415*'MPTO_working_2-way'!$G414)</f>
        <v/>
      </c>
      <c r="E415" s="22" t="str">
        <f>IF(OR($A415="",$B415=""),"",B415*'MPTO_working_2-way'!$G414)</f>
        <v/>
      </c>
      <c r="F415" s="17" t="str">
        <f>IF(OR($A415="",$B415=""),"",'MPTO_working_2-way'!D414)</f>
        <v/>
      </c>
      <c r="G415" s="22" t="str">
        <f>IF(OR($A415="",$B415=""),"",'MPTO_working_2-way'!E414)</f>
        <v/>
      </c>
      <c r="H415" s="17" t="str">
        <f>IF(OR($A415="",$B415=""),"",'OddsRatio_working_2-way'!M414)</f>
        <v/>
      </c>
      <c r="I415" s="17" t="str">
        <f>IF(OR($A415="",$B415=""),"",'OddsRatio_working_2-way'!N414)</f>
        <v/>
      </c>
      <c r="J415" s="17" t="str">
        <f>IF('Log_working_2-way'!$D414="","",A415^('Log_working_2-way'!$D414))</f>
        <v/>
      </c>
      <c r="K415" s="22" t="str">
        <f>IF('Log_working_2-way'!$D414="","",B415^('Log_working_2-way'!$D414))</f>
        <v/>
      </c>
    </row>
    <row r="416" spans="3:11" x14ac:dyDescent="0.2">
      <c r="C416" s="20" t="str">
        <f t="shared" si="6"/>
        <v/>
      </c>
      <c r="D416" s="17" t="str">
        <f>IF(OR($A416="",$B416=""),"",A416*'MPTO_working_2-way'!$G415)</f>
        <v/>
      </c>
      <c r="E416" s="22" t="str">
        <f>IF(OR($A416="",$B416=""),"",B416*'MPTO_working_2-way'!$G415)</f>
        <v/>
      </c>
      <c r="F416" s="17" t="str">
        <f>IF(OR($A416="",$B416=""),"",'MPTO_working_2-way'!D415)</f>
        <v/>
      </c>
      <c r="G416" s="22" t="str">
        <f>IF(OR($A416="",$B416=""),"",'MPTO_working_2-way'!E415)</f>
        <v/>
      </c>
      <c r="H416" s="17" t="str">
        <f>IF(OR($A416="",$B416=""),"",'OddsRatio_working_2-way'!M415)</f>
        <v/>
      </c>
      <c r="I416" s="17" t="str">
        <f>IF(OR($A416="",$B416=""),"",'OddsRatio_working_2-way'!N415)</f>
        <v/>
      </c>
      <c r="J416" s="17" t="str">
        <f>IF('Log_working_2-way'!$D415="","",A416^('Log_working_2-way'!$D415))</f>
        <v/>
      </c>
      <c r="K416" s="22" t="str">
        <f>IF('Log_working_2-way'!$D415="","",B416^('Log_working_2-way'!$D415))</f>
        <v/>
      </c>
    </row>
    <row r="417" spans="3:11" x14ac:dyDescent="0.2">
      <c r="C417" s="20" t="str">
        <f t="shared" si="6"/>
        <v/>
      </c>
      <c r="D417" s="17" t="str">
        <f>IF(OR($A417="",$B417=""),"",A417*'MPTO_working_2-way'!$G416)</f>
        <v/>
      </c>
      <c r="E417" s="22" t="str">
        <f>IF(OR($A417="",$B417=""),"",B417*'MPTO_working_2-way'!$G416)</f>
        <v/>
      </c>
      <c r="F417" s="17" t="str">
        <f>IF(OR($A417="",$B417=""),"",'MPTO_working_2-way'!D416)</f>
        <v/>
      </c>
      <c r="G417" s="22" t="str">
        <f>IF(OR($A417="",$B417=""),"",'MPTO_working_2-way'!E416)</f>
        <v/>
      </c>
      <c r="H417" s="17" t="str">
        <f>IF(OR($A417="",$B417=""),"",'OddsRatio_working_2-way'!M416)</f>
        <v/>
      </c>
      <c r="I417" s="17" t="str">
        <f>IF(OR($A417="",$B417=""),"",'OddsRatio_working_2-way'!N416)</f>
        <v/>
      </c>
      <c r="J417" s="17" t="str">
        <f>IF('Log_working_2-way'!$D416="","",A417^('Log_working_2-way'!$D416))</f>
        <v/>
      </c>
      <c r="K417" s="22" t="str">
        <f>IF('Log_working_2-way'!$D416="","",B417^('Log_working_2-way'!$D416))</f>
        <v/>
      </c>
    </row>
    <row r="418" spans="3:11" x14ac:dyDescent="0.2">
      <c r="C418" s="20" t="str">
        <f t="shared" si="6"/>
        <v/>
      </c>
      <c r="D418" s="17" t="str">
        <f>IF(OR($A418="",$B418=""),"",A418*'MPTO_working_2-way'!$G417)</f>
        <v/>
      </c>
      <c r="E418" s="22" t="str">
        <f>IF(OR($A418="",$B418=""),"",B418*'MPTO_working_2-way'!$G417)</f>
        <v/>
      </c>
      <c r="F418" s="17" t="str">
        <f>IF(OR($A418="",$B418=""),"",'MPTO_working_2-way'!D417)</f>
        <v/>
      </c>
      <c r="G418" s="22" t="str">
        <f>IF(OR($A418="",$B418=""),"",'MPTO_working_2-way'!E417)</f>
        <v/>
      </c>
      <c r="H418" s="17" t="str">
        <f>IF(OR($A418="",$B418=""),"",'OddsRatio_working_2-way'!M417)</f>
        <v/>
      </c>
      <c r="I418" s="17" t="str">
        <f>IF(OR($A418="",$B418=""),"",'OddsRatio_working_2-way'!N417)</f>
        <v/>
      </c>
      <c r="J418" s="17" t="str">
        <f>IF('Log_working_2-way'!$D417="","",A418^('Log_working_2-way'!$D417))</f>
        <v/>
      </c>
      <c r="K418" s="22" t="str">
        <f>IF('Log_working_2-way'!$D417="","",B418^('Log_working_2-way'!$D417))</f>
        <v/>
      </c>
    </row>
    <row r="419" spans="3:11" x14ac:dyDescent="0.2">
      <c r="C419" s="20" t="str">
        <f t="shared" si="6"/>
        <v/>
      </c>
      <c r="D419" s="17" t="str">
        <f>IF(OR($A419="",$B419=""),"",A419*'MPTO_working_2-way'!$G418)</f>
        <v/>
      </c>
      <c r="E419" s="22" t="str">
        <f>IF(OR($A419="",$B419=""),"",B419*'MPTO_working_2-way'!$G418)</f>
        <v/>
      </c>
      <c r="F419" s="17" t="str">
        <f>IF(OR($A419="",$B419=""),"",'MPTO_working_2-way'!D418)</f>
        <v/>
      </c>
      <c r="G419" s="22" t="str">
        <f>IF(OR($A419="",$B419=""),"",'MPTO_working_2-way'!E418)</f>
        <v/>
      </c>
      <c r="H419" s="17" t="str">
        <f>IF(OR($A419="",$B419=""),"",'OddsRatio_working_2-way'!M418)</f>
        <v/>
      </c>
      <c r="I419" s="17" t="str">
        <f>IF(OR($A419="",$B419=""),"",'OddsRatio_working_2-way'!N418)</f>
        <v/>
      </c>
      <c r="J419" s="17" t="str">
        <f>IF('Log_working_2-way'!$D418="","",A419^('Log_working_2-way'!$D418))</f>
        <v/>
      </c>
      <c r="K419" s="22" t="str">
        <f>IF('Log_working_2-way'!$D418="","",B419^('Log_working_2-way'!$D418))</f>
        <v/>
      </c>
    </row>
    <row r="420" spans="3:11" x14ac:dyDescent="0.2">
      <c r="C420" s="20" t="str">
        <f t="shared" si="6"/>
        <v/>
      </c>
      <c r="D420" s="17" t="str">
        <f>IF(OR($A420="",$B420=""),"",A420*'MPTO_working_2-way'!$G419)</f>
        <v/>
      </c>
      <c r="E420" s="22" t="str">
        <f>IF(OR($A420="",$B420=""),"",B420*'MPTO_working_2-way'!$G419)</f>
        <v/>
      </c>
      <c r="F420" s="17" t="str">
        <f>IF(OR($A420="",$B420=""),"",'MPTO_working_2-way'!D419)</f>
        <v/>
      </c>
      <c r="G420" s="22" t="str">
        <f>IF(OR($A420="",$B420=""),"",'MPTO_working_2-way'!E419)</f>
        <v/>
      </c>
      <c r="H420" s="17" t="str">
        <f>IF(OR($A420="",$B420=""),"",'OddsRatio_working_2-way'!M419)</f>
        <v/>
      </c>
      <c r="I420" s="17" t="str">
        <f>IF(OR($A420="",$B420=""),"",'OddsRatio_working_2-way'!N419)</f>
        <v/>
      </c>
      <c r="J420" s="17" t="str">
        <f>IF('Log_working_2-way'!$D419="","",A420^('Log_working_2-way'!$D419))</f>
        <v/>
      </c>
      <c r="K420" s="22" t="str">
        <f>IF('Log_working_2-way'!$D419="","",B420^('Log_working_2-way'!$D419))</f>
        <v/>
      </c>
    </row>
    <row r="421" spans="3:11" x14ac:dyDescent="0.2">
      <c r="C421" s="20" t="str">
        <f t="shared" si="6"/>
        <v/>
      </c>
      <c r="D421" s="17" t="str">
        <f>IF(OR($A421="",$B421=""),"",A421*'MPTO_working_2-way'!$G420)</f>
        <v/>
      </c>
      <c r="E421" s="22" t="str">
        <f>IF(OR($A421="",$B421=""),"",B421*'MPTO_working_2-way'!$G420)</f>
        <v/>
      </c>
      <c r="F421" s="17" t="str">
        <f>IF(OR($A421="",$B421=""),"",'MPTO_working_2-way'!D420)</f>
        <v/>
      </c>
      <c r="G421" s="22" t="str">
        <f>IF(OR($A421="",$B421=""),"",'MPTO_working_2-way'!E420)</f>
        <v/>
      </c>
      <c r="H421" s="17" t="str">
        <f>IF(OR($A421="",$B421=""),"",'OddsRatio_working_2-way'!M420)</f>
        <v/>
      </c>
      <c r="I421" s="17" t="str">
        <f>IF(OR($A421="",$B421=""),"",'OddsRatio_working_2-way'!N420)</f>
        <v/>
      </c>
      <c r="J421" s="17" t="str">
        <f>IF('Log_working_2-way'!$D420="","",A421^('Log_working_2-way'!$D420))</f>
        <v/>
      </c>
      <c r="K421" s="22" t="str">
        <f>IF('Log_working_2-way'!$D420="","",B421^('Log_working_2-way'!$D420))</f>
        <v/>
      </c>
    </row>
    <row r="422" spans="3:11" x14ac:dyDescent="0.2">
      <c r="C422" s="20" t="str">
        <f t="shared" si="6"/>
        <v/>
      </c>
      <c r="D422" s="17" t="str">
        <f>IF(OR($A422="",$B422=""),"",A422*'MPTO_working_2-way'!$G421)</f>
        <v/>
      </c>
      <c r="E422" s="22" t="str">
        <f>IF(OR($A422="",$B422=""),"",B422*'MPTO_working_2-way'!$G421)</f>
        <v/>
      </c>
      <c r="F422" s="17" t="str">
        <f>IF(OR($A422="",$B422=""),"",'MPTO_working_2-way'!D421)</f>
        <v/>
      </c>
      <c r="G422" s="22" t="str">
        <f>IF(OR($A422="",$B422=""),"",'MPTO_working_2-way'!E421)</f>
        <v/>
      </c>
      <c r="H422" s="17" t="str">
        <f>IF(OR($A422="",$B422=""),"",'OddsRatio_working_2-way'!M421)</f>
        <v/>
      </c>
      <c r="I422" s="17" t="str">
        <f>IF(OR($A422="",$B422=""),"",'OddsRatio_working_2-way'!N421)</f>
        <v/>
      </c>
      <c r="J422" s="17" t="str">
        <f>IF('Log_working_2-way'!$D421="","",A422^('Log_working_2-way'!$D421))</f>
        <v/>
      </c>
      <c r="K422" s="22" t="str">
        <f>IF('Log_working_2-way'!$D421="","",B422^('Log_working_2-way'!$D421))</f>
        <v/>
      </c>
    </row>
    <row r="423" spans="3:11" x14ac:dyDescent="0.2">
      <c r="C423" s="20" t="str">
        <f t="shared" si="6"/>
        <v/>
      </c>
      <c r="D423" s="17" t="str">
        <f>IF(OR($A423="",$B423=""),"",A423*'MPTO_working_2-way'!$G422)</f>
        <v/>
      </c>
      <c r="E423" s="22" t="str">
        <f>IF(OR($A423="",$B423=""),"",B423*'MPTO_working_2-way'!$G422)</f>
        <v/>
      </c>
      <c r="F423" s="17" t="str">
        <f>IF(OR($A423="",$B423=""),"",'MPTO_working_2-way'!D422)</f>
        <v/>
      </c>
      <c r="G423" s="22" t="str">
        <f>IF(OR($A423="",$B423=""),"",'MPTO_working_2-way'!E422)</f>
        <v/>
      </c>
      <c r="H423" s="17" t="str">
        <f>IF(OR($A423="",$B423=""),"",'OddsRatio_working_2-way'!M422)</f>
        <v/>
      </c>
      <c r="I423" s="17" t="str">
        <f>IF(OR($A423="",$B423=""),"",'OddsRatio_working_2-way'!N422)</f>
        <v/>
      </c>
      <c r="J423" s="17" t="str">
        <f>IF('Log_working_2-way'!$D422="","",A423^('Log_working_2-way'!$D422))</f>
        <v/>
      </c>
      <c r="K423" s="22" t="str">
        <f>IF('Log_working_2-way'!$D422="","",B423^('Log_working_2-way'!$D422))</f>
        <v/>
      </c>
    </row>
    <row r="424" spans="3:11" x14ac:dyDescent="0.2">
      <c r="C424" s="20" t="str">
        <f t="shared" si="6"/>
        <v/>
      </c>
      <c r="D424" s="17" t="str">
        <f>IF(OR($A424="",$B424=""),"",A424*'MPTO_working_2-way'!$G423)</f>
        <v/>
      </c>
      <c r="E424" s="22" t="str">
        <f>IF(OR($A424="",$B424=""),"",B424*'MPTO_working_2-way'!$G423)</f>
        <v/>
      </c>
      <c r="F424" s="17" t="str">
        <f>IF(OR($A424="",$B424=""),"",'MPTO_working_2-way'!D423)</f>
        <v/>
      </c>
      <c r="G424" s="22" t="str">
        <f>IF(OR($A424="",$B424=""),"",'MPTO_working_2-way'!E423)</f>
        <v/>
      </c>
      <c r="H424" s="17" t="str">
        <f>IF(OR($A424="",$B424=""),"",'OddsRatio_working_2-way'!M423)</f>
        <v/>
      </c>
      <c r="I424" s="17" t="str">
        <f>IF(OR($A424="",$B424=""),"",'OddsRatio_working_2-way'!N423)</f>
        <v/>
      </c>
      <c r="J424" s="17" t="str">
        <f>IF('Log_working_2-way'!$D423="","",A424^('Log_working_2-way'!$D423))</f>
        <v/>
      </c>
      <c r="K424" s="22" t="str">
        <f>IF('Log_working_2-way'!$D423="","",B424^('Log_working_2-way'!$D423))</f>
        <v/>
      </c>
    </row>
    <row r="425" spans="3:11" x14ac:dyDescent="0.2">
      <c r="C425" s="20" t="str">
        <f t="shared" si="6"/>
        <v/>
      </c>
      <c r="D425" s="17" t="str">
        <f>IF(OR($A425="",$B425=""),"",A425*'MPTO_working_2-way'!$G424)</f>
        <v/>
      </c>
      <c r="E425" s="22" t="str">
        <f>IF(OR($A425="",$B425=""),"",B425*'MPTO_working_2-way'!$G424)</f>
        <v/>
      </c>
      <c r="F425" s="17" t="str">
        <f>IF(OR($A425="",$B425=""),"",'MPTO_working_2-way'!D424)</f>
        <v/>
      </c>
      <c r="G425" s="22" t="str">
        <f>IF(OR($A425="",$B425=""),"",'MPTO_working_2-way'!E424)</f>
        <v/>
      </c>
      <c r="H425" s="17" t="str">
        <f>IF(OR($A425="",$B425=""),"",'OddsRatio_working_2-way'!M424)</f>
        <v/>
      </c>
      <c r="I425" s="17" t="str">
        <f>IF(OR($A425="",$B425=""),"",'OddsRatio_working_2-way'!N424)</f>
        <v/>
      </c>
      <c r="J425" s="17" t="str">
        <f>IF('Log_working_2-way'!$D424="","",A425^('Log_working_2-way'!$D424))</f>
        <v/>
      </c>
      <c r="K425" s="22" t="str">
        <f>IF('Log_working_2-way'!$D424="","",B425^('Log_working_2-way'!$D424))</f>
        <v/>
      </c>
    </row>
    <row r="426" spans="3:11" x14ac:dyDescent="0.2">
      <c r="C426" s="20" t="str">
        <f t="shared" si="6"/>
        <v/>
      </c>
      <c r="D426" s="17" t="str">
        <f>IF(OR($A426="",$B426=""),"",A426*'MPTO_working_2-way'!$G425)</f>
        <v/>
      </c>
      <c r="E426" s="22" t="str">
        <f>IF(OR($A426="",$B426=""),"",B426*'MPTO_working_2-way'!$G425)</f>
        <v/>
      </c>
      <c r="F426" s="17" t="str">
        <f>IF(OR($A426="",$B426=""),"",'MPTO_working_2-way'!D425)</f>
        <v/>
      </c>
      <c r="G426" s="22" t="str">
        <f>IF(OR($A426="",$B426=""),"",'MPTO_working_2-way'!E425)</f>
        <v/>
      </c>
      <c r="H426" s="17" t="str">
        <f>IF(OR($A426="",$B426=""),"",'OddsRatio_working_2-way'!M425)</f>
        <v/>
      </c>
      <c r="I426" s="17" t="str">
        <f>IF(OR($A426="",$B426=""),"",'OddsRatio_working_2-way'!N425)</f>
        <v/>
      </c>
      <c r="J426" s="17" t="str">
        <f>IF('Log_working_2-way'!$D425="","",A426^('Log_working_2-way'!$D425))</f>
        <v/>
      </c>
      <c r="K426" s="22" t="str">
        <f>IF('Log_working_2-way'!$D425="","",B426^('Log_working_2-way'!$D425))</f>
        <v/>
      </c>
    </row>
    <row r="427" spans="3:11" x14ac:dyDescent="0.2">
      <c r="C427" s="20" t="str">
        <f t="shared" si="6"/>
        <v/>
      </c>
      <c r="D427" s="17" t="str">
        <f>IF(OR($A427="",$B427=""),"",A427*'MPTO_working_2-way'!$G426)</f>
        <v/>
      </c>
      <c r="E427" s="22" t="str">
        <f>IF(OR($A427="",$B427=""),"",B427*'MPTO_working_2-way'!$G426)</f>
        <v/>
      </c>
      <c r="F427" s="17" t="str">
        <f>IF(OR($A427="",$B427=""),"",'MPTO_working_2-way'!D426)</f>
        <v/>
      </c>
      <c r="G427" s="22" t="str">
        <f>IF(OR($A427="",$B427=""),"",'MPTO_working_2-way'!E426)</f>
        <v/>
      </c>
      <c r="H427" s="17" t="str">
        <f>IF(OR($A427="",$B427=""),"",'OddsRatio_working_2-way'!M426)</f>
        <v/>
      </c>
      <c r="I427" s="17" t="str">
        <f>IF(OR($A427="",$B427=""),"",'OddsRatio_working_2-way'!N426)</f>
        <v/>
      </c>
      <c r="J427" s="17" t="str">
        <f>IF('Log_working_2-way'!$D426="","",A427^('Log_working_2-way'!$D426))</f>
        <v/>
      </c>
      <c r="K427" s="22" t="str">
        <f>IF('Log_working_2-way'!$D426="","",B427^('Log_working_2-way'!$D426))</f>
        <v/>
      </c>
    </row>
    <row r="428" spans="3:11" x14ac:dyDescent="0.2">
      <c r="C428" s="20" t="str">
        <f t="shared" si="6"/>
        <v/>
      </c>
      <c r="D428" s="17" t="str">
        <f>IF(OR($A428="",$B428=""),"",A428*'MPTO_working_2-way'!$G427)</f>
        <v/>
      </c>
      <c r="E428" s="22" t="str">
        <f>IF(OR($A428="",$B428=""),"",B428*'MPTO_working_2-way'!$G427)</f>
        <v/>
      </c>
      <c r="F428" s="17" t="str">
        <f>IF(OR($A428="",$B428=""),"",'MPTO_working_2-way'!D427)</f>
        <v/>
      </c>
      <c r="G428" s="22" t="str">
        <f>IF(OR($A428="",$B428=""),"",'MPTO_working_2-way'!E427)</f>
        <v/>
      </c>
      <c r="H428" s="17" t="str">
        <f>IF(OR($A428="",$B428=""),"",'OddsRatio_working_2-way'!M427)</f>
        <v/>
      </c>
      <c r="I428" s="17" t="str">
        <f>IF(OR($A428="",$B428=""),"",'OddsRatio_working_2-way'!N427)</f>
        <v/>
      </c>
      <c r="J428" s="17" t="str">
        <f>IF('Log_working_2-way'!$D427="","",A428^('Log_working_2-way'!$D427))</f>
        <v/>
      </c>
      <c r="K428" s="22" t="str">
        <f>IF('Log_working_2-way'!$D427="","",B428^('Log_working_2-way'!$D427))</f>
        <v/>
      </c>
    </row>
    <row r="429" spans="3:11" x14ac:dyDescent="0.2">
      <c r="C429" s="20" t="str">
        <f t="shared" si="6"/>
        <v/>
      </c>
      <c r="D429" s="17" t="str">
        <f>IF(OR($A429="",$B429=""),"",A429*'MPTO_working_2-way'!$G428)</f>
        <v/>
      </c>
      <c r="E429" s="22" t="str">
        <f>IF(OR($A429="",$B429=""),"",B429*'MPTO_working_2-way'!$G428)</f>
        <v/>
      </c>
      <c r="F429" s="17" t="str">
        <f>IF(OR($A429="",$B429=""),"",'MPTO_working_2-way'!D428)</f>
        <v/>
      </c>
      <c r="G429" s="22" t="str">
        <f>IF(OR($A429="",$B429=""),"",'MPTO_working_2-way'!E428)</f>
        <v/>
      </c>
      <c r="H429" s="17" t="str">
        <f>IF(OR($A429="",$B429=""),"",'OddsRatio_working_2-way'!M428)</f>
        <v/>
      </c>
      <c r="I429" s="17" t="str">
        <f>IF(OR($A429="",$B429=""),"",'OddsRatio_working_2-way'!N428)</f>
        <v/>
      </c>
      <c r="J429" s="17" t="str">
        <f>IF('Log_working_2-way'!$D428="","",A429^('Log_working_2-way'!$D428))</f>
        <v/>
      </c>
      <c r="K429" s="22" t="str">
        <f>IF('Log_working_2-way'!$D428="","",B429^('Log_working_2-way'!$D428))</f>
        <v/>
      </c>
    </row>
    <row r="430" spans="3:11" x14ac:dyDescent="0.2">
      <c r="C430" s="20" t="str">
        <f t="shared" si="6"/>
        <v/>
      </c>
      <c r="D430" s="17" t="str">
        <f>IF(OR($A430="",$B430=""),"",A430*'MPTO_working_2-way'!$G429)</f>
        <v/>
      </c>
      <c r="E430" s="22" t="str">
        <f>IF(OR($A430="",$B430=""),"",B430*'MPTO_working_2-way'!$G429)</f>
        <v/>
      </c>
      <c r="F430" s="17" t="str">
        <f>IF(OR($A430="",$B430=""),"",'MPTO_working_2-way'!D429)</f>
        <v/>
      </c>
      <c r="G430" s="22" t="str">
        <f>IF(OR($A430="",$B430=""),"",'MPTO_working_2-way'!E429)</f>
        <v/>
      </c>
      <c r="H430" s="17" t="str">
        <f>IF(OR($A430="",$B430=""),"",'OddsRatio_working_2-way'!M429)</f>
        <v/>
      </c>
      <c r="I430" s="17" t="str">
        <f>IF(OR($A430="",$B430=""),"",'OddsRatio_working_2-way'!N429)</f>
        <v/>
      </c>
      <c r="J430" s="17" t="str">
        <f>IF('Log_working_2-way'!$D429="","",A430^('Log_working_2-way'!$D429))</f>
        <v/>
      </c>
      <c r="K430" s="22" t="str">
        <f>IF('Log_working_2-way'!$D429="","",B430^('Log_working_2-way'!$D429))</f>
        <v/>
      </c>
    </row>
    <row r="431" spans="3:11" x14ac:dyDescent="0.2">
      <c r="C431" s="20" t="str">
        <f t="shared" si="6"/>
        <v/>
      </c>
      <c r="D431" s="17" t="str">
        <f>IF(OR($A431="",$B431=""),"",A431*'MPTO_working_2-way'!$G430)</f>
        <v/>
      </c>
      <c r="E431" s="22" t="str">
        <f>IF(OR($A431="",$B431=""),"",B431*'MPTO_working_2-way'!$G430)</f>
        <v/>
      </c>
      <c r="F431" s="17" t="str">
        <f>IF(OR($A431="",$B431=""),"",'MPTO_working_2-way'!D430)</f>
        <v/>
      </c>
      <c r="G431" s="22" t="str">
        <f>IF(OR($A431="",$B431=""),"",'MPTO_working_2-way'!E430)</f>
        <v/>
      </c>
      <c r="H431" s="17" t="str">
        <f>IF(OR($A431="",$B431=""),"",'OddsRatio_working_2-way'!M430)</f>
        <v/>
      </c>
      <c r="I431" s="17" t="str">
        <f>IF(OR($A431="",$B431=""),"",'OddsRatio_working_2-way'!N430)</f>
        <v/>
      </c>
      <c r="J431" s="17" t="str">
        <f>IF('Log_working_2-way'!$D430="","",A431^('Log_working_2-way'!$D430))</f>
        <v/>
      </c>
      <c r="K431" s="22" t="str">
        <f>IF('Log_working_2-way'!$D430="","",B431^('Log_working_2-way'!$D430))</f>
        <v/>
      </c>
    </row>
    <row r="432" spans="3:11" x14ac:dyDescent="0.2">
      <c r="C432" s="20" t="str">
        <f t="shared" si="6"/>
        <v/>
      </c>
      <c r="D432" s="17" t="str">
        <f>IF(OR($A432="",$B432=""),"",A432*'MPTO_working_2-way'!$G431)</f>
        <v/>
      </c>
      <c r="E432" s="22" t="str">
        <f>IF(OR($A432="",$B432=""),"",B432*'MPTO_working_2-way'!$G431)</f>
        <v/>
      </c>
      <c r="F432" s="17" t="str">
        <f>IF(OR($A432="",$B432=""),"",'MPTO_working_2-way'!D431)</f>
        <v/>
      </c>
      <c r="G432" s="22" t="str">
        <f>IF(OR($A432="",$B432=""),"",'MPTO_working_2-way'!E431)</f>
        <v/>
      </c>
      <c r="H432" s="17" t="str">
        <f>IF(OR($A432="",$B432=""),"",'OddsRatio_working_2-way'!M431)</f>
        <v/>
      </c>
      <c r="I432" s="17" t="str">
        <f>IF(OR($A432="",$B432=""),"",'OddsRatio_working_2-way'!N431)</f>
        <v/>
      </c>
      <c r="J432" s="17" t="str">
        <f>IF('Log_working_2-way'!$D431="","",A432^('Log_working_2-way'!$D431))</f>
        <v/>
      </c>
      <c r="K432" s="22" t="str">
        <f>IF('Log_working_2-way'!$D431="","",B432^('Log_working_2-way'!$D431))</f>
        <v/>
      </c>
    </row>
    <row r="433" spans="3:11" x14ac:dyDescent="0.2">
      <c r="C433" s="20" t="str">
        <f t="shared" si="6"/>
        <v/>
      </c>
      <c r="D433" s="17" t="str">
        <f>IF(OR($A433="",$B433=""),"",A433*'MPTO_working_2-way'!$G432)</f>
        <v/>
      </c>
      <c r="E433" s="22" t="str">
        <f>IF(OR($A433="",$B433=""),"",B433*'MPTO_working_2-way'!$G432)</f>
        <v/>
      </c>
      <c r="F433" s="17" t="str">
        <f>IF(OR($A433="",$B433=""),"",'MPTO_working_2-way'!D432)</f>
        <v/>
      </c>
      <c r="G433" s="22" t="str">
        <f>IF(OR($A433="",$B433=""),"",'MPTO_working_2-way'!E432)</f>
        <v/>
      </c>
      <c r="H433" s="17" t="str">
        <f>IF(OR($A433="",$B433=""),"",'OddsRatio_working_2-way'!M432)</f>
        <v/>
      </c>
      <c r="I433" s="17" t="str">
        <f>IF(OR($A433="",$B433=""),"",'OddsRatio_working_2-way'!N432)</f>
        <v/>
      </c>
      <c r="J433" s="17" t="str">
        <f>IF('Log_working_2-way'!$D432="","",A433^('Log_working_2-way'!$D432))</f>
        <v/>
      </c>
      <c r="K433" s="22" t="str">
        <f>IF('Log_working_2-way'!$D432="","",B433^('Log_working_2-way'!$D432))</f>
        <v/>
      </c>
    </row>
    <row r="434" spans="3:11" x14ac:dyDescent="0.2">
      <c r="C434" s="20" t="str">
        <f t="shared" si="6"/>
        <v/>
      </c>
      <c r="D434" s="17" t="str">
        <f>IF(OR($A434="",$B434=""),"",A434*'MPTO_working_2-way'!$G433)</f>
        <v/>
      </c>
      <c r="E434" s="22" t="str">
        <f>IF(OR($A434="",$B434=""),"",B434*'MPTO_working_2-way'!$G433)</f>
        <v/>
      </c>
      <c r="F434" s="17" t="str">
        <f>IF(OR($A434="",$B434=""),"",'MPTO_working_2-way'!D433)</f>
        <v/>
      </c>
      <c r="G434" s="22" t="str">
        <f>IF(OR($A434="",$B434=""),"",'MPTO_working_2-way'!E433)</f>
        <v/>
      </c>
      <c r="H434" s="17" t="str">
        <f>IF(OR($A434="",$B434=""),"",'OddsRatio_working_2-way'!M433)</f>
        <v/>
      </c>
      <c r="I434" s="17" t="str">
        <f>IF(OR($A434="",$B434=""),"",'OddsRatio_working_2-way'!N433)</f>
        <v/>
      </c>
      <c r="J434" s="17" t="str">
        <f>IF('Log_working_2-way'!$D433="","",A434^('Log_working_2-way'!$D433))</f>
        <v/>
      </c>
      <c r="K434" s="22" t="str">
        <f>IF('Log_working_2-way'!$D433="","",B434^('Log_working_2-way'!$D433))</f>
        <v/>
      </c>
    </row>
    <row r="435" spans="3:11" x14ac:dyDescent="0.2">
      <c r="C435" s="20" t="str">
        <f t="shared" si="6"/>
        <v/>
      </c>
      <c r="D435" s="17" t="str">
        <f>IF(OR($A435="",$B435=""),"",A435*'MPTO_working_2-way'!$G434)</f>
        <v/>
      </c>
      <c r="E435" s="22" t="str">
        <f>IF(OR($A435="",$B435=""),"",B435*'MPTO_working_2-way'!$G434)</f>
        <v/>
      </c>
      <c r="F435" s="17" t="str">
        <f>IF(OR($A435="",$B435=""),"",'MPTO_working_2-way'!D434)</f>
        <v/>
      </c>
      <c r="G435" s="22" t="str">
        <f>IF(OR($A435="",$B435=""),"",'MPTO_working_2-way'!E434)</f>
        <v/>
      </c>
      <c r="H435" s="17" t="str">
        <f>IF(OR($A435="",$B435=""),"",'OddsRatio_working_2-way'!M434)</f>
        <v/>
      </c>
      <c r="I435" s="17" t="str">
        <f>IF(OR($A435="",$B435=""),"",'OddsRatio_working_2-way'!N434)</f>
        <v/>
      </c>
      <c r="J435" s="17" t="str">
        <f>IF('Log_working_2-way'!$D434="","",A435^('Log_working_2-way'!$D434))</f>
        <v/>
      </c>
      <c r="K435" s="22" t="str">
        <f>IF('Log_working_2-way'!$D434="","",B435^('Log_working_2-way'!$D434))</f>
        <v/>
      </c>
    </row>
    <row r="436" spans="3:11" x14ac:dyDescent="0.2">
      <c r="C436" s="20" t="str">
        <f t="shared" si="6"/>
        <v/>
      </c>
      <c r="D436" s="17" t="str">
        <f>IF(OR($A436="",$B436=""),"",A436*'MPTO_working_2-way'!$G435)</f>
        <v/>
      </c>
      <c r="E436" s="22" t="str">
        <f>IF(OR($A436="",$B436=""),"",B436*'MPTO_working_2-way'!$G435)</f>
        <v/>
      </c>
      <c r="F436" s="17" t="str">
        <f>IF(OR($A436="",$B436=""),"",'MPTO_working_2-way'!D435)</f>
        <v/>
      </c>
      <c r="G436" s="22" t="str">
        <f>IF(OR($A436="",$B436=""),"",'MPTO_working_2-way'!E435)</f>
        <v/>
      </c>
      <c r="H436" s="17" t="str">
        <f>IF(OR($A436="",$B436=""),"",'OddsRatio_working_2-way'!M435)</f>
        <v/>
      </c>
      <c r="I436" s="17" t="str">
        <f>IF(OR($A436="",$B436=""),"",'OddsRatio_working_2-way'!N435)</f>
        <v/>
      </c>
      <c r="J436" s="17" t="str">
        <f>IF('Log_working_2-way'!$D435="","",A436^('Log_working_2-way'!$D435))</f>
        <v/>
      </c>
      <c r="K436" s="22" t="str">
        <f>IF('Log_working_2-way'!$D435="","",B436^('Log_working_2-way'!$D435))</f>
        <v/>
      </c>
    </row>
    <row r="437" spans="3:11" x14ac:dyDescent="0.2">
      <c r="C437" s="20" t="str">
        <f t="shared" si="6"/>
        <v/>
      </c>
      <c r="D437" s="17" t="str">
        <f>IF(OR($A437="",$B437=""),"",A437*'MPTO_working_2-way'!$G436)</f>
        <v/>
      </c>
      <c r="E437" s="22" t="str">
        <f>IF(OR($A437="",$B437=""),"",B437*'MPTO_working_2-way'!$G436)</f>
        <v/>
      </c>
      <c r="F437" s="17" t="str">
        <f>IF(OR($A437="",$B437=""),"",'MPTO_working_2-way'!D436)</f>
        <v/>
      </c>
      <c r="G437" s="22" t="str">
        <f>IF(OR($A437="",$B437=""),"",'MPTO_working_2-way'!E436)</f>
        <v/>
      </c>
      <c r="H437" s="17" t="str">
        <f>IF(OR($A437="",$B437=""),"",'OddsRatio_working_2-way'!M436)</f>
        <v/>
      </c>
      <c r="I437" s="17" t="str">
        <f>IF(OR($A437="",$B437=""),"",'OddsRatio_working_2-way'!N436)</f>
        <v/>
      </c>
      <c r="J437" s="17" t="str">
        <f>IF('Log_working_2-way'!$D436="","",A437^('Log_working_2-way'!$D436))</f>
        <v/>
      </c>
      <c r="K437" s="22" t="str">
        <f>IF('Log_working_2-way'!$D436="","",B437^('Log_working_2-way'!$D436))</f>
        <v/>
      </c>
    </row>
    <row r="438" spans="3:11" x14ac:dyDescent="0.2">
      <c r="C438" s="20" t="str">
        <f t="shared" si="6"/>
        <v/>
      </c>
      <c r="D438" s="17" t="str">
        <f>IF(OR($A438="",$B438=""),"",A438*'MPTO_working_2-way'!$G437)</f>
        <v/>
      </c>
      <c r="E438" s="22" t="str">
        <f>IF(OR($A438="",$B438=""),"",B438*'MPTO_working_2-way'!$G437)</f>
        <v/>
      </c>
      <c r="F438" s="17" t="str">
        <f>IF(OR($A438="",$B438=""),"",'MPTO_working_2-way'!D437)</f>
        <v/>
      </c>
      <c r="G438" s="22" t="str">
        <f>IF(OR($A438="",$B438=""),"",'MPTO_working_2-way'!E437)</f>
        <v/>
      </c>
      <c r="H438" s="17" t="str">
        <f>IF(OR($A438="",$B438=""),"",'OddsRatio_working_2-way'!M437)</f>
        <v/>
      </c>
      <c r="I438" s="17" t="str">
        <f>IF(OR($A438="",$B438=""),"",'OddsRatio_working_2-way'!N437)</f>
        <v/>
      </c>
      <c r="J438" s="17" t="str">
        <f>IF('Log_working_2-way'!$D437="","",A438^('Log_working_2-way'!$D437))</f>
        <v/>
      </c>
      <c r="K438" s="22" t="str">
        <f>IF('Log_working_2-way'!$D437="","",B438^('Log_working_2-way'!$D437))</f>
        <v/>
      </c>
    </row>
    <row r="439" spans="3:11" x14ac:dyDescent="0.2">
      <c r="C439" s="20" t="str">
        <f t="shared" si="6"/>
        <v/>
      </c>
      <c r="D439" s="17" t="str">
        <f>IF(OR($A439="",$B439=""),"",A439*'MPTO_working_2-way'!$G438)</f>
        <v/>
      </c>
      <c r="E439" s="22" t="str">
        <f>IF(OR($A439="",$B439=""),"",B439*'MPTO_working_2-way'!$G438)</f>
        <v/>
      </c>
      <c r="F439" s="17" t="str">
        <f>IF(OR($A439="",$B439=""),"",'MPTO_working_2-way'!D438)</f>
        <v/>
      </c>
      <c r="G439" s="22" t="str">
        <f>IF(OR($A439="",$B439=""),"",'MPTO_working_2-way'!E438)</f>
        <v/>
      </c>
      <c r="H439" s="17" t="str">
        <f>IF(OR($A439="",$B439=""),"",'OddsRatio_working_2-way'!M438)</f>
        <v/>
      </c>
      <c r="I439" s="17" t="str">
        <f>IF(OR($A439="",$B439=""),"",'OddsRatio_working_2-way'!N438)</f>
        <v/>
      </c>
      <c r="J439" s="17" t="str">
        <f>IF('Log_working_2-way'!$D438="","",A439^('Log_working_2-way'!$D438))</f>
        <v/>
      </c>
      <c r="K439" s="22" t="str">
        <f>IF('Log_working_2-way'!$D438="","",B439^('Log_working_2-way'!$D438))</f>
        <v/>
      </c>
    </row>
    <row r="440" spans="3:11" x14ac:dyDescent="0.2">
      <c r="C440" s="20" t="str">
        <f t="shared" si="6"/>
        <v/>
      </c>
      <c r="D440" s="17" t="str">
        <f>IF(OR($A440="",$B440=""),"",A440*'MPTO_working_2-way'!$G439)</f>
        <v/>
      </c>
      <c r="E440" s="22" t="str">
        <f>IF(OR($A440="",$B440=""),"",B440*'MPTO_working_2-way'!$G439)</f>
        <v/>
      </c>
      <c r="F440" s="17" t="str">
        <f>IF(OR($A440="",$B440=""),"",'MPTO_working_2-way'!D439)</f>
        <v/>
      </c>
      <c r="G440" s="22" t="str">
        <f>IF(OR($A440="",$B440=""),"",'MPTO_working_2-way'!E439)</f>
        <v/>
      </c>
      <c r="H440" s="17" t="str">
        <f>IF(OR($A440="",$B440=""),"",'OddsRatio_working_2-way'!M439)</f>
        <v/>
      </c>
      <c r="I440" s="17" t="str">
        <f>IF(OR($A440="",$B440=""),"",'OddsRatio_working_2-way'!N439)</f>
        <v/>
      </c>
      <c r="J440" s="17" t="str">
        <f>IF('Log_working_2-way'!$D439="","",A440^('Log_working_2-way'!$D439))</f>
        <v/>
      </c>
      <c r="K440" s="22" t="str">
        <f>IF('Log_working_2-way'!$D439="","",B440^('Log_working_2-way'!$D439))</f>
        <v/>
      </c>
    </row>
    <row r="441" spans="3:11" x14ac:dyDescent="0.2">
      <c r="C441" s="20" t="str">
        <f t="shared" si="6"/>
        <v/>
      </c>
      <c r="D441" s="17" t="str">
        <f>IF(OR($A441="",$B441=""),"",A441*'MPTO_working_2-way'!$G440)</f>
        <v/>
      </c>
      <c r="E441" s="22" t="str">
        <f>IF(OR($A441="",$B441=""),"",B441*'MPTO_working_2-way'!$G440)</f>
        <v/>
      </c>
      <c r="F441" s="17" t="str">
        <f>IF(OR($A441="",$B441=""),"",'MPTO_working_2-way'!D440)</f>
        <v/>
      </c>
      <c r="G441" s="22" t="str">
        <f>IF(OR($A441="",$B441=""),"",'MPTO_working_2-way'!E440)</f>
        <v/>
      </c>
      <c r="H441" s="17" t="str">
        <f>IF(OR($A441="",$B441=""),"",'OddsRatio_working_2-way'!M440)</f>
        <v/>
      </c>
      <c r="I441" s="17" t="str">
        <f>IF(OR($A441="",$B441=""),"",'OddsRatio_working_2-way'!N440)</f>
        <v/>
      </c>
      <c r="J441" s="17" t="str">
        <f>IF('Log_working_2-way'!$D440="","",A441^('Log_working_2-way'!$D440))</f>
        <v/>
      </c>
      <c r="K441" s="22" t="str">
        <f>IF('Log_working_2-way'!$D440="","",B441^('Log_working_2-way'!$D440))</f>
        <v/>
      </c>
    </row>
    <row r="442" spans="3:11" x14ac:dyDescent="0.2">
      <c r="C442" s="20" t="str">
        <f t="shared" si="6"/>
        <v/>
      </c>
      <c r="D442" s="17" t="str">
        <f>IF(OR($A442="",$B442=""),"",A442*'MPTO_working_2-way'!$G441)</f>
        <v/>
      </c>
      <c r="E442" s="22" t="str">
        <f>IF(OR($A442="",$B442=""),"",B442*'MPTO_working_2-way'!$G441)</f>
        <v/>
      </c>
      <c r="F442" s="17" t="str">
        <f>IF(OR($A442="",$B442=""),"",'MPTO_working_2-way'!D441)</f>
        <v/>
      </c>
      <c r="G442" s="22" t="str">
        <f>IF(OR($A442="",$B442=""),"",'MPTO_working_2-way'!E441)</f>
        <v/>
      </c>
      <c r="H442" s="17" t="str">
        <f>IF(OR($A442="",$B442=""),"",'OddsRatio_working_2-way'!M441)</f>
        <v/>
      </c>
      <c r="I442" s="17" t="str">
        <f>IF(OR($A442="",$B442=""),"",'OddsRatio_working_2-way'!N441)</f>
        <v/>
      </c>
      <c r="J442" s="17" t="str">
        <f>IF('Log_working_2-way'!$D441="","",A442^('Log_working_2-way'!$D441))</f>
        <v/>
      </c>
      <c r="K442" s="22" t="str">
        <f>IF('Log_working_2-way'!$D441="","",B442^('Log_working_2-way'!$D441))</f>
        <v/>
      </c>
    </row>
    <row r="443" spans="3:11" x14ac:dyDescent="0.2">
      <c r="C443" s="20" t="str">
        <f t="shared" si="6"/>
        <v/>
      </c>
      <c r="D443" s="17" t="str">
        <f>IF(OR($A443="",$B443=""),"",A443*'MPTO_working_2-way'!$G442)</f>
        <v/>
      </c>
      <c r="E443" s="22" t="str">
        <f>IF(OR($A443="",$B443=""),"",B443*'MPTO_working_2-way'!$G442)</f>
        <v/>
      </c>
      <c r="F443" s="17" t="str">
        <f>IF(OR($A443="",$B443=""),"",'MPTO_working_2-way'!D442)</f>
        <v/>
      </c>
      <c r="G443" s="22" t="str">
        <f>IF(OR($A443="",$B443=""),"",'MPTO_working_2-way'!E442)</f>
        <v/>
      </c>
      <c r="H443" s="17" t="str">
        <f>IF(OR($A443="",$B443=""),"",'OddsRatio_working_2-way'!M442)</f>
        <v/>
      </c>
      <c r="I443" s="17" t="str">
        <f>IF(OR($A443="",$B443=""),"",'OddsRatio_working_2-way'!N442)</f>
        <v/>
      </c>
      <c r="J443" s="17" t="str">
        <f>IF('Log_working_2-way'!$D442="","",A443^('Log_working_2-way'!$D442))</f>
        <v/>
      </c>
      <c r="K443" s="22" t="str">
        <f>IF('Log_working_2-way'!$D442="","",B443^('Log_working_2-way'!$D442))</f>
        <v/>
      </c>
    </row>
    <row r="444" spans="3:11" x14ac:dyDescent="0.2">
      <c r="C444" s="20" t="str">
        <f t="shared" si="6"/>
        <v/>
      </c>
      <c r="D444" s="17" t="str">
        <f>IF(OR($A444="",$B444=""),"",A444*'MPTO_working_2-way'!$G443)</f>
        <v/>
      </c>
      <c r="E444" s="22" t="str">
        <f>IF(OR($A444="",$B444=""),"",B444*'MPTO_working_2-way'!$G443)</f>
        <v/>
      </c>
      <c r="F444" s="17" t="str">
        <f>IF(OR($A444="",$B444=""),"",'MPTO_working_2-way'!D443)</f>
        <v/>
      </c>
      <c r="G444" s="22" t="str">
        <f>IF(OR($A444="",$B444=""),"",'MPTO_working_2-way'!E443)</f>
        <v/>
      </c>
      <c r="H444" s="17" t="str">
        <f>IF(OR($A444="",$B444=""),"",'OddsRatio_working_2-way'!M443)</f>
        <v/>
      </c>
      <c r="I444" s="17" t="str">
        <f>IF(OR($A444="",$B444=""),"",'OddsRatio_working_2-way'!N443)</f>
        <v/>
      </c>
      <c r="J444" s="17" t="str">
        <f>IF('Log_working_2-way'!$D443="","",A444^('Log_working_2-way'!$D443))</f>
        <v/>
      </c>
      <c r="K444" s="22" t="str">
        <f>IF('Log_working_2-way'!$D443="","",B444^('Log_working_2-way'!$D443))</f>
        <v/>
      </c>
    </row>
    <row r="445" spans="3:11" x14ac:dyDescent="0.2">
      <c r="C445" s="20" t="str">
        <f t="shared" si="6"/>
        <v/>
      </c>
      <c r="D445" s="17" t="str">
        <f>IF(OR($A445="",$B445=""),"",A445*'MPTO_working_2-way'!$G444)</f>
        <v/>
      </c>
      <c r="E445" s="22" t="str">
        <f>IF(OR($A445="",$B445=""),"",B445*'MPTO_working_2-way'!$G444)</f>
        <v/>
      </c>
      <c r="F445" s="17" t="str">
        <f>IF(OR($A445="",$B445=""),"",'MPTO_working_2-way'!D444)</f>
        <v/>
      </c>
      <c r="G445" s="22" t="str">
        <f>IF(OR($A445="",$B445=""),"",'MPTO_working_2-way'!E444)</f>
        <v/>
      </c>
      <c r="H445" s="17" t="str">
        <f>IF(OR($A445="",$B445=""),"",'OddsRatio_working_2-way'!M444)</f>
        <v/>
      </c>
      <c r="I445" s="17" t="str">
        <f>IF(OR($A445="",$B445=""),"",'OddsRatio_working_2-way'!N444)</f>
        <v/>
      </c>
      <c r="J445" s="17" t="str">
        <f>IF('Log_working_2-way'!$D444="","",A445^('Log_working_2-way'!$D444))</f>
        <v/>
      </c>
      <c r="K445" s="22" t="str">
        <f>IF('Log_working_2-way'!$D444="","",B445^('Log_working_2-way'!$D444))</f>
        <v/>
      </c>
    </row>
    <row r="446" spans="3:11" x14ac:dyDescent="0.2">
      <c r="C446" s="20" t="str">
        <f t="shared" si="6"/>
        <v/>
      </c>
      <c r="D446" s="17" t="str">
        <f>IF(OR($A446="",$B446=""),"",A446*'MPTO_working_2-way'!$G445)</f>
        <v/>
      </c>
      <c r="E446" s="22" t="str">
        <f>IF(OR($A446="",$B446=""),"",B446*'MPTO_working_2-way'!$G445)</f>
        <v/>
      </c>
      <c r="F446" s="17" t="str">
        <f>IF(OR($A446="",$B446=""),"",'MPTO_working_2-way'!D445)</f>
        <v/>
      </c>
      <c r="G446" s="22" t="str">
        <f>IF(OR($A446="",$B446=""),"",'MPTO_working_2-way'!E445)</f>
        <v/>
      </c>
      <c r="H446" s="17" t="str">
        <f>IF(OR($A446="",$B446=""),"",'OddsRatio_working_2-way'!M445)</f>
        <v/>
      </c>
      <c r="I446" s="17" t="str">
        <f>IF(OR($A446="",$B446=""),"",'OddsRatio_working_2-way'!N445)</f>
        <v/>
      </c>
      <c r="J446" s="17" t="str">
        <f>IF('Log_working_2-way'!$D445="","",A446^('Log_working_2-way'!$D445))</f>
        <v/>
      </c>
      <c r="K446" s="22" t="str">
        <f>IF('Log_working_2-way'!$D445="","",B446^('Log_working_2-way'!$D445))</f>
        <v/>
      </c>
    </row>
    <row r="447" spans="3:11" x14ac:dyDescent="0.2">
      <c r="C447" s="20" t="str">
        <f t="shared" si="6"/>
        <v/>
      </c>
      <c r="D447" s="17" t="str">
        <f>IF(OR($A447="",$B447=""),"",A447*'MPTO_working_2-way'!$G446)</f>
        <v/>
      </c>
      <c r="E447" s="22" t="str">
        <f>IF(OR($A447="",$B447=""),"",B447*'MPTO_working_2-way'!$G446)</f>
        <v/>
      </c>
      <c r="F447" s="17" t="str">
        <f>IF(OR($A447="",$B447=""),"",'MPTO_working_2-way'!D446)</f>
        <v/>
      </c>
      <c r="G447" s="22" t="str">
        <f>IF(OR($A447="",$B447=""),"",'MPTO_working_2-way'!E446)</f>
        <v/>
      </c>
      <c r="H447" s="17" t="str">
        <f>IF(OR($A447="",$B447=""),"",'OddsRatio_working_2-way'!M446)</f>
        <v/>
      </c>
      <c r="I447" s="17" t="str">
        <f>IF(OR($A447="",$B447=""),"",'OddsRatio_working_2-way'!N446)</f>
        <v/>
      </c>
      <c r="J447" s="17" t="str">
        <f>IF('Log_working_2-way'!$D446="","",A447^('Log_working_2-way'!$D446))</f>
        <v/>
      </c>
      <c r="K447" s="22" t="str">
        <f>IF('Log_working_2-way'!$D446="","",B447^('Log_working_2-way'!$D446))</f>
        <v/>
      </c>
    </row>
    <row r="448" spans="3:11" x14ac:dyDescent="0.2">
      <c r="C448" s="20" t="str">
        <f t="shared" si="6"/>
        <v/>
      </c>
      <c r="D448" s="17" t="str">
        <f>IF(OR($A448="",$B448=""),"",A448*'MPTO_working_2-way'!$G447)</f>
        <v/>
      </c>
      <c r="E448" s="22" t="str">
        <f>IF(OR($A448="",$B448=""),"",B448*'MPTO_working_2-way'!$G447)</f>
        <v/>
      </c>
      <c r="F448" s="17" t="str">
        <f>IF(OR($A448="",$B448=""),"",'MPTO_working_2-way'!D447)</f>
        <v/>
      </c>
      <c r="G448" s="22" t="str">
        <f>IF(OR($A448="",$B448=""),"",'MPTO_working_2-way'!E447)</f>
        <v/>
      </c>
      <c r="H448" s="17" t="str">
        <f>IF(OR($A448="",$B448=""),"",'OddsRatio_working_2-way'!M447)</f>
        <v/>
      </c>
      <c r="I448" s="17" t="str">
        <f>IF(OR($A448="",$B448=""),"",'OddsRatio_working_2-way'!N447)</f>
        <v/>
      </c>
      <c r="J448" s="17" t="str">
        <f>IF('Log_working_2-way'!$D447="","",A448^('Log_working_2-way'!$D447))</f>
        <v/>
      </c>
      <c r="K448" s="22" t="str">
        <f>IF('Log_working_2-way'!$D447="","",B448^('Log_working_2-way'!$D447))</f>
        <v/>
      </c>
    </row>
    <row r="449" spans="3:11" x14ac:dyDescent="0.2">
      <c r="C449" s="20" t="str">
        <f t="shared" si="6"/>
        <v/>
      </c>
      <c r="D449" s="17" t="str">
        <f>IF(OR($A449="",$B449=""),"",A449*'MPTO_working_2-way'!$G448)</f>
        <v/>
      </c>
      <c r="E449" s="22" t="str">
        <f>IF(OR($A449="",$B449=""),"",B449*'MPTO_working_2-way'!$G448)</f>
        <v/>
      </c>
      <c r="F449" s="17" t="str">
        <f>IF(OR($A449="",$B449=""),"",'MPTO_working_2-way'!D448)</f>
        <v/>
      </c>
      <c r="G449" s="22" t="str">
        <f>IF(OR($A449="",$B449=""),"",'MPTO_working_2-way'!E448)</f>
        <v/>
      </c>
      <c r="H449" s="17" t="str">
        <f>IF(OR($A449="",$B449=""),"",'OddsRatio_working_2-way'!M448)</f>
        <v/>
      </c>
      <c r="I449" s="17" t="str">
        <f>IF(OR($A449="",$B449=""),"",'OddsRatio_working_2-way'!N448)</f>
        <v/>
      </c>
      <c r="J449" s="17" t="str">
        <f>IF('Log_working_2-way'!$D448="","",A449^('Log_working_2-way'!$D448))</f>
        <v/>
      </c>
      <c r="K449" s="22" t="str">
        <f>IF('Log_working_2-way'!$D448="","",B449^('Log_working_2-way'!$D448))</f>
        <v/>
      </c>
    </row>
    <row r="450" spans="3:11" x14ac:dyDescent="0.2">
      <c r="C450" s="20" t="str">
        <f t="shared" si="6"/>
        <v/>
      </c>
      <c r="D450" s="17" t="str">
        <f>IF(OR($A450="",$B450=""),"",A450*'MPTO_working_2-way'!$G449)</f>
        <v/>
      </c>
      <c r="E450" s="22" t="str">
        <f>IF(OR($A450="",$B450=""),"",B450*'MPTO_working_2-way'!$G449)</f>
        <v/>
      </c>
      <c r="F450" s="17" t="str">
        <f>IF(OR($A450="",$B450=""),"",'MPTO_working_2-way'!D449)</f>
        <v/>
      </c>
      <c r="G450" s="22" t="str">
        <f>IF(OR($A450="",$B450=""),"",'MPTO_working_2-way'!E449)</f>
        <v/>
      </c>
      <c r="H450" s="17" t="str">
        <f>IF(OR($A450="",$B450=""),"",'OddsRatio_working_2-way'!M449)</f>
        <v/>
      </c>
      <c r="I450" s="17" t="str">
        <f>IF(OR($A450="",$B450=""),"",'OddsRatio_working_2-way'!N449)</f>
        <v/>
      </c>
      <c r="J450" s="17" t="str">
        <f>IF('Log_working_2-way'!$D449="","",A450^('Log_working_2-way'!$D449))</f>
        <v/>
      </c>
      <c r="K450" s="22" t="str">
        <f>IF('Log_working_2-way'!$D449="","",B450^('Log_working_2-way'!$D449))</f>
        <v/>
      </c>
    </row>
    <row r="451" spans="3:11" x14ac:dyDescent="0.2">
      <c r="C451" s="20" t="str">
        <f t="shared" ref="C451:C514" si="7">IF(OR($A451="",$B451=""),"",(1/A451)+(1/B451)-1)</f>
        <v/>
      </c>
      <c r="D451" s="17" t="str">
        <f>IF(OR($A451="",$B451=""),"",A451*'MPTO_working_2-way'!$G450)</f>
        <v/>
      </c>
      <c r="E451" s="22" t="str">
        <f>IF(OR($A451="",$B451=""),"",B451*'MPTO_working_2-way'!$G450)</f>
        <v/>
      </c>
      <c r="F451" s="17" t="str">
        <f>IF(OR($A451="",$B451=""),"",'MPTO_working_2-way'!D450)</f>
        <v/>
      </c>
      <c r="G451" s="22" t="str">
        <f>IF(OR($A451="",$B451=""),"",'MPTO_working_2-way'!E450)</f>
        <v/>
      </c>
      <c r="H451" s="17" t="str">
        <f>IF(OR($A451="",$B451=""),"",'OddsRatio_working_2-way'!M450)</f>
        <v/>
      </c>
      <c r="I451" s="17" t="str">
        <f>IF(OR($A451="",$B451=""),"",'OddsRatio_working_2-way'!N450)</f>
        <v/>
      </c>
      <c r="J451" s="17" t="str">
        <f>IF('Log_working_2-way'!$D450="","",A451^('Log_working_2-way'!$D450))</f>
        <v/>
      </c>
      <c r="K451" s="22" t="str">
        <f>IF('Log_working_2-way'!$D450="","",B451^('Log_working_2-way'!$D450))</f>
        <v/>
      </c>
    </row>
    <row r="452" spans="3:11" x14ac:dyDescent="0.2">
      <c r="C452" s="20" t="str">
        <f t="shared" si="7"/>
        <v/>
      </c>
      <c r="D452" s="17" t="str">
        <f>IF(OR($A452="",$B452=""),"",A452*'MPTO_working_2-way'!$G451)</f>
        <v/>
      </c>
      <c r="E452" s="22" t="str">
        <f>IF(OR($A452="",$B452=""),"",B452*'MPTO_working_2-way'!$G451)</f>
        <v/>
      </c>
      <c r="F452" s="17" t="str">
        <f>IF(OR($A452="",$B452=""),"",'MPTO_working_2-way'!D451)</f>
        <v/>
      </c>
      <c r="G452" s="22" t="str">
        <f>IF(OR($A452="",$B452=""),"",'MPTO_working_2-way'!E451)</f>
        <v/>
      </c>
      <c r="H452" s="17" t="str">
        <f>IF(OR($A452="",$B452=""),"",'OddsRatio_working_2-way'!M451)</f>
        <v/>
      </c>
      <c r="I452" s="17" t="str">
        <f>IF(OR($A452="",$B452=""),"",'OddsRatio_working_2-way'!N451)</f>
        <v/>
      </c>
      <c r="J452" s="17" t="str">
        <f>IF('Log_working_2-way'!$D451="","",A452^('Log_working_2-way'!$D451))</f>
        <v/>
      </c>
      <c r="K452" s="22" t="str">
        <f>IF('Log_working_2-way'!$D451="","",B452^('Log_working_2-way'!$D451))</f>
        <v/>
      </c>
    </row>
    <row r="453" spans="3:11" x14ac:dyDescent="0.2">
      <c r="C453" s="20" t="str">
        <f t="shared" si="7"/>
        <v/>
      </c>
      <c r="D453" s="17" t="str">
        <f>IF(OR($A453="",$B453=""),"",A453*'MPTO_working_2-way'!$G452)</f>
        <v/>
      </c>
      <c r="E453" s="22" t="str">
        <f>IF(OR($A453="",$B453=""),"",B453*'MPTO_working_2-way'!$G452)</f>
        <v/>
      </c>
      <c r="F453" s="17" t="str">
        <f>IF(OR($A453="",$B453=""),"",'MPTO_working_2-way'!D452)</f>
        <v/>
      </c>
      <c r="G453" s="22" t="str">
        <f>IF(OR($A453="",$B453=""),"",'MPTO_working_2-way'!E452)</f>
        <v/>
      </c>
      <c r="H453" s="17" t="str">
        <f>IF(OR($A453="",$B453=""),"",'OddsRatio_working_2-way'!M452)</f>
        <v/>
      </c>
      <c r="I453" s="17" t="str">
        <f>IF(OR($A453="",$B453=""),"",'OddsRatio_working_2-way'!N452)</f>
        <v/>
      </c>
      <c r="J453" s="17" t="str">
        <f>IF('Log_working_2-way'!$D452="","",A453^('Log_working_2-way'!$D452))</f>
        <v/>
      </c>
      <c r="K453" s="22" t="str">
        <f>IF('Log_working_2-way'!$D452="","",B453^('Log_working_2-way'!$D452))</f>
        <v/>
      </c>
    </row>
    <row r="454" spans="3:11" x14ac:dyDescent="0.2">
      <c r="C454" s="20" t="str">
        <f t="shared" si="7"/>
        <v/>
      </c>
      <c r="D454" s="17" t="str">
        <f>IF(OR($A454="",$B454=""),"",A454*'MPTO_working_2-way'!$G453)</f>
        <v/>
      </c>
      <c r="E454" s="22" t="str">
        <f>IF(OR($A454="",$B454=""),"",B454*'MPTO_working_2-way'!$G453)</f>
        <v/>
      </c>
      <c r="F454" s="17" t="str">
        <f>IF(OR($A454="",$B454=""),"",'MPTO_working_2-way'!D453)</f>
        <v/>
      </c>
      <c r="G454" s="22" t="str">
        <f>IF(OR($A454="",$B454=""),"",'MPTO_working_2-way'!E453)</f>
        <v/>
      </c>
      <c r="H454" s="17" t="str">
        <f>IF(OR($A454="",$B454=""),"",'OddsRatio_working_2-way'!M453)</f>
        <v/>
      </c>
      <c r="I454" s="17" t="str">
        <f>IF(OR($A454="",$B454=""),"",'OddsRatio_working_2-way'!N453)</f>
        <v/>
      </c>
      <c r="J454" s="17" t="str">
        <f>IF('Log_working_2-way'!$D453="","",A454^('Log_working_2-way'!$D453))</f>
        <v/>
      </c>
      <c r="K454" s="22" t="str">
        <f>IF('Log_working_2-way'!$D453="","",B454^('Log_working_2-way'!$D453))</f>
        <v/>
      </c>
    </row>
    <row r="455" spans="3:11" x14ac:dyDescent="0.2">
      <c r="C455" s="20" t="str">
        <f t="shared" si="7"/>
        <v/>
      </c>
      <c r="D455" s="17" t="str">
        <f>IF(OR($A455="",$B455=""),"",A455*'MPTO_working_2-way'!$G454)</f>
        <v/>
      </c>
      <c r="E455" s="22" t="str">
        <f>IF(OR($A455="",$B455=""),"",B455*'MPTO_working_2-way'!$G454)</f>
        <v/>
      </c>
      <c r="F455" s="17" t="str">
        <f>IF(OR($A455="",$B455=""),"",'MPTO_working_2-way'!D454)</f>
        <v/>
      </c>
      <c r="G455" s="22" t="str">
        <f>IF(OR($A455="",$B455=""),"",'MPTO_working_2-way'!E454)</f>
        <v/>
      </c>
      <c r="H455" s="17" t="str">
        <f>IF(OR($A455="",$B455=""),"",'OddsRatio_working_2-way'!M454)</f>
        <v/>
      </c>
      <c r="I455" s="17" t="str">
        <f>IF(OR($A455="",$B455=""),"",'OddsRatio_working_2-way'!N454)</f>
        <v/>
      </c>
      <c r="J455" s="17" t="str">
        <f>IF('Log_working_2-way'!$D454="","",A455^('Log_working_2-way'!$D454))</f>
        <v/>
      </c>
      <c r="K455" s="22" t="str">
        <f>IF('Log_working_2-way'!$D454="","",B455^('Log_working_2-way'!$D454))</f>
        <v/>
      </c>
    </row>
    <row r="456" spans="3:11" x14ac:dyDescent="0.2">
      <c r="C456" s="20" t="str">
        <f t="shared" si="7"/>
        <v/>
      </c>
      <c r="D456" s="17" t="str">
        <f>IF(OR($A456="",$B456=""),"",A456*'MPTO_working_2-way'!$G455)</f>
        <v/>
      </c>
      <c r="E456" s="22" t="str">
        <f>IF(OR($A456="",$B456=""),"",B456*'MPTO_working_2-way'!$G455)</f>
        <v/>
      </c>
      <c r="F456" s="17" t="str">
        <f>IF(OR($A456="",$B456=""),"",'MPTO_working_2-way'!D455)</f>
        <v/>
      </c>
      <c r="G456" s="22" t="str">
        <f>IF(OR($A456="",$B456=""),"",'MPTO_working_2-way'!E455)</f>
        <v/>
      </c>
      <c r="H456" s="17" t="str">
        <f>IF(OR($A456="",$B456=""),"",'OddsRatio_working_2-way'!M455)</f>
        <v/>
      </c>
      <c r="I456" s="17" t="str">
        <f>IF(OR($A456="",$B456=""),"",'OddsRatio_working_2-way'!N455)</f>
        <v/>
      </c>
      <c r="J456" s="17" t="str">
        <f>IF('Log_working_2-way'!$D455="","",A456^('Log_working_2-way'!$D455))</f>
        <v/>
      </c>
      <c r="K456" s="22" t="str">
        <f>IF('Log_working_2-way'!$D455="","",B456^('Log_working_2-way'!$D455))</f>
        <v/>
      </c>
    </row>
    <row r="457" spans="3:11" x14ac:dyDescent="0.2">
      <c r="C457" s="20" t="str">
        <f t="shared" si="7"/>
        <v/>
      </c>
      <c r="D457" s="17" t="str">
        <f>IF(OR($A457="",$B457=""),"",A457*'MPTO_working_2-way'!$G456)</f>
        <v/>
      </c>
      <c r="E457" s="22" t="str">
        <f>IF(OR($A457="",$B457=""),"",B457*'MPTO_working_2-way'!$G456)</f>
        <v/>
      </c>
      <c r="F457" s="17" t="str">
        <f>IF(OR($A457="",$B457=""),"",'MPTO_working_2-way'!D456)</f>
        <v/>
      </c>
      <c r="G457" s="22" t="str">
        <f>IF(OR($A457="",$B457=""),"",'MPTO_working_2-way'!E456)</f>
        <v/>
      </c>
      <c r="H457" s="17" t="str">
        <f>IF(OR($A457="",$B457=""),"",'OddsRatio_working_2-way'!M456)</f>
        <v/>
      </c>
      <c r="I457" s="17" t="str">
        <f>IF(OR($A457="",$B457=""),"",'OddsRatio_working_2-way'!N456)</f>
        <v/>
      </c>
      <c r="J457" s="17" t="str">
        <f>IF('Log_working_2-way'!$D456="","",A457^('Log_working_2-way'!$D456))</f>
        <v/>
      </c>
      <c r="K457" s="22" t="str">
        <f>IF('Log_working_2-way'!$D456="","",B457^('Log_working_2-way'!$D456))</f>
        <v/>
      </c>
    </row>
    <row r="458" spans="3:11" x14ac:dyDescent="0.2">
      <c r="C458" s="20" t="str">
        <f t="shared" si="7"/>
        <v/>
      </c>
      <c r="D458" s="17" t="str">
        <f>IF(OR($A458="",$B458=""),"",A458*'MPTO_working_2-way'!$G457)</f>
        <v/>
      </c>
      <c r="E458" s="22" t="str">
        <f>IF(OR($A458="",$B458=""),"",B458*'MPTO_working_2-way'!$G457)</f>
        <v/>
      </c>
      <c r="F458" s="17" t="str">
        <f>IF(OR($A458="",$B458=""),"",'MPTO_working_2-way'!D457)</f>
        <v/>
      </c>
      <c r="G458" s="22" t="str">
        <f>IF(OR($A458="",$B458=""),"",'MPTO_working_2-way'!E457)</f>
        <v/>
      </c>
      <c r="H458" s="17" t="str">
        <f>IF(OR($A458="",$B458=""),"",'OddsRatio_working_2-way'!M457)</f>
        <v/>
      </c>
      <c r="I458" s="17" t="str">
        <f>IF(OR($A458="",$B458=""),"",'OddsRatio_working_2-way'!N457)</f>
        <v/>
      </c>
      <c r="J458" s="17" t="str">
        <f>IF('Log_working_2-way'!$D457="","",A458^('Log_working_2-way'!$D457))</f>
        <v/>
      </c>
      <c r="K458" s="22" t="str">
        <f>IF('Log_working_2-way'!$D457="","",B458^('Log_working_2-way'!$D457))</f>
        <v/>
      </c>
    </row>
    <row r="459" spans="3:11" x14ac:dyDescent="0.2">
      <c r="C459" s="20" t="str">
        <f t="shared" si="7"/>
        <v/>
      </c>
      <c r="D459" s="17" t="str">
        <f>IF(OR($A459="",$B459=""),"",A459*'MPTO_working_2-way'!$G458)</f>
        <v/>
      </c>
      <c r="E459" s="22" t="str">
        <f>IF(OR($A459="",$B459=""),"",B459*'MPTO_working_2-way'!$G458)</f>
        <v/>
      </c>
      <c r="F459" s="17" t="str">
        <f>IF(OR($A459="",$B459=""),"",'MPTO_working_2-way'!D458)</f>
        <v/>
      </c>
      <c r="G459" s="22" t="str">
        <f>IF(OR($A459="",$B459=""),"",'MPTO_working_2-way'!E458)</f>
        <v/>
      </c>
      <c r="H459" s="17" t="str">
        <f>IF(OR($A459="",$B459=""),"",'OddsRatio_working_2-way'!M458)</f>
        <v/>
      </c>
      <c r="I459" s="17" t="str">
        <f>IF(OR($A459="",$B459=""),"",'OddsRatio_working_2-way'!N458)</f>
        <v/>
      </c>
      <c r="J459" s="17" t="str">
        <f>IF('Log_working_2-way'!$D458="","",A459^('Log_working_2-way'!$D458))</f>
        <v/>
      </c>
      <c r="K459" s="22" t="str">
        <f>IF('Log_working_2-way'!$D458="","",B459^('Log_working_2-way'!$D458))</f>
        <v/>
      </c>
    </row>
    <row r="460" spans="3:11" x14ac:dyDescent="0.2">
      <c r="C460" s="20" t="str">
        <f t="shared" si="7"/>
        <v/>
      </c>
      <c r="D460" s="17" t="str">
        <f>IF(OR($A460="",$B460=""),"",A460*'MPTO_working_2-way'!$G459)</f>
        <v/>
      </c>
      <c r="E460" s="22" t="str">
        <f>IF(OR($A460="",$B460=""),"",B460*'MPTO_working_2-way'!$G459)</f>
        <v/>
      </c>
      <c r="F460" s="17" t="str">
        <f>IF(OR($A460="",$B460=""),"",'MPTO_working_2-way'!D459)</f>
        <v/>
      </c>
      <c r="G460" s="22" t="str">
        <f>IF(OR($A460="",$B460=""),"",'MPTO_working_2-way'!E459)</f>
        <v/>
      </c>
      <c r="H460" s="17" t="str">
        <f>IF(OR($A460="",$B460=""),"",'OddsRatio_working_2-way'!M459)</f>
        <v/>
      </c>
      <c r="I460" s="17" t="str">
        <f>IF(OR($A460="",$B460=""),"",'OddsRatio_working_2-way'!N459)</f>
        <v/>
      </c>
      <c r="J460" s="17" t="str">
        <f>IF('Log_working_2-way'!$D459="","",A460^('Log_working_2-way'!$D459))</f>
        <v/>
      </c>
      <c r="K460" s="22" t="str">
        <f>IF('Log_working_2-way'!$D459="","",B460^('Log_working_2-way'!$D459))</f>
        <v/>
      </c>
    </row>
    <row r="461" spans="3:11" x14ac:dyDescent="0.2">
      <c r="C461" s="20" t="str">
        <f t="shared" si="7"/>
        <v/>
      </c>
      <c r="D461" s="17" t="str">
        <f>IF(OR($A461="",$B461=""),"",A461*'MPTO_working_2-way'!$G460)</f>
        <v/>
      </c>
      <c r="E461" s="22" t="str">
        <f>IF(OR($A461="",$B461=""),"",B461*'MPTO_working_2-way'!$G460)</f>
        <v/>
      </c>
      <c r="F461" s="17" t="str">
        <f>IF(OR($A461="",$B461=""),"",'MPTO_working_2-way'!D460)</f>
        <v/>
      </c>
      <c r="G461" s="22" t="str">
        <f>IF(OR($A461="",$B461=""),"",'MPTO_working_2-way'!E460)</f>
        <v/>
      </c>
      <c r="H461" s="17" t="str">
        <f>IF(OR($A461="",$B461=""),"",'OddsRatio_working_2-way'!M460)</f>
        <v/>
      </c>
      <c r="I461" s="17" t="str">
        <f>IF(OR($A461="",$B461=""),"",'OddsRatio_working_2-way'!N460)</f>
        <v/>
      </c>
      <c r="J461" s="17" t="str">
        <f>IF('Log_working_2-way'!$D460="","",A461^('Log_working_2-way'!$D460))</f>
        <v/>
      </c>
      <c r="K461" s="22" t="str">
        <f>IF('Log_working_2-way'!$D460="","",B461^('Log_working_2-way'!$D460))</f>
        <v/>
      </c>
    </row>
    <row r="462" spans="3:11" x14ac:dyDescent="0.2">
      <c r="C462" s="20" t="str">
        <f t="shared" si="7"/>
        <v/>
      </c>
      <c r="D462" s="17" t="str">
        <f>IF(OR($A462="",$B462=""),"",A462*'MPTO_working_2-way'!$G461)</f>
        <v/>
      </c>
      <c r="E462" s="22" t="str">
        <f>IF(OR($A462="",$B462=""),"",B462*'MPTO_working_2-way'!$G461)</f>
        <v/>
      </c>
      <c r="F462" s="17" t="str">
        <f>IF(OR($A462="",$B462=""),"",'MPTO_working_2-way'!D461)</f>
        <v/>
      </c>
      <c r="G462" s="22" t="str">
        <f>IF(OR($A462="",$B462=""),"",'MPTO_working_2-way'!E461)</f>
        <v/>
      </c>
      <c r="H462" s="17" t="str">
        <f>IF(OR($A462="",$B462=""),"",'OddsRatio_working_2-way'!M461)</f>
        <v/>
      </c>
      <c r="I462" s="17" t="str">
        <f>IF(OR($A462="",$B462=""),"",'OddsRatio_working_2-way'!N461)</f>
        <v/>
      </c>
      <c r="J462" s="17" t="str">
        <f>IF('Log_working_2-way'!$D461="","",A462^('Log_working_2-way'!$D461))</f>
        <v/>
      </c>
      <c r="K462" s="22" t="str">
        <f>IF('Log_working_2-way'!$D461="","",B462^('Log_working_2-way'!$D461))</f>
        <v/>
      </c>
    </row>
    <row r="463" spans="3:11" x14ac:dyDescent="0.2">
      <c r="C463" s="20" t="str">
        <f t="shared" si="7"/>
        <v/>
      </c>
      <c r="D463" s="17" t="str">
        <f>IF(OR($A463="",$B463=""),"",A463*'MPTO_working_2-way'!$G462)</f>
        <v/>
      </c>
      <c r="E463" s="22" t="str">
        <f>IF(OR($A463="",$B463=""),"",B463*'MPTO_working_2-way'!$G462)</f>
        <v/>
      </c>
      <c r="F463" s="17" t="str">
        <f>IF(OR($A463="",$B463=""),"",'MPTO_working_2-way'!D462)</f>
        <v/>
      </c>
      <c r="G463" s="22" t="str">
        <f>IF(OR($A463="",$B463=""),"",'MPTO_working_2-way'!E462)</f>
        <v/>
      </c>
      <c r="H463" s="17" t="str">
        <f>IF(OR($A463="",$B463=""),"",'OddsRatio_working_2-way'!M462)</f>
        <v/>
      </c>
      <c r="I463" s="17" t="str">
        <f>IF(OR($A463="",$B463=""),"",'OddsRatio_working_2-way'!N462)</f>
        <v/>
      </c>
      <c r="J463" s="17" t="str">
        <f>IF('Log_working_2-way'!$D462="","",A463^('Log_working_2-way'!$D462))</f>
        <v/>
      </c>
      <c r="K463" s="22" t="str">
        <f>IF('Log_working_2-way'!$D462="","",B463^('Log_working_2-way'!$D462))</f>
        <v/>
      </c>
    </row>
    <row r="464" spans="3:11" x14ac:dyDescent="0.2">
      <c r="C464" s="20" t="str">
        <f t="shared" si="7"/>
        <v/>
      </c>
      <c r="D464" s="17" t="str">
        <f>IF(OR($A464="",$B464=""),"",A464*'MPTO_working_2-way'!$G463)</f>
        <v/>
      </c>
      <c r="E464" s="22" t="str">
        <f>IF(OR($A464="",$B464=""),"",B464*'MPTO_working_2-way'!$G463)</f>
        <v/>
      </c>
      <c r="F464" s="17" t="str">
        <f>IF(OR($A464="",$B464=""),"",'MPTO_working_2-way'!D463)</f>
        <v/>
      </c>
      <c r="G464" s="22" t="str">
        <f>IF(OR($A464="",$B464=""),"",'MPTO_working_2-way'!E463)</f>
        <v/>
      </c>
      <c r="H464" s="17" t="str">
        <f>IF(OR($A464="",$B464=""),"",'OddsRatio_working_2-way'!M463)</f>
        <v/>
      </c>
      <c r="I464" s="17" t="str">
        <f>IF(OR($A464="",$B464=""),"",'OddsRatio_working_2-way'!N463)</f>
        <v/>
      </c>
      <c r="J464" s="17" t="str">
        <f>IF('Log_working_2-way'!$D463="","",A464^('Log_working_2-way'!$D463))</f>
        <v/>
      </c>
      <c r="K464" s="22" t="str">
        <f>IF('Log_working_2-way'!$D463="","",B464^('Log_working_2-way'!$D463))</f>
        <v/>
      </c>
    </row>
    <row r="465" spans="3:11" x14ac:dyDescent="0.2">
      <c r="C465" s="20" t="str">
        <f t="shared" si="7"/>
        <v/>
      </c>
      <c r="D465" s="17" t="str">
        <f>IF(OR($A465="",$B465=""),"",A465*'MPTO_working_2-way'!$G464)</f>
        <v/>
      </c>
      <c r="E465" s="22" t="str">
        <f>IF(OR($A465="",$B465=""),"",B465*'MPTO_working_2-way'!$G464)</f>
        <v/>
      </c>
      <c r="F465" s="17" t="str">
        <f>IF(OR($A465="",$B465=""),"",'MPTO_working_2-way'!D464)</f>
        <v/>
      </c>
      <c r="G465" s="22" t="str">
        <f>IF(OR($A465="",$B465=""),"",'MPTO_working_2-way'!E464)</f>
        <v/>
      </c>
      <c r="H465" s="17" t="str">
        <f>IF(OR($A465="",$B465=""),"",'OddsRatio_working_2-way'!M464)</f>
        <v/>
      </c>
      <c r="I465" s="17" t="str">
        <f>IF(OR($A465="",$B465=""),"",'OddsRatio_working_2-way'!N464)</f>
        <v/>
      </c>
      <c r="J465" s="17" t="str">
        <f>IF('Log_working_2-way'!$D464="","",A465^('Log_working_2-way'!$D464))</f>
        <v/>
      </c>
      <c r="K465" s="22" t="str">
        <f>IF('Log_working_2-way'!$D464="","",B465^('Log_working_2-way'!$D464))</f>
        <v/>
      </c>
    </row>
    <row r="466" spans="3:11" x14ac:dyDescent="0.2">
      <c r="C466" s="20" t="str">
        <f t="shared" si="7"/>
        <v/>
      </c>
      <c r="D466" s="17" t="str">
        <f>IF(OR($A466="",$B466=""),"",A466*'MPTO_working_2-way'!$G465)</f>
        <v/>
      </c>
      <c r="E466" s="22" t="str">
        <f>IF(OR($A466="",$B466=""),"",B466*'MPTO_working_2-way'!$G465)</f>
        <v/>
      </c>
      <c r="F466" s="17" t="str">
        <f>IF(OR($A466="",$B466=""),"",'MPTO_working_2-way'!D465)</f>
        <v/>
      </c>
      <c r="G466" s="22" t="str">
        <f>IF(OR($A466="",$B466=""),"",'MPTO_working_2-way'!E465)</f>
        <v/>
      </c>
      <c r="H466" s="17" t="str">
        <f>IF(OR($A466="",$B466=""),"",'OddsRatio_working_2-way'!M465)</f>
        <v/>
      </c>
      <c r="I466" s="17" t="str">
        <f>IF(OR($A466="",$B466=""),"",'OddsRatio_working_2-way'!N465)</f>
        <v/>
      </c>
      <c r="J466" s="17" t="str">
        <f>IF('Log_working_2-way'!$D465="","",A466^('Log_working_2-way'!$D465))</f>
        <v/>
      </c>
      <c r="K466" s="22" t="str">
        <f>IF('Log_working_2-way'!$D465="","",B466^('Log_working_2-way'!$D465))</f>
        <v/>
      </c>
    </row>
    <row r="467" spans="3:11" x14ac:dyDescent="0.2">
      <c r="C467" s="20" t="str">
        <f t="shared" si="7"/>
        <v/>
      </c>
      <c r="D467" s="17" t="str">
        <f>IF(OR($A467="",$B467=""),"",A467*'MPTO_working_2-way'!$G466)</f>
        <v/>
      </c>
      <c r="E467" s="22" t="str">
        <f>IF(OR($A467="",$B467=""),"",B467*'MPTO_working_2-way'!$G466)</f>
        <v/>
      </c>
      <c r="F467" s="17" t="str">
        <f>IF(OR($A467="",$B467=""),"",'MPTO_working_2-way'!D466)</f>
        <v/>
      </c>
      <c r="G467" s="22" t="str">
        <f>IF(OR($A467="",$B467=""),"",'MPTO_working_2-way'!E466)</f>
        <v/>
      </c>
      <c r="H467" s="17" t="str">
        <f>IF(OR($A467="",$B467=""),"",'OddsRatio_working_2-way'!M466)</f>
        <v/>
      </c>
      <c r="I467" s="17" t="str">
        <f>IF(OR($A467="",$B467=""),"",'OddsRatio_working_2-way'!N466)</f>
        <v/>
      </c>
      <c r="J467" s="17" t="str">
        <f>IF('Log_working_2-way'!$D466="","",A467^('Log_working_2-way'!$D466))</f>
        <v/>
      </c>
      <c r="K467" s="22" t="str">
        <f>IF('Log_working_2-way'!$D466="","",B467^('Log_working_2-way'!$D466))</f>
        <v/>
      </c>
    </row>
    <row r="468" spans="3:11" x14ac:dyDescent="0.2">
      <c r="C468" s="20" t="str">
        <f t="shared" si="7"/>
        <v/>
      </c>
      <c r="D468" s="17" t="str">
        <f>IF(OR($A468="",$B468=""),"",A468*'MPTO_working_2-way'!$G467)</f>
        <v/>
      </c>
      <c r="E468" s="22" t="str">
        <f>IF(OR($A468="",$B468=""),"",B468*'MPTO_working_2-way'!$G467)</f>
        <v/>
      </c>
      <c r="F468" s="17" t="str">
        <f>IF(OR($A468="",$B468=""),"",'MPTO_working_2-way'!D467)</f>
        <v/>
      </c>
      <c r="G468" s="22" t="str">
        <f>IF(OR($A468="",$B468=""),"",'MPTO_working_2-way'!E467)</f>
        <v/>
      </c>
      <c r="H468" s="17" t="str">
        <f>IF(OR($A468="",$B468=""),"",'OddsRatio_working_2-way'!M467)</f>
        <v/>
      </c>
      <c r="I468" s="17" t="str">
        <f>IF(OR($A468="",$B468=""),"",'OddsRatio_working_2-way'!N467)</f>
        <v/>
      </c>
      <c r="J468" s="17" t="str">
        <f>IF('Log_working_2-way'!$D467="","",A468^('Log_working_2-way'!$D467))</f>
        <v/>
      </c>
      <c r="K468" s="22" t="str">
        <f>IF('Log_working_2-way'!$D467="","",B468^('Log_working_2-way'!$D467))</f>
        <v/>
      </c>
    </row>
    <row r="469" spans="3:11" x14ac:dyDescent="0.2">
      <c r="C469" s="20" t="str">
        <f t="shared" si="7"/>
        <v/>
      </c>
      <c r="D469" s="17" t="str">
        <f>IF(OR($A469="",$B469=""),"",A469*'MPTO_working_2-way'!$G468)</f>
        <v/>
      </c>
      <c r="E469" s="22" t="str">
        <f>IF(OR($A469="",$B469=""),"",B469*'MPTO_working_2-way'!$G468)</f>
        <v/>
      </c>
      <c r="F469" s="17" t="str">
        <f>IF(OR($A469="",$B469=""),"",'MPTO_working_2-way'!D468)</f>
        <v/>
      </c>
      <c r="G469" s="22" t="str">
        <f>IF(OR($A469="",$B469=""),"",'MPTO_working_2-way'!E468)</f>
        <v/>
      </c>
      <c r="H469" s="17" t="str">
        <f>IF(OR($A469="",$B469=""),"",'OddsRatio_working_2-way'!M468)</f>
        <v/>
      </c>
      <c r="I469" s="17" t="str">
        <f>IF(OR($A469="",$B469=""),"",'OddsRatio_working_2-way'!N468)</f>
        <v/>
      </c>
      <c r="J469" s="17" t="str">
        <f>IF('Log_working_2-way'!$D468="","",A469^('Log_working_2-way'!$D468))</f>
        <v/>
      </c>
      <c r="K469" s="22" t="str">
        <f>IF('Log_working_2-way'!$D468="","",B469^('Log_working_2-way'!$D468))</f>
        <v/>
      </c>
    </row>
    <row r="470" spans="3:11" x14ac:dyDescent="0.2">
      <c r="C470" s="20" t="str">
        <f t="shared" si="7"/>
        <v/>
      </c>
      <c r="D470" s="17" t="str">
        <f>IF(OR($A470="",$B470=""),"",A470*'MPTO_working_2-way'!$G469)</f>
        <v/>
      </c>
      <c r="E470" s="22" t="str">
        <f>IF(OR($A470="",$B470=""),"",B470*'MPTO_working_2-way'!$G469)</f>
        <v/>
      </c>
      <c r="F470" s="17" t="str">
        <f>IF(OR($A470="",$B470=""),"",'MPTO_working_2-way'!D469)</f>
        <v/>
      </c>
      <c r="G470" s="22" t="str">
        <f>IF(OR($A470="",$B470=""),"",'MPTO_working_2-way'!E469)</f>
        <v/>
      </c>
      <c r="H470" s="17" t="str">
        <f>IF(OR($A470="",$B470=""),"",'OddsRatio_working_2-way'!M469)</f>
        <v/>
      </c>
      <c r="I470" s="17" t="str">
        <f>IF(OR($A470="",$B470=""),"",'OddsRatio_working_2-way'!N469)</f>
        <v/>
      </c>
      <c r="J470" s="17" t="str">
        <f>IF('Log_working_2-way'!$D469="","",A470^('Log_working_2-way'!$D469))</f>
        <v/>
      </c>
      <c r="K470" s="22" t="str">
        <f>IF('Log_working_2-way'!$D469="","",B470^('Log_working_2-way'!$D469))</f>
        <v/>
      </c>
    </row>
    <row r="471" spans="3:11" x14ac:dyDescent="0.2">
      <c r="C471" s="20" t="str">
        <f t="shared" si="7"/>
        <v/>
      </c>
      <c r="D471" s="17" t="str">
        <f>IF(OR($A471="",$B471=""),"",A471*'MPTO_working_2-way'!$G470)</f>
        <v/>
      </c>
      <c r="E471" s="22" t="str">
        <f>IF(OR($A471="",$B471=""),"",B471*'MPTO_working_2-way'!$G470)</f>
        <v/>
      </c>
      <c r="F471" s="17" t="str">
        <f>IF(OR($A471="",$B471=""),"",'MPTO_working_2-way'!D470)</f>
        <v/>
      </c>
      <c r="G471" s="22" t="str">
        <f>IF(OR($A471="",$B471=""),"",'MPTO_working_2-way'!E470)</f>
        <v/>
      </c>
      <c r="H471" s="17" t="str">
        <f>IF(OR($A471="",$B471=""),"",'OddsRatio_working_2-way'!M470)</f>
        <v/>
      </c>
      <c r="I471" s="17" t="str">
        <f>IF(OR($A471="",$B471=""),"",'OddsRatio_working_2-way'!N470)</f>
        <v/>
      </c>
      <c r="J471" s="17" t="str">
        <f>IF('Log_working_2-way'!$D470="","",A471^('Log_working_2-way'!$D470))</f>
        <v/>
      </c>
      <c r="K471" s="22" t="str">
        <f>IF('Log_working_2-way'!$D470="","",B471^('Log_working_2-way'!$D470))</f>
        <v/>
      </c>
    </row>
    <row r="472" spans="3:11" x14ac:dyDescent="0.2">
      <c r="C472" s="20" t="str">
        <f t="shared" si="7"/>
        <v/>
      </c>
      <c r="D472" s="17" t="str">
        <f>IF(OR($A472="",$B472=""),"",A472*'MPTO_working_2-way'!$G471)</f>
        <v/>
      </c>
      <c r="E472" s="22" t="str">
        <f>IF(OR($A472="",$B472=""),"",B472*'MPTO_working_2-way'!$G471)</f>
        <v/>
      </c>
      <c r="F472" s="17" t="str">
        <f>IF(OR($A472="",$B472=""),"",'MPTO_working_2-way'!D471)</f>
        <v/>
      </c>
      <c r="G472" s="22" t="str">
        <f>IF(OR($A472="",$B472=""),"",'MPTO_working_2-way'!E471)</f>
        <v/>
      </c>
      <c r="H472" s="17" t="str">
        <f>IF(OR($A472="",$B472=""),"",'OddsRatio_working_2-way'!M471)</f>
        <v/>
      </c>
      <c r="I472" s="17" t="str">
        <f>IF(OR($A472="",$B472=""),"",'OddsRatio_working_2-way'!N471)</f>
        <v/>
      </c>
      <c r="J472" s="17" t="str">
        <f>IF('Log_working_2-way'!$D471="","",A472^('Log_working_2-way'!$D471))</f>
        <v/>
      </c>
      <c r="K472" s="22" t="str">
        <f>IF('Log_working_2-way'!$D471="","",B472^('Log_working_2-way'!$D471))</f>
        <v/>
      </c>
    </row>
    <row r="473" spans="3:11" x14ac:dyDescent="0.2">
      <c r="C473" s="20" t="str">
        <f t="shared" si="7"/>
        <v/>
      </c>
      <c r="D473" s="17" t="str">
        <f>IF(OR($A473="",$B473=""),"",A473*'MPTO_working_2-way'!$G472)</f>
        <v/>
      </c>
      <c r="E473" s="22" t="str">
        <f>IF(OR($A473="",$B473=""),"",B473*'MPTO_working_2-way'!$G472)</f>
        <v/>
      </c>
      <c r="F473" s="17" t="str">
        <f>IF(OR($A473="",$B473=""),"",'MPTO_working_2-way'!D472)</f>
        <v/>
      </c>
      <c r="G473" s="22" t="str">
        <f>IF(OR($A473="",$B473=""),"",'MPTO_working_2-way'!E472)</f>
        <v/>
      </c>
      <c r="H473" s="17" t="str">
        <f>IF(OR($A473="",$B473=""),"",'OddsRatio_working_2-way'!M472)</f>
        <v/>
      </c>
      <c r="I473" s="17" t="str">
        <f>IF(OR($A473="",$B473=""),"",'OddsRatio_working_2-way'!N472)</f>
        <v/>
      </c>
      <c r="J473" s="17" t="str">
        <f>IF('Log_working_2-way'!$D472="","",A473^('Log_working_2-way'!$D472))</f>
        <v/>
      </c>
      <c r="K473" s="22" t="str">
        <f>IF('Log_working_2-way'!$D472="","",B473^('Log_working_2-way'!$D472))</f>
        <v/>
      </c>
    </row>
    <row r="474" spans="3:11" x14ac:dyDescent="0.2">
      <c r="C474" s="20" t="str">
        <f t="shared" si="7"/>
        <v/>
      </c>
      <c r="D474" s="17" t="str">
        <f>IF(OR($A474="",$B474=""),"",A474*'MPTO_working_2-way'!$G473)</f>
        <v/>
      </c>
      <c r="E474" s="22" t="str">
        <f>IF(OR($A474="",$B474=""),"",B474*'MPTO_working_2-way'!$G473)</f>
        <v/>
      </c>
      <c r="F474" s="17" t="str">
        <f>IF(OR($A474="",$B474=""),"",'MPTO_working_2-way'!D473)</f>
        <v/>
      </c>
      <c r="G474" s="22" t="str">
        <f>IF(OR($A474="",$B474=""),"",'MPTO_working_2-way'!E473)</f>
        <v/>
      </c>
      <c r="H474" s="17" t="str">
        <f>IF(OR($A474="",$B474=""),"",'OddsRatio_working_2-way'!M473)</f>
        <v/>
      </c>
      <c r="I474" s="17" t="str">
        <f>IF(OR($A474="",$B474=""),"",'OddsRatio_working_2-way'!N473)</f>
        <v/>
      </c>
      <c r="J474" s="17" t="str">
        <f>IF('Log_working_2-way'!$D473="","",A474^('Log_working_2-way'!$D473))</f>
        <v/>
      </c>
      <c r="K474" s="22" t="str">
        <f>IF('Log_working_2-way'!$D473="","",B474^('Log_working_2-way'!$D473))</f>
        <v/>
      </c>
    </row>
    <row r="475" spans="3:11" x14ac:dyDescent="0.2">
      <c r="C475" s="20" t="str">
        <f t="shared" si="7"/>
        <v/>
      </c>
      <c r="D475" s="17" t="str">
        <f>IF(OR($A475="",$B475=""),"",A475*'MPTO_working_2-way'!$G474)</f>
        <v/>
      </c>
      <c r="E475" s="22" t="str">
        <f>IF(OR($A475="",$B475=""),"",B475*'MPTO_working_2-way'!$G474)</f>
        <v/>
      </c>
      <c r="F475" s="17" t="str">
        <f>IF(OR($A475="",$B475=""),"",'MPTO_working_2-way'!D474)</f>
        <v/>
      </c>
      <c r="G475" s="22" t="str">
        <f>IF(OR($A475="",$B475=""),"",'MPTO_working_2-way'!E474)</f>
        <v/>
      </c>
      <c r="H475" s="17" t="str">
        <f>IF(OR($A475="",$B475=""),"",'OddsRatio_working_2-way'!M474)</f>
        <v/>
      </c>
      <c r="I475" s="17" t="str">
        <f>IF(OR($A475="",$B475=""),"",'OddsRatio_working_2-way'!N474)</f>
        <v/>
      </c>
      <c r="J475" s="17" t="str">
        <f>IF('Log_working_2-way'!$D474="","",A475^('Log_working_2-way'!$D474))</f>
        <v/>
      </c>
      <c r="K475" s="22" t="str">
        <f>IF('Log_working_2-way'!$D474="","",B475^('Log_working_2-way'!$D474))</f>
        <v/>
      </c>
    </row>
    <row r="476" spans="3:11" x14ac:dyDescent="0.2">
      <c r="C476" s="20" t="str">
        <f t="shared" si="7"/>
        <v/>
      </c>
      <c r="D476" s="17" t="str">
        <f>IF(OR($A476="",$B476=""),"",A476*'MPTO_working_2-way'!$G475)</f>
        <v/>
      </c>
      <c r="E476" s="22" t="str">
        <f>IF(OR($A476="",$B476=""),"",B476*'MPTO_working_2-way'!$G475)</f>
        <v/>
      </c>
      <c r="F476" s="17" t="str">
        <f>IF(OR($A476="",$B476=""),"",'MPTO_working_2-way'!D475)</f>
        <v/>
      </c>
      <c r="G476" s="22" t="str">
        <f>IF(OR($A476="",$B476=""),"",'MPTO_working_2-way'!E475)</f>
        <v/>
      </c>
      <c r="H476" s="17" t="str">
        <f>IF(OR($A476="",$B476=""),"",'OddsRatio_working_2-way'!M475)</f>
        <v/>
      </c>
      <c r="I476" s="17" t="str">
        <f>IF(OR($A476="",$B476=""),"",'OddsRatio_working_2-way'!N475)</f>
        <v/>
      </c>
      <c r="J476" s="17" t="str">
        <f>IF('Log_working_2-way'!$D475="","",A476^('Log_working_2-way'!$D475))</f>
        <v/>
      </c>
      <c r="K476" s="22" t="str">
        <f>IF('Log_working_2-way'!$D475="","",B476^('Log_working_2-way'!$D475))</f>
        <v/>
      </c>
    </row>
    <row r="477" spans="3:11" x14ac:dyDescent="0.2">
      <c r="C477" s="20" t="str">
        <f t="shared" si="7"/>
        <v/>
      </c>
      <c r="D477" s="17" t="str">
        <f>IF(OR($A477="",$B477=""),"",A477*'MPTO_working_2-way'!$G476)</f>
        <v/>
      </c>
      <c r="E477" s="22" t="str">
        <f>IF(OR($A477="",$B477=""),"",B477*'MPTO_working_2-way'!$G476)</f>
        <v/>
      </c>
      <c r="F477" s="17" t="str">
        <f>IF(OR($A477="",$B477=""),"",'MPTO_working_2-way'!D476)</f>
        <v/>
      </c>
      <c r="G477" s="22" t="str">
        <f>IF(OR($A477="",$B477=""),"",'MPTO_working_2-way'!E476)</f>
        <v/>
      </c>
      <c r="H477" s="17" t="str">
        <f>IF(OR($A477="",$B477=""),"",'OddsRatio_working_2-way'!M476)</f>
        <v/>
      </c>
      <c r="I477" s="17" t="str">
        <f>IF(OR($A477="",$B477=""),"",'OddsRatio_working_2-way'!N476)</f>
        <v/>
      </c>
      <c r="J477" s="17" t="str">
        <f>IF('Log_working_2-way'!$D476="","",A477^('Log_working_2-way'!$D476))</f>
        <v/>
      </c>
      <c r="K477" s="22" t="str">
        <f>IF('Log_working_2-way'!$D476="","",B477^('Log_working_2-way'!$D476))</f>
        <v/>
      </c>
    </row>
    <row r="478" spans="3:11" x14ac:dyDescent="0.2">
      <c r="C478" s="20" t="str">
        <f t="shared" si="7"/>
        <v/>
      </c>
      <c r="D478" s="17" t="str">
        <f>IF(OR($A478="",$B478=""),"",A478*'MPTO_working_2-way'!$G477)</f>
        <v/>
      </c>
      <c r="E478" s="22" t="str">
        <f>IF(OR($A478="",$B478=""),"",B478*'MPTO_working_2-way'!$G477)</f>
        <v/>
      </c>
      <c r="F478" s="17" t="str">
        <f>IF(OR($A478="",$B478=""),"",'MPTO_working_2-way'!D477)</f>
        <v/>
      </c>
      <c r="G478" s="22" t="str">
        <f>IF(OR($A478="",$B478=""),"",'MPTO_working_2-way'!E477)</f>
        <v/>
      </c>
      <c r="H478" s="17" t="str">
        <f>IF(OR($A478="",$B478=""),"",'OddsRatio_working_2-way'!M477)</f>
        <v/>
      </c>
      <c r="I478" s="17" t="str">
        <f>IF(OR($A478="",$B478=""),"",'OddsRatio_working_2-way'!N477)</f>
        <v/>
      </c>
      <c r="J478" s="17" t="str">
        <f>IF('Log_working_2-way'!$D477="","",A478^('Log_working_2-way'!$D477))</f>
        <v/>
      </c>
      <c r="K478" s="22" t="str">
        <f>IF('Log_working_2-way'!$D477="","",B478^('Log_working_2-way'!$D477))</f>
        <v/>
      </c>
    </row>
    <row r="479" spans="3:11" x14ac:dyDescent="0.2">
      <c r="C479" s="20" t="str">
        <f t="shared" si="7"/>
        <v/>
      </c>
      <c r="D479" s="17" t="str">
        <f>IF(OR($A479="",$B479=""),"",A479*'MPTO_working_2-way'!$G478)</f>
        <v/>
      </c>
      <c r="E479" s="22" t="str">
        <f>IF(OR($A479="",$B479=""),"",B479*'MPTO_working_2-way'!$G478)</f>
        <v/>
      </c>
      <c r="F479" s="17" t="str">
        <f>IF(OR($A479="",$B479=""),"",'MPTO_working_2-way'!D478)</f>
        <v/>
      </c>
      <c r="G479" s="22" t="str">
        <f>IF(OR($A479="",$B479=""),"",'MPTO_working_2-way'!E478)</f>
        <v/>
      </c>
      <c r="H479" s="17" t="str">
        <f>IF(OR($A479="",$B479=""),"",'OddsRatio_working_2-way'!M478)</f>
        <v/>
      </c>
      <c r="I479" s="17" t="str">
        <f>IF(OR($A479="",$B479=""),"",'OddsRatio_working_2-way'!N478)</f>
        <v/>
      </c>
      <c r="J479" s="17" t="str">
        <f>IF('Log_working_2-way'!$D478="","",A479^('Log_working_2-way'!$D478))</f>
        <v/>
      </c>
      <c r="K479" s="22" t="str">
        <f>IF('Log_working_2-way'!$D478="","",B479^('Log_working_2-way'!$D478))</f>
        <v/>
      </c>
    </row>
    <row r="480" spans="3:11" x14ac:dyDescent="0.2">
      <c r="C480" s="20" t="str">
        <f t="shared" si="7"/>
        <v/>
      </c>
      <c r="D480" s="17" t="str">
        <f>IF(OR($A480="",$B480=""),"",A480*'MPTO_working_2-way'!$G479)</f>
        <v/>
      </c>
      <c r="E480" s="22" t="str">
        <f>IF(OR($A480="",$B480=""),"",B480*'MPTO_working_2-way'!$G479)</f>
        <v/>
      </c>
      <c r="F480" s="17" t="str">
        <f>IF(OR($A480="",$B480=""),"",'MPTO_working_2-way'!D479)</f>
        <v/>
      </c>
      <c r="G480" s="22" t="str">
        <f>IF(OR($A480="",$B480=""),"",'MPTO_working_2-way'!E479)</f>
        <v/>
      </c>
      <c r="H480" s="17" t="str">
        <f>IF(OR($A480="",$B480=""),"",'OddsRatio_working_2-way'!M479)</f>
        <v/>
      </c>
      <c r="I480" s="17" t="str">
        <f>IF(OR($A480="",$B480=""),"",'OddsRatio_working_2-way'!N479)</f>
        <v/>
      </c>
      <c r="J480" s="17" t="str">
        <f>IF('Log_working_2-way'!$D479="","",A480^('Log_working_2-way'!$D479))</f>
        <v/>
      </c>
      <c r="K480" s="22" t="str">
        <f>IF('Log_working_2-way'!$D479="","",B480^('Log_working_2-way'!$D479))</f>
        <v/>
      </c>
    </row>
    <row r="481" spans="3:11" x14ac:dyDescent="0.2">
      <c r="C481" s="20" t="str">
        <f t="shared" si="7"/>
        <v/>
      </c>
      <c r="D481" s="17" t="str">
        <f>IF(OR($A481="",$B481=""),"",A481*'MPTO_working_2-way'!$G480)</f>
        <v/>
      </c>
      <c r="E481" s="22" t="str">
        <f>IF(OR($A481="",$B481=""),"",B481*'MPTO_working_2-way'!$G480)</f>
        <v/>
      </c>
      <c r="F481" s="17" t="str">
        <f>IF(OR($A481="",$B481=""),"",'MPTO_working_2-way'!D480)</f>
        <v/>
      </c>
      <c r="G481" s="22" t="str">
        <f>IF(OR($A481="",$B481=""),"",'MPTO_working_2-way'!E480)</f>
        <v/>
      </c>
      <c r="H481" s="17" t="str">
        <f>IF(OR($A481="",$B481=""),"",'OddsRatio_working_2-way'!M480)</f>
        <v/>
      </c>
      <c r="I481" s="17" t="str">
        <f>IF(OR($A481="",$B481=""),"",'OddsRatio_working_2-way'!N480)</f>
        <v/>
      </c>
      <c r="J481" s="17" t="str">
        <f>IF('Log_working_2-way'!$D480="","",A481^('Log_working_2-way'!$D480))</f>
        <v/>
      </c>
      <c r="K481" s="22" t="str">
        <f>IF('Log_working_2-way'!$D480="","",B481^('Log_working_2-way'!$D480))</f>
        <v/>
      </c>
    </row>
    <row r="482" spans="3:11" x14ac:dyDescent="0.2">
      <c r="C482" s="20" t="str">
        <f t="shared" si="7"/>
        <v/>
      </c>
      <c r="D482" s="17" t="str">
        <f>IF(OR($A482="",$B482=""),"",A482*'MPTO_working_2-way'!$G481)</f>
        <v/>
      </c>
      <c r="E482" s="22" t="str">
        <f>IF(OR($A482="",$B482=""),"",B482*'MPTO_working_2-way'!$G481)</f>
        <v/>
      </c>
      <c r="F482" s="17" t="str">
        <f>IF(OR($A482="",$B482=""),"",'MPTO_working_2-way'!D481)</f>
        <v/>
      </c>
      <c r="G482" s="22" t="str">
        <f>IF(OR($A482="",$B482=""),"",'MPTO_working_2-way'!E481)</f>
        <v/>
      </c>
      <c r="H482" s="17" t="str">
        <f>IF(OR($A482="",$B482=""),"",'OddsRatio_working_2-way'!M481)</f>
        <v/>
      </c>
      <c r="I482" s="17" t="str">
        <f>IF(OR($A482="",$B482=""),"",'OddsRatio_working_2-way'!N481)</f>
        <v/>
      </c>
      <c r="J482" s="17" t="str">
        <f>IF('Log_working_2-way'!$D481="","",A482^('Log_working_2-way'!$D481))</f>
        <v/>
      </c>
      <c r="K482" s="22" t="str">
        <f>IF('Log_working_2-way'!$D481="","",B482^('Log_working_2-way'!$D481))</f>
        <v/>
      </c>
    </row>
    <row r="483" spans="3:11" x14ac:dyDescent="0.2">
      <c r="C483" s="20" t="str">
        <f t="shared" si="7"/>
        <v/>
      </c>
      <c r="D483" s="17" t="str">
        <f>IF(OR($A483="",$B483=""),"",A483*'MPTO_working_2-way'!$G482)</f>
        <v/>
      </c>
      <c r="E483" s="22" t="str">
        <f>IF(OR($A483="",$B483=""),"",B483*'MPTO_working_2-way'!$G482)</f>
        <v/>
      </c>
      <c r="F483" s="17" t="str">
        <f>IF(OR($A483="",$B483=""),"",'MPTO_working_2-way'!D482)</f>
        <v/>
      </c>
      <c r="G483" s="22" t="str">
        <f>IF(OR($A483="",$B483=""),"",'MPTO_working_2-way'!E482)</f>
        <v/>
      </c>
      <c r="H483" s="17" t="str">
        <f>IF(OR($A483="",$B483=""),"",'OddsRatio_working_2-way'!M482)</f>
        <v/>
      </c>
      <c r="I483" s="17" t="str">
        <f>IF(OR($A483="",$B483=""),"",'OddsRatio_working_2-way'!N482)</f>
        <v/>
      </c>
      <c r="J483" s="17" t="str">
        <f>IF('Log_working_2-way'!$D482="","",A483^('Log_working_2-way'!$D482))</f>
        <v/>
      </c>
      <c r="K483" s="22" t="str">
        <f>IF('Log_working_2-way'!$D482="","",B483^('Log_working_2-way'!$D482))</f>
        <v/>
      </c>
    </row>
    <row r="484" spans="3:11" x14ac:dyDescent="0.2">
      <c r="C484" s="20" t="str">
        <f t="shared" si="7"/>
        <v/>
      </c>
      <c r="D484" s="17" t="str">
        <f>IF(OR($A484="",$B484=""),"",A484*'MPTO_working_2-way'!$G483)</f>
        <v/>
      </c>
      <c r="E484" s="22" t="str">
        <f>IF(OR($A484="",$B484=""),"",B484*'MPTO_working_2-way'!$G483)</f>
        <v/>
      </c>
      <c r="F484" s="17" t="str">
        <f>IF(OR($A484="",$B484=""),"",'MPTO_working_2-way'!D483)</f>
        <v/>
      </c>
      <c r="G484" s="22" t="str">
        <f>IF(OR($A484="",$B484=""),"",'MPTO_working_2-way'!E483)</f>
        <v/>
      </c>
      <c r="H484" s="17" t="str">
        <f>IF(OR($A484="",$B484=""),"",'OddsRatio_working_2-way'!M483)</f>
        <v/>
      </c>
      <c r="I484" s="17" t="str">
        <f>IF(OR($A484="",$B484=""),"",'OddsRatio_working_2-way'!N483)</f>
        <v/>
      </c>
      <c r="J484" s="17" t="str">
        <f>IF('Log_working_2-way'!$D483="","",A484^('Log_working_2-way'!$D483))</f>
        <v/>
      </c>
      <c r="K484" s="22" t="str">
        <f>IF('Log_working_2-way'!$D483="","",B484^('Log_working_2-way'!$D483))</f>
        <v/>
      </c>
    </row>
    <row r="485" spans="3:11" x14ac:dyDescent="0.2">
      <c r="C485" s="20" t="str">
        <f t="shared" si="7"/>
        <v/>
      </c>
      <c r="D485" s="17" t="str">
        <f>IF(OR($A485="",$B485=""),"",A485*'MPTO_working_2-way'!$G484)</f>
        <v/>
      </c>
      <c r="E485" s="22" t="str">
        <f>IF(OR($A485="",$B485=""),"",B485*'MPTO_working_2-way'!$G484)</f>
        <v/>
      </c>
      <c r="F485" s="17" t="str">
        <f>IF(OR($A485="",$B485=""),"",'MPTO_working_2-way'!D484)</f>
        <v/>
      </c>
      <c r="G485" s="22" t="str">
        <f>IF(OR($A485="",$B485=""),"",'MPTO_working_2-way'!E484)</f>
        <v/>
      </c>
      <c r="H485" s="17" t="str">
        <f>IF(OR($A485="",$B485=""),"",'OddsRatio_working_2-way'!M484)</f>
        <v/>
      </c>
      <c r="I485" s="17" t="str">
        <f>IF(OR($A485="",$B485=""),"",'OddsRatio_working_2-way'!N484)</f>
        <v/>
      </c>
      <c r="J485" s="17" t="str">
        <f>IF('Log_working_2-way'!$D484="","",A485^('Log_working_2-way'!$D484))</f>
        <v/>
      </c>
      <c r="K485" s="22" t="str">
        <f>IF('Log_working_2-way'!$D484="","",B485^('Log_working_2-way'!$D484))</f>
        <v/>
      </c>
    </row>
    <row r="486" spans="3:11" x14ac:dyDescent="0.2">
      <c r="C486" s="20" t="str">
        <f t="shared" si="7"/>
        <v/>
      </c>
      <c r="D486" s="17" t="str">
        <f>IF(OR($A486="",$B486=""),"",A486*'MPTO_working_2-way'!$G485)</f>
        <v/>
      </c>
      <c r="E486" s="22" t="str">
        <f>IF(OR($A486="",$B486=""),"",B486*'MPTO_working_2-way'!$G485)</f>
        <v/>
      </c>
      <c r="F486" s="17" t="str">
        <f>IF(OR($A486="",$B486=""),"",'MPTO_working_2-way'!D485)</f>
        <v/>
      </c>
      <c r="G486" s="22" t="str">
        <f>IF(OR($A486="",$B486=""),"",'MPTO_working_2-way'!E485)</f>
        <v/>
      </c>
      <c r="H486" s="17" t="str">
        <f>IF(OR($A486="",$B486=""),"",'OddsRatio_working_2-way'!M485)</f>
        <v/>
      </c>
      <c r="I486" s="17" t="str">
        <f>IF(OR($A486="",$B486=""),"",'OddsRatio_working_2-way'!N485)</f>
        <v/>
      </c>
      <c r="J486" s="17" t="str">
        <f>IF('Log_working_2-way'!$D485="","",A486^('Log_working_2-way'!$D485))</f>
        <v/>
      </c>
      <c r="K486" s="22" t="str">
        <f>IF('Log_working_2-way'!$D485="","",B486^('Log_working_2-way'!$D485))</f>
        <v/>
      </c>
    </row>
    <row r="487" spans="3:11" x14ac:dyDescent="0.2">
      <c r="C487" s="20" t="str">
        <f t="shared" si="7"/>
        <v/>
      </c>
      <c r="D487" s="17" t="str">
        <f>IF(OR($A487="",$B487=""),"",A487*'MPTO_working_2-way'!$G486)</f>
        <v/>
      </c>
      <c r="E487" s="22" t="str">
        <f>IF(OR($A487="",$B487=""),"",B487*'MPTO_working_2-way'!$G486)</f>
        <v/>
      </c>
      <c r="F487" s="17" t="str">
        <f>IF(OR($A487="",$B487=""),"",'MPTO_working_2-way'!D486)</f>
        <v/>
      </c>
      <c r="G487" s="22" t="str">
        <f>IF(OR($A487="",$B487=""),"",'MPTO_working_2-way'!E486)</f>
        <v/>
      </c>
      <c r="H487" s="17" t="str">
        <f>IF(OR($A487="",$B487=""),"",'OddsRatio_working_2-way'!M486)</f>
        <v/>
      </c>
      <c r="I487" s="17" t="str">
        <f>IF(OR($A487="",$B487=""),"",'OddsRatio_working_2-way'!N486)</f>
        <v/>
      </c>
      <c r="J487" s="17" t="str">
        <f>IF('Log_working_2-way'!$D486="","",A487^('Log_working_2-way'!$D486))</f>
        <v/>
      </c>
      <c r="K487" s="22" t="str">
        <f>IF('Log_working_2-way'!$D486="","",B487^('Log_working_2-way'!$D486))</f>
        <v/>
      </c>
    </row>
    <row r="488" spans="3:11" x14ac:dyDescent="0.2">
      <c r="C488" s="20" t="str">
        <f t="shared" si="7"/>
        <v/>
      </c>
      <c r="D488" s="17" t="str">
        <f>IF(OR($A488="",$B488=""),"",A488*'MPTO_working_2-way'!$G487)</f>
        <v/>
      </c>
      <c r="E488" s="22" t="str">
        <f>IF(OR($A488="",$B488=""),"",B488*'MPTO_working_2-way'!$G487)</f>
        <v/>
      </c>
      <c r="F488" s="17" t="str">
        <f>IF(OR($A488="",$B488=""),"",'MPTO_working_2-way'!D487)</f>
        <v/>
      </c>
      <c r="G488" s="22" t="str">
        <f>IF(OR($A488="",$B488=""),"",'MPTO_working_2-way'!E487)</f>
        <v/>
      </c>
      <c r="H488" s="17" t="str">
        <f>IF(OR($A488="",$B488=""),"",'OddsRatio_working_2-way'!M487)</f>
        <v/>
      </c>
      <c r="I488" s="17" t="str">
        <f>IF(OR($A488="",$B488=""),"",'OddsRatio_working_2-way'!N487)</f>
        <v/>
      </c>
      <c r="J488" s="17" t="str">
        <f>IF('Log_working_2-way'!$D487="","",A488^('Log_working_2-way'!$D487))</f>
        <v/>
      </c>
      <c r="K488" s="22" t="str">
        <f>IF('Log_working_2-way'!$D487="","",B488^('Log_working_2-way'!$D487))</f>
        <v/>
      </c>
    </row>
    <row r="489" spans="3:11" x14ac:dyDescent="0.2">
      <c r="C489" s="20" t="str">
        <f t="shared" si="7"/>
        <v/>
      </c>
      <c r="D489" s="17" t="str">
        <f>IF(OR($A489="",$B489=""),"",A489*'MPTO_working_2-way'!$G488)</f>
        <v/>
      </c>
      <c r="E489" s="22" t="str">
        <f>IF(OR($A489="",$B489=""),"",B489*'MPTO_working_2-way'!$G488)</f>
        <v/>
      </c>
      <c r="F489" s="17" t="str">
        <f>IF(OR($A489="",$B489=""),"",'MPTO_working_2-way'!D488)</f>
        <v/>
      </c>
      <c r="G489" s="22" t="str">
        <f>IF(OR($A489="",$B489=""),"",'MPTO_working_2-way'!E488)</f>
        <v/>
      </c>
      <c r="H489" s="17" t="str">
        <f>IF(OR($A489="",$B489=""),"",'OddsRatio_working_2-way'!M488)</f>
        <v/>
      </c>
      <c r="I489" s="17" t="str">
        <f>IF(OR($A489="",$B489=""),"",'OddsRatio_working_2-way'!N488)</f>
        <v/>
      </c>
      <c r="J489" s="17" t="str">
        <f>IF('Log_working_2-way'!$D488="","",A489^('Log_working_2-way'!$D488))</f>
        <v/>
      </c>
      <c r="K489" s="22" t="str">
        <f>IF('Log_working_2-way'!$D488="","",B489^('Log_working_2-way'!$D488))</f>
        <v/>
      </c>
    </row>
    <row r="490" spans="3:11" x14ac:dyDescent="0.2">
      <c r="C490" s="20" t="str">
        <f t="shared" si="7"/>
        <v/>
      </c>
      <c r="D490" s="17" t="str">
        <f>IF(OR($A490="",$B490=""),"",A490*'MPTO_working_2-way'!$G489)</f>
        <v/>
      </c>
      <c r="E490" s="22" t="str">
        <f>IF(OR($A490="",$B490=""),"",B490*'MPTO_working_2-way'!$G489)</f>
        <v/>
      </c>
      <c r="F490" s="17" t="str">
        <f>IF(OR($A490="",$B490=""),"",'MPTO_working_2-way'!D489)</f>
        <v/>
      </c>
      <c r="G490" s="22" t="str">
        <f>IF(OR($A490="",$B490=""),"",'MPTO_working_2-way'!E489)</f>
        <v/>
      </c>
      <c r="H490" s="17" t="str">
        <f>IF(OR($A490="",$B490=""),"",'OddsRatio_working_2-way'!M489)</f>
        <v/>
      </c>
      <c r="I490" s="17" t="str">
        <f>IF(OR($A490="",$B490=""),"",'OddsRatio_working_2-way'!N489)</f>
        <v/>
      </c>
      <c r="J490" s="17" t="str">
        <f>IF('Log_working_2-way'!$D489="","",A490^('Log_working_2-way'!$D489))</f>
        <v/>
      </c>
      <c r="K490" s="22" t="str">
        <f>IF('Log_working_2-way'!$D489="","",B490^('Log_working_2-way'!$D489))</f>
        <v/>
      </c>
    </row>
    <row r="491" spans="3:11" x14ac:dyDescent="0.2">
      <c r="C491" s="20" t="str">
        <f t="shared" si="7"/>
        <v/>
      </c>
      <c r="D491" s="17" t="str">
        <f>IF(OR($A491="",$B491=""),"",A491*'MPTO_working_2-way'!$G490)</f>
        <v/>
      </c>
      <c r="E491" s="22" t="str">
        <f>IF(OR($A491="",$B491=""),"",B491*'MPTO_working_2-way'!$G490)</f>
        <v/>
      </c>
      <c r="F491" s="17" t="str">
        <f>IF(OR($A491="",$B491=""),"",'MPTO_working_2-way'!D490)</f>
        <v/>
      </c>
      <c r="G491" s="22" t="str">
        <f>IF(OR($A491="",$B491=""),"",'MPTO_working_2-way'!E490)</f>
        <v/>
      </c>
      <c r="H491" s="17" t="str">
        <f>IF(OR($A491="",$B491=""),"",'OddsRatio_working_2-way'!M490)</f>
        <v/>
      </c>
      <c r="I491" s="17" t="str">
        <f>IF(OR($A491="",$B491=""),"",'OddsRatio_working_2-way'!N490)</f>
        <v/>
      </c>
      <c r="J491" s="17" t="str">
        <f>IF('Log_working_2-way'!$D490="","",A491^('Log_working_2-way'!$D490))</f>
        <v/>
      </c>
      <c r="K491" s="22" t="str">
        <f>IF('Log_working_2-way'!$D490="","",B491^('Log_working_2-way'!$D490))</f>
        <v/>
      </c>
    </row>
    <row r="492" spans="3:11" x14ac:dyDescent="0.2">
      <c r="C492" s="20" t="str">
        <f t="shared" si="7"/>
        <v/>
      </c>
      <c r="D492" s="17" t="str">
        <f>IF(OR($A492="",$B492=""),"",A492*'MPTO_working_2-way'!$G491)</f>
        <v/>
      </c>
      <c r="E492" s="22" t="str">
        <f>IF(OR($A492="",$B492=""),"",B492*'MPTO_working_2-way'!$G491)</f>
        <v/>
      </c>
      <c r="F492" s="17" t="str">
        <f>IF(OR($A492="",$B492=""),"",'MPTO_working_2-way'!D491)</f>
        <v/>
      </c>
      <c r="G492" s="22" t="str">
        <f>IF(OR($A492="",$B492=""),"",'MPTO_working_2-way'!E491)</f>
        <v/>
      </c>
      <c r="H492" s="17" t="str">
        <f>IF(OR($A492="",$B492=""),"",'OddsRatio_working_2-way'!M491)</f>
        <v/>
      </c>
      <c r="I492" s="17" t="str">
        <f>IF(OR($A492="",$B492=""),"",'OddsRatio_working_2-way'!N491)</f>
        <v/>
      </c>
      <c r="J492" s="17" t="str">
        <f>IF('Log_working_2-way'!$D491="","",A492^('Log_working_2-way'!$D491))</f>
        <v/>
      </c>
      <c r="K492" s="22" t="str">
        <f>IF('Log_working_2-way'!$D491="","",B492^('Log_working_2-way'!$D491))</f>
        <v/>
      </c>
    </row>
    <row r="493" spans="3:11" x14ac:dyDescent="0.2">
      <c r="C493" s="20" t="str">
        <f t="shared" si="7"/>
        <v/>
      </c>
      <c r="D493" s="17" t="str">
        <f>IF(OR($A493="",$B493=""),"",A493*'MPTO_working_2-way'!$G492)</f>
        <v/>
      </c>
      <c r="E493" s="22" t="str">
        <f>IF(OR($A493="",$B493=""),"",B493*'MPTO_working_2-way'!$G492)</f>
        <v/>
      </c>
      <c r="F493" s="17" t="str">
        <f>IF(OR($A493="",$B493=""),"",'MPTO_working_2-way'!D492)</f>
        <v/>
      </c>
      <c r="G493" s="22" t="str">
        <f>IF(OR($A493="",$B493=""),"",'MPTO_working_2-way'!E492)</f>
        <v/>
      </c>
      <c r="H493" s="17" t="str">
        <f>IF(OR($A493="",$B493=""),"",'OddsRatio_working_2-way'!M492)</f>
        <v/>
      </c>
      <c r="I493" s="17" t="str">
        <f>IF(OR($A493="",$B493=""),"",'OddsRatio_working_2-way'!N492)</f>
        <v/>
      </c>
      <c r="J493" s="17" t="str">
        <f>IF('Log_working_2-way'!$D492="","",A493^('Log_working_2-way'!$D492))</f>
        <v/>
      </c>
      <c r="K493" s="22" t="str">
        <f>IF('Log_working_2-way'!$D492="","",B493^('Log_working_2-way'!$D492))</f>
        <v/>
      </c>
    </row>
    <row r="494" spans="3:11" x14ac:dyDescent="0.2">
      <c r="C494" s="20" t="str">
        <f t="shared" si="7"/>
        <v/>
      </c>
      <c r="D494" s="17" t="str">
        <f>IF(OR($A494="",$B494=""),"",A494*'MPTO_working_2-way'!$G493)</f>
        <v/>
      </c>
      <c r="E494" s="22" t="str">
        <f>IF(OR($A494="",$B494=""),"",B494*'MPTO_working_2-way'!$G493)</f>
        <v/>
      </c>
      <c r="F494" s="17" t="str">
        <f>IF(OR($A494="",$B494=""),"",'MPTO_working_2-way'!D493)</f>
        <v/>
      </c>
      <c r="G494" s="22" t="str">
        <f>IF(OR($A494="",$B494=""),"",'MPTO_working_2-way'!E493)</f>
        <v/>
      </c>
      <c r="H494" s="17" t="str">
        <f>IF(OR($A494="",$B494=""),"",'OddsRatio_working_2-way'!M493)</f>
        <v/>
      </c>
      <c r="I494" s="17" t="str">
        <f>IF(OR($A494="",$B494=""),"",'OddsRatio_working_2-way'!N493)</f>
        <v/>
      </c>
      <c r="J494" s="17" t="str">
        <f>IF('Log_working_2-way'!$D493="","",A494^('Log_working_2-way'!$D493))</f>
        <v/>
      </c>
      <c r="K494" s="22" t="str">
        <f>IF('Log_working_2-way'!$D493="","",B494^('Log_working_2-way'!$D493))</f>
        <v/>
      </c>
    </row>
    <row r="495" spans="3:11" x14ac:dyDescent="0.2">
      <c r="C495" s="20" t="str">
        <f t="shared" si="7"/>
        <v/>
      </c>
      <c r="D495" s="17" t="str">
        <f>IF(OR($A495="",$B495=""),"",A495*'MPTO_working_2-way'!$G494)</f>
        <v/>
      </c>
      <c r="E495" s="22" t="str">
        <f>IF(OR($A495="",$B495=""),"",B495*'MPTO_working_2-way'!$G494)</f>
        <v/>
      </c>
      <c r="F495" s="17" t="str">
        <f>IF(OR($A495="",$B495=""),"",'MPTO_working_2-way'!D494)</f>
        <v/>
      </c>
      <c r="G495" s="22" t="str">
        <f>IF(OR($A495="",$B495=""),"",'MPTO_working_2-way'!E494)</f>
        <v/>
      </c>
      <c r="H495" s="17" t="str">
        <f>IF(OR($A495="",$B495=""),"",'OddsRatio_working_2-way'!M494)</f>
        <v/>
      </c>
      <c r="I495" s="17" t="str">
        <f>IF(OR($A495="",$B495=""),"",'OddsRatio_working_2-way'!N494)</f>
        <v/>
      </c>
      <c r="J495" s="17" t="str">
        <f>IF('Log_working_2-way'!$D494="","",A495^('Log_working_2-way'!$D494))</f>
        <v/>
      </c>
      <c r="K495" s="22" t="str">
        <f>IF('Log_working_2-way'!$D494="","",B495^('Log_working_2-way'!$D494))</f>
        <v/>
      </c>
    </row>
    <row r="496" spans="3:11" x14ac:dyDescent="0.2">
      <c r="C496" s="20" t="str">
        <f t="shared" si="7"/>
        <v/>
      </c>
      <c r="D496" s="17" t="str">
        <f>IF(OR($A496="",$B496=""),"",A496*'MPTO_working_2-way'!$G495)</f>
        <v/>
      </c>
      <c r="E496" s="22" t="str">
        <f>IF(OR($A496="",$B496=""),"",B496*'MPTO_working_2-way'!$G495)</f>
        <v/>
      </c>
      <c r="F496" s="17" t="str">
        <f>IF(OR($A496="",$B496=""),"",'MPTO_working_2-way'!D495)</f>
        <v/>
      </c>
      <c r="G496" s="22" t="str">
        <f>IF(OR($A496="",$B496=""),"",'MPTO_working_2-way'!E495)</f>
        <v/>
      </c>
      <c r="H496" s="17" t="str">
        <f>IF(OR($A496="",$B496=""),"",'OddsRatio_working_2-way'!M495)</f>
        <v/>
      </c>
      <c r="I496" s="17" t="str">
        <f>IF(OR($A496="",$B496=""),"",'OddsRatio_working_2-way'!N495)</f>
        <v/>
      </c>
      <c r="J496" s="17" t="str">
        <f>IF('Log_working_2-way'!$D495="","",A496^('Log_working_2-way'!$D495))</f>
        <v/>
      </c>
      <c r="K496" s="22" t="str">
        <f>IF('Log_working_2-way'!$D495="","",B496^('Log_working_2-way'!$D495))</f>
        <v/>
      </c>
    </row>
    <row r="497" spans="3:11" x14ac:dyDescent="0.2">
      <c r="C497" s="20" t="str">
        <f t="shared" si="7"/>
        <v/>
      </c>
      <c r="D497" s="17" t="str">
        <f>IF(OR($A497="",$B497=""),"",A497*'MPTO_working_2-way'!$G496)</f>
        <v/>
      </c>
      <c r="E497" s="22" t="str">
        <f>IF(OR($A497="",$B497=""),"",B497*'MPTO_working_2-way'!$G496)</f>
        <v/>
      </c>
      <c r="F497" s="17" t="str">
        <f>IF(OR($A497="",$B497=""),"",'MPTO_working_2-way'!D496)</f>
        <v/>
      </c>
      <c r="G497" s="22" t="str">
        <f>IF(OR($A497="",$B497=""),"",'MPTO_working_2-way'!E496)</f>
        <v/>
      </c>
      <c r="H497" s="17" t="str">
        <f>IF(OR($A497="",$B497=""),"",'OddsRatio_working_2-way'!M496)</f>
        <v/>
      </c>
      <c r="I497" s="17" t="str">
        <f>IF(OR($A497="",$B497=""),"",'OddsRatio_working_2-way'!N496)</f>
        <v/>
      </c>
      <c r="J497" s="17" t="str">
        <f>IF('Log_working_2-way'!$D496="","",A497^('Log_working_2-way'!$D496))</f>
        <v/>
      </c>
      <c r="K497" s="22" t="str">
        <f>IF('Log_working_2-way'!$D496="","",B497^('Log_working_2-way'!$D496))</f>
        <v/>
      </c>
    </row>
    <row r="498" spans="3:11" x14ac:dyDescent="0.2">
      <c r="C498" s="20" t="str">
        <f t="shared" si="7"/>
        <v/>
      </c>
      <c r="D498" s="17" t="str">
        <f>IF(OR($A498="",$B498=""),"",A498*'MPTO_working_2-way'!$G497)</f>
        <v/>
      </c>
      <c r="E498" s="22" t="str">
        <f>IF(OR($A498="",$B498=""),"",B498*'MPTO_working_2-way'!$G497)</f>
        <v/>
      </c>
      <c r="F498" s="17" t="str">
        <f>IF(OR($A498="",$B498=""),"",'MPTO_working_2-way'!D497)</f>
        <v/>
      </c>
      <c r="G498" s="22" t="str">
        <f>IF(OR($A498="",$B498=""),"",'MPTO_working_2-way'!E497)</f>
        <v/>
      </c>
      <c r="H498" s="17" t="str">
        <f>IF(OR($A498="",$B498=""),"",'OddsRatio_working_2-way'!M497)</f>
        <v/>
      </c>
      <c r="I498" s="17" t="str">
        <f>IF(OR($A498="",$B498=""),"",'OddsRatio_working_2-way'!N497)</f>
        <v/>
      </c>
      <c r="J498" s="17" t="str">
        <f>IF('Log_working_2-way'!$D497="","",A498^('Log_working_2-way'!$D497))</f>
        <v/>
      </c>
      <c r="K498" s="22" t="str">
        <f>IF('Log_working_2-way'!$D497="","",B498^('Log_working_2-way'!$D497))</f>
        <v/>
      </c>
    </row>
    <row r="499" spans="3:11" x14ac:dyDescent="0.2">
      <c r="C499" s="20" t="str">
        <f t="shared" si="7"/>
        <v/>
      </c>
      <c r="D499" s="17" t="str">
        <f>IF(OR($A499="",$B499=""),"",A499*'MPTO_working_2-way'!$G498)</f>
        <v/>
      </c>
      <c r="E499" s="22" t="str">
        <f>IF(OR($A499="",$B499=""),"",B499*'MPTO_working_2-way'!$G498)</f>
        <v/>
      </c>
      <c r="F499" s="17" t="str">
        <f>IF(OR($A499="",$B499=""),"",'MPTO_working_2-way'!D498)</f>
        <v/>
      </c>
      <c r="G499" s="22" t="str">
        <f>IF(OR($A499="",$B499=""),"",'MPTO_working_2-way'!E498)</f>
        <v/>
      </c>
      <c r="H499" s="17" t="str">
        <f>IF(OR($A499="",$B499=""),"",'OddsRatio_working_2-way'!M498)</f>
        <v/>
      </c>
      <c r="I499" s="17" t="str">
        <f>IF(OR($A499="",$B499=""),"",'OddsRatio_working_2-way'!N498)</f>
        <v/>
      </c>
      <c r="J499" s="17" t="str">
        <f>IF('Log_working_2-way'!$D498="","",A499^('Log_working_2-way'!$D498))</f>
        <v/>
      </c>
      <c r="K499" s="22" t="str">
        <f>IF('Log_working_2-way'!$D498="","",B499^('Log_working_2-way'!$D498))</f>
        <v/>
      </c>
    </row>
    <row r="500" spans="3:11" x14ac:dyDescent="0.2">
      <c r="C500" s="20" t="str">
        <f t="shared" si="7"/>
        <v/>
      </c>
      <c r="D500" s="17" t="str">
        <f>IF(OR($A500="",$B500=""),"",A500*'MPTO_working_2-way'!$G499)</f>
        <v/>
      </c>
      <c r="E500" s="22" t="str">
        <f>IF(OR($A500="",$B500=""),"",B500*'MPTO_working_2-way'!$G499)</f>
        <v/>
      </c>
      <c r="F500" s="17" t="str">
        <f>IF(OR($A500="",$B500=""),"",'MPTO_working_2-way'!D499)</f>
        <v/>
      </c>
      <c r="G500" s="22" t="str">
        <f>IF(OR($A500="",$B500=""),"",'MPTO_working_2-way'!E499)</f>
        <v/>
      </c>
      <c r="H500" s="17" t="str">
        <f>IF(OR($A500="",$B500=""),"",'OddsRatio_working_2-way'!M499)</f>
        <v/>
      </c>
      <c r="I500" s="17" t="str">
        <f>IF(OR($A500="",$B500=""),"",'OddsRatio_working_2-way'!N499)</f>
        <v/>
      </c>
      <c r="J500" s="17" t="str">
        <f>IF('Log_working_2-way'!$D499="","",A500^('Log_working_2-way'!$D499))</f>
        <v/>
      </c>
      <c r="K500" s="22" t="str">
        <f>IF('Log_working_2-way'!$D499="","",B500^('Log_working_2-way'!$D499))</f>
        <v/>
      </c>
    </row>
    <row r="501" spans="3:11" x14ac:dyDescent="0.2">
      <c r="C501" s="20" t="str">
        <f t="shared" si="7"/>
        <v/>
      </c>
      <c r="D501" s="17" t="str">
        <f>IF(OR($A501="",$B501=""),"",A501*'MPTO_working_2-way'!$G500)</f>
        <v/>
      </c>
      <c r="E501" s="22" t="str">
        <f>IF(OR($A501="",$B501=""),"",B501*'MPTO_working_2-way'!$G500)</f>
        <v/>
      </c>
      <c r="F501" s="17" t="str">
        <f>IF(OR($A501="",$B501=""),"",'MPTO_working_2-way'!D500)</f>
        <v/>
      </c>
      <c r="G501" s="22" t="str">
        <f>IF(OR($A501="",$B501=""),"",'MPTO_working_2-way'!E500)</f>
        <v/>
      </c>
      <c r="H501" s="17" t="str">
        <f>IF(OR($A501="",$B501=""),"",'OddsRatio_working_2-way'!M500)</f>
        <v/>
      </c>
      <c r="I501" s="17" t="str">
        <f>IF(OR($A501="",$B501=""),"",'OddsRatio_working_2-way'!N500)</f>
        <v/>
      </c>
      <c r="J501" s="17" t="str">
        <f>IF('Log_working_2-way'!$D500="","",A501^('Log_working_2-way'!$D500))</f>
        <v/>
      </c>
      <c r="K501" s="22" t="str">
        <f>IF('Log_working_2-way'!$D500="","",B501^('Log_working_2-way'!$D500))</f>
        <v/>
      </c>
    </row>
    <row r="502" spans="3:11" x14ac:dyDescent="0.2">
      <c r="C502" s="20" t="str">
        <f t="shared" si="7"/>
        <v/>
      </c>
      <c r="D502" s="17" t="str">
        <f>IF(OR($A502="",$B502=""),"",A502*'MPTO_working_2-way'!$G501)</f>
        <v/>
      </c>
      <c r="E502" s="22" t="str">
        <f>IF(OR($A502="",$B502=""),"",B502*'MPTO_working_2-way'!$G501)</f>
        <v/>
      </c>
      <c r="F502" s="17" t="str">
        <f>IF(OR($A502="",$B502=""),"",'MPTO_working_2-way'!D501)</f>
        <v/>
      </c>
      <c r="G502" s="22" t="str">
        <f>IF(OR($A502="",$B502=""),"",'MPTO_working_2-way'!E501)</f>
        <v/>
      </c>
      <c r="H502" s="17" t="str">
        <f>IF(OR($A502="",$B502=""),"",'OddsRatio_working_2-way'!M501)</f>
        <v/>
      </c>
      <c r="I502" s="17" t="str">
        <f>IF(OR($A502="",$B502=""),"",'OddsRatio_working_2-way'!N501)</f>
        <v/>
      </c>
      <c r="J502" s="17" t="str">
        <f>IF('Log_working_2-way'!$D501="","",A502^('Log_working_2-way'!$D501))</f>
        <v/>
      </c>
      <c r="K502" s="22" t="str">
        <f>IF('Log_working_2-way'!$D501="","",B502^('Log_working_2-way'!$D501))</f>
        <v/>
      </c>
    </row>
    <row r="503" spans="3:11" x14ac:dyDescent="0.2">
      <c r="C503" s="20" t="str">
        <f t="shared" si="7"/>
        <v/>
      </c>
      <c r="D503" s="17" t="str">
        <f>IF(OR($A503="",$B503=""),"",A503*'MPTO_working_2-way'!$G502)</f>
        <v/>
      </c>
      <c r="E503" s="22" t="str">
        <f>IF(OR($A503="",$B503=""),"",B503*'MPTO_working_2-way'!$G502)</f>
        <v/>
      </c>
      <c r="F503" s="17" t="str">
        <f>IF(OR($A503="",$B503=""),"",'MPTO_working_2-way'!D502)</f>
        <v/>
      </c>
      <c r="G503" s="22" t="str">
        <f>IF(OR($A503="",$B503=""),"",'MPTO_working_2-way'!E502)</f>
        <v/>
      </c>
      <c r="H503" s="17" t="str">
        <f>IF(OR($A503="",$B503=""),"",'OddsRatio_working_2-way'!M502)</f>
        <v/>
      </c>
      <c r="I503" s="17" t="str">
        <f>IF(OR($A503="",$B503=""),"",'OddsRatio_working_2-way'!N502)</f>
        <v/>
      </c>
      <c r="J503" s="17" t="str">
        <f>IF('Log_working_2-way'!$D502="","",A503^('Log_working_2-way'!$D502))</f>
        <v/>
      </c>
      <c r="K503" s="22" t="str">
        <f>IF('Log_working_2-way'!$D502="","",B503^('Log_working_2-way'!$D502))</f>
        <v/>
      </c>
    </row>
    <row r="504" spans="3:11" x14ac:dyDescent="0.2">
      <c r="C504" s="20" t="str">
        <f t="shared" si="7"/>
        <v/>
      </c>
      <c r="D504" s="17" t="str">
        <f>IF(OR($A504="",$B504=""),"",A504*'MPTO_working_2-way'!$G503)</f>
        <v/>
      </c>
      <c r="E504" s="22" t="str">
        <f>IF(OR($A504="",$B504=""),"",B504*'MPTO_working_2-way'!$G503)</f>
        <v/>
      </c>
      <c r="F504" s="17" t="str">
        <f>IF(OR($A504="",$B504=""),"",'MPTO_working_2-way'!D503)</f>
        <v/>
      </c>
      <c r="G504" s="22" t="str">
        <f>IF(OR($A504="",$B504=""),"",'MPTO_working_2-way'!E503)</f>
        <v/>
      </c>
      <c r="H504" s="17" t="str">
        <f>IF(OR($A504="",$B504=""),"",'OddsRatio_working_2-way'!M503)</f>
        <v/>
      </c>
      <c r="I504" s="17" t="str">
        <f>IF(OR($A504="",$B504=""),"",'OddsRatio_working_2-way'!N503)</f>
        <v/>
      </c>
      <c r="J504" s="17" t="str">
        <f>IF('Log_working_2-way'!$D503="","",A504^('Log_working_2-way'!$D503))</f>
        <v/>
      </c>
      <c r="K504" s="22" t="str">
        <f>IF('Log_working_2-way'!$D503="","",B504^('Log_working_2-way'!$D503))</f>
        <v/>
      </c>
    </row>
    <row r="505" spans="3:11" x14ac:dyDescent="0.2">
      <c r="C505" s="20" t="str">
        <f t="shared" si="7"/>
        <v/>
      </c>
      <c r="D505" s="17" t="str">
        <f>IF(OR($A505="",$B505=""),"",A505*'MPTO_working_2-way'!$G504)</f>
        <v/>
      </c>
      <c r="E505" s="22" t="str">
        <f>IF(OR($A505="",$B505=""),"",B505*'MPTO_working_2-way'!$G504)</f>
        <v/>
      </c>
      <c r="F505" s="17" t="str">
        <f>IF(OR($A505="",$B505=""),"",'MPTO_working_2-way'!D504)</f>
        <v/>
      </c>
      <c r="G505" s="22" t="str">
        <f>IF(OR($A505="",$B505=""),"",'MPTO_working_2-way'!E504)</f>
        <v/>
      </c>
      <c r="H505" s="17" t="str">
        <f>IF(OR($A505="",$B505=""),"",'OddsRatio_working_2-way'!M504)</f>
        <v/>
      </c>
      <c r="I505" s="17" t="str">
        <f>IF(OR($A505="",$B505=""),"",'OddsRatio_working_2-way'!N504)</f>
        <v/>
      </c>
      <c r="J505" s="17" t="str">
        <f>IF('Log_working_2-way'!$D504="","",A505^('Log_working_2-way'!$D504))</f>
        <v/>
      </c>
      <c r="K505" s="22" t="str">
        <f>IF('Log_working_2-way'!$D504="","",B505^('Log_working_2-way'!$D504))</f>
        <v/>
      </c>
    </row>
    <row r="506" spans="3:11" x14ac:dyDescent="0.2">
      <c r="C506" s="20" t="str">
        <f t="shared" si="7"/>
        <v/>
      </c>
      <c r="D506" s="17" t="str">
        <f>IF(OR($A506="",$B506=""),"",A506*'MPTO_working_2-way'!$G505)</f>
        <v/>
      </c>
      <c r="E506" s="22" t="str">
        <f>IF(OR($A506="",$B506=""),"",B506*'MPTO_working_2-way'!$G505)</f>
        <v/>
      </c>
      <c r="F506" s="17" t="str">
        <f>IF(OR($A506="",$B506=""),"",'MPTO_working_2-way'!D505)</f>
        <v/>
      </c>
      <c r="G506" s="22" t="str">
        <f>IF(OR($A506="",$B506=""),"",'MPTO_working_2-way'!E505)</f>
        <v/>
      </c>
      <c r="H506" s="17" t="str">
        <f>IF(OR($A506="",$B506=""),"",'OddsRatio_working_2-way'!M505)</f>
        <v/>
      </c>
      <c r="I506" s="17" t="str">
        <f>IF(OR($A506="",$B506=""),"",'OddsRatio_working_2-way'!N505)</f>
        <v/>
      </c>
      <c r="J506" s="17" t="str">
        <f>IF('Log_working_2-way'!$D505="","",A506^('Log_working_2-way'!$D505))</f>
        <v/>
      </c>
      <c r="K506" s="22" t="str">
        <f>IF('Log_working_2-way'!$D505="","",B506^('Log_working_2-way'!$D505))</f>
        <v/>
      </c>
    </row>
    <row r="507" spans="3:11" x14ac:dyDescent="0.2">
      <c r="C507" s="20" t="str">
        <f t="shared" si="7"/>
        <v/>
      </c>
      <c r="D507" s="17" t="str">
        <f>IF(OR($A507="",$B507=""),"",A507*'MPTO_working_2-way'!$G506)</f>
        <v/>
      </c>
      <c r="E507" s="22" t="str">
        <f>IF(OR($A507="",$B507=""),"",B507*'MPTO_working_2-way'!$G506)</f>
        <v/>
      </c>
      <c r="F507" s="17" t="str">
        <f>IF(OR($A507="",$B507=""),"",'MPTO_working_2-way'!D506)</f>
        <v/>
      </c>
      <c r="G507" s="22" t="str">
        <f>IF(OR($A507="",$B507=""),"",'MPTO_working_2-way'!E506)</f>
        <v/>
      </c>
      <c r="H507" s="17" t="str">
        <f>IF(OR($A507="",$B507=""),"",'OddsRatio_working_2-way'!M506)</f>
        <v/>
      </c>
      <c r="I507" s="17" t="str">
        <f>IF(OR($A507="",$B507=""),"",'OddsRatio_working_2-way'!N506)</f>
        <v/>
      </c>
      <c r="J507" s="17" t="str">
        <f>IF('Log_working_2-way'!$D506="","",A507^('Log_working_2-way'!$D506))</f>
        <v/>
      </c>
      <c r="K507" s="22" t="str">
        <f>IF('Log_working_2-way'!$D506="","",B507^('Log_working_2-way'!$D506))</f>
        <v/>
      </c>
    </row>
    <row r="508" spans="3:11" x14ac:dyDescent="0.2">
      <c r="C508" s="20" t="str">
        <f t="shared" si="7"/>
        <v/>
      </c>
      <c r="D508" s="17" t="str">
        <f>IF(OR($A508="",$B508=""),"",A508*'MPTO_working_2-way'!$G507)</f>
        <v/>
      </c>
      <c r="E508" s="22" t="str">
        <f>IF(OR($A508="",$B508=""),"",B508*'MPTO_working_2-way'!$G507)</f>
        <v/>
      </c>
      <c r="F508" s="17" t="str">
        <f>IF(OR($A508="",$B508=""),"",'MPTO_working_2-way'!D507)</f>
        <v/>
      </c>
      <c r="G508" s="22" t="str">
        <f>IF(OR($A508="",$B508=""),"",'MPTO_working_2-way'!E507)</f>
        <v/>
      </c>
      <c r="H508" s="17" t="str">
        <f>IF(OR($A508="",$B508=""),"",'OddsRatio_working_2-way'!M507)</f>
        <v/>
      </c>
      <c r="I508" s="17" t="str">
        <f>IF(OR($A508="",$B508=""),"",'OddsRatio_working_2-way'!N507)</f>
        <v/>
      </c>
      <c r="J508" s="17" t="str">
        <f>IF('Log_working_2-way'!$D507="","",A508^('Log_working_2-way'!$D507))</f>
        <v/>
      </c>
      <c r="K508" s="22" t="str">
        <f>IF('Log_working_2-way'!$D507="","",B508^('Log_working_2-way'!$D507))</f>
        <v/>
      </c>
    </row>
    <row r="509" spans="3:11" x14ac:dyDescent="0.2">
      <c r="C509" s="20" t="str">
        <f t="shared" si="7"/>
        <v/>
      </c>
      <c r="D509" s="17" t="str">
        <f>IF(OR($A509="",$B509=""),"",A509*'MPTO_working_2-way'!$G508)</f>
        <v/>
      </c>
      <c r="E509" s="22" t="str">
        <f>IF(OR($A509="",$B509=""),"",B509*'MPTO_working_2-way'!$G508)</f>
        <v/>
      </c>
      <c r="F509" s="17" t="str">
        <f>IF(OR($A509="",$B509=""),"",'MPTO_working_2-way'!D508)</f>
        <v/>
      </c>
      <c r="G509" s="22" t="str">
        <f>IF(OR($A509="",$B509=""),"",'MPTO_working_2-way'!E508)</f>
        <v/>
      </c>
      <c r="H509" s="17" t="str">
        <f>IF(OR($A509="",$B509=""),"",'OddsRatio_working_2-way'!M508)</f>
        <v/>
      </c>
      <c r="I509" s="17" t="str">
        <f>IF(OR($A509="",$B509=""),"",'OddsRatio_working_2-way'!N508)</f>
        <v/>
      </c>
      <c r="J509" s="17" t="str">
        <f>IF('Log_working_2-way'!$D508="","",A509^('Log_working_2-way'!$D508))</f>
        <v/>
      </c>
      <c r="K509" s="22" t="str">
        <f>IF('Log_working_2-way'!$D508="","",B509^('Log_working_2-way'!$D508))</f>
        <v/>
      </c>
    </row>
    <row r="510" spans="3:11" x14ac:dyDescent="0.2">
      <c r="C510" s="20" t="str">
        <f t="shared" si="7"/>
        <v/>
      </c>
      <c r="D510" s="17" t="str">
        <f>IF(OR($A510="",$B510=""),"",A510*'MPTO_working_2-way'!$G509)</f>
        <v/>
      </c>
      <c r="E510" s="22" t="str">
        <f>IF(OR($A510="",$B510=""),"",B510*'MPTO_working_2-way'!$G509)</f>
        <v/>
      </c>
      <c r="F510" s="17" t="str">
        <f>IF(OR($A510="",$B510=""),"",'MPTO_working_2-way'!D509)</f>
        <v/>
      </c>
      <c r="G510" s="22" t="str">
        <f>IF(OR($A510="",$B510=""),"",'MPTO_working_2-way'!E509)</f>
        <v/>
      </c>
      <c r="H510" s="17" t="str">
        <f>IF(OR($A510="",$B510=""),"",'OddsRatio_working_2-way'!M509)</f>
        <v/>
      </c>
      <c r="I510" s="17" t="str">
        <f>IF(OR($A510="",$B510=""),"",'OddsRatio_working_2-way'!N509)</f>
        <v/>
      </c>
      <c r="J510" s="17" t="str">
        <f>IF('Log_working_2-way'!$D509="","",A510^('Log_working_2-way'!$D509))</f>
        <v/>
      </c>
      <c r="K510" s="22" t="str">
        <f>IF('Log_working_2-way'!$D509="","",B510^('Log_working_2-way'!$D509))</f>
        <v/>
      </c>
    </row>
    <row r="511" spans="3:11" x14ac:dyDescent="0.2">
      <c r="C511" s="20" t="str">
        <f t="shared" si="7"/>
        <v/>
      </c>
      <c r="D511" s="17" t="str">
        <f>IF(OR($A511="",$B511=""),"",A511*'MPTO_working_2-way'!$G510)</f>
        <v/>
      </c>
      <c r="E511" s="22" t="str">
        <f>IF(OR($A511="",$B511=""),"",B511*'MPTO_working_2-way'!$G510)</f>
        <v/>
      </c>
      <c r="F511" s="17" t="str">
        <f>IF(OR($A511="",$B511=""),"",'MPTO_working_2-way'!D510)</f>
        <v/>
      </c>
      <c r="G511" s="22" t="str">
        <f>IF(OR($A511="",$B511=""),"",'MPTO_working_2-way'!E510)</f>
        <v/>
      </c>
      <c r="H511" s="17" t="str">
        <f>IF(OR($A511="",$B511=""),"",'OddsRatio_working_2-way'!M510)</f>
        <v/>
      </c>
      <c r="I511" s="17" t="str">
        <f>IF(OR($A511="",$B511=""),"",'OddsRatio_working_2-way'!N510)</f>
        <v/>
      </c>
      <c r="J511" s="17" t="str">
        <f>IF('Log_working_2-way'!$D510="","",A511^('Log_working_2-way'!$D510))</f>
        <v/>
      </c>
      <c r="K511" s="22" t="str">
        <f>IF('Log_working_2-way'!$D510="","",B511^('Log_working_2-way'!$D510))</f>
        <v/>
      </c>
    </row>
    <row r="512" spans="3:11" x14ac:dyDescent="0.2">
      <c r="C512" s="20" t="str">
        <f t="shared" si="7"/>
        <v/>
      </c>
      <c r="D512" s="17" t="str">
        <f>IF(OR($A512="",$B512=""),"",A512*'MPTO_working_2-way'!$G511)</f>
        <v/>
      </c>
      <c r="E512" s="22" t="str">
        <f>IF(OR($A512="",$B512=""),"",B512*'MPTO_working_2-way'!$G511)</f>
        <v/>
      </c>
      <c r="F512" s="17" t="str">
        <f>IF(OR($A512="",$B512=""),"",'MPTO_working_2-way'!D511)</f>
        <v/>
      </c>
      <c r="G512" s="22" t="str">
        <f>IF(OR($A512="",$B512=""),"",'MPTO_working_2-way'!E511)</f>
        <v/>
      </c>
      <c r="H512" s="17" t="str">
        <f>IF(OR($A512="",$B512=""),"",'OddsRatio_working_2-way'!M511)</f>
        <v/>
      </c>
      <c r="I512" s="17" t="str">
        <f>IF(OR($A512="",$B512=""),"",'OddsRatio_working_2-way'!N511)</f>
        <v/>
      </c>
      <c r="J512" s="17" t="str">
        <f>IF('Log_working_2-way'!$D511="","",A512^('Log_working_2-way'!$D511))</f>
        <v/>
      </c>
      <c r="K512" s="22" t="str">
        <f>IF('Log_working_2-way'!$D511="","",B512^('Log_working_2-way'!$D511))</f>
        <v/>
      </c>
    </row>
    <row r="513" spans="3:11" x14ac:dyDescent="0.2">
      <c r="C513" s="20" t="str">
        <f t="shared" si="7"/>
        <v/>
      </c>
      <c r="D513" s="17" t="str">
        <f>IF(OR($A513="",$B513=""),"",A513*'MPTO_working_2-way'!$G512)</f>
        <v/>
      </c>
      <c r="E513" s="22" t="str">
        <f>IF(OR($A513="",$B513=""),"",B513*'MPTO_working_2-way'!$G512)</f>
        <v/>
      </c>
      <c r="F513" s="17" t="str">
        <f>IF(OR($A513="",$B513=""),"",'MPTO_working_2-way'!D512)</f>
        <v/>
      </c>
      <c r="G513" s="22" t="str">
        <f>IF(OR($A513="",$B513=""),"",'MPTO_working_2-way'!E512)</f>
        <v/>
      </c>
      <c r="H513" s="17" t="str">
        <f>IF(OR($A513="",$B513=""),"",'OddsRatio_working_2-way'!M512)</f>
        <v/>
      </c>
      <c r="I513" s="17" t="str">
        <f>IF(OR($A513="",$B513=""),"",'OddsRatio_working_2-way'!N512)</f>
        <v/>
      </c>
      <c r="J513" s="17" t="str">
        <f>IF('Log_working_2-way'!$D512="","",A513^('Log_working_2-way'!$D512))</f>
        <v/>
      </c>
      <c r="K513" s="22" t="str">
        <f>IF('Log_working_2-way'!$D512="","",B513^('Log_working_2-way'!$D512))</f>
        <v/>
      </c>
    </row>
    <row r="514" spans="3:11" x14ac:dyDescent="0.2">
      <c r="C514" s="20" t="str">
        <f t="shared" si="7"/>
        <v/>
      </c>
      <c r="D514" s="17" t="str">
        <f>IF(OR($A514="",$B514=""),"",A514*'MPTO_working_2-way'!$G513)</f>
        <v/>
      </c>
      <c r="E514" s="22" t="str">
        <f>IF(OR($A514="",$B514=""),"",B514*'MPTO_working_2-way'!$G513)</f>
        <v/>
      </c>
      <c r="F514" s="17" t="str">
        <f>IF(OR($A514="",$B514=""),"",'MPTO_working_2-way'!D513)</f>
        <v/>
      </c>
      <c r="G514" s="22" t="str">
        <f>IF(OR($A514="",$B514=""),"",'MPTO_working_2-way'!E513)</f>
        <v/>
      </c>
      <c r="H514" s="17" t="str">
        <f>IF(OR($A514="",$B514=""),"",'OddsRatio_working_2-way'!M513)</f>
        <v/>
      </c>
      <c r="I514" s="17" t="str">
        <f>IF(OR($A514="",$B514=""),"",'OddsRatio_working_2-way'!N513)</f>
        <v/>
      </c>
      <c r="J514" s="17" t="str">
        <f>IF('Log_working_2-way'!$D513="","",A514^('Log_working_2-way'!$D513))</f>
        <v/>
      </c>
      <c r="K514" s="22" t="str">
        <f>IF('Log_working_2-way'!$D513="","",B514^('Log_working_2-way'!$D513))</f>
        <v/>
      </c>
    </row>
    <row r="515" spans="3:11" x14ac:dyDescent="0.2">
      <c r="C515" s="20" t="str">
        <f t="shared" ref="C515:C578" si="8">IF(OR($A515="",$B515=""),"",(1/A515)+(1/B515)-1)</f>
        <v/>
      </c>
      <c r="D515" s="17" t="str">
        <f>IF(OR($A515="",$B515=""),"",A515*'MPTO_working_2-way'!$G514)</f>
        <v/>
      </c>
      <c r="E515" s="22" t="str">
        <f>IF(OR($A515="",$B515=""),"",B515*'MPTO_working_2-way'!$G514)</f>
        <v/>
      </c>
      <c r="F515" s="17" t="str">
        <f>IF(OR($A515="",$B515=""),"",'MPTO_working_2-way'!D514)</f>
        <v/>
      </c>
      <c r="G515" s="22" t="str">
        <f>IF(OR($A515="",$B515=""),"",'MPTO_working_2-way'!E514)</f>
        <v/>
      </c>
      <c r="H515" s="17" t="str">
        <f>IF(OR($A515="",$B515=""),"",'OddsRatio_working_2-way'!M514)</f>
        <v/>
      </c>
      <c r="I515" s="17" t="str">
        <f>IF(OR($A515="",$B515=""),"",'OddsRatio_working_2-way'!N514)</f>
        <v/>
      </c>
      <c r="J515" s="17" t="str">
        <f>IF('Log_working_2-way'!$D514="","",A515^('Log_working_2-way'!$D514))</f>
        <v/>
      </c>
      <c r="K515" s="22" t="str">
        <f>IF('Log_working_2-way'!$D514="","",B515^('Log_working_2-way'!$D514))</f>
        <v/>
      </c>
    </row>
    <row r="516" spans="3:11" x14ac:dyDescent="0.2">
      <c r="C516" s="20" t="str">
        <f t="shared" si="8"/>
        <v/>
      </c>
      <c r="D516" s="17" t="str">
        <f>IF(OR($A516="",$B516=""),"",A516*'MPTO_working_2-way'!$G515)</f>
        <v/>
      </c>
      <c r="E516" s="22" t="str">
        <f>IF(OR($A516="",$B516=""),"",B516*'MPTO_working_2-way'!$G515)</f>
        <v/>
      </c>
      <c r="F516" s="17" t="str">
        <f>IF(OR($A516="",$B516=""),"",'MPTO_working_2-way'!D515)</f>
        <v/>
      </c>
      <c r="G516" s="22" t="str">
        <f>IF(OR($A516="",$B516=""),"",'MPTO_working_2-way'!E515)</f>
        <v/>
      </c>
      <c r="H516" s="17" t="str">
        <f>IF(OR($A516="",$B516=""),"",'OddsRatio_working_2-way'!M515)</f>
        <v/>
      </c>
      <c r="I516" s="17" t="str">
        <f>IF(OR($A516="",$B516=""),"",'OddsRatio_working_2-way'!N515)</f>
        <v/>
      </c>
      <c r="J516" s="17" t="str">
        <f>IF('Log_working_2-way'!$D515="","",A516^('Log_working_2-way'!$D515))</f>
        <v/>
      </c>
      <c r="K516" s="22" t="str">
        <f>IF('Log_working_2-way'!$D515="","",B516^('Log_working_2-way'!$D515))</f>
        <v/>
      </c>
    </row>
    <row r="517" spans="3:11" x14ac:dyDescent="0.2">
      <c r="C517" s="20" t="str">
        <f t="shared" si="8"/>
        <v/>
      </c>
      <c r="D517" s="17" t="str">
        <f>IF(OR($A517="",$B517=""),"",A517*'MPTO_working_2-way'!$G516)</f>
        <v/>
      </c>
      <c r="E517" s="22" t="str">
        <f>IF(OR($A517="",$B517=""),"",B517*'MPTO_working_2-way'!$G516)</f>
        <v/>
      </c>
      <c r="F517" s="17" t="str">
        <f>IF(OR($A517="",$B517=""),"",'MPTO_working_2-way'!D516)</f>
        <v/>
      </c>
      <c r="G517" s="22" t="str">
        <f>IF(OR($A517="",$B517=""),"",'MPTO_working_2-way'!E516)</f>
        <v/>
      </c>
      <c r="H517" s="17" t="str">
        <f>IF(OR($A517="",$B517=""),"",'OddsRatio_working_2-way'!M516)</f>
        <v/>
      </c>
      <c r="I517" s="17" t="str">
        <f>IF(OR($A517="",$B517=""),"",'OddsRatio_working_2-way'!N516)</f>
        <v/>
      </c>
      <c r="J517" s="17" t="str">
        <f>IF('Log_working_2-way'!$D516="","",A517^('Log_working_2-way'!$D516))</f>
        <v/>
      </c>
      <c r="K517" s="22" t="str">
        <f>IF('Log_working_2-way'!$D516="","",B517^('Log_working_2-way'!$D516))</f>
        <v/>
      </c>
    </row>
    <row r="518" spans="3:11" x14ac:dyDescent="0.2">
      <c r="C518" s="20" t="str">
        <f t="shared" si="8"/>
        <v/>
      </c>
      <c r="D518" s="17" t="str">
        <f>IF(OR($A518="",$B518=""),"",A518*'MPTO_working_2-way'!$G517)</f>
        <v/>
      </c>
      <c r="E518" s="22" t="str">
        <f>IF(OR($A518="",$B518=""),"",B518*'MPTO_working_2-way'!$G517)</f>
        <v/>
      </c>
      <c r="F518" s="17" t="str">
        <f>IF(OR($A518="",$B518=""),"",'MPTO_working_2-way'!D517)</f>
        <v/>
      </c>
      <c r="G518" s="22" t="str">
        <f>IF(OR($A518="",$B518=""),"",'MPTO_working_2-way'!E517)</f>
        <v/>
      </c>
      <c r="H518" s="17" t="str">
        <f>IF(OR($A518="",$B518=""),"",'OddsRatio_working_2-way'!M517)</f>
        <v/>
      </c>
      <c r="I518" s="17" t="str">
        <f>IF(OR($A518="",$B518=""),"",'OddsRatio_working_2-way'!N517)</f>
        <v/>
      </c>
      <c r="J518" s="17" t="str">
        <f>IF('Log_working_2-way'!$D517="","",A518^('Log_working_2-way'!$D517))</f>
        <v/>
      </c>
      <c r="K518" s="22" t="str">
        <f>IF('Log_working_2-way'!$D517="","",B518^('Log_working_2-way'!$D517))</f>
        <v/>
      </c>
    </row>
    <row r="519" spans="3:11" x14ac:dyDescent="0.2">
      <c r="C519" s="20" t="str">
        <f t="shared" si="8"/>
        <v/>
      </c>
      <c r="D519" s="17" t="str">
        <f>IF(OR($A519="",$B519=""),"",A519*'MPTO_working_2-way'!$G518)</f>
        <v/>
      </c>
      <c r="E519" s="22" t="str">
        <f>IF(OR($A519="",$B519=""),"",B519*'MPTO_working_2-way'!$G518)</f>
        <v/>
      </c>
      <c r="F519" s="17" t="str">
        <f>IF(OR($A519="",$B519=""),"",'MPTO_working_2-way'!D518)</f>
        <v/>
      </c>
      <c r="G519" s="22" t="str">
        <f>IF(OR($A519="",$B519=""),"",'MPTO_working_2-way'!E518)</f>
        <v/>
      </c>
      <c r="H519" s="17" t="str">
        <f>IF(OR($A519="",$B519=""),"",'OddsRatio_working_2-way'!M518)</f>
        <v/>
      </c>
      <c r="I519" s="17" t="str">
        <f>IF(OR($A519="",$B519=""),"",'OddsRatio_working_2-way'!N518)</f>
        <v/>
      </c>
      <c r="J519" s="17" t="str">
        <f>IF('Log_working_2-way'!$D518="","",A519^('Log_working_2-way'!$D518))</f>
        <v/>
      </c>
      <c r="K519" s="22" t="str">
        <f>IF('Log_working_2-way'!$D518="","",B519^('Log_working_2-way'!$D518))</f>
        <v/>
      </c>
    </row>
    <row r="520" spans="3:11" x14ac:dyDescent="0.2">
      <c r="C520" s="20" t="str">
        <f t="shared" si="8"/>
        <v/>
      </c>
      <c r="D520" s="17" t="str">
        <f>IF(OR($A520="",$B520=""),"",A520*'MPTO_working_2-way'!$G519)</f>
        <v/>
      </c>
      <c r="E520" s="22" t="str">
        <f>IF(OR($A520="",$B520=""),"",B520*'MPTO_working_2-way'!$G519)</f>
        <v/>
      </c>
      <c r="F520" s="17" t="str">
        <f>IF(OR($A520="",$B520=""),"",'MPTO_working_2-way'!D519)</f>
        <v/>
      </c>
      <c r="G520" s="22" t="str">
        <f>IF(OR($A520="",$B520=""),"",'MPTO_working_2-way'!E519)</f>
        <v/>
      </c>
      <c r="H520" s="17" t="str">
        <f>IF(OR($A520="",$B520=""),"",'OddsRatio_working_2-way'!M519)</f>
        <v/>
      </c>
      <c r="I520" s="17" t="str">
        <f>IF(OR($A520="",$B520=""),"",'OddsRatio_working_2-way'!N519)</f>
        <v/>
      </c>
      <c r="J520" s="17" t="str">
        <f>IF('Log_working_2-way'!$D519="","",A520^('Log_working_2-way'!$D519))</f>
        <v/>
      </c>
      <c r="K520" s="22" t="str">
        <f>IF('Log_working_2-way'!$D519="","",B520^('Log_working_2-way'!$D519))</f>
        <v/>
      </c>
    </row>
    <row r="521" spans="3:11" x14ac:dyDescent="0.2">
      <c r="C521" s="20" t="str">
        <f t="shared" si="8"/>
        <v/>
      </c>
      <c r="D521" s="17" t="str">
        <f>IF(OR($A521="",$B521=""),"",A521*'MPTO_working_2-way'!$G520)</f>
        <v/>
      </c>
      <c r="E521" s="22" t="str">
        <f>IF(OR($A521="",$B521=""),"",B521*'MPTO_working_2-way'!$G520)</f>
        <v/>
      </c>
      <c r="F521" s="17" t="str">
        <f>IF(OR($A521="",$B521=""),"",'MPTO_working_2-way'!D520)</f>
        <v/>
      </c>
      <c r="G521" s="22" t="str">
        <f>IF(OR($A521="",$B521=""),"",'MPTO_working_2-way'!E520)</f>
        <v/>
      </c>
      <c r="H521" s="17" t="str">
        <f>IF(OR($A521="",$B521=""),"",'OddsRatio_working_2-way'!M520)</f>
        <v/>
      </c>
      <c r="I521" s="17" t="str">
        <f>IF(OR($A521="",$B521=""),"",'OddsRatio_working_2-way'!N520)</f>
        <v/>
      </c>
      <c r="J521" s="17" t="str">
        <f>IF('Log_working_2-way'!$D520="","",A521^('Log_working_2-way'!$D520))</f>
        <v/>
      </c>
      <c r="K521" s="22" t="str">
        <f>IF('Log_working_2-way'!$D520="","",B521^('Log_working_2-way'!$D520))</f>
        <v/>
      </c>
    </row>
    <row r="522" spans="3:11" x14ac:dyDescent="0.2">
      <c r="C522" s="20" t="str">
        <f t="shared" si="8"/>
        <v/>
      </c>
      <c r="D522" s="17" t="str">
        <f>IF(OR($A522="",$B522=""),"",A522*'MPTO_working_2-way'!$G521)</f>
        <v/>
      </c>
      <c r="E522" s="22" t="str">
        <f>IF(OR($A522="",$B522=""),"",B522*'MPTO_working_2-way'!$G521)</f>
        <v/>
      </c>
      <c r="F522" s="17" t="str">
        <f>IF(OR($A522="",$B522=""),"",'MPTO_working_2-way'!D521)</f>
        <v/>
      </c>
      <c r="G522" s="22" t="str">
        <f>IF(OR($A522="",$B522=""),"",'MPTO_working_2-way'!E521)</f>
        <v/>
      </c>
      <c r="H522" s="17" t="str">
        <f>IF(OR($A522="",$B522=""),"",'OddsRatio_working_2-way'!M521)</f>
        <v/>
      </c>
      <c r="I522" s="17" t="str">
        <f>IF(OR($A522="",$B522=""),"",'OddsRatio_working_2-way'!N521)</f>
        <v/>
      </c>
      <c r="J522" s="17" t="str">
        <f>IF('Log_working_2-way'!$D521="","",A522^('Log_working_2-way'!$D521))</f>
        <v/>
      </c>
      <c r="K522" s="22" t="str">
        <f>IF('Log_working_2-way'!$D521="","",B522^('Log_working_2-way'!$D521))</f>
        <v/>
      </c>
    </row>
    <row r="523" spans="3:11" x14ac:dyDescent="0.2">
      <c r="C523" s="20" t="str">
        <f t="shared" si="8"/>
        <v/>
      </c>
      <c r="D523" s="17" t="str">
        <f>IF(OR($A523="",$B523=""),"",A523*'MPTO_working_2-way'!$G522)</f>
        <v/>
      </c>
      <c r="E523" s="22" t="str">
        <f>IF(OR($A523="",$B523=""),"",B523*'MPTO_working_2-way'!$G522)</f>
        <v/>
      </c>
      <c r="F523" s="17" t="str">
        <f>IF(OR($A523="",$B523=""),"",'MPTO_working_2-way'!D522)</f>
        <v/>
      </c>
      <c r="G523" s="22" t="str">
        <f>IF(OR($A523="",$B523=""),"",'MPTO_working_2-way'!E522)</f>
        <v/>
      </c>
      <c r="H523" s="17" t="str">
        <f>IF(OR($A523="",$B523=""),"",'OddsRatio_working_2-way'!M522)</f>
        <v/>
      </c>
      <c r="I523" s="17" t="str">
        <f>IF(OR($A523="",$B523=""),"",'OddsRatio_working_2-way'!N522)</f>
        <v/>
      </c>
      <c r="J523" s="17" t="str">
        <f>IF('Log_working_2-way'!$D522="","",A523^('Log_working_2-way'!$D522))</f>
        <v/>
      </c>
      <c r="K523" s="22" t="str">
        <f>IF('Log_working_2-way'!$D522="","",B523^('Log_working_2-way'!$D522))</f>
        <v/>
      </c>
    </row>
    <row r="524" spans="3:11" x14ac:dyDescent="0.2">
      <c r="C524" s="20" t="str">
        <f t="shared" si="8"/>
        <v/>
      </c>
      <c r="D524" s="17" t="str">
        <f>IF(OR($A524="",$B524=""),"",A524*'MPTO_working_2-way'!$G523)</f>
        <v/>
      </c>
      <c r="E524" s="22" t="str">
        <f>IF(OR($A524="",$B524=""),"",B524*'MPTO_working_2-way'!$G523)</f>
        <v/>
      </c>
      <c r="F524" s="17" t="str">
        <f>IF(OR($A524="",$B524=""),"",'MPTO_working_2-way'!D523)</f>
        <v/>
      </c>
      <c r="G524" s="22" t="str">
        <f>IF(OR($A524="",$B524=""),"",'MPTO_working_2-way'!E523)</f>
        <v/>
      </c>
      <c r="H524" s="17" t="str">
        <f>IF(OR($A524="",$B524=""),"",'OddsRatio_working_2-way'!M523)</f>
        <v/>
      </c>
      <c r="I524" s="17" t="str">
        <f>IF(OR($A524="",$B524=""),"",'OddsRatio_working_2-way'!N523)</f>
        <v/>
      </c>
      <c r="J524" s="17" t="str">
        <f>IF('Log_working_2-way'!$D523="","",A524^('Log_working_2-way'!$D523))</f>
        <v/>
      </c>
      <c r="K524" s="22" t="str">
        <f>IF('Log_working_2-way'!$D523="","",B524^('Log_working_2-way'!$D523))</f>
        <v/>
      </c>
    </row>
    <row r="525" spans="3:11" x14ac:dyDescent="0.2">
      <c r="C525" s="20" t="str">
        <f t="shared" si="8"/>
        <v/>
      </c>
      <c r="D525" s="17" t="str">
        <f>IF(OR($A525="",$B525=""),"",A525*'MPTO_working_2-way'!$G524)</f>
        <v/>
      </c>
      <c r="E525" s="22" t="str">
        <f>IF(OR($A525="",$B525=""),"",B525*'MPTO_working_2-way'!$G524)</f>
        <v/>
      </c>
      <c r="F525" s="17" t="str">
        <f>IF(OR($A525="",$B525=""),"",'MPTO_working_2-way'!D524)</f>
        <v/>
      </c>
      <c r="G525" s="22" t="str">
        <f>IF(OR($A525="",$B525=""),"",'MPTO_working_2-way'!E524)</f>
        <v/>
      </c>
      <c r="H525" s="17" t="str">
        <f>IF(OR($A525="",$B525=""),"",'OddsRatio_working_2-way'!M524)</f>
        <v/>
      </c>
      <c r="I525" s="17" t="str">
        <f>IF(OR($A525="",$B525=""),"",'OddsRatio_working_2-way'!N524)</f>
        <v/>
      </c>
      <c r="J525" s="17" t="str">
        <f>IF('Log_working_2-way'!$D524="","",A525^('Log_working_2-way'!$D524))</f>
        <v/>
      </c>
      <c r="K525" s="22" t="str">
        <f>IF('Log_working_2-way'!$D524="","",B525^('Log_working_2-way'!$D524))</f>
        <v/>
      </c>
    </row>
    <row r="526" spans="3:11" x14ac:dyDescent="0.2">
      <c r="C526" s="20" t="str">
        <f t="shared" si="8"/>
        <v/>
      </c>
      <c r="D526" s="17" t="str">
        <f>IF(OR($A526="",$B526=""),"",A526*'MPTO_working_2-way'!$G525)</f>
        <v/>
      </c>
      <c r="E526" s="22" t="str">
        <f>IF(OR($A526="",$B526=""),"",B526*'MPTO_working_2-way'!$G525)</f>
        <v/>
      </c>
      <c r="F526" s="17" t="str">
        <f>IF(OR($A526="",$B526=""),"",'MPTO_working_2-way'!D525)</f>
        <v/>
      </c>
      <c r="G526" s="22" t="str">
        <f>IF(OR($A526="",$B526=""),"",'MPTO_working_2-way'!E525)</f>
        <v/>
      </c>
      <c r="H526" s="17" t="str">
        <f>IF(OR($A526="",$B526=""),"",'OddsRatio_working_2-way'!M525)</f>
        <v/>
      </c>
      <c r="I526" s="17" t="str">
        <f>IF(OR($A526="",$B526=""),"",'OddsRatio_working_2-way'!N525)</f>
        <v/>
      </c>
      <c r="J526" s="17" t="str">
        <f>IF('Log_working_2-way'!$D525="","",A526^('Log_working_2-way'!$D525))</f>
        <v/>
      </c>
      <c r="K526" s="22" t="str">
        <f>IF('Log_working_2-way'!$D525="","",B526^('Log_working_2-way'!$D525))</f>
        <v/>
      </c>
    </row>
    <row r="527" spans="3:11" x14ac:dyDescent="0.2">
      <c r="C527" s="20" t="str">
        <f t="shared" si="8"/>
        <v/>
      </c>
      <c r="D527" s="17" t="str">
        <f>IF(OR($A527="",$B527=""),"",A527*'MPTO_working_2-way'!$G526)</f>
        <v/>
      </c>
      <c r="E527" s="22" t="str">
        <f>IF(OR($A527="",$B527=""),"",B527*'MPTO_working_2-way'!$G526)</f>
        <v/>
      </c>
      <c r="F527" s="17" t="str">
        <f>IF(OR($A527="",$B527=""),"",'MPTO_working_2-way'!D526)</f>
        <v/>
      </c>
      <c r="G527" s="22" t="str">
        <f>IF(OR($A527="",$B527=""),"",'MPTO_working_2-way'!E526)</f>
        <v/>
      </c>
      <c r="H527" s="17" t="str">
        <f>IF(OR($A527="",$B527=""),"",'OddsRatio_working_2-way'!M526)</f>
        <v/>
      </c>
      <c r="I527" s="17" t="str">
        <f>IF(OR($A527="",$B527=""),"",'OddsRatio_working_2-way'!N526)</f>
        <v/>
      </c>
      <c r="J527" s="17" t="str">
        <f>IF('Log_working_2-way'!$D526="","",A527^('Log_working_2-way'!$D526))</f>
        <v/>
      </c>
      <c r="K527" s="22" t="str">
        <f>IF('Log_working_2-way'!$D526="","",B527^('Log_working_2-way'!$D526))</f>
        <v/>
      </c>
    </row>
    <row r="528" spans="3:11" x14ac:dyDescent="0.2">
      <c r="C528" s="20" t="str">
        <f t="shared" si="8"/>
        <v/>
      </c>
      <c r="D528" s="17" t="str">
        <f>IF(OR($A528="",$B528=""),"",A528*'MPTO_working_2-way'!$G527)</f>
        <v/>
      </c>
      <c r="E528" s="22" t="str">
        <f>IF(OR($A528="",$B528=""),"",B528*'MPTO_working_2-way'!$G527)</f>
        <v/>
      </c>
      <c r="F528" s="17" t="str">
        <f>IF(OR($A528="",$B528=""),"",'MPTO_working_2-way'!D527)</f>
        <v/>
      </c>
      <c r="G528" s="22" t="str">
        <f>IF(OR($A528="",$B528=""),"",'MPTO_working_2-way'!E527)</f>
        <v/>
      </c>
      <c r="H528" s="17" t="str">
        <f>IF(OR($A528="",$B528=""),"",'OddsRatio_working_2-way'!M527)</f>
        <v/>
      </c>
      <c r="I528" s="17" t="str">
        <f>IF(OR($A528="",$B528=""),"",'OddsRatio_working_2-way'!N527)</f>
        <v/>
      </c>
      <c r="J528" s="17" t="str">
        <f>IF('Log_working_2-way'!$D527="","",A528^('Log_working_2-way'!$D527))</f>
        <v/>
      </c>
      <c r="K528" s="22" t="str">
        <f>IF('Log_working_2-way'!$D527="","",B528^('Log_working_2-way'!$D527))</f>
        <v/>
      </c>
    </row>
    <row r="529" spans="3:11" x14ac:dyDescent="0.2">
      <c r="C529" s="20" t="str">
        <f t="shared" si="8"/>
        <v/>
      </c>
      <c r="D529" s="17" t="str">
        <f>IF(OR($A529="",$B529=""),"",A529*'MPTO_working_2-way'!$G528)</f>
        <v/>
      </c>
      <c r="E529" s="22" t="str">
        <f>IF(OR($A529="",$B529=""),"",B529*'MPTO_working_2-way'!$G528)</f>
        <v/>
      </c>
      <c r="F529" s="17" t="str">
        <f>IF(OR($A529="",$B529=""),"",'MPTO_working_2-way'!D528)</f>
        <v/>
      </c>
      <c r="G529" s="22" t="str">
        <f>IF(OR($A529="",$B529=""),"",'MPTO_working_2-way'!E528)</f>
        <v/>
      </c>
      <c r="H529" s="17" t="str">
        <f>IF(OR($A529="",$B529=""),"",'OddsRatio_working_2-way'!M528)</f>
        <v/>
      </c>
      <c r="I529" s="17" t="str">
        <f>IF(OR($A529="",$B529=""),"",'OddsRatio_working_2-way'!N528)</f>
        <v/>
      </c>
      <c r="J529" s="17" t="str">
        <f>IF('Log_working_2-way'!$D528="","",A529^('Log_working_2-way'!$D528))</f>
        <v/>
      </c>
      <c r="K529" s="22" t="str">
        <f>IF('Log_working_2-way'!$D528="","",B529^('Log_working_2-way'!$D528))</f>
        <v/>
      </c>
    </row>
    <row r="530" spans="3:11" x14ac:dyDescent="0.2">
      <c r="C530" s="20" t="str">
        <f t="shared" si="8"/>
        <v/>
      </c>
      <c r="D530" s="17" t="str">
        <f>IF(OR($A530="",$B530=""),"",A530*'MPTO_working_2-way'!$G529)</f>
        <v/>
      </c>
      <c r="E530" s="22" t="str">
        <f>IF(OR($A530="",$B530=""),"",B530*'MPTO_working_2-way'!$G529)</f>
        <v/>
      </c>
      <c r="F530" s="17" t="str">
        <f>IF(OR($A530="",$B530=""),"",'MPTO_working_2-way'!D529)</f>
        <v/>
      </c>
      <c r="G530" s="22" t="str">
        <f>IF(OR($A530="",$B530=""),"",'MPTO_working_2-way'!E529)</f>
        <v/>
      </c>
      <c r="H530" s="17" t="str">
        <f>IF(OR($A530="",$B530=""),"",'OddsRatio_working_2-way'!M529)</f>
        <v/>
      </c>
      <c r="I530" s="17" t="str">
        <f>IF(OR($A530="",$B530=""),"",'OddsRatio_working_2-way'!N529)</f>
        <v/>
      </c>
      <c r="J530" s="17" t="str">
        <f>IF('Log_working_2-way'!$D529="","",A530^('Log_working_2-way'!$D529))</f>
        <v/>
      </c>
      <c r="K530" s="22" t="str">
        <f>IF('Log_working_2-way'!$D529="","",B530^('Log_working_2-way'!$D529))</f>
        <v/>
      </c>
    </row>
    <row r="531" spans="3:11" x14ac:dyDescent="0.2">
      <c r="C531" s="20" t="str">
        <f t="shared" si="8"/>
        <v/>
      </c>
      <c r="D531" s="17" t="str">
        <f>IF(OR($A531="",$B531=""),"",A531*'MPTO_working_2-way'!$G530)</f>
        <v/>
      </c>
      <c r="E531" s="22" t="str">
        <f>IF(OR($A531="",$B531=""),"",B531*'MPTO_working_2-way'!$G530)</f>
        <v/>
      </c>
      <c r="F531" s="17" t="str">
        <f>IF(OR($A531="",$B531=""),"",'MPTO_working_2-way'!D530)</f>
        <v/>
      </c>
      <c r="G531" s="22" t="str">
        <f>IF(OR($A531="",$B531=""),"",'MPTO_working_2-way'!E530)</f>
        <v/>
      </c>
      <c r="H531" s="17" t="str">
        <f>IF(OR($A531="",$B531=""),"",'OddsRatio_working_2-way'!M530)</f>
        <v/>
      </c>
      <c r="I531" s="17" t="str">
        <f>IF(OR($A531="",$B531=""),"",'OddsRatio_working_2-way'!N530)</f>
        <v/>
      </c>
      <c r="J531" s="17" t="str">
        <f>IF('Log_working_2-way'!$D530="","",A531^('Log_working_2-way'!$D530))</f>
        <v/>
      </c>
      <c r="K531" s="22" t="str">
        <f>IF('Log_working_2-way'!$D530="","",B531^('Log_working_2-way'!$D530))</f>
        <v/>
      </c>
    </row>
    <row r="532" spans="3:11" x14ac:dyDescent="0.2">
      <c r="C532" s="20" t="str">
        <f t="shared" si="8"/>
        <v/>
      </c>
      <c r="D532" s="17" t="str">
        <f>IF(OR($A532="",$B532=""),"",A532*'MPTO_working_2-way'!$G531)</f>
        <v/>
      </c>
      <c r="E532" s="22" t="str">
        <f>IF(OR($A532="",$B532=""),"",B532*'MPTO_working_2-way'!$G531)</f>
        <v/>
      </c>
      <c r="F532" s="17" t="str">
        <f>IF(OR($A532="",$B532=""),"",'MPTO_working_2-way'!D531)</f>
        <v/>
      </c>
      <c r="G532" s="22" t="str">
        <f>IF(OR($A532="",$B532=""),"",'MPTO_working_2-way'!E531)</f>
        <v/>
      </c>
      <c r="H532" s="17" t="str">
        <f>IF(OR($A532="",$B532=""),"",'OddsRatio_working_2-way'!M531)</f>
        <v/>
      </c>
      <c r="I532" s="17" t="str">
        <f>IF(OR($A532="",$B532=""),"",'OddsRatio_working_2-way'!N531)</f>
        <v/>
      </c>
      <c r="J532" s="17" t="str">
        <f>IF('Log_working_2-way'!$D531="","",A532^('Log_working_2-way'!$D531))</f>
        <v/>
      </c>
      <c r="K532" s="22" t="str">
        <f>IF('Log_working_2-way'!$D531="","",B532^('Log_working_2-way'!$D531))</f>
        <v/>
      </c>
    </row>
    <row r="533" spans="3:11" x14ac:dyDescent="0.2">
      <c r="C533" s="20" t="str">
        <f t="shared" si="8"/>
        <v/>
      </c>
      <c r="D533" s="17" t="str">
        <f>IF(OR($A533="",$B533=""),"",A533*'MPTO_working_2-way'!$G532)</f>
        <v/>
      </c>
      <c r="E533" s="22" t="str">
        <f>IF(OR($A533="",$B533=""),"",B533*'MPTO_working_2-way'!$G532)</f>
        <v/>
      </c>
      <c r="F533" s="17" t="str">
        <f>IF(OR($A533="",$B533=""),"",'MPTO_working_2-way'!D532)</f>
        <v/>
      </c>
      <c r="G533" s="22" t="str">
        <f>IF(OR($A533="",$B533=""),"",'MPTO_working_2-way'!E532)</f>
        <v/>
      </c>
      <c r="H533" s="17" t="str">
        <f>IF(OR($A533="",$B533=""),"",'OddsRatio_working_2-way'!M532)</f>
        <v/>
      </c>
      <c r="I533" s="17" t="str">
        <f>IF(OR($A533="",$B533=""),"",'OddsRatio_working_2-way'!N532)</f>
        <v/>
      </c>
      <c r="J533" s="17" t="str">
        <f>IF('Log_working_2-way'!$D532="","",A533^('Log_working_2-way'!$D532))</f>
        <v/>
      </c>
      <c r="K533" s="22" t="str">
        <f>IF('Log_working_2-way'!$D532="","",B533^('Log_working_2-way'!$D532))</f>
        <v/>
      </c>
    </row>
    <row r="534" spans="3:11" x14ac:dyDescent="0.2">
      <c r="C534" s="20" t="str">
        <f t="shared" si="8"/>
        <v/>
      </c>
      <c r="D534" s="17" t="str">
        <f>IF(OR($A534="",$B534=""),"",A534*'MPTO_working_2-way'!$G533)</f>
        <v/>
      </c>
      <c r="E534" s="22" t="str">
        <f>IF(OR($A534="",$B534=""),"",B534*'MPTO_working_2-way'!$G533)</f>
        <v/>
      </c>
      <c r="F534" s="17" t="str">
        <f>IF(OR($A534="",$B534=""),"",'MPTO_working_2-way'!D533)</f>
        <v/>
      </c>
      <c r="G534" s="22" t="str">
        <f>IF(OR($A534="",$B534=""),"",'MPTO_working_2-way'!E533)</f>
        <v/>
      </c>
      <c r="H534" s="17" t="str">
        <f>IF(OR($A534="",$B534=""),"",'OddsRatio_working_2-way'!M533)</f>
        <v/>
      </c>
      <c r="I534" s="17" t="str">
        <f>IF(OR($A534="",$B534=""),"",'OddsRatio_working_2-way'!N533)</f>
        <v/>
      </c>
      <c r="J534" s="17" t="str">
        <f>IF('Log_working_2-way'!$D533="","",A534^('Log_working_2-way'!$D533))</f>
        <v/>
      </c>
      <c r="K534" s="22" t="str">
        <f>IF('Log_working_2-way'!$D533="","",B534^('Log_working_2-way'!$D533))</f>
        <v/>
      </c>
    </row>
    <row r="535" spans="3:11" x14ac:dyDescent="0.2">
      <c r="C535" s="20" t="str">
        <f t="shared" si="8"/>
        <v/>
      </c>
      <c r="D535" s="17" t="str">
        <f>IF(OR($A535="",$B535=""),"",A535*'MPTO_working_2-way'!$G534)</f>
        <v/>
      </c>
      <c r="E535" s="22" t="str">
        <f>IF(OR($A535="",$B535=""),"",B535*'MPTO_working_2-way'!$G534)</f>
        <v/>
      </c>
      <c r="F535" s="17" t="str">
        <f>IF(OR($A535="",$B535=""),"",'MPTO_working_2-way'!D534)</f>
        <v/>
      </c>
      <c r="G535" s="22" t="str">
        <f>IF(OR($A535="",$B535=""),"",'MPTO_working_2-way'!E534)</f>
        <v/>
      </c>
      <c r="H535" s="17" t="str">
        <f>IF(OR($A535="",$B535=""),"",'OddsRatio_working_2-way'!M534)</f>
        <v/>
      </c>
      <c r="I535" s="17" t="str">
        <f>IF(OR($A535="",$B535=""),"",'OddsRatio_working_2-way'!N534)</f>
        <v/>
      </c>
      <c r="J535" s="17" t="str">
        <f>IF('Log_working_2-way'!$D534="","",A535^('Log_working_2-way'!$D534))</f>
        <v/>
      </c>
      <c r="K535" s="22" t="str">
        <f>IF('Log_working_2-way'!$D534="","",B535^('Log_working_2-way'!$D534))</f>
        <v/>
      </c>
    </row>
    <row r="536" spans="3:11" x14ac:dyDescent="0.2">
      <c r="C536" s="20" t="str">
        <f t="shared" si="8"/>
        <v/>
      </c>
      <c r="D536" s="17" t="str">
        <f>IF(OR($A536="",$B536=""),"",A536*'MPTO_working_2-way'!$G535)</f>
        <v/>
      </c>
      <c r="E536" s="22" t="str">
        <f>IF(OR($A536="",$B536=""),"",B536*'MPTO_working_2-way'!$G535)</f>
        <v/>
      </c>
      <c r="F536" s="17" t="str">
        <f>IF(OR($A536="",$B536=""),"",'MPTO_working_2-way'!D535)</f>
        <v/>
      </c>
      <c r="G536" s="22" t="str">
        <f>IF(OR($A536="",$B536=""),"",'MPTO_working_2-way'!E535)</f>
        <v/>
      </c>
      <c r="H536" s="17" t="str">
        <f>IF(OR($A536="",$B536=""),"",'OddsRatio_working_2-way'!M535)</f>
        <v/>
      </c>
      <c r="I536" s="17" t="str">
        <f>IF(OR($A536="",$B536=""),"",'OddsRatio_working_2-way'!N535)</f>
        <v/>
      </c>
      <c r="J536" s="17" t="str">
        <f>IF('Log_working_2-way'!$D535="","",A536^('Log_working_2-way'!$D535))</f>
        <v/>
      </c>
      <c r="K536" s="22" t="str">
        <f>IF('Log_working_2-way'!$D535="","",B536^('Log_working_2-way'!$D535))</f>
        <v/>
      </c>
    </row>
    <row r="537" spans="3:11" x14ac:dyDescent="0.2">
      <c r="C537" s="20" t="str">
        <f t="shared" si="8"/>
        <v/>
      </c>
      <c r="D537" s="17" t="str">
        <f>IF(OR($A537="",$B537=""),"",A537*'MPTO_working_2-way'!$G536)</f>
        <v/>
      </c>
      <c r="E537" s="22" t="str">
        <f>IF(OR($A537="",$B537=""),"",B537*'MPTO_working_2-way'!$G536)</f>
        <v/>
      </c>
      <c r="F537" s="17" t="str">
        <f>IF(OR($A537="",$B537=""),"",'MPTO_working_2-way'!D536)</f>
        <v/>
      </c>
      <c r="G537" s="22" t="str">
        <f>IF(OR($A537="",$B537=""),"",'MPTO_working_2-way'!E536)</f>
        <v/>
      </c>
      <c r="H537" s="17" t="str">
        <f>IF(OR($A537="",$B537=""),"",'OddsRatio_working_2-way'!M536)</f>
        <v/>
      </c>
      <c r="I537" s="17" t="str">
        <f>IF(OR($A537="",$B537=""),"",'OddsRatio_working_2-way'!N536)</f>
        <v/>
      </c>
      <c r="J537" s="17" t="str">
        <f>IF('Log_working_2-way'!$D536="","",A537^('Log_working_2-way'!$D536))</f>
        <v/>
      </c>
      <c r="K537" s="22" t="str">
        <f>IF('Log_working_2-way'!$D536="","",B537^('Log_working_2-way'!$D536))</f>
        <v/>
      </c>
    </row>
    <row r="538" spans="3:11" x14ac:dyDescent="0.2">
      <c r="C538" s="20" t="str">
        <f t="shared" si="8"/>
        <v/>
      </c>
      <c r="D538" s="17" t="str">
        <f>IF(OR($A538="",$B538=""),"",A538*'MPTO_working_2-way'!$G537)</f>
        <v/>
      </c>
      <c r="E538" s="22" t="str">
        <f>IF(OR($A538="",$B538=""),"",B538*'MPTO_working_2-way'!$G537)</f>
        <v/>
      </c>
      <c r="F538" s="17" t="str">
        <f>IF(OR($A538="",$B538=""),"",'MPTO_working_2-way'!D537)</f>
        <v/>
      </c>
      <c r="G538" s="22" t="str">
        <f>IF(OR($A538="",$B538=""),"",'MPTO_working_2-way'!E537)</f>
        <v/>
      </c>
      <c r="H538" s="17" t="str">
        <f>IF(OR($A538="",$B538=""),"",'OddsRatio_working_2-way'!M537)</f>
        <v/>
      </c>
      <c r="I538" s="17" t="str">
        <f>IF(OR($A538="",$B538=""),"",'OddsRatio_working_2-way'!N537)</f>
        <v/>
      </c>
      <c r="J538" s="17" t="str">
        <f>IF('Log_working_2-way'!$D537="","",A538^('Log_working_2-way'!$D537))</f>
        <v/>
      </c>
      <c r="K538" s="22" t="str">
        <f>IF('Log_working_2-way'!$D537="","",B538^('Log_working_2-way'!$D537))</f>
        <v/>
      </c>
    </row>
    <row r="539" spans="3:11" x14ac:dyDescent="0.2">
      <c r="C539" s="20" t="str">
        <f t="shared" si="8"/>
        <v/>
      </c>
      <c r="D539" s="17" t="str">
        <f>IF(OR($A539="",$B539=""),"",A539*'MPTO_working_2-way'!$G538)</f>
        <v/>
      </c>
      <c r="E539" s="22" t="str">
        <f>IF(OR($A539="",$B539=""),"",B539*'MPTO_working_2-way'!$G538)</f>
        <v/>
      </c>
      <c r="F539" s="17" t="str">
        <f>IF(OR($A539="",$B539=""),"",'MPTO_working_2-way'!D538)</f>
        <v/>
      </c>
      <c r="G539" s="22" t="str">
        <f>IF(OR($A539="",$B539=""),"",'MPTO_working_2-way'!E538)</f>
        <v/>
      </c>
      <c r="H539" s="17" t="str">
        <f>IF(OR($A539="",$B539=""),"",'OddsRatio_working_2-way'!M538)</f>
        <v/>
      </c>
      <c r="I539" s="17" t="str">
        <f>IF(OR($A539="",$B539=""),"",'OddsRatio_working_2-way'!N538)</f>
        <v/>
      </c>
      <c r="J539" s="17" t="str">
        <f>IF('Log_working_2-way'!$D538="","",A539^('Log_working_2-way'!$D538))</f>
        <v/>
      </c>
      <c r="K539" s="22" t="str">
        <f>IF('Log_working_2-way'!$D538="","",B539^('Log_working_2-way'!$D538))</f>
        <v/>
      </c>
    </row>
    <row r="540" spans="3:11" x14ac:dyDescent="0.2">
      <c r="C540" s="20" t="str">
        <f t="shared" si="8"/>
        <v/>
      </c>
      <c r="D540" s="17" t="str">
        <f>IF(OR($A540="",$B540=""),"",A540*'MPTO_working_2-way'!$G539)</f>
        <v/>
      </c>
      <c r="E540" s="22" t="str">
        <f>IF(OR($A540="",$B540=""),"",B540*'MPTO_working_2-way'!$G539)</f>
        <v/>
      </c>
      <c r="F540" s="17" t="str">
        <f>IF(OR($A540="",$B540=""),"",'MPTO_working_2-way'!D539)</f>
        <v/>
      </c>
      <c r="G540" s="22" t="str">
        <f>IF(OR($A540="",$B540=""),"",'MPTO_working_2-way'!E539)</f>
        <v/>
      </c>
      <c r="H540" s="17" t="str">
        <f>IF(OR($A540="",$B540=""),"",'OddsRatio_working_2-way'!M539)</f>
        <v/>
      </c>
      <c r="I540" s="17" t="str">
        <f>IF(OR($A540="",$B540=""),"",'OddsRatio_working_2-way'!N539)</f>
        <v/>
      </c>
      <c r="J540" s="17" t="str">
        <f>IF('Log_working_2-way'!$D539="","",A540^('Log_working_2-way'!$D539))</f>
        <v/>
      </c>
      <c r="K540" s="22" t="str">
        <f>IF('Log_working_2-way'!$D539="","",B540^('Log_working_2-way'!$D539))</f>
        <v/>
      </c>
    </row>
    <row r="541" spans="3:11" x14ac:dyDescent="0.2">
      <c r="C541" s="20" t="str">
        <f t="shared" si="8"/>
        <v/>
      </c>
      <c r="D541" s="17" t="str">
        <f>IF(OR($A541="",$B541=""),"",A541*'MPTO_working_2-way'!$G540)</f>
        <v/>
      </c>
      <c r="E541" s="22" t="str">
        <f>IF(OR($A541="",$B541=""),"",B541*'MPTO_working_2-way'!$G540)</f>
        <v/>
      </c>
      <c r="F541" s="17" t="str">
        <f>IF(OR($A541="",$B541=""),"",'MPTO_working_2-way'!D540)</f>
        <v/>
      </c>
      <c r="G541" s="22" t="str">
        <f>IF(OR($A541="",$B541=""),"",'MPTO_working_2-way'!E540)</f>
        <v/>
      </c>
      <c r="H541" s="17" t="str">
        <f>IF(OR($A541="",$B541=""),"",'OddsRatio_working_2-way'!M540)</f>
        <v/>
      </c>
      <c r="I541" s="17" t="str">
        <f>IF(OR($A541="",$B541=""),"",'OddsRatio_working_2-way'!N540)</f>
        <v/>
      </c>
      <c r="J541" s="17" t="str">
        <f>IF('Log_working_2-way'!$D540="","",A541^('Log_working_2-way'!$D540))</f>
        <v/>
      </c>
      <c r="K541" s="22" t="str">
        <f>IF('Log_working_2-way'!$D540="","",B541^('Log_working_2-way'!$D540))</f>
        <v/>
      </c>
    </row>
    <row r="542" spans="3:11" x14ac:dyDescent="0.2">
      <c r="C542" s="20" t="str">
        <f t="shared" si="8"/>
        <v/>
      </c>
      <c r="D542" s="17" t="str">
        <f>IF(OR($A542="",$B542=""),"",A542*'MPTO_working_2-way'!$G541)</f>
        <v/>
      </c>
      <c r="E542" s="22" t="str">
        <f>IF(OR($A542="",$B542=""),"",B542*'MPTO_working_2-way'!$G541)</f>
        <v/>
      </c>
      <c r="F542" s="17" t="str">
        <f>IF(OR($A542="",$B542=""),"",'MPTO_working_2-way'!D541)</f>
        <v/>
      </c>
      <c r="G542" s="22" t="str">
        <f>IF(OR($A542="",$B542=""),"",'MPTO_working_2-way'!E541)</f>
        <v/>
      </c>
      <c r="H542" s="17" t="str">
        <f>IF(OR($A542="",$B542=""),"",'OddsRatio_working_2-way'!M541)</f>
        <v/>
      </c>
      <c r="I542" s="17" t="str">
        <f>IF(OR($A542="",$B542=""),"",'OddsRatio_working_2-way'!N541)</f>
        <v/>
      </c>
      <c r="J542" s="17" t="str">
        <f>IF('Log_working_2-way'!$D541="","",A542^('Log_working_2-way'!$D541))</f>
        <v/>
      </c>
      <c r="K542" s="22" t="str">
        <f>IF('Log_working_2-way'!$D541="","",B542^('Log_working_2-way'!$D541))</f>
        <v/>
      </c>
    </row>
    <row r="543" spans="3:11" x14ac:dyDescent="0.2">
      <c r="C543" s="20" t="str">
        <f t="shared" si="8"/>
        <v/>
      </c>
      <c r="D543" s="17" t="str">
        <f>IF(OR($A543="",$B543=""),"",A543*'MPTO_working_2-way'!$G542)</f>
        <v/>
      </c>
      <c r="E543" s="22" t="str">
        <f>IF(OR($A543="",$B543=""),"",B543*'MPTO_working_2-way'!$G542)</f>
        <v/>
      </c>
      <c r="F543" s="17" t="str">
        <f>IF(OR($A543="",$B543=""),"",'MPTO_working_2-way'!D542)</f>
        <v/>
      </c>
      <c r="G543" s="22" t="str">
        <f>IF(OR($A543="",$B543=""),"",'MPTO_working_2-way'!E542)</f>
        <v/>
      </c>
      <c r="H543" s="17" t="str">
        <f>IF(OR($A543="",$B543=""),"",'OddsRatio_working_2-way'!M542)</f>
        <v/>
      </c>
      <c r="I543" s="17" t="str">
        <f>IF(OR($A543="",$B543=""),"",'OddsRatio_working_2-way'!N542)</f>
        <v/>
      </c>
      <c r="J543" s="17" t="str">
        <f>IF('Log_working_2-way'!$D542="","",A543^('Log_working_2-way'!$D542))</f>
        <v/>
      </c>
      <c r="K543" s="22" t="str">
        <f>IF('Log_working_2-way'!$D542="","",B543^('Log_working_2-way'!$D542))</f>
        <v/>
      </c>
    </row>
    <row r="544" spans="3:11" x14ac:dyDescent="0.2">
      <c r="C544" s="20" t="str">
        <f t="shared" si="8"/>
        <v/>
      </c>
      <c r="D544" s="17" t="str">
        <f>IF(OR($A544="",$B544=""),"",A544*'MPTO_working_2-way'!$G543)</f>
        <v/>
      </c>
      <c r="E544" s="22" t="str">
        <f>IF(OR($A544="",$B544=""),"",B544*'MPTO_working_2-way'!$G543)</f>
        <v/>
      </c>
      <c r="F544" s="17" t="str">
        <f>IF(OR($A544="",$B544=""),"",'MPTO_working_2-way'!D543)</f>
        <v/>
      </c>
      <c r="G544" s="22" t="str">
        <f>IF(OR($A544="",$B544=""),"",'MPTO_working_2-way'!E543)</f>
        <v/>
      </c>
      <c r="H544" s="17" t="str">
        <f>IF(OR($A544="",$B544=""),"",'OddsRatio_working_2-way'!M543)</f>
        <v/>
      </c>
      <c r="I544" s="17" t="str">
        <f>IF(OR($A544="",$B544=""),"",'OddsRatio_working_2-way'!N543)</f>
        <v/>
      </c>
      <c r="J544" s="17" t="str">
        <f>IF('Log_working_2-way'!$D543="","",A544^('Log_working_2-way'!$D543))</f>
        <v/>
      </c>
      <c r="K544" s="22" t="str">
        <f>IF('Log_working_2-way'!$D543="","",B544^('Log_working_2-way'!$D543))</f>
        <v/>
      </c>
    </row>
    <row r="545" spans="3:11" x14ac:dyDescent="0.2">
      <c r="C545" s="20" t="str">
        <f t="shared" si="8"/>
        <v/>
      </c>
      <c r="D545" s="17" t="str">
        <f>IF(OR($A545="",$B545=""),"",A545*'MPTO_working_2-way'!$G544)</f>
        <v/>
      </c>
      <c r="E545" s="22" t="str">
        <f>IF(OR($A545="",$B545=""),"",B545*'MPTO_working_2-way'!$G544)</f>
        <v/>
      </c>
      <c r="F545" s="17" t="str">
        <f>IF(OR($A545="",$B545=""),"",'MPTO_working_2-way'!D544)</f>
        <v/>
      </c>
      <c r="G545" s="22" t="str">
        <f>IF(OR($A545="",$B545=""),"",'MPTO_working_2-way'!E544)</f>
        <v/>
      </c>
      <c r="H545" s="17" t="str">
        <f>IF(OR($A545="",$B545=""),"",'OddsRatio_working_2-way'!M544)</f>
        <v/>
      </c>
      <c r="I545" s="17" t="str">
        <f>IF(OR($A545="",$B545=""),"",'OddsRatio_working_2-way'!N544)</f>
        <v/>
      </c>
      <c r="J545" s="17" t="str">
        <f>IF('Log_working_2-way'!$D544="","",A545^('Log_working_2-way'!$D544))</f>
        <v/>
      </c>
      <c r="K545" s="22" t="str">
        <f>IF('Log_working_2-way'!$D544="","",B545^('Log_working_2-way'!$D544))</f>
        <v/>
      </c>
    </row>
    <row r="546" spans="3:11" x14ac:dyDescent="0.2">
      <c r="C546" s="20" t="str">
        <f t="shared" si="8"/>
        <v/>
      </c>
      <c r="D546" s="17" t="str">
        <f>IF(OR($A546="",$B546=""),"",A546*'MPTO_working_2-way'!$G545)</f>
        <v/>
      </c>
      <c r="E546" s="22" t="str">
        <f>IF(OR($A546="",$B546=""),"",B546*'MPTO_working_2-way'!$G545)</f>
        <v/>
      </c>
      <c r="F546" s="17" t="str">
        <f>IF(OR($A546="",$B546=""),"",'MPTO_working_2-way'!D545)</f>
        <v/>
      </c>
      <c r="G546" s="22" t="str">
        <f>IF(OR($A546="",$B546=""),"",'MPTO_working_2-way'!E545)</f>
        <v/>
      </c>
      <c r="H546" s="17" t="str">
        <f>IF(OR($A546="",$B546=""),"",'OddsRatio_working_2-way'!M545)</f>
        <v/>
      </c>
      <c r="I546" s="17" t="str">
        <f>IF(OR($A546="",$B546=""),"",'OddsRatio_working_2-way'!N545)</f>
        <v/>
      </c>
      <c r="J546" s="17" t="str">
        <f>IF('Log_working_2-way'!$D545="","",A546^('Log_working_2-way'!$D545))</f>
        <v/>
      </c>
      <c r="K546" s="22" t="str">
        <f>IF('Log_working_2-way'!$D545="","",B546^('Log_working_2-way'!$D545))</f>
        <v/>
      </c>
    </row>
    <row r="547" spans="3:11" x14ac:dyDescent="0.2">
      <c r="C547" s="20" t="str">
        <f t="shared" si="8"/>
        <v/>
      </c>
      <c r="D547" s="17" t="str">
        <f>IF(OR($A547="",$B547=""),"",A547*'MPTO_working_2-way'!$G546)</f>
        <v/>
      </c>
      <c r="E547" s="22" t="str">
        <f>IF(OR($A547="",$B547=""),"",B547*'MPTO_working_2-way'!$G546)</f>
        <v/>
      </c>
      <c r="F547" s="17" t="str">
        <f>IF(OR($A547="",$B547=""),"",'MPTO_working_2-way'!D546)</f>
        <v/>
      </c>
      <c r="G547" s="22" t="str">
        <f>IF(OR($A547="",$B547=""),"",'MPTO_working_2-way'!E546)</f>
        <v/>
      </c>
      <c r="H547" s="17" t="str">
        <f>IF(OR($A547="",$B547=""),"",'OddsRatio_working_2-way'!M546)</f>
        <v/>
      </c>
      <c r="I547" s="17" t="str">
        <f>IF(OR($A547="",$B547=""),"",'OddsRatio_working_2-way'!N546)</f>
        <v/>
      </c>
      <c r="J547" s="17" t="str">
        <f>IF('Log_working_2-way'!$D546="","",A547^('Log_working_2-way'!$D546))</f>
        <v/>
      </c>
      <c r="K547" s="22" t="str">
        <f>IF('Log_working_2-way'!$D546="","",B547^('Log_working_2-way'!$D546))</f>
        <v/>
      </c>
    </row>
    <row r="548" spans="3:11" x14ac:dyDescent="0.2">
      <c r="C548" s="20" t="str">
        <f t="shared" si="8"/>
        <v/>
      </c>
      <c r="D548" s="17" t="str">
        <f>IF(OR($A548="",$B548=""),"",A548*'MPTO_working_2-way'!$G547)</f>
        <v/>
      </c>
      <c r="E548" s="22" t="str">
        <f>IF(OR($A548="",$B548=""),"",B548*'MPTO_working_2-way'!$G547)</f>
        <v/>
      </c>
      <c r="F548" s="17" t="str">
        <f>IF(OR($A548="",$B548=""),"",'MPTO_working_2-way'!D547)</f>
        <v/>
      </c>
      <c r="G548" s="22" t="str">
        <f>IF(OR($A548="",$B548=""),"",'MPTO_working_2-way'!E547)</f>
        <v/>
      </c>
      <c r="H548" s="17" t="str">
        <f>IF(OR($A548="",$B548=""),"",'OddsRatio_working_2-way'!M547)</f>
        <v/>
      </c>
      <c r="I548" s="17" t="str">
        <f>IF(OR($A548="",$B548=""),"",'OddsRatio_working_2-way'!N547)</f>
        <v/>
      </c>
      <c r="J548" s="17" t="str">
        <f>IF('Log_working_2-way'!$D547="","",A548^('Log_working_2-way'!$D547))</f>
        <v/>
      </c>
      <c r="K548" s="22" t="str">
        <f>IF('Log_working_2-way'!$D547="","",B548^('Log_working_2-way'!$D547))</f>
        <v/>
      </c>
    </row>
    <row r="549" spans="3:11" x14ac:dyDescent="0.2">
      <c r="C549" s="20" t="str">
        <f t="shared" si="8"/>
        <v/>
      </c>
      <c r="D549" s="17" t="str">
        <f>IF(OR($A549="",$B549=""),"",A549*'MPTO_working_2-way'!$G548)</f>
        <v/>
      </c>
      <c r="E549" s="22" t="str">
        <f>IF(OR($A549="",$B549=""),"",B549*'MPTO_working_2-way'!$G548)</f>
        <v/>
      </c>
      <c r="F549" s="17" t="str">
        <f>IF(OR($A549="",$B549=""),"",'MPTO_working_2-way'!D548)</f>
        <v/>
      </c>
      <c r="G549" s="22" t="str">
        <f>IF(OR($A549="",$B549=""),"",'MPTO_working_2-way'!E548)</f>
        <v/>
      </c>
      <c r="H549" s="17" t="str">
        <f>IF(OR($A549="",$B549=""),"",'OddsRatio_working_2-way'!M548)</f>
        <v/>
      </c>
      <c r="I549" s="17" t="str">
        <f>IF(OR($A549="",$B549=""),"",'OddsRatio_working_2-way'!N548)</f>
        <v/>
      </c>
      <c r="J549" s="17" t="str">
        <f>IF('Log_working_2-way'!$D548="","",A549^('Log_working_2-way'!$D548))</f>
        <v/>
      </c>
      <c r="K549" s="22" t="str">
        <f>IF('Log_working_2-way'!$D548="","",B549^('Log_working_2-way'!$D548))</f>
        <v/>
      </c>
    </row>
    <row r="550" spans="3:11" x14ac:dyDescent="0.2">
      <c r="C550" s="20" t="str">
        <f t="shared" si="8"/>
        <v/>
      </c>
      <c r="D550" s="17" t="str">
        <f>IF(OR($A550="",$B550=""),"",A550*'MPTO_working_2-way'!$G549)</f>
        <v/>
      </c>
      <c r="E550" s="22" t="str">
        <f>IF(OR($A550="",$B550=""),"",B550*'MPTO_working_2-way'!$G549)</f>
        <v/>
      </c>
      <c r="F550" s="17" t="str">
        <f>IF(OR($A550="",$B550=""),"",'MPTO_working_2-way'!D549)</f>
        <v/>
      </c>
      <c r="G550" s="22" t="str">
        <f>IF(OR($A550="",$B550=""),"",'MPTO_working_2-way'!E549)</f>
        <v/>
      </c>
      <c r="H550" s="17" t="str">
        <f>IF(OR($A550="",$B550=""),"",'OddsRatio_working_2-way'!M549)</f>
        <v/>
      </c>
      <c r="I550" s="17" t="str">
        <f>IF(OR($A550="",$B550=""),"",'OddsRatio_working_2-way'!N549)</f>
        <v/>
      </c>
      <c r="J550" s="17" t="str">
        <f>IF('Log_working_2-way'!$D549="","",A550^('Log_working_2-way'!$D549))</f>
        <v/>
      </c>
      <c r="K550" s="22" t="str">
        <f>IF('Log_working_2-way'!$D549="","",B550^('Log_working_2-way'!$D549))</f>
        <v/>
      </c>
    </row>
    <row r="551" spans="3:11" x14ac:dyDescent="0.2">
      <c r="C551" s="20" t="str">
        <f t="shared" si="8"/>
        <v/>
      </c>
      <c r="D551" s="17" t="str">
        <f>IF(OR($A551="",$B551=""),"",A551*'MPTO_working_2-way'!$G550)</f>
        <v/>
      </c>
      <c r="E551" s="22" t="str">
        <f>IF(OR($A551="",$B551=""),"",B551*'MPTO_working_2-way'!$G550)</f>
        <v/>
      </c>
      <c r="F551" s="17" t="str">
        <f>IF(OR($A551="",$B551=""),"",'MPTO_working_2-way'!D550)</f>
        <v/>
      </c>
      <c r="G551" s="22" t="str">
        <f>IF(OR($A551="",$B551=""),"",'MPTO_working_2-way'!E550)</f>
        <v/>
      </c>
      <c r="H551" s="17" t="str">
        <f>IF(OR($A551="",$B551=""),"",'OddsRatio_working_2-way'!M550)</f>
        <v/>
      </c>
      <c r="I551" s="17" t="str">
        <f>IF(OR($A551="",$B551=""),"",'OddsRatio_working_2-way'!N550)</f>
        <v/>
      </c>
      <c r="J551" s="17" t="str">
        <f>IF('Log_working_2-way'!$D550="","",A551^('Log_working_2-way'!$D550))</f>
        <v/>
      </c>
      <c r="K551" s="22" t="str">
        <f>IF('Log_working_2-way'!$D550="","",B551^('Log_working_2-way'!$D550))</f>
        <v/>
      </c>
    </row>
    <row r="552" spans="3:11" x14ac:dyDescent="0.2">
      <c r="C552" s="20" t="str">
        <f t="shared" si="8"/>
        <v/>
      </c>
      <c r="D552" s="17" t="str">
        <f>IF(OR($A552="",$B552=""),"",A552*'MPTO_working_2-way'!$G551)</f>
        <v/>
      </c>
      <c r="E552" s="22" t="str">
        <f>IF(OR($A552="",$B552=""),"",B552*'MPTO_working_2-way'!$G551)</f>
        <v/>
      </c>
      <c r="F552" s="17" t="str">
        <f>IF(OR($A552="",$B552=""),"",'MPTO_working_2-way'!D551)</f>
        <v/>
      </c>
      <c r="G552" s="22" t="str">
        <f>IF(OR($A552="",$B552=""),"",'MPTO_working_2-way'!E551)</f>
        <v/>
      </c>
      <c r="H552" s="17" t="str">
        <f>IF(OR($A552="",$B552=""),"",'OddsRatio_working_2-way'!M551)</f>
        <v/>
      </c>
      <c r="I552" s="17" t="str">
        <f>IF(OR($A552="",$B552=""),"",'OddsRatio_working_2-way'!N551)</f>
        <v/>
      </c>
      <c r="J552" s="17" t="str">
        <f>IF('Log_working_2-way'!$D551="","",A552^('Log_working_2-way'!$D551))</f>
        <v/>
      </c>
      <c r="K552" s="22" t="str">
        <f>IF('Log_working_2-way'!$D551="","",B552^('Log_working_2-way'!$D551))</f>
        <v/>
      </c>
    </row>
    <row r="553" spans="3:11" x14ac:dyDescent="0.2">
      <c r="C553" s="20" t="str">
        <f t="shared" si="8"/>
        <v/>
      </c>
      <c r="D553" s="17" t="str">
        <f>IF(OR($A553="",$B553=""),"",A553*'MPTO_working_2-way'!$G552)</f>
        <v/>
      </c>
      <c r="E553" s="22" t="str">
        <f>IF(OR($A553="",$B553=""),"",B553*'MPTO_working_2-way'!$G552)</f>
        <v/>
      </c>
      <c r="F553" s="17" t="str">
        <f>IF(OR($A553="",$B553=""),"",'MPTO_working_2-way'!D552)</f>
        <v/>
      </c>
      <c r="G553" s="22" t="str">
        <f>IF(OR($A553="",$B553=""),"",'MPTO_working_2-way'!E552)</f>
        <v/>
      </c>
      <c r="H553" s="17" t="str">
        <f>IF(OR($A553="",$B553=""),"",'OddsRatio_working_2-way'!M552)</f>
        <v/>
      </c>
      <c r="I553" s="17" t="str">
        <f>IF(OR($A553="",$B553=""),"",'OddsRatio_working_2-way'!N552)</f>
        <v/>
      </c>
      <c r="J553" s="17" t="str">
        <f>IF('Log_working_2-way'!$D552="","",A553^('Log_working_2-way'!$D552))</f>
        <v/>
      </c>
      <c r="K553" s="22" t="str">
        <f>IF('Log_working_2-way'!$D552="","",B553^('Log_working_2-way'!$D552))</f>
        <v/>
      </c>
    </row>
    <row r="554" spans="3:11" x14ac:dyDescent="0.2">
      <c r="C554" s="20" t="str">
        <f t="shared" si="8"/>
        <v/>
      </c>
      <c r="D554" s="17" t="str">
        <f>IF(OR($A554="",$B554=""),"",A554*'MPTO_working_2-way'!$G553)</f>
        <v/>
      </c>
      <c r="E554" s="22" t="str">
        <f>IF(OR($A554="",$B554=""),"",B554*'MPTO_working_2-way'!$G553)</f>
        <v/>
      </c>
      <c r="F554" s="17" t="str">
        <f>IF(OR($A554="",$B554=""),"",'MPTO_working_2-way'!D553)</f>
        <v/>
      </c>
      <c r="G554" s="22" t="str">
        <f>IF(OR($A554="",$B554=""),"",'MPTO_working_2-way'!E553)</f>
        <v/>
      </c>
      <c r="H554" s="17" t="str">
        <f>IF(OR($A554="",$B554=""),"",'OddsRatio_working_2-way'!M553)</f>
        <v/>
      </c>
      <c r="I554" s="17" t="str">
        <f>IF(OR($A554="",$B554=""),"",'OddsRatio_working_2-way'!N553)</f>
        <v/>
      </c>
      <c r="J554" s="17" t="str">
        <f>IF('Log_working_2-way'!$D553="","",A554^('Log_working_2-way'!$D553))</f>
        <v/>
      </c>
      <c r="K554" s="22" t="str">
        <f>IF('Log_working_2-way'!$D553="","",B554^('Log_working_2-way'!$D553))</f>
        <v/>
      </c>
    </row>
    <row r="555" spans="3:11" x14ac:dyDescent="0.2">
      <c r="C555" s="20" t="str">
        <f t="shared" si="8"/>
        <v/>
      </c>
      <c r="D555" s="17" t="str">
        <f>IF(OR($A555="",$B555=""),"",A555*'MPTO_working_2-way'!$G554)</f>
        <v/>
      </c>
      <c r="E555" s="22" t="str">
        <f>IF(OR($A555="",$B555=""),"",B555*'MPTO_working_2-way'!$G554)</f>
        <v/>
      </c>
      <c r="F555" s="17" t="str">
        <f>IF(OR($A555="",$B555=""),"",'MPTO_working_2-way'!D554)</f>
        <v/>
      </c>
      <c r="G555" s="22" t="str">
        <f>IF(OR($A555="",$B555=""),"",'MPTO_working_2-way'!E554)</f>
        <v/>
      </c>
      <c r="H555" s="17" t="str">
        <f>IF(OR($A555="",$B555=""),"",'OddsRatio_working_2-way'!M554)</f>
        <v/>
      </c>
      <c r="I555" s="17" t="str">
        <f>IF(OR($A555="",$B555=""),"",'OddsRatio_working_2-way'!N554)</f>
        <v/>
      </c>
      <c r="J555" s="17" t="str">
        <f>IF('Log_working_2-way'!$D554="","",A555^('Log_working_2-way'!$D554))</f>
        <v/>
      </c>
      <c r="K555" s="22" t="str">
        <f>IF('Log_working_2-way'!$D554="","",B555^('Log_working_2-way'!$D554))</f>
        <v/>
      </c>
    </row>
    <row r="556" spans="3:11" x14ac:dyDescent="0.2">
      <c r="C556" s="20" t="str">
        <f t="shared" si="8"/>
        <v/>
      </c>
      <c r="D556" s="17" t="str">
        <f>IF(OR($A556="",$B556=""),"",A556*'MPTO_working_2-way'!$G555)</f>
        <v/>
      </c>
      <c r="E556" s="22" t="str">
        <f>IF(OR($A556="",$B556=""),"",B556*'MPTO_working_2-way'!$G555)</f>
        <v/>
      </c>
      <c r="F556" s="17" t="str">
        <f>IF(OR($A556="",$B556=""),"",'MPTO_working_2-way'!D555)</f>
        <v/>
      </c>
      <c r="G556" s="22" t="str">
        <f>IF(OR($A556="",$B556=""),"",'MPTO_working_2-way'!E555)</f>
        <v/>
      </c>
      <c r="H556" s="17" t="str">
        <f>IF(OR($A556="",$B556=""),"",'OddsRatio_working_2-way'!M555)</f>
        <v/>
      </c>
      <c r="I556" s="17" t="str">
        <f>IF(OR($A556="",$B556=""),"",'OddsRatio_working_2-way'!N555)</f>
        <v/>
      </c>
      <c r="J556" s="17" t="str">
        <f>IF('Log_working_2-way'!$D555="","",A556^('Log_working_2-way'!$D555))</f>
        <v/>
      </c>
      <c r="K556" s="22" t="str">
        <f>IF('Log_working_2-way'!$D555="","",B556^('Log_working_2-way'!$D555))</f>
        <v/>
      </c>
    </row>
    <row r="557" spans="3:11" x14ac:dyDescent="0.2">
      <c r="C557" s="20" t="str">
        <f t="shared" si="8"/>
        <v/>
      </c>
      <c r="D557" s="17" t="str">
        <f>IF(OR($A557="",$B557=""),"",A557*'MPTO_working_2-way'!$G556)</f>
        <v/>
      </c>
      <c r="E557" s="22" t="str">
        <f>IF(OR($A557="",$B557=""),"",B557*'MPTO_working_2-way'!$G556)</f>
        <v/>
      </c>
      <c r="F557" s="17" t="str">
        <f>IF(OR($A557="",$B557=""),"",'MPTO_working_2-way'!D556)</f>
        <v/>
      </c>
      <c r="G557" s="22" t="str">
        <f>IF(OR($A557="",$B557=""),"",'MPTO_working_2-way'!E556)</f>
        <v/>
      </c>
      <c r="H557" s="17" t="str">
        <f>IF(OR($A557="",$B557=""),"",'OddsRatio_working_2-way'!M556)</f>
        <v/>
      </c>
      <c r="I557" s="17" t="str">
        <f>IF(OR($A557="",$B557=""),"",'OddsRatio_working_2-way'!N556)</f>
        <v/>
      </c>
      <c r="J557" s="17" t="str">
        <f>IF('Log_working_2-way'!$D556="","",A557^('Log_working_2-way'!$D556))</f>
        <v/>
      </c>
      <c r="K557" s="22" t="str">
        <f>IF('Log_working_2-way'!$D556="","",B557^('Log_working_2-way'!$D556))</f>
        <v/>
      </c>
    </row>
    <row r="558" spans="3:11" x14ac:dyDescent="0.2">
      <c r="C558" s="20" t="str">
        <f t="shared" si="8"/>
        <v/>
      </c>
      <c r="D558" s="17" t="str">
        <f>IF(OR($A558="",$B558=""),"",A558*'MPTO_working_2-way'!$G557)</f>
        <v/>
      </c>
      <c r="E558" s="22" t="str">
        <f>IF(OR($A558="",$B558=""),"",B558*'MPTO_working_2-way'!$G557)</f>
        <v/>
      </c>
      <c r="F558" s="17" t="str">
        <f>IF(OR($A558="",$B558=""),"",'MPTO_working_2-way'!D557)</f>
        <v/>
      </c>
      <c r="G558" s="22" t="str">
        <f>IF(OR($A558="",$B558=""),"",'MPTO_working_2-way'!E557)</f>
        <v/>
      </c>
      <c r="H558" s="17" t="str">
        <f>IF(OR($A558="",$B558=""),"",'OddsRatio_working_2-way'!M557)</f>
        <v/>
      </c>
      <c r="I558" s="17" t="str">
        <f>IF(OR($A558="",$B558=""),"",'OddsRatio_working_2-way'!N557)</f>
        <v/>
      </c>
      <c r="J558" s="17" t="str">
        <f>IF('Log_working_2-way'!$D557="","",A558^('Log_working_2-way'!$D557))</f>
        <v/>
      </c>
      <c r="K558" s="22" t="str">
        <f>IF('Log_working_2-way'!$D557="","",B558^('Log_working_2-way'!$D557))</f>
        <v/>
      </c>
    </row>
    <row r="559" spans="3:11" x14ac:dyDescent="0.2">
      <c r="C559" s="20" t="str">
        <f t="shared" si="8"/>
        <v/>
      </c>
      <c r="D559" s="17" t="str">
        <f>IF(OR($A559="",$B559=""),"",A559*'MPTO_working_2-way'!$G558)</f>
        <v/>
      </c>
      <c r="E559" s="22" t="str">
        <f>IF(OR($A559="",$B559=""),"",B559*'MPTO_working_2-way'!$G558)</f>
        <v/>
      </c>
      <c r="F559" s="17" t="str">
        <f>IF(OR($A559="",$B559=""),"",'MPTO_working_2-way'!D558)</f>
        <v/>
      </c>
      <c r="G559" s="22" t="str">
        <f>IF(OR($A559="",$B559=""),"",'MPTO_working_2-way'!E558)</f>
        <v/>
      </c>
      <c r="H559" s="17" t="str">
        <f>IF(OR($A559="",$B559=""),"",'OddsRatio_working_2-way'!M558)</f>
        <v/>
      </c>
      <c r="I559" s="17" t="str">
        <f>IF(OR($A559="",$B559=""),"",'OddsRatio_working_2-way'!N558)</f>
        <v/>
      </c>
      <c r="J559" s="17" t="str">
        <f>IF('Log_working_2-way'!$D558="","",A559^('Log_working_2-way'!$D558))</f>
        <v/>
      </c>
      <c r="K559" s="22" t="str">
        <f>IF('Log_working_2-way'!$D558="","",B559^('Log_working_2-way'!$D558))</f>
        <v/>
      </c>
    </row>
    <row r="560" spans="3:11" x14ac:dyDescent="0.2">
      <c r="C560" s="20" t="str">
        <f t="shared" si="8"/>
        <v/>
      </c>
      <c r="D560" s="17" t="str">
        <f>IF(OR($A560="",$B560=""),"",A560*'MPTO_working_2-way'!$G559)</f>
        <v/>
      </c>
      <c r="E560" s="22" t="str">
        <f>IF(OR($A560="",$B560=""),"",B560*'MPTO_working_2-way'!$G559)</f>
        <v/>
      </c>
      <c r="F560" s="17" t="str">
        <f>IF(OR($A560="",$B560=""),"",'MPTO_working_2-way'!D559)</f>
        <v/>
      </c>
      <c r="G560" s="22" t="str">
        <f>IF(OR($A560="",$B560=""),"",'MPTO_working_2-way'!E559)</f>
        <v/>
      </c>
      <c r="H560" s="17" t="str">
        <f>IF(OR($A560="",$B560=""),"",'OddsRatio_working_2-way'!M559)</f>
        <v/>
      </c>
      <c r="I560" s="17" t="str">
        <f>IF(OR($A560="",$B560=""),"",'OddsRatio_working_2-way'!N559)</f>
        <v/>
      </c>
      <c r="J560" s="17" t="str">
        <f>IF('Log_working_2-way'!$D559="","",A560^('Log_working_2-way'!$D559))</f>
        <v/>
      </c>
      <c r="K560" s="22" t="str">
        <f>IF('Log_working_2-way'!$D559="","",B560^('Log_working_2-way'!$D559))</f>
        <v/>
      </c>
    </row>
    <row r="561" spans="3:11" x14ac:dyDescent="0.2">
      <c r="C561" s="20" t="str">
        <f t="shared" si="8"/>
        <v/>
      </c>
      <c r="D561" s="17" t="str">
        <f>IF(OR($A561="",$B561=""),"",A561*'MPTO_working_2-way'!$G560)</f>
        <v/>
      </c>
      <c r="E561" s="22" t="str">
        <f>IF(OR($A561="",$B561=""),"",B561*'MPTO_working_2-way'!$G560)</f>
        <v/>
      </c>
      <c r="F561" s="17" t="str">
        <f>IF(OR($A561="",$B561=""),"",'MPTO_working_2-way'!D560)</f>
        <v/>
      </c>
      <c r="G561" s="22" t="str">
        <f>IF(OR($A561="",$B561=""),"",'MPTO_working_2-way'!E560)</f>
        <v/>
      </c>
      <c r="H561" s="17" t="str">
        <f>IF(OR($A561="",$B561=""),"",'OddsRatio_working_2-way'!M560)</f>
        <v/>
      </c>
      <c r="I561" s="17" t="str">
        <f>IF(OR($A561="",$B561=""),"",'OddsRatio_working_2-way'!N560)</f>
        <v/>
      </c>
      <c r="J561" s="17" t="str">
        <f>IF('Log_working_2-way'!$D560="","",A561^('Log_working_2-way'!$D560))</f>
        <v/>
      </c>
      <c r="K561" s="22" t="str">
        <f>IF('Log_working_2-way'!$D560="","",B561^('Log_working_2-way'!$D560))</f>
        <v/>
      </c>
    </row>
    <row r="562" spans="3:11" x14ac:dyDescent="0.2">
      <c r="C562" s="20" t="str">
        <f t="shared" si="8"/>
        <v/>
      </c>
      <c r="D562" s="17" t="str">
        <f>IF(OR($A562="",$B562=""),"",A562*'MPTO_working_2-way'!$G561)</f>
        <v/>
      </c>
      <c r="E562" s="22" t="str">
        <f>IF(OR($A562="",$B562=""),"",B562*'MPTO_working_2-way'!$G561)</f>
        <v/>
      </c>
      <c r="F562" s="17" t="str">
        <f>IF(OR($A562="",$B562=""),"",'MPTO_working_2-way'!D561)</f>
        <v/>
      </c>
      <c r="G562" s="22" t="str">
        <f>IF(OR($A562="",$B562=""),"",'MPTO_working_2-way'!E561)</f>
        <v/>
      </c>
      <c r="H562" s="17" t="str">
        <f>IF(OR($A562="",$B562=""),"",'OddsRatio_working_2-way'!M561)</f>
        <v/>
      </c>
      <c r="I562" s="17" t="str">
        <f>IF(OR($A562="",$B562=""),"",'OddsRatio_working_2-way'!N561)</f>
        <v/>
      </c>
      <c r="J562" s="17" t="str">
        <f>IF('Log_working_2-way'!$D561="","",A562^('Log_working_2-way'!$D561))</f>
        <v/>
      </c>
      <c r="K562" s="22" t="str">
        <f>IF('Log_working_2-way'!$D561="","",B562^('Log_working_2-way'!$D561))</f>
        <v/>
      </c>
    </row>
    <row r="563" spans="3:11" x14ac:dyDescent="0.2">
      <c r="C563" s="20" t="str">
        <f t="shared" si="8"/>
        <v/>
      </c>
      <c r="D563" s="17" t="str">
        <f>IF(OR($A563="",$B563=""),"",A563*'MPTO_working_2-way'!$G562)</f>
        <v/>
      </c>
      <c r="E563" s="22" t="str">
        <f>IF(OR($A563="",$B563=""),"",B563*'MPTO_working_2-way'!$G562)</f>
        <v/>
      </c>
      <c r="F563" s="17" t="str">
        <f>IF(OR($A563="",$B563=""),"",'MPTO_working_2-way'!D562)</f>
        <v/>
      </c>
      <c r="G563" s="22" t="str">
        <f>IF(OR($A563="",$B563=""),"",'MPTO_working_2-way'!E562)</f>
        <v/>
      </c>
      <c r="H563" s="17" t="str">
        <f>IF(OR($A563="",$B563=""),"",'OddsRatio_working_2-way'!M562)</f>
        <v/>
      </c>
      <c r="I563" s="17" t="str">
        <f>IF(OR($A563="",$B563=""),"",'OddsRatio_working_2-way'!N562)</f>
        <v/>
      </c>
      <c r="J563" s="17" t="str">
        <f>IF('Log_working_2-way'!$D562="","",A563^('Log_working_2-way'!$D562))</f>
        <v/>
      </c>
      <c r="K563" s="22" t="str">
        <f>IF('Log_working_2-way'!$D562="","",B563^('Log_working_2-way'!$D562))</f>
        <v/>
      </c>
    </row>
    <row r="564" spans="3:11" x14ac:dyDescent="0.2">
      <c r="C564" s="20" t="str">
        <f t="shared" si="8"/>
        <v/>
      </c>
      <c r="D564" s="17" t="str">
        <f>IF(OR($A564="",$B564=""),"",A564*'MPTO_working_2-way'!$G563)</f>
        <v/>
      </c>
      <c r="E564" s="22" t="str">
        <f>IF(OR($A564="",$B564=""),"",B564*'MPTO_working_2-way'!$G563)</f>
        <v/>
      </c>
      <c r="F564" s="17" t="str">
        <f>IF(OR($A564="",$B564=""),"",'MPTO_working_2-way'!D563)</f>
        <v/>
      </c>
      <c r="G564" s="22" t="str">
        <f>IF(OR($A564="",$B564=""),"",'MPTO_working_2-way'!E563)</f>
        <v/>
      </c>
      <c r="H564" s="17" t="str">
        <f>IF(OR($A564="",$B564=""),"",'OddsRatio_working_2-way'!M563)</f>
        <v/>
      </c>
      <c r="I564" s="17" t="str">
        <f>IF(OR($A564="",$B564=""),"",'OddsRatio_working_2-way'!N563)</f>
        <v/>
      </c>
      <c r="J564" s="17" t="str">
        <f>IF('Log_working_2-way'!$D563="","",A564^('Log_working_2-way'!$D563))</f>
        <v/>
      </c>
      <c r="K564" s="22" t="str">
        <f>IF('Log_working_2-way'!$D563="","",B564^('Log_working_2-way'!$D563))</f>
        <v/>
      </c>
    </row>
    <row r="565" spans="3:11" x14ac:dyDescent="0.2">
      <c r="C565" s="20" t="str">
        <f t="shared" si="8"/>
        <v/>
      </c>
      <c r="D565" s="17" t="str">
        <f>IF(OR($A565="",$B565=""),"",A565*'MPTO_working_2-way'!$G564)</f>
        <v/>
      </c>
      <c r="E565" s="22" t="str">
        <f>IF(OR($A565="",$B565=""),"",B565*'MPTO_working_2-way'!$G564)</f>
        <v/>
      </c>
      <c r="F565" s="17" t="str">
        <f>IF(OR($A565="",$B565=""),"",'MPTO_working_2-way'!D564)</f>
        <v/>
      </c>
      <c r="G565" s="22" t="str">
        <f>IF(OR($A565="",$B565=""),"",'MPTO_working_2-way'!E564)</f>
        <v/>
      </c>
      <c r="H565" s="17" t="str">
        <f>IF(OR($A565="",$B565=""),"",'OddsRatio_working_2-way'!M564)</f>
        <v/>
      </c>
      <c r="I565" s="17" t="str">
        <f>IF(OR($A565="",$B565=""),"",'OddsRatio_working_2-way'!N564)</f>
        <v/>
      </c>
      <c r="J565" s="17" t="str">
        <f>IF('Log_working_2-way'!$D564="","",A565^('Log_working_2-way'!$D564))</f>
        <v/>
      </c>
      <c r="K565" s="22" t="str">
        <f>IF('Log_working_2-way'!$D564="","",B565^('Log_working_2-way'!$D564))</f>
        <v/>
      </c>
    </row>
    <row r="566" spans="3:11" x14ac:dyDescent="0.2">
      <c r="C566" s="20" t="str">
        <f t="shared" si="8"/>
        <v/>
      </c>
      <c r="D566" s="17" t="str">
        <f>IF(OR($A566="",$B566=""),"",A566*'MPTO_working_2-way'!$G565)</f>
        <v/>
      </c>
      <c r="E566" s="22" t="str">
        <f>IF(OR($A566="",$B566=""),"",B566*'MPTO_working_2-way'!$G565)</f>
        <v/>
      </c>
      <c r="F566" s="17" t="str">
        <f>IF(OR($A566="",$B566=""),"",'MPTO_working_2-way'!D565)</f>
        <v/>
      </c>
      <c r="G566" s="22" t="str">
        <f>IF(OR($A566="",$B566=""),"",'MPTO_working_2-way'!E565)</f>
        <v/>
      </c>
      <c r="H566" s="17" t="str">
        <f>IF(OR($A566="",$B566=""),"",'OddsRatio_working_2-way'!M565)</f>
        <v/>
      </c>
      <c r="I566" s="17" t="str">
        <f>IF(OR($A566="",$B566=""),"",'OddsRatio_working_2-way'!N565)</f>
        <v/>
      </c>
      <c r="J566" s="17" t="str">
        <f>IF('Log_working_2-way'!$D565="","",A566^('Log_working_2-way'!$D565))</f>
        <v/>
      </c>
      <c r="K566" s="22" t="str">
        <f>IF('Log_working_2-way'!$D565="","",B566^('Log_working_2-way'!$D565))</f>
        <v/>
      </c>
    </row>
    <row r="567" spans="3:11" x14ac:dyDescent="0.2">
      <c r="C567" s="20" t="str">
        <f t="shared" si="8"/>
        <v/>
      </c>
      <c r="D567" s="17" t="str">
        <f>IF(OR($A567="",$B567=""),"",A567*'MPTO_working_2-way'!$G566)</f>
        <v/>
      </c>
      <c r="E567" s="22" t="str">
        <f>IF(OR($A567="",$B567=""),"",B567*'MPTO_working_2-way'!$G566)</f>
        <v/>
      </c>
      <c r="F567" s="17" t="str">
        <f>IF(OR($A567="",$B567=""),"",'MPTO_working_2-way'!D566)</f>
        <v/>
      </c>
      <c r="G567" s="22" t="str">
        <f>IF(OR($A567="",$B567=""),"",'MPTO_working_2-way'!E566)</f>
        <v/>
      </c>
      <c r="H567" s="17" t="str">
        <f>IF(OR($A567="",$B567=""),"",'OddsRatio_working_2-way'!M566)</f>
        <v/>
      </c>
      <c r="I567" s="17" t="str">
        <f>IF(OR($A567="",$B567=""),"",'OddsRatio_working_2-way'!N566)</f>
        <v/>
      </c>
      <c r="J567" s="17" t="str">
        <f>IF('Log_working_2-way'!$D566="","",A567^('Log_working_2-way'!$D566))</f>
        <v/>
      </c>
      <c r="K567" s="22" t="str">
        <f>IF('Log_working_2-way'!$D566="","",B567^('Log_working_2-way'!$D566))</f>
        <v/>
      </c>
    </row>
    <row r="568" spans="3:11" x14ac:dyDescent="0.2">
      <c r="C568" s="20" t="str">
        <f t="shared" si="8"/>
        <v/>
      </c>
      <c r="D568" s="17" t="str">
        <f>IF(OR($A568="",$B568=""),"",A568*'MPTO_working_2-way'!$G567)</f>
        <v/>
      </c>
      <c r="E568" s="22" t="str">
        <f>IF(OR($A568="",$B568=""),"",B568*'MPTO_working_2-way'!$G567)</f>
        <v/>
      </c>
      <c r="F568" s="17" t="str">
        <f>IF(OR($A568="",$B568=""),"",'MPTO_working_2-way'!D567)</f>
        <v/>
      </c>
      <c r="G568" s="22" t="str">
        <f>IF(OR($A568="",$B568=""),"",'MPTO_working_2-way'!E567)</f>
        <v/>
      </c>
      <c r="H568" s="17" t="str">
        <f>IF(OR($A568="",$B568=""),"",'OddsRatio_working_2-way'!M567)</f>
        <v/>
      </c>
      <c r="I568" s="17" t="str">
        <f>IF(OR($A568="",$B568=""),"",'OddsRatio_working_2-way'!N567)</f>
        <v/>
      </c>
      <c r="J568" s="17" t="str">
        <f>IF('Log_working_2-way'!$D567="","",A568^('Log_working_2-way'!$D567))</f>
        <v/>
      </c>
      <c r="K568" s="22" t="str">
        <f>IF('Log_working_2-way'!$D567="","",B568^('Log_working_2-way'!$D567))</f>
        <v/>
      </c>
    </row>
    <row r="569" spans="3:11" x14ac:dyDescent="0.2">
      <c r="C569" s="20" t="str">
        <f t="shared" si="8"/>
        <v/>
      </c>
      <c r="D569" s="17" t="str">
        <f>IF(OR($A569="",$B569=""),"",A569*'MPTO_working_2-way'!$G568)</f>
        <v/>
      </c>
      <c r="E569" s="22" t="str">
        <f>IF(OR($A569="",$B569=""),"",B569*'MPTO_working_2-way'!$G568)</f>
        <v/>
      </c>
      <c r="F569" s="17" t="str">
        <f>IF(OR($A569="",$B569=""),"",'MPTO_working_2-way'!D568)</f>
        <v/>
      </c>
      <c r="G569" s="22" t="str">
        <f>IF(OR($A569="",$B569=""),"",'MPTO_working_2-way'!E568)</f>
        <v/>
      </c>
      <c r="H569" s="17" t="str">
        <f>IF(OR($A569="",$B569=""),"",'OddsRatio_working_2-way'!M568)</f>
        <v/>
      </c>
      <c r="I569" s="17" t="str">
        <f>IF(OR($A569="",$B569=""),"",'OddsRatio_working_2-way'!N568)</f>
        <v/>
      </c>
      <c r="J569" s="17" t="str">
        <f>IF('Log_working_2-way'!$D568="","",A569^('Log_working_2-way'!$D568))</f>
        <v/>
      </c>
      <c r="K569" s="22" t="str">
        <f>IF('Log_working_2-way'!$D568="","",B569^('Log_working_2-way'!$D568))</f>
        <v/>
      </c>
    </row>
    <row r="570" spans="3:11" x14ac:dyDescent="0.2">
      <c r="C570" s="20" t="str">
        <f t="shared" si="8"/>
        <v/>
      </c>
      <c r="D570" s="17" t="str">
        <f>IF(OR($A570="",$B570=""),"",A570*'MPTO_working_2-way'!$G569)</f>
        <v/>
      </c>
      <c r="E570" s="22" t="str">
        <f>IF(OR($A570="",$B570=""),"",B570*'MPTO_working_2-way'!$G569)</f>
        <v/>
      </c>
      <c r="F570" s="17" t="str">
        <f>IF(OR($A570="",$B570=""),"",'MPTO_working_2-way'!D569)</f>
        <v/>
      </c>
      <c r="G570" s="22" t="str">
        <f>IF(OR($A570="",$B570=""),"",'MPTO_working_2-way'!E569)</f>
        <v/>
      </c>
      <c r="H570" s="17" t="str">
        <f>IF(OR($A570="",$B570=""),"",'OddsRatio_working_2-way'!M569)</f>
        <v/>
      </c>
      <c r="I570" s="17" t="str">
        <f>IF(OR($A570="",$B570=""),"",'OddsRatio_working_2-way'!N569)</f>
        <v/>
      </c>
      <c r="J570" s="17" t="str">
        <f>IF('Log_working_2-way'!$D569="","",A570^('Log_working_2-way'!$D569))</f>
        <v/>
      </c>
      <c r="K570" s="22" t="str">
        <f>IF('Log_working_2-way'!$D569="","",B570^('Log_working_2-way'!$D569))</f>
        <v/>
      </c>
    </row>
    <row r="571" spans="3:11" x14ac:dyDescent="0.2">
      <c r="C571" s="20" t="str">
        <f t="shared" si="8"/>
        <v/>
      </c>
      <c r="D571" s="17" t="str">
        <f>IF(OR($A571="",$B571=""),"",A571*'MPTO_working_2-way'!$G570)</f>
        <v/>
      </c>
      <c r="E571" s="22" t="str">
        <f>IF(OR($A571="",$B571=""),"",B571*'MPTO_working_2-way'!$G570)</f>
        <v/>
      </c>
      <c r="F571" s="17" t="str">
        <f>IF(OR($A571="",$B571=""),"",'MPTO_working_2-way'!D570)</f>
        <v/>
      </c>
      <c r="G571" s="22" t="str">
        <f>IF(OR($A571="",$B571=""),"",'MPTO_working_2-way'!E570)</f>
        <v/>
      </c>
      <c r="H571" s="17" t="str">
        <f>IF(OR($A571="",$B571=""),"",'OddsRatio_working_2-way'!M570)</f>
        <v/>
      </c>
      <c r="I571" s="17" t="str">
        <f>IF(OR($A571="",$B571=""),"",'OddsRatio_working_2-way'!N570)</f>
        <v/>
      </c>
      <c r="J571" s="17" t="str">
        <f>IF('Log_working_2-way'!$D570="","",A571^('Log_working_2-way'!$D570))</f>
        <v/>
      </c>
      <c r="K571" s="22" t="str">
        <f>IF('Log_working_2-way'!$D570="","",B571^('Log_working_2-way'!$D570))</f>
        <v/>
      </c>
    </row>
    <row r="572" spans="3:11" x14ac:dyDescent="0.2">
      <c r="C572" s="20" t="str">
        <f t="shared" si="8"/>
        <v/>
      </c>
      <c r="D572" s="17" t="str">
        <f>IF(OR($A572="",$B572=""),"",A572*'MPTO_working_2-way'!$G571)</f>
        <v/>
      </c>
      <c r="E572" s="22" t="str">
        <f>IF(OR($A572="",$B572=""),"",B572*'MPTO_working_2-way'!$G571)</f>
        <v/>
      </c>
      <c r="F572" s="17" t="str">
        <f>IF(OR($A572="",$B572=""),"",'MPTO_working_2-way'!D571)</f>
        <v/>
      </c>
      <c r="G572" s="22" t="str">
        <f>IF(OR($A572="",$B572=""),"",'MPTO_working_2-way'!E571)</f>
        <v/>
      </c>
      <c r="H572" s="17" t="str">
        <f>IF(OR($A572="",$B572=""),"",'OddsRatio_working_2-way'!M571)</f>
        <v/>
      </c>
      <c r="I572" s="17" t="str">
        <f>IF(OR($A572="",$B572=""),"",'OddsRatio_working_2-way'!N571)</f>
        <v/>
      </c>
      <c r="J572" s="17" t="str">
        <f>IF('Log_working_2-way'!$D571="","",A572^('Log_working_2-way'!$D571))</f>
        <v/>
      </c>
      <c r="K572" s="22" t="str">
        <f>IF('Log_working_2-way'!$D571="","",B572^('Log_working_2-way'!$D571))</f>
        <v/>
      </c>
    </row>
    <row r="573" spans="3:11" x14ac:dyDescent="0.2">
      <c r="C573" s="20" t="str">
        <f t="shared" si="8"/>
        <v/>
      </c>
      <c r="D573" s="17" t="str">
        <f>IF(OR($A573="",$B573=""),"",A573*'MPTO_working_2-way'!$G572)</f>
        <v/>
      </c>
      <c r="E573" s="22" t="str">
        <f>IF(OR($A573="",$B573=""),"",B573*'MPTO_working_2-way'!$G572)</f>
        <v/>
      </c>
      <c r="F573" s="17" t="str">
        <f>IF(OR($A573="",$B573=""),"",'MPTO_working_2-way'!D572)</f>
        <v/>
      </c>
      <c r="G573" s="22" t="str">
        <f>IF(OR($A573="",$B573=""),"",'MPTO_working_2-way'!E572)</f>
        <v/>
      </c>
      <c r="H573" s="17" t="str">
        <f>IF(OR($A573="",$B573=""),"",'OddsRatio_working_2-way'!M572)</f>
        <v/>
      </c>
      <c r="I573" s="17" t="str">
        <f>IF(OR($A573="",$B573=""),"",'OddsRatio_working_2-way'!N572)</f>
        <v/>
      </c>
      <c r="J573" s="17" t="str">
        <f>IF('Log_working_2-way'!$D572="","",A573^('Log_working_2-way'!$D572))</f>
        <v/>
      </c>
      <c r="K573" s="22" t="str">
        <f>IF('Log_working_2-way'!$D572="","",B573^('Log_working_2-way'!$D572))</f>
        <v/>
      </c>
    </row>
    <row r="574" spans="3:11" x14ac:dyDescent="0.2">
      <c r="C574" s="20" t="str">
        <f t="shared" si="8"/>
        <v/>
      </c>
      <c r="D574" s="17" t="str">
        <f>IF(OR($A574="",$B574=""),"",A574*'MPTO_working_2-way'!$G573)</f>
        <v/>
      </c>
      <c r="E574" s="22" t="str">
        <f>IF(OR($A574="",$B574=""),"",B574*'MPTO_working_2-way'!$G573)</f>
        <v/>
      </c>
      <c r="F574" s="17" t="str">
        <f>IF(OR($A574="",$B574=""),"",'MPTO_working_2-way'!D573)</f>
        <v/>
      </c>
      <c r="G574" s="22" t="str">
        <f>IF(OR($A574="",$B574=""),"",'MPTO_working_2-way'!E573)</f>
        <v/>
      </c>
      <c r="H574" s="17" t="str">
        <f>IF(OR($A574="",$B574=""),"",'OddsRatio_working_2-way'!M573)</f>
        <v/>
      </c>
      <c r="I574" s="17" t="str">
        <f>IF(OR($A574="",$B574=""),"",'OddsRatio_working_2-way'!N573)</f>
        <v/>
      </c>
      <c r="J574" s="17" t="str">
        <f>IF('Log_working_2-way'!$D573="","",A574^('Log_working_2-way'!$D573))</f>
        <v/>
      </c>
      <c r="K574" s="22" t="str">
        <f>IF('Log_working_2-way'!$D573="","",B574^('Log_working_2-way'!$D573))</f>
        <v/>
      </c>
    </row>
    <row r="575" spans="3:11" x14ac:dyDescent="0.2">
      <c r="C575" s="20" t="str">
        <f t="shared" si="8"/>
        <v/>
      </c>
      <c r="D575" s="17" t="str">
        <f>IF(OR($A575="",$B575=""),"",A575*'MPTO_working_2-way'!$G574)</f>
        <v/>
      </c>
      <c r="E575" s="22" t="str">
        <f>IF(OR($A575="",$B575=""),"",B575*'MPTO_working_2-way'!$G574)</f>
        <v/>
      </c>
      <c r="F575" s="17" t="str">
        <f>IF(OR($A575="",$B575=""),"",'MPTO_working_2-way'!D574)</f>
        <v/>
      </c>
      <c r="G575" s="22" t="str">
        <f>IF(OR($A575="",$B575=""),"",'MPTO_working_2-way'!E574)</f>
        <v/>
      </c>
      <c r="H575" s="17" t="str">
        <f>IF(OR($A575="",$B575=""),"",'OddsRatio_working_2-way'!M574)</f>
        <v/>
      </c>
      <c r="I575" s="17" t="str">
        <f>IF(OR($A575="",$B575=""),"",'OddsRatio_working_2-way'!N574)</f>
        <v/>
      </c>
      <c r="J575" s="17" t="str">
        <f>IF('Log_working_2-way'!$D574="","",A575^('Log_working_2-way'!$D574))</f>
        <v/>
      </c>
      <c r="K575" s="22" t="str">
        <f>IF('Log_working_2-way'!$D574="","",B575^('Log_working_2-way'!$D574))</f>
        <v/>
      </c>
    </row>
    <row r="576" spans="3:11" x14ac:dyDescent="0.2">
      <c r="C576" s="20" t="str">
        <f t="shared" si="8"/>
        <v/>
      </c>
      <c r="D576" s="17" t="str">
        <f>IF(OR($A576="",$B576=""),"",A576*'MPTO_working_2-way'!$G575)</f>
        <v/>
      </c>
      <c r="E576" s="22" t="str">
        <f>IF(OR($A576="",$B576=""),"",B576*'MPTO_working_2-way'!$G575)</f>
        <v/>
      </c>
      <c r="F576" s="17" t="str">
        <f>IF(OR($A576="",$B576=""),"",'MPTO_working_2-way'!D575)</f>
        <v/>
      </c>
      <c r="G576" s="22" t="str">
        <f>IF(OR($A576="",$B576=""),"",'MPTO_working_2-way'!E575)</f>
        <v/>
      </c>
      <c r="H576" s="17" t="str">
        <f>IF(OR($A576="",$B576=""),"",'OddsRatio_working_2-way'!M575)</f>
        <v/>
      </c>
      <c r="I576" s="17" t="str">
        <f>IF(OR($A576="",$B576=""),"",'OddsRatio_working_2-way'!N575)</f>
        <v/>
      </c>
      <c r="J576" s="17" t="str">
        <f>IF('Log_working_2-way'!$D575="","",A576^('Log_working_2-way'!$D575))</f>
        <v/>
      </c>
      <c r="K576" s="22" t="str">
        <f>IF('Log_working_2-way'!$D575="","",B576^('Log_working_2-way'!$D575))</f>
        <v/>
      </c>
    </row>
    <row r="577" spans="3:11" x14ac:dyDescent="0.2">
      <c r="C577" s="20" t="str">
        <f t="shared" si="8"/>
        <v/>
      </c>
      <c r="D577" s="17" t="str">
        <f>IF(OR($A577="",$B577=""),"",A577*'MPTO_working_2-way'!$G576)</f>
        <v/>
      </c>
      <c r="E577" s="22" t="str">
        <f>IF(OR($A577="",$B577=""),"",B577*'MPTO_working_2-way'!$G576)</f>
        <v/>
      </c>
      <c r="F577" s="17" t="str">
        <f>IF(OR($A577="",$B577=""),"",'MPTO_working_2-way'!D576)</f>
        <v/>
      </c>
      <c r="G577" s="22" t="str">
        <f>IF(OR($A577="",$B577=""),"",'MPTO_working_2-way'!E576)</f>
        <v/>
      </c>
      <c r="H577" s="17" t="str">
        <f>IF(OR($A577="",$B577=""),"",'OddsRatio_working_2-way'!M576)</f>
        <v/>
      </c>
      <c r="I577" s="17" t="str">
        <f>IF(OR($A577="",$B577=""),"",'OddsRatio_working_2-way'!N576)</f>
        <v/>
      </c>
      <c r="J577" s="17" t="str">
        <f>IF('Log_working_2-way'!$D576="","",A577^('Log_working_2-way'!$D576))</f>
        <v/>
      </c>
      <c r="K577" s="22" t="str">
        <f>IF('Log_working_2-way'!$D576="","",B577^('Log_working_2-way'!$D576))</f>
        <v/>
      </c>
    </row>
    <row r="578" spans="3:11" x14ac:dyDescent="0.2">
      <c r="C578" s="20" t="str">
        <f t="shared" si="8"/>
        <v/>
      </c>
      <c r="D578" s="17" t="str">
        <f>IF(OR($A578="",$B578=""),"",A578*'MPTO_working_2-way'!$G577)</f>
        <v/>
      </c>
      <c r="E578" s="22" t="str">
        <f>IF(OR($A578="",$B578=""),"",B578*'MPTO_working_2-way'!$G577)</f>
        <v/>
      </c>
      <c r="F578" s="17" t="str">
        <f>IF(OR($A578="",$B578=""),"",'MPTO_working_2-way'!D577)</f>
        <v/>
      </c>
      <c r="G578" s="22" t="str">
        <f>IF(OR($A578="",$B578=""),"",'MPTO_working_2-way'!E577)</f>
        <v/>
      </c>
      <c r="H578" s="17" t="str">
        <f>IF(OR($A578="",$B578=""),"",'OddsRatio_working_2-way'!M577)</f>
        <v/>
      </c>
      <c r="I578" s="17" t="str">
        <f>IF(OR($A578="",$B578=""),"",'OddsRatio_working_2-way'!N577)</f>
        <v/>
      </c>
      <c r="J578" s="17" t="str">
        <f>IF('Log_working_2-way'!$D577="","",A578^('Log_working_2-way'!$D577))</f>
        <v/>
      </c>
      <c r="K578" s="22" t="str">
        <f>IF('Log_working_2-way'!$D577="","",B578^('Log_working_2-way'!$D577))</f>
        <v/>
      </c>
    </row>
    <row r="579" spans="3:11" x14ac:dyDescent="0.2">
      <c r="C579" s="20" t="str">
        <f t="shared" ref="C579:C642" si="9">IF(OR($A579="",$B579=""),"",(1/A579)+(1/B579)-1)</f>
        <v/>
      </c>
      <c r="D579" s="17" t="str">
        <f>IF(OR($A579="",$B579=""),"",A579*'MPTO_working_2-way'!$G578)</f>
        <v/>
      </c>
      <c r="E579" s="22" t="str">
        <f>IF(OR($A579="",$B579=""),"",B579*'MPTO_working_2-way'!$G578)</f>
        <v/>
      </c>
      <c r="F579" s="17" t="str">
        <f>IF(OR($A579="",$B579=""),"",'MPTO_working_2-way'!D578)</f>
        <v/>
      </c>
      <c r="G579" s="22" t="str">
        <f>IF(OR($A579="",$B579=""),"",'MPTO_working_2-way'!E578)</f>
        <v/>
      </c>
      <c r="H579" s="17" t="str">
        <f>IF(OR($A579="",$B579=""),"",'OddsRatio_working_2-way'!M578)</f>
        <v/>
      </c>
      <c r="I579" s="17" t="str">
        <f>IF(OR($A579="",$B579=""),"",'OddsRatio_working_2-way'!N578)</f>
        <v/>
      </c>
      <c r="J579" s="17" t="str">
        <f>IF('Log_working_2-way'!$D578="","",A579^('Log_working_2-way'!$D578))</f>
        <v/>
      </c>
      <c r="K579" s="22" t="str">
        <f>IF('Log_working_2-way'!$D578="","",B579^('Log_working_2-way'!$D578))</f>
        <v/>
      </c>
    </row>
    <row r="580" spans="3:11" x14ac:dyDescent="0.2">
      <c r="C580" s="20" t="str">
        <f t="shared" si="9"/>
        <v/>
      </c>
      <c r="D580" s="17" t="str">
        <f>IF(OR($A580="",$B580=""),"",A580*'MPTO_working_2-way'!$G579)</f>
        <v/>
      </c>
      <c r="E580" s="22" t="str">
        <f>IF(OR($A580="",$B580=""),"",B580*'MPTO_working_2-way'!$G579)</f>
        <v/>
      </c>
      <c r="F580" s="17" t="str">
        <f>IF(OR($A580="",$B580=""),"",'MPTO_working_2-way'!D579)</f>
        <v/>
      </c>
      <c r="G580" s="22" t="str">
        <f>IF(OR($A580="",$B580=""),"",'MPTO_working_2-way'!E579)</f>
        <v/>
      </c>
      <c r="H580" s="17" t="str">
        <f>IF(OR($A580="",$B580=""),"",'OddsRatio_working_2-way'!M579)</f>
        <v/>
      </c>
      <c r="I580" s="17" t="str">
        <f>IF(OR($A580="",$B580=""),"",'OddsRatio_working_2-way'!N579)</f>
        <v/>
      </c>
      <c r="J580" s="17" t="str">
        <f>IF('Log_working_2-way'!$D579="","",A580^('Log_working_2-way'!$D579))</f>
        <v/>
      </c>
      <c r="K580" s="22" t="str">
        <f>IF('Log_working_2-way'!$D579="","",B580^('Log_working_2-way'!$D579))</f>
        <v/>
      </c>
    </row>
    <row r="581" spans="3:11" x14ac:dyDescent="0.2">
      <c r="C581" s="20" t="str">
        <f t="shared" si="9"/>
        <v/>
      </c>
      <c r="D581" s="17" t="str">
        <f>IF(OR($A581="",$B581=""),"",A581*'MPTO_working_2-way'!$G580)</f>
        <v/>
      </c>
      <c r="E581" s="22" t="str">
        <f>IF(OR($A581="",$B581=""),"",B581*'MPTO_working_2-way'!$G580)</f>
        <v/>
      </c>
      <c r="F581" s="17" t="str">
        <f>IF(OR($A581="",$B581=""),"",'MPTO_working_2-way'!D580)</f>
        <v/>
      </c>
      <c r="G581" s="22" t="str">
        <f>IF(OR($A581="",$B581=""),"",'MPTO_working_2-way'!E580)</f>
        <v/>
      </c>
      <c r="H581" s="17" t="str">
        <f>IF(OR($A581="",$B581=""),"",'OddsRatio_working_2-way'!M580)</f>
        <v/>
      </c>
      <c r="I581" s="17" t="str">
        <f>IF(OR($A581="",$B581=""),"",'OddsRatio_working_2-way'!N580)</f>
        <v/>
      </c>
      <c r="J581" s="17" t="str">
        <f>IF('Log_working_2-way'!$D580="","",A581^('Log_working_2-way'!$D580))</f>
        <v/>
      </c>
      <c r="K581" s="22" t="str">
        <f>IF('Log_working_2-way'!$D580="","",B581^('Log_working_2-way'!$D580))</f>
        <v/>
      </c>
    </row>
    <row r="582" spans="3:11" x14ac:dyDescent="0.2">
      <c r="C582" s="20" t="str">
        <f t="shared" si="9"/>
        <v/>
      </c>
      <c r="D582" s="17" t="str">
        <f>IF(OR($A582="",$B582=""),"",A582*'MPTO_working_2-way'!$G581)</f>
        <v/>
      </c>
      <c r="E582" s="22" t="str">
        <f>IF(OR($A582="",$B582=""),"",B582*'MPTO_working_2-way'!$G581)</f>
        <v/>
      </c>
      <c r="F582" s="17" t="str">
        <f>IF(OR($A582="",$B582=""),"",'MPTO_working_2-way'!D581)</f>
        <v/>
      </c>
      <c r="G582" s="22" t="str">
        <f>IF(OR($A582="",$B582=""),"",'MPTO_working_2-way'!E581)</f>
        <v/>
      </c>
      <c r="H582" s="17" t="str">
        <f>IF(OR($A582="",$B582=""),"",'OddsRatio_working_2-way'!M581)</f>
        <v/>
      </c>
      <c r="I582" s="17" t="str">
        <f>IF(OR($A582="",$B582=""),"",'OddsRatio_working_2-way'!N581)</f>
        <v/>
      </c>
      <c r="J582" s="17" t="str">
        <f>IF('Log_working_2-way'!$D581="","",A582^('Log_working_2-way'!$D581))</f>
        <v/>
      </c>
      <c r="K582" s="22" t="str">
        <f>IF('Log_working_2-way'!$D581="","",B582^('Log_working_2-way'!$D581))</f>
        <v/>
      </c>
    </row>
    <row r="583" spans="3:11" x14ac:dyDescent="0.2">
      <c r="C583" s="20" t="str">
        <f t="shared" si="9"/>
        <v/>
      </c>
      <c r="D583" s="17" t="str">
        <f>IF(OR($A583="",$B583=""),"",A583*'MPTO_working_2-way'!$G582)</f>
        <v/>
      </c>
      <c r="E583" s="22" t="str">
        <f>IF(OR($A583="",$B583=""),"",B583*'MPTO_working_2-way'!$G582)</f>
        <v/>
      </c>
      <c r="F583" s="17" t="str">
        <f>IF(OR($A583="",$B583=""),"",'MPTO_working_2-way'!D582)</f>
        <v/>
      </c>
      <c r="G583" s="22" t="str">
        <f>IF(OR($A583="",$B583=""),"",'MPTO_working_2-way'!E582)</f>
        <v/>
      </c>
      <c r="H583" s="17" t="str">
        <f>IF(OR($A583="",$B583=""),"",'OddsRatio_working_2-way'!M582)</f>
        <v/>
      </c>
      <c r="I583" s="17" t="str">
        <f>IF(OR($A583="",$B583=""),"",'OddsRatio_working_2-way'!N582)</f>
        <v/>
      </c>
      <c r="J583" s="17" t="str">
        <f>IF('Log_working_2-way'!$D582="","",A583^('Log_working_2-way'!$D582))</f>
        <v/>
      </c>
      <c r="K583" s="22" t="str">
        <f>IF('Log_working_2-way'!$D582="","",B583^('Log_working_2-way'!$D582))</f>
        <v/>
      </c>
    </row>
    <row r="584" spans="3:11" x14ac:dyDescent="0.2">
      <c r="C584" s="20" t="str">
        <f t="shared" si="9"/>
        <v/>
      </c>
      <c r="D584" s="17" t="str">
        <f>IF(OR($A584="",$B584=""),"",A584*'MPTO_working_2-way'!$G583)</f>
        <v/>
      </c>
      <c r="E584" s="22" t="str">
        <f>IF(OR($A584="",$B584=""),"",B584*'MPTO_working_2-way'!$G583)</f>
        <v/>
      </c>
      <c r="F584" s="17" t="str">
        <f>IF(OR($A584="",$B584=""),"",'MPTO_working_2-way'!D583)</f>
        <v/>
      </c>
      <c r="G584" s="22" t="str">
        <f>IF(OR($A584="",$B584=""),"",'MPTO_working_2-way'!E583)</f>
        <v/>
      </c>
      <c r="H584" s="17" t="str">
        <f>IF(OR($A584="",$B584=""),"",'OddsRatio_working_2-way'!M583)</f>
        <v/>
      </c>
      <c r="I584" s="17" t="str">
        <f>IF(OR($A584="",$B584=""),"",'OddsRatio_working_2-way'!N583)</f>
        <v/>
      </c>
      <c r="J584" s="17" t="str">
        <f>IF('Log_working_2-way'!$D583="","",A584^('Log_working_2-way'!$D583))</f>
        <v/>
      </c>
      <c r="K584" s="22" t="str">
        <f>IF('Log_working_2-way'!$D583="","",B584^('Log_working_2-way'!$D583))</f>
        <v/>
      </c>
    </row>
    <row r="585" spans="3:11" x14ac:dyDescent="0.2">
      <c r="C585" s="20" t="str">
        <f t="shared" si="9"/>
        <v/>
      </c>
      <c r="D585" s="17" t="str">
        <f>IF(OR($A585="",$B585=""),"",A585*'MPTO_working_2-way'!$G584)</f>
        <v/>
      </c>
      <c r="E585" s="22" t="str">
        <f>IF(OR($A585="",$B585=""),"",B585*'MPTO_working_2-way'!$G584)</f>
        <v/>
      </c>
      <c r="F585" s="17" t="str">
        <f>IF(OR($A585="",$B585=""),"",'MPTO_working_2-way'!D584)</f>
        <v/>
      </c>
      <c r="G585" s="22" t="str">
        <f>IF(OR($A585="",$B585=""),"",'MPTO_working_2-way'!E584)</f>
        <v/>
      </c>
      <c r="H585" s="17" t="str">
        <f>IF(OR($A585="",$B585=""),"",'OddsRatio_working_2-way'!M584)</f>
        <v/>
      </c>
      <c r="I585" s="17" t="str">
        <f>IF(OR($A585="",$B585=""),"",'OddsRatio_working_2-way'!N584)</f>
        <v/>
      </c>
      <c r="J585" s="17" t="str">
        <f>IF('Log_working_2-way'!$D584="","",A585^('Log_working_2-way'!$D584))</f>
        <v/>
      </c>
      <c r="K585" s="22" t="str">
        <f>IF('Log_working_2-way'!$D584="","",B585^('Log_working_2-way'!$D584))</f>
        <v/>
      </c>
    </row>
    <row r="586" spans="3:11" x14ac:dyDescent="0.2">
      <c r="C586" s="20" t="str">
        <f t="shared" si="9"/>
        <v/>
      </c>
      <c r="D586" s="17" t="str">
        <f>IF(OR($A586="",$B586=""),"",A586*'MPTO_working_2-way'!$G585)</f>
        <v/>
      </c>
      <c r="E586" s="22" t="str">
        <f>IF(OR($A586="",$B586=""),"",B586*'MPTO_working_2-way'!$G585)</f>
        <v/>
      </c>
      <c r="F586" s="17" t="str">
        <f>IF(OR($A586="",$B586=""),"",'MPTO_working_2-way'!D585)</f>
        <v/>
      </c>
      <c r="G586" s="22" t="str">
        <f>IF(OR($A586="",$B586=""),"",'MPTO_working_2-way'!E585)</f>
        <v/>
      </c>
      <c r="H586" s="17" t="str">
        <f>IF(OR($A586="",$B586=""),"",'OddsRatio_working_2-way'!M585)</f>
        <v/>
      </c>
      <c r="I586" s="17" t="str">
        <f>IF(OR($A586="",$B586=""),"",'OddsRatio_working_2-way'!N585)</f>
        <v/>
      </c>
      <c r="J586" s="17" t="str">
        <f>IF('Log_working_2-way'!$D585="","",A586^('Log_working_2-way'!$D585))</f>
        <v/>
      </c>
      <c r="K586" s="22" t="str">
        <f>IF('Log_working_2-way'!$D585="","",B586^('Log_working_2-way'!$D585))</f>
        <v/>
      </c>
    </row>
    <row r="587" spans="3:11" x14ac:dyDescent="0.2">
      <c r="C587" s="20" t="str">
        <f t="shared" si="9"/>
        <v/>
      </c>
      <c r="D587" s="17" t="str">
        <f>IF(OR($A587="",$B587=""),"",A587*'MPTO_working_2-way'!$G586)</f>
        <v/>
      </c>
      <c r="E587" s="22" t="str">
        <f>IF(OR($A587="",$B587=""),"",B587*'MPTO_working_2-way'!$G586)</f>
        <v/>
      </c>
      <c r="F587" s="17" t="str">
        <f>IF(OR($A587="",$B587=""),"",'MPTO_working_2-way'!D586)</f>
        <v/>
      </c>
      <c r="G587" s="22" t="str">
        <f>IF(OR($A587="",$B587=""),"",'MPTO_working_2-way'!E586)</f>
        <v/>
      </c>
      <c r="H587" s="17" t="str">
        <f>IF(OR($A587="",$B587=""),"",'OddsRatio_working_2-way'!M586)</f>
        <v/>
      </c>
      <c r="I587" s="17" t="str">
        <f>IF(OR($A587="",$B587=""),"",'OddsRatio_working_2-way'!N586)</f>
        <v/>
      </c>
      <c r="J587" s="17" t="str">
        <f>IF('Log_working_2-way'!$D586="","",A587^('Log_working_2-way'!$D586))</f>
        <v/>
      </c>
      <c r="K587" s="22" t="str">
        <f>IF('Log_working_2-way'!$D586="","",B587^('Log_working_2-way'!$D586))</f>
        <v/>
      </c>
    </row>
    <row r="588" spans="3:11" x14ac:dyDescent="0.2">
      <c r="C588" s="20" t="str">
        <f t="shared" si="9"/>
        <v/>
      </c>
      <c r="D588" s="17" t="str">
        <f>IF(OR($A588="",$B588=""),"",A588*'MPTO_working_2-way'!$G587)</f>
        <v/>
      </c>
      <c r="E588" s="22" t="str">
        <f>IF(OR($A588="",$B588=""),"",B588*'MPTO_working_2-way'!$G587)</f>
        <v/>
      </c>
      <c r="F588" s="17" t="str">
        <f>IF(OR($A588="",$B588=""),"",'MPTO_working_2-way'!D587)</f>
        <v/>
      </c>
      <c r="G588" s="22" t="str">
        <f>IF(OR($A588="",$B588=""),"",'MPTO_working_2-way'!E587)</f>
        <v/>
      </c>
      <c r="H588" s="17" t="str">
        <f>IF(OR($A588="",$B588=""),"",'OddsRatio_working_2-way'!M587)</f>
        <v/>
      </c>
      <c r="I588" s="17" t="str">
        <f>IF(OR($A588="",$B588=""),"",'OddsRatio_working_2-way'!N587)</f>
        <v/>
      </c>
      <c r="J588" s="17" t="str">
        <f>IF('Log_working_2-way'!$D587="","",A588^('Log_working_2-way'!$D587))</f>
        <v/>
      </c>
      <c r="K588" s="22" t="str">
        <f>IF('Log_working_2-way'!$D587="","",B588^('Log_working_2-way'!$D587))</f>
        <v/>
      </c>
    </row>
    <row r="589" spans="3:11" x14ac:dyDescent="0.2">
      <c r="C589" s="20" t="str">
        <f t="shared" si="9"/>
        <v/>
      </c>
      <c r="D589" s="17" t="str">
        <f>IF(OR($A589="",$B589=""),"",A589*'MPTO_working_2-way'!$G588)</f>
        <v/>
      </c>
      <c r="E589" s="22" t="str">
        <f>IF(OR($A589="",$B589=""),"",B589*'MPTO_working_2-way'!$G588)</f>
        <v/>
      </c>
      <c r="F589" s="17" t="str">
        <f>IF(OR($A589="",$B589=""),"",'MPTO_working_2-way'!D588)</f>
        <v/>
      </c>
      <c r="G589" s="22" t="str">
        <f>IF(OR($A589="",$B589=""),"",'MPTO_working_2-way'!E588)</f>
        <v/>
      </c>
      <c r="H589" s="17" t="str">
        <f>IF(OR($A589="",$B589=""),"",'OddsRatio_working_2-way'!M588)</f>
        <v/>
      </c>
      <c r="I589" s="17" t="str">
        <f>IF(OR($A589="",$B589=""),"",'OddsRatio_working_2-way'!N588)</f>
        <v/>
      </c>
      <c r="J589" s="17" t="str">
        <f>IF('Log_working_2-way'!$D588="","",A589^('Log_working_2-way'!$D588))</f>
        <v/>
      </c>
      <c r="K589" s="22" t="str">
        <f>IF('Log_working_2-way'!$D588="","",B589^('Log_working_2-way'!$D588))</f>
        <v/>
      </c>
    </row>
    <row r="590" spans="3:11" x14ac:dyDescent="0.2">
      <c r="C590" s="20" t="str">
        <f t="shared" si="9"/>
        <v/>
      </c>
      <c r="D590" s="17" t="str">
        <f>IF(OR($A590="",$B590=""),"",A590*'MPTO_working_2-way'!$G589)</f>
        <v/>
      </c>
      <c r="E590" s="22" t="str">
        <f>IF(OR($A590="",$B590=""),"",B590*'MPTO_working_2-way'!$G589)</f>
        <v/>
      </c>
      <c r="F590" s="17" t="str">
        <f>IF(OR($A590="",$B590=""),"",'MPTO_working_2-way'!D589)</f>
        <v/>
      </c>
      <c r="G590" s="22" t="str">
        <f>IF(OR($A590="",$B590=""),"",'MPTO_working_2-way'!E589)</f>
        <v/>
      </c>
      <c r="H590" s="17" t="str">
        <f>IF(OR($A590="",$B590=""),"",'OddsRatio_working_2-way'!M589)</f>
        <v/>
      </c>
      <c r="I590" s="17" t="str">
        <f>IF(OR($A590="",$B590=""),"",'OddsRatio_working_2-way'!N589)</f>
        <v/>
      </c>
      <c r="J590" s="17" t="str">
        <f>IF('Log_working_2-way'!$D589="","",A590^('Log_working_2-way'!$D589))</f>
        <v/>
      </c>
      <c r="K590" s="22" t="str">
        <f>IF('Log_working_2-way'!$D589="","",B590^('Log_working_2-way'!$D589))</f>
        <v/>
      </c>
    </row>
    <row r="591" spans="3:11" x14ac:dyDescent="0.2">
      <c r="C591" s="20" t="str">
        <f t="shared" si="9"/>
        <v/>
      </c>
      <c r="D591" s="17" t="str">
        <f>IF(OR($A591="",$B591=""),"",A591*'MPTO_working_2-way'!$G590)</f>
        <v/>
      </c>
      <c r="E591" s="22" t="str">
        <f>IF(OR($A591="",$B591=""),"",B591*'MPTO_working_2-way'!$G590)</f>
        <v/>
      </c>
      <c r="F591" s="17" t="str">
        <f>IF(OR($A591="",$B591=""),"",'MPTO_working_2-way'!D590)</f>
        <v/>
      </c>
      <c r="G591" s="22" t="str">
        <f>IF(OR($A591="",$B591=""),"",'MPTO_working_2-way'!E590)</f>
        <v/>
      </c>
      <c r="H591" s="17" t="str">
        <f>IF(OR($A591="",$B591=""),"",'OddsRatio_working_2-way'!M590)</f>
        <v/>
      </c>
      <c r="I591" s="17" t="str">
        <f>IF(OR($A591="",$B591=""),"",'OddsRatio_working_2-way'!N590)</f>
        <v/>
      </c>
      <c r="J591" s="17" t="str">
        <f>IF('Log_working_2-way'!$D590="","",A591^('Log_working_2-way'!$D590))</f>
        <v/>
      </c>
      <c r="K591" s="22" t="str">
        <f>IF('Log_working_2-way'!$D590="","",B591^('Log_working_2-way'!$D590))</f>
        <v/>
      </c>
    </row>
    <row r="592" spans="3:11" x14ac:dyDescent="0.2">
      <c r="C592" s="20" t="str">
        <f t="shared" si="9"/>
        <v/>
      </c>
      <c r="D592" s="17" t="str">
        <f>IF(OR($A592="",$B592=""),"",A592*'MPTO_working_2-way'!$G591)</f>
        <v/>
      </c>
      <c r="E592" s="22" t="str">
        <f>IF(OR($A592="",$B592=""),"",B592*'MPTO_working_2-way'!$G591)</f>
        <v/>
      </c>
      <c r="F592" s="17" t="str">
        <f>IF(OR($A592="",$B592=""),"",'MPTO_working_2-way'!D591)</f>
        <v/>
      </c>
      <c r="G592" s="22" t="str">
        <f>IF(OR($A592="",$B592=""),"",'MPTO_working_2-way'!E591)</f>
        <v/>
      </c>
      <c r="H592" s="17" t="str">
        <f>IF(OR($A592="",$B592=""),"",'OddsRatio_working_2-way'!M591)</f>
        <v/>
      </c>
      <c r="I592" s="17" t="str">
        <f>IF(OR($A592="",$B592=""),"",'OddsRatio_working_2-way'!N591)</f>
        <v/>
      </c>
      <c r="J592" s="17" t="str">
        <f>IF('Log_working_2-way'!$D591="","",A592^('Log_working_2-way'!$D591))</f>
        <v/>
      </c>
      <c r="K592" s="22" t="str">
        <f>IF('Log_working_2-way'!$D591="","",B592^('Log_working_2-way'!$D591))</f>
        <v/>
      </c>
    </row>
    <row r="593" spans="3:11" x14ac:dyDescent="0.2">
      <c r="C593" s="20" t="str">
        <f t="shared" si="9"/>
        <v/>
      </c>
      <c r="D593" s="17" t="str">
        <f>IF(OR($A593="",$B593=""),"",A593*'MPTO_working_2-way'!$G592)</f>
        <v/>
      </c>
      <c r="E593" s="22" t="str">
        <f>IF(OR($A593="",$B593=""),"",B593*'MPTO_working_2-way'!$G592)</f>
        <v/>
      </c>
      <c r="F593" s="17" t="str">
        <f>IF(OR($A593="",$B593=""),"",'MPTO_working_2-way'!D592)</f>
        <v/>
      </c>
      <c r="G593" s="22" t="str">
        <f>IF(OR($A593="",$B593=""),"",'MPTO_working_2-way'!E592)</f>
        <v/>
      </c>
      <c r="H593" s="17" t="str">
        <f>IF(OR($A593="",$B593=""),"",'OddsRatio_working_2-way'!M592)</f>
        <v/>
      </c>
      <c r="I593" s="17" t="str">
        <f>IF(OR($A593="",$B593=""),"",'OddsRatio_working_2-way'!N592)</f>
        <v/>
      </c>
      <c r="J593" s="17" t="str">
        <f>IF('Log_working_2-way'!$D592="","",A593^('Log_working_2-way'!$D592))</f>
        <v/>
      </c>
      <c r="K593" s="22" t="str">
        <f>IF('Log_working_2-way'!$D592="","",B593^('Log_working_2-way'!$D592))</f>
        <v/>
      </c>
    </row>
    <row r="594" spans="3:11" x14ac:dyDescent="0.2">
      <c r="C594" s="20" t="str">
        <f t="shared" si="9"/>
        <v/>
      </c>
      <c r="D594" s="17" t="str">
        <f>IF(OR($A594="",$B594=""),"",A594*'MPTO_working_2-way'!$G593)</f>
        <v/>
      </c>
      <c r="E594" s="22" t="str">
        <f>IF(OR($A594="",$B594=""),"",B594*'MPTO_working_2-way'!$G593)</f>
        <v/>
      </c>
      <c r="F594" s="17" t="str">
        <f>IF(OR($A594="",$B594=""),"",'MPTO_working_2-way'!D593)</f>
        <v/>
      </c>
      <c r="G594" s="22" t="str">
        <f>IF(OR($A594="",$B594=""),"",'MPTO_working_2-way'!E593)</f>
        <v/>
      </c>
      <c r="H594" s="17" t="str">
        <f>IF(OR($A594="",$B594=""),"",'OddsRatio_working_2-way'!M593)</f>
        <v/>
      </c>
      <c r="I594" s="17" t="str">
        <f>IF(OR($A594="",$B594=""),"",'OddsRatio_working_2-way'!N593)</f>
        <v/>
      </c>
      <c r="J594" s="17" t="str">
        <f>IF('Log_working_2-way'!$D593="","",A594^('Log_working_2-way'!$D593))</f>
        <v/>
      </c>
      <c r="K594" s="22" t="str">
        <f>IF('Log_working_2-way'!$D593="","",B594^('Log_working_2-way'!$D593))</f>
        <v/>
      </c>
    </row>
    <row r="595" spans="3:11" x14ac:dyDescent="0.2">
      <c r="C595" s="20" t="str">
        <f t="shared" si="9"/>
        <v/>
      </c>
      <c r="D595" s="17" t="str">
        <f>IF(OR($A595="",$B595=""),"",A595*'MPTO_working_2-way'!$G594)</f>
        <v/>
      </c>
      <c r="E595" s="22" t="str">
        <f>IF(OR($A595="",$B595=""),"",B595*'MPTO_working_2-way'!$G594)</f>
        <v/>
      </c>
      <c r="F595" s="17" t="str">
        <f>IF(OR($A595="",$B595=""),"",'MPTO_working_2-way'!D594)</f>
        <v/>
      </c>
      <c r="G595" s="22" t="str">
        <f>IF(OR($A595="",$B595=""),"",'MPTO_working_2-way'!E594)</f>
        <v/>
      </c>
      <c r="H595" s="17" t="str">
        <f>IF(OR($A595="",$B595=""),"",'OddsRatio_working_2-way'!M594)</f>
        <v/>
      </c>
      <c r="I595" s="17" t="str">
        <f>IF(OR($A595="",$B595=""),"",'OddsRatio_working_2-way'!N594)</f>
        <v/>
      </c>
      <c r="J595" s="17" t="str">
        <f>IF('Log_working_2-way'!$D594="","",A595^('Log_working_2-way'!$D594))</f>
        <v/>
      </c>
      <c r="K595" s="22" t="str">
        <f>IF('Log_working_2-way'!$D594="","",B595^('Log_working_2-way'!$D594))</f>
        <v/>
      </c>
    </row>
    <row r="596" spans="3:11" x14ac:dyDescent="0.2">
      <c r="C596" s="20" t="str">
        <f t="shared" si="9"/>
        <v/>
      </c>
      <c r="D596" s="17" t="str">
        <f>IF(OR($A596="",$B596=""),"",A596*'MPTO_working_2-way'!$G595)</f>
        <v/>
      </c>
      <c r="E596" s="22" t="str">
        <f>IF(OR($A596="",$B596=""),"",B596*'MPTO_working_2-way'!$G595)</f>
        <v/>
      </c>
      <c r="F596" s="17" t="str">
        <f>IF(OR($A596="",$B596=""),"",'MPTO_working_2-way'!D595)</f>
        <v/>
      </c>
      <c r="G596" s="22" t="str">
        <f>IF(OR($A596="",$B596=""),"",'MPTO_working_2-way'!E595)</f>
        <v/>
      </c>
      <c r="H596" s="17" t="str">
        <f>IF(OR($A596="",$B596=""),"",'OddsRatio_working_2-way'!M595)</f>
        <v/>
      </c>
      <c r="I596" s="17" t="str">
        <f>IF(OR($A596="",$B596=""),"",'OddsRatio_working_2-way'!N595)</f>
        <v/>
      </c>
      <c r="J596" s="17" t="str">
        <f>IF('Log_working_2-way'!$D595="","",A596^('Log_working_2-way'!$D595))</f>
        <v/>
      </c>
      <c r="K596" s="22" t="str">
        <f>IF('Log_working_2-way'!$D595="","",B596^('Log_working_2-way'!$D595))</f>
        <v/>
      </c>
    </row>
    <row r="597" spans="3:11" x14ac:dyDescent="0.2">
      <c r="C597" s="20" t="str">
        <f t="shared" si="9"/>
        <v/>
      </c>
      <c r="D597" s="17" t="str">
        <f>IF(OR($A597="",$B597=""),"",A597*'MPTO_working_2-way'!$G596)</f>
        <v/>
      </c>
      <c r="E597" s="22" t="str">
        <f>IF(OR($A597="",$B597=""),"",B597*'MPTO_working_2-way'!$G596)</f>
        <v/>
      </c>
      <c r="F597" s="17" t="str">
        <f>IF(OR($A597="",$B597=""),"",'MPTO_working_2-way'!D596)</f>
        <v/>
      </c>
      <c r="G597" s="22" t="str">
        <f>IF(OR($A597="",$B597=""),"",'MPTO_working_2-way'!E596)</f>
        <v/>
      </c>
      <c r="H597" s="17" t="str">
        <f>IF(OR($A597="",$B597=""),"",'OddsRatio_working_2-way'!M596)</f>
        <v/>
      </c>
      <c r="I597" s="17" t="str">
        <f>IF(OR($A597="",$B597=""),"",'OddsRatio_working_2-way'!N596)</f>
        <v/>
      </c>
      <c r="J597" s="17" t="str">
        <f>IF('Log_working_2-way'!$D596="","",A597^('Log_working_2-way'!$D596))</f>
        <v/>
      </c>
      <c r="K597" s="22" t="str">
        <f>IF('Log_working_2-way'!$D596="","",B597^('Log_working_2-way'!$D596))</f>
        <v/>
      </c>
    </row>
    <row r="598" spans="3:11" x14ac:dyDescent="0.2">
      <c r="C598" s="20" t="str">
        <f t="shared" si="9"/>
        <v/>
      </c>
      <c r="D598" s="17" t="str">
        <f>IF(OR($A598="",$B598=""),"",A598*'MPTO_working_2-way'!$G597)</f>
        <v/>
      </c>
      <c r="E598" s="22" t="str">
        <f>IF(OR($A598="",$B598=""),"",B598*'MPTO_working_2-way'!$G597)</f>
        <v/>
      </c>
      <c r="F598" s="17" t="str">
        <f>IF(OR($A598="",$B598=""),"",'MPTO_working_2-way'!D597)</f>
        <v/>
      </c>
      <c r="G598" s="22" t="str">
        <f>IF(OR($A598="",$B598=""),"",'MPTO_working_2-way'!E597)</f>
        <v/>
      </c>
      <c r="H598" s="17" t="str">
        <f>IF(OR($A598="",$B598=""),"",'OddsRatio_working_2-way'!M597)</f>
        <v/>
      </c>
      <c r="I598" s="17" t="str">
        <f>IF(OR($A598="",$B598=""),"",'OddsRatio_working_2-way'!N597)</f>
        <v/>
      </c>
      <c r="J598" s="17" t="str">
        <f>IF('Log_working_2-way'!$D597="","",A598^('Log_working_2-way'!$D597))</f>
        <v/>
      </c>
      <c r="K598" s="22" t="str">
        <f>IF('Log_working_2-way'!$D597="","",B598^('Log_working_2-way'!$D597))</f>
        <v/>
      </c>
    </row>
    <row r="599" spans="3:11" x14ac:dyDescent="0.2">
      <c r="C599" s="20" t="str">
        <f t="shared" si="9"/>
        <v/>
      </c>
      <c r="D599" s="17" t="str">
        <f>IF(OR($A599="",$B599=""),"",A599*'MPTO_working_2-way'!$G598)</f>
        <v/>
      </c>
      <c r="E599" s="22" t="str">
        <f>IF(OR($A599="",$B599=""),"",B599*'MPTO_working_2-way'!$G598)</f>
        <v/>
      </c>
      <c r="F599" s="17" t="str">
        <f>IF(OR($A599="",$B599=""),"",'MPTO_working_2-way'!D598)</f>
        <v/>
      </c>
      <c r="G599" s="22" t="str">
        <f>IF(OR($A599="",$B599=""),"",'MPTO_working_2-way'!E598)</f>
        <v/>
      </c>
      <c r="H599" s="17" t="str">
        <f>IF(OR($A599="",$B599=""),"",'OddsRatio_working_2-way'!M598)</f>
        <v/>
      </c>
      <c r="I599" s="17" t="str">
        <f>IF(OR($A599="",$B599=""),"",'OddsRatio_working_2-way'!N598)</f>
        <v/>
      </c>
      <c r="J599" s="17" t="str">
        <f>IF('Log_working_2-way'!$D598="","",A599^('Log_working_2-way'!$D598))</f>
        <v/>
      </c>
      <c r="K599" s="22" t="str">
        <f>IF('Log_working_2-way'!$D598="","",B599^('Log_working_2-way'!$D598))</f>
        <v/>
      </c>
    </row>
    <row r="600" spans="3:11" x14ac:dyDescent="0.2">
      <c r="C600" s="20" t="str">
        <f t="shared" si="9"/>
        <v/>
      </c>
      <c r="D600" s="17" t="str">
        <f>IF(OR($A600="",$B600=""),"",A600*'MPTO_working_2-way'!$G599)</f>
        <v/>
      </c>
      <c r="E600" s="22" t="str">
        <f>IF(OR($A600="",$B600=""),"",B600*'MPTO_working_2-way'!$G599)</f>
        <v/>
      </c>
      <c r="F600" s="17" t="str">
        <f>IF(OR($A600="",$B600=""),"",'MPTO_working_2-way'!D599)</f>
        <v/>
      </c>
      <c r="G600" s="22" t="str">
        <f>IF(OR($A600="",$B600=""),"",'MPTO_working_2-way'!E599)</f>
        <v/>
      </c>
      <c r="H600" s="17" t="str">
        <f>IF(OR($A600="",$B600=""),"",'OddsRatio_working_2-way'!M599)</f>
        <v/>
      </c>
      <c r="I600" s="17" t="str">
        <f>IF(OR($A600="",$B600=""),"",'OddsRatio_working_2-way'!N599)</f>
        <v/>
      </c>
      <c r="J600" s="17" t="str">
        <f>IF('Log_working_2-way'!$D599="","",A600^('Log_working_2-way'!$D599))</f>
        <v/>
      </c>
      <c r="K600" s="22" t="str">
        <f>IF('Log_working_2-way'!$D599="","",B600^('Log_working_2-way'!$D599))</f>
        <v/>
      </c>
    </row>
    <row r="601" spans="3:11" x14ac:dyDescent="0.2">
      <c r="C601" s="20" t="str">
        <f t="shared" si="9"/>
        <v/>
      </c>
      <c r="D601" s="17" t="str">
        <f>IF(OR($A601="",$B601=""),"",A601*'MPTO_working_2-way'!$G600)</f>
        <v/>
      </c>
      <c r="E601" s="22" t="str">
        <f>IF(OR($A601="",$B601=""),"",B601*'MPTO_working_2-way'!$G600)</f>
        <v/>
      </c>
      <c r="F601" s="17" t="str">
        <f>IF(OR($A601="",$B601=""),"",'MPTO_working_2-way'!D600)</f>
        <v/>
      </c>
      <c r="G601" s="22" t="str">
        <f>IF(OR($A601="",$B601=""),"",'MPTO_working_2-way'!E600)</f>
        <v/>
      </c>
      <c r="H601" s="17" t="str">
        <f>IF(OR($A601="",$B601=""),"",'OddsRatio_working_2-way'!M600)</f>
        <v/>
      </c>
      <c r="I601" s="17" t="str">
        <f>IF(OR($A601="",$B601=""),"",'OddsRatio_working_2-way'!N600)</f>
        <v/>
      </c>
      <c r="J601" s="17" t="str">
        <f>IF('Log_working_2-way'!$D600="","",A601^('Log_working_2-way'!$D600))</f>
        <v/>
      </c>
      <c r="K601" s="22" t="str">
        <f>IF('Log_working_2-way'!$D600="","",B601^('Log_working_2-way'!$D600))</f>
        <v/>
      </c>
    </row>
    <row r="602" spans="3:11" x14ac:dyDescent="0.2">
      <c r="C602" s="20" t="str">
        <f t="shared" si="9"/>
        <v/>
      </c>
      <c r="D602" s="17" t="str">
        <f>IF(OR($A602="",$B602=""),"",A602*'MPTO_working_2-way'!$G601)</f>
        <v/>
      </c>
      <c r="E602" s="22" t="str">
        <f>IF(OR($A602="",$B602=""),"",B602*'MPTO_working_2-way'!$G601)</f>
        <v/>
      </c>
      <c r="F602" s="17" t="str">
        <f>IF(OR($A602="",$B602=""),"",'MPTO_working_2-way'!D601)</f>
        <v/>
      </c>
      <c r="G602" s="22" t="str">
        <f>IF(OR($A602="",$B602=""),"",'MPTO_working_2-way'!E601)</f>
        <v/>
      </c>
      <c r="H602" s="17" t="str">
        <f>IF(OR($A602="",$B602=""),"",'OddsRatio_working_2-way'!M601)</f>
        <v/>
      </c>
      <c r="I602" s="17" t="str">
        <f>IF(OR($A602="",$B602=""),"",'OddsRatio_working_2-way'!N601)</f>
        <v/>
      </c>
      <c r="J602" s="17" t="str">
        <f>IF('Log_working_2-way'!$D601="","",A602^('Log_working_2-way'!$D601))</f>
        <v/>
      </c>
      <c r="K602" s="22" t="str">
        <f>IF('Log_working_2-way'!$D601="","",B602^('Log_working_2-way'!$D601))</f>
        <v/>
      </c>
    </row>
    <row r="603" spans="3:11" x14ac:dyDescent="0.2">
      <c r="C603" s="20" t="str">
        <f t="shared" si="9"/>
        <v/>
      </c>
      <c r="D603" s="17" t="str">
        <f>IF(OR($A603="",$B603=""),"",A603*'MPTO_working_2-way'!$G602)</f>
        <v/>
      </c>
      <c r="E603" s="22" t="str">
        <f>IF(OR($A603="",$B603=""),"",B603*'MPTO_working_2-way'!$G602)</f>
        <v/>
      </c>
      <c r="F603" s="17" t="str">
        <f>IF(OR($A603="",$B603=""),"",'MPTO_working_2-way'!D602)</f>
        <v/>
      </c>
      <c r="G603" s="22" t="str">
        <f>IF(OR($A603="",$B603=""),"",'MPTO_working_2-way'!E602)</f>
        <v/>
      </c>
      <c r="H603" s="17" t="str">
        <f>IF(OR($A603="",$B603=""),"",'OddsRatio_working_2-way'!M602)</f>
        <v/>
      </c>
      <c r="I603" s="17" t="str">
        <f>IF(OR($A603="",$B603=""),"",'OddsRatio_working_2-way'!N602)</f>
        <v/>
      </c>
      <c r="J603" s="17" t="str">
        <f>IF('Log_working_2-way'!$D602="","",A603^('Log_working_2-way'!$D602))</f>
        <v/>
      </c>
      <c r="K603" s="22" t="str">
        <f>IF('Log_working_2-way'!$D602="","",B603^('Log_working_2-way'!$D602))</f>
        <v/>
      </c>
    </row>
    <row r="604" spans="3:11" x14ac:dyDescent="0.2">
      <c r="C604" s="20" t="str">
        <f t="shared" si="9"/>
        <v/>
      </c>
      <c r="D604" s="17" t="str">
        <f>IF(OR($A604="",$B604=""),"",A604*'MPTO_working_2-way'!$G603)</f>
        <v/>
      </c>
      <c r="E604" s="22" t="str">
        <f>IF(OR($A604="",$B604=""),"",B604*'MPTO_working_2-way'!$G603)</f>
        <v/>
      </c>
      <c r="F604" s="17" t="str">
        <f>IF(OR($A604="",$B604=""),"",'MPTO_working_2-way'!D603)</f>
        <v/>
      </c>
      <c r="G604" s="22" t="str">
        <f>IF(OR($A604="",$B604=""),"",'MPTO_working_2-way'!E603)</f>
        <v/>
      </c>
      <c r="H604" s="17" t="str">
        <f>IF(OR($A604="",$B604=""),"",'OddsRatio_working_2-way'!M603)</f>
        <v/>
      </c>
      <c r="I604" s="17" t="str">
        <f>IF(OR($A604="",$B604=""),"",'OddsRatio_working_2-way'!N603)</f>
        <v/>
      </c>
      <c r="J604" s="17" t="str">
        <f>IF('Log_working_2-way'!$D603="","",A604^('Log_working_2-way'!$D603))</f>
        <v/>
      </c>
      <c r="K604" s="22" t="str">
        <f>IF('Log_working_2-way'!$D603="","",B604^('Log_working_2-way'!$D603))</f>
        <v/>
      </c>
    </row>
    <row r="605" spans="3:11" x14ac:dyDescent="0.2">
      <c r="C605" s="20" t="str">
        <f t="shared" si="9"/>
        <v/>
      </c>
      <c r="D605" s="17" t="str">
        <f>IF(OR($A605="",$B605=""),"",A605*'MPTO_working_2-way'!$G604)</f>
        <v/>
      </c>
      <c r="E605" s="22" t="str">
        <f>IF(OR($A605="",$B605=""),"",B605*'MPTO_working_2-way'!$G604)</f>
        <v/>
      </c>
      <c r="F605" s="17" t="str">
        <f>IF(OR($A605="",$B605=""),"",'MPTO_working_2-way'!D604)</f>
        <v/>
      </c>
      <c r="G605" s="22" t="str">
        <f>IF(OR($A605="",$B605=""),"",'MPTO_working_2-way'!E604)</f>
        <v/>
      </c>
      <c r="H605" s="17" t="str">
        <f>IF(OR($A605="",$B605=""),"",'OddsRatio_working_2-way'!M604)</f>
        <v/>
      </c>
      <c r="I605" s="17" t="str">
        <f>IF(OR($A605="",$B605=""),"",'OddsRatio_working_2-way'!N604)</f>
        <v/>
      </c>
      <c r="J605" s="17" t="str">
        <f>IF('Log_working_2-way'!$D604="","",A605^('Log_working_2-way'!$D604))</f>
        <v/>
      </c>
      <c r="K605" s="22" t="str">
        <f>IF('Log_working_2-way'!$D604="","",B605^('Log_working_2-way'!$D604))</f>
        <v/>
      </c>
    </row>
    <row r="606" spans="3:11" x14ac:dyDescent="0.2">
      <c r="C606" s="20" t="str">
        <f t="shared" si="9"/>
        <v/>
      </c>
      <c r="D606" s="17" t="str">
        <f>IF(OR($A606="",$B606=""),"",A606*'MPTO_working_2-way'!$G605)</f>
        <v/>
      </c>
      <c r="E606" s="22" t="str">
        <f>IF(OR($A606="",$B606=""),"",B606*'MPTO_working_2-way'!$G605)</f>
        <v/>
      </c>
      <c r="F606" s="17" t="str">
        <f>IF(OR($A606="",$B606=""),"",'MPTO_working_2-way'!D605)</f>
        <v/>
      </c>
      <c r="G606" s="22" t="str">
        <f>IF(OR($A606="",$B606=""),"",'MPTO_working_2-way'!E605)</f>
        <v/>
      </c>
      <c r="H606" s="17" t="str">
        <f>IF(OR($A606="",$B606=""),"",'OddsRatio_working_2-way'!M605)</f>
        <v/>
      </c>
      <c r="I606" s="17" t="str">
        <f>IF(OR($A606="",$B606=""),"",'OddsRatio_working_2-way'!N605)</f>
        <v/>
      </c>
      <c r="J606" s="17" t="str">
        <f>IF('Log_working_2-way'!$D605="","",A606^('Log_working_2-way'!$D605))</f>
        <v/>
      </c>
      <c r="K606" s="22" t="str">
        <f>IF('Log_working_2-way'!$D605="","",B606^('Log_working_2-way'!$D605))</f>
        <v/>
      </c>
    </row>
    <row r="607" spans="3:11" x14ac:dyDescent="0.2">
      <c r="C607" s="20" t="str">
        <f t="shared" si="9"/>
        <v/>
      </c>
      <c r="D607" s="17" t="str">
        <f>IF(OR($A607="",$B607=""),"",A607*'MPTO_working_2-way'!$G606)</f>
        <v/>
      </c>
      <c r="E607" s="22" t="str">
        <f>IF(OR($A607="",$B607=""),"",B607*'MPTO_working_2-way'!$G606)</f>
        <v/>
      </c>
      <c r="F607" s="17" t="str">
        <f>IF(OR($A607="",$B607=""),"",'MPTO_working_2-way'!D606)</f>
        <v/>
      </c>
      <c r="G607" s="22" t="str">
        <f>IF(OR($A607="",$B607=""),"",'MPTO_working_2-way'!E606)</f>
        <v/>
      </c>
      <c r="H607" s="17" t="str">
        <f>IF(OR($A607="",$B607=""),"",'OddsRatio_working_2-way'!M606)</f>
        <v/>
      </c>
      <c r="I607" s="17" t="str">
        <f>IF(OR($A607="",$B607=""),"",'OddsRatio_working_2-way'!N606)</f>
        <v/>
      </c>
      <c r="J607" s="17" t="str">
        <f>IF('Log_working_2-way'!$D606="","",A607^('Log_working_2-way'!$D606))</f>
        <v/>
      </c>
      <c r="K607" s="22" t="str">
        <f>IF('Log_working_2-way'!$D606="","",B607^('Log_working_2-way'!$D606))</f>
        <v/>
      </c>
    </row>
    <row r="608" spans="3:11" x14ac:dyDescent="0.2">
      <c r="C608" s="20" t="str">
        <f t="shared" si="9"/>
        <v/>
      </c>
      <c r="D608" s="17" t="str">
        <f>IF(OR($A608="",$B608=""),"",A608*'MPTO_working_2-way'!$G607)</f>
        <v/>
      </c>
      <c r="E608" s="22" t="str">
        <f>IF(OR($A608="",$B608=""),"",B608*'MPTO_working_2-way'!$G607)</f>
        <v/>
      </c>
      <c r="F608" s="17" t="str">
        <f>IF(OR($A608="",$B608=""),"",'MPTO_working_2-way'!D607)</f>
        <v/>
      </c>
      <c r="G608" s="22" t="str">
        <f>IF(OR($A608="",$B608=""),"",'MPTO_working_2-way'!E607)</f>
        <v/>
      </c>
      <c r="H608" s="17" t="str">
        <f>IF(OR($A608="",$B608=""),"",'OddsRatio_working_2-way'!M607)</f>
        <v/>
      </c>
      <c r="I608" s="17" t="str">
        <f>IF(OR($A608="",$B608=""),"",'OddsRatio_working_2-way'!N607)</f>
        <v/>
      </c>
      <c r="J608" s="17" t="str">
        <f>IF('Log_working_2-way'!$D607="","",A608^('Log_working_2-way'!$D607))</f>
        <v/>
      </c>
      <c r="K608" s="22" t="str">
        <f>IF('Log_working_2-way'!$D607="","",B608^('Log_working_2-way'!$D607))</f>
        <v/>
      </c>
    </row>
    <row r="609" spans="3:11" x14ac:dyDescent="0.2">
      <c r="C609" s="20" t="str">
        <f t="shared" si="9"/>
        <v/>
      </c>
      <c r="D609" s="17" t="str">
        <f>IF(OR($A609="",$B609=""),"",A609*'MPTO_working_2-way'!$G608)</f>
        <v/>
      </c>
      <c r="E609" s="22" t="str">
        <f>IF(OR($A609="",$B609=""),"",B609*'MPTO_working_2-way'!$G608)</f>
        <v/>
      </c>
      <c r="F609" s="17" t="str">
        <f>IF(OR($A609="",$B609=""),"",'MPTO_working_2-way'!D608)</f>
        <v/>
      </c>
      <c r="G609" s="22" t="str">
        <f>IF(OR($A609="",$B609=""),"",'MPTO_working_2-way'!E608)</f>
        <v/>
      </c>
      <c r="H609" s="17" t="str">
        <f>IF(OR($A609="",$B609=""),"",'OddsRatio_working_2-way'!M608)</f>
        <v/>
      </c>
      <c r="I609" s="17" t="str">
        <f>IF(OR($A609="",$B609=""),"",'OddsRatio_working_2-way'!N608)</f>
        <v/>
      </c>
      <c r="J609" s="17" t="str">
        <f>IF('Log_working_2-way'!$D608="","",A609^('Log_working_2-way'!$D608))</f>
        <v/>
      </c>
      <c r="K609" s="22" t="str">
        <f>IF('Log_working_2-way'!$D608="","",B609^('Log_working_2-way'!$D608))</f>
        <v/>
      </c>
    </row>
    <row r="610" spans="3:11" x14ac:dyDescent="0.2">
      <c r="C610" s="20" t="str">
        <f t="shared" si="9"/>
        <v/>
      </c>
      <c r="D610" s="17" t="str">
        <f>IF(OR($A610="",$B610=""),"",A610*'MPTO_working_2-way'!$G609)</f>
        <v/>
      </c>
      <c r="E610" s="22" t="str">
        <f>IF(OR($A610="",$B610=""),"",B610*'MPTO_working_2-way'!$G609)</f>
        <v/>
      </c>
      <c r="F610" s="17" t="str">
        <f>IF(OR($A610="",$B610=""),"",'MPTO_working_2-way'!D609)</f>
        <v/>
      </c>
      <c r="G610" s="22" t="str">
        <f>IF(OR($A610="",$B610=""),"",'MPTO_working_2-way'!E609)</f>
        <v/>
      </c>
      <c r="H610" s="17" t="str">
        <f>IF(OR($A610="",$B610=""),"",'OddsRatio_working_2-way'!M609)</f>
        <v/>
      </c>
      <c r="I610" s="17" t="str">
        <f>IF(OR($A610="",$B610=""),"",'OddsRatio_working_2-way'!N609)</f>
        <v/>
      </c>
      <c r="J610" s="17" t="str">
        <f>IF('Log_working_2-way'!$D609="","",A610^('Log_working_2-way'!$D609))</f>
        <v/>
      </c>
      <c r="K610" s="22" t="str">
        <f>IF('Log_working_2-way'!$D609="","",B610^('Log_working_2-way'!$D609))</f>
        <v/>
      </c>
    </row>
    <row r="611" spans="3:11" x14ac:dyDescent="0.2">
      <c r="C611" s="20" t="str">
        <f t="shared" si="9"/>
        <v/>
      </c>
      <c r="D611" s="17" t="str">
        <f>IF(OR($A611="",$B611=""),"",A611*'MPTO_working_2-way'!$G610)</f>
        <v/>
      </c>
      <c r="E611" s="22" t="str">
        <f>IF(OR($A611="",$B611=""),"",B611*'MPTO_working_2-way'!$G610)</f>
        <v/>
      </c>
      <c r="F611" s="17" t="str">
        <f>IF(OR($A611="",$B611=""),"",'MPTO_working_2-way'!D610)</f>
        <v/>
      </c>
      <c r="G611" s="22" t="str">
        <f>IF(OR($A611="",$B611=""),"",'MPTO_working_2-way'!E610)</f>
        <v/>
      </c>
      <c r="H611" s="17" t="str">
        <f>IF(OR($A611="",$B611=""),"",'OddsRatio_working_2-way'!M610)</f>
        <v/>
      </c>
      <c r="I611" s="17" t="str">
        <f>IF(OR($A611="",$B611=""),"",'OddsRatio_working_2-way'!N610)</f>
        <v/>
      </c>
      <c r="J611" s="17" t="str">
        <f>IF('Log_working_2-way'!$D610="","",A611^('Log_working_2-way'!$D610))</f>
        <v/>
      </c>
      <c r="K611" s="22" t="str">
        <f>IF('Log_working_2-way'!$D610="","",B611^('Log_working_2-way'!$D610))</f>
        <v/>
      </c>
    </row>
    <row r="612" spans="3:11" x14ac:dyDescent="0.2">
      <c r="C612" s="20" t="str">
        <f t="shared" si="9"/>
        <v/>
      </c>
      <c r="D612" s="17" t="str">
        <f>IF(OR($A612="",$B612=""),"",A612*'MPTO_working_2-way'!$G611)</f>
        <v/>
      </c>
      <c r="E612" s="22" t="str">
        <f>IF(OR($A612="",$B612=""),"",B612*'MPTO_working_2-way'!$G611)</f>
        <v/>
      </c>
      <c r="F612" s="17" t="str">
        <f>IF(OR($A612="",$B612=""),"",'MPTO_working_2-way'!D611)</f>
        <v/>
      </c>
      <c r="G612" s="22" t="str">
        <f>IF(OR($A612="",$B612=""),"",'MPTO_working_2-way'!E611)</f>
        <v/>
      </c>
      <c r="H612" s="17" t="str">
        <f>IF(OR($A612="",$B612=""),"",'OddsRatio_working_2-way'!M611)</f>
        <v/>
      </c>
      <c r="I612" s="17" t="str">
        <f>IF(OR($A612="",$B612=""),"",'OddsRatio_working_2-way'!N611)</f>
        <v/>
      </c>
      <c r="J612" s="17" t="str">
        <f>IF('Log_working_2-way'!$D611="","",A612^('Log_working_2-way'!$D611))</f>
        <v/>
      </c>
      <c r="K612" s="22" t="str">
        <f>IF('Log_working_2-way'!$D611="","",B612^('Log_working_2-way'!$D611))</f>
        <v/>
      </c>
    </row>
    <row r="613" spans="3:11" x14ac:dyDescent="0.2">
      <c r="C613" s="20" t="str">
        <f t="shared" si="9"/>
        <v/>
      </c>
      <c r="D613" s="17" t="str">
        <f>IF(OR($A613="",$B613=""),"",A613*'MPTO_working_2-way'!$G612)</f>
        <v/>
      </c>
      <c r="E613" s="22" t="str">
        <f>IF(OR($A613="",$B613=""),"",B613*'MPTO_working_2-way'!$G612)</f>
        <v/>
      </c>
      <c r="F613" s="17" t="str">
        <f>IF(OR($A613="",$B613=""),"",'MPTO_working_2-way'!D612)</f>
        <v/>
      </c>
      <c r="G613" s="22" t="str">
        <f>IF(OR($A613="",$B613=""),"",'MPTO_working_2-way'!E612)</f>
        <v/>
      </c>
      <c r="H613" s="17" t="str">
        <f>IF(OR($A613="",$B613=""),"",'OddsRatio_working_2-way'!M612)</f>
        <v/>
      </c>
      <c r="I613" s="17" t="str">
        <f>IF(OR($A613="",$B613=""),"",'OddsRatio_working_2-way'!N612)</f>
        <v/>
      </c>
      <c r="J613" s="17" t="str">
        <f>IF('Log_working_2-way'!$D612="","",A613^('Log_working_2-way'!$D612))</f>
        <v/>
      </c>
      <c r="K613" s="22" t="str">
        <f>IF('Log_working_2-way'!$D612="","",B613^('Log_working_2-way'!$D612))</f>
        <v/>
      </c>
    </row>
    <row r="614" spans="3:11" x14ac:dyDescent="0.2">
      <c r="C614" s="20" t="str">
        <f t="shared" si="9"/>
        <v/>
      </c>
      <c r="D614" s="17" t="str">
        <f>IF(OR($A614="",$B614=""),"",A614*'MPTO_working_2-way'!$G613)</f>
        <v/>
      </c>
      <c r="E614" s="22" t="str">
        <f>IF(OR($A614="",$B614=""),"",B614*'MPTO_working_2-way'!$G613)</f>
        <v/>
      </c>
      <c r="F614" s="17" t="str">
        <f>IF(OR($A614="",$B614=""),"",'MPTO_working_2-way'!D613)</f>
        <v/>
      </c>
      <c r="G614" s="22" t="str">
        <f>IF(OR($A614="",$B614=""),"",'MPTO_working_2-way'!E613)</f>
        <v/>
      </c>
      <c r="H614" s="17" t="str">
        <f>IF(OR($A614="",$B614=""),"",'OddsRatio_working_2-way'!M613)</f>
        <v/>
      </c>
      <c r="I614" s="17" t="str">
        <f>IF(OR($A614="",$B614=""),"",'OddsRatio_working_2-way'!N613)</f>
        <v/>
      </c>
      <c r="J614" s="17" t="str">
        <f>IF('Log_working_2-way'!$D613="","",A614^('Log_working_2-way'!$D613))</f>
        <v/>
      </c>
      <c r="K614" s="22" t="str">
        <f>IF('Log_working_2-way'!$D613="","",B614^('Log_working_2-way'!$D613))</f>
        <v/>
      </c>
    </row>
    <row r="615" spans="3:11" x14ac:dyDescent="0.2">
      <c r="C615" s="20" t="str">
        <f t="shared" si="9"/>
        <v/>
      </c>
      <c r="D615" s="17" t="str">
        <f>IF(OR($A615="",$B615=""),"",A615*'MPTO_working_2-way'!$G614)</f>
        <v/>
      </c>
      <c r="E615" s="22" t="str">
        <f>IF(OR($A615="",$B615=""),"",B615*'MPTO_working_2-way'!$G614)</f>
        <v/>
      </c>
      <c r="F615" s="17" t="str">
        <f>IF(OR($A615="",$B615=""),"",'MPTO_working_2-way'!D614)</f>
        <v/>
      </c>
      <c r="G615" s="22" t="str">
        <f>IF(OR($A615="",$B615=""),"",'MPTO_working_2-way'!E614)</f>
        <v/>
      </c>
      <c r="H615" s="17" t="str">
        <f>IF(OR($A615="",$B615=""),"",'OddsRatio_working_2-way'!M614)</f>
        <v/>
      </c>
      <c r="I615" s="17" t="str">
        <f>IF(OR($A615="",$B615=""),"",'OddsRatio_working_2-way'!N614)</f>
        <v/>
      </c>
      <c r="J615" s="17" t="str">
        <f>IF('Log_working_2-way'!$D614="","",A615^('Log_working_2-way'!$D614))</f>
        <v/>
      </c>
      <c r="K615" s="22" t="str">
        <f>IF('Log_working_2-way'!$D614="","",B615^('Log_working_2-way'!$D614))</f>
        <v/>
      </c>
    </row>
    <row r="616" spans="3:11" x14ac:dyDescent="0.2">
      <c r="C616" s="20" t="str">
        <f t="shared" si="9"/>
        <v/>
      </c>
      <c r="D616" s="17" t="str">
        <f>IF(OR($A616="",$B616=""),"",A616*'MPTO_working_2-way'!$G615)</f>
        <v/>
      </c>
      <c r="E616" s="22" t="str">
        <f>IF(OR($A616="",$B616=""),"",B616*'MPTO_working_2-way'!$G615)</f>
        <v/>
      </c>
      <c r="F616" s="17" t="str">
        <f>IF(OR($A616="",$B616=""),"",'MPTO_working_2-way'!D615)</f>
        <v/>
      </c>
      <c r="G616" s="22" t="str">
        <f>IF(OR($A616="",$B616=""),"",'MPTO_working_2-way'!E615)</f>
        <v/>
      </c>
      <c r="H616" s="17" t="str">
        <f>IF(OR($A616="",$B616=""),"",'OddsRatio_working_2-way'!M615)</f>
        <v/>
      </c>
      <c r="I616" s="17" t="str">
        <f>IF(OR($A616="",$B616=""),"",'OddsRatio_working_2-way'!N615)</f>
        <v/>
      </c>
      <c r="J616" s="17" t="str">
        <f>IF('Log_working_2-way'!$D615="","",A616^('Log_working_2-way'!$D615))</f>
        <v/>
      </c>
      <c r="K616" s="22" t="str">
        <f>IF('Log_working_2-way'!$D615="","",B616^('Log_working_2-way'!$D615))</f>
        <v/>
      </c>
    </row>
    <row r="617" spans="3:11" x14ac:dyDescent="0.2">
      <c r="C617" s="20" t="str">
        <f t="shared" si="9"/>
        <v/>
      </c>
      <c r="D617" s="17" t="str">
        <f>IF(OR($A617="",$B617=""),"",A617*'MPTO_working_2-way'!$G616)</f>
        <v/>
      </c>
      <c r="E617" s="22" t="str">
        <f>IF(OR($A617="",$B617=""),"",B617*'MPTO_working_2-way'!$G616)</f>
        <v/>
      </c>
      <c r="F617" s="17" t="str">
        <f>IF(OR($A617="",$B617=""),"",'MPTO_working_2-way'!D616)</f>
        <v/>
      </c>
      <c r="G617" s="22" t="str">
        <f>IF(OR($A617="",$B617=""),"",'MPTO_working_2-way'!E616)</f>
        <v/>
      </c>
      <c r="H617" s="17" t="str">
        <f>IF(OR($A617="",$B617=""),"",'OddsRatio_working_2-way'!M616)</f>
        <v/>
      </c>
      <c r="I617" s="17" t="str">
        <f>IF(OR($A617="",$B617=""),"",'OddsRatio_working_2-way'!N616)</f>
        <v/>
      </c>
      <c r="J617" s="17" t="str">
        <f>IF('Log_working_2-way'!$D616="","",A617^('Log_working_2-way'!$D616))</f>
        <v/>
      </c>
      <c r="K617" s="22" t="str">
        <f>IF('Log_working_2-way'!$D616="","",B617^('Log_working_2-way'!$D616))</f>
        <v/>
      </c>
    </row>
    <row r="618" spans="3:11" x14ac:dyDescent="0.2">
      <c r="C618" s="20" t="str">
        <f t="shared" si="9"/>
        <v/>
      </c>
      <c r="D618" s="17" t="str">
        <f>IF(OR($A618="",$B618=""),"",A618*'MPTO_working_2-way'!$G617)</f>
        <v/>
      </c>
      <c r="E618" s="22" t="str">
        <f>IF(OR($A618="",$B618=""),"",B618*'MPTO_working_2-way'!$G617)</f>
        <v/>
      </c>
      <c r="F618" s="17" t="str">
        <f>IF(OR($A618="",$B618=""),"",'MPTO_working_2-way'!D617)</f>
        <v/>
      </c>
      <c r="G618" s="22" t="str">
        <f>IF(OR($A618="",$B618=""),"",'MPTO_working_2-way'!E617)</f>
        <v/>
      </c>
      <c r="H618" s="17" t="str">
        <f>IF(OR($A618="",$B618=""),"",'OddsRatio_working_2-way'!M617)</f>
        <v/>
      </c>
      <c r="I618" s="17" t="str">
        <f>IF(OR($A618="",$B618=""),"",'OddsRatio_working_2-way'!N617)</f>
        <v/>
      </c>
      <c r="J618" s="17" t="str">
        <f>IF('Log_working_2-way'!$D617="","",A618^('Log_working_2-way'!$D617))</f>
        <v/>
      </c>
      <c r="K618" s="22" t="str">
        <f>IF('Log_working_2-way'!$D617="","",B618^('Log_working_2-way'!$D617))</f>
        <v/>
      </c>
    </row>
    <row r="619" spans="3:11" x14ac:dyDescent="0.2">
      <c r="C619" s="20" t="str">
        <f t="shared" si="9"/>
        <v/>
      </c>
      <c r="D619" s="17" t="str">
        <f>IF(OR($A619="",$B619=""),"",A619*'MPTO_working_2-way'!$G618)</f>
        <v/>
      </c>
      <c r="E619" s="22" t="str">
        <f>IF(OR($A619="",$B619=""),"",B619*'MPTO_working_2-way'!$G618)</f>
        <v/>
      </c>
      <c r="F619" s="17" t="str">
        <f>IF(OR($A619="",$B619=""),"",'MPTO_working_2-way'!D618)</f>
        <v/>
      </c>
      <c r="G619" s="22" t="str">
        <f>IF(OR($A619="",$B619=""),"",'MPTO_working_2-way'!E618)</f>
        <v/>
      </c>
      <c r="H619" s="17" t="str">
        <f>IF(OR($A619="",$B619=""),"",'OddsRatio_working_2-way'!M618)</f>
        <v/>
      </c>
      <c r="I619" s="17" t="str">
        <f>IF(OR($A619="",$B619=""),"",'OddsRatio_working_2-way'!N618)</f>
        <v/>
      </c>
      <c r="J619" s="17" t="str">
        <f>IF('Log_working_2-way'!$D618="","",A619^('Log_working_2-way'!$D618))</f>
        <v/>
      </c>
      <c r="K619" s="22" t="str">
        <f>IF('Log_working_2-way'!$D618="","",B619^('Log_working_2-way'!$D618))</f>
        <v/>
      </c>
    </row>
    <row r="620" spans="3:11" x14ac:dyDescent="0.2">
      <c r="C620" s="20" t="str">
        <f t="shared" si="9"/>
        <v/>
      </c>
      <c r="D620" s="17" t="str">
        <f>IF(OR($A620="",$B620=""),"",A620*'MPTO_working_2-way'!$G619)</f>
        <v/>
      </c>
      <c r="E620" s="22" t="str">
        <f>IF(OR($A620="",$B620=""),"",B620*'MPTO_working_2-way'!$G619)</f>
        <v/>
      </c>
      <c r="F620" s="17" t="str">
        <f>IF(OR($A620="",$B620=""),"",'MPTO_working_2-way'!D619)</f>
        <v/>
      </c>
      <c r="G620" s="22" t="str">
        <f>IF(OR($A620="",$B620=""),"",'MPTO_working_2-way'!E619)</f>
        <v/>
      </c>
      <c r="H620" s="17" t="str">
        <f>IF(OR($A620="",$B620=""),"",'OddsRatio_working_2-way'!M619)</f>
        <v/>
      </c>
      <c r="I620" s="17" t="str">
        <f>IF(OR($A620="",$B620=""),"",'OddsRatio_working_2-way'!N619)</f>
        <v/>
      </c>
      <c r="J620" s="17" t="str">
        <f>IF('Log_working_2-way'!$D619="","",A620^('Log_working_2-way'!$D619))</f>
        <v/>
      </c>
      <c r="K620" s="22" t="str">
        <f>IF('Log_working_2-way'!$D619="","",B620^('Log_working_2-way'!$D619))</f>
        <v/>
      </c>
    </row>
    <row r="621" spans="3:11" x14ac:dyDescent="0.2">
      <c r="C621" s="20" t="str">
        <f t="shared" si="9"/>
        <v/>
      </c>
      <c r="D621" s="17" t="str">
        <f>IF(OR($A621="",$B621=""),"",A621*'MPTO_working_2-way'!$G620)</f>
        <v/>
      </c>
      <c r="E621" s="22" t="str">
        <f>IF(OR($A621="",$B621=""),"",B621*'MPTO_working_2-way'!$G620)</f>
        <v/>
      </c>
      <c r="F621" s="17" t="str">
        <f>IF(OR($A621="",$B621=""),"",'MPTO_working_2-way'!D620)</f>
        <v/>
      </c>
      <c r="G621" s="22" t="str">
        <f>IF(OR($A621="",$B621=""),"",'MPTO_working_2-way'!E620)</f>
        <v/>
      </c>
      <c r="H621" s="17" t="str">
        <f>IF(OR($A621="",$B621=""),"",'OddsRatio_working_2-way'!M620)</f>
        <v/>
      </c>
      <c r="I621" s="17" t="str">
        <f>IF(OR($A621="",$B621=""),"",'OddsRatio_working_2-way'!N620)</f>
        <v/>
      </c>
      <c r="J621" s="17" t="str">
        <f>IF('Log_working_2-way'!$D620="","",A621^('Log_working_2-way'!$D620))</f>
        <v/>
      </c>
      <c r="K621" s="22" t="str">
        <f>IF('Log_working_2-way'!$D620="","",B621^('Log_working_2-way'!$D620))</f>
        <v/>
      </c>
    </row>
    <row r="622" spans="3:11" x14ac:dyDescent="0.2">
      <c r="C622" s="20" t="str">
        <f t="shared" si="9"/>
        <v/>
      </c>
      <c r="D622" s="17" t="str">
        <f>IF(OR($A622="",$B622=""),"",A622*'MPTO_working_2-way'!$G621)</f>
        <v/>
      </c>
      <c r="E622" s="22" t="str">
        <f>IF(OR($A622="",$B622=""),"",B622*'MPTO_working_2-way'!$G621)</f>
        <v/>
      </c>
      <c r="F622" s="17" t="str">
        <f>IF(OR($A622="",$B622=""),"",'MPTO_working_2-way'!D621)</f>
        <v/>
      </c>
      <c r="G622" s="22" t="str">
        <f>IF(OR($A622="",$B622=""),"",'MPTO_working_2-way'!E621)</f>
        <v/>
      </c>
      <c r="H622" s="17" t="str">
        <f>IF(OR($A622="",$B622=""),"",'OddsRatio_working_2-way'!M621)</f>
        <v/>
      </c>
      <c r="I622" s="17" t="str">
        <f>IF(OR($A622="",$B622=""),"",'OddsRatio_working_2-way'!N621)</f>
        <v/>
      </c>
      <c r="J622" s="17" t="str">
        <f>IF('Log_working_2-way'!$D621="","",A622^('Log_working_2-way'!$D621))</f>
        <v/>
      </c>
      <c r="K622" s="22" t="str">
        <f>IF('Log_working_2-way'!$D621="","",B622^('Log_working_2-way'!$D621))</f>
        <v/>
      </c>
    </row>
    <row r="623" spans="3:11" x14ac:dyDescent="0.2">
      <c r="C623" s="20" t="str">
        <f t="shared" si="9"/>
        <v/>
      </c>
      <c r="D623" s="17" t="str">
        <f>IF(OR($A623="",$B623=""),"",A623*'MPTO_working_2-way'!$G622)</f>
        <v/>
      </c>
      <c r="E623" s="22" t="str">
        <f>IF(OR($A623="",$B623=""),"",B623*'MPTO_working_2-way'!$G622)</f>
        <v/>
      </c>
      <c r="F623" s="17" t="str">
        <f>IF(OR($A623="",$B623=""),"",'MPTO_working_2-way'!D622)</f>
        <v/>
      </c>
      <c r="G623" s="22" t="str">
        <f>IF(OR($A623="",$B623=""),"",'MPTO_working_2-way'!E622)</f>
        <v/>
      </c>
      <c r="H623" s="17" t="str">
        <f>IF(OR($A623="",$B623=""),"",'OddsRatio_working_2-way'!M622)</f>
        <v/>
      </c>
      <c r="I623" s="17" t="str">
        <f>IF(OR($A623="",$B623=""),"",'OddsRatio_working_2-way'!N622)</f>
        <v/>
      </c>
      <c r="J623" s="17" t="str">
        <f>IF('Log_working_2-way'!$D622="","",A623^('Log_working_2-way'!$D622))</f>
        <v/>
      </c>
      <c r="K623" s="22" t="str">
        <f>IF('Log_working_2-way'!$D622="","",B623^('Log_working_2-way'!$D622))</f>
        <v/>
      </c>
    </row>
    <row r="624" spans="3:11" x14ac:dyDescent="0.2">
      <c r="C624" s="20" t="str">
        <f t="shared" si="9"/>
        <v/>
      </c>
      <c r="D624" s="17" t="str">
        <f>IF(OR($A624="",$B624=""),"",A624*'MPTO_working_2-way'!$G623)</f>
        <v/>
      </c>
      <c r="E624" s="22" t="str">
        <f>IF(OR($A624="",$B624=""),"",B624*'MPTO_working_2-way'!$G623)</f>
        <v/>
      </c>
      <c r="F624" s="17" t="str">
        <f>IF(OR($A624="",$B624=""),"",'MPTO_working_2-way'!D623)</f>
        <v/>
      </c>
      <c r="G624" s="22" t="str">
        <f>IF(OR($A624="",$B624=""),"",'MPTO_working_2-way'!E623)</f>
        <v/>
      </c>
      <c r="H624" s="17" t="str">
        <f>IF(OR($A624="",$B624=""),"",'OddsRatio_working_2-way'!M623)</f>
        <v/>
      </c>
      <c r="I624" s="17" t="str">
        <f>IF(OR($A624="",$B624=""),"",'OddsRatio_working_2-way'!N623)</f>
        <v/>
      </c>
      <c r="J624" s="17" t="str">
        <f>IF('Log_working_2-way'!$D623="","",A624^('Log_working_2-way'!$D623))</f>
        <v/>
      </c>
      <c r="K624" s="22" t="str">
        <f>IF('Log_working_2-way'!$D623="","",B624^('Log_working_2-way'!$D623))</f>
        <v/>
      </c>
    </row>
    <row r="625" spans="3:11" x14ac:dyDescent="0.2">
      <c r="C625" s="20" t="str">
        <f t="shared" si="9"/>
        <v/>
      </c>
      <c r="D625" s="17" t="str">
        <f>IF(OR($A625="",$B625=""),"",A625*'MPTO_working_2-way'!$G624)</f>
        <v/>
      </c>
      <c r="E625" s="22" t="str">
        <f>IF(OR($A625="",$B625=""),"",B625*'MPTO_working_2-way'!$G624)</f>
        <v/>
      </c>
      <c r="F625" s="17" t="str">
        <f>IF(OR($A625="",$B625=""),"",'MPTO_working_2-way'!D624)</f>
        <v/>
      </c>
      <c r="G625" s="22" t="str">
        <f>IF(OR($A625="",$B625=""),"",'MPTO_working_2-way'!E624)</f>
        <v/>
      </c>
      <c r="H625" s="17" t="str">
        <f>IF(OR($A625="",$B625=""),"",'OddsRatio_working_2-way'!M624)</f>
        <v/>
      </c>
      <c r="I625" s="17" t="str">
        <f>IF(OR($A625="",$B625=""),"",'OddsRatio_working_2-way'!N624)</f>
        <v/>
      </c>
      <c r="J625" s="17" t="str">
        <f>IF('Log_working_2-way'!$D624="","",A625^('Log_working_2-way'!$D624))</f>
        <v/>
      </c>
      <c r="K625" s="22" t="str">
        <f>IF('Log_working_2-way'!$D624="","",B625^('Log_working_2-way'!$D624))</f>
        <v/>
      </c>
    </row>
    <row r="626" spans="3:11" x14ac:dyDescent="0.2">
      <c r="C626" s="20" t="str">
        <f t="shared" si="9"/>
        <v/>
      </c>
      <c r="D626" s="17" t="str">
        <f>IF(OR($A626="",$B626=""),"",A626*'MPTO_working_2-way'!$G625)</f>
        <v/>
      </c>
      <c r="E626" s="22" t="str">
        <f>IF(OR($A626="",$B626=""),"",B626*'MPTO_working_2-way'!$G625)</f>
        <v/>
      </c>
      <c r="F626" s="17" t="str">
        <f>IF(OR($A626="",$B626=""),"",'MPTO_working_2-way'!D625)</f>
        <v/>
      </c>
      <c r="G626" s="22" t="str">
        <f>IF(OR($A626="",$B626=""),"",'MPTO_working_2-way'!E625)</f>
        <v/>
      </c>
      <c r="H626" s="17" t="str">
        <f>IF(OR($A626="",$B626=""),"",'OddsRatio_working_2-way'!M625)</f>
        <v/>
      </c>
      <c r="I626" s="17" t="str">
        <f>IF(OR($A626="",$B626=""),"",'OddsRatio_working_2-way'!N625)</f>
        <v/>
      </c>
      <c r="J626" s="17" t="str">
        <f>IF('Log_working_2-way'!$D625="","",A626^('Log_working_2-way'!$D625))</f>
        <v/>
      </c>
      <c r="K626" s="22" t="str">
        <f>IF('Log_working_2-way'!$D625="","",B626^('Log_working_2-way'!$D625))</f>
        <v/>
      </c>
    </row>
    <row r="627" spans="3:11" x14ac:dyDescent="0.2">
      <c r="C627" s="20" t="str">
        <f t="shared" si="9"/>
        <v/>
      </c>
      <c r="D627" s="17" t="str">
        <f>IF(OR($A627="",$B627=""),"",A627*'MPTO_working_2-way'!$G626)</f>
        <v/>
      </c>
      <c r="E627" s="22" t="str">
        <f>IF(OR($A627="",$B627=""),"",B627*'MPTO_working_2-way'!$G626)</f>
        <v/>
      </c>
      <c r="F627" s="17" t="str">
        <f>IF(OR($A627="",$B627=""),"",'MPTO_working_2-way'!D626)</f>
        <v/>
      </c>
      <c r="G627" s="22" t="str">
        <f>IF(OR($A627="",$B627=""),"",'MPTO_working_2-way'!E626)</f>
        <v/>
      </c>
      <c r="H627" s="17" t="str">
        <f>IF(OR($A627="",$B627=""),"",'OddsRatio_working_2-way'!M626)</f>
        <v/>
      </c>
      <c r="I627" s="17" t="str">
        <f>IF(OR($A627="",$B627=""),"",'OddsRatio_working_2-way'!N626)</f>
        <v/>
      </c>
      <c r="J627" s="17" t="str">
        <f>IF('Log_working_2-way'!$D626="","",A627^('Log_working_2-way'!$D626))</f>
        <v/>
      </c>
      <c r="K627" s="22" t="str">
        <f>IF('Log_working_2-way'!$D626="","",B627^('Log_working_2-way'!$D626))</f>
        <v/>
      </c>
    </row>
    <row r="628" spans="3:11" x14ac:dyDescent="0.2">
      <c r="C628" s="20" t="str">
        <f t="shared" si="9"/>
        <v/>
      </c>
      <c r="D628" s="17" t="str">
        <f>IF(OR($A628="",$B628=""),"",A628*'MPTO_working_2-way'!$G627)</f>
        <v/>
      </c>
      <c r="E628" s="22" t="str">
        <f>IF(OR($A628="",$B628=""),"",B628*'MPTO_working_2-way'!$G627)</f>
        <v/>
      </c>
      <c r="F628" s="17" t="str">
        <f>IF(OR($A628="",$B628=""),"",'MPTO_working_2-way'!D627)</f>
        <v/>
      </c>
      <c r="G628" s="22" t="str">
        <f>IF(OR($A628="",$B628=""),"",'MPTO_working_2-way'!E627)</f>
        <v/>
      </c>
      <c r="H628" s="17" t="str">
        <f>IF(OR($A628="",$B628=""),"",'OddsRatio_working_2-way'!M627)</f>
        <v/>
      </c>
      <c r="I628" s="17" t="str">
        <f>IF(OR($A628="",$B628=""),"",'OddsRatio_working_2-way'!N627)</f>
        <v/>
      </c>
      <c r="J628" s="17" t="str">
        <f>IF('Log_working_2-way'!$D627="","",A628^('Log_working_2-way'!$D627))</f>
        <v/>
      </c>
      <c r="K628" s="22" t="str">
        <f>IF('Log_working_2-way'!$D627="","",B628^('Log_working_2-way'!$D627))</f>
        <v/>
      </c>
    </row>
    <row r="629" spans="3:11" x14ac:dyDescent="0.2">
      <c r="C629" s="20" t="str">
        <f t="shared" si="9"/>
        <v/>
      </c>
      <c r="D629" s="17" t="str">
        <f>IF(OR($A629="",$B629=""),"",A629*'MPTO_working_2-way'!$G628)</f>
        <v/>
      </c>
      <c r="E629" s="22" t="str">
        <f>IF(OR($A629="",$B629=""),"",B629*'MPTO_working_2-way'!$G628)</f>
        <v/>
      </c>
      <c r="F629" s="17" t="str">
        <f>IF(OR($A629="",$B629=""),"",'MPTO_working_2-way'!D628)</f>
        <v/>
      </c>
      <c r="G629" s="22" t="str">
        <f>IF(OR($A629="",$B629=""),"",'MPTO_working_2-way'!E628)</f>
        <v/>
      </c>
      <c r="H629" s="17" t="str">
        <f>IF(OR($A629="",$B629=""),"",'OddsRatio_working_2-way'!M628)</f>
        <v/>
      </c>
      <c r="I629" s="17" t="str">
        <f>IF(OR($A629="",$B629=""),"",'OddsRatio_working_2-way'!N628)</f>
        <v/>
      </c>
      <c r="J629" s="17" t="str">
        <f>IF('Log_working_2-way'!$D628="","",A629^('Log_working_2-way'!$D628))</f>
        <v/>
      </c>
      <c r="K629" s="22" t="str">
        <f>IF('Log_working_2-way'!$D628="","",B629^('Log_working_2-way'!$D628))</f>
        <v/>
      </c>
    </row>
    <row r="630" spans="3:11" x14ac:dyDescent="0.2">
      <c r="C630" s="20" t="str">
        <f t="shared" si="9"/>
        <v/>
      </c>
      <c r="D630" s="17" t="str">
        <f>IF(OR($A630="",$B630=""),"",A630*'MPTO_working_2-way'!$G629)</f>
        <v/>
      </c>
      <c r="E630" s="22" t="str">
        <f>IF(OR($A630="",$B630=""),"",B630*'MPTO_working_2-way'!$G629)</f>
        <v/>
      </c>
      <c r="F630" s="17" t="str">
        <f>IF(OR($A630="",$B630=""),"",'MPTO_working_2-way'!D629)</f>
        <v/>
      </c>
      <c r="G630" s="22" t="str">
        <f>IF(OR($A630="",$B630=""),"",'MPTO_working_2-way'!E629)</f>
        <v/>
      </c>
      <c r="H630" s="17" t="str">
        <f>IF(OR($A630="",$B630=""),"",'OddsRatio_working_2-way'!M629)</f>
        <v/>
      </c>
      <c r="I630" s="17" t="str">
        <f>IF(OR($A630="",$B630=""),"",'OddsRatio_working_2-way'!N629)</f>
        <v/>
      </c>
      <c r="J630" s="17" t="str">
        <f>IF('Log_working_2-way'!$D629="","",A630^('Log_working_2-way'!$D629))</f>
        <v/>
      </c>
      <c r="K630" s="22" t="str">
        <f>IF('Log_working_2-way'!$D629="","",B630^('Log_working_2-way'!$D629))</f>
        <v/>
      </c>
    </row>
    <row r="631" spans="3:11" x14ac:dyDescent="0.2">
      <c r="C631" s="20" t="str">
        <f t="shared" si="9"/>
        <v/>
      </c>
      <c r="D631" s="17" t="str">
        <f>IF(OR($A631="",$B631=""),"",A631*'MPTO_working_2-way'!$G630)</f>
        <v/>
      </c>
      <c r="E631" s="22" t="str">
        <f>IF(OR($A631="",$B631=""),"",B631*'MPTO_working_2-way'!$G630)</f>
        <v/>
      </c>
      <c r="F631" s="17" t="str">
        <f>IF(OR($A631="",$B631=""),"",'MPTO_working_2-way'!D630)</f>
        <v/>
      </c>
      <c r="G631" s="22" t="str">
        <f>IF(OR($A631="",$B631=""),"",'MPTO_working_2-way'!E630)</f>
        <v/>
      </c>
      <c r="H631" s="17" t="str">
        <f>IF(OR($A631="",$B631=""),"",'OddsRatio_working_2-way'!M630)</f>
        <v/>
      </c>
      <c r="I631" s="17" t="str">
        <f>IF(OR($A631="",$B631=""),"",'OddsRatio_working_2-way'!N630)</f>
        <v/>
      </c>
      <c r="J631" s="17" t="str">
        <f>IF('Log_working_2-way'!$D630="","",A631^('Log_working_2-way'!$D630))</f>
        <v/>
      </c>
      <c r="K631" s="22" t="str">
        <f>IF('Log_working_2-way'!$D630="","",B631^('Log_working_2-way'!$D630))</f>
        <v/>
      </c>
    </row>
    <row r="632" spans="3:11" x14ac:dyDescent="0.2">
      <c r="C632" s="20" t="str">
        <f t="shared" si="9"/>
        <v/>
      </c>
      <c r="D632" s="17" t="str">
        <f>IF(OR($A632="",$B632=""),"",A632*'MPTO_working_2-way'!$G631)</f>
        <v/>
      </c>
      <c r="E632" s="22" t="str">
        <f>IF(OR($A632="",$B632=""),"",B632*'MPTO_working_2-way'!$G631)</f>
        <v/>
      </c>
      <c r="F632" s="17" t="str">
        <f>IF(OR($A632="",$B632=""),"",'MPTO_working_2-way'!D631)</f>
        <v/>
      </c>
      <c r="G632" s="22" t="str">
        <f>IF(OR($A632="",$B632=""),"",'MPTO_working_2-way'!E631)</f>
        <v/>
      </c>
      <c r="H632" s="17" t="str">
        <f>IF(OR($A632="",$B632=""),"",'OddsRatio_working_2-way'!M631)</f>
        <v/>
      </c>
      <c r="I632" s="17" t="str">
        <f>IF(OR($A632="",$B632=""),"",'OddsRatio_working_2-way'!N631)</f>
        <v/>
      </c>
      <c r="J632" s="17" t="str">
        <f>IF('Log_working_2-way'!$D631="","",A632^('Log_working_2-way'!$D631))</f>
        <v/>
      </c>
      <c r="K632" s="22" t="str">
        <f>IF('Log_working_2-way'!$D631="","",B632^('Log_working_2-way'!$D631))</f>
        <v/>
      </c>
    </row>
    <row r="633" spans="3:11" x14ac:dyDescent="0.2">
      <c r="C633" s="20" t="str">
        <f t="shared" si="9"/>
        <v/>
      </c>
      <c r="D633" s="17" t="str">
        <f>IF(OR($A633="",$B633=""),"",A633*'MPTO_working_2-way'!$G632)</f>
        <v/>
      </c>
      <c r="E633" s="22" t="str">
        <f>IF(OR($A633="",$B633=""),"",B633*'MPTO_working_2-way'!$G632)</f>
        <v/>
      </c>
      <c r="F633" s="17" t="str">
        <f>IF(OR($A633="",$B633=""),"",'MPTO_working_2-way'!D632)</f>
        <v/>
      </c>
      <c r="G633" s="22" t="str">
        <f>IF(OR($A633="",$B633=""),"",'MPTO_working_2-way'!E632)</f>
        <v/>
      </c>
      <c r="H633" s="17" t="str">
        <f>IF(OR($A633="",$B633=""),"",'OddsRatio_working_2-way'!M632)</f>
        <v/>
      </c>
      <c r="I633" s="17" t="str">
        <f>IF(OR($A633="",$B633=""),"",'OddsRatio_working_2-way'!N632)</f>
        <v/>
      </c>
      <c r="J633" s="17" t="str">
        <f>IF('Log_working_2-way'!$D632="","",A633^('Log_working_2-way'!$D632))</f>
        <v/>
      </c>
      <c r="K633" s="22" t="str">
        <f>IF('Log_working_2-way'!$D632="","",B633^('Log_working_2-way'!$D632))</f>
        <v/>
      </c>
    </row>
    <row r="634" spans="3:11" x14ac:dyDescent="0.2">
      <c r="C634" s="20" t="str">
        <f t="shared" si="9"/>
        <v/>
      </c>
      <c r="D634" s="17" t="str">
        <f>IF(OR($A634="",$B634=""),"",A634*'MPTO_working_2-way'!$G633)</f>
        <v/>
      </c>
      <c r="E634" s="22" t="str">
        <f>IF(OR($A634="",$B634=""),"",B634*'MPTO_working_2-way'!$G633)</f>
        <v/>
      </c>
      <c r="F634" s="17" t="str">
        <f>IF(OR($A634="",$B634=""),"",'MPTO_working_2-way'!D633)</f>
        <v/>
      </c>
      <c r="G634" s="22" t="str">
        <f>IF(OR($A634="",$B634=""),"",'MPTO_working_2-way'!E633)</f>
        <v/>
      </c>
      <c r="H634" s="17" t="str">
        <f>IF(OR($A634="",$B634=""),"",'OddsRatio_working_2-way'!M633)</f>
        <v/>
      </c>
      <c r="I634" s="17" t="str">
        <f>IF(OR($A634="",$B634=""),"",'OddsRatio_working_2-way'!N633)</f>
        <v/>
      </c>
      <c r="J634" s="17" t="str">
        <f>IF('Log_working_2-way'!$D633="","",A634^('Log_working_2-way'!$D633))</f>
        <v/>
      </c>
      <c r="K634" s="22" t="str">
        <f>IF('Log_working_2-way'!$D633="","",B634^('Log_working_2-way'!$D633))</f>
        <v/>
      </c>
    </row>
    <row r="635" spans="3:11" x14ac:dyDescent="0.2">
      <c r="C635" s="20" t="str">
        <f t="shared" si="9"/>
        <v/>
      </c>
      <c r="D635" s="17" t="str">
        <f>IF(OR($A635="",$B635=""),"",A635*'MPTO_working_2-way'!$G634)</f>
        <v/>
      </c>
      <c r="E635" s="22" t="str">
        <f>IF(OR($A635="",$B635=""),"",B635*'MPTO_working_2-way'!$G634)</f>
        <v/>
      </c>
      <c r="F635" s="17" t="str">
        <f>IF(OR($A635="",$B635=""),"",'MPTO_working_2-way'!D634)</f>
        <v/>
      </c>
      <c r="G635" s="22" t="str">
        <f>IF(OR($A635="",$B635=""),"",'MPTO_working_2-way'!E634)</f>
        <v/>
      </c>
      <c r="H635" s="17" t="str">
        <f>IF(OR($A635="",$B635=""),"",'OddsRatio_working_2-way'!M634)</f>
        <v/>
      </c>
      <c r="I635" s="17" t="str">
        <f>IF(OR($A635="",$B635=""),"",'OddsRatio_working_2-way'!N634)</f>
        <v/>
      </c>
      <c r="J635" s="17" t="str">
        <f>IF('Log_working_2-way'!$D634="","",A635^('Log_working_2-way'!$D634))</f>
        <v/>
      </c>
      <c r="K635" s="22" t="str">
        <f>IF('Log_working_2-way'!$D634="","",B635^('Log_working_2-way'!$D634))</f>
        <v/>
      </c>
    </row>
    <row r="636" spans="3:11" x14ac:dyDescent="0.2">
      <c r="C636" s="20" t="str">
        <f t="shared" si="9"/>
        <v/>
      </c>
      <c r="D636" s="17" t="str">
        <f>IF(OR($A636="",$B636=""),"",A636*'MPTO_working_2-way'!$G635)</f>
        <v/>
      </c>
      <c r="E636" s="22" t="str">
        <f>IF(OR($A636="",$B636=""),"",B636*'MPTO_working_2-way'!$G635)</f>
        <v/>
      </c>
      <c r="F636" s="17" t="str">
        <f>IF(OR($A636="",$B636=""),"",'MPTO_working_2-way'!D635)</f>
        <v/>
      </c>
      <c r="G636" s="22" t="str">
        <f>IF(OR($A636="",$B636=""),"",'MPTO_working_2-way'!E635)</f>
        <v/>
      </c>
      <c r="H636" s="17" t="str">
        <f>IF(OR($A636="",$B636=""),"",'OddsRatio_working_2-way'!M635)</f>
        <v/>
      </c>
      <c r="I636" s="17" t="str">
        <f>IF(OR($A636="",$B636=""),"",'OddsRatio_working_2-way'!N635)</f>
        <v/>
      </c>
      <c r="J636" s="17" t="str">
        <f>IF('Log_working_2-way'!$D635="","",A636^('Log_working_2-way'!$D635))</f>
        <v/>
      </c>
      <c r="K636" s="22" t="str">
        <f>IF('Log_working_2-way'!$D635="","",B636^('Log_working_2-way'!$D635))</f>
        <v/>
      </c>
    </row>
    <row r="637" spans="3:11" x14ac:dyDescent="0.2">
      <c r="C637" s="20" t="str">
        <f t="shared" si="9"/>
        <v/>
      </c>
      <c r="D637" s="17" t="str">
        <f>IF(OR($A637="",$B637=""),"",A637*'MPTO_working_2-way'!$G636)</f>
        <v/>
      </c>
      <c r="E637" s="22" t="str">
        <f>IF(OR($A637="",$B637=""),"",B637*'MPTO_working_2-way'!$G636)</f>
        <v/>
      </c>
      <c r="F637" s="17" t="str">
        <f>IF(OR($A637="",$B637=""),"",'MPTO_working_2-way'!D636)</f>
        <v/>
      </c>
      <c r="G637" s="22" t="str">
        <f>IF(OR($A637="",$B637=""),"",'MPTO_working_2-way'!E636)</f>
        <v/>
      </c>
      <c r="H637" s="17" t="str">
        <f>IF(OR($A637="",$B637=""),"",'OddsRatio_working_2-way'!M636)</f>
        <v/>
      </c>
      <c r="I637" s="17" t="str">
        <f>IF(OR($A637="",$B637=""),"",'OddsRatio_working_2-way'!N636)</f>
        <v/>
      </c>
      <c r="J637" s="17" t="str">
        <f>IF('Log_working_2-way'!$D636="","",A637^('Log_working_2-way'!$D636))</f>
        <v/>
      </c>
      <c r="K637" s="22" t="str">
        <f>IF('Log_working_2-way'!$D636="","",B637^('Log_working_2-way'!$D636))</f>
        <v/>
      </c>
    </row>
    <row r="638" spans="3:11" x14ac:dyDescent="0.2">
      <c r="C638" s="20" t="str">
        <f t="shared" si="9"/>
        <v/>
      </c>
      <c r="D638" s="17" t="str">
        <f>IF(OR($A638="",$B638=""),"",A638*'MPTO_working_2-way'!$G637)</f>
        <v/>
      </c>
      <c r="E638" s="22" t="str">
        <f>IF(OR($A638="",$B638=""),"",B638*'MPTO_working_2-way'!$G637)</f>
        <v/>
      </c>
      <c r="F638" s="17" t="str">
        <f>IF(OR($A638="",$B638=""),"",'MPTO_working_2-way'!D637)</f>
        <v/>
      </c>
      <c r="G638" s="22" t="str">
        <f>IF(OR($A638="",$B638=""),"",'MPTO_working_2-way'!E637)</f>
        <v/>
      </c>
      <c r="H638" s="17" t="str">
        <f>IF(OR($A638="",$B638=""),"",'OddsRatio_working_2-way'!M637)</f>
        <v/>
      </c>
      <c r="I638" s="17" t="str">
        <f>IF(OR($A638="",$B638=""),"",'OddsRatio_working_2-way'!N637)</f>
        <v/>
      </c>
      <c r="J638" s="17" t="str">
        <f>IF('Log_working_2-way'!$D637="","",A638^('Log_working_2-way'!$D637))</f>
        <v/>
      </c>
      <c r="K638" s="22" t="str">
        <f>IF('Log_working_2-way'!$D637="","",B638^('Log_working_2-way'!$D637))</f>
        <v/>
      </c>
    </row>
    <row r="639" spans="3:11" x14ac:dyDescent="0.2">
      <c r="C639" s="20" t="str">
        <f t="shared" si="9"/>
        <v/>
      </c>
      <c r="D639" s="17" t="str">
        <f>IF(OR($A639="",$B639=""),"",A639*'MPTO_working_2-way'!$G638)</f>
        <v/>
      </c>
      <c r="E639" s="22" t="str">
        <f>IF(OR($A639="",$B639=""),"",B639*'MPTO_working_2-way'!$G638)</f>
        <v/>
      </c>
      <c r="F639" s="17" t="str">
        <f>IF(OR($A639="",$B639=""),"",'MPTO_working_2-way'!D638)</f>
        <v/>
      </c>
      <c r="G639" s="22" t="str">
        <f>IF(OR($A639="",$B639=""),"",'MPTO_working_2-way'!E638)</f>
        <v/>
      </c>
      <c r="H639" s="17" t="str">
        <f>IF(OR($A639="",$B639=""),"",'OddsRatio_working_2-way'!M638)</f>
        <v/>
      </c>
      <c r="I639" s="17" t="str">
        <f>IF(OR($A639="",$B639=""),"",'OddsRatio_working_2-way'!N638)</f>
        <v/>
      </c>
      <c r="J639" s="17" t="str">
        <f>IF('Log_working_2-way'!$D638="","",A639^('Log_working_2-way'!$D638))</f>
        <v/>
      </c>
      <c r="K639" s="22" t="str">
        <f>IF('Log_working_2-way'!$D638="","",B639^('Log_working_2-way'!$D638))</f>
        <v/>
      </c>
    </row>
    <row r="640" spans="3:11" x14ac:dyDescent="0.2">
      <c r="C640" s="20" t="str">
        <f t="shared" si="9"/>
        <v/>
      </c>
      <c r="D640" s="17" t="str">
        <f>IF(OR($A640="",$B640=""),"",A640*'MPTO_working_2-way'!$G639)</f>
        <v/>
      </c>
      <c r="E640" s="22" t="str">
        <f>IF(OR($A640="",$B640=""),"",B640*'MPTO_working_2-way'!$G639)</f>
        <v/>
      </c>
      <c r="F640" s="17" t="str">
        <f>IF(OR($A640="",$B640=""),"",'MPTO_working_2-way'!D639)</f>
        <v/>
      </c>
      <c r="G640" s="22" t="str">
        <f>IF(OR($A640="",$B640=""),"",'MPTO_working_2-way'!E639)</f>
        <v/>
      </c>
      <c r="H640" s="17" t="str">
        <f>IF(OR($A640="",$B640=""),"",'OddsRatio_working_2-way'!M639)</f>
        <v/>
      </c>
      <c r="I640" s="17" t="str">
        <f>IF(OR($A640="",$B640=""),"",'OddsRatio_working_2-way'!N639)</f>
        <v/>
      </c>
      <c r="J640" s="17" t="str">
        <f>IF('Log_working_2-way'!$D639="","",A640^('Log_working_2-way'!$D639))</f>
        <v/>
      </c>
      <c r="K640" s="22" t="str">
        <f>IF('Log_working_2-way'!$D639="","",B640^('Log_working_2-way'!$D639))</f>
        <v/>
      </c>
    </row>
    <row r="641" spans="3:11" x14ac:dyDescent="0.2">
      <c r="C641" s="20" t="str">
        <f t="shared" si="9"/>
        <v/>
      </c>
      <c r="D641" s="17" t="str">
        <f>IF(OR($A641="",$B641=""),"",A641*'MPTO_working_2-way'!$G640)</f>
        <v/>
      </c>
      <c r="E641" s="22" t="str">
        <f>IF(OR($A641="",$B641=""),"",B641*'MPTO_working_2-way'!$G640)</f>
        <v/>
      </c>
      <c r="F641" s="17" t="str">
        <f>IF(OR($A641="",$B641=""),"",'MPTO_working_2-way'!D640)</f>
        <v/>
      </c>
      <c r="G641" s="22" t="str">
        <f>IF(OR($A641="",$B641=""),"",'MPTO_working_2-way'!E640)</f>
        <v/>
      </c>
      <c r="H641" s="17" t="str">
        <f>IF(OR($A641="",$B641=""),"",'OddsRatio_working_2-way'!M640)</f>
        <v/>
      </c>
      <c r="I641" s="17" t="str">
        <f>IF(OR($A641="",$B641=""),"",'OddsRatio_working_2-way'!N640)</f>
        <v/>
      </c>
      <c r="J641" s="17" t="str">
        <f>IF('Log_working_2-way'!$D640="","",A641^('Log_working_2-way'!$D640))</f>
        <v/>
      </c>
      <c r="K641" s="22" t="str">
        <f>IF('Log_working_2-way'!$D640="","",B641^('Log_working_2-way'!$D640))</f>
        <v/>
      </c>
    </row>
    <row r="642" spans="3:11" x14ac:dyDescent="0.2">
      <c r="C642" s="20" t="str">
        <f t="shared" si="9"/>
        <v/>
      </c>
      <c r="D642" s="17" t="str">
        <f>IF(OR($A642="",$B642=""),"",A642*'MPTO_working_2-way'!$G641)</f>
        <v/>
      </c>
      <c r="E642" s="22" t="str">
        <f>IF(OR($A642="",$B642=""),"",B642*'MPTO_working_2-way'!$G641)</f>
        <v/>
      </c>
      <c r="F642" s="17" t="str">
        <f>IF(OR($A642="",$B642=""),"",'MPTO_working_2-way'!D641)</f>
        <v/>
      </c>
      <c r="G642" s="22" t="str">
        <f>IF(OR($A642="",$B642=""),"",'MPTO_working_2-way'!E641)</f>
        <v/>
      </c>
      <c r="H642" s="17" t="str">
        <f>IF(OR($A642="",$B642=""),"",'OddsRatio_working_2-way'!M641)</f>
        <v/>
      </c>
      <c r="I642" s="17" t="str">
        <f>IF(OR($A642="",$B642=""),"",'OddsRatio_working_2-way'!N641)</f>
        <v/>
      </c>
      <c r="J642" s="17" t="str">
        <f>IF('Log_working_2-way'!$D641="","",A642^('Log_working_2-way'!$D641))</f>
        <v/>
      </c>
      <c r="K642" s="22" t="str">
        <f>IF('Log_working_2-way'!$D641="","",B642^('Log_working_2-way'!$D641))</f>
        <v/>
      </c>
    </row>
    <row r="643" spans="3:11" x14ac:dyDescent="0.2">
      <c r="C643" s="20" t="str">
        <f t="shared" ref="C643:C706" si="10">IF(OR($A643="",$B643=""),"",(1/A643)+(1/B643)-1)</f>
        <v/>
      </c>
      <c r="D643" s="17" t="str">
        <f>IF(OR($A643="",$B643=""),"",A643*'MPTO_working_2-way'!$G642)</f>
        <v/>
      </c>
      <c r="E643" s="22" t="str">
        <f>IF(OR($A643="",$B643=""),"",B643*'MPTO_working_2-way'!$G642)</f>
        <v/>
      </c>
      <c r="F643" s="17" t="str">
        <f>IF(OR($A643="",$B643=""),"",'MPTO_working_2-way'!D642)</f>
        <v/>
      </c>
      <c r="G643" s="22" t="str">
        <f>IF(OR($A643="",$B643=""),"",'MPTO_working_2-way'!E642)</f>
        <v/>
      </c>
      <c r="H643" s="17" t="str">
        <f>IF(OR($A643="",$B643=""),"",'OddsRatio_working_2-way'!M642)</f>
        <v/>
      </c>
      <c r="I643" s="17" t="str">
        <f>IF(OR($A643="",$B643=""),"",'OddsRatio_working_2-way'!N642)</f>
        <v/>
      </c>
      <c r="J643" s="17" t="str">
        <f>IF('Log_working_2-way'!$D642="","",A643^('Log_working_2-way'!$D642))</f>
        <v/>
      </c>
      <c r="K643" s="22" t="str">
        <f>IF('Log_working_2-way'!$D642="","",B643^('Log_working_2-way'!$D642))</f>
        <v/>
      </c>
    </row>
    <row r="644" spans="3:11" x14ac:dyDescent="0.2">
      <c r="C644" s="20" t="str">
        <f t="shared" si="10"/>
        <v/>
      </c>
      <c r="D644" s="17" t="str">
        <f>IF(OR($A644="",$B644=""),"",A644*'MPTO_working_2-way'!$G643)</f>
        <v/>
      </c>
      <c r="E644" s="22" t="str">
        <f>IF(OR($A644="",$B644=""),"",B644*'MPTO_working_2-way'!$G643)</f>
        <v/>
      </c>
      <c r="F644" s="17" t="str">
        <f>IF(OR($A644="",$B644=""),"",'MPTO_working_2-way'!D643)</f>
        <v/>
      </c>
      <c r="G644" s="22" t="str">
        <f>IF(OR($A644="",$B644=""),"",'MPTO_working_2-way'!E643)</f>
        <v/>
      </c>
      <c r="H644" s="17" t="str">
        <f>IF(OR($A644="",$B644=""),"",'OddsRatio_working_2-way'!M643)</f>
        <v/>
      </c>
      <c r="I644" s="17" t="str">
        <f>IF(OR($A644="",$B644=""),"",'OddsRatio_working_2-way'!N643)</f>
        <v/>
      </c>
      <c r="J644" s="17" t="str">
        <f>IF('Log_working_2-way'!$D643="","",A644^('Log_working_2-way'!$D643))</f>
        <v/>
      </c>
      <c r="K644" s="22" t="str">
        <f>IF('Log_working_2-way'!$D643="","",B644^('Log_working_2-way'!$D643))</f>
        <v/>
      </c>
    </row>
    <row r="645" spans="3:11" x14ac:dyDescent="0.2">
      <c r="C645" s="20" t="str">
        <f t="shared" si="10"/>
        <v/>
      </c>
      <c r="D645" s="17" t="str">
        <f>IF(OR($A645="",$B645=""),"",A645*'MPTO_working_2-way'!$G644)</f>
        <v/>
      </c>
      <c r="E645" s="22" t="str">
        <f>IF(OR($A645="",$B645=""),"",B645*'MPTO_working_2-way'!$G644)</f>
        <v/>
      </c>
      <c r="F645" s="17" t="str">
        <f>IF(OR($A645="",$B645=""),"",'MPTO_working_2-way'!D644)</f>
        <v/>
      </c>
      <c r="G645" s="22" t="str">
        <f>IF(OR($A645="",$B645=""),"",'MPTO_working_2-way'!E644)</f>
        <v/>
      </c>
      <c r="H645" s="17" t="str">
        <f>IF(OR($A645="",$B645=""),"",'OddsRatio_working_2-way'!M644)</f>
        <v/>
      </c>
      <c r="I645" s="17" t="str">
        <f>IF(OR($A645="",$B645=""),"",'OddsRatio_working_2-way'!N644)</f>
        <v/>
      </c>
      <c r="J645" s="17" t="str">
        <f>IF('Log_working_2-way'!$D644="","",A645^('Log_working_2-way'!$D644))</f>
        <v/>
      </c>
      <c r="K645" s="22" t="str">
        <f>IF('Log_working_2-way'!$D644="","",B645^('Log_working_2-way'!$D644))</f>
        <v/>
      </c>
    </row>
    <row r="646" spans="3:11" x14ac:dyDescent="0.2">
      <c r="C646" s="20" t="str">
        <f t="shared" si="10"/>
        <v/>
      </c>
      <c r="D646" s="17" t="str">
        <f>IF(OR($A646="",$B646=""),"",A646*'MPTO_working_2-way'!$G645)</f>
        <v/>
      </c>
      <c r="E646" s="22" t="str">
        <f>IF(OR($A646="",$B646=""),"",B646*'MPTO_working_2-way'!$G645)</f>
        <v/>
      </c>
      <c r="F646" s="17" t="str">
        <f>IF(OR($A646="",$B646=""),"",'MPTO_working_2-way'!D645)</f>
        <v/>
      </c>
      <c r="G646" s="22" t="str">
        <f>IF(OR($A646="",$B646=""),"",'MPTO_working_2-way'!E645)</f>
        <v/>
      </c>
      <c r="H646" s="17" t="str">
        <f>IF(OR($A646="",$B646=""),"",'OddsRatio_working_2-way'!M645)</f>
        <v/>
      </c>
      <c r="I646" s="17" t="str">
        <f>IF(OR($A646="",$B646=""),"",'OddsRatio_working_2-way'!N645)</f>
        <v/>
      </c>
      <c r="J646" s="17" t="str">
        <f>IF('Log_working_2-way'!$D645="","",A646^('Log_working_2-way'!$D645))</f>
        <v/>
      </c>
      <c r="K646" s="22" t="str">
        <f>IF('Log_working_2-way'!$D645="","",B646^('Log_working_2-way'!$D645))</f>
        <v/>
      </c>
    </row>
    <row r="647" spans="3:11" x14ac:dyDescent="0.2">
      <c r="C647" s="20" t="str">
        <f t="shared" si="10"/>
        <v/>
      </c>
      <c r="D647" s="17" t="str">
        <f>IF(OR($A647="",$B647=""),"",A647*'MPTO_working_2-way'!$G646)</f>
        <v/>
      </c>
      <c r="E647" s="22" t="str">
        <f>IF(OR($A647="",$B647=""),"",B647*'MPTO_working_2-way'!$G646)</f>
        <v/>
      </c>
      <c r="F647" s="17" t="str">
        <f>IF(OR($A647="",$B647=""),"",'MPTO_working_2-way'!D646)</f>
        <v/>
      </c>
      <c r="G647" s="22" t="str">
        <f>IF(OR($A647="",$B647=""),"",'MPTO_working_2-way'!E646)</f>
        <v/>
      </c>
      <c r="H647" s="17" t="str">
        <f>IF(OR($A647="",$B647=""),"",'OddsRatio_working_2-way'!M646)</f>
        <v/>
      </c>
      <c r="I647" s="17" t="str">
        <f>IF(OR($A647="",$B647=""),"",'OddsRatio_working_2-way'!N646)</f>
        <v/>
      </c>
      <c r="J647" s="17" t="str">
        <f>IF('Log_working_2-way'!$D646="","",A647^('Log_working_2-way'!$D646))</f>
        <v/>
      </c>
      <c r="K647" s="22" t="str">
        <f>IF('Log_working_2-way'!$D646="","",B647^('Log_working_2-way'!$D646))</f>
        <v/>
      </c>
    </row>
    <row r="648" spans="3:11" x14ac:dyDescent="0.2">
      <c r="C648" s="20" t="str">
        <f t="shared" si="10"/>
        <v/>
      </c>
      <c r="D648" s="17" t="str">
        <f>IF(OR($A648="",$B648=""),"",A648*'MPTO_working_2-way'!$G647)</f>
        <v/>
      </c>
      <c r="E648" s="22" t="str">
        <f>IF(OR($A648="",$B648=""),"",B648*'MPTO_working_2-way'!$G647)</f>
        <v/>
      </c>
      <c r="F648" s="17" t="str">
        <f>IF(OR($A648="",$B648=""),"",'MPTO_working_2-way'!D647)</f>
        <v/>
      </c>
      <c r="G648" s="22" t="str">
        <f>IF(OR($A648="",$B648=""),"",'MPTO_working_2-way'!E647)</f>
        <v/>
      </c>
      <c r="H648" s="17" t="str">
        <f>IF(OR($A648="",$B648=""),"",'OddsRatio_working_2-way'!M647)</f>
        <v/>
      </c>
      <c r="I648" s="17" t="str">
        <f>IF(OR($A648="",$B648=""),"",'OddsRatio_working_2-way'!N647)</f>
        <v/>
      </c>
      <c r="J648" s="17" t="str">
        <f>IF('Log_working_2-way'!$D647="","",A648^('Log_working_2-way'!$D647))</f>
        <v/>
      </c>
      <c r="K648" s="22" t="str">
        <f>IF('Log_working_2-way'!$D647="","",B648^('Log_working_2-way'!$D647))</f>
        <v/>
      </c>
    </row>
    <row r="649" spans="3:11" x14ac:dyDescent="0.2">
      <c r="C649" s="20" t="str">
        <f t="shared" si="10"/>
        <v/>
      </c>
      <c r="D649" s="17" t="str">
        <f>IF(OR($A649="",$B649=""),"",A649*'MPTO_working_2-way'!$G648)</f>
        <v/>
      </c>
      <c r="E649" s="22" t="str">
        <f>IF(OR($A649="",$B649=""),"",B649*'MPTO_working_2-way'!$G648)</f>
        <v/>
      </c>
      <c r="F649" s="17" t="str">
        <f>IF(OR($A649="",$B649=""),"",'MPTO_working_2-way'!D648)</f>
        <v/>
      </c>
      <c r="G649" s="22" t="str">
        <f>IF(OR($A649="",$B649=""),"",'MPTO_working_2-way'!E648)</f>
        <v/>
      </c>
      <c r="H649" s="17" t="str">
        <f>IF(OR($A649="",$B649=""),"",'OddsRatio_working_2-way'!M648)</f>
        <v/>
      </c>
      <c r="I649" s="17" t="str">
        <f>IF(OR($A649="",$B649=""),"",'OddsRatio_working_2-way'!N648)</f>
        <v/>
      </c>
      <c r="J649" s="17" t="str">
        <f>IF('Log_working_2-way'!$D648="","",A649^('Log_working_2-way'!$D648))</f>
        <v/>
      </c>
      <c r="K649" s="22" t="str">
        <f>IF('Log_working_2-way'!$D648="","",B649^('Log_working_2-way'!$D648))</f>
        <v/>
      </c>
    </row>
    <row r="650" spans="3:11" x14ac:dyDescent="0.2">
      <c r="C650" s="20" t="str">
        <f t="shared" si="10"/>
        <v/>
      </c>
      <c r="D650" s="17" t="str">
        <f>IF(OR($A650="",$B650=""),"",A650*'MPTO_working_2-way'!$G649)</f>
        <v/>
      </c>
      <c r="E650" s="22" t="str">
        <f>IF(OR($A650="",$B650=""),"",B650*'MPTO_working_2-way'!$G649)</f>
        <v/>
      </c>
      <c r="F650" s="17" t="str">
        <f>IF(OR($A650="",$B650=""),"",'MPTO_working_2-way'!D649)</f>
        <v/>
      </c>
      <c r="G650" s="22" t="str">
        <f>IF(OR($A650="",$B650=""),"",'MPTO_working_2-way'!E649)</f>
        <v/>
      </c>
      <c r="H650" s="17" t="str">
        <f>IF(OR($A650="",$B650=""),"",'OddsRatio_working_2-way'!M649)</f>
        <v/>
      </c>
      <c r="I650" s="17" t="str">
        <f>IF(OR($A650="",$B650=""),"",'OddsRatio_working_2-way'!N649)</f>
        <v/>
      </c>
      <c r="J650" s="17" t="str">
        <f>IF('Log_working_2-way'!$D649="","",A650^('Log_working_2-way'!$D649))</f>
        <v/>
      </c>
      <c r="K650" s="22" t="str">
        <f>IF('Log_working_2-way'!$D649="","",B650^('Log_working_2-way'!$D649))</f>
        <v/>
      </c>
    </row>
    <row r="651" spans="3:11" x14ac:dyDescent="0.2">
      <c r="C651" s="20" t="str">
        <f t="shared" si="10"/>
        <v/>
      </c>
      <c r="D651" s="17" t="str">
        <f>IF(OR($A651="",$B651=""),"",A651*'MPTO_working_2-way'!$G650)</f>
        <v/>
      </c>
      <c r="E651" s="22" t="str">
        <f>IF(OR($A651="",$B651=""),"",B651*'MPTO_working_2-way'!$G650)</f>
        <v/>
      </c>
      <c r="F651" s="17" t="str">
        <f>IF(OR($A651="",$B651=""),"",'MPTO_working_2-way'!D650)</f>
        <v/>
      </c>
      <c r="G651" s="22" t="str">
        <f>IF(OR($A651="",$B651=""),"",'MPTO_working_2-way'!E650)</f>
        <v/>
      </c>
      <c r="H651" s="17" t="str">
        <f>IF(OR($A651="",$B651=""),"",'OddsRatio_working_2-way'!M650)</f>
        <v/>
      </c>
      <c r="I651" s="17" t="str">
        <f>IF(OR($A651="",$B651=""),"",'OddsRatio_working_2-way'!N650)</f>
        <v/>
      </c>
      <c r="J651" s="17" t="str">
        <f>IF('Log_working_2-way'!$D650="","",A651^('Log_working_2-way'!$D650))</f>
        <v/>
      </c>
      <c r="K651" s="22" t="str">
        <f>IF('Log_working_2-way'!$D650="","",B651^('Log_working_2-way'!$D650))</f>
        <v/>
      </c>
    </row>
    <row r="652" spans="3:11" x14ac:dyDescent="0.2">
      <c r="C652" s="20" t="str">
        <f t="shared" si="10"/>
        <v/>
      </c>
      <c r="D652" s="17" t="str">
        <f>IF(OR($A652="",$B652=""),"",A652*'MPTO_working_2-way'!$G651)</f>
        <v/>
      </c>
      <c r="E652" s="22" t="str">
        <f>IF(OR($A652="",$B652=""),"",B652*'MPTO_working_2-way'!$G651)</f>
        <v/>
      </c>
      <c r="F652" s="17" t="str">
        <f>IF(OR($A652="",$B652=""),"",'MPTO_working_2-way'!D651)</f>
        <v/>
      </c>
      <c r="G652" s="22" t="str">
        <f>IF(OR($A652="",$B652=""),"",'MPTO_working_2-way'!E651)</f>
        <v/>
      </c>
      <c r="H652" s="17" t="str">
        <f>IF(OR($A652="",$B652=""),"",'OddsRatio_working_2-way'!M651)</f>
        <v/>
      </c>
      <c r="I652" s="17" t="str">
        <f>IF(OR($A652="",$B652=""),"",'OddsRatio_working_2-way'!N651)</f>
        <v/>
      </c>
      <c r="J652" s="17" t="str">
        <f>IF('Log_working_2-way'!$D651="","",A652^('Log_working_2-way'!$D651))</f>
        <v/>
      </c>
      <c r="K652" s="22" t="str">
        <f>IF('Log_working_2-way'!$D651="","",B652^('Log_working_2-way'!$D651))</f>
        <v/>
      </c>
    </row>
    <row r="653" spans="3:11" x14ac:dyDescent="0.2">
      <c r="C653" s="20" t="str">
        <f t="shared" si="10"/>
        <v/>
      </c>
      <c r="D653" s="17" t="str">
        <f>IF(OR($A653="",$B653=""),"",A653*'MPTO_working_2-way'!$G652)</f>
        <v/>
      </c>
      <c r="E653" s="22" t="str">
        <f>IF(OR($A653="",$B653=""),"",B653*'MPTO_working_2-way'!$G652)</f>
        <v/>
      </c>
      <c r="F653" s="17" t="str">
        <f>IF(OR($A653="",$B653=""),"",'MPTO_working_2-way'!D652)</f>
        <v/>
      </c>
      <c r="G653" s="22" t="str">
        <f>IF(OR($A653="",$B653=""),"",'MPTO_working_2-way'!E652)</f>
        <v/>
      </c>
      <c r="H653" s="17" t="str">
        <f>IF(OR($A653="",$B653=""),"",'OddsRatio_working_2-way'!M652)</f>
        <v/>
      </c>
      <c r="I653" s="17" t="str">
        <f>IF(OR($A653="",$B653=""),"",'OddsRatio_working_2-way'!N652)</f>
        <v/>
      </c>
      <c r="J653" s="17" t="str">
        <f>IF('Log_working_2-way'!$D652="","",A653^('Log_working_2-way'!$D652))</f>
        <v/>
      </c>
      <c r="K653" s="22" t="str">
        <f>IF('Log_working_2-way'!$D652="","",B653^('Log_working_2-way'!$D652))</f>
        <v/>
      </c>
    </row>
    <row r="654" spans="3:11" x14ac:dyDescent="0.2">
      <c r="C654" s="20" t="str">
        <f t="shared" si="10"/>
        <v/>
      </c>
      <c r="D654" s="17" t="str">
        <f>IF(OR($A654="",$B654=""),"",A654*'MPTO_working_2-way'!$G653)</f>
        <v/>
      </c>
      <c r="E654" s="22" t="str">
        <f>IF(OR($A654="",$B654=""),"",B654*'MPTO_working_2-way'!$G653)</f>
        <v/>
      </c>
      <c r="F654" s="17" t="str">
        <f>IF(OR($A654="",$B654=""),"",'MPTO_working_2-way'!D653)</f>
        <v/>
      </c>
      <c r="G654" s="22" t="str">
        <f>IF(OR($A654="",$B654=""),"",'MPTO_working_2-way'!E653)</f>
        <v/>
      </c>
      <c r="H654" s="17" t="str">
        <f>IF(OR($A654="",$B654=""),"",'OddsRatio_working_2-way'!M653)</f>
        <v/>
      </c>
      <c r="I654" s="17" t="str">
        <f>IF(OR($A654="",$B654=""),"",'OddsRatio_working_2-way'!N653)</f>
        <v/>
      </c>
      <c r="J654" s="17" t="str">
        <f>IF('Log_working_2-way'!$D653="","",A654^('Log_working_2-way'!$D653))</f>
        <v/>
      </c>
      <c r="K654" s="22" t="str">
        <f>IF('Log_working_2-way'!$D653="","",B654^('Log_working_2-way'!$D653))</f>
        <v/>
      </c>
    </row>
    <row r="655" spans="3:11" x14ac:dyDescent="0.2">
      <c r="C655" s="20" t="str">
        <f t="shared" si="10"/>
        <v/>
      </c>
      <c r="D655" s="17" t="str">
        <f>IF(OR($A655="",$B655=""),"",A655*'MPTO_working_2-way'!$G654)</f>
        <v/>
      </c>
      <c r="E655" s="22" t="str">
        <f>IF(OR($A655="",$B655=""),"",B655*'MPTO_working_2-way'!$G654)</f>
        <v/>
      </c>
      <c r="F655" s="17" t="str">
        <f>IF(OR($A655="",$B655=""),"",'MPTO_working_2-way'!D654)</f>
        <v/>
      </c>
      <c r="G655" s="22" t="str">
        <f>IF(OR($A655="",$B655=""),"",'MPTO_working_2-way'!E654)</f>
        <v/>
      </c>
      <c r="H655" s="17" t="str">
        <f>IF(OR($A655="",$B655=""),"",'OddsRatio_working_2-way'!M654)</f>
        <v/>
      </c>
      <c r="I655" s="17" t="str">
        <f>IF(OR($A655="",$B655=""),"",'OddsRatio_working_2-way'!N654)</f>
        <v/>
      </c>
      <c r="J655" s="17" t="str">
        <f>IF('Log_working_2-way'!$D654="","",A655^('Log_working_2-way'!$D654))</f>
        <v/>
      </c>
      <c r="K655" s="22" t="str">
        <f>IF('Log_working_2-way'!$D654="","",B655^('Log_working_2-way'!$D654))</f>
        <v/>
      </c>
    </row>
    <row r="656" spans="3:11" x14ac:dyDescent="0.2">
      <c r="C656" s="20" t="str">
        <f t="shared" si="10"/>
        <v/>
      </c>
      <c r="D656" s="17" t="str">
        <f>IF(OR($A656="",$B656=""),"",A656*'MPTO_working_2-way'!$G655)</f>
        <v/>
      </c>
      <c r="E656" s="22" t="str">
        <f>IF(OR($A656="",$B656=""),"",B656*'MPTO_working_2-way'!$G655)</f>
        <v/>
      </c>
      <c r="F656" s="17" t="str">
        <f>IF(OR($A656="",$B656=""),"",'MPTO_working_2-way'!D655)</f>
        <v/>
      </c>
      <c r="G656" s="22" t="str">
        <f>IF(OR($A656="",$B656=""),"",'MPTO_working_2-way'!E655)</f>
        <v/>
      </c>
      <c r="H656" s="17" t="str">
        <f>IF(OR($A656="",$B656=""),"",'OddsRatio_working_2-way'!M655)</f>
        <v/>
      </c>
      <c r="I656" s="17" t="str">
        <f>IF(OR($A656="",$B656=""),"",'OddsRatio_working_2-way'!N655)</f>
        <v/>
      </c>
      <c r="J656" s="17" t="str">
        <f>IF('Log_working_2-way'!$D655="","",A656^('Log_working_2-way'!$D655))</f>
        <v/>
      </c>
      <c r="K656" s="22" t="str">
        <f>IF('Log_working_2-way'!$D655="","",B656^('Log_working_2-way'!$D655))</f>
        <v/>
      </c>
    </row>
    <row r="657" spans="3:11" x14ac:dyDescent="0.2">
      <c r="C657" s="20" t="str">
        <f t="shared" si="10"/>
        <v/>
      </c>
      <c r="D657" s="17" t="str">
        <f>IF(OR($A657="",$B657=""),"",A657*'MPTO_working_2-way'!$G656)</f>
        <v/>
      </c>
      <c r="E657" s="22" t="str">
        <f>IF(OR($A657="",$B657=""),"",B657*'MPTO_working_2-way'!$G656)</f>
        <v/>
      </c>
      <c r="F657" s="17" t="str">
        <f>IF(OR($A657="",$B657=""),"",'MPTO_working_2-way'!D656)</f>
        <v/>
      </c>
      <c r="G657" s="22" t="str">
        <f>IF(OR($A657="",$B657=""),"",'MPTO_working_2-way'!E656)</f>
        <v/>
      </c>
      <c r="H657" s="17" t="str">
        <f>IF(OR($A657="",$B657=""),"",'OddsRatio_working_2-way'!M656)</f>
        <v/>
      </c>
      <c r="I657" s="17" t="str">
        <f>IF(OR($A657="",$B657=""),"",'OddsRatio_working_2-way'!N656)</f>
        <v/>
      </c>
      <c r="J657" s="17" t="str">
        <f>IF('Log_working_2-way'!$D656="","",A657^('Log_working_2-way'!$D656))</f>
        <v/>
      </c>
      <c r="K657" s="22" t="str">
        <f>IF('Log_working_2-way'!$D656="","",B657^('Log_working_2-way'!$D656))</f>
        <v/>
      </c>
    </row>
    <row r="658" spans="3:11" x14ac:dyDescent="0.2">
      <c r="C658" s="20" t="str">
        <f t="shared" si="10"/>
        <v/>
      </c>
      <c r="D658" s="17" t="str">
        <f>IF(OR($A658="",$B658=""),"",A658*'MPTO_working_2-way'!$G657)</f>
        <v/>
      </c>
      <c r="E658" s="22" t="str">
        <f>IF(OR($A658="",$B658=""),"",B658*'MPTO_working_2-way'!$G657)</f>
        <v/>
      </c>
      <c r="F658" s="17" t="str">
        <f>IF(OR($A658="",$B658=""),"",'MPTO_working_2-way'!D657)</f>
        <v/>
      </c>
      <c r="G658" s="22" t="str">
        <f>IF(OR($A658="",$B658=""),"",'MPTO_working_2-way'!E657)</f>
        <v/>
      </c>
      <c r="H658" s="17" t="str">
        <f>IF(OR($A658="",$B658=""),"",'OddsRatio_working_2-way'!M657)</f>
        <v/>
      </c>
      <c r="I658" s="17" t="str">
        <f>IF(OR($A658="",$B658=""),"",'OddsRatio_working_2-way'!N657)</f>
        <v/>
      </c>
      <c r="J658" s="17" t="str">
        <f>IF('Log_working_2-way'!$D657="","",A658^('Log_working_2-way'!$D657))</f>
        <v/>
      </c>
      <c r="K658" s="22" t="str">
        <f>IF('Log_working_2-way'!$D657="","",B658^('Log_working_2-way'!$D657))</f>
        <v/>
      </c>
    </row>
    <row r="659" spans="3:11" x14ac:dyDescent="0.2">
      <c r="C659" s="20" t="str">
        <f t="shared" si="10"/>
        <v/>
      </c>
      <c r="D659" s="17" t="str">
        <f>IF(OR($A659="",$B659=""),"",A659*'MPTO_working_2-way'!$G658)</f>
        <v/>
      </c>
      <c r="E659" s="22" t="str">
        <f>IF(OR($A659="",$B659=""),"",B659*'MPTO_working_2-way'!$G658)</f>
        <v/>
      </c>
      <c r="F659" s="17" t="str">
        <f>IF(OR($A659="",$B659=""),"",'MPTO_working_2-way'!D658)</f>
        <v/>
      </c>
      <c r="G659" s="22" t="str">
        <f>IF(OR($A659="",$B659=""),"",'MPTO_working_2-way'!E658)</f>
        <v/>
      </c>
      <c r="H659" s="17" t="str">
        <f>IF(OR($A659="",$B659=""),"",'OddsRatio_working_2-way'!M658)</f>
        <v/>
      </c>
      <c r="I659" s="17" t="str">
        <f>IF(OR($A659="",$B659=""),"",'OddsRatio_working_2-way'!N658)</f>
        <v/>
      </c>
      <c r="J659" s="17" t="str">
        <f>IF('Log_working_2-way'!$D658="","",A659^('Log_working_2-way'!$D658))</f>
        <v/>
      </c>
      <c r="K659" s="22" t="str">
        <f>IF('Log_working_2-way'!$D658="","",B659^('Log_working_2-way'!$D658))</f>
        <v/>
      </c>
    </row>
    <row r="660" spans="3:11" x14ac:dyDescent="0.2">
      <c r="C660" s="20" t="str">
        <f t="shared" si="10"/>
        <v/>
      </c>
      <c r="D660" s="17" t="str">
        <f>IF(OR($A660="",$B660=""),"",A660*'MPTO_working_2-way'!$G659)</f>
        <v/>
      </c>
      <c r="E660" s="22" t="str">
        <f>IF(OR($A660="",$B660=""),"",B660*'MPTO_working_2-way'!$G659)</f>
        <v/>
      </c>
      <c r="F660" s="17" t="str">
        <f>IF(OR($A660="",$B660=""),"",'MPTO_working_2-way'!D659)</f>
        <v/>
      </c>
      <c r="G660" s="22" t="str">
        <f>IF(OR($A660="",$B660=""),"",'MPTO_working_2-way'!E659)</f>
        <v/>
      </c>
      <c r="H660" s="17" t="str">
        <f>IF(OR($A660="",$B660=""),"",'OddsRatio_working_2-way'!M659)</f>
        <v/>
      </c>
      <c r="I660" s="17" t="str">
        <f>IF(OR($A660="",$B660=""),"",'OddsRatio_working_2-way'!N659)</f>
        <v/>
      </c>
      <c r="J660" s="17" t="str">
        <f>IF('Log_working_2-way'!$D659="","",A660^('Log_working_2-way'!$D659))</f>
        <v/>
      </c>
      <c r="K660" s="22" t="str">
        <f>IF('Log_working_2-way'!$D659="","",B660^('Log_working_2-way'!$D659))</f>
        <v/>
      </c>
    </row>
    <row r="661" spans="3:11" x14ac:dyDescent="0.2">
      <c r="C661" s="20" t="str">
        <f t="shared" si="10"/>
        <v/>
      </c>
      <c r="D661" s="17" t="str">
        <f>IF(OR($A661="",$B661=""),"",A661*'MPTO_working_2-way'!$G660)</f>
        <v/>
      </c>
      <c r="E661" s="22" t="str">
        <f>IF(OR($A661="",$B661=""),"",B661*'MPTO_working_2-way'!$G660)</f>
        <v/>
      </c>
      <c r="F661" s="17" t="str">
        <f>IF(OR($A661="",$B661=""),"",'MPTO_working_2-way'!D660)</f>
        <v/>
      </c>
      <c r="G661" s="22" t="str">
        <f>IF(OR($A661="",$B661=""),"",'MPTO_working_2-way'!E660)</f>
        <v/>
      </c>
      <c r="H661" s="17" t="str">
        <f>IF(OR($A661="",$B661=""),"",'OddsRatio_working_2-way'!M660)</f>
        <v/>
      </c>
      <c r="I661" s="17" t="str">
        <f>IF(OR($A661="",$B661=""),"",'OddsRatio_working_2-way'!N660)</f>
        <v/>
      </c>
      <c r="J661" s="17" t="str">
        <f>IF('Log_working_2-way'!$D660="","",A661^('Log_working_2-way'!$D660))</f>
        <v/>
      </c>
      <c r="K661" s="22" t="str">
        <f>IF('Log_working_2-way'!$D660="","",B661^('Log_working_2-way'!$D660))</f>
        <v/>
      </c>
    </row>
    <row r="662" spans="3:11" x14ac:dyDescent="0.2">
      <c r="C662" s="20" t="str">
        <f t="shared" si="10"/>
        <v/>
      </c>
      <c r="D662" s="17" t="str">
        <f>IF(OR($A662="",$B662=""),"",A662*'MPTO_working_2-way'!$G661)</f>
        <v/>
      </c>
      <c r="E662" s="22" t="str">
        <f>IF(OR($A662="",$B662=""),"",B662*'MPTO_working_2-way'!$G661)</f>
        <v/>
      </c>
      <c r="F662" s="17" t="str">
        <f>IF(OR($A662="",$B662=""),"",'MPTO_working_2-way'!D661)</f>
        <v/>
      </c>
      <c r="G662" s="22" t="str">
        <f>IF(OR($A662="",$B662=""),"",'MPTO_working_2-way'!E661)</f>
        <v/>
      </c>
      <c r="H662" s="17" t="str">
        <f>IF(OR($A662="",$B662=""),"",'OddsRatio_working_2-way'!M661)</f>
        <v/>
      </c>
      <c r="I662" s="17" t="str">
        <f>IF(OR($A662="",$B662=""),"",'OddsRatio_working_2-way'!N661)</f>
        <v/>
      </c>
      <c r="J662" s="17" t="str">
        <f>IF('Log_working_2-way'!$D661="","",A662^('Log_working_2-way'!$D661))</f>
        <v/>
      </c>
      <c r="K662" s="22" t="str">
        <f>IF('Log_working_2-way'!$D661="","",B662^('Log_working_2-way'!$D661))</f>
        <v/>
      </c>
    </row>
    <row r="663" spans="3:11" x14ac:dyDescent="0.2">
      <c r="C663" s="20" t="str">
        <f t="shared" si="10"/>
        <v/>
      </c>
      <c r="D663" s="17" t="str">
        <f>IF(OR($A663="",$B663=""),"",A663*'MPTO_working_2-way'!$G662)</f>
        <v/>
      </c>
      <c r="E663" s="22" t="str">
        <f>IF(OR($A663="",$B663=""),"",B663*'MPTO_working_2-way'!$G662)</f>
        <v/>
      </c>
      <c r="F663" s="17" t="str">
        <f>IF(OR($A663="",$B663=""),"",'MPTO_working_2-way'!D662)</f>
        <v/>
      </c>
      <c r="G663" s="22" t="str">
        <f>IF(OR($A663="",$B663=""),"",'MPTO_working_2-way'!E662)</f>
        <v/>
      </c>
      <c r="H663" s="17" t="str">
        <f>IF(OR($A663="",$B663=""),"",'OddsRatio_working_2-way'!M662)</f>
        <v/>
      </c>
      <c r="I663" s="17" t="str">
        <f>IF(OR($A663="",$B663=""),"",'OddsRatio_working_2-way'!N662)</f>
        <v/>
      </c>
      <c r="J663" s="17" t="str">
        <f>IF('Log_working_2-way'!$D662="","",A663^('Log_working_2-way'!$D662))</f>
        <v/>
      </c>
      <c r="K663" s="22" t="str">
        <f>IF('Log_working_2-way'!$D662="","",B663^('Log_working_2-way'!$D662))</f>
        <v/>
      </c>
    </row>
    <row r="664" spans="3:11" x14ac:dyDescent="0.2">
      <c r="C664" s="20" t="str">
        <f t="shared" si="10"/>
        <v/>
      </c>
      <c r="D664" s="17" t="str">
        <f>IF(OR($A664="",$B664=""),"",A664*'MPTO_working_2-way'!$G663)</f>
        <v/>
      </c>
      <c r="E664" s="22" t="str">
        <f>IF(OR($A664="",$B664=""),"",B664*'MPTO_working_2-way'!$G663)</f>
        <v/>
      </c>
      <c r="F664" s="17" t="str">
        <f>IF(OR($A664="",$B664=""),"",'MPTO_working_2-way'!D663)</f>
        <v/>
      </c>
      <c r="G664" s="22" t="str">
        <f>IF(OR($A664="",$B664=""),"",'MPTO_working_2-way'!E663)</f>
        <v/>
      </c>
      <c r="H664" s="17" t="str">
        <f>IF(OR($A664="",$B664=""),"",'OddsRatio_working_2-way'!M663)</f>
        <v/>
      </c>
      <c r="I664" s="17" t="str">
        <f>IF(OR($A664="",$B664=""),"",'OddsRatio_working_2-way'!N663)</f>
        <v/>
      </c>
      <c r="J664" s="17" t="str">
        <f>IF('Log_working_2-way'!$D663="","",A664^('Log_working_2-way'!$D663))</f>
        <v/>
      </c>
      <c r="K664" s="22" t="str">
        <f>IF('Log_working_2-way'!$D663="","",B664^('Log_working_2-way'!$D663))</f>
        <v/>
      </c>
    </row>
    <row r="665" spans="3:11" x14ac:dyDescent="0.2">
      <c r="C665" s="20" t="str">
        <f t="shared" si="10"/>
        <v/>
      </c>
      <c r="D665" s="17" t="str">
        <f>IF(OR($A665="",$B665=""),"",A665*'MPTO_working_2-way'!$G664)</f>
        <v/>
      </c>
      <c r="E665" s="22" t="str">
        <f>IF(OR($A665="",$B665=""),"",B665*'MPTO_working_2-way'!$G664)</f>
        <v/>
      </c>
      <c r="F665" s="17" t="str">
        <f>IF(OR($A665="",$B665=""),"",'MPTO_working_2-way'!D664)</f>
        <v/>
      </c>
      <c r="G665" s="22" t="str">
        <f>IF(OR($A665="",$B665=""),"",'MPTO_working_2-way'!E664)</f>
        <v/>
      </c>
      <c r="H665" s="17" t="str">
        <f>IF(OR($A665="",$B665=""),"",'OddsRatio_working_2-way'!M664)</f>
        <v/>
      </c>
      <c r="I665" s="17" t="str">
        <f>IF(OR($A665="",$B665=""),"",'OddsRatio_working_2-way'!N664)</f>
        <v/>
      </c>
      <c r="J665" s="17" t="str">
        <f>IF('Log_working_2-way'!$D664="","",A665^('Log_working_2-way'!$D664))</f>
        <v/>
      </c>
      <c r="K665" s="22" t="str">
        <f>IF('Log_working_2-way'!$D664="","",B665^('Log_working_2-way'!$D664))</f>
        <v/>
      </c>
    </row>
    <row r="666" spans="3:11" x14ac:dyDescent="0.2">
      <c r="C666" s="20" t="str">
        <f t="shared" si="10"/>
        <v/>
      </c>
      <c r="D666" s="17" t="str">
        <f>IF(OR($A666="",$B666=""),"",A666*'MPTO_working_2-way'!$G665)</f>
        <v/>
      </c>
      <c r="E666" s="22" t="str">
        <f>IF(OR($A666="",$B666=""),"",B666*'MPTO_working_2-way'!$G665)</f>
        <v/>
      </c>
      <c r="F666" s="17" t="str">
        <f>IF(OR($A666="",$B666=""),"",'MPTO_working_2-way'!D665)</f>
        <v/>
      </c>
      <c r="G666" s="22" t="str">
        <f>IF(OR($A666="",$B666=""),"",'MPTO_working_2-way'!E665)</f>
        <v/>
      </c>
      <c r="H666" s="17" t="str">
        <f>IF(OR($A666="",$B666=""),"",'OddsRatio_working_2-way'!M665)</f>
        <v/>
      </c>
      <c r="I666" s="17" t="str">
        <f>IF(OR($A666="",$B666=""),"",'OddsRatio_working_2-way'!N665)</f>
        <v/>
      </c>
      <c r="J666" s="17" t="str">
        <f>IF('Log_working_2-way'!$D665="","",A666^('Log_working_2-way'!$D665))</f>
        <v/>
      </c>
      <c r="K666" s="22" t="str">
        <f>IF('Log_working_2-way'!$D665="","",B666^('Log_working_2-way'!$D665))</f>
        <v/>
      </c>
    </row>
    <row r="667" spans="3:11" x14ac:dyDescent="0.2">
      <c r="C667" s="20" t="str">
        <f t="shared" si="10"/>
        <v/>
      </c>
      <c r="D667" s="17" t="str">
        <f>IF(OR($A667="",$B667=""),"",A667*'MPTO_working_2-way'!$G666)</f>
        <v/>
      </c>
      <c r="E667" s="22" t="str">
        <f>IF(OR($A667="",$B667=""),"",B667*'MPTO_working_2-way'!$G666)</f>
        <v/>
      </c>
      <c r="F667" s="17" t="str">
        <f>IF(OR($A667="",$B667=""),"",'MPTO_working_2-way'!D666)</f>
        <v/>
      </c>
      <c r="G667" s="22" t="str">
        <f>IF(OR($A667="",$B667=""),"",'MPTO_working_2-way'!E666)</f>
        <v/>
      </c>
      <c r="H667" s="17" t="str">
        <f>IF(OR($A667="",$B667=""),"",'OddsRatio_working_2-way'!M666)</f>
        <v/>
      </c>
      <c r="I667" s="17" t="str">
        <f>IF(OR($A667="",$B667=""),"",'OddsRatio_working_2-way'!N666)</f>
        <v/>
      </c>
      <c r="J667" s="17" t="str">
        <f>IF('Log_working_2-way'!$D666="","",A667^('Log_working_2-way'!$D666))</f>
        <v/>
      </c>
      <c r="K667" s="22" t="str">
        <f>IF('Log_working_2-way'!$D666="","",B667^('Log_working_2-way'!$D666))</f>
        <v/>
      </c>
    </row>
    <row r="668" spans="3:11" x14ac:dyDescent="0.2">
      <c r="C668" s="20" t="str">
        <f t="shared" si="10"/>
        <v/>
      </c>
      <c r="D668" s="17" t="str">
        <f>IF(OR($A668="",$B668=""),"",A668*'MPTO_working_2-way'!$G667)</f>
        <v/>
      </c>
      <c r="E668" s="22" t="str">
        <f>IF(OR($A668="",$B668=""),"",B668*'MPTO_working_2-way'!$G667)</f>
        <v/>
      </c>
      <c r="F668" s="17" t="str">
        <f>IF(OR($A668="",$B668=""),"",'MPTO_working_2-way'!D667)</f>
        <v/>
      </c>
      <c r="G668" s="22" t="str">
        <f>IF(OR($A668="",$B668=""),"",'MPTO_working_2-way'!E667)</f>
        <v/>
      </c>
      <c r="H668" s="17" t="str">
        <f>IF(OR($A668="",$B668=""),"",'OddsRatio_working_2-way'!M667)</f>
        <v/>
      </c>
      <c r="I668" s="17" t="str">
        <f>IF(OR($A668="",$B668=""),"",'OddsRatio_working_2-way'!N667)</f>
        <v/>
      </c>
      <c r="J668" s="17" t="str">
        <f>IF('Log_working_2-way'!$D667="","",A668^('Log_working_2-way'!$D667))</f>
        <v/>
      </c>
      <c r="K668" s="22" t="str">
        <f>IF('Log_working_2-way'!$D667="","",B668^('Log_working_2-way'!$D667))</f>
        <v/>
      </c>
    </row>
    <row r="669" spans="3:11" x14ac:dyDescent="0.2">
      <c r="C669" s="20" t="str">
        <f t="shared" si="10"/>
        <v/>
      </c>
      <c r="D669" s="17" t="str">
        <f>IF(OR($A669="",$B669=""),"",A669*'MPTO_working_2-way'!$G668)</f>
        <v/>
      </c>
      <c r="E669" s="22" t="str">
        <f>IF(OR($A669="",$B669=""),"",B669*'MPTO_working_2-way'!$G668)</f>
        <v/>
      </c>
      <c r="F669" s="17" t="str">
        <f>IF(OR($A669="",$B669=""),"",'MPTO_working_2-way'!D668)</f>
        <v/>
      </c>
      <c r="G669" s="22" t="str">
        <f>IF(OR($A669="",$B669=""),"",'MPTO_working_2-way'!E668)</f>
        <v/>
      </c>
      <c r="H669" s="17" t="str">
        <f>IF(OR($A669="",$B669=""),"",'OddsRatio_working_2-way'!M668)</f>
        <v/>
      </c>
      <c r="I669" s="17" t="str">
        <f>IF(OR($A669="",$B669=""),"",'OddsRatio_working_2-way'!N668)</f>
        <v/>
      </c>
      <c r="J669" s="17" t="str">
        <f>IF('Log_working_2-way'!$D668="","",A669^('Log_working_2-way'!$D668))</f>
        <v/>
      </c>
      <c r="K669" s="22" t="str">
        <f>IF('Log_working_2-way'!$D668="","",B669^('Log_working_2-way'!$D668))</f>
        <v/>
      </c>
    </row>
    <row r="670" spans="3:11" x14ac:dyDescent="0.2">
      <c r="C670" s="20" t="str">
        <f t="shared" si="10"/>
        <v/>
      </c>
      <c r="D670" s="17" t="str">
        <f>IF(OR($A670="",$B670=""),"",A670*'MPTO_working_2-way'!$G669)</f>
        <v/>
      </c>
      <c r="E670" s="22" t="str">
        <f>IF(OR($A670="",$B670=""),"",B670*'MPTO_working_2-way'!$G669)</f>
        <v/>
      </c>
      <c r="F670" s="17" t="str">
        <f>IF(OR($A670="",$B670=""),"",'MPTO_working_2-way'!D669)</f>
        <v/>
      </c>
      <c r="G670" s="22" t="str">
        <f>IF(OR($A670="",$B670=""),"",'MPTO_working_2-way'!E669)</f>
        <v/>
      </c>
      <c r="H670" s="17" t="str">
        <f>IF(OR($A670="",$B670=""),"",'OddsRatio_working_2-way'!M669)</f>
        <v/>
      </c>
      <c r="I670" s="17" t="str">
        <f>IF(OR($A670="",$B670=""),"",'OddsRatio_working_2-way'!N669)</f>
        <v/>
      </c>
      <c r="J670" s="17" t="str">
        <f>IF('Log_working_2-way'!$D669="","",A670^('Log_working_2-way'!$D669))</f>
        <v/>
      </c>
      <c r="K670" s="22" t="str">
        <f>IF('Log_working_2-way'!$D669="","",B670^('Log_working_2-way'!$D669))</f>
        <v/>
      </c>
    </row>
    <row r="671" spans="3:11" x14ac:dyDescent="0.2">
      <c r="C671" s="20" t="str">
        <f t="shared" si="10"/>
        <v/>
      </c>
      <c r="D671" s="17" t="str">
        <f>IF(OR($A671="",$B671=""),"",A671*'MPTO_working_2-way'!$G670)</f>
        <v/>
      </c>
      <c r="E671" s="22" t="str">
        <f>IF(OR($A671="",$B671=""),"",B671*'MPTO_working_2-way'!$G670)</f>
        <v/>
      </c>
      <c r="F671" s="17" t="str">
        <f>IF(OR($A671="",$B671=""),"",'MPTO_working_2-way'!D670)</f>
        <v/>
      </c>
      <c r="G671" s="22" t="str">
        <f>IF(OR($A671="",$B671=""),"",'MPTO_working_2-way'!E670)</f>
        <v/>
      </c>
      <c r="H671" s="17" t="str">
        <f>IF(OR($A671="",$B671=""),"",'OddsRatio_working_2-way'!M670)</f>
        <v/>
      </c>
      <c r="I671" s="17" t="str">
        <f>IF(OR($A671="",$B671=""),"",'OddsRatio_working_2-way'!N670)</f>
        <v/>
      </c>
      <c r="J671" s="17" t="str">
        <f>IF('Log_working_2-way'!$D670="","",A671^('Log_working_2-way'!$D670))</f>
        <v/>
      </c>
      <c r="K671" s="22" t="str">
        <f>IF('Log_working_2-way'!$D670="","",B671^('Log_working_2-way'!$D670))</f>
        <v/>
      </c>
    </row>
    <row r="672" spans="3:11" x14ac:dyDescent="0.2">
      <c r="C672" s="20" t="str">
        <f t="shared" si="10"/>
        <v/>
      </c>
      <c r="D672" s="17" t="str">
        <f>IF(OR($A672="",$B672=""),"",A672*'MPTO_working_2-way'!$G671)</f>
        <v/>
      </c>
      <c r="E672" s="22" t="str">
        <f>IF(OR($A672="",$B672=""),"",B672*'MPTO_working_2-way'!$G671)</f>
        <v/>
      </c>
      <c r="F672" s="17" t="str">
        <f>IF(OR($A672="",$B672=""),"",'MPTO_working_2-way'!D671)</f>
        <v/>
      </c>
      <c r="G672" s="22" t="str">
        <f>IF(OR($A672="",$B672=""),"",'MPTO_working_2-way'!E671)</f>
        <v/>
      </c>
      <c r="H672" s="17" t="str">
        <f>IF(OR($A672="",$B672=""),"",'OddsRatio_working_2-way'!M671)</f>
        <v/>
      </c>
      <c r="I672" s="17" t="str">
        <f>IF(OR($A672="",$B672=""),"",'OddsRatio_working_2-way'!N671)</f>
        <v/>
      </c>
      <c r="J672" s="17" t="str">
        <f>IF('Log_working_2-way'!$D671="","",A672^('Log_working_2-way'!$D671))</f>
        <v/>
      </c>
      <c r="K672" s="22" t="str">
        <f>IF('Log_working_2-way'!$D671="","",B672^('Log_working_2-way'!$D671))</f>
        <v/>
      </c>
    </row>
    <row r="673" spans="3:11" x14ac:dyDescent="0.2">
      <c r="C673" s="20" t="str">
        <f t="shared" si="10"/>
        <v/>
      </c>
      <c r="D673" s="17" t="str">
        <f>IF(OR($A673="",$B673=""),"",A673*'MPTO_working_2-way'!$G672)</f>
        <v/>
      </c>
      <c r="E673" s="22" t="str">
        <f>IF(OR($A673="",$B673=""),"",B673*'MPTO_working_2-way'!$G672)</f>
        <v/>
      </c>
      <c r="F673" s="17" t="str">
        <f>IF(OR($A673="",$B673=""),"",'MPTO_working_2-way'!D672)</f>
        <v/>
      </c>
      <c r="G673" s="22" t="str">
        <f>IF(OR($A673="",$B673=""),"",'MPTO_working_2-way'!E672)</f>
        <v/>
      </c>
      <c r="H673" s="17" t="str">
        <f>IF(OR($A673="",$B673=""),"",'OddsRatio_working_2-way'!M672)</f>
        <v/>
      </c>
      <c r="I673" s="17" t="str">
        <f>IF(OR($A673="",$B673=""),"",'OddsRatio_working_2-way'!N672)</f>
        <v/>
      </c>
      <c r="J673" s="17" t="str">
        <f>IF('Log_working_2-way'!$D672="","",A673^('Log_working_2-way'!$D672))</f>
        <v/>
      </c>
      <c r="K673" s="22" t="str">
        <f>IF('Log_working_2-way'!$D672="","",B673^('Log_working_2-way'!$D672))</f>
        <v/>
      </c>
    </row>
    <row r="674" spans="3:11" x14ac:dyDescent="0.2">
      <c r="C674" s="20" t="str">
        <f t="shared" si="10"/>
        <v/>
      </c>
      <c r="D674" s="17" t="str">
        <f>IF(OR($A674="",$B674=""),"",A674*'MPTO_working_2-way'!$G673)</f>
        <v/>
      </c>
      <c r="E674" s="22" t="str">
        <f>IF(OR($A674="",$B674=""),"",B674*'MPTO_working_2-way'!$G673)</f>
        <v/>
      </c>
      <c r="F674" s="17" t="str">
        <f>IF(OR($A674="",$B674=""),"",'MPTO_working_2-way'!D673)</f>
        <v/>
      </c>
      <c r="G674" s="22" t="str">
        <f>IF(OR($A674="",$B674=""),"",'MPTO_working_2-way'!E673)</f>
        <v/>
      </c>
      <c r="H674" s="17" t="str">
        <f>IF(OR($A674="",$B674=""),"",'OddsRatio_working_2-way'!M673)</f>
        <v/>
      </c>
      <c r="I674" s="17" t="str">
        <f>IF(OR($A674="",$B674=""),"",'OddsRatio_working_2-way'!N673)</f>
        <v/>
      </c>
      <c r="J674" s="17" t="str">
        <f>IF('Log_working_2-way'!$D673="","",A674^('Log_working_2-way'!$D673))</f>
        <v/>
      </c>
      <c r="K674" s="22" t="str">
        <f>IF('Log_working_2-way'!$D673="","",B674^('Log_working_2-way'!$D673))</f>
        <v/>
      </c>
    </row>
    <row r="675" spans="3:11" x14ac:dyDescent="0.2">
      <c r="C675" s="20" t="str">
        <f t="shared" si="10"/>
        <v/>
      </c>
      <c r="D675" s="17" t="str">
        <f>IF(OR($A675="",$B675=""),"",A675*'MPTO_working_2-way'!$G674)</f>
        <v/>
      </c>
      <c r="E675" s="22" t="str">
        <f>IF(OR($A675="",$B675=""),"",B675*'MPTO_working_2-way'!$G674)</f>
        <v/>
      </c>
      <c r="F675" s="17" t="str">
        <f>IF(OR($A675="",$B675=""),"",'MPTO_working_2-way'!D674)</f>
        <v/>
      </c>
      <c r="G675" s="22" t="str">
        <f>IF(OR($A675="",$B675=""),"",'MPTO_working_2-way'!E674)</f>
        <v/>
      </c>
      <c r="H675" s="17" t="str">
        <f>IF(OR($A675="",$B675=""),"",'OddsRatio_working_2-way'!M674)</f>
        <v/>
      </c>
      <c r="I675" s="17" t="str">
        <f>IF(OR($A675="",$B675=""),"",'OddsRatio_working_2-way'!N674)</f>
        <v/>
      </c>
      <c r="J675" s="17" t="str">
        <f>IF('Log_working_2-way'!$D674="","",A675^('Log_working_2-way'!$D674))</f>
        <v/>
      </c>
      <c r="K675" s="22" t="str">
        <f>IF('Log_working_2-way'!$D674="","",B675^('Log_working_2-way'!$D674))</f>
        <v/>
      </c>
    </row>
    <row r="676" spans="3:11" x14ac:dyDescent="0.2">
      <c r="C676" s="20" t="str">
        <f t="shared" si="10"/>
        <v/>
      </c>
      <c r="D676" s="17" t="str">
        <f>IF(OR($A676="",$B676=""),"",A676*'MPTO_working_2-way'!$G675)</f>
        <v/>
      </c>
      <c r="E676" s="22" t="str">
        <f>IF(OR($A676="",$B676=""),"",B676*'MPTO_working_2-way'!$G675)</f>
        <v/>
      </c>
      <c r="F676" s="17" t="str">
        <f>IF(OR($A676="",$B676=""),"",'MPTO_working_2-way'!D675)</f>
        <v/>
      </c>
      <c r="G676" s="22" t="str">
        <f>IF(OR($A676="",$B676=""),"",'MPTO_working_2-way'!E675)</f>
        <v/>
      </c>
      <c r="H676" s="17" t="str">
        <f>IF(OR($A676="",$B676=""),"",'OddsRatio_working_2-way'!M675)</f>
        <v/>
      </c>
      <c r="I676" s="17" t="str">
        <f>IF(OR($A676="",$B676=""),"",'OddsRatio_working_2-way'!N675)</f>
        <v/>
      </c>
      <c r="J676" s="17" t="str">
        <f>IF('Log_working_2-way'!$D675="","",A676^('Log_working_2-way'!$D675))</f>
        <v/>
      </c>
      <c r="K676" s="22" t="str">
        <f>IF('Log_working_2-way'!$D675="","",B676^('Log_working_2-way'!$D675))</f>
        <v/>
      </c>
    </row>
    <row r="677" spans="3:11" x14ac:dyDescent="0.2">
      <c r="C677" s="20" t="str">
        <f t="shared" si="10"/>
        <v/>
      </c>
      <c r="D677" s="17" t="str">
        <f>IF(OR($A677="",$B677=""),"",A677*'MPTO_working_2-way'!$G676)</f>
        <v/>
      </c>
      <c r="E677" s="22" t="str">
        <f>IF(OR($A677="",$B677=""),"",B677*'MPTO_working_2-way'!$G676)</f>
        <v/>
      </c>
      <c r="F677" s="17" t="str">
        <f>IF(OR($A677="",$B677=""),"",'MPTO_working_2-way'!D676)</f>
        <v/>
      </c>
      <c r="G677" s="22" t="str">
        <f>IF(OR($A677="",$B677=""),"",'MPTO_working_2-way'!E676)</f>
        <v/>
      </c>
      <c r="H677" s="17" t="str">
        <f>IF(OR($A677="",$B677=""),"",'OddsRatio_working_2-way'!M676)</f>
        <v/>
      </c>
      <c r="I677" s="17" t="str">
        <f>IF(OR($A677="",$B677=""),"",'OddsRatio_working_2-way'!N676)</f>
        <v/>
      </c>
      <c r="J677" s="17" t="str">
        <f>IF('Log_working_2-way'!$D676="","",A677^('Log_working_2-way'!$D676))</f>
        <v/>
      </c>
      <c r="K677" s="22" t="str">
        <f>IF('Log_working_2-way'!$D676="","",B677^('Log_working_2-way'!$D676))</f>
        <v/>
      </c>
    </row>
    <row r="678" spans="3:11" x14ac:dyDescent="0.2">
      <c r="C678" s="20" t="str">
        <f t="shared" si="10"/>
        <v/>
      </c>
      <c r="D678" s="17" t="str">
        <f>IF(OR($A678="",$B678=""),"",A678*'MPTO_working_2-way'!$G677)</f>
        <v/>
      </c>
      <c r="E678" s="22" t="str">
        <f>IF(OR($A678="",$B678=""),"",B678*'MPTO_working_2-way'!$G677)</f>
        <v/>
      </c>
      <c r="F678" s="17" t="str">
        <f>IF(OR($A678="",$B678=""),"",'MPTO_working_2-way'!D677)</f>
        <v/>
      </c>
      <c r="G678" s="22" t="str">
        <f>IF(OR($A678="",$B678=""),"",'MPTO_working_2-way'!E677)</f>
        <v/>
      </c>
      <c r="H678" s="17" t="str">
        <f>IF(OR($A678="",$B678=""),"",'OddsRatio_working_2-way'!M677)</f>
        <v/>
      </c>
      <c r="I678" s="17" t="str">
        <f>IF(OR($A678="",$B678=""),"",'OddsRatio_working_2-way'!N677)</f>
        <v/>
      </c>
      <c r="J678" s="17" t="str">
        <f>IF('Log_working_2-way'!$D677="","",A678^('Log_working_2-way'!$D677))</f>
        <v/>
      </c>
      <c r="K678" s="22" t="str">
        <f>IF('Log_working_2-way'!$D677="","",B678^('Log_working_2-way'!$D677))</f>
        <v/>
      </c>
    </row>
    <row r="679" spans="3:11" x14ac:dyDescent="0.2">
      <c r="C679" s="20" t="str">
        <f t="shared" si="10"/>
        <v/>
      </c>
      <c r="D679" s="17" t="str">
        <f>IF(OR($A679="",$B679=""),"",A679*'MPTO_working_2-way'!$G678)</f>
        <v/>
      </c>
      <c r="E679" s="22" t="str">
        <f>IF(OR($A679="",$B679=""),"",B679*'MPTO_working_2-way'!$G678)</f>
        <v/>
      </c>
      <c r="F679" s="17" t="str">
        <f>IF(OR($A679="",$B679=""),"",'MPTO_working_2-way'!D678)</f>
        <v/>
      </c>
      <c r="G679" s="22" t="str">
        <f>IF(OR($A679="",$B679=""),"",'MPTO_working_2-way'!E678)</f>
        <v/>
      </c>
      <c r="H679" s="17" t="str">
        <f>IF(OR($A679="",$B679=""),"",'OddsRatio_working_2-way'!M678)</f>
        <v/>
      </c>
      <c r="I679" s="17" t="str">
        <f>IF(OR($A679="",$B679=""),"",'OddsRatio_working_2-way'!N678)</f>
        <v/>
      </c>
      <c r="J679" s="17" t="str">
        <f>IF('Log_working_2-way'!$D678="","",A679^('Log_working_2-way'!$D678))</f>
        <v/>
      </c>
      <c r="K679" s="22" t="str">
        <f>IF('Log_working_2-way'!$D678="","",B679^('Log_working_2-way'!$D678))</f>
        <v/>
      </c>
    </row>
    <row r="680" spans="3:11" x14ac:dyDescent="0.2">
      <c r="C680" s="20" t="str">
        <f t="shared" si="10"/>
        <v/>
      </c>
      <c r="D680" s="17" t="str">
        <f>IF(OR($A680="",$B680=""),"",A680*'MPTO_working_2-way'!$G679)</f>
        <v/>
      </c>
      <c r="E680" s="22" t="str">
        <f>IF(OR($A680="",$B680=""),"",B680*'MPTO_working_2-way'!$G679)</f>
        <v/>
      </c>
      <c r="F680" s="17" t="str">
        <f>IF(OR($A680="",$B680=""),"",'MPTO_working_2-way'!D679)</f>
        <v/>
      </c>
      <c r="G680" s="22" t="str">
        <f>IF(OR($A680="",$B680=""),"",'MPTO_working_2-way'!E679)</f>
        <v/>
      </c>
      <c r="H680" s="17" t="str">
        <f>IF(OR($A680="",$B680=""),"",'OddsRatio_working_2-way'!M679)</f>
        <v/>
      </c>
      <c r="I680" s="17" t="str">
        <f>IF(OR($A680="",$B680=""),"",'OddsRatio_working_2-way'!N679)</f>
        <v/>
      </c>
      <c r="J680" s="17" t="str">
        <f>IF('Log_working_2-way'!$D679="","",A680^('Log_working_2-way'!$D679))</f>
        <v/>
      </c>
      <c r="K680" s="22" t="str">
        <f>IF('Log_working_2-way'!$D679="","",B680^('Log_working_2-way'!$D679))</f>
        <v/>
      </c>
    </row>
    <row r="681" spans="3:11" x14ac:dyDescent="0.2">
      <c r="C681" s="20" t="str">
        <f t="shared" si="10"/>
        <v/>
      </c>
      <c r="D681" s="17" t="str">
        <f>IF(OR($A681="",$B681=""),"",A681*'MPTO_working_2-way'!$G680)</f>
        <v/>
      </c>
      <c r="E681" s="22" t="str">
        <f>IF(OR($A681="",$B681=""),"",B681*'MPTO_working_2-way'!$G680)</f>
        <v/>
      </c>
      <c r="F681" s="17" t="str">
        <f>IF(OR($A681="",$B681=""),"",'MPTO_working_2-way'!D680)</f>
        <v/>
      </c>
      <c r="G681" s="22" t="str">
        <f>IF(OR($A681="",$B681=""),"",'MPTO_working_2-way'!E680)</f>
        <v/>
      </c>
      <c r="H681" s="17" t="str">
        <f>IF(OR($A681="",$B681=""),"",'OddsRatio_working_2-way'!M680)</f>
        <v/>
      </c>
      <c r="I681" s="17" t="str">
        <f>IF(OR($A681="",$B681=""),"",'OddsRatio_working_2-way'!N680)</f>
        <v/>
      </c>
      <c r="J681" s="17" t="str">
        <f>IF('Log_working_2-way'!$D680="","",A681^('Log_working_2-way'!$D680))</f>
        <v/>
      </c>
      <c r="K681" s="22" t="str">
        <f>IF('Log_working_2-way'!$D680="","",B681^('Log_working_2-way'!$D680))</f>
        <v/>
      </c>
    </row>
    <row r="682" spans="3:11" x14ac:dyDescent="0.2">
      <c r="C682" s="20" t="str">
        <f t="shared" si="10"/>
        <v/>
      </c>
      <c r="D682" s="17" t="str">
        <f>IF(OR($A682="",$B682=""),"",A682*'MPTO_working_2-way'!$G681)</f>
        <v/>
      </c>
      <c r="E682" s="22" t="str">
        <f>IF(OR($A682="",$B682=""),"",B682*'MPTO_working_2-way'!$G681)</f>
        <v/>
      </c>
      <c r="F682" s="17" t="str">
        <f>IF(OR($A682="",$B682=""),"",'MPTO_working_2-way'!D681)</f>
        <v/>
      </c>
      <c r="G682" s="22" t="str">
        <f>IF(OR($A682="",$B682=""),"",'MPTO_working_2-way'!E681)</f>
        <v/>
      </c>
      <c r="H682" s="17" t="str">
        <f>IF(OR($A682="",$B682=""),"",'OddsRatio_working_2-way'!M681)</f>
        <v/>
      </c>
      <c r="I682" s="17" t="str">
        <f>IF(OR($A682="",$B682=""),"",'OddsRatio_working_2-way'!N681)</f>
        <v/>
      </c>
      <c r="J682" s="17" t="str">
        <f>IF('Log_working_2-way'!$D681="","",A682^('Log_working_2-way'!$D681))</f>
        <v/>
      </c>
      <c r="K682" s="22" t="str">
        <f>IF('Log_working_2-way'!$D681="","",B682^('Log_working_2-way'!$D681))</f>
        <v/>
      </c>
    </row>
    <row r="683" spans="3:11" x14ac:dyDescent="0.2">
      <c r="C683" s="20" t="str">
        <f t="shared" si="10"/>
        <v/>
      </c>
      <c r="D683" s="17" t="str">
        <f>IF(OR($A683="",$B683=""),"",A683*'MPTO_working_2-way'!$G682)</f>
        <v/>
      </c>
      <c r="E683" s="22" t="str">
        <f>IF(OR($A683="",$B683=""),"",B683*'MPTO_working_2-way'!$G682)</f>
        <v/>
      </c>
      <c r="F683" s="17" t="str">
        <f>IF(OR($A683="",$B683=""),"",'MPTO_working_2-way'!D682)</f>
        <v/>
      </c>
      <c r="G683" s="22" t="str">
        <f>IF(OR($A683="",$B683=""),"",'MPTO_working_2-way'!E682)</f>
        <v/>
      </c>
      <c r="H683" s="17" t="str">
        <f>IF(OR($A683="",$B683=""),"",'OddsRatio_working_2-way'!M682)</f>
        <v/>
      </c>
      <c r="I683" s="17" t="str">
        <f>IF(OR($A683="",$B683=""),"",'OddsRatio_working_2-way'!N682)</f>
        <v/>
      </c>
      <c r="J683" s="17" t="str">
        <f>IF('Log_working_2-way'!$D682="","",A683^('Log_working_2-way'!$D682))</f>
        <v/>
      </c>
      <c r="K683" s="22" t="str">
        <f>IF('Log_working_2-way'!$D682="","",B683^('Log_working_2-way'!$D682))</f>
        <v/>
      </c>
    </row>
    <row r="684" spans="3:11" x14ac:dyDescent="0.2">
      <c r="C684" s="20" t="str">
        <f t="shared" si="10"/>
        <v/>
      </c>
      <c r="D684" s="17" t="str">
        <f>IF(OR($A684="",$B684=""),"",A684*'MPTO_working_2-way'!$G683)</f>
        <v/>
      </c>
      <c r="E684" s="22" t="str">
        <f>IF(OR($A684="",$B684=""),"",B684*'MPTO_working_2-way'!$G683)</f>
        <v/>
      </c>
      <c r="F684" s="17" t="str">
        <f>IF(OR($A684="",$B684=""),"",'MPTO_working_2-way'!D683)</f>
        <v/>
      </c>
      <c r="G684" s="22" t="str">
        <f>IF(OR($A684="",$B684=""),"",'MPTO_working_2-way'!E683)</f>
        <v/>
      </c>
      <c r="H684" s="17" t="str">
        <f>IF(OR($A684="",$B684=""),"",'OddsRatio_working_2-way'!M683)</f>
        <v/>
      </c>
      <c r="I684" s="17" t="str">
        <f>IF(OR($A684="",$B684=""),"",'OddsRatio_working_2-way'!N683)</f>
        <v/>
      </c>
      <c r="J684" s="17" t="str">
        <f>IF('Log_working_2-way'!$D683="","",A684^('Log_working_2-way'!$D683))</f>
        <v/>
      </c>
      <c r="K684" s="22" t="str">
        <f>IF('Log_working_2-way'!$D683="","",B684^('Log_working_2-way'!$D683))</f>
        <v/>
      </c>
    </row>
    <row r="685" spans="3:11" x14ac:dyDescent="0.2">
      <c r="C685" s="20" t="str">
        <f t="shared" si="10"/>
        <v/>
      </c>
      <c r="D685" s="17" t="str">
        <f>IF(OR($A685="",$B685=""),"",A685*'MPTO_working_2-way'!$G684)</f>
        <v/>
      </c>
      <c r="E685" s="22" t="str">
        <f>IF(OR($A685="",$B685=""),"",B685*'MPTO_working_2-way'!$G684)</f>
        <v/>
      </c>
      <c r="F685" s="17" t="str">
        <f>IF(OR($A685="",$B685=""),"",'MPTO_working_2-way'!D684)</f>
        <v/>
      </c>
      <c r="G685" s="22" t="str">
        <f>IF(OR($A685="",$B685=""),"",'MPTO_working_2-way'!E684)</f>
        <v/>
      </c>
      <c r="H685" s="17" t="str">
        <f>IF(OR($A685="",$B685=""),"",'OddsRatio_working_2-way'!M684)</f>
        <v/>
      </c>
      <c r="I685" s="17" t="str">
        <f>IF(OR($A685="",$B685=""),"",'OddsRatio_working_2-way'!N684)</f>
        <v/>
      </c>
      <c r="J685" s="17" t="str">
        <f>IF('Log_working_2-way'!$D684="","",A685^('Log_working_2-way'!$D684))</f>
        <v/>
      </c>
      <c r="K685" s="22" t="str">
        <f>IF('Log_working_2-way'!$D684="","",B685^('Log_working_2-way'!$D684))</f>
        <v/>
      </c>
    </row>
    <row r="686" spans="3:11" x14ac:dyDescent="0.2">
      <c r="C686" s="20" t="str">
        <f t="shared" si="10"/>
        <v/>
      </c>
      <c r="D686" s="17" t="str">
        <f>IF(OR($A686="",$B686=""),"",A686*'MPTO_working_2-way'!$G685)</f>
        <v/>
      </c>
      <c r="E686" s="22" t="str">
        <f>IF(OR($A686="",$B686=""),"",B686*'MPTO_working_2-way'!$G685)</f>
        <v/>
      </c>
      <c r="F686" s="17" t="str">
        <f>IF(OR($A686="",$B686=""),"",'MPTO_working_2-way'!D685)</f>
        <v/>
      </c>
      <c r="G686" s="22" t="str">
        <f>IF(OR($A686="",$B686=""),"",'MPTO_working_2-way'!E685)</f>
        <v/>
      </c>
      <c r="H686" s="17" t="str">
        <f>IF(OR($A686="",$B686=""),"",'OddsRatio_working_2-way'!M685)</f>
        <v/>
      </c>
      <c r="I686" s="17" t="str">
        <f>IF(OR($A686="",$B686=""),"",'OddsRatio_working_2-way'!N685)</f>
        <v/>
      </c>
      <c r="J686" s="17" t="str">
        <f>IF('Log_working_2-way'!$D685="","",A686^('Log_working_2-way'!$D685))</f>
        <v/>
      </c>
      <c r="K686" s="22" t="str">
        <f>IF('Log_working_2-way'!$D685="","",B686^('Log_working_2-way'!$D685))</f>
        <v/>
      </c>
    </row>
    <row r="687" spans="3:11" x14ac:dyDescent="0.2">
      <c r="C687" s="20" t="str">
        <f t="shared" si="10"/>
        <v/>
      </c>
      <c r="D687" s="17" t="str">
        <f>IF(OR($A687="",$B687=""),"",A687*'MPTO_working_2-way'!$G686)</f>
        <v/>
      </c>
      <c r="E687" s="22" t="str">
        <f>IF(OR($A687="",$B687=""),"",B687*'MPTO_working_2-way'!$G686)</f>
        <v/>
      </c>
      <c r="F687" s="17" t="str">
        <f>IF(OR($A687="",$B687=""),"",'MPTO_working_2-way'!D686)</f>
        <v/>
      </c>
      <c r="G687" s="22" t="str">
        <f>IF(OR($A687="",$B687=""),"",'MPTO_working_2-way'!E686)</f>
        <v/>
      </c>
      <c r="H687" s="17" t="str">
        <f>IF(OR($A687="",$B687=""),"",'OddsRatio_working_2-way'!M686)</f>
        <v/>
      </c>
      <c r="I687" s="17" t="str">
        <f>IF(OR($A687="",$B687=""),"",'OddsRatio_working_2-way'!N686)</f>
        <v/>
      </c>
      <c r="J687" s="17" t="str">
        <f>IF('Log_working_2-way'!$D686="","",A687^('Log_working_2-way'!$D686))</f>
        <v/>
      </c>
      <c r="K687" s="22" t="str">
        <f>IF('Log_working_2-way'!$D686="","",B687^('Log_working_2-way'!$D686))</f>
        <v/>
      </c>
    </row>
    <row r="688" spans="3:11" x14ac:dyDescent="0.2">
      <c r="C688" s="20" t="str">
        <f t="shared" si="10"/>
        <v/>
      </c>
      <c r="D688" s="17" t="str">
        <f>IF(OR($A688="",$B688=""),"",A688*'MPTO_working_2-way'!$G687)</f>
        <v/>
      </c>
      <c r="E688" s="22" t="str">
        <f>IF(OR($A688="",$B688=""),"",B688*'MPTO_working_2-way'!$G687)</f>
        <v/>
      </c>
      <c r="F688" s="17" t="str">
        <f>IF(OR($A688="",$B688=""),"",'MPTO_working_2-way'!D687)</f>
        <v/>
      </c>
      <c r="G688" s="22" t="str">
        <f>IF(OR($A688="",$B688=""),"",'MPTO_working_2-way'!E687)</f>
        <v/>
      </c>
      <c r="H688" s="17" t="str">
        <f>IF(OR($A688="",$B688=""),"",'OddsRatio_working_2-way'!M687)</f>
        <v/>
      </c>
      <c r="I688" s="17" t="str">
        <f>IF(OR($A688="",$B688=""),"",'OddsRatio_working_2-way'!N687)</f>
        <v/>
      </c>
      <c r="J688" s="17" t="str">
        <f>IF('Log_working_2-way'!$D687="","",A688^('Log_working_2-way'!$D687))</f>
        <v/>
      </c>
      <c r="K688" s="22" t="str">
        <f>IF('Log_working_2-way'!$D687="","",B688^('Log_working_2-way'!$D687))</f>
        <v/>
      </c>
    </row>
    <row r="689" spans="3:11" x14ac:dyDescent="0.2">
      <c r="C689" s="20" t="str">
        <f t="shared" si="10"/>
        <v/>
      </c>
      <c r="D689" s="17" t="str">
        <f>IF(OR($A689="",$B689=""),"",A689*'MPTO_working_2-way'!$G688)</f>
        <v/>
      </c>
      <c r="E689" s="22" t="str">
        <f>IF(OR($A689="",$B689=""),"",B689*'MPTO_working_2-way'!$G688)</f>
        <v/>
      </c>
      <c r="F689" s="17" t="str">
        <f>IF(OR($A689="",$B689=""),"",'MPTO_working_2-way'!D688)</f>
        <v/>
      </c>
      <c r="G689" s="22" t="str">
        <f>IF(OR($A689="",$B689=""),"",'MPTO_working_2-way'!E688)</f>
        <v/>
      </c>
      <c r="H689" s="17" t="str">
        <f>IF(OR($A689="",$B689=""),"",'OddsRatio_working_2-way'!M688)</f>
        <v/>
      </c>
      <c r="I689" s="17" t="str">
        <f>IF(OR($A689="",$B689=""),"",'OddsRatio_working_2-way'!N688)</f>
        <v/>
      </c>
      <c r="J689" s="17" t="str">
        <f>IF('Log_working_2-way'!$D688="","",A689^('Log_working_2-way'!$D688))</f>
        <v/>
      </c>
      <c r="K689" s="22" t="str">
        <f>IF('Log_working_2-way'!$D688="","",B689^('Log_working_2-way'!$D688))</f>
        <v/>
      </c>
    </row>
    <row r="690" spans="3:11" x14ac:dyDescent="0.2">
      <c r="C690" s="20" t="str">
        <f t="shared" si="10"/>
        <v/>
      </c>
      <c r="D690" s="17" t="str">
        <f>IF(OR($A690="",$B690=""),"",A690*'MPTO_working_2-way'!$G689)</f>
        <v/>
      </c>
      <c r="E690" s="22" t="str">
        <f>IF(OR($A690="",$B690=""),"",B690*'MPTO_working_2-way'!$G689)</f>
        <v/>
      </c>
      <c r="F690" s="17" t="str">
        <f>IF(OR($A690="",$B690=""),"",'MPTO_working_2-way'!D689)</f>
        <v/>
      </c>
      <c r="G690" s="22" t="str">
        <f>IF(OR($A690="",$B690=""),"",'MPTO_working_2-way'!E689)</f>
        <v/>
      </c>
      <c r="H690" s="17" t="str">
        <f>IF(OR($A690="",$B690=""),"",'OddsRatio_working_2-way'!M689)</f>
        <v/>
      </c>
      <c r="I690" s="17" t="str">
        <f>IF(OR($A690="",$B690=""),"",'OddsRatio_working_2-way'!N689)</f>
        <v/>
      </c>
      <c r="J690" s="17" t="str">
        <f>IF('Log_working_2-way'!$D689="","",A690^('Log_working_2-way'!$D689))</f>
        <v/>
      </c>
      <c r="K690" s="22" t="str">
        <f>IF('Log_working_2-way'!$D689="","",B690^('Log_working_2-way'!$D689))</f>
        <v/>
      </c>
    </row>
    <row r="691" spans="3:11" x14ac:dyDescent="0.2">
      <c r="C691" s="20" t="str">
        <f t="shared" si="10"/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3:11" x14ac:dyDescent="0.2">
      <c r="C692" s="20" t="str">
        <f t="shared" si="10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3:11" x14ac:dyDescent="0.2">
      <c r="C693" s="20" t="str">
        <f t="shared" si="10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3:11" x14ac:dyDescent="0.2">
      <c r="C694" s="20" t="str">
        <f t="shared" si="10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3:11" x14ac:dyDescent="0.2">
      <c r="C695" s="20" t="str">
        <f t="shared" si="10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3:11" x14ac:dyDescent="0.2">
      <c r="C696" s="20" t="str">
        <f t="shared" si="10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3:11" x14ac:dyDescent="0.2">
      <c r="C697" s="20" t="str">
        <f t="shared" si="10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3:11" x14ac:dyDescent="0.2">
      <c r="C698" s="20" t="str">
        <f t="shared" si="10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3:11" x14ac:dyDescent="0.2">
      <c r="C699" s="20" t="str">
        <f t="shared" si="10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3:11" x14ac:dyDescent="0.2">
      <c r="C700" s="20" t="str">
        <f t="shared" si="10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3:11" x14ac:dyDescent="0.2">
      <c r="C701" s="20" t="str">
        <f t="shared" si="10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3:11" x14ac:dyDescent="0.2">
      <c r="C702" s="20" t="str">
        <f t="shared" si="10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3:11" x14ac:dyDescent="0.2">
      <c r="C703" s="20" t="str">
        <f t="shared" si="10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3:11" x14ac:dyDescent="0.2">
      <c r="C704" s="20" t="str">
        <f t="shared" si="10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20" t="str">
        <f t="shared" si="10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20" t="str">
        <f t="shared" si="10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20" t="str">
        <f t="shared" ref="C707:C770" si="11">IF(OR($A707="",$B707=""),"",(1/A707)+(1/B707)-1)</f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20" t="str">
        <f t="shared" si="11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20" t="str">
        <f t="shared" si="11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20" t="str">
        <f t="shared" si="11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20" t="str">
        <f t="shared" si="11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20" t="str">
        <f t="shared" si="11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20" t="str">
        <f t="shared" si="11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20" t="str">
        <f t="shared" si="11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20" t="str">
        <f t="shared" si="11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20" t="str">
        <f t="shared" si="11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20" t="str">
        <f t="shared" si="11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20" t="str">
        <f t="shared" si="11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20" t="str">
        <f t="shared" si="11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20" t="str">
        <f t="shared" si="11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20" t="str">
        <f t="shared" si="11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20" t="str">
        <f t="shared" si="11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20" t="str">
        <f t="shared" si="11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20" t="str">
        <f t="shared" si="11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20" t="str">
        <f t="shared" si="11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20" t="str">
        <f t="shared" si="11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20" t="str">
        <f t="shared" si="11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20" t="str">
        <f t="shared" si="11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20" t="str">
        <f t="shared" si="11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20" t="str">
        <f t="shared" si="11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20" t="str">
        <f t="shared" si="11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20" t="str">
        <f t="shared" si="11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20" t="str">
        <f t="shared" si="11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20" t="str">
        <f t="shared" si="11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20" t="str">
        <f t="shared" si="11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20" t="str">
        <f t="shared" si="11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20" t="str">
        <f t="shared" si="11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20" t="str">
        <f t="shared" si="11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20" t="str">
        <f t="shared" si="11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20" t="str">
        <f t="shared" si="11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20" t="str">
        <f t="shared" si="11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20" t="str">
        <f t="shared" si="11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20" t="str">
        <f t="shared" si="11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20" t="str">
        <f t="shared" si="11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20" t="str">
        <f t="shared" si="11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20" t="str">
        <f t="shared" si="11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20" t="str">
        <f t="shared" si="11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20" t="str">
        <f t="shared" si="11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20" t="str">
        <f t="shared" si="11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20" t="str">
        <f t="shared" si="11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20" t="str">
        <f t="shared" si="11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20" t="str">
        <f t="shared" si="11"/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20" t="str">
        <f t="shared" si="11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20" t="str">
        <f t="shared" si="11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20" t="str">
        <f t="shared" si="11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20" t="str">
        <f t="shared" si="11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20" t="str">
        <f t="shared" si="11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20" t="str">
        <f t="shared" si="11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20" t="str">
        <f t="shared" si="11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20" t="str">
        <f t="shared" si="11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20" t="str">
        <f t="shared" si="11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20" t="str">
        <f t="shared" si="11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20" t="str">
        <f t="shared" si="11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20" t="str">
        <f t="shared" si="11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20" t="str">
        <f t="shared" si="11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20" t="str">
        <f t="shared" si="11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20" t="str">
        <f t="shared" si="11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20" t="str">
        <f t="shared" si="11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20" t="str">
        <f t="shared" si="11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20" t="str">
        <f t="shared" si="11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20" t="str">
        <f t="shared" ref="C771:C834" si="12">IF(OR($A771="",$B771=""),"",(1/A771)+(1/B771)-1)</f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20" t="str">
        <f t="shared" si="12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20" t="str">
        <f t="shared" si="12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20" t="str">
        <f t="shared" si="12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20" t="str">
        <f t="shared" si="12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20" t="str">
        <f t="shared" si="12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20" t="str">
        <f t="shared" si="12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20" t="str">
        <f t="shared" si="12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20" t="str">
        <f t="shared" si="12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20" t="str">
        <f t="shared" si="12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20" t="str">
        <f t="shared" si="12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20" t="str">
        <f t="shared" si="12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20" t="str">
        <f t="shared" si="12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20" t="str">
        <f t="shared" si="12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20" t="str">
        <f t="shared" si="12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20" t="str">
        <f t="shared" si="12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20" t="str">
        <f t="shared" si="12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20" t="str">
        <f t="shared" si="12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20" t="str">
        <f t="shared" si="12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20" t="str">
        <f t="shared" si="12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20" t="str">
        <f t="shared" si="12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20" t="str">
        <f t="shared" si="12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20" t="str">
        <f t="shared" si="12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20" t="str">
        <f t="shared" si="12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20" t="str">
        <f t="shared" si="12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20" t="str">
        <f t="shared" si="12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20" t="str">
        <f t="shared" si="12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20" t="str">
        <f t="shared" si="12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20" t="str">
        <f t="shared" si="12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20" t="str">
        <f t="shared" si="12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20" t="str">
        <f t="shared" si="12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20" t="str">
        <f t="shared" si="12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20" t="str">
        <f t="shared" si="12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20" t="str">
        <f t="shared" si="12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20" t="str">
        <f t="shared" si="12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20" t="str">
        <f t="shared" si="12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20" t="str">
        <f t="shared" si="12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20" t="str">
        <f t="shared" si="12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20" t="str">
        <f t="shared" si="12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20" t="str">
        <f t="shared" si="12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20" t="str">
        <f t="shared" si="12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20" t="str">
        <f t="shared" si="12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20" t="str">
        <f t="shared" si="12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20" t="str">
        <f t="shared" si="12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20" t="str">
        <f t="shared" si="12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20" t="str">
        <f t="shared" si="12"/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20" t="str">
        <f t="shared" si="12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20" t="str">
        <f t="shared" si="12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20" t="str">
        <f t="shared" si="12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20" t="str">
        <f t="shared" si="12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20" t="str">
        <f t="shared" si="12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20" t="str">
        <f t="shared" si="12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20" t="str">
        <f t="shared" si="12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20" t="str">
        <f t="shared" si="12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20" t="str">
        <f t="shared" si="12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20" t="str">
        <f t="shared" si="12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20" t="str">
        <f t="shared" si="12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20" t="str">
        <f t="shared" si="12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20" t="str">
        <f t="shared" si="12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20" t="str">
        <f t="shared" si="12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20" t="str">
        <f t="shared" si="12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20" t="str">
        <f t="shared" si="12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20" t="str">
        <f t="shared" si="12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20" t="str">
        <f t="shared" si="12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20" t="str">
        <f t="shared" ref="C835:C898" si="13">IF(OR($A835="",$B835=""),"",(1/A835)+(1/B835)-1)</f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20" t="str">
        <f t="shared" si="13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20" t="str">
        <f t="shared" si="13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20" t="str">
        <f t="shared" si="13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20" t="str">
        <f t="shared" si="13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20" t="str">
        <f t="shared" si="13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20" t="str">
        <f t="shared" si="13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20" t="str">
        <f t="shared" si="13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20" t="str">
        <f t="shared" si="13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20" t="str">
        <f t="shared" si="13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20" t="str">
        <f t="shared" si="13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20" t="str">
        <f t="shared" si="13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20" t="str">
        <f t="shared" si="13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20" t="str">
        <f t="shared" si="13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20" t="str">
        <f t="shared" si="13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20" t="str">
        <f t="shared" si="13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20" t="str">
        <f t="shared" si="13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20" t="str">
        <f t="shared" si="13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20" t="str">
        <f t="shared" si="13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20" t="str">
        <f t="shared" si="13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20" t="str">
        <f t="shared" si="13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20" t="str">
        <f t="shared" si="13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20" t="str">
        <f t="shared" si="13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20" t="str">
        <f t="shared" si="13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20" t="str">
        <f t="shared" si="13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20" t="str">
        <f t="shared" si="13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20" t="str">
        <f t="shared" si="13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20" t="str">
        <f t="shared" si="13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20" t="str">
        <f t="shared" si="13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20" t="str">
        <f t="shared" si="13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20" t="str">
        <f t="shared" si="13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20" t="str">
        <f t="shared" si="13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20" t="str">
        <f t="shared" si="13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20" t="str">
        <f t="shared" si="13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20" t="str">
        <f t="shared" si="13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20" t="str">
        <f t="shared" si="13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20" t="str">
        <f t="shared" si="13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20" t="str">
        <f t="shared" si="13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20" t="str">
        <f t="shared" si="13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20" t="str">
        <f t="shared" si="13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20" t="str">
        <f t="shared" si="13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20" t="str">
        <f t="shared" si="13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20" t="str">
        <f t="shared" si="13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20" t="str">
        <f t="shared" si="13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20" t="str">
        <f t="shared" si="13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20" t="str">
        <f t="shared" si="13"/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20" t="str">
        <f t="shared" si="13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20" t="str">
        <f t="shared" si="13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20" t="str">
        <f t="shared" si="13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20" t="str">
        <f t="shared" si="13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20" t="str">
        <f t="shared" si="13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20" t="str">
        <f t="shared" si="13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20" t="str">
        <f t="shared" si="13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20" t="str">
        <f t="shared" si="13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20" t="str">
        <f t="shared" si="13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20" t="str">
        <f t="shared" si="13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20" t="str">
        <f t="shared" si="13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20" t="str">
        <f t="shared" si="13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20" t="str">
        <f t="shared" si="13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20" t="str">
        <f t="shared" si="13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20" t="str">
        <f t="shared" si="13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20" t="str">
        <f t="shared" si="13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20" t="str">
        <f t="shared" si="13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20" t="str">
        <f t="shared" si="13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20" t="str">
        <f t="shared" ref="C899:C962" si="14">IF(OR($A899="",$B899=""),"",(1/A899)+(1/B899)-1)</f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20" t="str">
        <f t="shared" si="14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20" t="str">
        <f t="shared" si="14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20" t="str">
        <f t="shared" si="14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20" t="str">
        <f t="shared" si="14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20" t="str">
        <f t="shared" si="14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20" t="str">
        <f t="shared" si="14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20" t="str">
        <f t="shared" si="14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20" t="str">
        <f t="shared" si="14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20" t="str">
        <f t="shared" si="14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20" t="str">
        <f t="shared" si="14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20" t="str">
        <f t="shared" si="14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20" t="str">
        <f t="shared" si="14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20" t="str">
        <f t="shared" si="14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20" t="str">
        <f t="shared" si="14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20" t="str">
        <f t="shared" si="14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20" t="str">
        <f t="shared" si="14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20" t="str">
        <f t="shared" si="14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20" t="str">
        <f t="shared" si="14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20" t="str">
        <f t="shared" si="14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20" t="str">
        <f t="shared" si="14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20" t="str">
        <f t="shared" si="14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20" t="str">
        <f t="shared" si="14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20" t="str">
        <f t="shared" si="14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20" t="str">
        <f t="shared" si="14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20" t="str">
        <f t="shared" si="14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20" t="str">
        <f t="shared" si="14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20" t="str">
        <f t="shared" si="14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20" t="str">
        <f t="shared" si="14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20" t="str">
        <f t="shared" si="14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20" t="str">
        <f t="shared" si="14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20" t="str">
        <f t="shared" si="14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20" t="str">
        <f t="shared" si="14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20" t="str">
        <f t="shared" si="14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20" t="str">
        <f t="shared" si="14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20" t="str">
        <f t="shared" si="14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20" t="str">
        <f t="shared" si="14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20" t="str">
        <f t="shared" si="14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20" t="str">
        <f t="shared" si="14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20" t="str">
        <f t="shared" si="14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20" t="str">
        <f t="shared" si="14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20" t="str">
        <f t="shared" si="14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20" t="str">
        <f t="shared" si="14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20" t="str">
        <f t="shared" si="14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20" t="str">
        <f t="shared" si="14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20" t="str">
        <f t="shared" si="14"/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20" t="str">
        <f t="shared" si="14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20" t="str">
        <f t="shared" si="14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20" t="str">
        <f t="shared" si="14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20" t="str">
        <f t="shared" si="14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20" t="str">
        <f t="shared" si="14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20" t="str">
        <f t="shared" si="14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20" t="str">
        <f t="shared" si="14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20" t="str">
        <f t="shared" si="14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20" t="str">
        <f t="shared" si="14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20" t="str">
        <f t="shared" si="14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20" t="str">
        <f t="shared" si="14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20" t="str">
        <f t="shared" si="14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20" t="str">
        <f t="shared" si="14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20" t="str">
        <f t="shared" si="14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20" t="str">
        <f t="shared" si="14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20" t="str">
        <f t="shared" si="14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20" t="str">
        <f t="shared" si="14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20" t="str">
        <f t="shared" si="14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20" t="str">
        <f t="shared" ref="C963:C1002" si="15">IF(OR($A963="",$B963=""),"",(1/A963)+(1/B963)-1)</f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20" t="str">
        <f t="shared" si="15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20" t="str">
        <f t="shared" si="15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20" t="str">
        <f t="shared" si="15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20" t="str">
        <f t="shared" si="15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20" t="str">
        <f t="shared" si="15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20" t="str">
        <f t="shared" si="15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20" t="str">
        <f t="shared" si="15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20" t="str">
        <f t="shared" si="15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20" t="str">
        <f t="shared" si="15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20" t="str">
        <f t="shared" si="15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20" t="str">
        <f t="shared" si="15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20" t="str">
        <f t="shared" si="15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20" t="str">
        <f t="shared" si="15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20" t="str">
        <f t="shared" si="15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20" t="str">
        <f t="shared" si="15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20" t="str">
        <f t="shared" si="15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20" t="str">
        <f t="shared" si="15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20" t="str">
        <f t="shared" si="15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20" t="str">
        <f t="shared" si="15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20" t="str">
        <f t="shared" si="15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20" t="str">
        <f t="shared" si="15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20" t="str">
        <f t="shared" si="15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20" t="str">
        <f t="shared" si="15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20" t="str">
        <f t="shared" si="15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20" t="str">
        <f t="shared" si="15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20" t="str">
        <f t="shared" si="15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20" t="str">
        <f t="shared" si="15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20" t="str">
        <f t="shared" si="15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20" t="str">
        <f t="shared" si="15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20" t="str">
        <f t="shared" si="15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20" t="str">
        <f t="shared" si="15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20" t="str">
        <f t="shared" si="15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20" t="str">
        <f t="shared" si="15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20" t="str">
        <f t="shared" si="15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20" t="str">
        <f t="shared" si="15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20" t="str">
        <f t="shared" si="15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20" t="str">
        <f t="shared" si="15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20" t="str">
        <f t="shared" si="15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20" t="str">
        <f t="shared" si="15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5">
    <mergeCell ref="A1:B1"/>
    <mergeCell ref="D1:E1"/>
    <mergeCell ref="F1:G1"/>
    <mergeCell ref="H1:I1"/>
    <mergeCell ref="J1:K1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X1002"/>
  <sheetViews>
    <sheetView tabSelected="1" zoomScaleNormal="100" workbookViewId="0">
      <pane ySplit="2" topLeftCell="A138" activePane="bottomLeft" state="frozen"/>
      <selection pane="bottomLeft" activeCell="F158" sqref="F158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9.140625" style="15" customWidth="1"/>
    <col min="8" max="8" width="0.140625" style="16" customWidth="1"/>
    <col min="9" max="9" width="9.140625" style="14" hidden="1" customWidth="1"/>
    <col min="10" max="10" width="9.140625" style="15" hidden="1" customWidth="1"/>
    <col min="11" max="11" width="0.42578125" style="16" customWidth="1"/>
    <col min="12" max="12" width="9.140625" style="14" hidden="1" customWidth="1"/>
    <col min="13" max="13" width="9" style="15" hidden="1" customWidth="1"/>
    <col min="14" max="14" width="9.140625" style="16" hidden="1" customWidth="1"/>
    <col min="15" max="15" width="9.140625" style="14" hidden="1" customWidth="1"/>
    <col min="16" max="16" width="9.140625" style="15" hidden="1" customWidth="1"/>
    <col min="17" max="19" width="10" style="23"/>
    <col min="20" max="20" width="10" style="26"/>
    <col min="21" max="21" width="10" style="4"/>
    <col min="22" max="22" width="10.85546875" style="4" customWidth="1"/>
    <col min="23" max="23" width="12.28515625" style="4" customWidth="1"/>
    <col min="24" max="24" width="11.42578125" style="4" customWidth="1"/>
    <col min="25" max="16384" width="10" style="4"/>
  </cols>
  <sheetData>
    <row r="1" spans="1:24" s="13" customFormat="1" x14ac:dyDescent="0.2">
      <c r="A1" s="37" t="s">
        <v>9</v>
      </c>
      <c r="B1" s="37"/>
      <c r="C1" s="38"/>
      <c r="D1" s="18"/>
      <c r="E1" s="39" t="s">
        <v>25</v>
      </c>
      <c r="F1" s="37"/>
      <c r="G1" s="38"/>
      <c r="H1" s="39" t="s">
        <v>23</v>
      </c>
      <c r="I1" s="37"/>
      <c r="J1" s="38"/>
      <c r="K1" s="39" t="s">
        <v>11</v>
      </c>
      <c r="L1" s="37"/>
      <c r="M1" s="38"/>
      <c r="N1" s="39" t="s">
        <v>10</v>
      </c>
      <c r="O1" s="37"/>
      <c r="P1" s="38"/>
      <c r="Q1" s="39" t="s">
        <v>32</v>
      </c>
      <c r="R1" s="40"/>
      <c r="S1" s="40"/>
      <c r="T1" s="25" t="s">
        <v>33</v>
      </c>
      <c r="U1" s="13" t="s">
        <v>36</v>
      </c>
      <c r="V1" s="13" t="s">
        <v>40</v>
      </c>
      <c r="W1" s="13" t="s">
        <v>55</v>
      </c>
      <c r="X1" s="13" t="s">
        <v>164</v>
      </c>
    </row>
    <row r="2" spans="1:24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5" t="s">
        <v>8</v>
      </c>
      <c r="Q2" s="23" t="s">
        <v>6</v>
      </c>
      <c r="R2" s="23" t="s">
        <v>7</v>
      </c>
      <c r="S2" s="23" t="s">
        <v>8</v>
      </c>
    </row>
    <row r="3" spans="1:24" s="12" customFormat="1" x14ac:dyDescent="0.2">
      <c r="A3" s="14">
        <v>1.42</v>
      </c>
      <c r="B3" s="14">
        <v>5.29</v>
      </c>
      <c r="C3" s="15">
        <v>7.75</v>
      </c>
      <c r="D3" s="20">
        <f>IF(OR($A3="",$B3="",$C3=""),"",(1/A3)+(1/B3)+(1/C3)-1)</f>
        <v>2.2293527001388869E-2</v>
      </c>
      <c r="E3" s="17">
        <f>IF(OR($A3="",$B3="",$C3=""),"",A3*'MPTO_working_3-way'!$I2)</f>
        <v>1.4516568083419721</v>
      </c>
      <c r="F3" s="21">
        <f>IF(OR($A3="",$B3="",$C3=""),"",B3*'MPTO_working_3-way'!$I2)</f>
        <v>5.4079327578373473</v>
      </c>
      <c r="G3" s="22">
        <f>IF(OR($A3="",$B3="",$C3=""),"",C3*'MPTO_working_3-way'!$I2)</f>
        <v>7.922774834260764</v>
      </c>
      <c r="H3" s="17">
        <f>IF(OR($A3="",$B3="",$C3=""),"",'MPTO_working_3-way'!E2)</f>
        <v>1.4351440264629547</v>
      </c>
      <c r="I3" s="21">
        <f>IF(OR($A3="",$B3="",$C3=""),"",'MPTO_working_3-way'!F2)</f>
        <v>5.5064641684388427</v>
      </c>
      <c r="J3" s="22">
        <f>IF(OR($A3="",$B3="",$C3=""),"",'MPTO_working_3-way'!G2)</f>
        <v>8.2236110097445341</v>
      </c>
      <c r="K3" s="17">
        <f>IF(OR($A3="",$B3="",$C3=""),"",'OddsRatio_working_3-way'!H2)</f>
        <v>1.4403238822983806</v>
      </c>
      <c r="L3" s="21">
        <f>IF(OR($A3="",$B3="",$C3=""),"",'OddsRatio_working_3-way'!I2)</f>
        <v>5.4975939406191774</v>
      </c>
      <c r="M3" s="22">
        <f>IF(OR($A3="",$B3="",$C3=""),"",'OddsRatio_working_3-way'!J2)</f>
        <v>8.0766338226525516</v>
      </c>
      <c r="N3" s="17">
        <f>IF('Log_working_3-way'!$D2="","",A3^('Log_working_3-way'!$D2))</f>
        <v>1.433762978352064</v>
      </c>
      <c r="O3" s="21">
        <f>IF('Log_working_3-way'!$D2="","",B3^('Log_working_3-way'!$D2))</f>
        <v>5.5380372552743165</v>
      </c>
      <c r="P3" s="22">
        <f>IF('Log_working_3-way'!$D2="","",C3^('Log_working_3-way'!$D2))</f>
        <v>8.1990560338389784</v>
      </c>
      <c r="Q3" s="24">
        <f>(1/H3)*100</f>
        <v>69.679417644554647</v>
      </c>
      <c r="R3" s="24">
        <f>(1/F3)*100</f>
        <v>18.491354178743595</v>
      </c>
      <c r="S3" s="24">
        <f>(1/G3)*100</f>
        <v>12.621840465232726</v>
      </c>
      <c r="T3" s="26"/>
    </row>
    <row r="4" spans="1:24" s="12" customFormat="1" x14ac:dyDescent="0.2">
      <c r="A4" s="14">
        <v>2.38</v>
      </c>
      <c r="B4" s="14">
        <v>3.4</v>
      </c>
      <c r="C4" s="15">
        <v>3.26</v>
      </c>
      <c r="D4" s="20">
        <f>IF(OR($A4="",$B4="",$C4=""),"",(1/A4)+(1/B4)+(1/C4)-1)</f>
        <v>2.103418054338313E-2</v>
      </c>
      <c r="E4" s="17">
        <f>IF(OR($A4="",$B4="",$C4=""),"",A4*'MPTO_working_3-way'!$I3)</f>
        <v>2.4300613496932519</v>
      </c>
      <c r="F4" s="21">
        <f>IF(OR($A4="",$B4="",$C4=""),"",B4*'MPTO_working_3-way'!$I3)</f>
        <v>3.4715162138475026</v>
      </c>
      <c r="G4" s="22">
        <f>IF(OR($A4="",$B4="",$C4=""),"",C4*'MPTO_working_3-way'!$I3)</f>
        <v>3.3285714285714287</v>
      </c>
      <c r="H4" s="17">
        <f>IF(OR($A4="",$B4="",$C4=""),"",'MPTO_working_3-way'!E3)</f>
        <v>2.4203893186922887</v>
      </c>
      <c r="I4" s="21">
        <f>IF(OR($A4="",$B4="",$C4=""),"",'MPTO_working_3-way'!F3)</f>
        <v>3.4830310648231286</v>
      </c>
      <c r="J4" s="22">
        <f>IF(OR($A4="",$B4="",$C4=""),"",'MPTO_working_3-way'!G3)</f>
        <v>3.3362573099415207</v>
      </c>
      <c r="K4" s="17">
        <f>IF(OR($A4="",$B4="",$C4=""),"",'OddsRatio_working_3-way'!H3)</f>
        <v>2.4246499151611105</v>
      </c>
      <c r="L4" s="21">
        <f>IF(OR($A4="",$B4="",$C4=""),"",'OddsRatio_working_3-way'!I3)</f>
        <v>3.477652026367148</v>
      </c>
      <c r="M4" s="22">
        <f>IF(OR($A4="",$B4="",$C4=""),"",'OddsRatio_working_3-way'!J3)</f>
        <v>3.3331223248290649</v>
      </c>
      <c r="N4" s="17">
        <f>IF('Log_working_3-way'!$D3="","",A4^('Log_working_3-way'!$D3))</f>
        <v>2.4207146682416592</v>
      </c>
      <c r="O4" s="21">
        <f>IF('Log_working_3-way'!$D3="","",B4^('Log_working_3-way'!$D3))</f>
        <v>3.4823768971821769</v>
      </c>
      <c r="P4" s="22">
        <f>IF('Log_working_3-way'!$D3="","",C4^('Log_working_3-way'!$D3))</f>
        <v>3.3362395452815057</v>
      </c>
      <c r="Q4" s="24">
        <f t="shared" ref="Q4:Q13" si="0">(1/H4)*100</f>
        <v>41.315667371242967</v>
      </c>
      <c r="R4" s="24">
        <f t="shared" ref="R4:R13" si="1">(1/F4)*100</f>
        <v>28.805857106791212</v>
      </c>
      <c r="S4" s="24">
        <f t="shared" ref="S4:S13" si="2">(1/G4)*100</f>
        <v>30.04291845493562</v>
      </c>
      <c r="T4" s="26"/>
    </row>
    <row r="5" spans="1:24" s="12" customFormat="1" x14ac:dyDescent="0.2">
      <c r="A5" s="14">
        <v>1.1599999999999999</v>
      </c>
      <c r="B5" s="14">
        <v>9.01</v>
      </c>
      <c r="C5" s="15">
        <v>21.02</v>
      </c>
      <c r="D5" s="20">
        <f t="shared" ref="D5:D68" si="3">IF(OR($A5="",$B5="",$C5=""),"",(1/A5)+(1/B5)+(1/C5)-1)</f>
        <v>2.0630496156102351E-2</v>
      </c>
      <c r="E5" s="17">
        <f>IF(OR($A5="",$B5="",$C5=""),"",A5*'MPTO_working_3-way'!$I4)</f>
        <v>1.1839313755410787</v>
      </c>
      <c r="F5" s="21">
        <f>IF(OR($A5="",$B5="",$C5=""),"",B5*'MPTO_working_3-way'!$I4)</f>
        <v>9.1958807703664824</v>
      </c>
      <c r="G5" s="22">
        <f>IF(OR($A5="",$B5="",$C5=""),"",C5*'MPTO_working_3-way'!$I4)</f>
        <v>21.45365302920127</v>
      </c>
      <c r="H5" s="17">
        <f>IF(OR($A5="",$B5="",$C5=""),"",'MPTO_working_3-way'!E4)</f>
        <v>1.169327874834438</v>
      </c>
      <c r="I5" s="21">
        <f>IF(OR($A5="",$B5="",$C5=""),"",'MPTO_working_3-way'!F4)</f>
        <v>9.6051367388296889</v>
      </c>
      <c r="J5" s="22">
        <f>IF(OR($A5="",$B5="",$C5=""),"",'MPTO_working_3-way'!G4)</f>
        <v>24.571891765817515</v>
      </c>
      <c r="K5" s="17">
        <f>IF(OR($A5="",$B5="",$C5=""),"",'OddsRatio_working_3-way'!H4)</f>
        <v>1.1731211833172959</v>
      </c>
      <c r="L5" s="21">
        <f>IF(OR($A5="",$B5="",$C5=""),"",'OddsRatio_working_3-way'!I4)</f>
        <v>9.666879239822137</v>
      </c>
      <c r="M5" s="22">
        <f>IF(OR($A5="",$B5="",$C5=""),"",'OddsRatio_working_3-way'!J4)</f>
        <v>22.661788062576676</v>
      </c>
      <c r="N5" s="17">
        <f>IF('Log_working_3-way'!$D4="","",A5^('Log_working_3-way'!$D4))</f>
        <v>1.1671710998412177</v>
      </c>
      <c r="O5" s="21">
        <f>IF('Log_working_3-way'!$D4="","",B5^('Log_working_3-way'!$D4))</f>
        <v>9.8711676419634173</v>
      </c>
      <c r="P5" s="22">
        <f>IF('Log_working_3-way'!$D4="","",C5^('Log_working_3-way'!$D4))</f>
        <v>23.853568472542293</v>
      </c>
      <c r="Q5" s="24">
        <f t="shared" si="0"/>
        <v>85.519213346520743</v>
      </c>
      <c r="R5" s="24">
        <f t="shared" si="1"/>
        <v>10.874434162113946</v>
      </c>
      <c r="S5" s="24">
        <f t="shared" si="2"/>
        <v>4.6612108373285759</v>
      </c>
      <c r="T5" s="26"/>
    </row>
    <row r="6" spans="1:24" s="12" customFormat="1" x14ac:dyDescent="0.2">
      <c r="A6" s="14">
        <v>6.36</v>
      </c>
      <c r="B6" s="14">
        <v>4.6100000000000003</v>
      </c>
      <c r="C6" s="15">
        <v>1.55</v>
      </c>
      <c r="D6" s="20">
        <f t="shared" si="3"/>
        <v>1.9313734421408713E-2</v>
      </c>
      <c r="E6" s="17">
        <f>IF(OR($A6="",$B6="",$C6=""),"",A6*'MPTO_working_3-way'!$I5)</f>
        <v>6.4828353509201602</v>
      </c>
      <c r="F6" s="21">
        <f>IF(OR($A6="",$B6="",$C6=""),"",B6*'MPTO_working_3-way'!$I5)</f>
        <v>4.6990363156826946</v>
      </c>
      <c r="G6" s="22">
        <f>IF(OR($A6="",$B6="",$C6=""),"",C6*'MPTO_working_3-way'!$I5)</f>
        <v>1.5799362883531836</v>
      </c>
      <c r="H6" s="17">
        <f>IF(OR($A6="",$B6="",$C6=""),"",'MPTO_working_3-way'!E5)</f>
        <v>6.6315287191166012</v>
      </c>
      <c r="I6" s="21">
        <f>IF(OR($A6="",$B6="",$C6=""),"",'MPTO_working_3-way'!F5)</f>
        <v>4.7510039628829945</v>
      </c>
      <c r="J6" s="22">
        <f>IF(OR($A6="",$B6="",$C6=""),"",'MPTO_working_3-way'!G5)</f>
        <v>1.5656229803305151</v>
      </c>
      <c r="K6" s="17">
        <f>IF(OR($A6="",$B6="",$C6=""),"",'OddsRatio_working_3-way'!H5)</f>
        <v>6.5592745605598131</v>
      </c>
      <c r="L6" s="21">
        <f>IF(OR($A6="",$B6="",$C6=""),"",'OddsRatio_working_3-way'!I5)</f>
        <v>4.7442129036606202</v>
      </c>
      <c r="M6" s="22">
        <f>IF(OR($A6="",$B6="",$C6=""),"",'OddsRatio_working_3-way'!J5)</f>
        <v>1.5704479493111747</v>
      </c>
      <c r="N6" s="17">
        <f>IF('Log_working_3-way'!$D5="","",A6^('Log_working_3-way'!$D5))</f>
        <v>6.619747318828713</v>
      </c>
      <c r="O6" s="21">
        <f>IF('Log_working_3-way'!$D5="","",B6^('Log_working_3-way'!$D5))</f>
        <v>4.7649827819760082</v>
      </c>
      <c r="P6" s="22">
        <f>IF('Log_working_3-way'!$D5="","",C6^('Log_working_3-way'!$D5))</f>
        <v>1.5647677269049993</v>
      </c>
      <c r="Q6" s="24">
        <f t="shared" si="0"/>
        <v>15.079479292871282</v>
      </c>
      <c r="R6" s="24">
        <f t="shared" si="1"/>
        <v>21.280959175875534</v>
      </c>
      <c r="S6" s="24">
        <f t="shared" si="2"/>
        <v>63.293691484378201</v>
      </c>
      <c r="T6" s="26"/>
    </row>
    <row r="7" spans="1:24" s="12" customFormat="1" x14ac:dyDescent="0.2">
      <c r="A7" s="14">
        <v>1.91</v>
      </c>
      <c r="B7" s="14">
        <v>3.75</v>
      </c>
      <c r="C7" s="15">
        <v>4.3499999999999996</v>
      </c>
      <c r="D7" s="20">
        <f t="shared" si="3"/>
        <v>2.0111933562014794E-2</v>
      </c>
      <c r="E7" s="17">
        <f>IF(OR($A7="",$B7="",$C7=""),"",A7*'MPTO_working_3-way'!$I6)</f>
        <v>1.9484137931034482</v>
      </c>
      <c r="F7" s="21">
        <f>IF(OR($A7="",$B7="",$C7=""),"",B7*'MPTO_working_3-way'!$I6)</f>
        <v>3.8254197508575554</v>
      </c>
      <c r="G7" s="22">
        <f>IF(OR($A7="",$B7="",$C7=""),"",C7*'MPTO_working_3-way'!$I6)</f>
        <v>4.4374869109947639</v>
      </c>
      <c r="H7" s="17">
        <f>IF(OR($A7="",$B7="",$C7=""),"",'MPTO_working_3-way'!E6)</f>
        <v>1.9347740027478282</v>
      </c>
      <c r="I7" s="21">
        <f>IF(OR($A7="",$B7="",$C7=""),"",'MPTO_working_3-way'!F6)</f>
        <v>3.8467058660123152</v>
      </c>
      <c r="J7" s="22">
        <f>IF(OR($A7="",$B7="",$C7=""),"",'MPTO_working_3-way'!G6)</f>
        <v>4.4806665588092534</v>
      </c>
      <c r="K7" s="17">
        <f>IF(OR($A7="",$B7="",$C7=""),"",'OddsRatio_working_3-way'!H6)</f>
        <v>1.940044278674917</v>
      </c>
      <c r="L7" s="21">
        <f>IF(OR($A7="",$B7="",$C7=""),"",'OddsRatio_working_3-way'!I6)</f>
        <v>3.8407931498417831</v>
      </c>
      <c r="M7" s="22">
        <f>IF(OR($A7="",$B7="",$C7=""),"",'OddsRatio_working_3-way'!J6)</f>
        <v>4.4606025643527163</v>
      </c>
      <c r="N7" s="17">
        <f>IF('Log_working_3-way'!$D6="","",A7^('Log_working_3-way'!$D6))</f>
        <v>1.9345833356711357</v>
      </c>
      <c r="O7" s="21">
        <f>IF('Log_working_3-way'!$D6="","",B7^('Log_working_3-way'!$D6))</f>
        <v>3.8492478317034258</v>
      </c>
      <c r="P7" s="22">
        <f>IF('Log_working_3-way'!$D6="","",C7^('Log_working_3-way'!$D6))</f>
        <v>4.4782439639841485</v>
      </c>
      <c r="Q7" s="24">
        <f t="shared" si="0"/>
        <v>51.685623157007889</v>
      </c>
      <c r="R7" s="24">
        <f t="shared" si="1"/>
        <v>26.140922176601066</v>
      </c>
      <c r="S7" s="24">
        <f t="shared" si="2"/>
        <v>22.535277738449196</v>
      </c>
      <c r="T7" s="26"/>
    </row>
    <row r="8" spans="1:24" x14ac:dyDescent="0.2">
      <c r="A8" s="14">
        <v>1.1399999999999999</v>
      </c>
      <c r="B8" s="14">
        <v>9.31</v>
      </c>
      <c r="C8" s="15">
        <v>27.82</v>
      </c>
      <c r="D8" s="20">
        <f t="shared" si="3"/>
        <v>2.0549731111181524E-2</v>
      </c>
      <c r="E8" s="17">
        <f>IF(OR($A8="",$B8="",$C8=""),"",A8*'MPTO_working_3-way'!$I7)</f>
        <v>1.1634266934667468</v>
      </c>
      <c r="F8" s="21">
        <f>IF(OR($A8="",$B8="",$C8=""),"",B8*'MPTO_working_3-way'!$I7)</f>
        <v>9.5013179966451009</v>
      </c>
      <c r="G8" s="22">
        <f>IF(OR($A8="",$B8="",$C8=""),"",C8*'MPTO_working_3-way'!$I7)</f>
        <v>28.391693519513069</v>
      </c>
      <c r="H8" s="17">
        <f>IF(OR($A8="",$B8="",$C8=""),"",'MPTO_working_3-way'!E7)</f>
        <v>1.1489722065616437</v>
      </c>
      <c r="I8" s="21">
        <f>IF(OR($A8="",$B8="",$C8=""),"",'MPTO_working_3-way'!F7)</f>
        <v>9.9441659706005581</v>
      </c>
      <c r="J8" s="22">
        <f>IF(OR($A8="",$B8="",$C8=""),"",'MPTO_working_3-way'!G7)</f>
        <v>34.369631951591387</v>
      </c>
      <c r="K8" s="17">
        <f>IF(OR($A8="",$B8="",$C8=""),"",'OddsRatio_working_3-way'!H7)</f>
        <v>1.1526668791310986</v>
      </c>
      <c r="L8" s="21">
        <f>IF(OR($A8="",$B8="",$C8=""),"",'OddsRatio_working_3-way'!I7)</f>
        <v>10.061869754138783</v>
      </c>
      <c r="M8" s="22">
        <f>IF(OR($A8="",$B8="",$C8=""),"",'OddsRatio_working_3-way'!J7)</f>
        <v>30.246612130686188</v>
      </c>
      <c r="N8" s="17">
        <f>IF('Log_working_3-way'!$D7="","",A8^('Log_working_3-way'!$D7))</f>
        <v>1.1467887513200863</v>
      </c>
      <c r="O8" s="21">
        <f>IF('Log_working_3-way'!$D7="","",B8^('Log_working_3-way'!$D7))</f>
        <v>10.300455698393282</v>
      </c>
      <c r="P8" s="22">
        <f>IF('Log_working_3-way'!$D7="","",C8^('Log_working_3-way'!$D7))</f>
        <v>32.344942558885251</v>
      </c>
      <c r="Q8" s="24">
        <f t="shared" si="0"/>
        <v>87.03430720857466</v>
      </c>
      <c r="R8" s="24">
        <f t="shared" si="1"/>
        <v>10.524855607959847</v>
      </c>
      <c r="S8" s="24">
        <f t="shared" si="2"/>
        <v>3.5221569270347293</v>
      </c>
    </row>
    <row r="9" spans="1:24" x14ac:dyDescent="0.2">
      <c r="A9" s="14">
        <v>2.44</v>
      </c>
      <c r="B9" s="14">
        <v>3.4</v>
      </c>
      <c r="C9" s="15">
        <v>3.14</v>
      </c>
      <c r="D9" s="20">
        <f t="shared" si="3"/>
        <v>2.2425050212211861E-2</v>
      </c>
      <c r="E9" s="17">
        <f>IF(OR($A9="",$B9="",$C9=""),"",A9*'MPTO_working_3-way'!$I8)</f>
        <v>2.4947171225177969</v>
      </c>
      <c r="F9" s="21">
        <f>IF(OR($A9="",$B9="",$C9=""),"",B9*'MPTO_working_3-way'!$I8)</f>
        <v>3.4762451707215201</v>
      </c>
      <c r="G9" s="22">
        <f>IF(OR($A9="",$B9="",$C9=""),"",C9*'MPTO_working_3-way'!$I8)</f>
        <v>3.2104146576663455</v>
      </c>
      <c r="H9" s="17">
        <f>IF(OR($A9="",$B9="",$C9=""),"",'MPTO_working_3-way'!E8)</f>
        <v>2.4853300360261343</v>
      </c>
      <c r="I9" s="21">
        <f>IF(OR($A9="",$B9="",$C9=""),"",'MPTO_working_3-way'!F8)</f>
        <v>3.4886646095825831</v>
      </c>
      <c r="J9" s="22">
        <f>IF(OR($A9="",$B9="",$C9=""),"",'MPTO_working_3-way'!G8)</f>
        <v>3.215472122923785</v>
      </c>
      <c r="K9" s="17">
        <f>IF(OR($A9="",$B9="",$C9=""),"",'OddsRatio_working_3-way'!H8)</f>
        <v>2.4895412232632954</v>
      </c>
      <c r="L9" s="21">
        <f>IF(OR($A9="",$B9="",$C9=""),"",'OddsRatio_working_3-way'!I8)</f>
        <v>3.4825687054388248</v>
      </c>
      <c r="M9" s="22">
        <f>IF(OR($A9="",$B9="",$C9=""),"",'OddsRatio_working_3-way'!J8)</f>
        <v>3.2136237623496196</v>
      </c>
      <c r="N9" s="17">
        <f>IF('Log_working_3-way'!$D8="","",A9^('Log_working_3-way'!$D8))</f>
        <v>2.485712013771002</v>
      </c>
      <c r="O9" s="21">
        <f>IF('Log_working_3-way'!$D8="","",B9^('Log_working_3-way'!$D8))</f>
        <v>3.4876923908482551</v>
      </c>
      <c r="P9" s="22">
        <f>IF('Log_working_3-way'!$D8="","",C9^('Log_working_3-way'!$D8))</f>
        <v>3.2156589961267574</v>
      </c>
      <c r="Q9" s="24">
        <f t="shared" si="0"/>
        <v>40.236104883636656</v>
      </c>
      <c r="R9" s="24">
        <f t="shared" si="1"/>
        <v>28.766670671632827</v>
      </c>
      <c r="S9" s="24">
        <f t="shared" si="2"/>
        <v>31.148624294124712</v>
      </c>
    </row>
    <row r="10" spans="1:24" x14ac:dyDescent="0.2">
      <c r="A10" s="14">
        <v>1.8</v>
      </c>
      <c r="B10" s="14">
        <v>3.95</v>
      </c>
      <c r="C10" s="15">
        <v>4.7300000000000004</v>
      </c>
      <c r="D10" s="20">
        <f t="shared" si="3"/>
        <v>2.0136603003838793E-2</v>
      </c>
      <c r="E10" s="17">
        <f>IF(OR($A10="",$B10="",$C10=""),"",A10*'MPTO_working_3-way'!$I9)</f>
        <v>1.8362458854069099</v>
      </c>
      <c r="F10" s="21">
        <f>IF(OR($A10="",$B10="",$C10=""),"",B10*'MPTO_working_3-way'!$I9)</f>
        <v>4.0295395818651638</v>
      </c>
      <c r="G10" s="22">
        <f>IF(OR($A10="",$B10="",$C10=""),"",C10*'MPTO_working_3-way'!$I9)</f>
        <v>4.8252461322081581</v>
      </c>
      <c r="H10" s="17">
        <f>IF(OR($A10="",$B10="",$C10=""),"",'MPTO_working_3-way'!E9)</f>
        <v>1.8220134974798323</v>
      </c>
      <c r="I10" s="21">
        <f>IF(OR($A10="",$B10="",$C10=""),"",'MPTO_working_3-way'!F9)</f>
        <v>4.0575793893375378</v>
      </c>
      <c r="J10" s="22">
        <f>IF(OR($A10="",$B10="",$C10=""),"",'MPTO_working_3-way'!G9)</f>
        <v>4.8850954834211349</v>
      </c>
      <c r="K10" s="17">
        <f>IF(OR($A10="",$B10="",$C10=""),"",'OddsRatio_working_3-way'!H9)</f>
        <v>1.8273063786647885</v>
      </c>
      <c r="L10" s="21">
        <f>IF(OR($A10="",$B10="",$C10=""),"",'OddsRatio_working_3-way'!I9)</f>
        <v>4.0506922713264082</v>
      </c>
      <c r="M10" s="22">
        <f>IF(OR($A10="",$B10="",$C10=""),"",'OddsRatio_working_3-way'!J9)</f>
        <v>4.8573159905245769</v>
      </c>
      <c r="N10" s="17">
        <f>IF('Log_working_3-way'!$D9="","",A10^('Log_working_3-way'!$D9))</f>
        <v>1.821627984453476</v>
      </c>
      <c r="O10" s="21">
        <f>IF('Log_working_3-way'!$D9="","",B10^('Log_working_3-way'!$D9))</f>
        <v>4.0618142465068416</v>
      </c>
      <c r="P10" s="22">
        <f>IF('Log_working_3-way'!$D9="","",C10^('Log_working_3-way'!$D9))</f>
        <v>4.8817377309578482</v>
      </c>
      <c r="Q10" s="24">
        <f t="shared" si="0"/>
        <v>54.884335455427589</v>
      </c>
      <c r="R10" s="24">
        <f t="shared" si="1"/>
        <v>24.816731035487862</v>
      </c>
      <c r="S10" s="24">
        <f t="shared" si="2"/>
        <v>20.724331414413754</v>
      </c>
    </row>
    <row r="11" spans="1:24" x14ac:dyDescent="0.2">
      <c r="A11" s="14">
        <v>2.1</v>
      </c>
      <c r="B11" s="14">
        <v>3.68</v>
      </c>
      <c r="C11" s="15">
        <v>3.67</v>
      </c>
      <c r="D11" s="20">
        <f t="shared" si="3"/>
        <v>2.0409170657956333E-2</v>
      </c>
      <c r="E11" s="17">
        <f>IF(OR($A11="",$B11="",$C11=""),"",A11*'MPTO_working_3-way'!$I10)</f>
        <v>2.1428592583817085</v>
      </c>
      <c r="F11" s="21">
        <f>IF(OR($A11="",$B11="",$C11=""),"",B11*'MPTO_working_3-way'!$I10)</f>
        <v>3.7551057480212795</v>
      </c>
      <c r="G11" s="22">
        <f>IF(OR($A11="",$B11="",$C11=""),"",C11*'MPTO_working_3-way'!$I10)</f>
        <v>3.7449016563146995</v>
      </c>
      <c r="H11" s="17">
        <f>IF(OR($A11="",$B11="",$C11=""),"",'MPTO_working_3-way'!E10)</f>
        <v>2.1304363067117102</v>
      </c>
      <c r="I11" s="21">
        <f>IF(OR($A11="",$B11="",$C11=""),"",'MPTO_working_3-way'!F10)</f>
        <v>3.7744954343328239</v>
      </c>
      <c r="J11" s="22">
        <f>IF(OR($A11="",$B11="",$C11=""),"",'MPTO_working_3-way'!G10)</f>
        <v>3.7639760125564248</v>
      </c>
      <c r="K11" s="17">
        <f>IF(OR($A11="",$B11="",$C11=""),"",'OddsRatio_working_3-way'!H10)</f>
        <v>2.1355040558789344</v>
      </c>
      <c r="L11" s="21">
        <f>IF(OR($A11="",$B11="",$C11=""),"",'OddsRatio_working_3-way'!I10)</f>
        <v>3.7665007906868579</v>
      </c>
      <c r="M11" s="22">
        <f>IF(OR($A11="",$B11="",$C11=""),"",'OddsRatio_working_3-way'!J10)</f>
        <v>3.7561780265425027</v>
      </c>
      <c r="N11" s="17">
        <f>IF('Log_working_3-way'!$D10="","",A11^('Log_working_3-way'!$D10))</f>
        <v>2.1304978246394133</v>
      </c>
      <c r="O11" s="21">
        <f>IF('Log_working_3-way'!$D10="","",B11^('Log_working_3-way'!$D10))</f>
        <v>3.77436709556966</v>
      </c>
      <c r="P11" s="22">
        <f>IF('Log_working_3-way'!$D10="","",C11^('Log_working_3-way'!$D10))</f>
        <v>3.7639116227238314</v>
      </c>
      <c r="Q11" s="24">
        <f t="shared" si="0"/>
        <v>46.938741930449069</v>
      </c>
      <c r="R11" s="24">
        <f t="shared" si="1"/>
        <v>26.630408491876462</v>
      </c>
      <c r="S11" s="24">
        <f t="shared" si="2"/>
        <v>26.702970912835255</v>
      </c>
    </row>
    <row r="12" spans="1:24" x14ac:dyDescent="0.2">
      <c r="A12" s="14">
        <v>11.51</v>
      </c>
      <c r="B12" s="14">
        <v>6.21</v>
      </c>
      <c r="C12" s="15">
        <v>1.29</v>
      </c>
      <c r="D12" s="20">
        <f t="shared" si="3"/>
        <v>2.3105367329715243E-2</v>
      </c>
      <c r="E12" s="17">
        <f>IF(OR($A12="",$B12="",$C12=""),"",A12*'MPTO_working_3-way'!$I11)</f>
        <v>11.775942777965023</v>
      </c>
      <c r="F12" s="21">
        <f>IF(OR($A12="",$B12="",$C12=""),"",B12*'MPTO_working_3-way'!$I11)</f>
        <v>6.3534843311175315</v>
      </c>
      <c r="G12" s="22">
        <f>IF(OR($A12="",$B12="",$C12=""),"",C12*'MPTO_working_3-way'!$I11)</f>
        <v>1.3198059238553328</v>
      </c>
      <c r="H12" s="17">
        <f>IF(OR($A12="",$B12="",$C12=""),"",'MPTO_working_3-way'!E11)</f>
        <v>12.629582044482261</v>
      </c>
      <c r="I12" s="21">
        <f>IF(OR($A12="",$B12="",$C12=""),"",'MPTO_working_3-way'!F11)</f>
        <v>6.5219316676419501</v>
      </c>
      <c r="J12" s="22">
        <f>IF(OR($A12="",$B12="",$C12=""),"",'MPTO_working_3-way'!G11)</f>
        <v>1.3029451614230163</v>
      </c>
      <c r="K12" s="17">
        <f>IF(OR($A12="",$B12="",$C12=""),"",'OddsRatio_working_3-way'!H11)</f>
        <v>12.156756230050666</v>
      </c>
      <c r="L12" s="21">
        <f>IF(OR($A12="",$B12="",$C12=""),"",'OddsRatio_working_3-way'!I11)</f>
        <v>6.5306089399204543</v>
      </c>
      <c r="M12" s="22">
        <f>IF(OR($A12="",$B12="",$C12=""),"",'OddsRatio_working_3-way'!J11)</f>
        <v>1.3078457951203326</v>
      </c>
      <c r="N12" s="17">
        <f>IF('Log_working_3-way'!$D11="","",A12^('Log_working_3-way'!$D11))</f>
        <v>12.497953205661501</v>
      </c>
      <c r="O12" s="21">
        <f>IF('Log_working_3-way'!$D11="","",B12^('Log_working_3-way'!$D11))</f>
        <v>6.6042388650671455</v>
      </c>
      <c r="P12" s="22">
        <f>IF('Log_working_3-way'!$D11="","",C12^('Log_working_3-way'!$D11))</f>
        <v>1.3011193608516758</v>
      </c>
      <c r="Q12" s="24">
        <f t="shared" si="0"/>
        <v>7.917918395699326</v>
      </c>
      <c r="R12" s="24">
        <f t="shared" si="1"/>
        <v>15.739395076529719</v>
      </c>
      <c r="S12" s="24">
        <f t="shared" si="2"/>
        <v>75.768715833526784</v>
      </c>
    </row>
    <row r="13" spans="1:24" x14ac:dyDescent="0.2">
      <c r="A13" s="14">
        <v>1.575</v>
      </c>
      <c r="B13" s="14">
        <v>3.98</v>
      </c>
      <c r="C13" s="15">
        <v>6</v>
      </c>
      <c r="D13" s="20">
        <f t="shared" si="3"/>
        <v>5.284358299433678E-2</v>
      </c>
      <c r="E13" s="17">
        <f>IF(OR($A13="",$B13="",$C13=""),"",A13*'MPTO_working_3-way'!$I12)</f>
        <v>1.6582286432160804</v>
      </c>
      <c r="F13" s="21">
        <f>IF(OR($A13="",$B13="",$C13=""),"",B13*'MPTO_working_3-way'!$I12)</f>
        <v>4.19031746031746</v>
      </c>
      <c r="G13" s="22">
        <f>IF(OR($A13="",$B13="",$C13=""),"",C13*'MPTO_working_3-way'!$I12)</f>
        <v>6.3170614979660211</v>
      </c>
      <c r="H13" s="17">
        <f>IF(OR($A13="",$B13="",$C13=""),"",'MPTO_working_3-way'!E12)</f>
        <v>1.6199418542048023</v>
      </c>
      <c r="I13" s="21">
        <f>IF(OR($A13="",$B13="",$C13=""),"",'MPTO_working_3-way'!F12)</f>
        <v>4.2800568990042676</v>
      </c>
      <c r="J13" s="22">
        <f>IF(OR($A13="",$B13="",$C13=""),"",'MPTO_working_3-way'!G12)</f>
        <v>6.7090617195861579</v>
      </c>
      <c r="K13" s="17">
        <f>IF(OR($A13="",$B13="",$C13=""),"",'OddsRatio_working_3-way'!H12)</f>
        <v>1.6326824759611329</v>
      </c>
      <c r="L13" s="21">
        <f>IF(OR($A13="",$B13="",$C13=""),"",'OddsRatio_working_3-way'!I12)</f>
        <v>4.2789457015029155</v>
      </c>
      <c r="M13" s="22">
        <f>IF(OR($A13="",$B13="",$C13=""),"",'OddsRatio_working_3-way'!J12)</f>
        <v>6.5015867474881137</v>
      </c>
      <c r="N13" s="17">
        <f>IF('Log_working_3-way'!$D12="","",A13^('Log_working_3-way'!$D12))</f>
        <v>1.6175029196604254</v>
      </c>
      <c r="O13" s="21">
        <f>IF('Log_working_3-way'!$D12="","",B13^('Log_working_3-way'!$D12))</f>
        <v>4.3156677401795731</v>
      </c>
      <c r="P13" s="22">
        <f>IF('Log_working_3-way'!$D12="","",C13^('Log_working_3-way'!$D12))</f>
        <v>6.6644788786235116</v>
      </c>
      <c r="Q13" s="24">
        <f t="shared" si="0"/>
        <v>61.730610725585599</v>
      </c>
      <c r="R13" s="24">
        <f t="shared" si="1"/>
        <v>23.864540323497106</v>
      </c>
      <c r="S13" s="24">
        <f t="shared" si="2"/>
        <v>15.830145081253077</v>
      </c>
    </row>
    <row r="14" spans="1:24" x14ac:dyDescent="0.2">
      <c r="A14" s="14">
        <v>6.2</v>
      </c>
      <c r="B14" s="14">
        <v>4.24</v>
      </c>
      <c r="C14" s="15">
        <v>1.5249999999999999</v>
      </c>
      <c r="D14" s="20">
        <f t="shared" si="3"/>
        <v>5.287708410245151E-2</v>
      </c>
      <c r="E14" s="17">
        <f>IF(OR($A14="",$B14="",$C14=""),"",A14*'MPTO_working_3-way'!$I13)</f>
        <v>6.5278379214351991</v>
      </c>
      <c r="F14" s="21">
        <f>IF(OR($A14="",$B14="",$C14=""),"",B14*'MPTO_working_3-way'!$I13)</f>
        <v>4.4641988365943943</v>
      </c>
      <c r="G14" s="22">
        <f>IF(OR($A14="",$B14="",$C14=""),"",C14*'MPTO_working_3-way'!$I13)</f>
        <v>1.6056375532562384</v>
      </c>
      <c r="H14" s="17">
        <f>IF(OR($A14="",$B14="",$C14=""),"",'MPTO_working_3-way'!E13)</f>
        <v>6.960655623849707</v>
      </c>
      <c r="I14" s="21">
        <f>IF(OR($A14="",$B14="",$C14=""),"",'MPTO_working_3-way'!F13)</f>
        <v>4.5824607928306893</v>
      </c>
      <c r="J14" s="22">
        <f>IF(OR($A14="",$B14="",$C14=""),"",'MPTO_working_3-way'!G13)</f>
        <v>1.5671229877958202</v>
      </c>
      <c r="K14" s="17">
        <f>IF(OR($A14="",$B14="",$C14=""),"",'OddsRatio_working_3-way'!H13)</f>
        <v>6.7397985310916271</v>
      </c>
      <c r="L14" s="21">
        <f>IF(OR($A14="",$B14="",$C14=""),"",'OddsRatio_working_3-way'!I13)</f>
        <v>4.5763360078340138</v>
      </c>
      <c r="M14" s="22">
        <f>IF(OR($A14="",$B14="",$C14=""),"",'OddsRatio_working_3-way'!J13)</f>
        <v>1.5794988901582889</v>
      </c>
      <c r="N14" s="17">
        <f>IF('Log_working_3-way'!$D13="","",A14^('Log_working_3-way'!$D13))</f>
        <v>6.9199126868806573</v>
      </c>
      <c r="O14" s="21">
        <f>IF('Log_working_3-way'!$D13="","",B14^('Log_working_3-way'!$D13))</f>
        <v>4.6252880032465526</v>
      </c>
      <c r="P14" s="22">
        <f>IF('Log_working_3-way'!$D13="","",C14^('Log_working_3-way'!$D13))</f>
        <v>1.5642432683137446</v>
      </c>
      <c r="Q14" s="24">
        <f t="shared" ref="Q14" si="4">(1/H14)*100</f>
        <v>14.366462787982798</v>
      </c>
      <c r="R14" s="24">
        <f t="shared" ref="R14" si="5">(1/F14)*100</f>
        <v>22.400435925987349</v>
      </c>
      <c r="S14" s="24">
        <f t="shared" ref="S14" si="6">(1/G14)*100</f>
        <v>62.280556279466467</v>
      </c>
    </row>
    <row r="15" spans="1:24" x14ac:dyDescent="0.2">
      <c r="A15" s="14">
        <v>4.4800000000000004</v>
      </c>
      <c r="B15" s="14">
        <v>3.36</v>
      </c>
      <c r="C15" s="15">
        <v>1.88</v>
      </c>
      <c r="D15" s="20">
        <f t="shared" si="3"/>
        <v>5.2748226950354526E-2</v>
      </c>
      <c r="E15" s="17">
        <f>IF(OR($A15="",$B15="",$C15=""),"",A15*'MPTO_working_3-way'!$I14)</f>
        <v>4.7163120567375891</v>
      </c>
      <c r="F15" s="21">
        <f>IF(OR($A15="",$B15="",$C15=""),"",B15*'MPTO_working_3-way'!$I14)</f>
        <v>3.537234042553191</v>
      </c>
      <c r="G15" s="22">
        <f>IF(OR($A15="",$B15="",$C15=""),"",C15*'MPTO_working_3-way'!$I14)</f>
        <v>1.9791666666666663</v>
      </c>
      <c r="H15" s="17">
        <f>IF(OR($A15="",$B15="",$C15=""),"",'MPTO_working_3-way'!E14)</f>
        <v>4.8630671320057477</v>
      </c>
      <c r="I15" s="21">
        <f>IF(OR($A15="",$B15="",$C15=""),"",'MPTO_working_3-way'!F14)</f>
        <v>3.5709655536293052</v>
      </c>
      <c r="J15" s="22">
        <f>IF(OR($A15="",$B15="",$C15=""),"",'MPTO_working_3-way'!G14)</f>
        <v>1.9442688882505026</v>
      </c>
      <c r="K15" s="17">
        <f>IF(OR($A15="",$B15="",$C15=""),"",'OddsRatio_working_3-way'!H14)</f>
        <v>4.7868403908818848</v>
      </c>
      <c r="L15" s="21">
        <f>IF(OR($A15="",$B15="",$C15=""),"",'OddsRatio_working_3-way'!I14)</f>
        <v>3.5680871616325422</v>
      </c>
      <c r="M15" s="22">
        <f>IF(OR($A15="",$B15="",$C15=""),"",'OddsRatio_working_3-way'!J14)</f>
        <v>1.957591822981626</v>
      </c>
      <c r="N15" s="17">
        <f>IF('Log_working_3-way'!$D14="","",A15^('Log_working_3-way'!$D14))</f>
        <v>4.848179194911368</v>
      </c>
      <c r="O15" s="21">
        <f>IF('Log_working_3-way'!$D14="","",B15^('Log_working_3-way'!$D14))</f>
        <v>3.5814576386004058</v>
      </c>
      <c r="P15" s="22">
        <f>IF('Log_working_3-way'!$D14="","",C15^('Log_working_3-way'!$D14))</f>
        <v>1.943554988253958</v>
      </c>
      <c r="Q15" s="24">
        <f t="shared" ref="Q15" si="7">(1/H15)*100</f>
        <v>20.563154339750085</v>
      </c>
      <c r="R15" s="24">
        <f t="shared" ref="R15" si="8">(1/F15)*100</f>
        <v>28.270676691729328</v>
      </c>
      <c r="S15" s="24">
        <f t="shared" ref="S15" si="9">(1/G15)*100</f>
        <v>50.526315789473699</v>
      </c>
    </row>
    <row r="16" spans="1:24" x14ac:dyDescent="0.2">
      <c r="A16" s="14">
        <v>1.68</v>
      </c>
      <c r="B16" s="14">
        <v>3.92</v>
      </c>
      <c r="C16" s="15">
        <v>4.9400000000000004</v>
      </c>
      <c r="D16" s="20">
        <f t="shared" si="3"/>
        <v>5.2769285851992587E-2</v>
      </c>
      <c r="E16" s="17">
        <f>IF(OR($A16="",$B16="",$C16=""),"",A16*'MPTO_working_3-way'!$I15)</f>
        <v>1.7686524002313475</v>
      </c>
      <c r="F16" s="21">
        <f>IF(OR($A16="",$B16="",$C16=""),"",B16*'MPTO_working_3-way'!$I15)</f>
        <v>4.1268556005398107</v>
      </c>
      <c r="G16" s="22">
        <f>IF(OR($A16="",$B16="",$C16=""),"",C16*'MPTO_working_3-way'!$I15)</f>
        <v>5.2006802721088441</v>
      </c>
      <c r="H16" s="17">
        <f>IF(OR($A16="",$B16="",$C16=""),"",'MPTO_working_3-way'!E15)</f>
        <v>1.7311570766749043</v>
      </c>
      <c r="I16" s="21">
        <f>IF(OR($A16="",$B16="",$C16=""),"",'MPTO_working_3-way'!F15)</f>
        <v>4.2103086407823271</v>
      </c>
      <c r="J16" s="22">
        <f>IF(OR($A16="",$B16="",$C16=""),"",'MPTO_working_3-way'!G15)</f>
        <v>5.4101023144928968</v>
      </c>
      <c r="K16" s="17">
        <f>IF(OR($A16="",$B16="",$C16=""),"",'OddsRatio_working_3-way'!H15)</f>
        <v>1.7441005694912042</v>
      </c>
      <c r="L16" s="21">
        <f>IF(OR($A16="",$B16="",$C16=""),"",'OddsRatio_working_3-way'!I15)</f>
        <v>4.1952553866386992</v>
      </c>
      <c r="M16" s="22">
        <f>IF(OR($A16="",$B16="",$C16=""),"",'OddsRatio_working_3-way'!J15)</f>
        <v>5.3114062408755043</v>
      </c>
      <c r="N16" s="17">
        <f>IF('Log_working_3-way'!$D15="","",A16^('Log_working_3-way'!$D15))</f>
        <v>1.7291486892669901</v>
      </c>
      <c r="O16" s="21">
        <f>IF('Log_working_3-way'!$D15="","",B16^('Log_working_3-way'!$D15))</f>
        <v>4.2292355698865656</v>
      </c>
      <c r="P16" s="22">
        <f>IF('Log_working_3-way'!$D15="","",C16^('Log_working_3-way'!$D15))</f>
        <v>5.398653155014423</v>
      </c>
      <c r="Q16" s="24">
        <f t="shared" ref="Q16" si="10">(1/H16)*100</f>
        <v>57.764833328743116</v>
      </c>
      <c r="R16" s="24">
        <f t="shared" ref="R16" si="11">(1/F16)*100</f>
        <v>24.231523871811646</v>
      </c>
      <c r="S16" s="24">
        <f t="shared" ref="S16" si="12">(1/G16)*100</f>
        <v>19.228253760627858</v>
      </c>
    </row>
    <row r="17" spans="1:24" x14ac:dyDescent="0.2">
      <c r="A17" s="14">
        <v>11.68</v>
      </c>
      <c r="B17" s="14">
        <v>6.53</v>
      </c>
      <c r="C17" s="15">
        <v>1.26</v>
      </c>
      <c r="D17" s="20">
        <f>IF(OR($A17="",$B17="",$C17=""),"",(1/A17)+(1/B17)+(1/C17)-1)</f>
        <v>3.2406588821659366E-2</v>
      </c>
      <c r="E17" s="17">
        <f>IF(OR($A17="",$B17="",$C17=""),"",A17*'MPTO_working_3-way'!$I16)</f>
        <v>12.058508957436981</v>
      </c>
      <c r="F17" s="21">
        <f>IF(OR($A17="",$B17="",$C17=""),"",B17*'MPTO_working_3-way'!$I16)</f>
        <v>6.7416150250054363</v>
      </c>
      <c r="G17" s="22">
        <f>IF(OR($A17="",$B17="",$C17=""),"",C17*'MPTO_working_3-way'!$I16)</f>
        <v>1.3008323019152908</v>
      </c>
      <c r="H17" s="17">
        <f>IF(OR($A17="",$B17="",$C17=""),"",'MPTO_working_3-way'!E16)</f>
        <v>13.366438958243231</v>
      </c>
      <c r="I17" s="21">
        <f>IF(OR($A17="",$B17="",$C17=""),"",'MPTO_working_3-way'!F16)</f>
        <v>7.0255722131906078</v>
      </c>
      <c r="J17" s="22">
        <f>IF(OR($A17="",$B17="",$C17=""),"",'MPTO_working_3-way'!G16)</f>
        <v>1.2773862064142449</v>
      </c>
      <c r="K17" s="17">
        <f>IF(OR($A17="",$B17="",$C17=""),"",'OddsRatio_working_3-way'!H16)</f>
        <v>12.659641333890931</v>
      </c>
      <c r="L17" s="21">
        <f>IF(OR($A17="",$B17="",$C17=""),"",'OddsRatio_working_3-way'!I16)</f>
        <v>7.037248743110192</v>
      </c>
      <c r="M17" s="22">
        <f>IF(OR($A17="",$B17="",$C17=""),"",'OddsRatio_working_3-way'!J16)</f>
        <v>1.2838489463306779</v>
      </c>
      <c r="N17" s="17">
        <f>IF('Log_working_3-way'!$D16="","",A17^('Log_working_3-way'!$D16))</f>
        <v>13.190480341656922</v>
      </c>
      <c r="O17" s="21">
        <f>IF('Log_working_3-way'!$D16="","",B17^('Log_working_3-way'!$D16))</f>
        <v>7.165320437993576</v>
      </c>
      <c r="P17" s="22">
        <f>IF('Log_working_3-way'!$D16="","",C17^('Log_working_3-way'!$D16))</f>
        <v>1.2744915052992203</v>
      </c>
      <c r="Q17" s="24">
        <f t="shared" ref="Q17" si="13">(1/H17)*100</f>
        <v>7.4814242082277937</v>
      </c>
      <c r="R17" s="24">
        <f t="shared" ref="R17" si="14">(1/F17)*100</f>
        <v>14.83324094138991</v>
      </c>
      <c r="S17" s="24">
        <f t="shared" ref="S17" si="15">(1/G17)*100</f>
        <v>76.873859799425489</v>
      </c>
    </row>
    <row r="18" spans="1:24" x14ac:dyDescent="0.2">
      <c r="A18" s="14">
        <v>1.1299999999999999</v>
      </c>
      <c r="B18" s="14">
        <v>9.1999999999999993</v>
      </c>
      <c r="C18" s="15">
        <v>16</v>
      </c>
      <c r="D18" s="20">
        <f>IF(OR($A18="",$B18="",$C18=""),"",(1/A18)+(1/B18)+(1/C18)-1)</f>
        <v>5.6151404386302506E-2</v>
      </c>
      <c r="E18" s="17">
        <f>IF(OR($A18="",$B18="",$C18=""),"",A18*'MPTO_working_3-way'!$I17)</f>
        <v>1.1934510869565218</v>
      </c>
      <c r="F18" s="21">
        <f>IF(OR($A18="",$B18="",$C18=""),"",B18*'MPTO_working_3-way'!$I17)</f>
        <v>9.7165929203539818</v>
      </c>
      <c r="G18" s="22">
        <f>IF(OR($A18="",$B18="",$C18=""),"",C18*'MPTO_working_3-way'!$I17)</f>
        <v>16.89842247018084</v>
      </c>
      <c r="H18" s="17">
        <f>IF(OR($A18="",$B18="",$C18=""),"",'MPTO_working_3-way'!E17)</f>
        <v>1.154416323508999</v>
      </c>
      <c r="I18" s="21">
        <f>IF(OR($A18="",$B18="",$C18=""),"",'MPTO_working_3-way'!F17)</f>
        <v>11.113763919821828</v>
      </c>
      <c r="J18" s="22">
        <f>IF(OR($A18="",$B18="",$C18=""),"",'MPTO_working_3-way'!G17)</f>
        <v>22.839985353350436</v>
      </c>
      <c r="K18" s="17">
        <f>IF(OR($A18="",$B18="",$C18=""),"",'OddsRatio_working_3-way'!H17)</f>
        <v>1.1623285751346972</v>
      </c>
      <c r="L18" s="21">
        <f>IF(OR($A18="",$B18="",$C18=""),"",'OddsRatio_working_3-way'!I17)</f>
        <v>11.239187046957834</v>
      </c>
      <c r="M18" s="22">
        <f>IF(OR($A18="",$B18="",$C18=""),"",'OddsRatio_working_3-way'!J17)</f>
        <v>19.730220207849698</v>
      </c>
      <c r="N18" s="17">
        <f>IF('Log_working_3-way'!$D17="","",A18^('Log_working_3-way'!$D17))</f>
        <v>1.1467508106696802</v>
      </c>
      <c r="O18" s="21">
        <f>IF('Log_working_3-way'!$D17="","",B18^('Log_working_3-way'!$D17))</f>
        <v>12.017864303573406</v>
      </c>
      <c r="P18" s="22">
        <f>IF('Log_working_3-way'!$D17="","",C18^('Log_working_3-way'!$D17))</f>
        <v>22.340623867377406</v>
      </c>
      <c r="Q18" s="24">
        <f t="shared" ref="Q18:Q24" si="16">(1/H18)*100</f>
        <v>86.623861741695535</v>
      </c>
      <c r="R18" s="24">
        <f t="shared" ref="R18:S22" si="17">(1/F18)*100</f>
        <v>10.291673307680048</v>
      </c>
      <c r="S18" s="24">
        <f t="shared" si="17"/>
        <v>5.9177121519160272</v>
      </c>
      <c r="T18" s="26" t="s">
        <v>35</v>
      </c>
      <c r="U18" s="4" t="s">
        <v>37</v>
      </c>
      <c r="V18" s="4" t="s">
        <v>211</v>
      </c>
      <c r="W18" s="4" t="s">
        <v>212</v>
      </c>
      <c r="X18" s="27"/>
    </row>
    <row r="19" spans="1:24" x14ac:dyDescent="0.2">
      <c r="A19" s="14">
        <v>3.1949999999999998</v>
      </c>
      <c r="B19" s="14">
        <v>2.95</v>
      </c>
      <c r="C19" s="15">
        <v>2.4700000000000002</v>
      </c>
      <c r="D19" s="20">
        <f>IF(OR($A19="",$B19="",$C19=""),"",(1/A19)+(1/B19)+(1/C19)-1)</f>
        <v>5.6830395826011015E-2</v>
      </c>
      <c r="E19" s="17">
        <f>IF(OR($A19="",$B19="",$C19=""),"",A19*'MPTO_working_3-way'!$I18)</f>
        <v>3.3765731146641049</v>
      </c>
      <c r="F19" s="21">
        <f>IF(OR($A19="",$B19="",$C19=""),"",B19*'MPTO_working_3-way'!$I18)</f>
        <v>3.1176496676867327</v>
      </c>
      <c r="G19" s="22">
        <f>IF(OR($A19="",$B19="",$C19=""),"",C19*'MPTO_working_3-way'!$I18)</f>
        <v>2.6103710776902473</v>
      </c>
      <c r="H19" s="17">
        <f>IF(OR($A19="",$B19="",$C19=""),"",'MPTO_working_3-way'!E18)</f>
        <v>3.400833298131726</v>
      </c>
      <c r="I19" s="21">
        <f>IF(OR($A19="",$B19="",$C19=""),"",'MPTO_working_3-way'!F18)</f>
        <v>3.1246134699629247</v>
      </c>
      <c r="J19" s="22">
        <f>IF(OR($A19="",$B19="",$C19=""),"",'MPTO_working_3-way'!G18)</f>
        <v>2.5912452983636998</v>
      </c>
      <c r="K19" s="17">
        <f>IF(OR($A19="",$B19="",$C19=""),"",'OddsRatio_working_3-way'!H18)</f>
        <v>3.3888958090449828</v>
      </c>
      <c r="L19" s="21">
        <f>IF(OR($A19="",$B19="",$C19=""),"",'OddsRatio_working_3-way'!I18)</f>
        <v>3.1222536800171836</v>
      </c>
      <c r="M19" s="22">
        <f>IF(OR($A19="",$B19="",$C19=""),"",'OddsRatio_working_3-way'!J18)</f>
        <v>2.5998527741668003</v>
      </c>
      <c r="N19" s="17">
        <f>IF('Log_working_3-way'!$D18="","",A19^('Log_working_3-way'!$D18))</f>
        <v>3.3990540413759245</v>
      </c>
      <c r="O19" s="21">
        <f>IF('Log_working_3-way'!$D18="","",B19^('Log_working_3-way'!$D18))</f>
        <v>3.1250898928619706</v>
      </c>
      <c r="P19" s="22">
        <f>IF('Log_working_3-way'!$D18="","",C19^('Log_working_3-way'!$D18))</f>
        <v>2.5919513896930608</v>
      </c>
      <c r="Q19" s="24">
        <f t="shared" si="16"/>
        <v>29.404558010807463</v>
      </c>
      <c r="R19" s="24">
        <f t="shared" si="17"/>
        <v>32.075444857214855</v>
      </c>
      <c r="S19" s="24">
        <f t="shared" si="17"/>
        <v>38.308729687766721</v>
      </c>
      <c r="T19" s="26" t="s">
        <v>34</v>
      </c>
      <c r="U19" s="4" t="s">
        <v>38</v>
      </c>
      <c r="V19" s="4" t="s">
        <v>41</v>
      </c>
      <c r="W19" s="4" t="s">
        <v>56</v>
      </c>
    </row>
    <row r="20" spans="1:24" s="36" customFormat="1" x14ac:dyDescent="0.2">
      <c r="A20" s="28">
        <v>2.85</v>
      </c>
      <c r="B20" s="28">
        <v>3.22</v>
      </c>
      <c r="C20" s="29">
        <v>2.544</v>
      </c>
      <c r="D20" s="30">
        <f>IF(OR($A20="",$B20="",$C20=""),"",(1/A20)+(1/B20)+(1/C20)-1)</f>
        <v>5.4517960199925497E-2</v>
      </c>
      <c r="E20" s="31">
        <f>IF(OR($A20="",$B20="",$C20=""),"",A20*'MPTO_working_3-way'!$I19)</f>
        <v>3.0053761865697877</v>
      </c>
      <c r="F20" s="32">
        <f>IF(OR($A20="",$B20="",$C20=""),"",B20*'MPTO_working_3-way'!$I19)</f>
        <v>3.3955478318437602</v>
      </c>
      <c r="G20" s="33">
        <f>IF(OR($A20="",$B20="",$C20=""),"",C20*'MPTO_working_3-way'!$I19)</f>
        <v>2.6826936907486103</v>
      </c>
      <c r="H20" s="31">
        <f>IF(OR($A20="",$B20="",$C20=""),"",'MPTO_working_3-way'!E19)</f>
        <v>3.0056698392361114</v>
      </c>
      <c r="I20" s="32">
        <f>IF(OR($A20="",$B20="",$C20=""),"",'MPTO_working_3-way'!F19)</f>
        <v>3.4201322680942772</v>
      </c>
      <c r="J20" s="33">
        <f>IF(OR($A20="",$B20="",$C20=""),"",'MPTO_working_3-way'!G19)</f>
        <v>2.6673131692764405</v>
      </c>
      <c r="K20" s="31">
        <f>IF(OR($A20="",$B20="",$C20=""),"",'OddsRatio_working_3-way'!H19)</f>
        <v>3.0063271375674856</v>
      </c>
      <c r="L20" s="32">
        <f>IF(OR($A20="",$B20="",$C20=""),"",'OddsRatio_working_3-way'!I19)</f>
        <v>3.4075925650809822</v>
      </c>
      <c r="M20" s="33">
        <f>IF(OR($A20="",$B20="",$C20=""),"",'OddsRatio_working_3-way'!J19)</f>
        <v>2.6744697840022695</v>
      </c>
      <c r="N20" s="31">
        <f>IF('Log_working_3-way'!$D19="","",A20^('Log_working_3-way'!$D19))</f>
        <v>3.0063918387921702</v>
      </c>
      <c r="O20" s="32">
        <f>IF('Log_working_3-way'!$D19="","",B20^('Log_working_3-way'!$D19))</f>
        <v>3.4179096703483682</v>
      </c>
      <c r="P20" s="33">
        <f>IF('Log_working_3-way'!$D19="","",C20^('Log_working_3-way'!$D19))</f>
        <v>2.6680976545058557</v>
      </c>
      <c r="Q20" s="34">
        <f t="shared" si="16"/>
        <v>33.270453958248098</v>
      </c>
      <c r="R20" s="34">
        <f t="shared" si="17"/>
        <v>29.450328769393497</v>
      </c>
      <c r="S20" s="34">
        <f t="shared" si="17"/>
        <v>37.275966445537364</v>
      </c>
      <c r="T20" s="35" t="s">
        <v>52</v>
      </c>
      <c r="U20" s="36" t="s">
        <v>39</v>
      </c>
      <c r="V20" s="36" t="s">
        <v>129</v>
      </c>
      <c r="W20" s="36" t="s">
        <v>165</v>
      </c>
    </row>
    <row r="21" spans="1:24" x14ac:dyDescent="0.2">
      <c r="A21" s="14">
        <v>1.615</v>
      </c>
      <c r="B21" s="14">
        <v>4.0199999999999996</v>
      </c>
      <c r="C21" s="15">
        <v>5.4</v>
      </c>
      <c r="D21" s="20">
        <f t="shared" si="3"/>
        <v>5.3136450530286261E-2</v>
      </c>
      <c r="E21" s="17">
        <f>IF(OR($A21="",$B21="",$C21=""),"",A21*'MPTO_working_3-way'!$I20)</f>
        <v>1.7008153676064124</v>
      </c>
      <c r="F21" s="21">
        <f>IF(OR($A21="",$B21="",$C21=""),"",B21*'MPTO_working_3-way'!$I20)</f>
        <v>4.2336085311317504</v>
      </c>
      <c r="G21" s="22">
        <f>IF(OR($A21="",$B21="",$C21=""),"",C21*'MPTO_working_3-way'!$I20)</f>
        <v>5.6869368328635463</v>
      </c>
      <c r="H21" s="17">
        <f>IF(OR($A21="",$B21="",$C21=""),"",'MPTO_working_3-way'!E20)</f>
        <v>1.6625576657510963</v>
      </c>
      <c r="I21" s="21">
        <f>IF(OR($A21="",$B21="",$C21=""),"",'MPTO_working_3-way'!F20)</f>
        <v>4.3281786262783877</v>
      </c>
      <c r="J21" s="22">
        <f>IF(OR($A21="",$B21="",$C21=""),"",'MPTO_working_3-way'!G20)</f>
        <v>5.9711105131026319</v>
      </c>
      <c r="K21" s="17">
        <f>IF(OR($A21="",$B21="",$C21=""),"",'OddsRatio_working_3-way'!H20)</f>
        <v>1.6754002710733178</v>
      </c>
      <c r="L21" s="21">
        <f>IF(OR($A21="",$B21="",$C21=""),"",'OddsRatio_working_3-way'!I20)</f>
        <v>4.3165997051079996</v>
      </c>
      <c r="M21" s="22">
        <f>IF(OR($A21="",$B21="",$C21=""),"",'OddsRatio_working_3-way'!J20)</f>
        <v>5.8321320206871512</v>
      </c>
      <c r="N21" s="17">
        <f>IF('Log_working_3-way'!$D20="","",A21^('Log_working_3-way'!$D20))</f>
        <v>1.6601889240806738</v>
      </c>
      <c r="O21" s="21">
        <f>IF('Log_working_3-way'!$D20="","",B21^('Log_working_3-way'!$D20))</f>
        <v>4.3552468794558239</v>
      </c>
      <c r="P21" s="22">
        <f>IF('Log_working_3-way'!$D20="","",C21^('Log_working_3-way'!$D20))</f>
        <v>5.950581441667314</v>
      </c>
      <c r="Q21" s="24">
        <f t="shared" si="16"/>
        <v>60.14828962628664</v>
      </c>
      <c r="R21" s="24">
        <f t="shared" si="17"/>
        <v>23.620511737127352</v>
      </c>
      <c r="S21" s="24">
        <f t="shared" si="17"/>
        <v>17.584158737639246</v>
      </c>
      <c r="T21" s="26" t="s">
        <v>99</v>
      </c>
      <c r="U21" s="4" t="s">
        <v>39</v>
      </c>
      <c r="V21" s="4" t="s">
        <v>42</v>
      </c>
      <c r="W21" s="4" t="s">
        <v>57</v>
      </c>
    </row>
    <row r="22" spans="1:24" x14ac:dyDescent="0.2">
      <c r="A22" s="14">
        <v>1.504</v>
      </c>
      <c r="B22" s="14">
        <v>4.46</v>
      </c>
      <c r="C22" s="15">
        <v>6.05</v>
      </c>
      <c r="D22" s="20">
        <f t="shared" si="3"/>
        <v>5.4398119856394977E-2</v>
      </c>
      <c r="E22" s="17">
        <f>IF(OR($A22="",$B22="",$C22=""),"",A22*'MPTO_working_3-way'!$I21)</f>
        <v>1.5858147722640181</v>
      </c>
      <c r="F22" s="21">
        <f>IF(OR($A22="",$B22="",$C22=""),"",B22*'MPTO_working_3-way'!$I21)</f>
        <v>4.7026156145595213</v>
      </c>
      <c r="G22" s="22">
        <f>IF(OR($A22="",$B22="",$C22=""),"",C22*'MPTO_working_3-way'!$I21)</f>
        <v>6.379108625131189</v>
      </c>
      <c r="H22" s="17">
        <f>IF(OR($A22="",$B22="",$C22=""),"",'MPTO_working_3-way'!E21)</f>
        <v>1.5461664177844356</v>
      </c>
      <c r="I22" s="21">
        <f>IF(OR($A22="",$B22="",$C22=""),"",'MPTO_working_3-way'!F21)</f>
        <v>4.852424663985544</v>
      </c>
      <c r="J22" s="22">
        <f>IF(OR($A22="",$B22="",$C22=""),"",'MPTO_working_3-way'!G21)</f>
        <v>6.7954841483927799</v>
      </c>
      <c r="K22" s="17">
        <f>IF(OR($A22="",$B22="",$C22=""),"",'OddsRatio_working_3-way'!H21)</f>
        <v>1.5586170361474849</v>
      </c>
      <c r="L22" s="21">
        <f>IF(OR($A22="",$B22="",$C22=""),"",'OddsRatio_working_3-way'!I21)</f>
        <v>4.8349502878378905</v>
      </c>
      <c r="M22" s="22">
        <f>IF(OR($A22="",$B22="",$C22=""),"",'OddsRatio_working_3-way'!J21)</f>
        <v>6.5972540328269798</v>
      </c>
      <c r="N22" s="17">
        <f>IF('Log_working_3-way'!$D21="","",A22^('Log_working_3-way'!$D21))</f>
        <v>1.542904026337236</v>
      </c>
      <c r="O22" s="21">
        <f>IF('Log_working_3-way'!$D21="","",B22^('Log_working_3-way'!$D21))</f>
        <v>4.8974073455274647</v>
      </c>
      <c r="P22" s="22">
        <f>IF('Log_working_3-way'!$D21="","",C22^('Log_working_3-way'!$D21))</f>
        <v>6.7713116578374963</v>
      </c>
      <c r="Q22" s="24">
        <f t="shared" si="16"/>
        <v>64.676091040247812</v>
      </c>
      <c r="R22" s="24">
        <f t="shared" si="17"/>
        <v>21.264761612749137</v>
      </c>
      <c r="S22" s="24">
        <f t="shared" si="17"/>
        <v>15.676171370720851</v>
      </c>
      <c r="T22" s="26" t="s">
        <v>53</v>
      </c>
      <c r="U22" s="4" t="s">
        <v>43</v>
      </c>
      <c r="V22" s="4" t="s">
        <v>44</v>
      </c>
      <c r="W22" s="4" t="s">
        <v>166</v>
      </c>
    </row>
    <row r="23" spans="1:24" x14ac:dyDescent="0.2">
      <c r="A23" s="14">
        <v>2.54</v>
      </c>
      <c r="B23" s="14">
        <v>2.8849999999999998</v>
      </c>
      <c r="C23" s="15">
        <v>3.2</v>
      </c>
      <c r="D23" s="20">
        <f t="shared" si="3"/>
        <v>5.282123800816052E-2</v>
      </c>
      <c r="E23" s="17">
        <f>IF(OR($A23="",$B23="",$C23=""),"",A23*'MPTO_working_3-way'!$I22)</f>
        <v>2.6741659445407278</v>
      </c>
      <c r="F23" s="21">
        <f>IF(OR($A23="",$B23="",$C23=""),"",B23*'MPTO_working_3-way'!$I22)</f>
        <v>3.0373892716535429</v>
      </c>
      <c r="G23" s="22">
        <f>IF(OR($A23="",$B23="",$C23=""),"",C23*'MPTO_working_3-way'!$I22)</f>
        <v>3.3690279616261138</v>
      </c>
      <c r="H23" s="17">
        <f>IF(OR($A23="",$B23="",$C23=""),"",'MPTO_working_3-way'!E22)</f>
        <v>2.6589118045702183</v>
      </c>
      <c r="I23" s="21">
        <f>IF(OR($A23="",$B23="",$C23=""),"",'MPTO_working_3-way'!F22)</f>
        <v>3.0393901504317489</v>
      </c>
      <c r="J23" s="22">
        <f>IF(OR($A23="",$B23="",$C23=""),"",'MPTO_working_3-way'!G22)</f>
        <v>3.3910613986545246</v>
      </c>
      <c r="K23" s="17">
        <f>IF(OR($A23="",$B23="",$C23=""),"",'OddsRatio_working_3-way'!H22)</f>
        <v>2.6659567252973035</v>
      </c>
      <c r="L23" s="21">
        <f>IF(OR($A23="",$B23="",$C23=""),"",'OddsRatio_working_3-way'!I22)</f>
        <v>3.0391743033671537</v>
      </c>
      <c r="M23" s="22">
        <f>IF(OR($A23="",$B23="",$C23=""),"",'OddsRatio_working_3-way'!J22)</f>
        <v>3.3799381789961482</v>
      </c>
      <c r="N23" s="17">
        <f>IF('Log_working_3-way'!$D22="","",A23^('Log_working_3-way'!$D22))</f>
        <v>2.6596447063669797</v>
      </c>
      <c r="O23" s="21">
        <f>IF('Log_working_3-way'!$D22="","",B23^('Log_working_3-way'!$D22))</f>
        <v>3.0399534271256732</v>
      </c>
      <c r="P23" s="22">
        <f>IF('Log_working_3-way'!$D22="","",C23^('Log_working_3-way'!$D22))</f>
        <v>3.3891696575516801</v>
      </c>
      <c r="Q23" s="24">
        <f t="shared" si="16"/>
        <v>37.609370806552128</v>
      </c>
      <c r="R23" s="24">
        <f t="shared" ref="R23" si="18">(1/F23)*100</f>
        <v>32.923010867672019</v>
      </c>
      <c r="S23" s="24">
        <f t="shared" ref="S23" si="19">(1/G23)*100</f>
        <v>29.682151985385552</v>
      </c>
      <c r="T23" s="26" t="s">
        <v>51</v>
      </c>
      <c r="U23" s="4" t="s">
        <v>46</v>
      </c>
      <c r="V23" s="4" t="s">
        <v>45</v>
      </c>
      <c r="W23" s="4" t="s">
        <v>213</v>
      </c>
    </row>
    <row r="24" spans="1:24" x14ac:dyDescent="0.2">
      <c r="A24" s="14">
        <v>5.9</v>
      </c>
      <c r="B24" s="14">
        <v>4.3</v>
      </c>
      <c r="C24" s="15">
        <v>1.536</v>
      </c>
      <c r="D24" s="20">
        <f t="shared" si="3"/>
        <v>5.3091331625279015E-2</v>
      </c>
      <c r="E24" s="17">
        <f>IF(OR($A24="",$B24="",$C24=""),"",A24*'MPTO_working_3-way'!$I23)</f>
        <v>6.2132388565891468</v>
      </c>
      <c r="F24" s="21">
        <f>IF(OR($A24="",$B24="",$C24=""),"",B24*'MPTO_working_3-way'!$I23)</f>
        <v>4.5282927259886998</v>
      </c>
      <c r="G24" s="22">
        <f>IF(OR($A24="",$B24="",$C24=""),"",C24*'MPTO_working_3-way'!$I23)</f>
        <v>1.6175482853764287</v>
      </c>
      <c r="H24" s="17">
        <f>IF(OR($A24="",$B24="",$C24=""),"",'MPTO_working_3-way'!E23)</f>
        <v>6.5878576677381098</v>
      </c>
      <c r="I24" s="21">
        <f>IF(OR($A24="",$B24="",$C24=""),"",'MPTO_working_3-way'!F23)</f>
        <v>4.6541711388341245</v>
      </c>
      <c r="J24" s="22">
        <f>IF(OR($A24="",$B24="",$C24=""),"",'MPTO_working_3-way'!G23)</f>
        <v>1.5789193896580711</v>
      </c>
      <c r="K24" s="17">
        <f>IF(OR($A24="",$B24="",$C24=""),"",'OddsRatio_working_3-way'!H23)</f>
        <v>6.4058186067304135</v>
      </c>
      <c r="L24" s="21">
        <f>IF(OR($A24="",$B24="",$C24=""),"",'OddsRatio_working_3-way'!I23)</f>
        <v>4.6406533473898701</v>
      </c>
      <c r="M24" s="22">
        <f>IF(OR($A24="",$B24="",$C24=""),"",'OddsRatio_working_3-way'!J23)</f>
        <v>1.5913303618790819</v>
      </c>
      <c r="N24" s="17">
        <f>IF('Log_working_3-way'!$D23="","",A24^('Log_working_3-way'!$D23))</f>
        <v>6.5620614604535819</v>
      </c>
      <c r="O24" s="21">
        <f>IF('Log_working_3-way'!$D23="","",B24^('Log_working_3-way'!$D23))</f>
        <v>4.6927230424286792</v>
      </c>
      <c r="P24" s="22">
        <f>IF('Log_working_3-way'!$D23="","",C24^('Log_working_3-way'!$D23))</f>
        <v>1.5760119069675509</v>
      </c>
      <c r="Q24" s="24">
        <f t="shared" si="16"/>
        <v>15.179441488196909</v>
      </c>
      <c r="R24" s="24">
        <f t="shared" ref="R24" si="20">(1/F24)*100</f>
        <v>22.083378008246179</v>
      </c>
      <c r="S24" s="24">
        <f t="shared" ref="S24" si="21">(1/G24)*100</f>
        <v>61.821956663710012</v>
      </c>
      <c r="T24" s="26" t="s">
        <v>54</v>
      </c>
      <c r="U24" s="4" t="s">
        <v>47</v>
      </c>
      <c r="V24" s="4" t="s">
        <v>48</v>
      </c>
      <c r="W24" s="4" t="s">
        <v>58</v>
      </c>
    </row>
    <row r="25" spans="1:24" s="36" customFormat="1" x14ac:dyDescent="0.2">
      <c r="A25" s="28">
        <v>3.645</v>
      </c>
      <c r="B25" s="28">
        <v>3.28</v>
      </c>
      <c r="C25" s="29">
        <v>2.7040000000000002</v>
      </c>
      <c r="D25" s="30">
        <f t="shared" si="3"/>
        <v>-5.0951043515840899E-2</v>
      </c>
      <c r="E25" s="31">
        <f>IF(OR($A25="",$B25="",$C25=""),"",A25*'MPTO_working_3-way'!$I24)</f>
        <v>3.4592834463847599</v>
      </c>
      <c r="F25" s="32">
        <f>IF(OR($A25="",$B25="",$C25=""),"",B25*'MPTO_working_3-way'!$I24)</f>
        <v>3.1128805772680415</v>
      </c>
      <c r="G25" s="33">
        <f>IF(OR($A25="",$B25="",$C25=""),"",C25*'MPTO_working_3-way'!$I24)</f>
        <v>2.5662283783331663</v>
      </c>
      <c r="H25" s="31">
        <f>IF(OR($A25="",$B25="",$C25=""),"",'MPTO_working_3-way'!E24)</f>
        <v>3.4325087671690868</v>
      </c>
      <c r="I25" s="32">
        <f>IF(OR($A25="",$B25="",$C25=""),"",'MPTO_working_3-way'!F24)</f>
        <v>3.1069242067013731</v>
      </c>
      <c r="J25" s="33">
        <f>IF(OR($A25="",$B25="",$C25=""),"",'MPTO_working_3-way'!G24)</f>
        <v>2.5852741939487545</v>
      </c>
      <c r="K25" s="31">
        <f>IF(OR($A25="",$B25="",$C25=""),"",'OddsRatio_working_3-way'!H24)</f>
        <v>3.4464562258871734</v>
      </c>
      <c r="L25" s="32">
        <f>IF(OR($A25="",$B25="",$C25=""),"",'OddsRatio_working_3-way'!I24)</f>
        <v>3.1088545160766565</v>
      </c>
      <c r="M25" s="33">
        <f>IF(OR($A25="",$B25="",$C25=""),"",'OddsRatio_working_3-way'!J24)</f>
        <v>2.5760912699099219</v>
      </c>
      <c r="N25" s="31">
        <f>IF('Log_working_3-way'!$D24="","",A25^('Log_working_3-way'!$D24))</f>
        <v>3.4356488602224813</v>
      </c>
      <c r="O25" s="32">
        <f>IF('Log_working_3-way'!$D24="","",B25^('Log_working_3-way'!$D24))</f>
        <v>3.1065674623971988</v>
      </c>
      <c r="P25" s="33">
        <f>IF('Log_working_3-way'!$D24="","",C25^('Log_working_3-way'!$D24))</f>
        <v>2.5837424842391625</v>
      </c>
      <c r="Q25" s="34">
        <f t="shared" ref="Q25" si="22">(1/H25)*100</f>
        <v>29.133210366851763</v>
      </c>
      <c r="R25" s="34">
        <f t="shared" ref="R25" si="23">(1/F25)*100</f>
        <v>32.124586060337414</v>
      </c>
      <c r="S25" s="34">
        <f t="shared" ref="S25" si="24">(1/G25)*100</f>
        <v>38.967693150113419</v>
      </c>
      <c r="T25" s="35" t="s">
        <v>52</v>
      </c>
      <c r="U25" s="36" t="s">
        <v>49</v>
      </c>
      <c r="V25" s="36" t="s">
        <v>50</v>
      </c>
      <c r="W25" s="36" t="s">
        <v>59</v>
      </c>
    </row>
    <row r="26" spans="1:24" x14ac:dyDescent="0.2">
      <c r="A26" s="14">
        <v>2.4700000000000002</v>
      </c>
      <c r="B26" s="14">
        <v>3.36</v>
      </c>
      <c r="C26" s="15">
        <v>2.85</v>
      </c>
      <c r="D26" s="20">
        <f t="shared" si="3"/>
        <v>5.3354540196645317E-2</v>
      </c>
      <c r="E26" s="17">
        <f>IF(OR($A26="",$B26="",$C26=""),"",A26*'MPTO_working_3-way'!$I25)</f>
        <v>2.6017857142857141</v>
      </c>
      <c r="F26" s="21">
        <f>IF(OR($A26="",$B26="",$C26=""),"",B26*'MPTO_working_3-way'!$I25)</f>
        <v>3.5392712550607279</v>
      </c>
      <c r="G26" s="22">
        <f>IF(OR($A26="",$B26="",$C26=""),"",C26*'MPTO_working_3-way'!$I25)</f>
        <v>3.0020604395604393</v>
      </c>
      <c r="H26" s="17">
        <f>IF(OR($A26="",$B26="",$C26=""),"",'MPTO_working_3-way'!E25)</f>
        <v>2.583488980201718</v>
      </c>
      <c r="I26" s="21">
        <f>IF(OR($A26="",$B26="",$C26=""),"",'MPTO_working_3-way'!F25)</f>
        <v>3.5735446090251455</v>
      </c>
      <c r="J26" s="22">
        <f>IF(OR($A26="",$B26="",$C26=""),"",'MPTO_working_3-way'!G25)</f>
        <v>3.0021704529011721</v>
      </c>
      <c r="K26" s="17">
        <f>IF(OR($A26="",$B26="",$C26=""),"",'OddsRatio_working_3-way'!H25)</f>
        <v>2.5919249450005668</v>
      </c>
      <c r="L26" s="21">
        <f>IF(OR($A26="",$B26="",$C26=""),"",'OddsRatio_working_3-way'!I25)</f>
        <v>3.5557434491165556</v>
      </c>
      <c r="M26" s="22">
        <f>IF(OR($A26="",$B26="",$C26=""),"",'OddsRatio_working_3-way'!J25)</f>
        <v>3.0034429579939106</v>
      </c>
      <c r="N26" s="17">
        <f>IF('Log_working_3-way'!$D25="","",A26^('Log_working_3-way'!$D25))</f>
        <v>2.5843635287914335</v>
      </c>
      <c r="O26" s="21">
        <f>IF('Log_working_3-way'!$D25="","",B26^('Log_working_3-way'!$D25))</f>
        <v>3.5701417820964405</v>
      </c>
      <c r="P26" s="22">
        <f>IF('Log_working_3-way'!$D25="","",C26^('Log_working_3-way'!$D25))</f>
        <v>3.0033943268463514</v>
      </c>
      <c r="Q26" s="24">
        <f t="shared" ref="Q26" si="25">(1/H26)*100</f>
        <v>38.707345286292657</v>
      </c>
      <c r="R26" s="24">
        <f t="shared" ref="R26" si="26">(1/F26)*100</f>
        <v>28.254404026538555</v>
      </c>
      <c r="S26" s="24">
        <f t="shared" ref="S26" si="27">(1/G26)*100</f>
        <v>33.310455273392819</v>
      </c>
      <c r="T26" s="26" t="s">
        <v>51</v>
      </c>
      <c r="U26" s="4" t="s">
        <v>39</v>
      </c>
      <c r="V26" s="4" t="s">
        <v>60</v>
      </c>
      <c r="W26" s="4" t="s">
        <v>61</v>
      </c>
    </row>
    <row r="27" spans="1:24" x14ac:dyDescent="0.2">
      <c r="A27" s="14">
        <v>3.94</v>
      </c>
      <c r="B27" s="14">
        <v>3.86</v>
      </c>
      <c r="C27" s="15">
        <v>1.85</v>
      </c>
      <c r="D27" s="20">
        <f t="shared" si="3"/>
        <v>5.3415004652478615E-2</v>
      </c>
      <c r="E27" s="17">
        <f>IF(OR($A27="",$B27="",$C27=""),"",A27*'MPTO_working_3-way'!$I26)</f>
        <v>4.1504551183307656</v>
      </c>
      <c r="F27" s="21">
        <f>IF(OR($A27="",$B27="",$C27=""),"",B27*'MPTO_working_3-way'!$I26)</f>
        <v>4.0661819179585672</v>
      </c>
      <c r="G27" s="22">
        <f>IF(OR($A27="",$B27="",$C27=""),"",C27*'MPTO_working_3-way'!$I26)</f>
        <v>1.9488177586070856</v>
      </c>
      <c r="H27" s="17">
        <f>IF(OR($A27="",$B27="",$C27=""),"",'MPTO_working_3-way'!E26)</f>
        <v>4.2372503406100552</v>
      </c>
      <c r="I27" s="21">
        <f>IF(OR($A27="",$B27="",$C27=""),"",'MPTO_working_3-way'!F26)</f>
        <v>4.1448654350245082</v>
      </c>
      <c r="J27" s="22">
        <f>IF(OR($A27="",$B27="",$C27=""),"",'MPTO_working_3-way'!G26)</f>
        <v>1.9130132264063966</v>
      </c>
      <c r="K27" s="17">
        <f>IF(OR($A27="",$B27="",$C27=""),"",'OddsRatio_working_3-way'!H26)</f>
        <v>4.2034666025810763</v>
      </c>
      <c r="L27" s="21">
        <f>IF(OR($A27="",$B27="",$C27=""),"",'OddsRatio_working_3-way'!I26)</f>
        <v>4.1162974433271691</v>
      </c>
      <c r="M27" s="22">
        <f>IF(OR($A27="",$B27="",$C27=""),"",'OddsRatio_working_3-way'!J26)</f>
        <v>1.9261723170727603</v>
      </c>
      <c r="N27" s="17">
        <f>IF('Log_working_3-way'!$D26="","",A27^('Log_working_3-way'!$D26))</f>
        <v>4.2393083610882316</v>
      </c>
      <c r="O27" s="21">
        <f>IF('Log_working_3-way'!$D26="","",B27^('Log_working_3-way'!$D26))</f>
        <v>4.1486840817891339</v>
      </c>
      <c r="P27" s="22">
        <f>IF('Log_working_3-way'!$D26="","",C27^('Log_working_3-way'!$D26))</f>
        <v>1.9117820475300131</v>
      </c>
      <c r="Q27" s="24">
        <f t="shared" ref="Q27" si="28">(1/H27)*100</f>
        <v>23.600210504815859</v>
      </c>
      <c r="R27" s="24">
        <f t="shared" ref="R27" si="29">(1/F27)*100</f>
        <v>24.593095443748652</v>
      </c>
      <c r="S27" s="24">
        <f t="shared" ref="S27" si="30">(1/G27)*100</f>
        <v>51.313161304253939</v>
      </c>
      <c r="T27" s="26" t="s">
        <v>100</v>
      </c>
      <c r="U27" s="4" t="s">
        <v>39</v>
      </c>
      <c r="V27" s="4" t="s">
        <v>63</v>
      </c>
      <c r="W27" s="4" t="s">
        <v>62</v>
      </c>
    </row>
    <row r="28" spans="1:24" x14ac:dyDescent="0.2">
      <c r="A28" s="14">
        <v>2.2320000000000002</v>
      </c>
      <c r="B28" s="14">
        <v>3.24</v>
      </c>
      <c r="C28" s="15">
        <v>3.36</v>
      </c>
      <c r="D28" s="20">
        <f t="shared" si="3"/>
        <v>5.4289696762815032E-2</v>
      </c>
      <c r="E28" s="17">
        <f>IF(OR($A28="",$B28="",$C28=""),"",A28*'MPTO_working_3-way'!$I27)</f>
        <v>2.3531746031746033</v>
      </c>
      <c r="F28" s="21">
        <f>IF(OR($A28="",$B28="",$C28=""),"",B28*'MPTO_working_3-way'!$I27)</f>
        <v>3.4158986175115209</v>
      </c>
      <c r="G28" s="22">
        <f>IF(OR($A28="",$B28="",$C28=""),"",C28*'MPTO_working_3-way'!$I27)</f>
        <v>3.5424133811230583</v>
      </c>
      <c r="H28" s="17">
        <f>IF(OR($A28="",$B28="",$C28=""),"",'MPTO_working_3-way'!E27)</f>
        <v>2.3259486342533884</v>
      </c>
      <c r="I28" s="21">
        <f>IF(OR($A28="",$B28="",$C28=""),"",'MPTO_working_3-way'!F27)</f>
        <v>3.4418027838062759</v>
      </c>
      <c r="J28" s="22">
        <f>IF(OR($A28="",$B28="",$C28=""),"",'MPTO_working_3-way'!G27)</f>
        <v>3.5775297669527459</v>
      </c>
      <c r="K28" s="17">
        <f>IF(OR($A28="",$B28="",$C28=""),"",'OddsRatio_working_3-way'!H27)</f>
        <v>2.3373606701229721</v>
      </c>
      <c r="L28" s="21">
        <f>IF(OR($A28="",$B28="",$C28=""),"",'OddsRatio_working_3-way'!I27)</f>
        <v>3.4315648547690403</v>
      </c>
      <c r="M28" s="22">
        <f>IF(OR($A28="",$B28="",$C28=""),"",'OddsRatio_working_3-way'!J27)</f>
        <v>3.5618272577030954</v>
      </c>
      <c r="N28" s="17">
        <f>IF('Log_working_3-way'!$D27="","",A28^('Log_working_3-way'!$D27))</f>
        <v>2.3262305020624434</v>
      </c>
      <c r="O28" s="21">
        <f>IF('Log_working_3-way'!$D27="","",B28^('Log_working_3-way'!$D27))</f>
        <v>3.4422250185154648</v>
      </c>
      <c r="P28" s="22">
        <f>IF('Log_working_3-way'!$D27="","",C28^('Log_working_3-way'!$D27))</f>
        <v>3.5764072383608942</v>
      </c>
      <c r="Q28" s="24">
        <f t="shared" ref="Q28" si="31">(1/H28)*100</f>
        <v>42.99321082475204</v>
      </c>
      <c r="R28" s="24">
        <f t="shared" ref="R28" si="32">(1/F28)*100</f>
        <v>29.274873524451937</v>
      </c>
      <c r="S28" s="24">
        <f t="shared" ref="S28" si="33">(1/G28)*100</f>
        <v>28.229342327150086</v>
      </c>
      <c r="T28" s="26" t="s">
        <v>101</v>
      </c>
      <c r="U28" s="4" t="s">
        <v>39</v>
      </c>
      <c r="V28" s="4" t="s">
        <v>64</v>
      </c>
      <c r="W28" s="4" t="s">
        <v>65</v>
      </c>
    </row>
    <row r="29" spans="1:24" x14ac:dyDescent="0.2">
      <c r="A29" s="14">
        <v>1.29</v>
      </c>
      <c r="B29" s="14">
        <v>5.45</v>
      </c>
      <c r="C29" s="15">
        <v>10</v>
      </c>
      <c r="D29" s="20">
        <f t="shared" si="3"/>
        <v>5.8680036981722417E-2</v>
      </c>
      <c r="E29" s="17">
        <f>IF(OR($A29="",$B29="",$C29=""),"",A29*'MPTO_working_3-way'!$I28)</f>
        <v>1.365697247706422</v>
      </c>
      <c r="F29" s="21">
        <f>IF(OR($A29="",$B29="",$C29=""),"",B29*'MPTO_working_3-way'!$I28)</f>
        <v>5.769806201550387</v>
      </c>
      <c r="G29" s="22">
        <f>IF(OR($A29="",$B29="",$C29=""),"",C29*'MPTO_working_3-way'!$I28)</f>
        <v>10.586800369817224</v>
      </c>
      <c r="H29" s="17">
        <f>IF(OR($A29="",$B29="",$C29=""),"",'MPTO_working_3-way'!E28)</f>
        <v>1.3233923871133713</v>
      </c>
      <c r="I29" s="21">
        <f>IF(OR($A29="",$B29="",$C29=""),"",'MPTO_working_3-way'!F28)</f>
        <v>6.1003051381798725</v>
      </c>
      <c r="J29" s="22">
        <f>IF(OR($A29="",$B29="",$C29=""),"",'MPTO_working_3-way'!G28)</f>
        <v>12.43162796180596</v>
      </c>
      <c r="K29" s="17">
        <f>IF(OR($A29="",$B29="",$C29=""),"",'OddsRatio_working_3-way'!H28)</f>
        <v>1.334720301999113</v>
      </c>
      <c r="L29" s="21">
        <f>IF(OR($A29="",$B29="",$C29=""),"",'OddsRatio_working_3-way'!I28)</f>
        <v>6.1362253237794926</v>
      </c>
      <c r="M29" s="22">
        <f>IF(OR($A29="",$B29="",$C29=""),"",'OddsRatio_working_3-way'!J28)</f>
        <v>11.387871441351781</v>
      </c>
      <c r="N29" s="17">
        <f>IF('Log_working_3-way'!$D28="","",A29^('Log_working_3-way'!$D28))</f>
        <v>1.3180600655896182</v>
      </c>
      <c r="O29" s="21">
        <f>IF('Log_working_3-way'!$D28="","",B29^('Log_working_3-way'!$D28))</f>
        <v>6.2896489960146749</v>
      </c>
      <c r="P29" s="22">
        <f>IF('Log_working_3-way'!$D28="","",C29^('Log_working_3-way'!$D28))</f>
        <v>12.14803344687607</v>
      </c>
      <c r="Q29" s="24">
        <f t="shared" ref="Q29" si="34">(1/H29)*100</f>
        <v>75.563378612237159</v>
      </c>
      <c r="R29" s="24">
        <f t="shared" ref="R29" si="35">(1/F29)*100</f>
        <v>17.331604651319019</v>
      </c>
      <c r="S29" s="24">
        <f t="shared" ref="S29" si="36">(1/G29)*100</f>
        <v>9.4457245349688641</v>
      </c>
      <c r="T29" s="26" t="s">
        <v>51</v>
      </c>
      <c r="U29" s="4" t="s">
        <v>39</v>
      </c>
      <c r="V29" s="4" t="s">
        <v>66</v>
      </c>
      <c r="W29" s="4" t="s">
        <v>67</v>
      </c>
    </row>
    <row r="30" spans="1:24" x14ac:dyDescent="0.2">
      <c r="A30" s="14">
        <v>2.1120000000000001</v>
      </c>
      <c r="B30" s="14">
        <v>3.38</v>
      </c>
      <c r="C30" s="15">
        <v>3.52</v>
      </c>
      <c r="D30" s="20">
        <f t="shared" si="3"/>
        <v>5.3433745741437999E-2</v>
      </c>
      <c r="E30" s="17">
        <f>IF(OR($A30="",$B30="",$C30=""),"",A30*'MPTO_working_3-way'!$I29)</f>
        <v>2.224852071005917</v>
      </c>
      <c r="F30" s="21">
        <f>IF(OR($A30="",$B30="",$C30=""),"",B30*'MPTO_working_3-way'!$I29)</f>
        <v>3.5606060606060601</v>
      </c>
      <c r="G30" s="22">
        <f>IF(OR($A30="",$B30="",$C30=""),"",C30*'MPTO_working_3-way'!$I29)</f>
        <v>3.7080867850098618</v>
      </c>
      <c r="H30" s="17">
        <f>IF(OR($A30="",$B30="",$C30=""),"",'MPTO_working_3-way'!E29)</f>
        <v>2.1945532947484052</v>
      </c>
      <c r="I30" s="21">
        <f>IF(OR($A30="",$B30="",$C30=""),"",'MPTO_working_3-way'!F29)</f>
        <v>3.5965176268271715</v>
      </c>
      <c r="J30" s="22">
        <f>IF(OR($A30="",$B30="",$C30=""),"",'MPTO_working_3-way'!G29)</f>
        <v>3.7554501837771106</v>
      </c>
      <c r="K30" s="17">
        <f>IF(OR($A30="",$B30="",$C30=""),"",'OddsRatio_working_3-way'!H29)</f>
        <v>2.2067960330955647</v>
      </c>
      <c r="L30" s="21">
        <f>IF(OR($A30="",$B30="",$C30=""),"",'OddsRatio_working_3-way'!I29)</f>
        <v>3.5828907902584932</v>
      </c>
      <c r="M30" s="22">
        <f>IF(OR($A30="",$B30="",$C30=""),"",'OddsRatio_working_3-way'!J29)</f>
        <v>3.7348255426266408</v>
      </c>
      <c r="N30" s="17">
        <f>IF('Log_working_3-way'!$D29="","",A30^('Log_working_3-way'!$D29))</f>
        <v>2.1944758290803827</v>
      </c>
      <c r="O30" s="21">
        <f>IF('Log_working_3-way'!$D29="","",B30^('Log_working_3-way'!$D29))</f>
        <v>3.597639925843763</v>
      </c>
      <c r="P30" s="22">
        <f>IF('Log_working_3-way'!$D29="","",C30^('Log_working_3-way'!$D29))</f>
        <v>3.7544540080209035</v>
      </c>
      <c r="Q30" s="24">
        <f t="shared" ref="Q30" si="37">(1/H30)*100</f>
        <v>45.56735999043692</v>
      </c>
      <c r="R30" s="24">
        <f t="shared" ref="R30" si="38">(1/F30)*100</f>
        <v>28.085106382978726</v>
      </c>
      <c r="S30" s="24">
        <f t="shared" ref="S30" si="39">(1/G30)*100</f>
        <v>26.968085106382979</v>
      </c>
      <c r="T30" s="26" t="s">
        <v>102</v>
      </c>
      <c r="U30" s="4" t="s">
        <v>39</v>
      </c>
      <c r="V30" s="4" t="s">
        <v>68</v>
      </c>
      <c r="W30" s="4" t="s">
        <v>69</v>
      </c>
    </row>
    <row r="31" spans="1:24" x14ac:dyDescent="0.2">
      <c r="A31" s="14">
        <v>1.6125</v>
      </c>
      <c r="B31" s="14">
        <v>4.12</v>
      </c>
      <c r="C31" s="15">
        <v>5.0999999999999996</v>
      </c>
      <c r="D31" s="20">
        <f t="shared" si="3"/>
        <v>5.8951916734180765E-2</v>
      </c>
      <c r="E31" s="17">
        <f>IF(OR($A31="",$B31="",$C31=""),"",A31*'MPTO_working_3-way'!$I30)</f>
        <v>1.7075599657338665</v>
      </c>
      <c r="F31" s="21">
        <f>IF(OR($A31="",$B31="",$C31=""),"",B31*'MPTO_working_3-way'!$I30)</f>
        <v>4.3628818969448249</v>
      </c>
      <c r="G31" s="22">
        <f>IF(OR($A31="",$B31="",$C31=""),"",C31*'MPTO_working_3-way'!$I30)</f>
        <v>5.4006547753443215</v>
      </c>
      <c r="H31" s="17">
        <f>IF(OR($A31="",$B31="",$C31=""),"",'MPTO_working_3-way'!E30)</f>
        <v>1.6652667328542925</v>
      </c>
      <c r="I31" s="21">
        <f>IF(OR($A31="",$B31="",$C31=""),"",'MPTO_working_3-way'!F30)</f>
        <v>4.4829418030021371</v>
      </c>
      <c r="J31" s="22">
        <f>IF(OR($A31="",$B31="",$C31=""),"",'MPTO_working_3-way'!G30)</f>
        <v>5.668041219867173</v>
      </c>
      <c r="K31" s="17">
        <f>IF(OR($A31="",$B31="",$C31=""),"",'OddsRatio_working_3-way'!H30)</f>
        <v>1.6792523762993856</v>
      </c>
      <c r="L31" s="21">
        <f>IF(OR($A31="",$B31="",$C31=""),"",'OddsRatio_working_3-way'!I30)</f>
        <v>4.4600284311087073</v>
      </c>
      <c r="M31" s="22">
        <f>IF(OR($A31="",$B31="",$C31=""),"",'OddsRatio_working_3-way'!J30)</f>
        <v>5.5468322331877244</v>
      </c>
      <c r="N31" s="17">
        <f>IF('Log_working_3-way'!$D30="","",A31^('Log_working_3-way'!$D30))</f>
        <v>1.662420200635381</v>
      </c>
      <c r="O31" s="21">
        <f>IF('Log_working_3-way'!$D30="","",B31^('Log_working_3-way'!$D30))</f>
        <v>4.5095724503318495</v>
      </c>
      <c r="P31" s="22">
        <f>IF('Log_working_3-way'!$D30="","",C31^('Log_working_3-way'!$D30))</f>
        <v>5.6587697804272743</v>
      </c>
      <c r="Q31" s="24">
        <f t="shared" ref="Q31" si="40">(1/H31)*100</f>
        <v>60.05043998482963</v>
      </c>
      <c r="R31" s="24">
        <f t="shared" ref="R31" si="41">(1/F31)*100</f>
        <v>22.920629611822989</v>
      </c>
      <c r="S31" s="24">
        <f t="shared" ref="S31" si="42">(1/G31)*100</f>
        <v>18.516273333472689</v>
      </c>
      <c r="T31" s="26" t="s">
        <v>103</v>
      </c>
      <c r="U31" s="4" t="s">
        <v>39</v>
      </c>
      <c r="V31" s="4" t="s">
        <v>70</v>
      </c>
      <c r="W31" s="4" t="s">
        <v>71</v>
      </c>
    </row>
    <row r="32" spans="1:24" x14ac:dyDescent="0.2">
      <c r="A32" s="14">
        <v>2.0499999999999998</v>
      </c>
      <c r="B32" s="14">
        <v>3.3</v>
      </c>
      <c r="C32" s="15">
        <v>3.8</v>
      </c>
      <c r="D32" s="20">
        <f t="shared" si="3"/>
        <v>5.3993075815925717E-2</v>
      </c>
      <c r="E32" s="17">
        <f>IF(OR($A32="",$B32="",$C32=""),"",A32*'MPTO_working_3-way'!$I31)</f>
        <v>2.1606858054226477</v>
      </c>
      <c r="F32" s="21">
        <f>IF(OR($A32="",$B32="",$C32=""),"",B32*'MPTO_working_3-way'!$I31)</f>
        <v>3.4781771501925545</v>
      </c>
      <c r="G32" s="22">
        <f>IF(OR($A32="",$B32="",$C32=""),"",C32*'MPTO_working_3-way'!$I31)</f>
        <v>4.0051736881005171</v>
      </c>
      <c r="H32" s="17">
        <f>IF(OR($A32="",$B32="",$C32=""),"",'MPTO_working_3-way'!E31)</f>
        <v>2.1285327886950762</v>
      </c>
      <c r="I32" s="21">
        <f>IF(OR($A32="",$B32="",$C32=""),"",'MPTO_working_3-way'!F31)</f>
        <v>3.5083704849422257</v>
      </c>
      <c r="J32" s="22">
        <f>IF(OR($A32="",$B32="",$C32=""),"",'MPTO_working_3-way'!G31)</f>
        <v>4.0789654625271066</v>
      </c>
      <c r="K32" s="17">
        <f>IF(OR($A32="",$B32="",$C32=""),"",'OddsRatio_working_3-way'!H31)</f>
        <v>2.1413600447235885</v>
      </c>
      <c r="L32" s="21">
        <f>IF(OR($A32="",$B32="",$C32=""),"",'OddsRatio_working_3-way'!I31)</f>
        <v>3.5001220027278617</v>
      </c>
      <c r="M32" s="22">
        <f>IF(OR($A32="",$B32="",$C32=""),"",'OddsRatio_working_3-way'!J31)</f>
        <v>4.0436267859295709</v>
      </c>
      <c r="N32" s="17">
        <f>IF('Log_working_3-way'!$D31="","",A32^('Log_working_3-way'!$D31))</f>
        <v>2.1283176653427036</v>
      </c>
      <c r="O32" s="21">
        <f>IF('Log_working_3-way'!$D31="","",B32^('Log_working_3-way'!$D31))</f>
        <v>3.5123306882733858</v>
      </c>
      <c r="P32" s="22">
        <f>IF('Log_working_3-way'!$D31="","",C32^('Log_working_3-way'!$D31))</f>
        <v>4.0744135472912735</v>
      </c>
      <c r="Q32" s="24">
        <f t="shared" ref="Q32" si="43">(1/H32)*100</f>
        <v>46.980718611013863</v>
      </c>
      <c r="R32" s="24">
        <f t="shared" ref="R32" si="44">(1/F32)*100</f>
        <v>28.75069200959587</v>
      </c>
      <c r="S32" s="24">
        <f t="shared" ref="S32" si="45">(1/G32)*100</f>
        <v>24.967706218859568</v>
      </c>
      <c r="T32" s="26" t="s">
        <v>35</v>
      </c>
      <c r="U32" s="4" t="s">
        <v>39</v>
      </c>
      <c r="V32" s="4" t="s">
        <v>72</v>
      </c>
      <c r="W32" s="4" t="s">
        <v>73</v>
      </c>
    </row>
    <row r="33" spans="1:23" x14ac:dyDescent="0.2">
      <c r="A33" s="14">
        <v>2.0350000000000001</v>
      </c>
      <c r="B33" s="14">
        <v>3.4</v>
      </c>
      <c r="C33" s="15">
        <v>3.72</v>
      </c>
      <c r="D33" s="20">
        <f t="shared" si="3"/>
        <v>5.4335342760390093E-2</v>
      </c>
      <c r="E33" s="17">
        <f>IF(OR($A33="",$B33="",$C33=""),"",A33*'MPTO_working_3-way'!$I32)</f>
        <v>2.145572422517394</v>
      </c>
      <c r="F33" s="21">
        <f>IF(OR($A33="",$B33="",$C33=""),"",B33*'MPTO_working_3-way'!$I32)</f>
        <v>3.5847401653853264</v>
      </c>
      <c r="G33" s="22">
        <f>IF(OR($A33="",$B33="",$C33=""),"",C33*'MPTO_working_3-way'!$I32)</f>
        <v>3.9221274750686512</v>
      </c>
      <c r="H33" s="17">
        <f>IF(OR($A33="",$B33="",$C33=""),"",'MPTO_working_3-way'!E32)</f>
        <v>2.1128752447635111</v>
      </c>
      <c r="I33" s="21">
        <f>IF(OR($A33="",$B33="",$C33=""),"",'MPTO_working_3-way'!F32)</f>
        <v>3.6231113997319824</v>
      </c>
      <c r="J33" s="22">
        <f>IF(OR($A33="",$B33="",$C33=""),"",'MPTO_working_3-way'!G32)</f>
        <v>3.9887449841103222</v>
      </c>
      <c r="K33" s="17">
        <f>IF(OR($A33="",$B33="",$C33=""),"",'OddsRatio_working_3-way'!H32)</f>
        <v>2.1257827408718706</v>
      </c>
      <c r="L33" s="21">
        <f>IF(OR($A33="",$B33="",$C33=""),"",'OddsRatio_working_3-way'!I32)</f>
        <v>3.6105107034710029</v>
      </c>
      <c r="M33" s="22">
        <f>IF(OR($A33="",$B33="",$C33=""),"",'OddsRatio_working_3-way'!J32)</f>
        <v>3.9585787972671369</v>
      </c>
      <c r="N33" s="17">
        <f>IF('Log_working_3-way'!$D32="","",A33^('Log_working_3-way'!$D32))</f>
        <v>2.1125286779697312</v>
      </c>
      <c r="O33" s="21">
        <f>IF('Log_working_3-way'!$D32="","",B33^('Log_working_3-way'!$D32))</f>
        <v>3.6261685814652127</v>
      </c>
      <c r="P33" s="22">
        <f>IF('Log_working_3-way'!$D32="","",C33^('Log_working_3-way'!$D32))</f>
        <v>3.9862796027777669</v>
      </c>
      <c r="Q33" s="24">
        <f t="shared" ref="Q33" si="46">(1/H33)*100</f>
        <v>47.328871048036135</v>
      </c>
      <c r="R33" s="24">
        <f t="shared" ref="R33" si="47">(1/F33)*100</f>
        <v>27.896024645136571</v>
      </c>
      <c r="S33" s="24">
        <f t="shared" ref="S33" si="48">(1/G33)*100</f>
        <v>25.496366611146325</v>
      </c>
      <c r="T33" s="26" t="s">
        <v>101</v>
      </c>
      <c r="U33" s="4" t="s">
        <v>39</v>
      </c>
      <c r="V33" s="4" t="s">
        <v>74</v>
      </c>
      <c r="W33" s="4" t="s">
        <v>75</v>
      </c>
    </row>
    <row r="34" spans="1:23" x14ac:dyDescent="0.2">
      <c r="A34" s="14">
        <v>3.165</v>
      </c>
      <c r="B34" s="14">
        <v>3.5</v>
      </c>
      <c r="C34" s="15">
        <v>2.2149999999999999</v>
      </c>
      <c r="D34" s="20">
        <f t="shared" si="3"/>
        <v>5.3137320530043608E-2</v>
      </c>
      <c r="E34" s="17">
        <f>IF(OR($A34="",$B34="",$C34=""),"",A34*'MPTO_working_3-way'!$I33)</f>
        <v>3.3331796194775882</v>
      </c>
      <c r="F34" s="21">
        <f>IF(OR($A34="",$B34="",$C34=""),"",B34*'MPTO_working_3-way'!$I33)</f>
        <v>3.6859806218551525</v>
      </c>
      <c r="G34" s="22">
        <f>IF(OR($A34="",$B34="",$C34=""),"",C34*'MPTO_working_3-way'!$I33)</f>
        <v>2.3326991649740463</v>
      </c>
      <c r="H34" s="17">
        <f>IF(OR($A34="",$B34="",$C34=""),"",'MPTO_working_3-way'!E33)</f>
        <v>3.3529668990687789</v>
      </c>
      <c r="I34" s="21">
        <f>IF(OR($A34="",$B34="",$C34=""),"",'MPTO_working_3-way'!F33)</f>
        <v>3.7313175884816272</v>
      </c>
      <c r="J34" s="22">
        <f>IF(OR($A34="",$B34="",$C34=""),"",'MPTO_working_3-way'!G33)</f>
        <v>2.305449840366911</v>
      </c>
      <c r="K34" s="17">
        <f>IF(OR($A34="",$B34="",$C34=""),"",'OddsRatio_working_3-way'!H33)</f>
        <v>3.346538457493299</v>
      </c>
      <c r="L34" s="21">
        <f>IF(OR($A34="",$B34="",$C34=""),"",'OddsRatio_working_3-way'!I33)</f>
        <v>3.7096287038028866</v>
      </c>
      <c r="M34" s="22">
        <f>IF(OR($A34="",$B34="",$C34=""),"",'OddsRatio_working_3-way'!J33)</f>
        <v>2.3168795500482022</v>
      </c>
      <c r="N34" s="17">
        <f>IF('Log_working_3-way'!$D33="","",A34^('Log_working_3-way'!$D33))</f>
        <v>3.3545801216944384</v>
      </c>
      <c r="O34" s="21">
        <f>IF('Log_working_3-way'!$D33="","",B34^('Log_working_3-way'!$D33))</f>
        <v>3.7285388876817414</v>
      </c>
      <c r="P34" s="22">
        <f>IF('Log_working_3-way'!$D33="","",C34^('Log_working_3-way'!$D33))</f>
        <v>2.3057491364455207</v>
      </c>
      <c r="Q34" s="24">
        <f t="shared" ref="Q34" si="49">(1/H34)*100</f>
        <v>29.824332601605182</v>
      </c>
      <c r="R34" s="24">
        <f t="shared" ref="R34" si="50">(1/F34)*100</f>
        <v>27.129822497457962</v>
      </c>
      <c r="S34" s="24">
        <f t="shared" ref="S34" si="51">(1/G34)*100</f>
        <v>42.868794014041924</v>
      </c>
      <c r="T34" s="26" t="s">
        <v>54</v>
      </c>
      <c r="U34" s="4" t="s">
        <v>76</v>
      </c>
      <c r="V34" s="4" t="s">
        <v>77</v>
      </c>
      <c r="W34" s="4" t="s">
        <v>78</v>
      </c>
    </row>
    <row r="35" spans="1:23" x14ac:dyDescent="0.2">
      <c r="A35" s="14">
        <v>2.8050000000000002</v>
      </c>
      <c r="B35" s="14">
        <v>2.99</v>
      </c>
      <c r="C35" s="15">
        <v>2.7679999999999998</v>
      </c>
      <c r="D35" s="20">
        <f t="shared" si="3"/>
        <v>5.222607569487514E-2</v>
      </c>
      <c r="E35" s="17">
        <f>IF(OR($A35="",$B35="",$C35=""),"",A35*'MPTO_working_3-way'!$I34)</f>
        <v>2.9514941423241248</v>
      </c>
      <c r="F35" s="21">
        <f>IF(OR($A35="",$B35="",$C35=""),"",B35*'MPTO_working_3-way'!$I34)</f>
        <v>3.1461559663276768</v>
      </c>
      <c r="G35" s="22">
        <f>IF(OR($A35="",$B35="",$C35=""),"",C35*'MPTO_working_3-way'!$I34)</f>
        <v>2.9125617775234143</v>
      </c>
      <c r="H35" s="17">
        <f>IF(OR($A35="",$B35="",$C35=""),"",'MPTO_working_3-way'!E34)</f>
        <v>2.9490039340076399</v>
      </c>
      <c r="I35" s="21">
        <f>IF(OR($A35="",$B35="",$C35=""),"",'MPTO_working_3-way'!F34)</f>
        <v>3.154181415644242</v>
      </c>
      <c r="J35" s="22">
        <f>IF(OR($A35="",$B35="",$C35=""),"",'MPTO_working_3-way'!G34)</f>
        <v>2.9081350577417688</v>
      </c>
      <c r="K35" s="17">
        <f>IF(OR($A35="",$B35="",$C35=""),"",'OddsRatio_working_3-way'!H34)</f>
        <v>2.9502829330272817</v>
      </c>
      <c r="L35" s="21">
        <f>IF(OR($A35="",$B35="",$C35=""),"",'OddsRatio_working_3-way'!I34)</f>
        <v>3.1501734275480837</v>
      </c>
      <c r="M35" s="22">
        <f>IF(OR($A35="",$B35="",$C35=""),"",'OddsRatio_working_3-way'!J34)</f>
        <v>2.9103048341231212</v>
      </c>
      <c r="N35" s="17">
        <f>IF('Log_working_3-way'!$D34="","",A35^('Log_working_3-way'!$D34))</f>
        <v>2.9492400162506023</v>
      </c>
      <c r="O35" s="21">
        <f>IF('Log_working_3-way'!$D34="","",B35^('Log_working_3-way'!$D34))</f>
        <v>3.1535302471501514</v>
      </c>
      <c r="P35" s="22">
        <f>IF('Log_working_3-way'!$D34="","",C35^('Log_working_3-way'!$D34))</f>
        <v>2.9084591826869652</v>
      </c>
      <c r="Q35" s="24">
        <f t="shared" ref="Q35" si="52">(1/H35)*100</f>
        <v>33.909754696088825</v>
      </c>
      <c r="R35" s="24">
        <f t="shared" ref="R35" si="53">(1/F35)*100</f>
        <v>31.784819656199094</v>
      </c>
      <c r="S35" s="24">
        <f t="shared" ref="S35" si="54">(1/G35)*100</f>
        <v>34.334035683538765</v>
      </c>
      <c r="T35" s="26" t="s">
        <v>51</v>
      </c>
      <c r="U35" s="4" t="s">
        <v>76</v>
      </c>
      <c r="V35" s="4" t="s">
        <v>137</v>
      </c>
      <c r="W35" s="4" t="s">
        <v>135</v>
      </c>
    </row>
    <row r="36" spans="1:23" x14ac:dyDescent="0.2">
      <c r="A36" s="14">
        <v>2.2999999999999998</v>
      </c>
      <c r="B36" s="14">
        <v>3.32</v>
      </c>
      <c r="C36" s="15">
        <v>3.15</v>
      </c>
      <c r="D36" s="20">
        <f t="shared" si="3"/>
        <v>5.3447745433078175E-2</v>
      </c>
      <c r="E36" s="17">
        <f>IF(OR($A36="",$B36="",$C36=""),"",A36*'MPTO_working_3-way'!$I35)</f>
        <v>2.4229298144960798</v>
      </c>
      <c r="F36" s="21">
        <f>IF(OR($A36="",$B36="",$C36=""),"",B36*'MPTO_working_3-way'!$I35)</f>
        <v>3.4974465148378195</v>
      </c>
      <c r="G36" s="22">
        <f>IF(OR($A36="",$B36="",$C36=""),"",C36*'MPTO_working_3-way'!$I35)</f>
        <v>3.318360398114196</v>
      </c>
      <c r="H36" s="17">
        <f>IF(OR($A36="",$B36="",$C36=""),"",'MPTO_working_3-way'!E35)</f>
        <v>2.3982730886321639</v>
      </c>
      <c r="I36" s="21">
        <f>IF(OR($A36="",$B36="",$C36=""),"",'MPTO_working_3-way'!F35)</f>
        <v>3.5287196690367448</v>
      </c>
      <c r="J36" s="22">
        <f>IF(OR($A36="",$B36="",$C36=""),"",'MPTO_working_3-way'!G35)</f>
        <v>3.3372891075921265</v>
      </c>
      <c r="K36" s="17">
        <f>IF(OR($A36="",$B36="",$C36=""),"",'OddsRatio_working_3-way'!H35)</f>
        <v>2.4088275685726694</v>
      </c>
      <c r="L36" s="21">
        <f>IF(OR($A36="",$B36="",$C36=""),"",'OddsRatio_working_3-way'!I35)</f>
        <v>3.5142153531450715</v>
      </c>
      <c r="M36" s="22">
        <f>IF(OR($A36="",$B36="",$C36=""),"",'OddsRatio_working_3-way'!J35)</f>
        <v>3.3299840557163387</v>
      </c>
      <c r="N36" s="17">
        <f>IF('Log_working_3-way'!$D35="","",A36^('Log_working_3-way'!$D35))</f>
        <v>2.3987219294925293</v>
      </c>
      <c r="O36" s="21">
        <f>IF('Log_working_3-way'!$D35="","",B36^('Log_working_3-way'!$D35))</f>
        <v>3.5272291771927944</v>
      </c>
      <c r="P36" s="22">
        <f>IF('Log_working_3-way'!$D35="","",C36^('Log_working_3-way'!$D35))</f>
        <v>3.3377539342949274</v>
      </c>
      <c r="Q36" s="24">
        <f t="shared" ref="Q36" si="55">(1/H36)*100</f>
        <v>41.696669355129281</v>
      </c>
      <c r="R36" s="24">
        <f t="shared" ref="R36" si="56">(1/F36)*100</f>
        <v>28.592288567031055</v>
      </c>
      <c r="S36" s="24">
        <f t="shared" ref="S36" si="57">(1/G36)*100</f>
        <v>30.135364457950192</v>
      </c>
      <c r="T36" s="26" t="s">
        <v>34</v>
      </c>
      <c r="U36" s="4" t="s">
        <v>76</v>
      </c>
      <c r="V36" s="4" t="s">
        <v>217</v>
      </c>
      <c r="W36" s="4" t="s">
        <v>134</v>
      </c>
    </row>
    <row r="37" spans="1:23" x14ac:dyDescent="0.2">
      <c r="A37" s="14">
        <v>3.03</v>
      </c>
      <c r="B37" s="14">
        <v>2.91</v>
      </c>
      <c r="C37" s="15">
        <v>2.64</v>
      </c>
      <c r="D37" s="20">
        <f t="shared" si="3"/>
        <v>5.2463493772057612E-2</v>
      </c>
      <c r="E37" s="17">
        <f>IF(OR($A37="",$B37="",$C37=""),"",A37*'MPTO_working_3-way'!$I36)</f>
        <v>3.1889643861293342</v>
      </c>
      <c r="F37" s="21">
        <f>IF(OR($A37="",$B37="",$C37=""),"",B37*'MPTO_working_3-way'!$I36)</f>
        <v>3.0626687668766879</v>
      </c>
      <c r="G37" s="22">
        <f>IF(OR($A37="",$B37="",$C37=""),"",C37*'MPTO_working_3-way'!$I36)</f>
        <v>2.7785036235582323</v>
      </c>
      <c r="H37" s="17">
        <f>IF(OR($A37="",$B37="",$C37=""),"",'MPTO_working_3-way'!E36)</f>
        <v>3.1995375051337915</v>
      </c>
      <c r="I37" s="21">
        <f>IF(OR($A37="",$B37="",$C37=""),"",'MPTO_working_3-way'!F36)</f>
        <v>3.0660289531625144</v>
      </c>
      <c r="J37" s="22">
        <f>IF(OR($A37="",$B37="",$C37=""),"",'MPTO_working_3-way'!G36)</f>
        <v>2.7677826416989606</v>
      </c>
      <c r="K37" s="17">
        <f>IF(OR($A37="",$B37="",$C37=""),"",'OddsRatio_working_3-way'!H36)</f>
        <v>3.1943677296076394</v>
      </c>
      <c r="L37" s="21">
        <f>IF(OR($A37="",$B37="",$C37=""),"",'OddsRatio_working_3-way'!I36)</f>
        <v>3.0646514106160545</v>
      </c>
      <c r="M37" s="22">
        <f>IF(OR($A37="",$B37="",$C37=""),"",'OddsRatio_working_3-way'!J36)</f>
        <v>2.7727896928849889</v>
      </c>
      <c r="N37" s="17">
        <f>IF('Log_working_3-way'!$D36="","",A37^('Log_working_3-way'!$D36))</f>
        <v>3.1987828206878612</v>
      </c>
      <c r="O37" s="21">
        <f>IF('Log_working_3-way'!$D36="","",B37^('Log_working_3-way'!$D36))</f>
        <v>3.0660339064456448</v>
      </c>
      <c r="P37" s="22">
        <f>IF('Log_working_3-way'!$D36="","",C37^('Log_working_3-way'!$D36))</f>
        <v>2.768343600439791</v>
      </c>
      <c r="Q37" s="24">
        <f t="shared" ref="Q37" si="58">(1/H37)*100</f>
        <v>31.254517204297755</v>
      </c>
      <c r="R37" s="24">
        <f t="shared" ref="R37" si="59">(1/F37)*100</f>
        <v>32.65126189339113</v>
      </c>
      <c r="S37" s="24">
        <f t="shared" ref="S37" si="60">(1/G37)*100</f>
        <v>35.990595496124314</v>
      </c>
      <c r="T37" s="26" t="s">
        <v>102</v>
      </c>
      <c r="U37" s="4" t="s">
        <v>76</v>
      </c>
      <c r="V37" s="4" t="s">
        <v>238</v>
      </c>
      <c r="W37" s="4" t="s">
        <v>239</v>
      </c>
    </row>
    <row r="38" spans="1:23" x14ac:dyDescent="0.2">
      <c r="A38" s="14">
        <v>1.575</v>
      </c>
      <c r="B38" s="14">
        <v>4.0199999999999996</v>
      </c>
      <c r="C38" s="15">
        <v>5.9</v>
      </c>
      <c r="D38" s="20">
        <f t="shared" si="3"/>
        <v>5.3168379249836306E-2</v>
      </c>
      <c r="E38" s="17">
        <f>IF(OR($A38="",$B38="",$C38=""),"",A38*'MPTO_working_3-way'!$I37)</f>
        <v>1.6587401973184921</v>
      </c>
      <c r="F38" s="21">
        <f>IF(OR($A38="",$B38="",$C38=""),"",B38*'MPTO_working_3-way'!$I37)</f>
        <v>4.2337368845843413</v>
      </c>
      <c r="G38" s="22">
        <f>IF(OR($A38="",$B38="",$C38=""),"",C38*'MPTO_working_3-way'!$I37)</f>
        <v>6.2136934375740349</v>
      </c>
      <c r="H38" s="17">
        <f>IF(OR($A38="",$B38="",$C38=""),"",'MPTO_working_3-way'!E37)</f>
        <v>1.6202260154103387</v>
      </c>
      <c r="I38" s="21">
        <f>IF(OR($A38="",$B38="",$C38=""),"",'MPTO_working_3-way'!F37)</f>
        <v>4.3283780104166052</v>
      </c>
      <c r="J38" s="22">
        <f>IF(OR($A38="",$B38="",$C38=""),"",'MPTO_working_3-way'!G37)</f>
        <v>6.5889724752841987</v>
      </c>
      <c r="K38" s="17">
        <f>IF(OR($A38="",$B38="",$C38=""),"",'OddsRatio_working_3-way'!H37)</f>
        <v>1.6329930304757898</v>
      </c>
      <c r="L38" s="21">
        <f>IF(OR($A38="",$B38="",$C38=""),"",'OddsRatio_working_3-way'!I37)</f>
        <v>4.3245894818032777</v>
      </c>
      <c r="M38" s="22">
        <f>IF(OR($A38="",$B38="",$C38=""),"",'OddsRatio_working_3-way'!J37)</f>
        <v>6.3942014770980347</v>
      </c>
      <c r="N38" s="17">
        <f>IF('Log_working_3-way'!$D37="","",A38^('Log_working_3-way'!$D37))</f>
        <v>1.6177168941868547</v>
      </c>
      <c r="O38" s="21">
        <f>IF('Log_working_3-way'!$D37="","",B38^('Log_working_3-way'!$D37))</f>
        <v>4.3633647186384543</v>
      </c>
      <c r="P38" s="22">
        <f>IF('Log_working_3-way'!$D37="","",C38^('Log_working_3-way'!$D37))</f>
        <v>6.5503355658512543</v>
      </c>
      <c r="Q38" s="24">
        <f t="shared" ref="Q38" si="61">(1/H38)*100</f>
        <v>61.719784183735612</v>
      </c>
      <c r="R38" s="24">
        <f t="shared" ref="R38" si="62">(1/F38)*100</f>
        <v>23.619795638249204</v>
      </c>
      <c r="S38" s="24">
        <f t="shared" ref="S38" si="63">(1/G38)*100</f>
        <v>16.093487875552842</v>
      </c>
      <c r="T38" s="26" t="s">
        <v>51</v>
      </c>
      <c r="U38" s="4" t="s">
        <v>76</v>
      </c>
      <c r="V38" s="4" t="s">
        <v>80</v>
      </c>
      <c r="W38" s="4" t="s">
        <v>132</v>
      </c>
    </row>
    <row r="39" spans="1:23" x14ac:dyDescent="0.2">
      <c r="A39" s="14">
        <v>5</v>
      </c>
      <c r="B39" s="14">
        <v>3.3</v>
      </c>
      <c r="C39" s="15">
        <v>1.8160000000000001</v>
      </c>
      <c r="D39" s="20">
        <f t="shared" si="3"/>
        <v>5.369109598184485E-2</v>
      </c>
      <c r="E39" s="17">
        <f>IF(OR($A39="",$B39="",$C39=""),"",A39*'MPTO_working_3-way'!$I38)</f>
        <v>5.2684554799092247</v>
      </c>
      <c r="F39" s="21">
        <f>IF(OR($A39="",$B39="",$C39=""),"",B39*'MPTO_working_3-way'!$I38)</f>
        <v>3.4771806167400876</v>
      </c>
      <c r="G39" s="22">
        <f>IF(OR($A39="",$B39="",$C39=""),"",C39*'MPTO_working_3-way'!$I38)</f>
        <v>1.9135030303030303</v>
      </c>
      <c r="H39" s="17">
        <f>IF(OR($A39="",$B39="",$C39=""),"",'MPTO_working_3-way'!E38)</f>
        <v>5.4913986902551066</v>
      </c>
      <c r="I39" s="21">
        <f>IF(OR($A39="",$B39="",$C39=""),"",'MPTO_working_3-way'!F38)</f>
        <v>3.5071319329567086</v>
      </c>
      <c r="J39" s="22">
        <f>IF(OR($A39="",$B39="",$C39=""),"",'MPTO_working_3-way'!G38)</f>
        <v>1.8770045436322333</v>
      </c>
      <c r="K39" s="17">
        <f>IF(OR($A39="",$B39="",$C39=""),"",'OddsRatio_working_3-way'!H38)</f>
        <v>5.3669898059530077</v>
      </c>
      <c r="L39" s="21">
        <f>IF(OR($A39="",$B39="",$C39=""),"",'OddsRatio_working_3-way'!I38)</f>
        <v>3.5110191384229799</v>
      </c>
      <c r="M39" s="22">
        <f>IF(OR($A39="",$B39="",$C39=""),"",'OddsRatio_working_3-way'!J38)</f>
        <v>1.8908659204144143</v>
      </c>
      <c r="N39" s="17">
        <f>IF('Log_working_3-way'!$D38="","",A39^('Log_working_3-way'!$D38))</f>
        <v>5.4601161112568803</v>
      </c>
      <c r="O39" s="21">
        <f>IF('Log_working_3-way'!$D38="","",B39^('Log_working_3-way'!$D38))</f>
        <v>3.5226973117559299</v>
      </c>
      <c r="P39" s="22">
        <f>IF('Log_working_3-way'!$D38="","",C39^('Log_working_3-way'!$D38))</f>
        <v>1.876241851047203</v>
      </c>
      <c r="Q39" s="24">
        <f t="shared" ref="Q39" si="64">(1/H39)*100</f>
        <v>18.210296800605171</v>
      </c>
      <c r="R39" s="24">
        <f t="shared" ref="R39" si="65">(1/F39)*100</f>
        <v>28.758931738711809</v>
      </c>
      <c r="S39" s="24">
        <f t="shared" ref="S39" si="66">(1/G39)*100</f>
        <v>52.260173313738413</v>
      </c>
      <c r="T39" s="26" t="s">
        <v>54</v>
      </c>
      <c r="U39" s="4" t="s">
        <v>76</v>
      </c>
      <c r="V39" s="4" t="s">
        <v>240</v>
      </c>
      <c r="W39" s="4" t="s">
        <v>81</v>
      </c>
    </row>
    <row r="40" spans="1:23" x14ac:dyDescent="0.2">
      <c r="A40" s="14">
        <v>2.89</v>
      </c>
      <c r="B40" s="14">
        <v>3.1850000000000001</v>
      </c>
      <c r="C40" s="15">
        <v>2.544</v>
      </c>
      <c r="D40" s="20">
        <f t="shared" si="3"/>
        <v>5.3074264795135218E-2</v>
      </c>
      <c r="E40" s="17">
        <f>IF(OR($A40="",$B40="",$C40=""),"",A40*'MPTO_working_3-way'!$I39)</f>
        <v>3.0433846252579411</v>
      </c>
      <c r="F40" s="21">
        <f>IF(OR($A40="",$B40="",$C40=""),"",B40*'MPTO_working_3-way'!$I39)</f>
        <v>3.3540415333725058</v>
      </c>
      <c r="G40" s="22">
        <f>IF(OR($A40="",$B40="",$C40=""),"",C40*'MPTO_working_3-way'!$I39)</f>
        <v>2.6790209296388241</v>
      </c>
      <c r="H40" s="17">
        <f>IF(OR($A40="",$B40="",$C40=""),"",'MPTO_working_3-way'!E39)</f>
        <v>3.0457223258641384</v>
      </c>
      <c r="I40" s="21">
        <f>IF(OR($A40="",$B40="",$C40=""),"",'MPTO_working_3-way'!F39)</f>
        <v>3.3751819790499504</v>
      </c>
      <c r="J40" s="22">
        <f>IF(OR($A40="",$B40="",$C40=""),"",'MPTO_working_3-way'!G39)</f>
        <v>2.6638938060506896</v>
      </c>
      <c r="K40" s="17">
        <f>IF(OR($A40="",$B40="",$C40=""),"",'OddsRatio_working_3-way'!H39)</f>
        <v>3.045306921147783</v>
      </c>
      <c r="L40" s="21">
        <f>IF(OR($A40="",$B40="",$C40=""),"",'OddsRatio_working_3-way'!I39)</f>
        <v>3.3645479485227017</v>
      </c>
      <c r="M40" s="22">
        <f>IF(OR($A40="",$B40="",$C40=""),"",'OddsRatio_working_3-way'!J39)</f>
        <v>2.670875072091099</v>
      </c>
      <c r="N40" s="17">
        <f>IF('Log_working_3-way'!$D39="","",A40^('Log_working_3-way'!$D39))</f>
        <v>3.0462292287766668</v>
      </c>
      <c r="O40" s="21">
        <f>IF('Log_working_3-way'!$D39="","",B40^('Log_working_3-way'!$D39))</f>
        <v>3.3734032188853358</v>
      </c>
      <c r="P40" s="22">
        <f>IF('Log_working_3-way'!$D39="","",C40^('Log_working_3-way'!$D39))</f>
        <v>2.6646149201435687</v>
      </c>
      <c r="Q40" s="24">
        <f t="shared" ref="Q40" si="67">(1/H40)*100</f>
        <v>32.832933964729634</v>
      </c>
      <c r="R40" s="24">
        <f t="shared" ref="R40" si="68">(1/F40)*100</f>
        <v>29.814776890806566</v>
      </c>
      <c r="S40" s="24">
        <f t="shared" ref="S40" si="69">(1/G40)*100</f>
        <v>37.327069338529448</v>
      </c>
      <c r="T40" s="26" t="s">
        <v>51</v>
      </c>
      <c r="U40" s="4" t="s">
        <v>76</v>
      </c>
      <c r="V40" s="4" t="s">
        <v>241</v>
      </c>
      <c r="W40" s="4" t="s">
        <v>242</v>
      </c>
    </row>
    <row r="41" spans="1:23" x14ac:dyDescent="0.2">
      <c r="A41" s="14">
        <v>3.88</v>
      </c>
      <c r="B41" s="14">
        <v>3.76</v>
      </c>
      <c r="C41" s="15">
        <v>1.8879999999999999</v>
      </c>
      <c r="D41" s="20">
        <f t="shared" si="3"/>
        <v>5.3350422520549667E-2</v>
      </c>
      <c r="E41" s="17">
        <f>IF(OR($A41="",$B41="",$C41=""),"",A41*'MPTO_working_3-way'!$I40)</f>
        <v>4.0869996393797328</v>
      </c>
      <c r="F41" s="21">
        <f>IF(OR($A41="",$B41="",$C41=""),"",B41*'MPTO_working_3-way'!$I40)</f>
        <v>3.9605975886772664</v>
      </c>
      <c r="G41" s="22">
        <f>IF(OR($A41="",$B41="",$C41=""),"",C41*'MPTO_working_3-way'!$I40)</f>
        <v>1.9887255977187976</v>
      </c>
      <c r="H41" s="17">
        <f>IF(OR($A41="",$B41="",$C41=""),"",'MPTO_working_3-way'!E40)</f>
        <v>4.1675612234489652</v>
      </c>
      <c r="I41" s="21">
        <f>IF(OR($A41="",$B41="",$C41=""),"",'MPTO_working_3-way'!F40)</f>
        <v>4.0294314080661726</v>
      </c>
      <c r="J41" s="22">
        <f>IF(OR($A41="",$B41="",$C41=""),"",'MPTO_working_3-way'!G40)</f>
        <v>1.9535922489928723</v>
      </c>
      <c r="K41" s="17">
        <f>IF(OR($A41="",$B41="",$C41=""),"",'OddsRatio_working_3-way'!H40)</f>
        <v>4.1352534781778845</v>
      </c>
      <c r="L41" s="21">
        <f>IF(OR($A41="",$B41="",$C41=""),"",'OddsRatio_working_3-way'!I40)</f>
        <v>4.0046179165871392</v>
      </c>
      <c r="M41" s="22">
        <f>IF(OR($A41="",$B41="",$C41=""),"",'OddsRatio_working_3-way'!J40)</f>
        <v>1.9667031557715136</v>
      </c>
      <c r="N41" s="17">
        <f>IF('Log_working_3-way'!$D40="","",A41^('Log_working_3-way'!$D40))</f>
        <v>4.1685452482236389</v>
      </c>
      <c r="O41" s="21">
        <f>IF('Log_working_3-way'!$D40="","",B41^('Log_working_3-way'!$D40))</f>
        <v>4.0329124559622089</v>
      </c>
      <c r="P41" s="22">
        <f>IF('Log_working_3-way'!$D40="","",C41^('Log_working_3-way'!$D40))</f>
        <v>1.9525590679324432</v>
      </c>
      <c r="Q41" s="24">
        <f t="shared" ref="Q41" si="70">(1/H41)*100</f>
        <v>23.994848458937</v>
      </c>
      <c r="R41" s="24">
        <f t="shared" ref="R41" si="71">(1/F41)*100</f>
        <v>25.248715064081356</v>
      </c>
      <c r="S41" s="24">
        <f t="shared" ref="S41" si="72">(1/G41)*100</f>
        <v>50.283457966602704</v>
      </c>
      <c r="T41" s="26" t="s">
        <v>104</v>
      </c>
      <c r="U41" s="4" t="s">
        <v>76</v>
      </c>
      <c r="V41" s="4" t="s">
        <v>243</v>
      </c>
      <c r="W41" s="4" t="s">
        <v>244</v>
      </c>
    </row>
    <row r="42" spans="1:23" x14ac:dyDescent="0.2">
      <c r="A42" s="14">
        <v>1.44</v>
      </c>
      <c r="B42" s="14">
        <v>4.46</v>
      </c>
      <c r="C42" s="15">
        <v>7.4</v>
      </c>
      <c r="D42" s="20">
        <f t="shared" si="3"/>
        <v>5.3794826216350788E-2</v>
      </c>
      <c r="E42" s="17">
        <f>IF(OR($A42="",$B42="",$C42=""),"",A42*'MPTO_working_3-way'!$I41)</f>
        <v>1.5174645497515451</v>
      </c>
      <c r="F42" s="21">
        <f>IF(OR($A42="",$B42="",$C42=""),"",B42*'MPTO_working_3-way'!$I41)</f>
        <v>4.6999249249249244</v>
      </c>
      <c r="G42" s="22">
        <f>IF(OR($A42="",$B42="",$C42=""),"",C42*'MPTO_working_3-way'!$I41)</f>
        <v>7.7980817140009959</v>
      </c>
      <c r="H42" s="17">
        <f>IF(OR($A42="",$B42="",$C42=""),"",'MPTO_working_3-way'!E41)</f>
        <v>1.4781685538263505</v>
      </c>
      <c r="I42" s="21">
        <f>IF(OR($A42="",$B42="",$C42=""),"",'MPTO_working_3-way'!F41)</f>
        <v>4.8476942242725247</v>
      </c>
      <c r="J42" s="22">
        <f>IF(OR($A42="",$B42="",$C42=""),"",'MPTO_working_3-way'!G41)</f>
        <v>8.5321664863415698</v>
      </c>
      <c r="K42" s="17">
        <f>IF(OR($A42="",$B42="",$C42=""),"",'OddsRatio_working_3-way'!H41)</f>
        <v>1.4902328519451451</v>
      </c>
      <c r="L42" s="21">
        <f>IF(OR($A42="",$B42="",$C42=""),"",'OddsRatio_working_3-way'!I41)</f>
        <v>4.8550128812050035</v>
      </c>
      <c r="M42" s="22">
        <f>IF(OR($A42="",$B42="",$C42=""),"",'OddsRatio_working_3-way'!J41)</f>
        <v>8.1306596646566547</v>
      </c>
      <c r="N42" s="17">
        <f>IF('Log_working_3-way'!$D41="","",A42^('Log_working_3-way'!$D41))</f>
        <v>1.4747283738881576</v>
      </c>
      <c r="O42" s="21">
        <f>IF('Log_working_3-way'!$D41="","",B42^('Log_working_3-way'!$D41))</f>
        <v>4.9178034621764297</v>
      </c>
      <c r="P42" s="22">
        <f>IF('Log_working_3-way'!$D41="","",C42^('Log_working_3-way'!$D41))</f>
        <v>8.4341061028771733</v>
      </c>
      <c r="Q42" s="24">
        <f t="shared" ref="Q42" si="73">(1/H42)*100</f>
        <v>67.651283570566079</v>
      </c>
      <c r="R42" s="24">
        <f t="shared" ref="R42" si="74">(1/F42)*100</f>
        <v>21.276935610114535</v>
      </c>
      <c r="S42" s="24">
        <f t="shared" ref="S42" si="75">(1/G42)*100</f>
        <v>12.823666597447408</v>
      </c>
      <c r="T42" s="26" t="s">
        <v>105</v>
      </c>
      <c r="U42" s="4" t="s">
        <v>76</v>
      </c>
      <c r="V42" s="4" t="s">
        <v>245</v>
      </c>
      <c r="W42" s="4" t="s">
        <v>246</v>
      </c>
    </row>
    <row r="43" spans="1:23" x14ac:dyDescent="0.2">
      <c r="A43" s="14">
        <v>3.68</v>
      </c>
      <c r="B43" s="14">
        <v>3.1</v>
      </c>
      <c r="C43" s="15">
        <v>2.1749999999999998</v>
      </c>
      <c r="D43" s="20">
        <f t="shared" si="3"/>
        <v>5.4089890538601804E-2</v>
      </c>
      <c r="E43" s="17">
        <f>IF(OR($A43="",$B43="",$C43=""),"",A43*'MPTO_working_3-way'!$I42)</f>
        <v>3.8790507971820549</v>
      </c>
      <c r="F43" s="21">
        <f>IF(OR($A43="",$B43="",$C43=""),"",B43*'MPTO_working_3-way'!$I42)</f>
        <v>3.2676786606696657</v>
      </c>
      <c r="G43" s="22">
        <f>IF(OR($A43="",$B43="",$C43=""),"",C43*'MPTO_working_3-way'!$I42)</f>
        <v>2.2926455119214588</v>
      </c>
      <c r="H43" s="17">
        <f>IF(OR($A43="",$B43="",$C43=""),"",'MPTO_working_3-way'!E42)</f>
        <v>3.941520963283808</v>
      </c>
      <c r="I43" s="21">
        <f>IF(OR($A43="",$B43="",$C43=""),"",'MPTO_working_3-way'!F42)</f>
        <v>3.2835257323587674</v>
      </c>
      <c r="J43" s="22">
        <f>IF(OR($A43="",$B43="",$C43=""),"",'MPTO_working_3-way'!G42)</f>
        <v>2.2637742952809905</v>
      </c>
      <c r="K43" s="17">
        <f>IF(OR($A43="",$B43="",$C43=""),"",'OddsRatio_working_3-way'!H42)</f>
        <v>3.9100448792346083</v>
      </c>
      <c r="L43" s="21">
        <f>IF(OR($A43="",$B43="",$C43=""),"",'OddsRatio_working_3-way'!I42)</f>
        <v>3.2802590471614468</v>
      </c>
      <c r="M43" s="22">
        <f>IF(OR($A43="",$B43="",$C43=""),"",'OddsRatio_working_3-way'!J42)</f>
        <v>2.2758592287689043</v>
      </c>
      <c r="N43" s="17">
        <f>IF('Log_working_3-way'!$D42="","",A43^('Log_working_3-way'!$D42))</f>
        <v>3.9362083148306537</v>
      </c>
      <c r="O43" s="21">
        <f>IF('Log_working_3-way'!$D42="","",B43^('Log_working_3-way'!$D42))</f>
        <v>3.2865798348080579</v>
      </c>
      <c r="P43" s="22">
        <f>IF('Log_working_3-way'!$D42="","",C43^('Log_working_3-way'!$D42))</f>
        <v>2.2640788430189351</v>
      </c>
      <c r="Q43" s="24">
        <f t="shared" ref="Q43" si="76">(1/H43)*100</f>
        <v>25.370916692191532</v>
      </c>
      <c r="R43" s="24">
        <f t="shared" ref="R43" si="77">(1/F43)*100</f>
        <v>30.602764342656137</v>
      </c>
      <c r="S43" s="24">
        <f t="shared" ref="S43" si="78">(1/G43)*100</f>
        <v>43.617733086084613</v>
      </c>
      <c r="T43" s="26" t="s">
        <v>102</v>
      </c>
      <c r="U43" s="4" t="s">
        <v>76</v>
      </c>
      <c r="V43" s="4" t="s">
        <v>247</v>
      </c>
      <c r="W43" s="4" t="s">
        <v>131</v>
      </c>
    </row>
    <row r="44" spans="1:23" x14ac:dyDescent="0.2">
      <c r="A44" s="14">
        <v>1.78</v>
      </c>
      <c r="B44" s="14">
        <v>3.74</v>
      </c>
      <c r="C44" s="15">
        <v>4.4400000000000004</v>
      </c>
      <c r="D44" s="20">
        <f t="shared" si="3"/>
        <v>5.4402657178598934E-2</v>
      </c>
      <c r="E44" s="17">
        <f>IF(OR($A44="",$B44="",$C44=""),"",A44*'MPTO_working_3-way'!$I43)</f>
        <v>1.8768367297779061</v>
      </c>
      <c r="F44" s="21">
        <f>IF(OR($A44="",$B44="",$C44=""),"",B44*'MPTO_working_3-way'!$I43)</f>
        <v>3.9434659378479604</v>
      </c>
      <c r="G44" s="22">
        <f>IF(OR($A44="",$B44="",$C44=""),"",C44*'MPTO_working_3-way'!$I43)</f>
        <v>4.6815477978729794</v>
      </c>
      <c r="H44" s="17">
        <f>IF(OR($A44="",$B44="",$C44=""),"",'MPTO_working_3-way'!E43)</f>
        <v>1.8393729538991745</v>
      </c>
      <c r="I44" s="21">
        <f>IF(OR($A44="",$B44="",$C44=""),"",'MPTO_working_3-way'!F43)</f>
        <v>4.0121091860993756</v>
      </c>
      <c r="J44" s="22">
        <f>IF(OR($A44="",$B44="",$C44=""),"",'MPTO_working_3-way'!G43)</f>
        <v>4.8287949269989356</v>
      </c>
      <c r="K44" s="17">
        <f>IF(OR($A44="",$B44="",$C44=""),"",'OddsRatio_working_3-way'!H43)</f>
        <v>1.8528390719474321</v>
      </c>
      <c r="L44" s="21">
        <f>IF(OR($A44="",$B44="",$C44=""),"",'OddsRatio_working_3-way'!I43)</f>
        <v>3.9958705860717507</v>
      </c>
      <c r="M44" s="22">
        <f>IF(OR($A44="",$B44="",$C44=""),"",'OddsRatio_working_3-way'!J43)</f>
        <v>4.7612389839732918</v>
      </c>
      <c r="N44" s="17">
        <f>IF('Log_working_3-way'!$D43="","",A44^('Log_working_3-way'!$D43))</f>
        <v>1.8378292551732889</v>
      </c>
      <c r="O44" s="21">
        <f>IF('Log_working_3-way'!$D43="","",B44^('Log_working_3-way'!$D43))</f>
        <v>4.0237953939166671</v>
      </c>
      <c r="P44" s="22">
        <f>IF('Log_working_3-way'!$D43="","",C44^('Log_working_3-way'!$D43))</f>
        <v>4.8225720488069932</v>
      </c>
      <c r="Q44" s="24">
        <f t="shared" ref="Q44" si="79">(1/H44)*100</f>
        <v>54.366353374945575</v>
      </c>
      <c r="R44" s="24">
        <f t="shared" ref="R44" si="80">(1/F44)*100</f>
        <v>25.358403388307771</v>
      </c>
      <c r="S44" s="24">
        <f t="shared" ref="S44" si="81">(1/G44)*100</f>
        <v>21.360456908169159</v>
      </c>
      <c r="T44" s="26" t="s">
        <v>101</v>
      </c>
      <c r="U44" s="4" t="s">
        <v>76</v>
      </c>
      <c r="V44" s="4" t="s">
        <v>248</v>
      </c>
      <c r="W44" s="4" t="s">
        <v>256</v>
      </c>
    </row>
    <row r="45" spans="1:23" x14ac:dyDescent="0.2">
      <c r="A45" s="14">
        <v>2.2320000000000002</v>
      </c>
      <c r="B45" s="14">
        <v>3.15</v>
      </c>
      <c r="C45" s="15">
        <v>3.46</v>
      </c>
      <c r="D45" s="20">
        <f t="shared" si="3"/>
        <v>5.4506332335905183E-2</v>
      </c>
      <c r="E45" s="17">
        <f>IF(OR($A45="",$B45="",$C45=""),"",A45*'MPTO_working_3-way'!$I44)</f>
        <v>2.3536581337737408</v>
      </c>
      <c r="F45" s="21">
        <f>IF(OR($A45="",$B45="",$C45=""),"",B45*'MPTO_working_3-way'!$I44)</f>
        <v>3.3216949468581012</v>
      </c>
      <c r="G45" s="22">
        <f>IF(OR($A45="",$B45="",$C45=""),"",C45*'MPTO_working_3-way'!$I44)</f>
        <v>3.6485919098822319</v>
      </c>
      <c r="H45" s="17">
        <f>IF(OR($A45="",$B45="",$C45=""),"",'MPTO_working_3-way'!E44)</f>
        <v>2.3263393687070959</v>
      </c>
      <c r="I45" s="21">
        <f>IF(OR($A45="",$B45="",$C45=""),"",'MPTO_working_3-way'!F44)</f>
        <v>3.3412237444126518</v>
      </c>
      <c r="J45" s="22">
        <f>IF(OR($A45="",$B45="",$C45=""),"",'MPTO_working_3-way'!G44)</f>
        <v>3.6921000677511699</v>
      </c>
      <c r="K45" s="17">
        <f>IF(OR($A45="",$B45="",$C45=""),"",'OddsRatio_working_3-way'!H44)</f>
        <v>2.3378446973134839</v>
      </c>
      <c r="L45" s="21">
        <f>IF(OR($A45="",$B45="",$C45=""),"",'OddsRatio_working_3-way'!I44)</f>
        <v>3.3347127428766155</v>
      </c>
      <c r="M45" s="22">
        <f>IF(OR($A45="",$B45="",$C45=""),"",'OddsRatio_working_3-way'!J44)</f>
        <v>3.6713457430123122</v>
      </c>
      <c r="N45" s="17">
        <f>IF('Log_working_3-way'!$D44="","",A45^('Log_working_3-way'!$D44))</f>
        <v>2.3266735333752004</v>
      </c>
      <c r="O45" s="21">
        <f>IF('Log_working_3-way'!$D44="","",B45^('Log_working_3-way'!$D44))</f>
        <v>3.3426652570428823</v>
      </c>
      <c r="P45" s="22">
        <f>IF('Log_working_3-way'!$D44="","",C45^('Log_working_3-way'!$D44))</f>
        <v>3.6895009024554688</v>
      </c>
      <c r="Q45" s="24">
        <f t="shared" ref="Q45" si="82">(1/H45)*100</f>
        <v>42.98598963898236</v>
      </c>
      <c r="R45" s="24">
        <f t="shared" ref="R45" si="83">(1/F45)*100</f>
        <v>30.105112480177393</v>
      </c>
      <c r="S45" s="24">
        <f t="shared" ref="S45" si="84">(1/G45)*100</f>
        <v>27.407833616346466</v>
      </c>
      <c r="T45" s="26" t="s">
        <v>99</v>
      </c>
      <c r="U45" s="4" t="s">
        <v>79</v>
      </c>
      <c r="V45" s="4" t="s">
        <v>249</v>
      </c>
      <c r="W45" s="4" t="s">
        <v>257</v>
      </c>
    </row>
    <row r="46" spans="1:23" x14ac:dyDescent="0.2">
      <c r="A46" s="14">
        <v>1.89</v>
      </c>
      <c r="B46" s="14">
        <v>3.66</v>
      </c>
      <c r="C46" s="15">
        <v>3.96</v>
      </c>
      <c r="D46" s="20">
        <f t="shared" si="3"/>
        <v>5.4849825341628744E-2</v>
      </c>
      <c r="E46" s="17">
        <f>IF(OR($A46="",$B46="",$C46=""),"",A46*'MPTO_working_3-way'!$I45)</f>
        <v>1.9936661698956781</v>
      </c>
      <c r="F46" s="21">
        <f>IF(OR($A46="",$B46="",$C46=""),"",B46*'MPTO_working_3-way'!$I45)</f>
        <v>3.8607503607503615</v>
      </c>
      <c r="G46" s="22">
        <f>IF(OR($A46="",$B46="",$C46=""),"",C46*'MPTO_working_3-way'!$I45)</f>
        <v>4.1772053083528498</v>
      </c>
      <c r="H46" s="17">
        <f>IF(OR($A46="",$B46="",$C46=""),"",'MPTO_working_3-way'!E45)</f>
        <v>1.9576472646441363</v>
      </c>
      <c r="I46" s="21">
        <f>IF(OR($A46="",$B46="",$C46=""),"",'MPTO_working_3-way'!F45)</f>
        <v>3.922479741014909</v>
      </c>
      <c r="J46" s="22">
        <f>IF(OR($A46="",$B46="",$C46=""),"",'MPTO_working_3-way'!G45)</f>
        <v>4.2690896441836204</v>
      </c>
      <c r="K46" s="17">
        <f>IF(OR($A46="",$B46="",$C46=""),"",'OddsRatio_working_3-way'!H45)</f>
        <v>1.9711096551007488</v>
      </c>
      <c r="L46" s="21">
        <f>IF(OR($A46="",$B46="",$C46=""),"",'OddsRatio_working_3-way'!I45)</f>
        <v>3.9024176208629116</v>
      </c>
      <c r="M46" s="22">
        <f>IF(OR($A46="",$B46="",$C46=""),"",'OddsRatio_working_3-way'!J45)</f>
        <v>4.2297579540429391</v>
      </c>
      <c r="N46" s="17">
        <f>IF('Log_working_3-way'!$D45="","",A46^('Log_working_3-way'!$D45))</f>
        <v>1.9566035780927133</v>
      </c>
      <c r="O46" s="21">
        <f>IF('Log_working_3-way'!$D45="","",B46^('Log_working_3-way'!$D45))</f>
        <v>3.9276931249308196</v>
      </c>
      <c r="P46" s="22">
        <f>IF('Log_working_3-way'!$D45="","",C46^('Log_working_3-way'!$D45))</f>
        <v>4.2678886873134205</v>
      </c>
      <c r="Q46" s="24">
        <f t="shared" ref="Q46" si="85">(1/H46)*100</f>
        <v>51.081725398665291</v>
      </c>
      <c r="R46" s="24">
        <f t="shared" ref="R46" si="86">(1/F46)*100</f>
        <v>25.901700616707153</v>
      </c>
      <c r="S46" s="24">
        <f t="shared" ref="S46" si="87">(1/G46)*100</f>
        <v>23.939450569986917</v>
      </c>
      <c r="T46" s="26" t="s">
        <v>51</v>
      </c>
      <c r="U46" s="4" t="s">
        <v>79</v>
      </c>
      <c r="V46" s="4" t="s">
        <v>138</v>
      </c>
      <c r="W46" s="4" t="s">
        <v>258</v>
      </c>
    </row>
    <row r="47" spans="1:23" x14ac:dyDescent="0.2">
      <c r="A47" s="14">
        <v>2.1150000000000002</v>
      </c>
      <c r="B47" s="14">
        <v>3.42</v>
      </c>
      <c r="C47" s="15">
        <v>3.44</v>
      </c>
      <c r="D47" s="20">
        <f t="shared" si="3"/>
        <v>5.5908574008003642E-2</v>
      </c>
      <c r="E47" s="17">
        <f>IF(OR($A47="",$B47="",$C47=""),"",A47*'MPTO_working_3-way'!$I46)</f>
        <v>2.2332466340269281</v>
      </c>
      <c r="F47" s="21">
        <f>IF(OR($A47="",$B47="",$C47=""),"",B47*'MPTO_working_3-way'!$I46)</f>
        <v>3.6112073231073722</v>
      </c>
      <c r="G47" s="22">
        <f>IF(OR($A47="",$B47="",$C47=""),"",C47*'MPTO_working_3-way'!$I46)</f>
        <v>3.6323254945875325</v>
      </c>
      <c r="H47" s="17">
        <f>IF(OR($A47="",$B47="",$C47=""),"",'MPTO_working_3-way'!E46)</f>
        <v>2.2017845367754107</v>
      </c>
      <c r="I47" s="21">
        <f>IF(OR($A47="",$B47="",$C47=""),"",'MPTO_working_3-way'!F46)</f>
        <v>3.6528149921519506</v>
      </c>
      <c r="J47" s="22">
        <f>IF(OR($A47="",$B47="",$C47=""),"",'MPTO_working_3-way'!G46)</f>
        <v>3.6756397438897279</v>
      </c>
      <c r="K47" s="17">
        <f>IF(OR($A47="",$B47="",$C47=""),"",'OddsRatio_working_3-way'!H46)</f>
        <v>2.2144867668053432</v>
      </c>
      <c r="L47" s="21">
        <f>IF(OR($A47="",$B47="",$C47=""),"",'OddsRatio_working_3-way'!I46)</f>
        <v>3.6359264355775163</v>
      </c>
      <c r="M47" s="22">
        <f>IF(OR($A47="",$B47="",$C47=""),"",'OddsRatio_working_3-way'!J46)</f>
        <v>3.6577109515740238</v>
      </c>
      <c r="N47" s="17">
        <f>IF('Log_working_3-way'!$D46="","",A47^('Log_working_3-way'!$D46))</f>
        <v>2.2016833518435632</v>
      </c>
      <c r="O47" s="21">
        <f>IF('Log_working_3-way'!$D46="","",B47^('Log_working_3-way'!$D46))</f>
        <v>3.6531103669764415</v>
      </c>
      <c r="P47" s="22">
        <f>IF('Log_working_3-way'!$D46="","",C47^('Log_working_3-way'!$D46))</f>
        <v>3.6756226923685396</v>
      </c>
      <c r="Q47" s="24">
        <f t="shared" ref="Q47" si="88">(1/H47)*100</f>
        <v>45.41770474346842</v>
      </c>
      <c r="R47" s="24">
        <f t="shared" ref="R47" si="89">(1/F47)*100</f>
        <v>27.691569896893093</v>
      </c>
      <c r="S47" s="24">
        <f t="shared" ref="S47" si="90">(1/G47)*100</f>
        <v>27.530572397492552</v>
      </c>
      <c r="T47" s="26" t="s">
        <v>35</v>
      </c>
      <c r="U47" s="4" t="s">
        <v>79</v>
      </c>
      <c r="V47" s="4" t="s">
        <v>250</v>
      </c>
      <c r="W47" s="4" t="s">
        <v>259</v>
      </c>
    </row>
    <row r="48" spans="1:23" x14ac:dyDescent="0.2">
      <c r="A48" s="14">
        <v>1.42</v>
      </c>
      <c r="B48" s="14">
        <v>4.68</v>
      </c>
      <c r="C48" s="15">
        <v>7.3</v>
      </c>
      <c r="D48" s="20">
        <f t="shared" si="3"/>
        <v>5.4886867157752928E-2</v>
      </c>
      <c r="E48" s="17">
        <f>IF(OR($A48="",$B48="",$C48=""),"",A48*'MPTO_working_3-way'!$I47)</f>
        <v>1.4979393513640091</v>
      </c>
      <c r="F48" s="21">
        <f>IF(OR($A48="",$B48="",$C48=""),"",B48*'MPTO_working_3-way'!$I47)</f>
        <v>4.9368705382982832</v>
      </c>
      <c r="G48" s="22">
        <f>IF(OR($A48="",$B48="",$C48=""),"",C48*'MPTO_working_3-way'!$I47)</f>
        <v>7.7006741302515964</v>
      </c>
      <c r="H48" s="17">
        <f>IF(OR($A48="",$B48="",$C48=""),"",'MPTO_working_3-way'!E47)</f>
        <v>1.4578752846860161</v>
      </c>
      <c r="I48" s="21">
        <f>IF(OR($A48="",$B48="",$C48=""),"",'MPTO_working_3-way'!F47)</f>
        <v>5.1182418460447741</v>
      </c>
      <c r="J48" s="22">
        <f>IF(OR($A48="",$B48="",$C48=""),"",'MPTO_working_3-way'!G47)</f>
        <v>8.4252614321573169</v>
      </c>
      <c r="K48" s="17">
        <f>IF(OR($A48="",$B48="",$C48=""),"",'OddsRatio_working_3-way'!H47)</f>
        <v>1.4698842428398036</v>
      </c>
      <c r="L48" s="21">
        <f>IF(OR($A48="",$B48="",$C48=""),"",'OddsRatio_working_3-way'!I47)</f>
        <v>5.1170809848820866</v>
      </c>
      <c r="M48" s="22">
        <f>IF(OR($A48="",$B48="",$C48=""),"",'OddsRatio_working_3-way'!J47)</f>
        <v>8.0482636425970515</v>
      </c>
      <c r="N48" s="17">
        <f>IF('Log_working_3-way'!$D47="","",A48^('Log_working_3-way'!$D47))</f>
        <v>1.4540599224246578</v>
      </c>
      <c r="O48" s="21">
        <f>IF('Log_working_3-way'!$D47="","",B48^('Log_working_3-way'!$D47))</f>
        <v>5.1945897065114695</v>
      </c>
      <c r="P48" s="22">
        <f>IF('Log_working_3-way'!$D47="","",C48^('Log_working_3-way'!$D47))</f>
        <v>8.349862716307868</v>
      </c>
      <c r="Q48" s="24">
        <f t="shared" ref="Q48" si="91">(1/H48)*100</f>
        <v>68.592972972675838</v>
      </c>
      <c r="R48" s="24">
        <f t="shared" ref="R48" si="92">(1/F48)*100</f>
        <v>20.2557468793722</v>
      </c>
      <c r="S48" s="24">
        <f t="shared" ref="S48" si="93">(1/G48)*100</f>
        <v>12.985876081570122</v>
      </c>
      <c r="T48" s="26" t="s">
        <v>35</v>
      </c>
      <c r="U48" s="4" t="s">
        <v>79</v>
      </c>
      <c r="V48" s="4" t="s">
        <v>251</v>
      </c>
      <c r="W48" s="4" t="s">
        <v>260</v>
      </c>
    </row>
    <row r="49" spans="1:23" x14ac:dyDescent="0.2">
      <c r="A49" s="14">
        <v>2.3199999999999998</v>
      </c>
      <c r="B49" s="14">
        <v>3.165</v>
      </c>
      <c r="C49" s="15">
        <v>3.26</v>
      </c>
      <c r="D49" s="20">
        <f t="shared" si="3"/>
        <v>5.3738715209022514E-2</v>
      </c>
      <c r="E49" s="17">
        <f>IF(OR($A49="",$B49="",$C49=""),"",A49*'MPTO_working_3-way'!$I48)</f>
        <v>2.4446738192849322</v>
      </c>
      <c r="F49" s="21">
        <f>IF(OR($A49="",$B49="",$C49=""),"",B49*'MPTO_working_3-way'!$I48)</f>
        <v>3.3350830336365562</v>
      </c>
      <c r="G49" s="22">
        <f>IF(OR($A49="",$B49="",$C49=""),"",C49*'MPTO_working_3-way'!$I48)</f>
        <v>3.435188211581413</v>
      </c>
      <c r="H49" s="17">
        <f>IF(OR($A49="",$B49="",$C49=""),"",'MPTO_working_3-way'!E48)</f>
        <v>2.42059493864766</v>
      </c>
      <c r="I49" s="21">
        <f>IF(OR($A49="",$B49="",$C49=""),"",'MPTO_working_3-way'!F48)</f>
        <v>3.3552221188317954</v>
      </c>
      <c r="J49" s="22">
        <f>IF(OR($A49="",$B49="",$C49=""),"",'MPTO_working_3-way'!G48)</f>
        <v>3.4621775652795375</v>
      </c>
      <c r="K49" s="17">
        <f>IF(OR($A49="",$B49="",$C49=""),"",'OddsRatio_working_3-way'!H48)</f>
        <v>2.4309446246971547</v>
      </c>
      <c r="L49" s="21">
        <f>IF(OR($A49="",$B49="",$C49=""),"",'OddsRatio_working_3-way'!I48)</f>
        <v>3.3469659942949548</v>
      </c>
      <c r="M49" s="22">
        <f>IF(OR($A49="",$B49="",$C49=""),"",'OddsRatio_working_3-way'!J48)</f>
        <v>3.4499506453148254</v>
      </c>
      <c r="N49" s="17">
        <f>IF('Log_working_3-way'!$D48="","",A49^('Log_working_3-way'!$D48))</f>
        <v>2.421067790995509</v>
      </c>
      <c r="O49" s="21">
        <f>IF('Log_working_3-way'!$D48="","",B49^('Log_working_3-way'!$D48))</f>
        <v>3.3552680752598736</v>
      </c>
      <c r="P49" s="22">
        <f>IF('Log_working_3-way'!$D48="","",C49^('Log_working_3-way'!$D48))</f>
        <v>3.4611617780611614</v>
      </c>
      <c r="Q49" s="24">
        <f t="shared" ref="Q49" si="94">(1/H49)*100</f>
        <v>41.31215776889465</v>
      </c>
      <c r="R49" s="24">
        <f t="shared" ref="R49" si="95">(1/F49)*100</f>
        <v>29.984260958852516</v>
      </c>
      <c r="S49" s="24">
        <f t="shared" ref="S49" si="96">(1/G49)*100</f>
        <v>29.110486483057734</v>
      </c>
      <c r="T49" s="26" t="s">
        <v>99</v>
      </c>
      <c r="U49" s="4" t="s">
        <v>79</v>
      </c>
      <c r="V49" s="4" t="s">
        <v>252</v>
      </c>
      <c r="W49" s="4" t="s">
        <v>261</v>
      </c>
    </row>
    <row r="50" spans="1:23" x14ac:dyDescent="0.2">
      <c r="A50" s="14">
        <v>2.0640000000000001</v>
      </c>
      <c r="B50" s="14">
        <v>3.14</v>
      </c>
      <c r="C50" s="15">
        <v>3.98</v>
      </c>
      <c r="D50" s="20">
        <f t="shared" si="3"/>
        <v>5.4223743017660642E-2</v>
      </c>
      <c r="E50" s="17">
        <f>IF(OR($A50="",$B50="",$C50=""),"",A50*'MPTO_working_3-way'!$I49)</f>
        <v>2.1759178055884516</v>
      </c>
      <c r="F50" s="21">
        <f>IF(OR($A50="",$B50="",$C50=""),"",B50*'MPTO_working_3-way'!$I49)</f>
        <v>3.3102625530754546</v>
      </c>
      <c r="G50" s="22">
        <f>IF(OR($A50="",$B50="",$C50=""),"",C50*'MPTO_working_3-way'!$I49)</f>
        <v>4.1958104972102896</v>
      </c>
      <c r="H50" s="17">
        <f>IF(OR($A50="",$B50="",$C50=""),"",'MPTO_working_3-way'!E49)</f>
        <v>2.1439833021309251</v>
      </c>
      <c r="I50" s="21">
        <f>IF(OR($A50="",$B50="",$C50=""),"",'MPTO_working_3-way'!F49)</f>
        <v>3.3289307494721725</v>
      </c>
      <c r="J50" s="22">
        <f>IF(OR($A50="",$B50="",$C50=""),"",'MPTO_working_3-way'!G49)</f>
        <v>4.2885011914728945</v>
      </c>
      <c r="K50" s="17">
        <f>IF(OR($A50="",$B50="",$C50=""),"",'OddsRatio_working_3-way'!H49)</f>
        <v>2.1569935757057332</v>
      </c>
      <c r="L50" s="21">
        <f>IF(OR($A50="",$B50="",$C50=""),"",'OddsRatio_working_3-way'!I49)</f>
        <v>3.3270359511374701</v>
      </c>
      <c r="M50" s="22">
        <f>IF(OR($A50="",$B50="",$C50=""),"",'OddsRatio_working_3-way'!J49)</f>
        <v>4.2404519319577858</v>
      </c>
      <c r="N50" s="17">
        <f>IF('Log_working_3-way'!$D49="","",A50^('Log_working_3-way'!$D49))</f>
        <v>2.1440269452241605</v>
      </c>
      <c r="O50" s="21">
        <f>IF('Log_working_3-way'!$D49="","",B50^('Log_working_3-way'!$D49))</f>
        <v>3.3343850504260732</v>
      </c>
      <c r="P50" s="22">
        <f>IF('Log_working_3-way'!$D49="","",C50^('Log_working_3-way'!$D49))</f>
        <v>4.279309211699001</v>
      </c>
      <c r="Q50" s="24">
        <f t="shared" ref="Q50" si="97">(1/H50)*100</f>
        <v>46.642154302512083</v>
      </c>
      <c r="R50" s="24">
        <f t="shared" ref="R50" si="98">(1/F50)*100</f>
        <v>30.209084142613801</v>
      </c>
      <c r="S50" s="24">
        <f t="shared" ref="S50" si="99">(1/G50)*100</f>
        <v>23.833297539650086</v>
      </c>
      <c r="T50" s="26" t="s">
        <v>103</v>
      </c>
      <c r="U50" s="4" t="s">
        <v>79</v>
      </c>
      <c r="V50" s="4" t="s">
        <v>141</v>
      </c>
      <c r="W50" s="4" t="s">
        <v>262</v>
      </c>
    </row>
    <row r="51" spans="1:23" x14ac:dyDescent="0.2">
      <c r="A51" s="14">
        <v>2.62</v>
      </c>
      <c r="B51" s="14">
        <v>3.19</v>
      </c>
      <c r="C51" s="15">
        <v>2.8</v>
      </c>
      <c r="D51" s="20">
        <f t="shared" si="3"/>
        <v>5.2301870280285767E-2</v>
      </c>
      <c r="E51" s="17">
        <f>IF(OR($A51="",$B51="",$C51=""),"",A51*'MPTO_working_3-way'!$I50)</f>
        <v>2.7570309001343487</v>
      </c>
      <c r="F51" s="21">
        <f>IF(OR($A51="",$B51="",$C51=""),"",B51*'MPTO_working_3-way'!$I50)</f>
        <v>3.3568429661941117</v>
      </c>
      <c r="G51" s="22">
        <f>IF(OR($A51="",$B51="",$C51=""),"",C51*'MPTO_working_3-way'!$I50)</f>
        <v>2.9464452367848</v>
      </c>
      <c r="H51" s="17">
        <f>IF(OR($A51="",$B51="",$C51=""),"",'MPTO_working_3-way'!E50)</f>
        <v>2.7454016183300203</v>
      </c>
      <c r="I51" s="21">
        <f>IF(OR($A51="",$B51="",$C51=""),"",'MPTO_working_3-way'!F50)</f>
        <v>3.3778572404595071</v>
      </c>
      <c r="J51" s="22">
        <f>IF(OR($A51="",$B51="",$C51=""),"",'MPTO_working_3-way'!G50)</f>
        <v>2.9436967912034828</v>
      </c>
      <c r="K51" s="17">
        <f>IF(OR($A51="",$B51="",$C51=""),"",'OddsRatio_working_3-way'!H50)</f>
        <v>2.750975860191569</v>
      </c>
      <c r="L51" s="21">
        <f>IF(OR($A51="",$B51="",$C51=""),"",'OddsRatio_working_3-way'!I50)</f>
        <v>3.3670599591478614</v>
      </c>
      <c r="M51" s="22">
        <f>IF(OR($A51="",$B51="",$C51=""),"",'OddsRatio_working_3-way'!J50)</f>
        <v>2.9455287335461877</v>
      </c>
      <c r="N51" s="17">
        <f>IF('Log_working_3-way'!$D50="","",A51^('Log_working_3-way'!$D50))</f>
        <v>2.7461450342456315</v>
      </c>
      <c r="O51" s="21">
        <f>IF('Log_working_3-way'!$D50="","",B51^('Log_working_3-way'!$D50))</f>
        <v>3.3758768788817517</v>
      </c>
      <c r="P51" s="22">
        <f>IF('Log_working_3-way'!$D50="","",C51^('Log_working_3-way'!$D50))</f>
        <v>2.9443473640760698</v>
      </c>
      <c r="Q51" s="24">
        <f t="shared" ref="Q51" si="100">(1/H51)*100</f>
        <v>36.424543255288185</v>
      </c>
      <c r="R51" s="24">
        <f t="shared" ref="R51" si="101">(1/F51)*100</f>
        <v>29.789895150614392</v>
      </c>
      <c r="S51" s="24">
        <f t="shared" ref="S51" si="102">(1/G51)*100</f>
        <v>33.939201975164259</v>
      </c>
      <c r="T51" s="26" t="s">
        <v>35</v>
      </c>
      <c r="U51" s="4" t="s">
        <v>79</v>
      </c>
      <c r="V51" s="4" t="s">
        <v>139</v>
      </c>
      <c r="W51" s="4" t="s">
        <v>177</v>
      </c>
    </row>
    <row r="52" spans="1:23" x14ac:dyDescent="0.2">
      <c r="A52" s="14">
        <v>1.885</v>
      </c>
      <c r="B52" s="14">
        <v>3.52</v>
      </c>
      <c r="C52" s="15">
        <v>4.16</v>
      </c>
      <c r="D52" s="20">
        <f t="shared" si="3"/>
        <v>5.4979503255365492E-2</v>
      </c>
      <c r="E52" s="17">
        <f>IF(OR($A52="",$B52="",$C52=""),"",A52*'MPTO_working_3-way'!$I51)</f>
        <v>1.988636363636364</v>
      </c>
      <c r="F52" s="21">
        <f>IF(OR($A52="",$B52="",$C52=""),"",B52*'MPTO_working_3-way'!$I51)</f>
        <v>3.7135278514588865</v>
      </c>
      <c r="G52" s="22">
        <f>IF(OR($A52="",$B52="",$C52=""),"",C52*'MPTO_working_3-way'!$I51)</f>
        <v>4.3887147335423204</v>
      </c>
      <c r="H52" s="17">
        <f>IF(OR($A52="",$B52="",$C52=""),"",'MPTO_working_3-way'!E51)</f>
        <v>1.9524482109227874</v>
      </c>
      <c r="I52" s="21">
        <f>IF(OR($A52="",$B52="",$C52=""),"",'MPTO_working_3-way'!F51)</f>
        <v>3.7627310876715447</v>
      </c>
      <c r="J52" s="22">
        <f>IF(OR($A52="",$B52="",$C52=""),"",'MPTO_working_3-way'!G51)</f>
        <v>4.5033256413736948</v>
      </c>
      <c r="K52" s="17">
        <f>IF(OR($A52="",$B52="",$C52=""),"",'OddsRatio_working_3-way'!H51)</f>
        <v>1.9660410805951081</v>
      </c>
      <c r="L52" s="21">
        <f>IF(OR($A52="",$B52="",$C52=""),"",'OddsRatio_working_3-way'!I51)</f>
        <v>3.7507610430504768</v>
      </c>
      <c r="M52" s="22">
        <f>IF(OR($A52="",$B52="",$C52=""),"",'OddsRatio_working_3-way'!J51)</f>
        <v>4.4493670222379009</v>
      </c>
      <c r="N52" s="17">
        <f>IF('Log_working_3-way'!$D51="","",A52^('Log_working_3-way'!$D51))</f>
        <v>1.9514709657615088</v>
      </c>
      <c r="O52" s="21">
        <f>IF('Log_working_3-way'!$D51="","",B52^('Log_working_3-way'!$D51))</f>
        <v>3.7706923038380138</v>
      </c>
      <c r="P52" s="22">
        <f>IF('Log_working_3-way'!$D51="","",C52^('Log_working_3-way'!$D51))</f>
        <v>4.4971561402328106</v>
      </c>
      <c r="Q52" s="24">
        <f t="shared" ref="Q52" si="103">(1/H52)*100</f>
        <v>51.217747769471899</v>
      </c>
      <c r="R52" s="24">
        <f t="shared" ref="R52" si="104">(1/F52)*100</f>
        <v>26.928571428571423</v>
      </c>
      <c r="S52" s="24">
        <f t="shared" ref="S52" si="105">(1/G52)*100</f>
        <v>22.785714285714281</v>
      </c>
      <c r="T52" s="26" t="s">
        <v>102</v>
      </c>
      <c r="U52" s="4" t="s">
        <v>79</v>
      </c>
      <c r="V52" s="4" t="s">
        <v>218</v>
      </c>
      <c r="W52" s="4" t="s">
        <v>263</v>
      </c>
    </row>
    <row r="53" spans="1:23" x14ac:dyDescent="0.2">
      <c r="A53" s="14">
        <v>2.54</v>
      </c>
      <c r="B53" s="14">
        <v>3.1667999999999998</v>
      </c>
      <c r="C53" s="15">
        <v>2.9049999999999998</v>
      </c>
      <c r="D53" s="20">
        <f t="shared" si="3"/>
        <v>5.3711044420556409E-2</v>
      </c>
      <c r="E53" s="17">
        <f>IF(OR($A53="",$B53="",$C53=""),"",A53*'MPTO_working_3-way'!$I52)</f>
        <v>2.6764260528282131</v>
      </c>
      <c r="F53" s="21">
        <f>IF(OR($A53="",$B53="",$C53=""),"",B53*'MPTO_working_3-way'!$I52)</f>
        <v>3.3368921354710177</v>
      </c>
      <c r="G53" s="22">
        <f>IF(OR($A53="",$B53="",$C53=""),"",C53*'MPTO_working_3-way'!$I52)</f>
        <v>3.061030584041716</v>
      </c>
      <c r="H53" s="17">
        <f>IF(OR($A53="",$B53="",$C53=""),"",'MPTO_working_3-way'!E52)</f>
        <v>2.6610103809353012</v>
      </c>
      <c r="I53" s="21">
        <f>IF(OR($A53="",$B53="",$C53=""),"",'MPTO_working_3-way'!F52)</f>
        <v>3.3571410995676612</v>
      </c>
      <c r="J53" s="22">
        <f>IF(OR($A53="",$B53="",$C53=""),"",'MPTO_working_3-way'!G52)</f>
        <v>3.0643789455321744</v>
      </c>
      <c r="K53" s="17">
        <f>IF(OR($A53="",$B53="",$C53=""),"",'OddsRatio_working_3-way'!H52)</f>
        <v>2.6680956904420361</v>
      </c>
      <c r="L53" s="21">
        <f>IF(OR($A53="",$B53="",$C53=""),"",'OddsRatio_working_3-way'!I52)</f>
        <v>3.347032300032339</v>
      </c>
      <c r="M53" s="22">
        <f>IF(OR($A53="",$B53="",$C53=""),"",'OddsRatio_working_3-way'!J52)</f>
        <v>3.0634560326571938</v>
      </c>
      <c r="N53" s="17">
        <f>IF('Log_working_3-way'!$D52="","",A53^('Log_working_3-way'!$D52))</f>
        <v>2.661716936365834</v>
      </c>
      <c r="O53" s="21">
        <f>IF('Log_working_3-way'!$D52="","",B53^('Log_working_3-way'!$D52))</f>
        <v>3.3555104222517933</v>
      </c>
      <c r="P53" s="22">
        <f>IF('Log_working_3-way'!$D52="","",C53^('Log_working_3-way'!$D52))</f>
        <v>3.0648015855085036</v>
      </c>
      <c r="Q53" s="24">
        <f t="shared" ref="Q53" si="106">(1/H53)*100</f>
        <v>37.579710592805597</v>
      </c>
      <c r="R53" s="24">
        <f t="shared" ref="R53" si="107">(1/F53)*100</f>
        <v>29.968004939987232</v>
      </c>
      <c r="S53" s="24">
        <f t="shared" ref="S53" si="108">(1/G53)*100</f>
        <v>32.6687359875909</v>
      </c>
      <c r="T53" s="26" t="s">
        <v>54</v>
      </c>
      <c r="U53" s="4" t="s">
        <v>79</v>
      </c>
      <c r="V53" s="4" t="s">
        <v>253</v>
      </c>
      <c r="W53" s="4" t="s">
        <v>264</v>
      </c>
    </row>
    <row r="54" spans="1:23" x14ac:dyDescent="0.2">
      <c r="A54" s="14">
        <v>2.78</v>
      </c>
      <c r="B54" s="14">
        <v>3.1680000000000001</v>
      </c>
      <c r="C54" s="15">
        <v>2.65</v>
      </c>
      <c r="D54" s="20">
        <f t="shared" si="3"/>
        <v>5.272728643843072E-2</v>
      </c>
      <c r="E54" s="17">
        <f>IF(OR($A54="",$B54="",$C54=""),"",A54*'MPTO_working_3-way'!$I53)</f>
        <v>2.9265818562988373</v>
      </c>
      <c r="F54" s="21">
        <f>IF(OR($A54="",$B54="",$C54=""),"",B54*'MPTO_working_3-way'!$I53)</f>
        <v>3.3350400434369485</v>
      </c>
      <c r="G54" s="22">
        <f>IF(OR($A54="",$B54="",$C54=""),"",C54*'MPTO_working_3-way'!$I53)</f>
        <v>2.7897273090618415</v>
      </c>
      <c r="H54" s="17">
        <f>IF(OR($A54="",$B54="",$C54=""),"",'MPTO_working_3-way'!E53)</f>
        <v>2.9228103208113074</v>
      </c>
      <c r="I54" s="21">
        <f>IF(OR($A54="",$B54="",$C54=""),"",'MPTO_working_3-way'!F53)</f>
        <v>3.3547950361890249</v>
      </c>
      <c r="J54" s="22">
        <f>IF(OR($A54="",$B54="",$C54=""),"",'MPTO_working_3-way'!G53)</f>
        <v>2.7794552684389089</v>
      </c>
      <c r="K54" s="17">
        <f>IF(OR($A54="",$B54="",$C54=""),"",'OddsRatio_working_3-way'!H53)</f>
        <v>2.9250337420042092</v>
      </c>
      <c r="L54" s="21">
        <f>IF(OR($A54="",$B54="",$C54=""),"",'OddsRatio_working_3-way'!I53)</f>
        <v>3.3446478385759146</v>
      </c>
      <c r="M54" s="22">
        <f>IF(OR($A54="",$B54="",$C54=""),"",'OddsRatio_working_3-way'!J53)</f>
        <v>2.7844413900600817</v>
      </c>
      <c r="N54" s="17">
        <f>IF('Log_working_3-way'!$D53="","",A54^('Log_working_3-way'!$D53))</f>
        <v>2.9234337974016609</v>
      </c>
      <c r="O54" s="21">
        <f>IF('Log_working_3-way'!$D53="","",B54^('Log_working_3-way'!$D53))</f>
        <v>3.3529374686962869</v>
      </c>
      <c r="P54" s="22">
        <f>IF('Log_working_3-way'!$D53="","",C54^('Log_working_3-way'!$D53))</f>
        <v>2.7801675244646775</v>
      </c>
      <c r="Q54" s="24">
        <f t="shared" ref="Q54" si="109">(1/H54)*100</f>
        <v>34.21364680696837</v>
      </c>
      <c r="R54" s="24">
        <f t="shared" ref="R54" si="110">(1/F54)*100</f>
        <v>29.984647469763004</v>
      </c>
      <c r="S54" s="24">
        <f t="shared" ref="S54" si="111">(1/G54)*100</f>
        <v>35.845797428003465</v>
      </c>
      <c r="T54" s="26" t="s">
        <v>51</v>
      </c>
      <c r="U54" s="4" t="s">
        <v>79</v>
      </c>
      <c r="V54" s="4" t="s">
        <v>179</v>
      </c>
      <c r="W54" s="4" t="s">
        <v>265</v>
      </c>
    </row>
    <row r="55" spans="1:23" x14ac:dyDescent="0.2">
      <c r="A55" s="14">
        <v>1.62</v>
      </c>
      <c r="B55" s="14">
        <v>3.88</v>
      </c>
      <c r="C55" s="15">
        <v>5.65</v>
      </c>
      <c r="D55" s="20">
        <f t="shared" si="3"/>
        <v>5.2007059822648527E-2</v>
      </c>
      <c r="E55" s="17">
        <f>IF(OR($A55="",$B55="",$C55=""),"",A55*'MPTO_working_3-way'!$I54)</f>
        <v>1.7042514369126907</v>
      </c>
      <c r="F55" s="21">
        <f>IF(OR($A55="",$B55="",$C55=""),"",B55*'MPTO_working_3-way'!$I54)</f>
        <v>4.0817873921118766</v>
      </c>
      <c r="G55" s="22">
        <f>IF(OR($A55="",$B55="",$C55=""),"",C55*'MPTO_working_3-way'!$I54)</f>
        <v>5.9438398879979646</v>
      </c>
      <c r="H55" s="17">
        <f>IF(OR($A55="",$B55="",$C55=""),"",'MPTO_working_3-way'!E54)</f>
        <v>1.6668103901435318</v>
      </c>
      <c r="I55" s="21">
        <f>IF(OR($A55="",$B55="",$C55=""),"",'MPTO_working_3-way'!F54)</f>
        <v>4.159798282370323</v>
      </c>
      <c r="J55" s="22">
        <f>IF(OR($A55="",$B55="",$C55=""),"",'MPTO_working_3-way'!G54)</f>
        <v>6.2634874872426805</v>
      </c>
      <c r="K55" s="17">
        <f>IF(OR($A55="",$B55="",$C55=""),"",'OddsRatio_working_3-way'!H54)</f>
        <v>1.6795534886978336</v>
      </c>
      <c r="L55" s="21">
        <f>IF(OR($A55="",$B55="",$C55=""),"",'OddsRatio_working_3-way'!I54)</f>
        <v>4.1566355604028375</v>
      </c>
      <c r="M55" s="22">
        <f>IF(OR($A55="",$B55="",$C55=""),"",'OddsRatio_working_3-way'!J54)</f>
        <v>6.0966511652337489</v>
      </c>
      <c r="N55" s="17">
        <f>IF('Log_working_3-way'!$D54="","",A55^('Log_working_3-way'!$D54))</f>
        <v>1.6646793726707012</v>
      </c>
      <c r="O55" s="21">
        <f>IF('Log_working_3-way'!$D54="","",B55^('Log_working_3-way'!$D54))</f>
        <v>4.1883102707409217</v>
      </c>
      <c r="P55" s="22">
        <f>IF('Log_working_3-way'!$D54="","",C55^('Log_working_3-way'!$D54))</f>
        <v>6.2296000317344333</v>
      </c>
      <c r="Q55" s="24">
        <f t="shared" ref="Q55" si="112">(1/H55)*100</f>
        <v>59.99482640097343</v>
      </c>
      <c r="R55" s="24">
        <f t="shared" ref="R55" si="113">(1/F55)*100</f>
        <v>24.499071214059729</v>
      </c>
      <c r="S55" s="24">
        <f t="shared" ref="S55" si="114">(1/G55)*100</f>
        <v>16.82414093992066</v>
      </c>
      <c r="T55" s="26" t="s">
        <v>101</v>
      </c>
      <c r="U55" s="4" t="s">
        <v>79</v>
      </c>
      <c r="V55" s="4" t="s">
        <v>216</v>
      </c>
      <c r="W55" s="4" t="s">
        <v>140</v>
      </c>
    </row>
    <row r="56" spans="1:23" x14ac:dyDescent="0.2">
      <c r="A56" s="14">
        <v>2.5099999999999998</v>
      </c>
      <c r="B56" s="14">
        <v>3.06</v>
      </c>
      <c r="C56" s="15">
        <v>3.05</v>
      </c>
      <c r="D56" s="20">
        <f t="shared" si="3"/>
        <v>5.3072612581923639E-2</v>
      </c>
      <c r="E56" s="17">
        <f>IF(OR($A56="",$B56="",$C56=""),"",A56*'MPTO_working_3-way'!$I55)</f>
        <v>2.6432122575806281</v>
      </c>
      <c r="F56" s="21">
        <f>IF(OR($A56="",$B56="",$C56=""),"",B56*'MPTO_working_3-way'!$I55)</f>
        <v>3.2224021945006864</v>
      </c>
      <c r="G56" s="22">
        <f>IF(OR($A56="",$B56="",$C56=""),"",C56*'MPTO_working_3-way'!$I55)</f>
        <v>3.2118714683748668</v>
      </c>
      <c r="H56" s="17">
        <f>IF(OR($A56="",$B56="",$C56=""),"",'MPTO_working_3-way'!E55)</f>
        <v>2.6266332482799011</v>
      </c>
      <c r="I56" s="21">
        <f>IF(OR($A56="",$B56="",$C56=""),"",'MPTO_working_3-way'!F55)</f>
        <v>3.2351307793546362</v>
      </c>
      <c r="J56" s="22">
        <f>IF(OR($A56="",$B56="",$C56=""),"",'MPTO_working_3-way'!G55)</f>
        <v>3.2239554685568246</v>
      </c>
      <c r="K56" s="17">
        <f>IF(OR($A56="",$B56="",$C56=""),"",'OddsRatio_working_3-way'!H55)</f>
        <v>2.634115795592046</v>
      </c>
      <c r="L56" s="21">
        <f>IF(OR($A56="",$B56="",$C56=""),"",'OddsRatio_working_3-way'!I55)</f>
        <v>3.2293235357083536</v>
      </c>
      <c r="M56" s="22">
        <f>IF(OR($A56="",$B56="",$C56=""),"",'OddsRatio_working_3-way'!J55)</f>
        <v>3.2185015767971472</v>
      </c>
      <c r="N56" s="17">
        <f>IF('Log_working_3-way'!$D55="","",A56^('Log_working_3-way'!$D55))</f>
        <v>2.6272695554030188</v>
      </c>
      <c r="O56" s="21">
        <f>IF('Log_working_3-way'!$D55="","",B56^('Log_working_3-way'!$D55))</f>
        <v>3.2346093084496612</v>
      </c>
      <c r="P56" s="22">
        <f>IF('Log_working_3-way'!$D55="","",C56^('Log_working_3-way'!$D55))</f>
        <v>3.223515099920276</v>
      </c>
      <c r="Q56" s="24">
        <f t="shared" ref="Q56" si="115">(1/H56)*100</f>
        <v>38.071550364135085</v>
      </c>
      <c r="R56" s="24">
        <f t="shared" ref="R56" si="116">(1/F56)*100</f>
        <v>31.032749472011538</v>
      </c>
      <c r="S56" s="24">
        <f t="shared" ref="S56" si="117">(1/G56)*100</f>
        <v>31.134496191591911</v>
      </c>
      <c r="T56" s="26" t="s">
        <v>99</v>
      </c>
      <c r="U56" s="4" t="s">
        <v>79</v>
      </c>
      <c r="V56" s="4" t="s">
        <v>254</v>
      </c>
      <c r="W56" s="4" t="s">
        <v>266</v>
      </c>
    </row>
    <row r="57" spans="1:23" x14ac:dyDescent="0.2">
      <c r="A57" s="14">
        <v>2.2799999999999998</v>
      </c>
      <c r="B57" s="14">
        <v>3.32</v>
      </c>
      <c r="C57" s="15">
        <v>3.17</v>
      </c>
      <c r="D57" s="20">
        <f t="shared" si="3"/>
        <v>5.5258723754390005E-2</v>
      </c>
      <c r="E57" s="17">
        <f>IF(OR($A57="",$B57="",$C57=""),"",A57*'MPTO_working_3-way'!$I56)</f>
        <v>2.4059898901600092</v>
      </c>
      <c r="F57" s="21">
        <f>IF(OR($A57="",$B57="",$C57=""),"",B57*'MPTO_working_3-way'!$I56)</f>
        <v>3.5034589628645745</v>
      </c>
      <c r="G57" s="22">
        <f>IF(OR($A57="",$B57="",$C57=""),"",C57*'MPTO_working_3-way'!$I56)</f>
        <v>3.3451701543014161</v>
      </c>
      <c r="H57" s="17">
        <f>IF(OR($A57="",$B57="",$C57=""),"",'MPTO_working_3-way'!E56)</f>
        <v>2.379949874421567</v>
      </c>
      <c r="I57" s="21">
        <f>IF(OR($A57="",$B57="",$C57=""),"",'MPTO_working_3-way'!F56)</f>
        <v>3.5362523991945305</v>
      </c>
      <c r="J57" s="22">
        <f>IF(OR($A57="",$B57="",$C57=""),"",'MPTO_working_3-way'!G56)</f>
        <v>3.3665744556193489</v>
      </c>
      <c r="K57" s="17">
        <f>IF(OR($A57="",$B57="",$C57=""),"",'OddsRatio_working_3-way'!H56)</f>
        <v>2.3910223198311824</v>
      </c>
      <c r="L57" s="21">
        <f>IF(OR($A57="",$B57="",$C57=""),"",'OddsRatio_working_3-way'!I56)</f>
        <v>3.5212279546940173</v>
      </c>
      <c r="M57" s="22">
        <f>IF(OR($A57="",$B57="",$C57=""),"",'OddsRatio_working_3-way'!J56)</f>
        <v>3.3582175265888017</v>
      </c>
      <c r="N57" s="17">
        <f>IF('Log_working_3-way'!$D56="","",A57^('Log_working_3-way'!$D56))</f>
        <v>2.3803524269193796</v>
      </c>
      <c r="O57" s="21">
        <f>IF('Log_working_3-way'!$D56="","",B57^('Log_working_3-way'!$D56))</f>
        <v>3.5348731790868024</v>
      </c>
      <c r="P57" s="22">
        <f>IF('Log_working_3-way'!$D56="","",C57^('Log_working_3-way'!$D56))</f>
        <v>3.367019681375544</v>
      </c>
      <c r="Q57" s="24">
        <f t="shared" ref="Q57" si="118">(1/H57)*100</f>
        <v>42.017691664327351</v>
      </c>
      <c r="R57" s="24">
        <f t="shared" ref="R57" si="119">(1/F57)*100</f>
        <v>28.543220017692406</v>
      </c>
      <c r="S57" s="24">
        <f t="shared" ref="S57" si="120">(1/G57)*100</f>
        <v>29.893845570580059</v>
      </c>
      <c r="T57" s="26" t="s">
        <v>51</v>
      </c>
      <c r="U57" s="4" t="s">
        <v>82</v>
      </c>
      <c r="V57" s="4" t="s">
        <v>143</v>
      </c>
      <c r="W57" s="4" t="s">
        <v>267</v>
      </c>
    </row>
    <row r="58" spans="1:23" x14ac:dyDescent="0.2">
      <c r="A58" s="14">
        <v>1.83</v>
      </c>
      <c r="B58" s="14">
        <v>3.6</v>
      </c>
      <c r="C58" s="15">
        <v>4.24</v>
      </c>
      <c r="D58" s="20">
        <f t="shared" si="3"/>
        <v>6.0074921813245252E-2</v>
      </c>
      <c r="E58" s="17">
        <f>IF(OR($A58="",$B58="",$C58=""),"",A58*'MPTO_working_3-way'!$I57)</f>
        <v>1.939937106918239</v>
      </c>
      <c r="F58" s="21">
        <f>IF(OR($A58="",$B58="",$C58=""),"",B58*'MPTO_working_3-way'!$I57)</f>
        <v>3.8162697185276828</v>
      </c>
      <c r="G58" s="22">
        <f>IF(OR($A58="",$B58="",$C58=""),"",C58*'MPTO_working_3-way'!$I57)</f>
        <v>4.4947176684881605</v>
      </c>
      <c r="H58" s="17">
        <f>IF(OR($A58="",$B58="",$C58=""),"",'MPTO_working_3-way'!E57)</f>
        <v>1.899612639275766</v>
      </c>
      <c r="I58" s="21">
        <f>IF(OR($A58="",$B58="",$C58=""),"",'MPTO_working_3-way'!F57)</f>
        <v>3.8796862152492273</v>
      </c>
      <c r="J58" s="22">
        <f>IF(OR($A58="",$B58="",$C58=""),"",'MPTO_working_3-way'!G57)</f>
        <v>4.6334032219538726</v>
      </c>
      <c r="K58" s="17">
        <f>IF(OR($A58="",$B58="",$C58=""),"",'OddsRatio_working_3-way'!H57)</f>
        <v>1.9143615045373759</v>
      </c>
      <c r="L58" s="21">
        <f>IF(OR($A58="",$B58="",$C58=""),"",'OddsRatio_working_3-way'!I57)</f>
        <v>3.8642649539725022</v>
      </c>
      <c r="M58" s="22">
        <f>IF(OR($A58="",$B58="",$C58=""),"",'OddsRatio_working_3-way'!J57)</f>
        <v>4.5693147887965031</v>
      </c>
      <c r="N58" s="17">
        <f>IF('Log_working_3-way'!$D57="","",A58^('Log_working_3-way'!$D57))</f>
        <v>1.8981520600535136</v>
      </c>
      <c r="O58" s="21">
        <f>IF('Log_working_3-way'!$D57="","",B58^('Log_working_3-way'!$D57))</f>
        <v>3.8901131691295405</v>
      </c>
      <c r="P58" s="22">
        <f>IF('Log_working_3-way'!$D57="","",C58^('Log_working_3-way'!$D57))</f>
        <v>4.6272755622859307</v>
      </c>
      <c r="Q58" s="24">
        <f t="shared" ref="Q58" si="121">(1/H58)*100</f>
        <v>52.642311349394554</v>
      </c>
      <c r="R58" s="24">
        <f t="shared" ref="R58" si="122">(1/F58)*100</f>
        <v>26.203598638353061</v>
      </c>
      <c r="S58" s="24">
        <f t="shared" ref="S58" si="123">(1/G58)*100</f>
        <v>22.248338466526178</v>
      </c>
      <c r="T58" s="26" t="s">
        <v>106</v>
      </c>
      <c r="U58" s="4" t="s">
        <v>82</v>
      </c>
      <c r="V58" s="4" t="s">
        <v>255</v>
      </c>
      <c r="W58" s="4" t="s">
        <v>268</v>
      </c>
    </row>
    <row r="59" spans="1:23" ht="15" x14ac:dyDescent="0.25">
      <c r="A59">
        <v>1.8</v>
      </c>
      <c r="B59">
        <v>4</v>
      </c>
      <c r="C59">
        <v>4</v>
      </c>
      <c r="D59" s="20">
        <f t="shared" si="3"/>
        <v>5.555555555555558E-2</v>
      </c>
      <c r="E59" s="17">
        <f>IF(OR($A59="",$B59="",$C59=""),"",A59*'MPTO_working_3-way'!$I58)</f>
        <v>1.9000000000000001</v>
      </c>
      <c r="F59" s="21">
        <f>IF(OR($A59="",$B59="",$C59=""),"",B59*'MPTO_working_3-way'!$I58)</f>
        <v>4.2222222222222223</v>
      </c>
      <c r="G59" s="22">
        <f>IF(OR($A59="",$B59="",$C59=""),"",C59*'MPTO_working_3-way'!$I58)</f>
        <v>4.2222222222222223</v>
      </c>
      <c r="H59" s="17">
        <f>IF(OR($A59="",$B59="",$C59=""),"",'MPTO_working_3-way'!E58)</f>
        <v>1.8620689655172415</v>
      </c>
      <c r="I59" s="21">
        <f>IF(OR($A59="",$B59="",$C59=""),"",'MPTO_working_3-way'!F58)</f>
        <v>4.32</v>
      </c>
      <c r="J59" s="22">
        <f>IF(OR($A59="",$B59="",$C59=""),"",'MPTO_working_3-way'!G58)</f>
        <v>4.32</v>
      </c>
      <c r="K59" s="17">
        <f>IF(OR($A59="",$B59="",$C59=""),"",'OddsRatio_working_3-way'!H58)</f>
        <v>1.8757019150440029</v>
      </c>
      <c r="L59" s="21">
        <f>IF(OR($A59="",$B59="",$C59=""),"",'OddsRatio_working_3-way'!I58)</f>
        <v>4.2838821814150112</v>
      </c>
      <c r="M59" s="22">
        <f>IF(OR($A59="",$B59="",$C59=""),"",'OddsRatio_working_3-way'!J58)</f>
        <v>4.2838821814150112</v>
      </c>
      <c r="N59" s="17">
        <f>IF('Log_working_3-way'!$D58="","",A59^('Log_working_3-way'!$D58))</f>
        <v>1.8604847074138999</v>
      </c>
      <c r="O59" s="21">
        <f>IF('Log_working_3-way'!$D58="","",B59^('Log_working_3-way'!$D58))</f>
        <v>4.3242714051225288</v>
      </c>
      <c r="P59" s="22">
        <f>IF('Log_working_3-way'!$D58="","",C59^('Log_working_3-way'!$D58))</f>
        <v>4.3242714051225288</v>
      </c>
      <c r="Q59" s="24">
        <f t="shared" ref="Q59:Q66" si="124">(1/H59)*100</f>
        <v>53.703703703703695</v>
      </c>
      <c r="R59" s="24">
        <f t="shared" ref="R59:R66" si="125">(1/F59)*100</f>
        <v>23.684210526315788</v>
      </c>
      <c r="S59" s="24">
        <f t="shared" ref="S59:S66" si="126">(1/G59)*100</f>
        <v>23.684210526315788</v>
      </c>
      <c r="T59" s="26" t="s">
        <v>107</v>
      </c>
      <c r="U59" s="4" t="s">
        <v>82</v>
      </c>
      <c r="V59" t="s">
        <v>83</v>
      </c>
      <c r="W59" t="s">
        <v>91</v>
      </c>
    </row>
    <row r="60" spans="1:23" ht="15" x14ac:dyDescent="0.25">
      <c r="A60">
        <v>3.8</v>
      </c>
      <c r="B60">
        <v>3.5</v>
      </c>
      <c r="C60">
        <v>1.95</v>
      </c>
      <c r="D60" s="20">
        <f t="shared" si="3"/>
        <v>6.1692693271640842E-2</v>
      </c>
      <c r="E60" s="17">
        <f>IF(OR($A60="",$B60="",$C60=""),"",A60*'MPTO_working_3-way'!$I59)</f>
        <v>4.0344322344322352</v>
      </c>
      <c r="F60" s="21">
        <f>IF(OR($A60="",$B60="",$C60=""),"",B60*'MPTO_working_3-way'!$I59)</f>
        <v>3.7159244264507429</v>
      </c>
      <c r="G60" s="22">
        <f>IF(OR($A60="",$B60="",$C60=""),"",C60*'MPTO_working_3-way'!$I59)</f>
        <v>2.0703007518796994</v>
      </c>
      <c r="H60" s="17">
        <f>IF(OR($A60="",$B60="",$C60=""),"",'MPTO_working_3-way'!E59)</f>
        <v>4.1221192052980138</v>
      </c>
      <c r="I60" s="21">
        <f>IF(OR($A60="",$B60="",$C60=""),"",'MPTO_working_3-way'!F59)</f>
        <v>3.7714493456131857</v>
      </c>
      <c r="J60" s="22">
        <f>IF(OR($A60="",$B60="",$C60=""),"",'MPTO_working_3-way'!G59)</f>
        <v>2.0314621409921672</v>
      </c>
      <c r="K60" s="17">
        <f>IF(OR($A60="",$B60="",$C60=""),"",'OddsRatio_working_3-way'!H59)</f>
        <v>4.0837268285357231</v>
      </c>
      <c r="L60" s="21">
        <f>IF(OR($A60="",$B60="",$C60=""),"",'OddsRatio_working_3-way'!I59)</f>
        <v>3.753327525478324</v>
      </c>
      <c r="M60" s="22">
        <f>IF(OR($A60="",$B60="",$C60=""),"",'OddsRatio_working_3-way'!J59)</f>
        <v>2.0462644596817623</v>
      </c>
      <c r="N60" s="17">
        <f>IF('Log_working_3-way'!$D59="","",A60^('Log_working_3-way'!$D59))</f>
        <v>4.1202790775346569</v>
      </c>
      <c r="O60" s="21">
        <f>IF('Log_working_3-way'!$D59="","",B60^('Log_working_3-way'!$D59))</f>
        <v>3.7761237301684054</v>
      </c>
      <c r="P60" s="22">
        <f>IF('Log_working_3-way'!$D59="","",C60^('Log_working_3-way'!$D59))</f>
        <v>2.0305551339212782</v>
      </c>
      <c r="Q60" s="24">
        <f t="shared" si="124"/>
        <v>24.259366364629521</v>
      </c>
      <c r="R60" s="24">
        <f t="shared" si="125"/>
        <v>26.91120392228073</v>
      </c>
      <c r="S60" s="24">
        <f t="shared" si="126"/>
        <v>48.302160886144904</v>
      </c>
      <c r="T60" s="26" t="s">
        <v>34</v>
      </c>
      <c r="U60" s="4" t="s">
        <v>82</v>
      </c>
      <c r="V60" t="s">
        <v>84</v>
      </c>
      <c r="W60" t="s">
        <v>92</v>
      </c>
    </row>
    <row r="61" spans="1:23" ht="15" x14ac:dyDescent="0.25">
      <c r="A61">
        <v>2.7</v>
      </c>
      <c r="B61">
        <v>3.2</v>
      </c>
      <c r="C61">
        <v>2.7</v>
      </c>
      <c r="D61" s="20">
        <f t="shared" si="3"/>
        <v>5.32407407407407E-2</v>
      </c>
      <c r="E61" s="17">
        <f>IF(OR($A61="",$B61="",$C61=""),"",A61*'MPTO_working_3-way'!$I60)</f>
        <v>2.84375</v>
      </c>
      <c r="F61" s="21">
        <f>IF(OR($A61="",$B61="",$C61=""),"",B61*'MPTO_working_3-way'!$I60)</f>
        <v>3.3703703703703702</v>
      </c>
      <c r="G61" s="22">
        <f>IF(OR($A61="",$B61="",$C61=""),"",C61*'MPTO_working_3-way'!$I60)</f>
        <v>2.84375</v>
      </c>
      <c r="H61" s="17">
        <f>IF(OR($A61="",$B61="",$C61=""),"",'MPTO_working_3-way'!E60)</f>
        <v>2.8358862144420134</v>
      </c>
      <c r="I61" s="21">
        <f>IF(OR($A61="",$B61="",$C61=""),"",'MPTO_working_3-way'!F60)</f>
        <v>3.3926701570680629</v>
      </c>
      <c r="J61" s="22">
        <f>IF(OR($A61="",$B61="",$C61=""),"",'MPTO_working_3-way'!G60)</f>
        <v>2.8358862144420134</v>
      </c>
      <c r="K61" s="17">
        <f>IF(OR($A61="",$B61="",$C61=""),"",'OddsRatio_working_3-way'!H60)</f>
        <v>2.8399457248166975</v>
      </c>
      <c r="L61" s="21">
        <f>IF(OR($A61="",$B61="",$C61=""),"",'OddsRatio_working_3-way'!I60)</f>
        <v>3.3811062321157257</v>
      </c>
      <c r="M61" s="22">
        <f>IF(OR($A61="",$B61="",$C61=""),"",'OddsRatio_working_3-way'!J60)</f>
        <v>2.8399457248166975</v>
      </c>
      <c r="N61" s="17">
        <f>IF('Log_working_3-way'!$D60="","",A61^('Log_working_3-way'!$D60))</f>
        <v>2.8366541198437427</v>
      </c>
      <c r="O61" s="21">
        <f>IF('Log_working_3-way'!$D60="","",B61^('Log_working_3-way'!$D60))</f>
        <v>3.3904740950414651</v>
      </c>
      <c r="P61" s="22">
        <f>IF('Log_working_3-way'!$D60="","",C61^('Log_working_3-way'!$D60))</f>
        <v>2.8366541198437427</v>
      </c>
      <c r="Q61" s="24">
        <f t="shared" si="124"/>
        <v>35.262345679012341</v>
      </c>
      <c r="R61" s="24">
        <f t="shared" si="125"/>
        <v>29.670329670329672</v>
      </c>
      <c r="S61" s="24">
        <f t="shared" si="126"/>
        <v>35.164835164835168</v>
      </c>
      <c r="T61" s="26" t="s">
        <v>35</v>
      </c>
      <c r="U61" s="4" t="s">
        <v>82</v>
      </c>
      <c r="V61" t="s">
        <v>85</v>
      </c>
      <c r="W61" t="s">
        <v>93</v>
      </c>
    </row>
    <row r="62" spans="1:23" ht="15" x14ac:dyDescent="0.25">
      <c r="A62">
        <v>2.4</v>
      </c>
      <c r="B62">
        <v>3.5</v>
      </c>
      <c r="C62">
        <v>2.75</v>
      </c>
      <c r="D62" s="20">
        <f t="shared" si="3"/>
        <v>6.6017316017315864E-2</v>
      </c>
      <c r="E62" s="17">
        <f>IF(OR($A62="",$B62="",$C62=""),"",A62*'MPTO_working_3-way'!$I61)</f>
        <v>2.5584415584415581</v>
      </c>
      <c r="F62" s="21">
        <f>IF(OR($A62="",$B62="",$C62=""),"",B62*'MPTO_working_3-way'!$I61)</f>
        <v>3.7310606060606055</v>
      </c>
      <c r="G62" s="22">
        <f>IF(OR($A62="",$B62="",$C62=""),"",C62*'MPTO_working_3-way'!$I61)</f>
        <v>2.9315476190476186</v>
      </c>
      <c r="H62" s="17">
        <f>IF(OR($A62="",$B62="",$C62=""),"",'MPTO_working_3-way'!E61)</f>
        <v>2.5338208409506393</v>
      </c>
      <c r="I62" s="21">
        <f>IF(OR($A62="",$B62="",$C62=""),"",'MPTO_working_3-way'!F61)</f>
        <v>3.7920656634746917</v>
      </c>
      <c r="J62" s="22">
        <f>IF(OR($A62="",$B62="",$C62=""),"",'MPTO_working_3-way'!G61)</f>
        <v>2.9271383315733894</v>
      </c>
      <c r="K62" s="17">
        <f>IF(OR($A62="",$B62="",$C62=""),"",'OddsRatio_working_3-way'!H61)</f>
        <v>2.5452626630869979</v>
      </c>
      <c r="L62" s="21">
        <f>IF(OR($A62="",$B62="",$C62=""),"",'OddsRatio_working_3-way'!I61)</f>
        <v>3.7593976126553534</v>
      </c>
      <c r="M62" s="22">
        <f>IF(OR($A62="",$B62="",$C62=""),"",'OddsRatio_working_3-way'!J61)</f>
        <v>2.9315783288587469</v>
      </c>
      <c r="N62" s="17">
        <f>IF('Log_working_3-way'!$D61="","",A62^('Log_working_3-way'!$D61))</f>
        <v>2.5350545386354093</v>
      </c>
      <c r="O62" s="21">
        <f>IF('Log_working_3-way'!$D61="","",B62^('Log_working_3-way'!$D61))</f>
        <v>3.7852163145889834</v>
      </c>
      <c r="P62" s="22">
        <f>IF('Log_working_3-way'!$D61="","",C62^('Log_working_3-way'!$D61))</f>
        <v>2.929583291895665</v>
      </c>
      <c r="Q62" s="24">
        <f t="shared" si="124"/>
        <v>39.466089466089478</v>
      </c>
      <c r="R62" s="24">
        <f t="shared" si="125"/>
        <v>26.802030456852794</v>
      </c>
      <c r="S62" s="24">
        <f t="shared" si="126"/>
        <v>34.111675126903556</v>
      </c>
      <c r="T62" s="26" t="s">
        <v>108</v>
      </c>
      <c r="U62" s="4" t="s">
        <v>82</v>
      </c>
      <c r="V62" t="s">
        <v>86</v>
      </c>
      <c r="W62" t="s">
        <v>94</v>
      </c>
    </row>
    <row r="63" spans="1:23" ht="15" x14ac:dyDescent="0.25">
      <c r="A63">
        <v>1.65</v>
      </c>
      <c r="B63">
        <v>3.8</v>
      </c>
      <c r="C63">
        <v>5</v>
      </c>
      <c r="D63" s="20">
        <f t="shared" si="3"/>
        <v>6.9218500797448179E-2</v>
      </c>
      <c r="E63" s="17">
        <f>IF(OR($A63="",$B63="",$C63=""),"",A63*'MPTO_working_3-way'!$I62)</f>
        <v>1.7642105263157895</v>
      </c>
      <c r="F63" s="21">
        <f>IF(OR($A63="",$B63="",$C63=""),"",B63*'MPTO_working_3-way'!$I62)</f>
        <v>4.0630303030303025</v>
      </c>
      <c r="G63" s="22">
        <f>IF(OR($A63="",$B63="",$C63=""),"",C63*'MPTO_working_3-way'!$I62)</f>
        <v>5.3460925039872409</v>
      </c>
      <c r="H63" s="17">
        <f>IF(OR($A63="",$B63="",$C63=""),"",'MPTO_working_3-way'!E62)</f>
        <v>1.7153018420572677</v>
      </c>
      <c r="I63" s="21">
        <f>IF(OR($A63="",$B63="",$C63=""),"",'MPTO_working_3-way'!F62)</f>
        <v>4.1651904340124002</v>
      </c>
      <c r="J63" s="22">
        <f>IF(OR($A63="",$B63="",$C63=""),"",'MPTO_working_3-way'!G62)</f>
        <v>5.6520432692307692</v>
      </c>
      <c r="K63" s="17">
        <f>IF(OR($A63="",$B63="",$C63=""),"",'OddsRatio_working_3-way'!H62)</f>
        <v>1.7317575501861084</v>
      </c>
      <c r="L63" s="21">
        <f>IF(OR($A63="",$B63="",$C63=""),"",'OddsRatio_working_3-way'!I62)</f>
        <v>4.1521863700324682</v>
      </c>
      <c r="M63" s="22">
        <f>IF(OR($A63="",$B63="",$C63=""),"",'OddsRatio_working_3-way'!J62)</f>
        <v>5.5031233857606701</v>
      </c>
      <c r="N63" s="17">
        <f>IF('Log_working_3-way'!$D62="","",A63^('Log_working_3-way'!$D62))</f>
        <v>1.7122535637424552</v>
      </c>
      <c r="O63" s="21">
        <f>IF('Log_working_3-way'!$D62="","",B63^('Log_working_3-way'!$D62))</f>
        <v>4.1943221542177742</v>
      </c>
      <c r="P63" s="22">
        <f>IF('Log_working_3-way'!$D62="","",C63^('Log_working_3-way'!$D62))</f>
        <v>5.6320004762783409</v>
      </c>
      <c r="Q63" s="24">
        <f t="shared" si="124"/>
        <v>58.298777246145676</v>
      </c>
      <c r="R63" s="24">
        <f t="shared" si="125"/>
        <v>24.612171837708832</v>
      </c>
      <c r="S63" s="24">
        <f t="shared" si="126"/>
        <v>18.705250596658711</v>
      </c>
      <c r="T63" s="26" t="s">
        <v>105</v>
      </c>
      <c r="U63" s="4" t="s">
        <v>82</v>
      </c>
      <c r="V63" t="s">
        <v>87</v>
      </c>
      <c r="W63" t="s">
        <v>95</v>
      </c>
    </row>
    <row r="64" spans="1:23" ht="15" x14ac:dyDescent="0.25">
      <c r="A64">
        <v>2.25</v>
      </c>
      <c r="B64">
        <v>3.4</v>
      </c>
      <c r="C64">
        <v>3.1</v>
      </c>
      <c r="D64" s="20">
        <f t="shared" si="3"/>
        <v>6.1142736664558273E-2</v>
      </c>
      <c r="E64" s="17">
        <f>IF(OR($A64="",$B64="",$C64=""),"",A64*'MPTO_working_3-way'!$I63)</f>
        <v>2.3875711574952563</v>
      </c>
      <c r="F64" s="21">
        <f>IF(OR($A64="",$B64="",$C64=""),"",B64*'MPTO_working_3-way'!$I63)</f>
        <v>3.6078853046594981</v>
      </c>
      <c r="G64" s="22">
        <f>IF(OR($A64="",$B64="",$C64=""),"",C64*'MPTO_working_3-way'!$I63)</f>
        <v>3.2895424836601306</v>
      </c>
      <c r="H64" s="17">
        <f>IF(OR($A64="",$B64="",$C64=""),"",'MPTO_working_3-way'!E63)</f>
        <v>2.3581372224063641</v>
      </c>
      <c r="I64" s="21">
        <f>IF(OR($A64="",$B64="",$C64=""),"",'MPTO_working_3-way'!F63)</f>
        <v>3.6531450577663667</v>
      </c>
      <c r="J64" s="22">
        <f>IF(OR($A64="",$B64="",$C64=""),"",'MPTO_working_3-way'!G63)</f>
        <v>3.3090697674418603</v>
      </c>
      <c r="K64" s="17">
        <f>IF(OR($A64="",$B64="",$C64=""),"",'OddsRatio_working_3-way'!H63)</f>
        <v>2.3705780202163345</v>
      </c>
      <c r="L64" s="21">
        <f>IF(OR($A64="",$B64="",$C64=""),"",'OddsRatio_working_3-way'!I63)</f>
        <v>3.6315097988153626</v>
      </c>
      <c r="M64" s="22">
        <f>IF(OR($A64="",$B64="",$C64=""),"",'OddsRatio_working_3-way'!J63)</f>
        <v>3.302571073963442</v>
      </c>
      <c r="N64" s="17">
        <f>IF('Log_working_3-way'!$D63="","",A64^('Log_working_3-way'!$D63))</f>
        <v>2.3585075721302329</v>
      </c>
      <c r="O64" s="21">
        <f>IF('Log_working_3-way'!$D63="","",B64^('Log_working_3-way'!$D63))</f>
        <v>3.6504567447366054</v>
      </c>
      <c r="P64" s="22">
        <f>IF('Log_working_3-way'!$D63="","",C64^('Log_working_3-way'!$D63))</f>
        <v>3.3105486593211082</v>
      </c>
      <c r="Q64" s="24">
        <f t="shared" si="124"/>
        <v>42.406353222292495</v>
      </c>
      <c r="R64" s="24">
        <f t="shared" si="125"/>
        <v>27.717067355454006</v>
      </c>
      <c r="S64" s="24">
        <f t="shared" si="126"/>
        <v>30.39936419630439</v>
      </c>
      <c r="T64" s="26" t="s">
        <v>35</v>
      </c>
      <c r="U64" s="4" t="s">
        <v>82</v>
      </c>
      <c r="V64" t="s">
        <v>88</v>
      </c>
      <c r="W64" t="s">
        <v>96</v>
      </c>
    </row>
    <row r="65" spans="1:23" ht="15" x14ac:dyDescent="0.25">
      <c r="A65">
        <v>2.5</v>
      </c>
      <c r="B65">
        <v>3.4</v>
      </c>
      <c r="C65">
        <v>2.7</v>
      </c>
      <c r="D65" s="20">
        <f t="shared" si="3"/>
        <v>6.4488017429193967E-2</v>
      </c>
      <c r="E65" s="17">
        <f>IF(OR($A65="",$B65="",$C65=""),"",A65*'MPTO_working_3-way'!$I64)</f>
        <v>2.6612200435729849</v>
      </c>
      <c r="F65" s="21">
        <f>IF(OR($A65="",$B65="",$C65=""),"",B65*'MPTO_working_3-way'!$I64)</f>
        <v>3.6192592592592594</v>
      </c>
      <c r="G65" s="22">
        <f>IF(OR($A65="",$B65="",$C65=""),"",C65*'MPTO_working_3-way'!$I64)</f>
        <v>2.8741176470588239</v>
      </c>
      <c r="H65" s="17">
        <f>IF(OR($A65="",$B65="",$C65=""),"",'MPTO_working_3-way'!E64)</f>
        <v>2.6419800460475829</v>
      </c>
      <c r="I65" s="21">
        <f>IF(OR($A65="",$B65="",$C65=""),"",'MPTO_working_3-way'!F64)</f>
        <v>3.6680873734683006</v>
      </c>
      <c r="J65" s="22">
        <f>IF(OR($A65="",$B65="",$C65=""),"",'MPTO_working_3-way'!G64)</f>
        <v>2.8663613655287268</v>
      </c>
      <c r="K65" s="17">
        <f>IF(OR($A65="",$B65="",$C65=""),"",'OddsRatio_working_3-way'!H64)</f>
        <v>2.6512878057311262</v>
      </c>
      <c r="L65" s="21">
        <f>IF(OR($A65="",$B65="",$C65=""),"",'OddsRatio_working_3-way'!I64)</f>
        <v>3.6420604891698027</v>
      </c>
      <c r="M65" s="22">
        <f>IF(OR($A65="",$B65="",$C65=""),"",'OddsRatio_working_3-way'!J64)</f>
        <v>2.8714595131619434</v>
      </c>
      <c r="N65" s="17">
        <f>IF('Log_working_3-way'!$D64="","",A65^('Log_working_3-way'!$D64))</f>
        <v>2.6432734678110421</v>
      </c>
      <c r="O65" s="21">
        <f>IF('Log_working_3-way'!$D64="","",B65^('Log_working_3-way'!$D64))</f>
        <v>3.6627108276548936</v>
      </c>
      <c r="P65" s="22">
        <f>IF('Log_working_3-way'!$D64="","",C65^('Log_working_3-way'!$D64))</f>
        <v>2.8681286824717294</v>
      </c>
      <c r="Q65" s="24">
        <f t="shared" si="124"/>
        <v>37.850399419026864</v>
      </c>
      <c r="R65" s="24">
        <f t="shared" si="125"/>
        <v>27.629963160049119</v>
      </c>
      <c r="S65" s="24">
        <f t="shared" si="126"/>
        <v>34.793286942284077</v>
      </c>
      <c r="T65" s="26" t="s">
        <v>54</v>
      </c>
      <c r="U65" s="4" t="s">
        <v>82</v>
      </c>
      <c r="V65" t="s">
        <v>89</v>
      </c>
      <c r="W65" t="s">
        <v>97</v>
      </c>
    </row>
    <row r="66" spans="1:23" ht="15" x14ac:dyDescent="0.25">
      <c r="A66">
        <v>1.8</v>
      </c>
      <c r="B66">
        <v>4</v>
      </c>
      <c r="C66">
        <v>3.75</v>
      </c>
      <c r="D66" s="20">
        <f t="shared" si="3"/>
        <v>7.2222222222222188E-2</v>
      </c>
      <c r="E66" s="17">
        <f>IF(OR($A66="",$B66="",$C66=""),"",A66*'MPTO_working_3-way'!$I65)</f>
        <v>1.93</v>
      </c>
      <c r="F66" s="21">
        <f>IF(OR($A66="",$B66="",$C66=""),"",B66*'MPTO_working_3-way'!$I65)</f>
        <v>4.2888888888888888</v>
      </c>
      <c r="G66" s="22">
        <f>IF(OR($A66="",$B66="",$C66=""),"",C66*'MPTO_working_3-way'!$I65)</f>
        <v>4.020833333333333</v>
      </c>
      <c r="H66" s="17">
        <f>IF(OR($A66="",$B66="",$C66=""),"",'MPTO_working_3-way'!E65)</f>
        <v>1.8815331010452963</v>
      </c>
      <c r="I66" s="21">
        <f>IF(OR($A66="",$B66="",$C66=""),"",'MPTO_working_3-way'!F65)</f>
        <v>4.4262295081967213</v>
      </c>
      <c r="J66" s="22">
        <f>IF(OR($A66="",$B66="",$C66=""),"",'MPTO_working_3-way'!G65)</f>
        <v>4.122137404580152</v>
      </c>
      <c r="K66" s="17">
        <f>IF(OR($A66="",$B66="",$C66=""),"",'OddsRatio_working_3-way'!H65)</f>
        <v>1.8987652239381798</v>
      </c>
      <c r="L66" s="21">
        <f>IF(OR($A66="",$B66="",$C66=""),"",'OddsRatio_working_3-way'!I65)</f>
        <v>4.3703695897681749</v>
      </c>
      <c r="M66" s="22">
        <f>IF(OR($A66="",$B66="",$C66=""),"",'OddsRatio_working_3-way'!J65)</f>
        <v>4.089505457287494</v>
      </c>
      <c r="N66" s="17">
        <f>IF('Log_working_3-way'!$D65="","",A66^('Log_working_3-way'!$D65))</f>
        <v>1.8792649711127269</v>
      </c>
      <c r="O66" s="21">
        <f>IF('Log_working_3-way'!$D65="","",B66^('Log_working_3-way'!$D65))</f>
        <v>4.42792763518929</v>
      </c>
      <c r="P66" s="22">
        <f>IF('Log_working_3-way'!$D65="","",C66^('Log_working_3-way'!$D65))</f>
        <v>4.1315864282430894</v>
      </c>
      <c r="Q66" s="24">
        <f t="shared" si="124"/>
        <v>53.148148148148145</v>
      </c>
      <c r="R66" s="24">
        <f t="shared" si="125"/>
        <v>23.316062176165804</v>
      </c>
      <c r="S66" s="24">
        <f t="shared" si="126"/>
        <v>24.870466321243526</v>
      </c>
      <c r="T66" s="26" t="s">
        <v>51</v>
      </c>
      <c r="U66" s="4" t="s">
        <v>82</v>
      </c>
      <c r="V66" t="s">
        <v>90</v>
      </c>
      <c r="W66" t="s">
        <v>98</v>
      </c>
    </row>
    <row r="67" spans="1:23" x14ac:dyDescent="0.2">
      <c r="A67" s="14">
        <v>2.11</v>
      </c>
      <c r="B67" s="14">
        <v>3.56</v>
      </c>
      <c r="C67" s="15">
        <v>3.32</v>
      </c>
      <c r="D67" s="20">
        <f t="shared" si="3"/>
        <v>5.6037344970702341E-2</v>
      </c>
      <c r="E67" s="17">
        <f>IF(OR($A67="",$B67="",$C67=""),"",A67*'MPTO_working_3-way'!$I66)</f>
        <v>2.2282387978881819</v>
      </c>
      <c r="F67" s="21">
        <f>IF(OR($A67="",$B67="",$C67=""),"",B67*'MPTO_working_3-way'!$I66)</f>
        <v>3.7594929480957004</v>
      </c>
      <c r="G67" s="22">
        <f>IF(OR($A67="",$B67="",$C67=""),"",C67*'MPTO_working_3-way'!$I66)</f>
        <v>3.5060439853027314</v>
      </c>
      <c r="H67" s="17">
        <f>IF(OR($A67="",$B67="",$C67=""),"",'MPTO_working_3-way'!E66)</f>
        <v>2.1965733994063203</v>
      </c>
      <c r="I67" s="21">
        <f>IF(OR($A67="",$B67="",$C67=""),"",'MPTO_working_3-way'!F66)</f>
        <v>3.8135951104775017</v>
      </c>
      <c r="J67" s="22">
        <f>IF(OR($A67="",$B67="",$C67=""),"",'MPTO_working_3-way'!G66)</f>
        <v>3.5395009545206122</v>
      </c>
      <c r="K67" s="17">
        <f>IF(OR($A67="",$B67="",$C67=""),"",'OddsRatio_working_3-way'!H66)</f>
        <v>2.2093674857981034</v>
      </c>
      <c r="L67" s="21">
        <f>IF(OR($A67="",$B67="",$C67=""),"",'OddsRatio_working_3-way'!I66)</f>
        <v>3.7891718591379684</v>
      </c>
      <c r="M67" s="22">
        <f>IF(OR($A67="",$B67="",$C67=""),"",'OddsRatio_working_3-way'!J66)</f>
        <v>3.5276869973437832</v>
      </c>
      <c r="N67" s="17">
        <f>IF('Log_working_3-way'!$D66="","",A67^('Log_working_3-way'!$D66))</f>
        <v>2.196482837083285</v>
      </c>
      <c r="O67" s="21">
        <f>IF('Log_working_3-way'!$D66="","",B67^('Log_working_3-way'!$D66))</f>
        <v>3.8116783372923635</v>
      </c>
      <c r="P67" s="22">
        <f>IF('Log_working_3-way'!$D66="","",C67^('Log_working_3-way'!$D66))</f>
        <v>3.5413890951807843</v>
      </c>
      <c r="Q67" s="24">
        <f t="shared" ref="Q67" si="127">(1/H67)*100</f>
        <v>45.525453429886539</v>
      </c>
      <c r="R67" s="24">
        <f t="shared" ref="R67" si="128">(1/F67)*100</f>
        <v>26.599331713244229</v>
      </c>
      <c r="S67" s="24">
        <f t="shared" ref="S67" si="129">(1/G67)*100</f>
        <v>28.522174969623332</v>
      </c>
      <c r="T67" s="26" t="s">
        <v>52</v>
      </c>
      <c r="U67" s="4" t="s">
        <v>82</v>
      </c>
      <c r="V67" s="4" t="s">
        <v>236</v>
      </c>
      <c r="W67" s="4" t="s">
        <v>237</v>
      </c>
    </row>
    <row r="68" spans="1:23" x14ac:dyDescent="0.2">
      <c r="A68" s="14">
        <v>3.16</v>
      </c>
      <c r="B68" s="14">
        <v>3.4</v>
      </c>
      <c r="C68" s="15">
        <v>2.2400000000000002</v>
      </c>
      <c r="D68" s="20">
        <f t="shared" si="3"/>
        <v>5.7001914689926547E-2</v>
      </c>
      <c r="E68" s="17">
        <f>IF(OR($A68="",$B68="",$C68=""),"",A68*'MPTO_working_3-way'!$I67)</f>
        <v>3.3401260504201682</v>
      </c>
      <c r="F68" s="21">
        <f>IF(OR($A68="",$B68="",$C68=""),"",B68*'MPTO_working_3-way'!$I67)</f>
        <v>3.5938065099457503</v>
      </c>
      <c r="G68" s="22">
        <f>IF(OR($A68="",$B68="",$C68=""),"",C68*'MPTO_working_3-way'!$I67)</f>
        <v>2.3676842889054357</v>
      </c>
      <c r="H68" s="17">
        <f>IF(OR($A68="",$B68="",$C68=""),"",'MPTO_working_3-way'!E67)</f>
        <v>3.3618523981940909</v>
      </c>
      <c r="I68" s="21">
        <f>IF(OR($A68="",$B68="",$C68=""),"",'MPTO_working_3-way'!F67)</f>
        <v>3.6348170702237685</v>
      </c>
      <c r="J68" s="22">
        <f>IF(OR($A68="",$B68="",$C68=""),"",'MPTO_working_3-way'!G67)</f>
        <v>2.3395756859329313</v>
      </c>
      <c r="K68" s="17">
        <f>IF(OR($A68="",$B68="",$C68=""),"",'OddsRatio_working_3-way'!H67)</f>
        <v>3.35406497540948</v>
      </c>
      <c r="L68" s="21">
        <f>IF(OR($A68="",$B68="",$C68=""),"",'OddsRatio_working_3-way'!I67)</f>
        <v>3.6156277504549781</v>
      </c>
      <c r="M68" s="22">
        <f>IF(OR($A68="",$B68="",$C68=""),"",'OddsRatio_working_3-way'!J67)</f>
        <v>2.3514076710684053</v>
      </c>
      <c r="N68" s="17">
        <f>IF('Log_working_3-way'!$D67="","",A68^('Log_working_3-way'!$D67))</f>
        <v>3.3629612959364161</v>
      </c>
      <c r="O68" s="21">
        <f>IF('Log_working_3-way'!$D67="","",B68^('Log_working_3-way'!$D67))</f>
        <v>3.6327352734108445</v>
      </c>
      <c r="P68" s="22">
        <f>IF('Log_working_3-way'!$D67="","",C68^('Log_working_3-way'!$D67))</f>
        <v>2.3399018373247693</v>
      </c>
      <c r="Q68" s="24">
        <f t="shared" ref="Q68" si="130">(1/H68)*100</f>
        <v>29.745505797255607</v>
      </c>
      <c r="R68" s="24">
        <f t="shared" ref="R68" si="131">(1/F68)*100</f>
        <v>27.8256494119127</v>
      </c>
      <c r="S68" s="24">
        <f t="shared" ref="S68" si="132">(1/G68)*100</f>
        <v>42.235360714510342</v>
      </c>
      <c r="T68" s="26" t="s">
        <v>99</v>
      </c>
      <c r="U68" s="4" t="s">
        <v>82</v>
      </c>
      <c r="V68" s="4" t="s">
        <v>234</v>
      </c>
      <c r="W68" s="4" t="s">
        <v>235</v>
      </c>
    </row>
    <row r="69" spans="1:23" x14ac:dyDescent="0.2">
      <c r="A69" s="14">
        <v>1.9550000000000001</v>
      </c>
      <c r="B69" s="14">
        <v>3.28</v>
      </c>
      <c r="C69" s="15">
        <v>4.2</v>
      </c>
      <c r="D69" s="20">
        <f t="shared" ref="D69:D132" si="133">IF(OR($A69="",$B69="",$C69=""),"",(1/A69)+(1/B69)+(1/C69)-1)</f>
        <v>5.4482238282375528E-2</v>
      </c>
      <c r="E69" s="17">
        <f>IF(OR($A69="",$B69="",$C69=""),"",A69*'MPTO_working_3-way'!$I68)</f>
        <v>2.0615127758420444</v>
      </c>
      <c r="F69" s="21">
        <f>IF(OR($A69="",$B69="",$C69=""),"",B69*'MPTO_working_3-way'!$I68)</f>
        <v>3.4587017415661916</v>
      </c>
      <c r="G69" s="22">
        <f>IF(OR($A69="",$B69="",$C69=""),"",C69*'MPTO_working_3-way'!$I68)</f>
        <v>4.4288254007859775</v>
      </c>
      <c r="H69" s="17">
        <f>IF(OR($A69="",$B69="",$C69=""),"",'MPTO_working_3-way'!E68)</f>
        <v>2.0269659223073968</v>
      </c>
      <c r="I69" s="21">
        <f>IF(OR($A69="",$B69="",$C69=""),"",'MPTO_working_3-way'!F68)</f>
        <v>3.4877560252925881</v>
      </c>
      <c r="J69" s="22">
        <f>IF(OR($A69="",$B69="",$C69=""),"",'MPTO_working_3-way'!G68)</f>
        <v>4.5468084196404259</v>
      </c>
      <c r="K69" s="17">
        <f>IF(OR($A69="",$B69="",$C69=""),"",'OddsRatio_working_3-way'!H68)</f>
        <v>2.0404723229483177</v>
      </c>
      <c r="L69" s="21">
        <f>IF(OR($A69="",$B69="",$C69=""),"",'OddsRatio_working_3-way'!I68)</f>
        <v>3.4840595773006964</v>
      </c>
      <c r="M69" s="22">
        <f>IF(OR($A69="",$B69="",$C69=""),"",'OddsRatio_working_3-way'!J68)</f>
        <v>4.4863994067378199</v>
      </c>
      <c r="N69" s="17">
        <f>IF('Log_working_3-way'!$D68="","",A69^('Log_working_3-way'!$D68))</f>
        <v>2.0265189433531736</v>
      </c>
      <c r="O69" s="21">
        <f>IF('Log_working_3-way'!$D68="","",B69^('Log_working_3-way'!$D68))</f>
        <v>3.4956014990473485</v>
      </c>
      <c r="P69" s="22">
        <f>IF('Log_working_3-way'!$D68="","",C69^('Log_working_3-way'!$D68))</f>
        <v>4.5357813614866638</v>
      </c>
      <c r="Q69" s="24">
        <f t="shared" ref="Q69" si="134">(1/H69)*100</f>
        <v>49.334820531252447</v>
      </c>
      <c r="R69" s="24">
        <f t="shared" ref="R69" si="135">(1/F69)*100</f>
        <v>28.912582660197046</v>
      </c>
      <c r="S69" s="24">
        <f t="shared" ref="S69" si="136">(1/G69)*100</f>
        <v>22.579350267963406</v>
      </c>
      <c r="T69" s="26" t="s">
        <v>100</v>
      </c>
      <c r="U69" s="4" t="s">
        <v>43</v>
      </c>
      <c r="V69" s="4" t="s">
        <v>233</v>
      </c>
      <c r="W69" s="4" t="s">
        <v>232</v>
      </c>
    </row>
    <row r="70" spans="1:23" x14ac:dyDescent="0.2">
      <c r="A70" s="14">
        <v>2.97</v>
      </c>
      <c r="B70" s="14">
        <v>2.9039999999999999</v>
      </c>
      <c r="C70" s="15">
        <v>2.69</v>
      </c>
      <c r="D70" s="20">
        <f t="shared" si="133"/>
        <v>5.2800165676137434E-2</v>
      </c>
      <c r="E70" s="17">
        <f>IF(OR($A70="",$B70="",$C70=""),"",A70*'MPTO_working_3-way'!$I69)</f>
        <v>3.1268164920581283</v>
      </c>
      <c r="F70" s="21">
        <f>IF(OR($A70="",$B70="",$C70=""),"",B70*'MPTO_working_3-way'!$I69)</f>
        <v>3.057331681123503</v>
      </c>
      <c r="G70" s="22">
        <f>IF(OR($A70="",$B70="",$C70=""),"",C70*'MPTO_working_3-way'!$I69)</f>
        <v>2.8320324456688097</v>
      </c>
      <c r="H70" s="17">
        <f>IF(OR($A70="",$B70="",$C70=""),"",'MPTO_working_3-way'!E69)</f>
        <v>3.1338110871534228</v>
      </c>
      <c r="I70" s="21">
        <f>IF(OR($A70="",$B70="",$C70=""),"",'MPTO_working_3-way'!F69)</f>
        <v>3.0604197693949784</v>
      </c>
      <c r="J70" s="22">
        <f>IF(OR($A70="",$B70="",$C70=""),"",'MPTO_working_3-way'!G69)</f>
        <v>2.8236849602333951</v>
      </c>
      <c r="K70" s="17">
        <f>IF(OR($A70="",$B70="",$C70=""),"",'OddsRatio_working_3-way'!H69)</f>
        <v>3.1304190940578813</v>
      </c>
      <c r="L70" s="21">
        <f>IF(OR($A70="",$B70="",$C70=""),"",'OddsRatio_working_3-way'!I69)</f>
        <v>3.0590446472518806</v>
      </c>
      <c r="M70" s="22">
        <f>IF(OR($A70="",$B70="",$C70=""),"",'OddsRatio_working_3-way'!J69)</f>
        <v>2.827618410638487</v>
      </c>
      <c r="N70" s="17">
        <f>IF('Log_working_3-way'!$D69="","",A70^('Log_working_3-way'!$D69))</f>
        <v>3.1333374597833936</v>
      </c>
      <c r="O70" s="21">
        <f>IF('Log_working_3-way'!$D69="","",B70^('Log_working_3-way'!$D69))</f>
        <v>3.060323471653386</v>
      </c>
      <c r="P70" s="22">
        <f>IF('Log_working_3-way'!$D69="","",C70^('Log_working_3-way'!$D69))</f>
        <v>2.8241515981844523</v>
      </c>
      <c r="Q70" s="24">
        <f t="shared" ref="Q70" si="137">(1/H70)*100</f>
        <v>31.910028147495755</v>
      </c>
      <c r="R70" s="24">
        <f t="shared" ref="R70" si="138">(1/F70)*100</f>
        <v>32.708260152935772</v>
      </c>
      <c r="S70" s="24">
        <f t="shared" ref="S70" si="139">(1/G70)*100</f>
        <v>35.310329919749243</v>
      </c>
      <c r="T70" s="26" t="s">
        <v>103</v>
      </c>
      <c r="U70" s="4" t="s">
        <v>43</v>
      </c>
      <c r="V70" s="4" t="s">
        <v>109</v>
      </c>
      <c r="W70" s="4" t="s">
        <v>231</v>
      </c>
    </row>
    <row r="71" spans="1:23" x14ac:dyDescent="0.2">
      <c r="A71" s="14">
        <v>2.57</v>
      </c>
      <c r="B71" s="14">
        <v>2.9350000000000001</v>
      </c>
      <c r="C71" s="15">
        <v>3.1</v>
      </c>
      <c r="D71" s="20">
        <f t="shared" si="133"/>
        <v>5.2401206082415275E-2</v>
      </c>
      <c r="E71" s="17">
        <f>IF(OR($A71="",$B71="",$C71=""),"",A71*'MPTO_working_3-way'!$I70)</f>
        <v>2.7046710996318071</v>
      </c>
      <c r="F71" s="21">
        <f>IF(OR($A71="",$B71="",$C71=""),"",B71*'MPTO_working_3-way'!$I70)</f>
        <v>3.088797539851889</v>
      </c>
      <c r="G71" s="22">
        <f>IF(OR($A71="",$B71="",$C71=""),"",C71*'MPTO_working_3-way'!$I70)</f>
        <v>3.2624437388554877</v>
      </c>
      <c r="H71" s="17">
        <f>IF(OR($A71="",$B71="",$C71=""),"",'MPTO_working_3-way'!E70)</f>
        <v>2.6907905752143391</v>
      </c>
      <c r="I71" s="21">
        <f>IF(OR($A71="",$B71="",$C71=""),"",'MPTO_working_3-way'!F70)</f>
        <v>3.0935958081990429</v>
      </c>
      <c r="J71" s="22">
        <f>IF(OR($A71="",$B71="",$C71=""),"",'MPTO_working_3-way'!G70)</f>
        <v>3.2774680549413664</v>
      </c>
      <c r="K71" s="17">
        <f>IF(OR($A71="",$B71="",$C71=""),"",'OddsRatio_working_3-way'!H70)</f>
        <v>2.6971776950050801</v>
      </c>
      <c r="L71" s="21">
        <f>IF(OR($A71="",$B71="",$C71=""),"",'OddsRatio_working_3-way'!I70)</f>
        <v>3.0917444839712291</v>
      </c>
      <c r="M71" s="22">
        <f>IF(OR($A71="",$B71="",$C71=""),"",'OddsRatio_working_3-way'!J70)</f>
        <v>3.2701102926819541</v>
      </c>
      <c r="N71" s="17">
        <f>IF('Log_working_3-way'!$D70="","",A71^('Log_working_3-way'!$D70))</f>
        <v>2.6914336578981293</v>
      </c>
      <c r="O71" s="21">
        <f>IF('Log_working_3-way'!$D70="","",B71^('Log_working_3-way'!$D70))</f>
        <v>3.0937103275141751</v>
      </c>
      <c r="P71" s="22">
        <f>IF('Log_working_3-way'!$D70="","",C71^('Log_working_3-way'!$D70))</f>
        <v>3.2763860297267922</v>
      </c>
      <c r="Q71" s="24">
        <f t="shared" ref="Q71" si="140">(1/H71)*100</f>
        <v>37.163798967162037</v>
      </c>
      <c r="R71" s="24">
        <f t="shared" ref="R71" si="141">(1/F71)*100</f>
        <v>32.375058160916268</v>
      </c>
      <c r="S71" s="24">
        <f t="shared" ref="S71" si="142">(1/G71)*100</f>
        <v>30.651869581383629</v>
      </c>
      <c r="T71" s="26" t="s">
        <v>103</v>
      </c>
      <c r="U71" s="4" t="s">
        <v>43</v>
      </c>
      <c r="V71" s="4" t="s">
        <v>230</v>
      </c>
      <c r="W71" s="4" t="s">
        <v>229</v>
      </c>
    </row>
    <row r="72" spans="1:23" x14ac:dyDescent="0.2">
      <c r="A72" s="14">
        <v>2.31</v>
      </c>
      <c r="B72" s="14">
        <v>3.03</v>
      </c>
      <c r="C72" s="15">
        <v>3.44</v>
      </c>
      <c r="D72" s="20">
        <f t="shared" si="133"/>
        <v>5.363111061936765E-2</v>
      </c>
      <c r="E72" s="17">
        <f>IF(OR($A72="",$B72="",$C72=""),"",A72*'MPTO_working_3-way'!$I71)</f>
        <v>2.4338878655307394</v>
      </c>
      <c r="F72" s="21">
        <f>IF(OR($A72="",$B72="",$C72=""),"",B72*'MPTO_working_3-way'!$I71)</f>
        <v>3.1925022651766839</v>
      </c>
      <c r="G72" s="22">
        <f>IF(OR($A72="",$B72="",$C72=""),"",C72*'MPTO_working_3-way'!$I71)</f>
        <v>3.6244910205306247</v>
      </c>
      <c r="H72" s="17">
        <f>IF(OR($A72="",$B72="",$C72=""),"",'MPTO_working_3-way'!E71)</f>
        <v>2.4095027161654174</v>
      </c>
      <c r="I72" s="21">
        <f>IF(OR($A72="",$B72="",$C72=""),"",'MPTO_working_3-way'!F71)</f>
        <v>3.2035267864508135</v>
      </c>
      <c r="J72" s="22">
        <f>IF(OR($A72="",$B72="",$C72=""),"",'MPTO_working_3-way'!G71)</f>
        <v>3.6654118581234143</v>
      </c>
      <c r="K72" s="17">
        <f>IF(OR($A72="",$B72="",$C72=""),"",'OddsRatio_working_3-way'!H71)</f>
        <v>2.4200767159456142</v>
      </c>
      <c r="L72" s="21">
        <f>IF(OR($A72="",$B72="",$C72=""),"",'OddsRatio_working_3-way'!I71)</f>
        <v>3.2005768957019827</v>
      </c>
      <c r="M72" s="22">
        <f>IF(OR($A72="",$B72="",$C72=""),"",'OddsRatio_working_3-way'!J71)</f>
        <v>3.645028386952136</v>
      </c>
      <c r="N72" s="17">
        <f>IF('Log_working_3-way'!$D71="","",A72^('Log_working_3-way'!$D71))</f>
        <v>2.410072593530654</v>
      </c>
      <c r="O72" s="21">
        <f>IF('Log_working_3-way'!$D71="","",B72^('Log_working_3-way'!$D71))</f>
        <v>3.2050092192194546</v>
      </c>
      <c r="P72" s="22">
        <f>IF('Log_working_3-way'!$D71="","",C72^('Log_working_3-way'!$D71))</f>
        <v>3.6621564577897163</v>
      </c>
      <c r="Q72" s="24">
        <f t="shared" ref="Q72" si="143">(1/H72)*100</f>
        <v>41.502339602731034</v>
      </c>
      <c r="R72" s="24">
        <f t="shared" ref="R72" si="144">(1/F72)*100</f>
        <v>31.323392027245955</v>
      </c>
      <c r="S72" s="24">
        <f t="shared" ref="S72" si="145">(1/G72)*100</f>
        <v>27.590080768184666</v>
      </c>
      <c r="T72" s="26" t="s">
        <v>100</v>
      </c>
      <c r="U72" s="4" t="s">
        <v>43</v>
      </c>
      <c r="V72" s="4" t="s">
        <v>167</v>
      </c>
      <c r="W72" s="4" t="s">
        <v>228</v>
      </c>
    </row>
    <row r="73" spans="1:23" x14ac:dyDescent="0.2">
      <c r="A73" s="14">
        <v>3.42</v>
      </c>
      <c r="B73" s="14">
        <v>2.89</v>
      </c>
      <c r="C73" s="15">
        <v>2.41</v>
      </c>
      <c r="D73" s="20">
        <f t="shared" si="133"/>
        <v>5.3356181400487701E-2</v>
      </c>
      <c r="E73" s="17">
        <f>IF(OR($A73="",$B73="",$C73=""),"",A73*'MPTO_working_3-way'!$I72)</f>
        <v>3.602478140389668</v>
      </c>
      <c r="F73" s="21">
        <f>IF(OR($A73="",$B73="",$C73=""),"",B73*'MPTO_working_3-way'!$I72)</f>
        <v>3.0441993642474094</v>
      </c>
      <c r="G73" s="22">
        <f>IF(OR($A73="",$B73="",$C73=""),"",C73*'MPTO_working_3-way'!$I72)</f>
        <v>2.5385883971751757</v>
      </c>
      <c r="H73" s="17">
        <f>IF(OR($A73="",$B73="",$C73=""),"",'MPTO_working_3-way'!E72)</f>
        <v>3.6414979230787496</v>
      </c>
      <c r="I73" s="21">
        <f>IF(OR($A73="",$B73="",$C73=""),"",'MPTO_working_3-way'!F72)</f>
        <v>3.0465943014687538</v>
      </c>
      <c r="J73" s="22">
        <f>IF(OR($A73="",$B73="",$C73=""),"",'MPTO_working_3-way'!G72)</f>
        <v>2.5179253273502495</v>
      </c>
      <c r="K73" s="17">
        <f>IF(OR($A73="",$B73="",$C73=""),"",'OddsRatio_working_3-way'!H72)</f>
        <v>3.6212757511082523</v>
      </c>
      <c r="L73" s="21">
        <f>IF(OR($A73="",$B73="",$C73=""),"",'OddsRatio_working_3-way'!I72)</f>
        <v>3.0471946981795859</v>
      </c>
      <c r="M73" s="22">
        <f>IF(OR($A73="",$B73="",$C73=""),"",'OddsRatio_working_3-way'!J72)</f>
        <v>2.5272722351498498</v>
      </c>
      <c r="N73" s="17">
        <f>IF('Log_working_3-way'!$D72="","",A73^('Log_working_3-way'!$D72))</f>
        <v>3.637662690219122</v>
      </c>
      <c r="O73" s="21">
        <f>IF('Log_working_3-way'!$D72="","",B73^('Log_working_3-way'!$D72))</f>
        <v>3.0480686084304005</v>
      </c>
      <c r="P73" s="22">
        <f>IF('Log_working_3-way'!$D72="","",C73^('Log_working_3-way'!$D72))</f>
        <v>2.5187546398213887</v>
      </c>
      <c r="Q73" s="24">
        <f t="shared" ref="Q73" si="146">(1/H73)*100</f>
        <v>27.461226701855086</v>
      </c>
      <c r="R73" s="24">
        <f t="shared" ref="R73" si="147">(1/F73)*100</f>
        <v>32.849359728028887</v>
      </c>
      <c r="S73" s="24">
        <f t="shared" ref="S73" si="148">(1/G73)*100</f>
        <v>39.391970794192318</v>
      </c>
      <c r="T73" s="26" t="s">
        <v>51</v>
      </c>
      <c r="U73" s="4" t="s">
        <v>46</v>
      </c>
      <c r="V73" s="4" t="s">
        <v>226</v>
      </c>
      <c r="W73" s="4" t="s">
        <v>227</v>
      </c>
    </row>
    <row r="74" spans="1:23" x14ac:dyDescent="0.2">
      <c r="A74" s="14">
        <v>1.77</v>
      </c>
      <c r="B74" s="14">
        <v>3.3</v>
      </c>
      <c r="C74" s="15">
        <v>5.38</v>
      </c>
      <c r="D74" s="20">
        <f t="shared" si="133"/>
        <v>5.3875660390687807E-2</v>
      </c>
      <c r="E74" s="17">
        <f>IF(OR($A74="",$B74="",$C74=""),"",A74*'MPTO_working_3-way'!$I73)</f>
        <v>1.8653599188915175</v>
      </c>
      <c r="F74" s="21">
        <f>IF(OR($A74="",$B74="",$C74=""),"",B74*'MPTO_working_3-way'!$I73)</f>
        <v>3.4777896792892697</v>
      </c>
      <c r="G74" s="22">
        <f>IF(OR($A74="",$B74="",$C74=""),"",C74*'MPTO_working_3-way'!$I73)</f>
        <v>5.6698510529019002</v>
      </c>
      <c r="H74" s="17">
        <f>IF(OR($A74="",$B74="",$C74=""),"",'MPTO_working_3-way'!E73)</f>
        <v>1.8281094564988489</v>
      </c>
      <c r="I74" s="21">
        <f>IF(OR($A74="",$B74="",$C74=""),"",'MPTO_working_3-way'!F73)</f>
        <v>3.5078888087642017</v>
      </c>
      <c r="J74" s="22">
        <f>IF(OR($A74="",$B74="",$C74=""),"",'MPTO_working_3-way'!G73)</f>
        <v>5.9553922367558263</v>
      </c>
      <c r="K74" s="17">
        <f>IF(OR($A74="",$B74="",$C74=""),"",'OddsRatio_working_3-way'!H73)</f>
        <v>1.842145409855533</v>
      </c>
      <c r="L74" s="21">
        <f>IF(OR($A74="",$B74="",$C74=""),"",'OddsRatio_working_3-way'!I73)</f>
        <v>3.5154992761918509</v>
      </c>
      <c r="M74" s="22">
        <f>IF(OR($A74="",$B74="",$C74=""),"",'OddsRatio_working_3-way'!J73)</f>
        <v>5.7903855781392641</v>
      </c>
      <c r="N74" s="17">
        <f>IF('Log_working_3-way'!$D73="","",A74^('Log_working_3-way'!$D73))</f>
        <v>1.8272684884608885</v>
      </c>
      <c r="O74" s="21">
        <f>IF('Log_working_3-way'!$D73="","",B74^('Log_working_3-way'!$D73))</f>
        <v>3.5272048853451983</v>
      </c>
      <c r="P74" s="22">
        <f>IF('Log_working_3-way'!$D73="","",C74^('Log_working_3-way'!$D73))</f>
        <v>5.9093118704879686</v>
      </c>
      <c r="Q74" s="24">
        <f t="shared" ref="Q74" si="149">(1/H74)*100</f>
        <v>54.701319794886672</v>
      </c>
      <c r="R74" s="24">
        <f t="shared" ref="R74" si="150">(1/F74)*100</f>
        <v>28.753895209797815</v>
      </c>
      <c r="S74" s="24">
        <f t="shared" ref="S74" si="151">(1/G74)*100</f>
        <v>17.63714761939271</v>
      </c>
      <c r="T74" s="26" t="s">
        <v>101</v>
      </c>
      <c r="U74" s="4" t="s">
        <v>46</v>
      </c>
      <c r="V74" s="4" t="s">
        <v>224</v>
      </c>
      <c r="W74" s="4" t="s">
        <v>225</v>
      </c>
    </row>
    <row r="75" spans="1:23" x14ac:dyDescent="0.2">
      <c r="A75" s="14">
        <v>4.9400000000000004</v>
      </c>
      <c r="B75" s="14">
        <v>3.82</v>
      </c>
      <c r="C75" s="15">
        <v>1.696</v>
      </c>
      <c r="D75" s="20">
        <f t="shared" si="133"/>
        <v>5.3831896019046699E-2</v>
      </c>
      <c r="E75" s="17">
        <f>IF(OR($A75="",$B75="",$C75=""),"",A75*'MPTO_working_3-way'!$I74)</f>
        <v>5.205929566334091</v>
      </c>
      <c r="F75" s="21">
        <f>IF(OR($A75="",$B75="",$C75=""),"",B75*'MPTO_working_3-way'!$I74)</f>
        <v>4.0256378427927579</v>
      </c>
      <c r="G75" s="22">
        <f>IF(OR($A75="",$B75="",$C75=""),"",C75*'MPTO_working_3-way'!$I74)</f>
        <v>1.7872988956483031</v>
      </c>
      <c r="H75" s="17">
        <f>IF(OR($A75="",$B75="",$C75=""),"",'MPTO_working_3-way'!E74)</f>
        <v>5.4204894714906731</v>
      </c>
      <c r="I75" s="21">
        <f>IF(OR($A75="",$B75="",$C75=""),"",'MPTO_working_3-way'!F74)</f>
        <v>4.1011148001851776</v>
      </c>
      <c r="J75" s="22">
        <f>IF(OR($A75="",$B75="",$C75=""),"",'MPTO_working_3-way'!G74)</f>
        <v>1.7492343893251399</v>
      </c>
      <c r="K75" s="17">
        <f>IF(OR($A75="",$B75="",$C75=""),"",'OddsRatio_working_3-way'!H74)</f>
        <v>5.316477546779911</v>
      </c>
      <c r="L75" s="21">
        <f>IF(OR($A75="",$B75="",$C75=""),"",'OddsRatio_working_3-way'!I74)</f>
        <v>4.0894585487104944</v>
      </c>
      <c r="M75" s="22">
        <f>IF(OR($A75="",$B75="",$C75=""),"",'OddsRatio_working_3-way'!J74)</f>
        <v>1.762504663085994</v>
      </c>
      <c r="N75" s="17">
        <f>IF('Log_working_3-way'!$D74="","",A75^('Log_working_3-way'!$D74))</f>
        <v>5.4059501062394641</v>
      </c>
      <c r="O75" s="21">
        <f>IF('Log_working_3-way'!$D74="","",B75^('Log_working_3-way'!$D74))</f>
        <v>4.1200983317862576</v>
      </c>
      <c r="P75" s="22">
        <f>IF('Log_working_3-way'!$D74="","",C75^('Log_working_3-way'!$D74))</f>
        <v>1.7473170353133913</v>
      </c>
      <c r="Q75" s="24">
        <f t="shared" ref="Q75" si="152">(1/H75)*100</f>
        <v>18.44851844578886</v>
      </c>
      <c r="R75" s="24">
        <f t="shared" ref="R75" si="153">(1/F75)*100</f>
        <v>24.840783971422951</v>
      </c>
      <c r="S75" s="24">
        <f t="shared" ref="S75" si="154">(1/G75)*100</f>
        <v>55.950350690351215</v>
      </c>
      <c r="T75" s="26" t="s">
        <v>104</v>
      </c>
      <c r="U75" s="4" t="s">
        <v>47</v>
      </c>
      <c r="V75" s="4" t="s">
        <v>222</v>
      </c>
      <c r="W75" s="4" t="s">
        <v>223</v>
      </c>
    </row>
    <row r="76" spans="1:23" x14ac:dyDescent="0.2">
      <c r="A76" s="14">
        <v>1.448</v>
      </c>
      <c r="B76" s="14">
        <v>4.5599999999999996</v>
      </c>
      <c r="C76" s="15">
        <v>6.95</v>
      </c>
      <c r="D76" s="20">
        <f t="shared" si="133"/>
        <v>5.3790872506995768E-2</v>
      </c>
      <c r="E76" s="17">
        <f>IF(OR($A76="",$B76="",$C76=""),"",A76*'MPTO_working_3-way'!$I75)</f>
        <v>1.5258891833901298</v>
      </c>
      <c r="F76" s="21">
        <f>IF(OR($A76="",$B76="",$C76=""),"",B76*'MPTO_working_3-way'!$I75)</f>
        <v>4.8052863786319007</v>
      </c>
      <c r="G76" s="22">
        <f>IF(OR($A76="",$B76="",$C76=""),"",C76*'MPTO_working_3-way'!$I75)</f>
        <v>7.3238465639236212</v>
      </c>
      <c r="H76" s="17">
        <f>IF(OR($A76="",$B76="",$C76=""),"",'MPTO_working_3-way'!E75)</f>
        <v>1.4865965983589067</v>
      </c>
      <c r="I76" s="21">
        <f>IF(OR($A76="",$B76="",$C76=""),"",'MPTO_working_3-way'!F75)</f>
        <v>4.966033454035041</v>
      </c>
      <c r="J76" s="22">
        <f>IF(OR($A76="",$B76="",$C76=""),"",'MPTO_working_3-way'!G75)</f>
        <v>7.9393685508151695</v>
      </c>
      <c r="K76" s="17">
        <f>IF(OR($A76="",$B76="",$C76=""),"",'OddsRatio_working_3-way'!H75)</f>
        <v>1.4986161617388827</v>
      </c>
      <c r="L76" s="21">
        <f>IF(OR($A76="",$B76="",$C76=""),"",'OddsRatio_working_3-way'!I75)</f>
        <v>4.9622177138179069</v>
      </c>
      <c r="M76" s="22">
        <f>IF(OR($A76="",$B76="",$C76=""),"",'OddsRatio_working_3-way'!J75)</f>
        <v>7.6222458980945378</v>
      </c>
      <c r="N76" s="17">
        <f>IF('Log_working_3-way'!$D75="","",A76^('Log_working_3-way'!$D75))</f>
        <v>1.4830848344955043</v>
      </c>
      <c r="O76" s="21">
        <f>IF('Log_working_3-way'!$D75="","",B76^('Log_working_3-way'!$D75))</f>
        <v>5.0301654306968429</v>
      </c>
      <c r="P76" s="22">
        <f>IF('Log_working_3-way'!$D75="","",C76^('Log_working_3-way'!$D75))</f>
        <v>7.8784128194784424</v>
      </c>
      <c r="Q76" s="24">
        <f t="shared" ref="Q76" si="155">(1/H76)*100</f>
        <v>67.267744397096465</v>
      </c>
      <c r="R76" s="24">
        <f t="shared" ref="R76" si="156">(1/F76)*100</f>
        <v>20.810414223110403</v>
      </c>
      <c r="S76" s="24">
        <f t="shared" ref="S76" si="157">(1/G76)*100</f>
        <v>13.654027173724238</v>
      </c>
      <c r="T76" s="26" t="s">
        <v>35</v>
      </c>
      <c r="U76" s="4" t="s">
        <v>110</v>
      </c>
      <c r="V76" s="4" t="s">
        <v>161</v>
      </c>
      <c r="W76" s="4" t="s">
        <v>221</v>
      </c>
    </row>
    <row r="77" spans="1:23" x14ac:dyDescent="0.2">
      <c r="A77" s="14">
        <v>1.845</v>
      </c>
      <c r="B77" s="14">
        <v>3.72</v>
      </c>
      <c r="C77" s="15">
        <v>4.0999999999999996</v>
      </c>
      <c r="D77" s="20">
        <f t="shared" si="133"/>
        <v>5.4725063379666095E-2</v>
      </c>
      <c r="E77" s="17">
        <f>IF(OR($A77="",$B77="",$C77=""),"",A77*'MPTO_working_3-way'!$I76)</f>
        <v>1.9459677419354839</v>
      </c>
      <c r="F77" s="21">
        <f>IF(OR($A77="",$B77="",$C77=""),"",B77*'MPTO_working_3-way'!$I76)</f>
        <v>3.923577235772358</v>
      </c>
      <c r="G77" s="22">
        <f>IF(OR($A77="",$B77="",$C77=""),"",C77*'MPTO_working_3-way'!$I76)</f>
        <v>4.3243727598566304</v>
      </c>
      <c r="H77" s="17">
        <f>IF(OR($A77="",$B77="",$C77=""),"",'MPTO_working_3-way'!E76)</f>
        <v>1.9092578168465562</v>
      </c>
      <c r="I77" s="21">
        <f>IF(OR($A77="",$B77="",$C77=""),"",'MPTO_working_3-way'!F76)</f>
        <v>3.9908128852192117</v>
      </c>
      <c r="J77" s="22">
        <f>IF(OR($A77="",$B77="",$C77=""),"",'MPTO_working_3-way'!G76)</f>
        <v>4.4314307851239665</v>
      </c>
      <c r="K77" s="17">
        <f>IF(OR($A77="",$B77="",$C77=""),"",'OddsRatio_working_3-way'!H76)</f>
        <v>1.9227472612776584</v>
      </c>
      <c r="L77" s="21">
        <f>IF(OR($A77="",$B77="",$C77=""),"",'OddsRatio_working_3-way'!I76)</f>
        <v>3.9702633735801554</v>
      </c>
      <c r="M77" s="22">
        <f>IF(OR($A77="",$B77="",$C77=""),"",'OddsRatio_working_3-way'!J76)</f>
        <v>4.3852266390067935</v>
      </c>
      <c r="N77" s="17">
        <f>IF('Log_working_3-way'!$D76="","",A77^('Log_working_3-way'!$D76))</f>
        <v>1.9079935426124548</v>
      </c>
      <c r="O77" s="21">
        <f>IF('Log_working_3-way'!$D76="","",B77^('Log_working_3-way'!$D76))</f>
        <v>3.9977637005719733</v>
      </c>
      <c r="P77" s="22">
        <f>IF('Log_working_3-way'!$D76="","",C77^('Log_working_3-way'!$D76))</f>
        <v>4.4296913153956687</v>
      </c>
      <c r="Q77" s="24">
        <f t="shared" ref="Q77" si="158">(1/H77)*100</f>
        <v>52.376373226097847</v>
      </c>
      <c r="R77" s="24">
        <f t="shared" ref="R77" si="159">(1/F77)*100</f>
        <v>25.486945710733526</v>
      </c>
      <c r="S77" s="24">
        <f t="shared" ref="S77" si="160">(1/G77)*100</f>
        <v>23.124740986324081</v>
      </c>
      <c r="T77" s="26" t="s">
        <v>107</v>
      </c>
      <c r="U77" s="4" t="s">
        <v>110</v>
      </c>
      <c r="V77" s="4" t="s">
        <v>159</v>
      </c>
      <c r="W77" s="4" t="s">
        <v>220</v>
      </c>
    </row>
    <row r="78" spans="1:23" x14ac:dyDescent="0.2">
      <c r="A78" s="14">
        <v>1.2749999999999999</v>
      </c>
      <c r="B78" s="14">
        <v>6.25</v>
      </c>
      <c r="C78" s="15">
        <v>9.3000000000000007</v>
      </c>
      <c r="D78" s="20">
        <f t="shared" si="133"/>
        <v>5.1840607210626333E-2</v>
      </c>
      <c r="E78" s="17">
        <f>IF(OR($A78="",$B78="",$C78=""),"",A78*'MPTO_working_3-way'!$I77)</f>
        <v>1.3410967741935484</v>
      </c>
      <c r="F78" s="21">
        <f>IF(OR($A78="",$B78="",$C78=""),"",B78*'MPTO_working_3-way'!$I77)</f>
        <v>6.5740037950664147</v>
      </c>
      <c r="G78" s="22">
        <f>IF(OR($A78="",$B78="",$C78=""),"",C78*'MPTO_working_3-way'!$I77)</f>
        <v>9.7821176470588256</v>
      </c>
      <c r="H78" s="17">
        <f>IF(OR($A78="",$B78="",$C78=""),"",'MPTO_working_3-way'!E77)</f>
        <v>1.3037239832437246</v>
      </c>
      <c r="I78" s="21">
        <f>IF(OR($A78="",$B78="",$C78=""),"",'MPTO_working_3-way'!F77)</f>
        <v>7.0067363942563405</v>
      </c>
      <c r="J78" s="22">
        <f>IF(OR($A78="",$B78="",$C78=""),"",'MPTO_working_3-way'!G77)</f>
        <v>11.080740117746013</v>
      </c>
      <c r="K78" s="17">
        <f>IF(OR($A78="",$B78="",$C78=""),"",'OddsRatio_working_3-way'!H77)</f>
        <v>1.3135582792258411</v>
      </c>
      <c r="L78" s="21">
        <f>IF(OR($A78="",$B78="",$C78=""),"",'OddsRatio_working_3-way'!I77)</f>
        <v>6.986112603402427</v>
      </c>
      <c r="M78" s="22">
        <f>IF(OR($A78="",$B78="",$C78=""),"",'OddsRatio_working_3-way'!J77)</f>
        <v>10.463758972998127</v>
      </c>
      <c r="N78" s="17">
        <f>IF('Log_working_3-way'!$D77="","",A78^('Log_working_3-way'!$D77))</f>
        <v>1.2987243656420027</v>
      </c>
      <c r="O78" s="21">
        <f>IF('Log_working_3-way'!$D77="","",B78^('Log_working_3-way'!$D77))</f>
        <v>7.1825160427650969</v>
      </c>
      <c r="P78" s="22">
        <f>IF('Log_working_3-way'!$D77="","",C78^('Log_working_3-way'!$D77))</f>
        <v>11.01482943767982</v>
      </c>
      <c r="Q78" s="24">
        <f t="shared" ref="Q78" si="161">(1/H78)*100</f>
        <v>76.703352308665401</v>
      </c>
      <c r="R78" s="24">
        <f t="shared" ref="R78" si="162">(1/F78)*100</f>
        <v>15.211430220811081</v>
      </c>
      <c r="S78" s="24">
        <f t="shared" ref="S78" si="163">(1/G78)*100</f>
        <v>10.222735363448306</v>
      </c>
      <c r="T78" s="26" t="s">
        <v>107</v>
      </c>
      <c r="U78" s="4" t="s">
        <v>47</v>
      </c>
      <c r="V78" s="4" t="s">
        <v>111</v>
      </c>
      <c r="W78" s="4" t="s">
        <v>112</v>
      </c>
    </row>
    <row r="79" spans="1:23" x14ac:dyDescent="0.2">
      <c r="A79" s="14">
        <v>1.605</v>
      </c>
      <c r="B79" s="14">
        <v>3.66</v>
      </c>
      <c r="C79" s="15">
        <v>6.35</v>
      </c>
      <c r="D79" s="20">
        <f t="shared" si="133"/>
        <v>5.3757318178034419E-2</v>
      </c>
      <c r="E79" s="17">
        <f>IF(OR($A79="",$B79="",$C79=""),"",A79*'MPTO_working_3-way'!$I78)</f>
        <v>1.6912804956757452</v>
      </c>
      <c r="F79" s="21">
        <f>IF(OR($A79="",$B79="",$C79=""),"",B79*'MPTO_working_3-way'!$I78)</f>
        <v>3.8567517845316059</v>
      </c>
      <c r="G79" s="22">
        <f>IF(OR($A79="",$B79="",$C79=""),"",C79*'MPTO_working_3-way'!$I78)</f>
        <v>6.6913589704305183</v>
      </c>
      <c r="H79" s="17">
        <f>IF(OR($A79="",$B79="",$C79=""),"",'MPTO_working_3-way'!E78)</f>
        <v>1.6525269480655402</v>
      </c>
      <c r="I79" s="21">
        <f>IF(OR($A79="",$B79="",$C79=""),"",'MPTO_working_3-way'!F78)</f>
        <v>3.9168846837793687</v>
      </c>
      <c r="J79" s="22">
        <f>IF(OR($A79="",$B79="",$C79=""),"",'MPTO_working_3-way'!G78)</f>
        <v>7.1653148311958459</v>
      </c>
      <c r="K79" s="17">
        <f>IF(OR($A79="",$B79="",$C79=""),"",'OddsRatio_working_3-way'!H78)</f>
        <v>1.6659516507673955</v>
      </c>
      <c r="L79" s="21">
        <f>IF(OR($A79="",$B79="",$C79=""),"",'OddsRatio_working_3-way'!I78)</f>
        <v>3.9279857703161509</v>
      </c>
      <c r="M79" s="22">
        <f>IF(OR($A79="",$B79="",$C79=""),"",'OddsRatio_working_3-way'!J78)</f>
        <v>6.8889939365381219</v>
      </c>
      <c r="N79" s="17">
        <f>IF('Log_working_3-way'!$D78="","",A79^('Log_working_3-way'!$D78))</f>
        <v>1.6506115757610706</v>
      </c>
      <c r="O79" s="21">
        <f>IF('Log_working_3-way'!$D78="","",B79^('Log_working_3-way'!$D78))</f>
        <v>3.9523452318226115</v>
      </c>
      <c r="P79" s="22">
        <f>IF('Log_working_3-way'!$D78="","",C79^('Log_working_3-way'!$D78))</f>
        <v>7.0846811116365247</v>
      </c>
      <c r="Q79" s="24">
        <f t="shared" ref="Q79" si="164">(1/H79)*100</f>
        <v>60.513385344221291</v>
      </c>
      <c r="R79" s="24">
        <f t="shared" ref="R79" si="165">(1/F79)*100</f>
        <v>25.928554801237951</v>
      </c>
      <c r="S79" s="24">
        <f t="shared" ref="S79" si="166">(1/G79)*100</f>
        <v>14.944647334256834</v>
      </c>
      <c r="T79" s="26" t="s">
        <v>103</v>
      </c>
      <c r="U79" s="4" t="s">
        <v>113</v>
      </c>
      <c r="V79" s="4" t="s">
        <v>114</v>
      </c>
      <c r="W79" s="4" t="s">
        <v>115</v>
      </c>
    </row>
    <row r="80" spans="1:23" x14ac:dyDescent="0.2">
      <c r="A80" s="14">
        <v>2.38</v>
      </c>
      <c r="B80" s="14">
        <v>2.968</v>
      </c>
      <c r="C80" s="15">
        <v>3.38</v>
      </c>
      <c r="D80" s="20">
        <f t="shared" si="133"/>
        <v>5.2953279112247786E-2</v>
      </c>
      <c r="E80" s="17">
        <f>IF(OR($A80="",$B80="",$C80=""),"",A80*'MPTO_working_3-way'!$I79)</f>
        <v>2.5060288042871495</v>
      </c>
      <c r="F80" s="21">
        <f>IF(OR($A80="",$B80="",$C80=""),"",B80*'MPTO_working_3-way'!$I79)</f>
        <v>3.1251653324051514</v>
      </c>
      <c r="G80" s="22">
        <f>IF(OR($A80="",$B80="",$C80=""),"",C80*'MPTO_working_3-way'!$I79)</f>
        <v>3.5589820833993975</v>
      </c>
      <c r="H80" s="17">
        <f>IF(OR($A80="",$B80="",$C80=""),"",'MPTO_working_3-way'!E79)</f>
        <v>2.4843672792026772</v>
      </c>
      <c r="I80" s="21">
        <f>IF(OR($A80="",$B80="",$C80=""),"",'MPTO_working_3-way'!F79)</f>
        <v>3.1320850633685069</v>
      </c>
      <c r="J80" s="22">
        <f>IF(OR($A80="",$B80="",$C80=""),"",'MPTO_working_3-way'!G79)</f>
        <v>3.5944472172012847</v>
      </c>
      <c r="K80" s="17">
        <f>IF(OR($A80="",$B80="",$C80=""),"",'OddsRatio_working_3-way'!H79)</f>
        <v>2.4939705821773854</v>
      </c>
      <c r="L80" s="21">
        <f>IF(OR($A80="",$B80="",$C80=""),"",'OddsRatio_working_3-way'!I79)</f>
        <v>3.1305319606703583</v>
      </c>
      <c r="M80" s="22">
        <f>IF(OR($A80="",$B80="",$C80=""),"",'OddsRatio_working_3-way'!J79)</f>
        <v>3.5765579605667952</v>
      </c>
      <c r="N80" s="17">
        <f>IF('Log_working_3-way'!$D79="","",A80^('Log_working_3-way'!$D79))</f>
        <v>2.4850595893501364</v>
      </c>
      <c r="O80" s="21">
        <f>IF('Log_working_3-way'!$D79="","",B80^('Log_working_3-way'!$D79))</f>
        <v>3.1332895116319839</v>
      </c>
      <c r="P80" s="22">
        <f>IF('Log_working_3-way'!$D79="","",C80^('Log_working_3-way'!$D79))</f>
        <v>3.591415273863213</v>
      </c>
      <c r="Q80" s="24">
        <f t="shared" ref="Q80" si="167">(1/H80)*100</f>
        <v>40.251697418947494</v>
      </c>
      <c r="R80" s="24">
        <f t="shared" ref="R80" si="168">(1/F80)*100</f>
        <v>31.998307085737199</v>
      </c>
      <c r="S80" s="24">
        <f t="shared" ref="S80" si="169">(1/G80)*100</f>
        <v>28.097921724990531</v>
      </c>
      <c r="T80" s="26" t="s">
        <v>35</v>
      </c>
      <c r="U80" s="4" t="s">
        <v>46</v>
      </c>
      <c r="V80" s="4" t="s">
        <v>116</v>
      </c>
      <c r="W80" s="4" t="s">
        <v>117</v>
      </c>
    </row>
    <row r="81" spans="1:23" x14ac:dyDescent="0.2">
      <c r="A81" s="14">
        <v>2.57</v>
      </c>
      <c r="B81" s="14">
        <v>2.95</v>
      </c>
      <c r="C81" s="15">
        <v>3.08</v>
      </c>
      <c r="D81" s="20">
        <f t="shared" si="133"/>
        <v>5.2763433888540989E-2</v>
      </c>
      <c r="E81" s="17">
        <f>IF(OR($A81="",$B81="",$C81=""),"",A81*'MPTO_working_3-way'!$I80)</f>
        <v>2.7056020250935502</v>
      </c>
      <c r="F81" s="21">
        <f>IF(OR($A81="",$B81="",$C81=""),"",B81*'MPTO_working_3-way'!$I80)</f>
        <v>3.1056521299711961</v>
      </c>
      <c r="G81" s="22">
        <f>IF(OR($A81="",$B81="",$C81=""),"",C81*'MPTO_working_3-way'!$I80)</f>
        <v>3.2425113763767062</v>
      </c>
      <c r="H81" s="17">
        <f>IF(OR($A81="",$B81="",$C81=""),"",'MPTO_working_3-way'!E80)</f>
        <v>2.6916650785063503</v>
      </c>
      <c r="I81" s="21">
        <f>IF(OR($A81="",$B81="",$C81=""),"",'MPTO_working_3-way'!F80)</f>
        <v>3.1114337642218071</v>
      </c>
      <c r="J81" s="22">
        <f>IF(OR($A81="",$B81="",$C81=""),"",'MPTO_working_3-way'!G80)</f>
        <v>3.2564007210718269</v>
      </c>
      <c r="K81" s="17">
        <f>IF(OR($A81="",$B81="",$C81=""),"",'OddsRatio_working_3-way'!H80)</f>
        <v>2.6980660397630691</v>
      </c>
      <c r="L81" s="21">
        <f>IF(OR($A81="",$B81="",$C81=""),"",'OddsRatio_working_3-way'!I80)</f>
        <v>3.1090629156292895</v>
      </c>
      <c r="M81" s="22">
        <f>IF(OR($A81="",$B81="",$C81=""),"",'OddsRatio_working_3-way'!J80)</f>
        <v>3.2496671100045753</v>
      </c>
      <c r="N81" s="17">
        <f>IF('Log_working_3-way'!$D80="","",A81^('Log_working_3-way'!$D80))</f>
        <v>2.6922986787524725</v>
      </c>
      <c r="O81" s="21">
        <f>IF('Log_working_3-way'!$D80="","",B81^('Log_working_3-way'!$D80))</f>
        <v>3.1114425848049208</v>
      </c>
      <c r="P81" s="22">
        <f>IF('Log_working_3-way'!$D80="","",C81^('Log_working_3-way'!$D80))</f>
        <v>3.2554641857709994</v>
      </c>
      <c r="Q81" s="24">
        <f t="shared" ref="Q81" si="170">(1/H81)*100</f>
        <v>37.151724706957843</v>
      </c>
      <c r="R81" s="24">
        <f t="shared" ref="R81" si="171">(1/F81)*100</f>
        <v>32.199356468468174</v>
      </c>
      <c r="S81" s="24">
        <f t="shared" ref="S81" si="172">(1/G81)*100</f>
        <v>30.84029272142244</v>
      </c>
      <c r="T81" s="26" t="s">
        <v>34</v>
      </c>
      <c r="U81" s="4" t="s">
        <v>118</v>
      </c>
      <c r="V81" s="4" t="s">
        <v>119</v>
      </c>
      <c r="W81" s="4" t="s">
        <v>120</v>
      </c>
    </row>
    <row r="82" spans="1:23" x14ac:dyDescent="0.2">
      <c r="A82" s="14">
        <v>1.855</v>
      </c>
      <c r="B82" s="14">
        <v>3.58</v>
      </c>
      <c r="C82" s="15">
        <v>4.26</v>
      </c>
      <c r="D82" s="20">
        <f t="shared" si="133"/>
        <v>5.3154950927588596E-2</v>
      </c>
      <c r="E82" s="17">
        <f>IF(OR($A82="",$B82="",$C82=""),"",A82*'MPTO_working_3-way'!$I81)</f>
        <v>1.9536024339706768</v>
      </c>
      <c r="F82" s="21">
        <f>IF(OR($A82="",$B82="",$C82=""),"",B82*'MPTO_working_3-way'!$I81)</f>
        <v>3.7702947243207672</v>
      </c>
      <c r="G82" s="22">
        <f>IF(OR($A82="",$B82="",$C82=""),"",C82*'MPTO_working_3-way'!$I81)</f>
        <v>4.4864400909515272</v>
      </c>
      <c r="H82" s="17">
        <f>IF(OR($A82="",$B82="",$C82=""),"",'MPTO_working_3-way'!E81)</f>
        <v>1.918041176141166</v>
      </c>
      <c r="I82" s="21">
        <f>IF(OR($A82="",$B82="",$C82=""),"",'MPTO_working_3-way'!F81)</f>
        <v>3.8224649727376323</v>
      </c>
      <c r="J82" s="22">
        <f>IF(OR($A82="",$B82="",$C82=""),"",'MPTO_working_3-way'!G81)</f>
        <v>4.6077966292728982</v>
      </c>
      <c r="K82" s="17">
        <f>IF(OR($A82="",$B82="",$C82=""),"",'OddsRatio_working_3-way'!H81)</f>
        <v>1.9312582072968256</v>
      </c>
      <c r="L82" s="21">
        <f>IF(OR($A82="",$B82="",$C82=""),"",'OddsRatio_working_3-way'!I81)</f>
        <v>3.8101124851763863</v>
      </c>
      <c r="M82" s="22">
        <f>IF(OR($A82="",$B82="",$C82=""),"",'OddsRatio_working_3-way'!J81)</f>
        <v>4.5507622874709366</v>
      </c>
      <c r="N82" s="17">
        <f>IF('Log_working_3-way'!$D81="","",A82^('Log_working_3-way'!$D81))</f>
        <v>1.9169656344216928</v>
      </c>
      <c r="O82" s="21">
        <f>IF('Log_working_3-way'!$D81="","",B82^('Log_working_3-way'!$D81))</f>
        <v>3.8312305458808176</v>
      </c>
      <c r="P82" s="22">
        <f>IF('Log_working_3-way'!$D81="","",C82^('Log_working_3-way'!$D81))</f>
        <v>4.601308262120642</v>
      </c>
      <c r="Q82" s="24">
        <f t="shared" ref="Q82" si="173">(1/H82)*100</f>
        <v>52.136524097561967</v>
      </c>
      <c r="R82" s="24">
        <f t="shared" ref="R82" si="174">(1/F82)*100</f>
        <v>26.523125461502318</v>
      </c>
      <c r="S82" s="24">
        <f t="shared" ref="S82" si="175">(1/G82)*100</f>
        <v>22.289387124924485</v>
      </c>
      <c r="T82" s="26" t="s">
        <v>54</v>
      </c>
      <c r="U82" s="4" t="s">
        <v>110</v>
      </c>
      <c r="V82" s="4" t="s">
        <v>121</v>
      </c>
      <c r="W82" s="4" t="s">
        <v>122</v>
      </c>
    </row>
    <row r="83" spans="1:23" x14ac:dyDescent="0.2">
      <c r="A83" s="14">
        <v>3.74</v>
      </c>
      <c r="B83" s="14">
        <v>3.88</v>
      </c>
      <c r="C83" s="15">
        <v>1.895</v>
      </c>
      <c r="D83" s="20">
        <f t="shared" si="133"/>
        <v>5.2816123395398318E-2</v>
      </c>
      <c r="E83" s="17">
        <f>IF(OR($A83="",$B83="",$C83=""),"",A83*'MPTO_working_3-way'!$I82)</f>
        <v>3.93753230149879</v>
      </c>
      <c r="F83" s="21">
        <f>IF(OR($A83="",$B83="",$C83=""),"",B83*'MPTO_working_3-way'!$I82)</f>
        <v>4.0849265587741455</v>
      </c>
      <c r="G83" s="22">
        <f>IF(OR($A83="",$B83="",$C83=""),"",C83*'MPTO_working_3-way'!$I82)</f>
        <v>1.9950865538342799</v>
      </c>
      <c r="H83" s="17">
        <f>IF(OR($A83="",$B83="",$C83=""),"",'MPTO_working_3-way'!E82)</f>
        <v>4.0036143881339212</v>
      </c>
      <c r="I83" s="21">
        <f>IF(OR($A83="",$B83="",$C83=""),"",'MPTO_working_3-way'!F82)</f>
        <v>4.1644701811108646</v>
      </c>
      <c r="J83" s="22">
        <f>IF(OR($A83="",$B83="",$C83=""),"",'MPTO_working_3-way'!G82)</f>
        <v>1.960403338077809</v>
      </c>
      <c r="K83" s="17">
        <f>IF(OR($A83="",$B83="",$C83=""),"",'OddsRatio_working_3-way'!H82)</f>
        <v>3.97997881217464</v>
      </c>
      <c r="L83" s="21">
        <f>IF(OR($A83="",$B83="",$C83=""),"",'OddsRatio_working_3-way'!I82)</f>
        <v>4.1322405033076492</v>
      </c>
      <c r="M83" s="22">
        <f>IF(OR($A83="",$B83="",$C83=""),"",'OddsRatio_working_3-way'!J82)</f>
        <v>1.9733872397431755</v>
      </c>
      <c r="N83" s="17">
        <f>IF('Log_working_3-way'!$D82="","",A83^('Log_working_3-way'!$D82))</f>
        <v>4.0071184126141803</v>
      </c>
      <c r="O83" s="21">
        <f>IF('Log_working_3-way'!$D82="","",B83^('Log_working_3-way'!$D82))</f>
        <v>4.1651150019252592</v>
      </c>
      <c r="P83" s="22">
        <f>IF('Log_working_3-way'!$D82="","",C83^('Log_working_3-way'!$D82))</f>
        <v>1.959421550391691</v>
      </c>
      <c r="Q83" s="24">
        <f t="shared" ref="Q83" si="176">(1/H83)*100</f>
        <v>24.97743046792522</v>
      </c>
      <c r="R83" s="24">
        <f t="shared" ref="R83" si="177">(1/F83)*100</f>
        <v>24.480244273965411</v>
      </c>
      <c r="S83" s="24">
        <f t="shared" ref="S83" si="178">(1/G83)*100</f>
        <v>50.123138671760302</v>
      </c>
      <c r="T83" s="26" t="s">
        <v>100</v>
      </c>
      <c r="U83" s="4" t="s">
        <v>38</v>
      </c>
      <c r="V83" s="4" t="s">
        <v>123</v>
      </c>
      <c r="W83" s="4" t="s">
        <v>124</v>
      </c>
    </row>
    <row r="84" spans="1:23" x14ac:dyDescent="0.2">
      <c r="A84" s="14">
        <v>3.3</v>
      </c>
      <c r="B84" s="14">
        <v>3.5</v>
      </c>
      <c r="C84" s="15">
        <v>2.1949999999999998</v>
      </c>
      <c r="D84" s="20">
        <f t="shared" si="133"/>
        <v>4.4325454348233428E-2</v>
      </c>
      <c r="E84" s="17">
        <f>IF(OR($A84="",$B84="",$C84=""),"",A84*'MPTO_working_3-way'!$I83)</f>
        <v>3.4462739993491702</v>
      </c>
      <c r="F84" s="21">
        <f>IF(OR($A84="",$B84="",$C84=""),"",B84*'MPTO_working_3-way'!$I83)</f>
        <v>3.655139090218817</v>
      </c>
      <c r="G84" s="22">
        <f>IF(OR($A84="",$B84="",$C84=""),"",C84*'MPTO_working_3-way'!$I83)</f>
        <v>2.2922943722943723</v>
      </c>
      <c r="H84" s="17">
        <f>IF(OR($A84="",$B84="",$C84=""),"",'MPTO_working_3-way'!E83)</f>
        <v>3.4691487542049146</v>
      </c>
      <c r="I84" s="21">
        <f>IF(OR($A84="",$B84="",$C84=""),"",'MPTO_working_3-way'!F83)</f>
        <v>3.6908658570614001</v>
      </c>
      <c r="J84" s="22">
        <f>IF(OR($A84="",$B84="",$C84=""),"",'MPTO_working_3-way'!G83)</f>
        <v>2.2685731329928038</v>
      </c>
      <c r="K84" s="17">
        <f>IF(OR($A84="",$B84="",$C84=""),"",'OddsRatio_working_3-way'!H83)</f>
        <v>3.4606175755126292</v>
      </c>
      <c r="L84" s="21">
        <f>IF(OR($A84="",$B84="",$C84=""),"",'OddsRatio_working_3-way'!I83)</f>
        <v>3.6745843212093798</v>
      </c>
      <c r="M84" s="22">
        <f>IF(OR($A84="",$B84="",$C84=""),"",'OddsRatio_working_3-way'!J83)</f>
        <v>2.2784513055380833</v>
      </c>
      <c r="N84" s="17">
        <f>IF('Log_working_3-way'!$D83="","",A84^('Log_working_3-way'!$D83))</f>
        <v>3.4699493063055415</v>
      </c>
      <c r="O84" s="21">
        <f>IF('Log_working_3-way'!$D83="","",B84^('Log_working_3-way'!$D83))</f>
        <v>3.6893687472724235</v>
      </c>
      <c r="P84" s="22">
        <f>IF('Log_working_3-way'!$D83="","",C84^('Log_working_3-way'!$D83))</f>
        <v>2.2687967213454643</v>
      </c>
      <c r="Q84" s="24">
        <f t="shared" ref="Q84" si="179">(1/H84)*100</f>
        <v>28.825515158089193</v>
      </c>
      <c r="R84" s="24">
        <f t="shared" ref="R84" si="180">(1/F84)*100</f>
        <v>27.358739990935188</v>
      </c>
      <c r="S84" s="24">
        <f t="shared" ref="S84" si="181">(1/G84)*100</f>
        <v>43.624414564133559</v>
      </c>
      <c r="T84" s="26" t="s">
        <v>52</v>
      </c>
      <c r="U84" s="4" t="s">
        <v>38</v>
      </c>
      <c r="V84" s="4" t="s">
        <v>58</v>
      </c>
      <c r="W84" s="4" t="s">
        <v>125</v>
      </c>
    </row>
    <row r="85" spans="1:23" x14ac:dyDescent="0.2">
      <c r="A85" s="14">
        <v>2.4249999999999998</v>
      </c>
      <c r="B85" s="14">
        <v>3.14</v>
      </c>
      <c r="C85" s="15">
        <v>3.1040000000000001</v>
      </c>
      <c r="D85" s="20">
        <f t="shared" si="133"/>
        <v>5.3007420053844623E-2</v>
      </c>
      <c r="E85" s="17">
        <f>IF(OR($A85="",$B85="",$C85=""),"",A85*'MPTO_working_3-way'!$I84)</f>
        <v>2.5535429936305731</v>
      </c>
      <c r="F85" s="21">
        <f>IF(OR($A85="",$B85="",$C85=""),"",B85*'MPTO_working_3-way'!$I84)</f>
        <v>3.3064432989690724</v>
      </c>
      <c r="G85" s="22">
        <f>IF(OR($A85="",$B85="",$C85=""),"",C85*'MPTO_working_3-way'!$I84)</f>
        <v>3.2685350318471338</v>
      </c>
      <c r="H85" s="17">
        <f>IF(OR($A85="",$B85="",$C85=""),"",'MPTO_working_3-way'!E84)</f>
        <v>2.5335570004575008</v>
      </c>
      <c r="I85" s="21">
        <f>IF(OR($A85="",$B85="",$C85=""),"",'MPTO_working_3-way'!F84)</f>
        <v>3.3244437976387551</v>
      </c>
      <c r="J85" s="22">
        <f>IF(OR($A85="",$B85="",$C85=""),"",'MPTO_working_3-way'!G84)</f>
        <v>3.2841174567803617</v>
      </c>
      <c r="K85" s="17">
        <f>IF(OR($A85="",$B85="",$C85=""),"",'OddsRatio_working_3-way'!H84)</f>
        <v>2.5423882462614618</v>
      </c>
      <c r="L85" s="21">
        <f>IF(OR($A85="",$B85="",$C85=""),"",'OddsRatio_working_3-way'!I84)</f>
        <v>3.3162883136838799</v>
      </c>
      <c r="M85" s="22">
        <f>IF(OR($A85="",$B85="",$C85=""),"",'OddsRatio_working_3-way'!J84)</f>
        <v>3.2773227158835909</v>
      </c>
      <c r="N85" s="17">
        <f>IF('Log_working_3-way'!$D84="","",A85^('Log_working_3-way'!$D84))</f>
        <v>2.5341599125869347</v>
      </c>
      <c r="O85" s="21">
        <f>IF('Log_working_3-way'!$D84="","",B85^('Log_working_3-way'!$D84))</f>
        <v>3.3237608206018154</v>
      </c>
      <c r="P85" s="22">
        <f>IF('Log_working_3-way'!$D84="","",C85^('Log_working_3-way'!$D84))</f>
        <v>3.283771331396411</v>
      </c>
      <c r="Q85" s="24">
        <f t="shared" ref="Q85" si="182">(1/H85)*100</f>
        <v>39.470199400267035</v>
      </c>
      <c r="R85" s="24">
        <f t="shared" ref="R85" si="183">(1/F85)*100</f>
        <v>30.243978486242106</v>
      </c>
      <c r="S85" s="24">
        <f t="shared" ref="S85" si="184">(1/G85)*100</f>
        <v>30.594746277963985</v>
      </c>
      <c r="T85" s="26" t="s">
        <v>34</v>
      </c>
      <c r="U85" s="4" t="s">
        <v>39</v>
      </c>
      <c r="V85" s="4" t="s">
        <v>73</v>
      </c>
      <c r="W85" s="4" t="s">
        <v>126</v>
      </c>
    </row>
    <row r="86" spans="1:23" x14ac:dyDescent="0.2">
      <c r="A86" s="14">
        <v>2.2000000000000002</v>
      </c>
      <c r="B86" s="14">
        <v>3.32</v>
      </c>
      <c r="C86" s="15">
        <v>3.34</v>
      </c>
      <c r="D86" s="20">
        <f t="shared" si="133"/>
        <v>5.5151471427353549E-2</v>
      </c>
      <c r="E86" s="17">
        <f>IF(OR($A86="",$B86="",$C86=""),"",A86*'MPTO_working_3-way'!$I85)</f>
        <v>2.3213332371401778</v>
      </c>
      <c r="F86" s="21">
        <f>IF(OR($A86="",$B86="",$C86=""),"",B86*'MPTO_working_3-way'!$I85)</f>
        <v>3.5031028851388135</v>
      </c>
      <c r="G86" s="22">
        <f>IF(OR($A86="",$B86="",$C86=""),"",C86*'MPTO_working_3-way'!$I85)</f>
        <v>3.5242059145673608</v>
      </c>
      <c r="H86" s="17">
        <f>IF(OR($A86="",$B86="",$C86=""),"",'MPTO_working_3-way'!E85)</f>
        <v>2.2927280382544888</v>
      </c>
      <c r="I86" s="21">
        <f>IF(OR($A86="",$B86="",$C86=""),"",'MPTO_working_3-way'!F85)</f>
        <v>3.5358053893604193</v>
      </c>
      <c r="J86" s="22">
        <f>IF(OR($A86="",$B86="",$C86=""),"",'MPTO_working_3-way'!G85)</f>
        <v>3.5584988447265857</v>
      </c>
      <c r="K86" s="17">
        <f>IF(OR($A86="",$B86="",$C86=""),"",'OddsRatio_working_3-way'!H85)</f>
        <v>2.3045910374289464</v>
      </c>
      <c r="L86" s="21">
        <f>IF(OR($A86="",$B86="",$C86=""),"",'OddsRatio_working_3-way'!I85)</f>
        <v>3.522209339029295</v>
      </c>
      <c r="M86" s="22">
        <f>IF(OR($A86="",$B86="",$C86=""),"",'OddsRatio_working_3-way'!J85)</f>
        <v>3.5439525229864444</v>
      </c>
      <c r="N86" s="17">
        <f>IF('Log_working_3-way'!$D85="","",A86^('Log_working_3-way'!$D85))</f>
        <v>2.2929100220155947</v>
      </c>
      <c r="O86" s="21">
        <f>IF('Log_working_3-way'!$D85="","",B86^('Log_working_3-way'!$D85))</f>
        <v>3.5357232372793579</v>
      </c>
      <c r="P86" s="22">
        <f>IF('Log_working_3-way'!$D85="","",C86^('Log_working_3-way'!$D85))</f>
        <v>3.5581437363089847</v>
      </c>
      <c r="Q86" s="24">
        <f t="shared" ref="Q86" si="185">(1/H86)*100</f>
        <v>43.616163073633665</v>
      </c>
      <c r="R86" s="24">
        <f t="shared" ref="R86" si="186">(1/F86)*100</f>
        <v>28.54612133267031</v>
      </c>
      <c r="S86" s="24">
        <f t="shared" ref="S86" si="187">(1/G86)*100</f>
        <v>28.375186474390844</v>
      </c>
      <c r="T86" s="26" t="s">
        <v>103</v>
      </c>
      <c r="U86" s="4" t="s">
        <v>39</v>
      </c>
      <c r="V86" s="4" t="s">
        <v>127</v>
      </c>
      <c r="W86" s="4" t="s">
        <v>128</v>
      </c>
    </row>
    <row r="87" spans="1:23" x14ac:dyDescent="0.2">
      <c r="A87" s="14">
        <v>5.3</v>
      </c>
      <c r="B87" s="14">
        <v>4.42</v>
      </c>
      <c r="C87" s="15">
        <v>1.5649999999999999</v>
      </c>
      <c r="D87" s="20">
        <f t="shared" si="133"/>
        <v>5.3901224957169092E-2</v>
      </c>
      <c r="E87" s="17">
        <f>IF(OR($A87="",$B87="",$C87=""),"",A87*'MPTO_working_3-way'!$I86)</f>
        <v>5.585676492272996</v>
      </c>
      <c r="F87" s="21">
        <f>IF(OR($A87="",$B87="",$C87=""),"",B87*'MPTO_working_3-way'!$I86)</f>
        <v>4.6582434143106877</v>
      </c>
      <c r="G87" s="22">
        <f>IF(OR($A87="",$B87="",$C87=""),"",C87*'MPTO_working_3-way'!$I86)</f>
        <v>1.6493554170579696</v>
      </c>
      <c r="H87" s="17">
        <f>IF(OR($A87="",$B87="",$C87=""),"",'MPTO_working_3-way'!E86)</f>
        <v>5.8578131732406451</v>
      </c>
      <c r="I87" s="21">
        <f>IF(OR($A87="",$B87="",$C87=""),"",'MPTO_working_3-way'!F86)</f>
        <v>4.8012920721217034</v>
      </c>
      <c r="J87" s="22">
        <f>IF(OR($A87="",$B87="",$C87=""),"",'MPTO_working_3-way'!G86)</f>
        <v>1.6102785735504537</v>
      </c>
      <c r="K87" s="17">
        <f>IF(OR($A87="",$B87="",$C87=""),"",'OddsRatio_working_3-way'!H86)</f>
        <v>5.7406533521512717</v>
      </c>
      <c r="L87" s="21">
        <f>IF(OR($A87="",$B87="",$C87=""),"",'OddsRatio_working_3-way'!I86)</f>
        <v>4.7704731312458959</v>
      </c>
      <c r="M87" s="22">
        <f>IF(OR($A87="",$B87="",$C87=""),"",'OddsRatio_working_3-way'!J86)</f>
        <v>1.622899800922202</v>
      </c>
      <c r="N87" s="17">
        <f>IF('Log_working_3-way'!$D86="","",A87^('Log_working_3-way'!$D86))</f>
        <v>5.8543196638799122</v>
      </c>
      <c r="O87" s="21">
        <f>IF('Log_working_3-way'!$D86="","",B87^('Log_working_3-way'!$D86))</f>
        <v>4.8296925639203332</v>
      </c>
      <c r="P87" s="22">
        <f>IF('Log_working_3-way'!$D86="","",C87^('Log_working_3-way'!$D86))</f>
        <v>1.6073722005096904</v>
      </c>
      <c r="Q87" s="24">
        <f t="shared" ref="Q87" si="188">(1/H87)*100</f>
        <v>17.071217029729585</v>
      </c>
      <c r="R87" s="24">
        <f t="shared" ref="R87" si="189">(1/F87)*100</f>
        <v>21.467319567884299</v>
      </c>
      <c r="S87" s="24">
        <f t="shared" ref="S87" si="190">(1/G87)*100</f>
        <v>60.629746000031062</v>
      </c>
      <c r="T87" s="26" t="s">
        <v>103</v>
      </c>
      <c r="U87" s="4" t="s">
        <v>39</v>
      </c>
      <c r="V87" s="4" t="s">
        <v>65</v>
      </c>
      <c r="W87" s="4" t="s">
        <v>42</v>
      </c>
    </row>
    <row r="88" spans="1:23" x14ac:dyDescent="0.2">
      <c r="A88" s="14">
        <v>2.165</v>
      </c>
      <c r="B88" s="14">
        <v>3.56</v>
      </c>
      <c r="C88" s="15">
        <v>3.22</v>
      </c>
      <c r="D88" s="20">
        <f t="shared" si="133"/>
        <v>5.3351647049854511E-2</v>
      </c>
      <c r="E88" s="17">
        <f>IF(OR($A88="",$B88="",$C88=""),"",A88*'MPTO_working_3-way'!$I87)</f>
        <v>2.2805063158629348</v>
      </c>
      <c r="F88" s="21">
        <f>IF(OR($A88="",$B88="",$C88=""),"",B88*'MPTO_working_3-way'!$I87)</f>
        <v>3.7499318634974821</v>
      </c>
      <c r="G88" s="22">
        <f>IF(OR($A88="",$B88="",$C88=""),"",C88*'MPTO_working_3-way'!$I87)</f>
        <v>3.3917923035005315</v>
      </c>
      <c r="H88" s="17">
        <f>IF(OR($A88="",$B88="",$C88=""),"",'MPTO_working_3-way'!E87)</f>
        <v>2.2516949978842011</v>
      </c>
      <c r="I88" s="21">
        <f>IF(OR($A88="",$B88="",$C88=""),"",'MPTO_working_3-way'!F87)</f>
        <v>3.8006195868590571</v>
      </c>
      <c r="J88" s="22">
        <f>IF(OR($A88="",$B88="",$C88=""),"",'MPTO_working_3-way'!G87)</f>
        <v>3.4155907332959963</v>
      </c>
      <c r="K88" s="17">
        <f>IF(OR($A88="",$B88="",$C88=""),"",'OddsRatio_working_3-way'!H87)</f>
        <v>2.2635895877922181</v>
      </c>
      <c r="L88" s="21">
        <f>IF(OR($A88="",$B88="",$C88=""),"",'OddsRatio_working_3-way'!I87)</f>
        <v>3.7766432143760333</v>
      </c>
      <c r="M88" s="22">
        <f>IF(OR($A88="",$B88="",$C88=""),"",'OddsRatio_working_3-way'!J87)</f>
        <v>3.4078702874667171</v>
      </c>
      <c r="N88" s="17">
        <f>IF('Log_working_3-way'!$D87="","",A88^('Log_working_3-way'!$D87))</f>
        <v>2.2518457854183715</v>
      </c>
      <c r="O88" s="21">
        <f>IF('Log_working_3-way'!$D87="","",B88^('Log_working_3-way'!$D87))</f>
        <v>3.7977691562640876</v>
      </c>
      <c r="P88" s="22">
        <f>IF('Log_working_3-way'!$D87="","",C88^('Log_working_3-way'!$D87))</f>
        <v>3.4175487958434831</v>
      </c>
      <c r="Q88" s="24">
        <f t="shared" ref="Q88" si="191">(1/H88)*100</f>
        <v>44.410988208422864</v>
      </c>
      <c r="R88" s="24">
        <f t="shared" ref="R88" si="192">(1/F88)*100</f>
        <v>26.667151201710666</v>
      </c>
      <c r="S88" s="24">
        <f t="shared" ref="S88" si="193">(1/G88)*100</f>
        <v>29.482937353444093</v>
      </c>
      <c r="T88" s="26" t="s">
        <v>103</v>
      </c>
      <c r="U88" s="4" t="s">
        <v>39</v>
      </c>
      <c r="V88" s="4" t="s">
        <v>69</v>
      </c>
      <c r="W88" s="4" t="s">
        <v>129</v>
      </c>
    </row>
    <row r="89" spans="1:23" x14ac:dyDescent="0.2">
      <c r="A89" s="14">
        <v>1.5680000000000001</v>
      </c>
      <c r="B89" s="14">
        <v>4.08</v>
      </c>
      <c r="C89" s="15">
        <v>5.6</v>
      </c>
      <c r="D89" s="20">
        <f t="shared" si="133"/>
        <v>6.1424569827931208E-2</v>
      </c>
      <c r="E89" s="17">
        <f>IF(OR($A89="",$B89="",$C89=""),"",A89*'MPTO_working_3-way'!$I88)</f>
        <v>1.6643137254901963</v>
      </c>
      <c r="F89" s="21">
        <f>IF(OR($A89="",$B89="",$C89=""),"",B89*'MPTO_working_3-way'!$I88)</f>
        <v>4.3306122448979592</v>
      </c>
      <c r="G89" s="22">
        <f>IF(OR($A89="",$B89="",$C89=""),"",C89*'MPTO_working_3-way'!$I88)</f>
        <v>5.9439775910364148</v>
      </c>
      <c r="H89" s="17">
        <f>IF(OR($A89="",$B89="",$C89=""),"",'MPTO_working_3-way'!E88)</f>
        <v>1.6200097239479232</v>
      </c>
      <c r="I89" s="21">
        <f>IF(OR($A89="",$B89="",$C89=""),"",'MPTO_working_3-way'!F88)</f>
        <v>4.4519002375296921</v>
      </c>
      <c r="J89" s="22">
        <f>IF(OR($A89="",$B89="",$C89=""),"",'MPTO_working_3-way'!G88)</f>
        <v>6.3252478380088579</v>
      </c>
      <c r="K89" s="17">
        <f>IF(OR($A89="",$B89="",$C89=""),"",'OddsRatio_working_3-way'!H88)</f>
        <v>1.634392989472333</v>
      </c>
      <c r="L89" s="21">
        <f>IF(OR($A89="",$B89="",$C89=""),"",'OddsRatio_working_3-way'!I88)</f>
        <v>4.4400183231950443</v>
      </c>
      <c r="M89" s="22">
        <f>IF(OR($A89="",$B89="",$C89=""),"",'OddsRatio_working_3-way'!J88)</f>
        <v>6.1376897034731179</v>
      </c>
      <c r="N89" s="17">
        <f>IF('Log_working_3-way'!$D88="","",A89^('Log_working_3-way'!$D88))</f>
        <v>1.6168042123234947</v>
      </c>
      <c r="O89" s="21">
        <f>IF('Log_working_3-way'!$D88="","",B89^('Log_working_3-way'!$D88))</f>
        <v>4.4902662007031591</v>
      </c>
      <c r="P89" s="22">
        <f>IF('Log_working_3-way'!$D88="","",C89^('Log_working_3-way'!$D88))</f>
        <v>6.2975474472868243</v>
      </c>
      <c r="Q89" s="24">
        <f t="shared" ref="Q89" si="194">(1/H89)*100</f>
        <v>61.728024543150582</v>
      </c>
      <c r="R89" s="24">
        <f t="shared" ref="R89" si="195">(1/F89)*100</f>
        <v>23.091423185673893</v>
      </c>
      <c r="S89" s="24">
        <f t="shared" ref="S89" si="196">(1/G89)*100</f>
        <v>16.823751178133836</v>
      </c>
      <c r="T89" s="26" t="s">
        <v>35</v>
      </c>
      <c r="U89" s="4" t="s">
        <v>39</v>
      </c>
      <c r="V89" s="4" t="s">
        <v>130</v>
      </c>
      <c r="W89" s="4" t="s">
        <v>70</v>
      </c>
    </row>
    <row r="90" spans="1:23" x14ac:dyDescent="0.2">
      <c r="A90" s="14">
        <v>1.56</v>
      </c>
      <c r="B90" s="14">
        <v>4.16</v>
      </c>
      <c r="C90" s="15">
        <v>5.75</v>
      </c>
      <c r="D90" s="20">
        <f t="shared" si="133"/>
        <v>5.5323299888517141E-2</v>
      </c>
      <c r="E90" s="17">
        <f>IF(OR($A90="",$B90="",$C90=""),"",A90*'MPTO_working_3-way'!$I89)</f>
        <v>1.6463043478260868</v>
      </c>
      <c r="F90" s="21">
        <f>IF(OR($A90="",$B90="",$C90=""),"",B90*'MPTO_working_3-way'!$I89)</f>
        <v>4.3901449275362312</v>
      </c>
      <c r="G90" s="22">
        <f>IF(OR($A90="",$B90="",$C90=""),"",C90*'MPTO_working_3-way'!$I89)</f>
        <v>6.0681089743589736</v>
      </c>
      <c r="H90" s="17">
        <f>IF(OR($A90="",$B90="",$C90=""),"",'MPTO_working_3-way'!E89)</f>
        <v>1.6062075654704169</v>
      </c>
      <c r="I90" s="21">
        <f>IF(OR($A90="",$B90="",$C90=""),"",'MPTO_working_3-way'!F89)</f>
        <v>4.5056508999581411</v>
      </c>
      <c r="J90" s="22">
        <f>IF(OR($A90="",$B90="",$C90=""),"",'MPTO_working_3-way'!G89)</f>
        <v>6.4320286824021489</v>
      </c>
      <c r="K90" s="17">
        <f>IF(OR($A90="",$B90="",$C90=""),"",'OddsRatio_working_3-way'!H89)</f>
        <v>1.6192571675384033</v>
      </c>
      <c r="L90" s="21">
        <f>IF(OR($A90="",$B90="",$C90=""),"",'OddsRatio_working_3-way'!I89)</f>
        <v>4.4943797311095626</v>
      </c>
      <c r="M90" s="22">
        <f>IF(OR($A90="",$B90="",$C90=""),"",'OddsRatio_working_3-way'!J89)</f>
        <v>6.2526277603703848</v>
      </c>
      <c r="N90" s="17">
        <f>IF('Log_working_3-way'!$D89="","",A90^('Log_working_3-way'!$D89))</f>
        <v>1.6033470387487783</v>
      </c>
      <c r="O90" s="21">
        <f>IF('Log_working_3-way'!$D89="","",B90^('Log_working_3-way'!$D89))</f>
        <v>4.5420320008680219</v>
      </c>
      <c r="P90" s="22">
        <f>IF('Log_working_3-way'!$D89="","",C90^('Log_working_3-way'!$D89))</f>
        <v>6.404552592953185</v>
      </c>
      <c r="Q90" s="24">
        <f t="shared" ref="Q90" si="197">(1/H90)*100</f>
        <v>62.258454106280205</v>
      </c>
      <c r="R90" s="24">
        <f t="shared" ref="R90" si="198">(1/F90)*100</f>
        <v>22.778291298032489</v>
      </c>
      <c r="S90" s="24">
        <f t="shared" ref="S90" si="199">(1/G90)*100</f>
        <v>16.479598573880892</v>
      </c>
      <c r="T90" s="26" t="s">
        <v>103</v>
      </c>
      <c r="U90" s="4" t="s">
        <v>76</v>
      </c>
      <c r="V90" s="4" t="s">
        <v>131</v>
      </c>
      <c r="W90" s="4" t="s">
        <v>132</v>
      </c>
    </row>
    <row r="91" spans="1:23" x14ac:dyDescent="0.2">
      <c r="A91" s="14">
        <v>2.4550000000000001</v>
      </c>
      <c r="B91" s="14">
        <v>3.0640000000000001</v>
      </c>
      <c r="C91" s="15">
        <v>3.1360000000000001</v>
      </c>
      <c r="D91" s="20">
        <f t="shared" si="133"/>
        <v>5.2580283760646385E-2</v>
      </c>
      <c r="E91" s="17">
        <f>IF(OR($A91="",$B91="",$C91=""),"",A91*'MPTO_working_3-way'!$I90)</f>
        <v>2.5840845966323869</v>
      </c>
      <c r="F91" s="21">
        <f>IF(OR($A91="",$B91="",$C91=""),"",B91*'MPTO_working_3-way'!$I90)</f>
        <v>3.2251059894426204</v>
      </c>
      <c r="G91" s="22">
        <f>IF(OR($A91="",$B91="",$C91=""),"",C91*'MPTO_working_3-way'!$I90)</f>
        <v>3.3008917698733873</v>
      </c>
      <c r="H91" s="17">
        <f>IF(OR($A91="",$B91="",$C91=""),"",'MPTO_working_3-way'!E90)</f>
        <v>2.5653838463372276</v>
      </c>
      <c r="I91" s="21">
        <f>IF(OR($A91="",$B91="",$C91=""),"",'MPTO_working_3-way'!F90)</f>
        <v>3.2378806555709598</v>
      </c>
      <c r="J91" s="22">
        <f>IF(OR($A91="",$B91="",$C91=""),"",'MPTO_working_3-way'!G90)</f>
        <v>3.318391834226325</v>
      </c>
      <c r="K91" s="17">
        <f>IF(OR($A91="",$B91="",$C91=""),"",'OddsRatio_working_3-way'!H90)</f>
        <v>2.5737151601996739</v>
      </c>
      <c r="L91" s="21">
        <f>IF(OR($A91="",$B91="",$C91=""),"",'OddsRatio_working_3-way'!I90)</f>
        <v>3.2324041860152075</v>
      </c>
      <c r="M91" s="22">
        <f>IF(OR($A91="",$B91="",$C91=""),"",'OddsRatio_working_3-way'!J90)</f>
        <v>3.310278750643644</v>
      </c>
      <c r="N91" s="17">
        <f>IF('Log_working_3-way'!$D90="","",A91^('Log_working_3-way'!$D90))</f>
        <v>2.5660085622441233</v>
      </c>
      <c r="O91" s="21">
        <f>IF('Log_working_3-way'!$D90="","",B91^('Log_working_3-way'!$D90))</f>
        <v>3.2376821008746846</v>
      </c>
      <c r="P91" s="22">
        <f>IF('Log_working_3-way'!$D90="","",C91^('Log_working_3-way'!$D90))</f>
        <v>3.3175555827193062</v>
      </c>
      <c r="Q91" s="24">
        <f t="shared" ref="Q91" si="200">(1/H91)*100</f>
        <v>38.980521430653262</v>
      </c>
      <c r="R91" s="24">
        <f t="shared" ref="R91" si="201">(1/F91)*100</f>
        <v>31.00673290346111</v>
      </c>
      <c r="S91" s="24">
        <f t="shared" ref="S91" si="202">(1/G91)*100</f>
        <v>30.294843627616334</v>
      </c>
      <c r="T91" s="26" t="s">
        <v>52</v>
      </c>
      <c r="U91" s="4" t="s">
        <v>76</v>
      </c>
      <c r="V91" s="4" t="s">
        <v>133</v>
      </c>
      <c r="W91" s="4" t="s">
        <v>78</v>
      </c>
    </row>
    <row r="92" spans="1:23" x14ac:dyDescent="0.2">
      <c r="A92" s="14">
        <v>1.75</v>
      </c>
      <c r="B92" s="14">
        <v>3.98</v>
      </c>
      <c r="C92" s="15">
        <v>4.34</v>
      </c>
      <c r="D92" s="20">
        <f t="shared" si="133"/>
        <v>5.3099599379385243E-2</v>
      </c>
      <c r="E92" s="17">
        <f>IF(OR($A92="",$B92="",$C92=""),"",A92*'MPTO_working_3-way'!$I91)</f>
        <v>1.8429242989139243</v>
      </c>
      <c r="F92" s="21">
        <f>IF(OR($A92="",$B92="",$C92=""),"",B92*'MPTO_working_3-way'!$I91)</f>
        <v>4.1913364055299533</v>
      </c>
      <c r="G92" s="22">
        <f>IF(OR($A92="",$B92="",$C92=""),"",C92*'MPTO_working_3-way'!$I91)</f>
        <v>4.5704522613065315</v>
      </c>
      <c r="H92" s="17">
        <f>IF(OR($A92="",$B92="",$C92=""),"",'MPTO_working_3-way'!E91)</f>
        <v>1.8059385237331844</v>
      </c>
      <c r="I92" s="21">
        <f>IF(OR($A92="",$B92="",$C92=""),"",'MPTO_working_3-way'!F91)</f>
        <v>4.281620781967808</v>
      </c>
      <c r="J92" s="22">
        <f>IF(OR($A92="",$B92="",$C92=""),"",'MPTO_working_3-way'!G91)</f>
        <v>4.7011285698733518</v>
      </c>
      <c r="K92" s="17">
        <f>IF(OR($A92="",$B92="",$C92=""),"",'OddsRatio_working_3-way'!H91)</f>
        <v>1.8189948827023483</v>
      </c>
      <c r="L92" s="21">
        <f>IF(OR($A92="",$B92="",$C92=""),"",'OddsRatio_working_3-way'!I91)</f>
        <v>4.2541396672706639</v>
      </c>
      <c r="M92" s="22">
        <f>IF(OR($A92="",$B92="",$C92=""),"",'OddsRatio_working_3-way'!J91)</f>
        <v>4.6472572109677897</v>
      </c>
      <c r="N92" s="17">
        <f>IF('Log_working_3-way'!$D91="","",A92^('Log_working_3-way'!$D91))</f>
        <v>1.8041951593038796</v>
      </c>
      <c r="O92" s="21">
        <f>IF('Log_working_3-way'!$D91="","",B92^('Log_working_3-way'!$D91))</f>
        <v>4.2911770182032836</v>
      </c>
      <c r="P92" s="22">
        <f>IF('Log_working_3-way'!$D91="","",C92^('Log_working_3-way'!$D91))</f>
        <v>4.7014587894896698</v>
      </c>
      <c r="Q92" s="24">
        <f t="shared" ref="Q92" si="203">(1/H92)*100</f>
        <v>55.372870496877638</v>
      </c>
      <c r="R92" s="24">
        <f t="shared" ref="R92" si="204">(1/F92)*100</f>
        <v>23.85873867534524</v>
      </c>
      <c r="S92" s="24">
        <f t="shared" ref="S92" si="205">(1/G92)*100</f>
        <v>21.879672794441028</v>
      </c>
      <c r="T92" s="26" t="s">
        <v>105</v>
      </c>
      <c r="U92" s="4" t="s">
        <v>76</v>
      </c>
      <c r="V92" s="4" t="s">
        <v>134</v>
      </c>
      <c r="W92" s="4" t="s">
        <v>77</v>
      </c>
    </row>
    <row r="93" spans="1:23" x14ac:dyDescent="0.2">
      <c r="A93" s="14">
        <v>1.544</v>
      </c>
      <c r="B93" s="14">
        <v>4.18</v>
      </c>
      <c r="C93" s="15">
        <v>5.95</v>
      </c>
      <c r="D93" s="20">
        <f t="shared" si="133"/>
        <v>5.4970070433905338E-2</v>
      </c>
      <c r="E93" s="17">
        <f>IF(OR($A93="",$B93="",$C93=""),"",A93*'MPTO_working_3-way'!$I92)</f>
        <v>1.6288737887499498</v>
      </c>
      <c r="F93" s="21">
        <f>IF(OR($A93="",$B93="",$C93=""),"",B93*'MPTO_working_3-way'!$I92)</f>
        <v>4.4097748944137241</v>
      </c>
      <c r="G93" s="22">
        <f>IF(OR($A93="",$B93="",$C93=""),"",C93*'MPTO_working_3-way'!$I92)</f>
        <v>6.2770719190817372</v>
      </c>
      <c r="H93" s="17">
        <f>IF(OR($A93="",$B93="",$C93=""),"",'MPTO_working_3-way'!E92)</f>
        <v>1.5889535012666667</v>
      </c>
      <c r="I93" s="21">
        <f>IF(OR($A93="",$B93="",$C93=""),"",'MPTO_working_3-way'!F92)</f>
        <v>4.5267079468425004</v>
      </c>
      <c r="J93" s="22">
        <f>IF(OR($A93="",$B93="",$C93=""),"",'MPTO_working_3-way'!G92)</f>
        <v>6.6780696897268461</v>
      </c>
      <c r="K93" s="17">
        <f>IF(OR($A93="",$B93="",$C93=""),"",'OddsRatio_working_3-way'!H92)</f>
        <v>1.601865461578577</v>
      </c>
      <c r="L93" s="21">
        <f>IF(OR($A93="",$B93="",$C93=""),"",'OddsRatio_working_3-way'!I92)</f>
        <v>4.5182576614335934</v>
      </c>
      <c r="M93" s="22">
        <f>IF(OR($A93="",$B93="",$C93=""),"",'OddsRatio_working_3-way'!J92)</f>
        <v>6.4765331522315375</v>
      </c>
      <c r="N93" s="17">
        <f>IF('Log_working_3-way'!$D92="","",A93^('Log_working_3-way'!$D92))</f>
        <v>1.5860389769960785</v>
      </c>
      <c r="O93" s="21">
        <f>IF('Log_working_3-way'!$D92="","",B93^('Log_working_3-way'!$D92))</f>
        <v>4.566588045213023</v>
      </c>
      <c r="P93" s="22">
        <f>IF('Log_working_3-way'!$D92="","",C93^('Log_working_3-way'!$D92))</f>
        <v>6.6437855236875283</v>
      </c>
      <c r="Q93" s="24">
        <f t="shared" ref="Q93" si="206">(1/H93)*100</f>
        <v>62.93450369710817</v>
      </c>
      <c r="R93" s="24">
        <f t="shared" ref="R93" si="207">(1/F93)*100</f>
        <v>22.67689448880472</v>
      </c>
      <c r="S93" s="24">
        <f t="shared" ref="S93" si="208">(1/G93)*100</f>
        <v>15.930994783731716</v>
      </c>
      <c r="T93" s="26" t="s">
        <v>101</v>
      </c>
      <c r="U93" s="4" t="s">
        <v>76</v>
      </c>
      <c r="V93" s="4" t="s">
        <v>135</v>
      </c>
      <c r="W93" s="4" t="s">
        <v>136</v>
      </c>
    </row>
    <row r="94" spans="1:23" x14ac:dyDescent="0.2">
      <c r="A94" s="14">
        <v>1.744</v>
      </c>
      <c r="B94" s="14">
        <v>3.5</v>
      </c>
      <c r="C94" s="15">
        <v>5.0999999999999996</v>
      </c>
      <c r="D94" s="20">
        <f t="shared" si="133"/>
        <v>5.5187212499678839E-2</v>
      </c>
      <c r="E94" s="17">
        <f>IF(OR($A94="",$B94="",$C94=""),"",A94*'MPTO_working_3-way'!$I93)</f>
        <v>1.8402464985994398</v>
      </c>
      <c r="F94" s="21">
        <f>IF(OR($A94="",$B94="",$C94=""),"",B94*'MPTO_working_3-way'!$I93)</f>
        <v>3.6931552437488762</v>
      </c>
      <c r="G94" s="22">
        <f>IF(OR($A94="",$B94="",$C94=""),"",C94*'MPTO_working_3-way'!$I93)</f>
        <v>5.3814547837483619</v>
      </c>
      <c r="H94" s="17">
        <f>IF(OR($A94="",$B94="",$C94=""),"",'MPTO_working_3-way'!E93)</f>
        <v>1.801805834233678</v>
      </c>
      <c r="I94" s="21">
        <f>IF(OR($A94="",$B94="",$C94=""),"",'MPTO_working_3-way'!F93)</f>
        <v>3.7408552705365876</v>
      </c>
      <c r="J94" s="22">
        <f>IF(OR($A94="",$B94="",$C94=""),"",'MPTO_working_3-way'!G93)</f>
        <v>5.628010124141257</v>
      </c>
      <c r="K94" s="17">
        <f>IF(OR($A94="",$B94="",$C94=""),"",'OddsRatio_working_3-way'!H93)</f>
        <v>1.8157616947297692</v>
      </c>
      <c r="L94" s="21">
        <f>IF(OR($A94="",$B94="",$C94=""),"",'OddsRatio_working_3-way'!I93)</f>
        <v>3.741134726914547</v>
      </c>
      <c r="M94" s="22">
        <f>IF(OR($A94="",$B94="",$C94=""),"",'OddsRatio_working_3-way'!J93)</f>
        <v>5.4954609521398554</v>
      </c>
      <c r="N94" s="17">
        <f>IF('Log_working_3-way'!$D93="","",A94^('Log_working_3-way'!$D93))</f>
        <v>1.8004046636864344</v>
      </c>
      <c r="O94" s="21">
        <f>IF('Log_working_3-way'!$D93="","",B94^('Log_working_3-way'!$D93))</f>
        <v>3.7601479328789269</v>
      </c>
      <c r="P94" s="22">
        <f>IF('Log_working_3-way'!$D93="","",C94^('Log_working_3-way'!$D93))</f>
        <v>5.5984042129171243</v>
      </c>
      <c r="Q94" s="24">
        <f t="shared" ref="Q94" si="209">(1/H94)*100</f>
        <v>55.499875791295118</v>
      </c>
      <c r="R94" s="24">
        <f t="shared" ref="R94" si="210">(1/F94)*100</f>
        <v>27.077117911374675</v>
      </c>
      <c r="S94" s="24">
        <f t="shared" ref="S94" si="211">(1/G94)*100</f>
        <v>18.582335821531643</v>
      </c>
      <c r="T94" s="26" t="s">
        <v>104</v>
      </c>
      <c r="U94" s="4" t="s">
        <v>76</v>
      </c>
      <c r="V94" s="4" t="s">
        <v>241</v>
      </c>
      <c r="W94" s="4" t="s">
        <v>256</v>
      </c>
    </row>
    <row r="95" spans="1:23" x14ac:dyDescent="0.2">
      <c r="A95" s="14">
        <v>1.94</v>
      </c>
      <c r="B95" s="14">
        <v>3.24</v>
      </c>
      <c r="C95" s="15">
        <v>4.34</v>
      </c>
      <c r="D95" s="20">
        <f t="shared" si="133"/>
        <v>5.4520639378194069E-2</v>
      </c>
      <c r="E95" s="17">
        <f>IF(OR($A95="",$B95="",$C95=""),"",A95*'MPTO_working_3-way'!$I94)</f>
        <v>2.0457700403936965</v>
      </c>
      <c r="F95" s="21">
        <f>IF(OR($A95="",$B95="",$C95=""),"",B95*'MPTO_working_3-way'!$I94)</f>
        <v>3.4166468715853489</v>
      </c>
      <c r="G95" s="22">
        <f>IF(OR($A95="",$B95="",$C95=""),"",C95*'MPTO_working_3-way'!$I94)</f>
        <v>4.5766195749013621</v>
      </c>
      <c r="H95" s="17">
        <f>IF(OR($A95="",$B95="",$C95=""),"",'MPTO_working_3-way'!E94)</f>
        <v>2.0108975724899496</v>
      </c>
      <c r="I95" s="21">
        <f>IF(OR($A95="",$B95="",$C95=""),"",'MPTO_working_3-way'!F94)</f>
        <v>3.4427149413852827</v>
      </c>
      <c r="J95" s="22">
        <f>IF(OR($A95="",$B95="",$C95=""),"",'MPTO_working_3-way'!G94)</f>
        <v>4.7116205505925794</v>
      </c>
      <c r="K95" s="17">
        <f>IF(OR($A95="",$B95="",$C95=""),"",'OddsRatio_working_3-way'!H94)</f>
        <v>2.0245617005793113</v>
      </c>
      <c r="L95" s="21">
        <f>IF(OR($A95="",$B95="",$C95=""),"",'OddsRatio_working_3-way'!I94)</f>
        <v>3.4415087332953811</v>
      </c>
      <c r="M95" s="22">
        <f>IF(OR($A95="",$B95="",$C95=""),"",'OddsRatio_working_3-way'!J94)</f>
        <v>4.6404639148243616</v>
      </c>
      <c r="N95" s="17">
        <f>IF('Log_working_3-way'!$D94="","",A95^('Log_working_3-way'!$D94))</f>
        <v>2.0104878832851489</v>
      </c>
      <c r="O95" s="21">
        <f>IF('Log_working_3-way'!$D94="","",B95^('Log_working_3-way'!$D94))</f>
        <v>3.4517609377466716</v>
      </c>
      <c r="P95" s="22">
        <f>IF('Log_working_3-way'!$D94="","",C95^('Log_working_3-way'!$D94))</f>
        <v>4.6970167718830327</v>
      </c>
      <c r="Q95" s="24">
        <f t="shared" ref="Q95" si="212">(1/H95)*100</f>
        <v>49.729037106637513</v>
      </c>
      <c r="R95" s="24">
        <f t="shared" ref="R95" si="213">(1/F95)*100</f>
        <v>29.268462255099625</v>
      </c>
      <c r="S95" s="24">
        <f t="shared" ref="S95" si="214">(1/G95)*100</f>
        <v>21.850188411641199</v>
      </c>
      <c r="T95" s="26" t="s">
        <v>52</v>
      </c>
      <c r="U95" s="4" t="s">
        <v>76</v>
      </c>
      <c r="V95" s="4" t="s">
        <v>245</v>
      </c>
      <c r="W95" s="4" t="s">
        <v>137</v>
      </c>
    </row>
    <row r="96" spans="1:23" x14ac:dyDescent="0.2">
      <c r="A96" s="14">
        <v>2.09</v>
      </c>
      <c r="B96" s="14">
        <v>3.3</v>
      </c>
      <c r="C96" s="15">
        <v>3.66</v>
      </c>
      <c r="D96" s="20">
        <f t="shared" si="133"/>
        <v>5.4723246267680992E-2</v>
      </c>
      <c r="E96" s="17">
        <f>IF(OR($A96="",$B96="",$C96=""),"",A96*'MPTO_working_3-way'!$I95)</f>
        <v>2.2043715846994529</v>
      </c>
      <c r="F96" s="21">
        <f>IF(OR($A96="",$B96="",$C96=""),"",B96*'MPTO_working_3-way'!$I95)</f>
        <v>3.4805867126833472</v>
      </c>
      <c r="G96" s="22">
        <f>IF(OR($A96="",$B96="",$C96=""),"",C96*'MPTO_working_3-way'!$I95)</f>
        <v>3.8602870813397128</v>
      </c>
      <c r="H96" s="17">
        <f>IF(OR($A96="",$B96="",$C96=""),"",'MPTO_working_3-way'!E95)</f>
        <v>2.1728369344973197</v>
      </c>
      <c r="I96" s="21">
        <f>IF(OR($A96="",$B96="",$C96=""),"",'MPTO_working_3-way'!F95)</f>
        <v>3.5113688527098561</v>
      </c>
      <c r="J96" s="22">
        <f>IF(OR($A96="",$B96="",$C96=""),"",'MPTO_working_3-way'!G95)</f>
        <v>3.9218306730013328</v>
      </c>
      <c r="K96" s="17">
        <f>IF(OR($A96="",$B96="",$C96=""),"",'OddsRatio_working_3-way'!H95)</f>
        <v>2.1855362064734929</v>
      </c>
      <c r="L96" s="21">
        <f>IF(OR($A96="",$B96="",$C96=""),"",'OddsRatio_working_3-way'!I95)</f>
        <v>3.501590160448655</v>
      </c>
      <c r="M96" s="22">
        <f>IF(OR($A96="",$B96="",$C96=""),"",'OddsRatio_working_3-way'!J95)</f>
        <v>3.8931434029536613</v>
      </c>
      <c r="N96" s="17">
        <f>IF('Log_working_3-way'!$D95="","",A96^('Log_working_3-way'!$D95))</f>
        <v>2.1727199454650092</v>
      </c>
      <c r="O96" s="21">
        <f>IF('Log_working_3-way'!$D95="","",B96^('Log_working_3-way'!$D95))</f>
        <v>3.5141197304538427</v>
      </c>
      <c r="P96" s="22">
        <f>IF('Log_working_3-way'!$D95="","",C96^('Log_working_3-way'!$D95))</f>
        <v>3.9187852771464846</v>
      </c>
      <c r="Q96" s="24">
        <f t="shared" ref="Q96" si="215">(1/H96)*100</f>
        <v>46.022781743230425</v>
      </c>
      <c r="R96" s="24">
        <f t="shared" ref="R96" si="216">(1/F96)*100</f>
        <v>28.730788299454641</v>
      </c>
      <c r="S96" s="24">
        <f t="shared" ref="S96" si="217">(1/G96)*100</f>
        <v>25.904809122459099</v>
      </c>
      <c r="T96" s="26" t="s">
        <v>103</v>
      </c>
      <c r="U96" s="4" t="s">
        <v>79</v>
      </c>
      <c r="V96" s="4" t="s">
        <v>138</v>
      </c>
      <c r="W96" s="4" t="s">
        <v>139</v>
      </c>
    </row>
    <row r="97" spans="1:23" x14ac:dyDescent="0.2">
      <c r="A97" s="14">
        <v>2.72</v>
      </c>
      <c r="B97" s="14">
        <v>2.9359999999999999</v>
      </c>
      <c r="C97" s="15">
        <v>2.9</v>
      </c>
      <c r="D97" s="20">
        <f t="shared" si="133"/>
        <v>5.307410007129798E-2</v>
      </c>
      <c r="E97" s="17">
        <f>IF(OR($A97="",$B97="",$C97=""),"",A97*'MPTO_working_3-way'!$I96)</f>
        <v>2.8643615521939307</v>
      </c>
      <c r="F97" s="21">
        <f>IF(OR($A97="",$B97="",$C97=""),"",B97*'MPTO_working_3-way'!$I96)</f>
        <v>3.0918255578093308</v>
      </c>
      <c r="G97" s="22">
        <f>IF(OR($A97="",$B97="",$C97=""),"",C97*'MPTO_working_3-way'!$I96)</f>
        <v>3.0539148902067641</v>
      </c>
      <c r="H97" s="17">
        <f>IF(OR($A97="",$B97="",$C97=""),"",'MPTO_working_3-way'!E96)</f>
        <v>2.8575045998099537</v>
      </c>
      <c r="I97" s="21">
        <f>IF(OR($A97="",$B97="",$C97=""),"",'MPTO_working_3-way'!F96)</f>
        <v>3.0968564618757393</v>
      </c>
      <c r="J97" s="22">
        <f>IF(OR($A97="",$B97="",$C97=""),"",'MPTO_working_3-way'!G96)</f>
        <v>3.0568305810897001</v>
      </c>
      <c r="K97" s="17">
        <f>IF(OR($A97="",$B97="",$C97=""),"",'OddsRatio_working_3-way'!H96)</f>
        <v>2.8607536140337735</v>
      </c>
      <c r="L97" s="21">
        <f>IF(OR($A97="",$B97="",$C97=""),"",'OddsRatio_working_3-way'!I96)</f>
        <v>3.0944296492845256</v>
      </c>
      <c r="M97" s="22">
        <f>IF(OR($A97="",$B97="",$C97=""),"",'OddsRatio_working_3-way'!J96)</f>
        <v>3.0554836434094002</v>
      </c>
      <c r="N97" s="17">
        <f>IF('Log_working_3-way'!$D96="","",A97^('Log_working_3-way'!$D96))</f>
        <v>2.8579033043069657</v>
      </c>
      <c r="O97" s="21">
        <f>IF('Log_working_3-way'!$D96="","",B97^('Log_working_3-way'!$D96))</f>
        <v>3.0965276119543197</v>
      </c>
      <c r="P97" s="22">
        <f>IF('Log_working_3-way'!$D96="","",C97^('Log_working_3-way'!$D96))</f>
        <v>3.0566948211057619</v>
      </c>
      <c r="Q97" s="24">
        <f t="shared" ref="Q97" si="218">(1/H97)*100</f>
        <v>34.995569213309672</v>
      </c>
      <c r="R97" s="24">
        <f t="shared" ref="R97" si="219">(1/F97)*100</f>
        <v>32.343351243546088</v>
      </c>
      <c r="S97" s="24">
        <f t="shared" ref="S97" si="220">(1/G97)*100</f>
        <v>32.744854914155624</v>
      </c>
      <c r="T97" s="26" t="s">
        <v>144</v>
      </c>
      <c r="U97" s="4" t="s">
        <v>79</v>
      </c>
      <c r="V97" s="4" t="s">
        <v>140</v>
      </c>
      <c r="W97" s="4" t="s">
        <v>141</v>
      </c>
    </row>
    <row r="98" spans="1:23" s="36" customFormat="1" x14ac:dyDescent="0.2">
      <c r="A98" s="28">
        <v>2.3839999999999999</v>
      </c>
      <c r="B98" s="28">
        <v>3.48</v>
      </c>
      <c r="C98" s="29">
        <v>2.83</v>
      </c>
      <c r="D98" s="30">
        <f t="shared" si="133"/>
        <v>6.017629954676651E-2</v>
      </c>
      <c r="E98" s="31">
        <f>IF(OR($A98="",$B98="",$C98=""),"",A98*'MPTO_working_3-way'!$I97)</f>
        <v>2.5274602981194914</v>
      </c>
      <c r="F98" s="32">
        <f>IF(OR($A98="",$B98="",$C98=""),"",B98*'MPTO_working_3-way'!$I97)</f>
        <v>3.6894135224227473</v>
      </c>
      <c r="G98" s="33">
        <f>IF(OR($A98="",$B98="",$C98=""),"",C98*'MPTO_working_3-way'!$I97)</f>
        <v>3.0002989277173495</v>
      </c>
      <c r="H98" s="31">
        <f>IF(OR($A98="",$B98="",$C98=""),"",'MPTO_working_3-way'!E97)</f>
        <v>2.5037285479672193</v>
      </c>
      <c r="I98" s="32">
        <f>IF(OR($A98="",$B98="",$C98=""),"",'MPTO_working_3-way'!F97)</f>
        <v>3.7411490680854507</v>
      </c>
      <c r="J98" s="33">
        <f>IF(OR($A98="",$B98="",$C98=""),"",'MPTO_working_3-way'!G97)</f>
        <v>3.0003169179814897</v>
      </c>
      <c r="K98" s="31">
        <f>IF(OR($A98="",$B98="",$C98=""),"",'OddsRatio_working_3-way'!H97)</f>
        <v>2.5145136862784128</v>
      </c>
      <c r="L98" s="32">
        <f>IF(OR($A98="",$B98="",$C98=""),"",'OddsRatio_working_3-way'!I97)</f>
        <v>3.7138684551809713</v>
      </c>
      <c r="M98" s="33">
        <f>IF(OR($A98="",$B98="",$C98=""),"",'OddsRatio_working_3-way'!J97)</f>
        <v>3.0025722874924101</v>
      </c>
      <c r="N98" s="31">
        <f>IF('Log_working_3-way'!$D97="","",A98^('Log_working_3-way'!$D97))</f>
        <v>2.5047114578024123</v>
      </c>
      <c r="O98" s="32">
        <f>IF('Log_working_3-way'!$D97="","",B98^('Log_working_3-way'!$D97))</f>
        <v>3.7356855084615073</v>
      </c>
      <c r="P98" s="33">
        <f>IF('Log_working_3-way'!$D97="","",C98^('Log_working_3-way'!$D97))</f>
        <v>3.002426602852001</v>
      </c>
      <c r="Q98" s="34">
        <f t="shared" ref="Q98" si="221">(1/H98)*100</f>
        <v>39.940432073273335</v>
      </c>
      <c r="R98" s="34">
        <f t="shared" ref="R98" si="222">(1/F98)*100</f>
        <v>27.104578923517487</v>
      </c>
      <c r="S98" s="34">
        <f t="shared" ref="S98" si="223">(1/G98)*100</f>
        <v>33.330012245173442</v>
      </c>
      <c r="T98" s="35" t="s">
        <v>54</v>
      </c>
      <c r="U98" s="36" t="s">
        <v>79</v>
      </c>
      <c r="V98" s="36" t="s">
        <v>142</v>
      </c>
      <c r="W98" s="36" t="s">
        <v>96</v>
      </c>
    </row>
    <row r="99" spans="1:23" x14ac:dyDescent="0.2">
      <c r="A99" s="14">
        <v>3.22</v>
      </c>
      <c r="B99" s="14">
        <v>3.3</v>
      </c>
      <c r="C99" s="15">
        <v>2.25</v>
      </c>
      <c r="D99" s="20">
        <f t="shared" si="133"/>
        <v>5.8033753685927447E-2</v>
      </c>
      <c r="E99" s="17">
        <f>IF(OR($A99="",$B99="",$C99=""),"",A99*'MPTO_working_3-way'!$I98)</f>
        <v>3.4068686868686866</v>
      </c>
      <c r="F99" s="21">
        <f>IF(OR($A99="",$B99="",$C99=""),"",B99*'MPTO_working_3-way'!$I98)</f>
        <v>3.4915113871635604</v>
      </c>
      <c r="G99" s="22">
        <f>IF(OR($A99="",$B99="",$C99=""),"",C99*'MPTO_working_3-way'!$I98)</f>
        <v>2.3805759457933369</v>
      </c>
      <c r="H99" s="17">
        <f>IF(OR($A99="",$B99="",$C99=""),"",'MPTO_working_3-way'!E98)</f>
        <v>3.4338958707360856</v>
      </c>
      <c r="I99" s="21">
        <f>IF(OR($A99="",$B99="",$C99=""),"",'MPTO_working_3-way'!F98)</f>
        <v>3.5250276446737918</v>
      </c>
      <c r="J99" s="22">
        <f>IF(OR($A99="",$B99="",$C99=""),"",'MPTO_working_3-way'!G98)</f>
        <v>2.3523884488611206</v>
      </c>
      <c r="K99" s="17">
        <f>IF(OR($A99="",$B99="",$C99=""),"",'OddsRatio_working_3-way'!H98)</f>
        <v>3.4229035281773164</v>
      </c>
      <c r="L99" s="21">
        <f>IF(OR($A99="",$B99="",$C99=""),"",'OddsRatio_working_3-way'!I98)</f>
        <v>3.5102153670305531</v>
      </c>
      <c r="M99" s="22">
        <f>IF(OR($A99="",$B99="",$C99=""),"",'OddsRatio_working_3-way'!J98)</f>
        <v>2.3642474820818227</v>
      </c>
      <c r="N99" s="17">
        <f>IF('Log_working_3-way'!$D98="","",A99^('Log_working_3-way'!$D98))</f>
        <v>3.4340670528429582</v>
      </c>
      <c r="O99" s="21">
        <f>IF('Log_working_3-way'!$D98="","",B99^('Log_working_3-way'!$D98))</f>
        <v>3.524142572169342</v>
      </c>
      <c r="P99" s="22">
        <f>IF('Log_working_3-way'!$D98="","",C99^('Log_working_3-way'!$D98))</f>
        <v>2.3527024186163299</v>
      </c>
      <c r="Q99" s="24">
        <f t="shared" ref="Q99" si="224">(1/H99)*100</f>
        <v>29.121442164920431</v>
      </c>
      <c r="R99" s="24">
        <f t="shared" ref="R99" si="225">(1/F99)*100</f>
        <v>28.640891840607217</v>
      </c>
      <c r="S99" s="24">
        <f t="shared" ref="S99" si="226">(1/G99)*100</f>
        <v>42.00664136622391</v>
      </c>
      <c r="T99" s="26" t="s">
        <v>145</v>
      </c>
      <c r="U99" s="4" t="s">
        <v>79</v>
      </c>
      <c r="V99" s="4" t="s">
        <v>97</v>
      </c>
      <c r="W99" s="4" t="s">
        <v>143</v>
      </c>
    </row>
    <row r="100" spans="1:23" x14ac:dyDescent="0.2">
      <c r="A100" s="14">
        <v>1.74</v>
      </c>
      <c r="B100" s="14">
        <v>3.64</v>
      </c>
      <c r="C100" s="15">
        <v>4.62</v>
      </c>
      <c r="D100" s="20">
        <f t="shared" si="133"/>
        <v>6.588813485365197E-2</v>
      </c>
      <c r="E100" s="17">
        <f>IF(OR($A100="",$B100="",$C100=""),"",A100*'MPTO_working_3-way'!$I99)</f>
        <v>1.8546453546453545</v>
      </c>
      <c r="F100" s="21">
        <f>IF(OR($A100="",$B100="",$C100=""),"",B100*'MPTO_working_3-way'!$I99)</f>
        <v>3.8798328108672933</v>
      </c>
      <c r="G100" s="22">
        <f>IF(OR($A100="",$B100="",$C100=""),"",C100*'MPTO_working_3-way'!$I99)</f>
        <v>4.9244031830238724</v>
      </c>
      <c r="H100" s="17">
        <f>IF(OR($A100="",$B100="",$C100=""),"",'MPTO_working_3-way'!E99)</f>
        <v>1.8091363598592911</v>
      </c>
      <c r="I100" s="21">
        <f>IF(OR($A100="",$B100="",$C100=""),"",'MPTO_working_3-way'!F99)</f>
        <v>3.9562820842860815</v>
      </c>
      <c r="J100" s="22">
        <f>IF(OR($A100="",$B100="",$C100=""),"",'MPTO_working_3-way'!G99)</f>
        <v>5.1417184916948742</v>
      </c>
      <c r="K100" s="17">
        <f>IF(OR($A100="",$B100="",$C100=""),"",'OddsRatio_working_3-way'!H99)</f>
        <v>1.8251679114808872</v>
      </c>
      <c r="L100" s="21">
        <f>IF(OR($A100="",$B100="",$C100=""),"",'OddsRatio_working_3-way'!I99)</f>
        <v>3.9438422787966787</v>
      </c>
      <c r="M100" s="22">
        <f>IF(OR($A100="",$B100="",$C100=""),"",'OddsRatio_working_3-way'!J99)</f>
        <v>5.0366322156227179</v>
      </c>
      <c r="N100" s="17">
        <f>IF('Log_working_3-way'!$D99="","",A100^('Log_working_3-way'!$D99))</f>
        <v>1.8069422488902798</v>
      </c>
      <c r="O100" s="21">
        <f>IF('Log_working_3-way'!$D99="","",B100^('Log_working_3-way'!$D99))</f>
        <v>3.9750643031776396</v>
      </c>
      <c r="P100" s="22">
        <f>IF('Log_working_3-way'!$D99="","",C100^('Log_working_3-way'!$D99))</f>
        <v>5.1279257402876537</v>
      </c>
      <c r="Q100" s="24">
        <f t="shared" ref="Q100" si="227">(1/H100)*100</f>
        <v>55.274993206027702</v>
      </c>
      <c r="R100" s="24">
        <f t="shared" ref="R100" si="228">(1/F100)*100</f>
        <v>25.774306490708327</v>
      </c>
      <c r="S100" s="24">
        <f t="shared" ref="S100" si="229">(1/G100)*100</f>
        <v>20.307029356315649</v>
      </c>
      <c r="U100" s="4" t="s">
        <v>79</v>
      </c>
      <c r="V100" s="4" t="s">
        <v>92</v>
      </c>
      <c r="W100" s="4" t="s">
        <v>85</v>
      </c>
    </row>
    <row r="101" spans="1:23" x14ac:dyDescent="0.2">
      <c r="A101" s="14">
        <v>1.81</v>
      </c>
      <c r="B101" s="14">
        <v>3.84</v>
      </c>
      <c r="C101" s="15">
        <v>4.1399999999999997</v>
      </c>
      <c r="D101" s="20">
        <f t="shared" si="133"/>
        <v>5.4448748231777255E-2</v>
      </c>
      <c r="E101" s="17">
        <f>IF(OR($A101="",$B101="",$C101=""),"",A101*'MPTO_working_3-way'!$I100)</f>
        <v>1.9085522342995169</v>
      </c>
      <c r="F101" s="21">
        <f>IF(OR($A101="",$B101="",$C101=""),"",B101*'MPTO_working_3-way'!$I100)</f>
        <v>4.0490831932100244</v>
      </c>
      <c r="G101" s="22">
        <f>IF(OR($A101="",$B101="",$C101=""),"",C101*'MPTO_working_3-way'!$I100)</f>
        <v>4.3654178176795577</v>
      </c>
      <c r="H101" s="17">
        <f>IF(OR($A101="",$B101="",$C101=""),"",'MPTO_working_3-way'!E100)</f>
        <v>1.87147949523367</v>
      </c>
      <c r="I101" s="21">
        <f>IF(OR($A101="",$B101="",$C101=""),"",'MPTO_working_3-way'!F100)</f>
        <v>4.1276758848465782</v>
      </c>
      <c r="J101" s="22">
        <f>IF(OR($A101="",$B101="",$C101=""),"",'MPTO_working_3-way'!G100)</f>
        <v>4.476349656946506</v>
      </c>
      <c r="K101" s="17">
        <f>IF(OR($A101="",$B101="",$C101=""),"",'OddsRatio_working_3-way'!H100)</f>
        <v>1.8848925815092832</v>
      </c>
      <c r="L101" s="21">
        <f>IF(OR($A101="",$B101="",$C101=""),"",'OddsRatio_working_3-way'!I100)</f>
        <v>4.1025863351683505</v>
      </c>
      <c r="M101" s="22">
        <f>IF(OR($A101="",$B101="",$C101=""),"",'OddsRatio_working_3-way'!J100)</f>
        <v>4.4303243283199381</v>
      </c>
      <c r="N101" s="17">
        <f>IF('Log_working_3-way'!$D100="","",A101^('Log_working_3-way'!$D100))</f>
        <v>1.8700165849965404</v>
      </c>
      <c r="O101" s="21">
        <f>IF('Log_working_3-way'!$D100="","",B101^('Log_working_3-way'!$D100))</f>
        <v>4.1348247729820251</v>
      </c>
      <c r="P101" s="22">
        <f>IF('Log_working_3-way'!$D100="","",C101^('Log_working_3-way'!$D100))</f>
        <v>4.4763325004758094</v>
      </c>
      <c r="Q101" s="24">
        <f t="shared" ref="Q101" si="230">(1/H101)*100</f>
        <v>53.433660510137813</v>
      </c>
      <c r="R101" s="24">
        <f t="shared" ref="R101" si="231">(1/F101)*100</f>
        <v>24.696948723526273</v>
      </c>
      <c r="S101" s="24">
        <f t="shared" ref="S101" si="232">(1/G101)*100</f>
        <v>22.907314758053353</v>
      </c>
      <c r="T101" s="26" t="s">
        <v>146</v>
      </c>
      <c r="U101" s="4" t="s">
        <v>79</v>
      </c>
      <c r="V101" s="4" t="s">
        <v>89</v>
      </c>
      <c r="W101" s="4" t="s">
        <v>91</v>
      </c>
    </row>
    <row r="102" spans="1:23" x14ac:dyDescent="0.2">
      <c r="A102" s="14">
        <v>2.39</v>
      </c>
      <c r="B102" s="14">
        <v>3.1040000000000001</v>
      </c>
      <c r="C102" s="15">
        <v>3.2</v>
      </c>
      <c r="D102" s="20">
        <f t="shared" si="133"/>
        <v>5.3074990294612379E-2</v>
      </c>
      <c r="E102" s="17">
        <f>IF(OR($A102="",$B102="",$C102=""),"",A102*'MPTO_working_3-way'!$I101)</f>
        <v>2.5168492268041236</v>
      </c>
      <c r="F102" s="21">
        <f>IF(OR($A102="",$B102="",$C102=""),"",B102*'MPTO_working_3-way'!$I101)</f>
        <v>3.2687447698744769</v>
      </c>
      <c r="G102" s="22">
        <f>IF(OR($A102="",$B102="",$C102=""),"",C102*'MPTO_working_3-way'!$I101)</f>
        <v>3.3698399689427596</v>
      </c>
      <c r="H102" s="17">
        <f>IF(OR($A102="",$B102="",$C102=""),"",'MPTO_working_3-way'!E101)</f>
        <v>2.4955181840403844</v>
      </c>
      <c r="I102" s="21">
        <f>IF(OR($A102="",$B102="",$C102=""),"",'MPTO_working_3-way'!F101)</f>
        <v>3.2843603993943562</v>
      </c>
      <c r="J102" s="22">
        <f>IF(OR($A102="",$B102="",$C102=""),"",'MPTO_working_3-way'!G101)</f>
        <v>3.3920343353919127</v>
      </c>
      <c r="K102" s="17">
        <f>IF(OR($A102="",$B102="",$C102=""),"",'OddsRatio_working_3-way'!H101)</f>
        <v>2.5048648845120844</v>
      </c>
      <c r="L102" s="21">
        <f>IF(OR($A102="",$B102="",$C102=""),"",'OddsRatio_working_3-way'!I101)</f>
        <v>3.2778674223118176</v>
      </c>
      <c r="M102" s="22">
        <f>IF(OR($A102="",$B102="",$C102=""),"",'OddsRatio_working_3-way'!J101)</f>
        <v>3.3818005366378312</v>
      </c>
      <c r="N102" s="17">
        <f>IF('Log_working_3-way'!$D101="","",A102^('Log_working_3-way'!$D101))</f>
        <v>2.4960935213412219</v>
      </c>
      <c r="O102" s="21">
        <f>IF('Log_working_3-way'!$D101="","",B102^('Log_working_3-way'!$D101))</f>
        <v>3.2843071950435863</v>
      </c>
      <c r="P102" s="22">
        <f>IF('Log_working_3-way'!$D101="","",C102^('Log_working_3-way'!$D101))</f>
        <v>3.3910286583022513</v>
      </c>
      <c r="Q102" s="24">
        <f t="shared" ref="Q102" si="233">(1/H102)*100</f>
        <v>40.071837840946671</v>
      </c>
      <c r="R102" s="24">
        <f t="shared" ref="R102" si="234">(1/F102)*100</f>
        <v>30.592783175249288</v>
      </c>
      <c r="S102" s="24">
        <f t="shared" ref="S102" si="235">(1/G102)*100</f>
        <v>29.67499967999181</v>
      </c>
      <c r="T102" s="26" t="s">
        <v>102</v>
      </c>
      <c r="U102" s="4" t="s">
        <v>39</v>
      </c>
      <c r="V102" s="4" t="s">
        <v>147</v>
      </c>
      <c r="W102" s="4" t="s">
        <v>72</v>
      </c>
    </row>
    <row r="103" spans="1:23" x14ac:dyDescent="0.2">
      <c r="A103" s="14">
        <v>1.72</v>
      </c>
      <c r="B103" s="14">
        <v>3.68</v>
      </c>
      <c r="C103" s="15">
        <v>5</v>
      </c>
      <c r="D103" s="20">
        <f t="shared" si="133"/>
        <v>5.3134479271991886E-2</v>
      </c>
      <c r="E103" s="17">
        <f>IF(OR($A103="",$B103="",$C103=""),"",A103*'MPTO_working_3-way'!$I102)</f>
        <v>1.811391304347826</v>
      </c>
      <c r="F103" s="21">
        <f>IF(OR($A103="",$B103="",$C103=""),"",B103*'MPTO_working_3-way'!$I102)</f>
        <v>3.8755348837209302</v>
      </c>
      <c r="G103" s="22">
        <f>IF(OR($A103="",$B103="",$C103=""),"",C103*'MPTO_working_3-way'!$I102)</f>
        <v>5.2656723963599594</v>
      </c>
      <c r="H103" s="17">
        <f>IF(OR($A103="",$B103="",$C103=""),"",'MPTO_working_3-way'!E102)</f>
        <v>1.7740440670872073</v>
      </c>
      <c r="I103" s="21">
        <f>IF(OR($A103="",$B103="",$C103=""),"",'MPTO_working_3-way'!F102)</f>
        <v>3.9365795409314051</v>
      </c>
      <c r="J103" s="22">
        <f>IF(OR($A103="",$B103="",$C103=""),"",'MPTO_working_3-way'!G102)</f>
        <v>5.485809374133308</v>
      </c>
      <c r="K103" s="17">
        <f>IF(OR($A103="",$B103="",$C103=""),"",'OddsRatio_working_3-way'!H102)</f>
        <v>1.7873111711156275</v>
      </c>
      <c r="L103" s="21">
        <f>IF(OR($A103="",$B103="",$C103=""),"",'OddsRatio_working_3-way'!I102)</f>
        <v>3.9305471369303921</v>
      </c>
      <c r="M103" s="22">
        <f>IF(OR($A103="",$B103="",$C103=""),"",'OddsRatio_working_3-way'!J102)</f>
        <v>5.373950950642377</v>
      </c>
      <c r="N103" s="17">
        <f>IF('Log_working_3-way'!$D102="","",A103^('Log_working_3-way'!$D102))</f>
        <v>1.7724015777425464</v>
      </c>
      <c r="O103" s="21">
        <f>IF('Log_working_3-way'!$D102="","",B103^('Log_working_3-way'!$D102))</f>
        <v>3.9551296481686804</v>
      </c>
      <c r="P103" s="22">
        <f>IF('Log_working_3-way'!$D102="","",C103^('Log_working_3-way'!$D102))</f>
        <v>5.4657483172428076</v>
      </c>
      <c r="Q103" s="24">
        <f t="shared" ref="Q103" si="236">(1/H103)*100</f>
        <v>56.368385574654532</v>
      </c>
      <c r="R103" s="24">
        <f t="shared" ref="R103" si="237">(1/F103)*100</f>
        <v>25.802889923671451</v>
      </c>
      <c r="S103" s="24">
        <f t="shared" ref="S103" si="238">(1/G103)*100</f>
        <v>18.990926983822188</v>
      </c>
      <c r="T103" s="26" t="s">
        <v>51</v>
      </c>
      <c r="U103" s="4" t="s">
        <v>148</v>
      </c>
      <c r="V103" s="4" t="s">
        <v>149</v>
      </c>
      <c r="W103" s="4" t="s">
        <v>150</v>
      </c>
    </row>
    <row r="104" spans="1:23" x14ac:dyDescent="0.2">
      <c r="A104" s="14">
        <v>3.03</v>
      </c>
      <c r="B104" s="14">
        <v>3.26</v>
      </c>
      <c r="C104" s="15">
        <v>2.3919999999999999</v>
      </c>
      <c r="D104" s="20">
        <f t="shared" si="133"/>
        <v>5.4841670226895012E-2</v>
      </c>
      <c r="E104" s="17">
        <f>IF(OR($A104="",$B104="",$C104=""),"",A104*'MPTO_working_3-way'!$I103)</f>
        <v>3.1961702607874916</v>
      </c>
      <c r="F104" s="21">
        <f>IF(OR($A104="",$B104="",$C104=""),"",B104*'MPTO_working_3-way'!$I103)</f>
        <v>3.4387838449396777</v>
      </c>
      <c r="G104" s="22">
        <f>IF(OR($A104="",$B104="",$C104=""),"",C104*'MPTO_working_3-way'!$I103)</f>
        <v>2.5231812751827327</v>
      </c>
      <c r="H104" s="17">
        <f>IF(OR($A104="",$B104="",$C104=""),"",'MPTO_working_3-way'!E103)</f>
        <v>3.2076733030990128</v>
      </c>
      <c r="I104" s="21">
        <f>IF(OR($A104="",$B104="",$C104=""),"",'MPTO_working_3-way'!F103)</f>
        <v>3.4665901024485262</v>
      </c>
      <c r="J104" s="22">
        <f>IF(OR($A104="",$B104="",$C104=""),"",'MPTO_working_3-way'!G103)</f>
        <v>2.5013779845769393</v>
      </c>
      <c r="K104" s="17">
        <f>IF(OR($A104="",$B104="",$C104=""),"",'OddsRatio_working_3-way'!H103)</f>
        <v>3.2035028087958386</v>
      </c>
      <c r="L104" s="21">
        <f>IF(OR($A104="",$B104="",$C104=""),"",'OddsRatio_working_3-way'!I103)</f>
        <v>3.4531607625017711</v>
      </c>
      <c r="M104" s="22">
        <f>IF(OR($A104="",$B104="",$C104=""),"",'OddsRatio_working_3-way'!J103)</f>
        <v>2.5109733546028603</v>
      </c>
      <c r="N104" s="17">
        <f>IF('Log_working_3-way'!$D103="","",A104^('Log_working_3-way'!$D103))</f>
        <v>3.2082053136818187</v>
      </c>
      <c r="O104" s="21">
        <f>IF('Log_working_3-way'!$D103="","",B104^('Log_working_3-way'!$D103))</f>
        <v>3.4647763121257236</v>
      </c>
      <c r="P104" s="22">
        <f>IF('Log_working_3-way'!$D103="","",C104^('Log_working_3-way'!$D103))</f>
        <v>2.5019995357100102</v>
      </c>
      <c r="Q104" s="24">
        <f t="shared" ref="Q104" si="239">(1/H104)*100</f>
        <v>31.175244655803169</v>
      </c>
      <c r="R104" s="24">
        <f t="shared" ref="R104" si="240">(1/F104)*100</f>
        <v>29.080048211565963</v>
      </c>
      <c r="S104" s="24">
        <f t="shared" ref="S104" si="241">(1/G104)*100</f>
        <v>39.632507177970339</v>
      </c>
      <c r="T104" s="26" t="s">
        <v>145</v>
      </c>
      <c r="U104" s="4" t="s">
        <v>148</v>
      </c>
      <c r="V104" s="4" t="s">
        <v>151</v>
      </c>
      <c r="W104" s="4" t="s">
        <v>152</v>
      </c>
    </row>
    <row r="105" spans="1:23" x14ac:dyDescent="0.2">
      <c r="A105" s="14">
        <v>2.79</v>
      </c>
      <c r="B105" s="14">
        <v>3.42</v>
      </c>
      <c r="C105" s="15">
        <v>2.488</v>
      </c>
      <c r="D105" s="20">
        <f t="shared" si="133"/>
        <v>5.2749860336974486E-2</v>
      </c>
      <c r="E105" s="17">
        <f>IF(OR($A105="",$B105="",$C105=""),"",A105*'MPTO_working_3-way'!$I104)</f>
        <v>2.9371721103401587</v>
      </c>
      <c r="F105" s="21">
        <f>IF(OR($A105="",$B105="",$C105=""),"",B105*'MPTO_working_3-way'!$I104)</f>
        <v>3.6004045223524526</v>
      </c>
      <c r="G105" s="22">
        <f>IF(OR($A105="",$B105="",$C105=""),"",C105*'MPTO_working_3-way'!$I104)</f>
        <v>2.6192416525183924</v>
      </c>
      <c r="H105" s="17">
        <f>IF(OR($A105="",$B105="",$C105=""),"",'MPTO_working_3-way'!E104)</f>
        <v>2.9339309358048946</v>
      </c>
      <c r="I105" s="21">
        <f>IF(OR($A105="",$B105="",$C105=""),"",'MPTO_working_3-way'!F104)</f>
        <v>3.638819852470522</v>
      </c>
      <c r="J105" s="22">
        <f>IF(OR($A105="",$B105="",$C105=""),"",'MPTO_working_3-way'!G104)</f>
        <v>2.6018224945828603</v>
      </c>
      <c r="K105" s="17">
        <f>IF(OR($A105="",$B105="",$C105=""),"",'OddsRatio_working_3-way'!H104)</f>
        <v>2.9368110518182693</v>
      </c>
      <c r="L105" s="21">
        <f>IF(OR($A105="",$B105="",$C105=""),"",'OddsRatio_working_3-way'!I104)</f>
        <v>3.6184819806705089</v>
      </c>
      <c r="M105" s="22">
        <f>IF(OR($A105="",$B105="",$C105=""),"",'OddsRatio_working_3-way'!J104)</f>
        <v>2.6100418129081473</v>
      </c>
      <c r="N105" s="17">
        <f>IF('Log_working_3-way'!$D104="","",A105^('Log_working_3-way'!$D104))</f>
        <v>2.9353689147854798</v>
      </c>
      <c r="O105" s="21">
        <f>IF('Log_working_3-way'!$D104="","",B105^('Log_working_3-way'!$D104))</f>
        <v>3.6346424285247059</v>
      </c>
      <c r="P105" s="22">
        <f>IF('Log_working_3-way'!$D104="","",C105^('Log_working_3-way'!$D104))</f>
        <v>2.6028307481325741</v>
      </c>
      <c r="Q105" s="24">
        <f t="shared" ref="Q105" si="242">(1/H105)*100</f>
        <v>34.083965228910884</v>
      </c>
      <c r="R105" s="24">
        <f t="shared" ref="R105" si="243">(1/F105)*100</f>
        <v>27.774656814024173</v>
      </c>
      <c r="S105" s="24">
        <f t="shared" ref="S105" si="244">(1/G105)*100</f>
        <v>38.178989672010722</v>
      </c>
      <c r="T105" s="26" t="s">
        <v>52</v>
      </c>
      <c r="U105" s="4" t="s">
        <v>148</v>
      </c>
      <c r="V105" s="4" t="s">
        <v>153</v>
      </c>
      <c r="W105" s="4" t="s">
        <v>111</v>
      </c>
    </row>
    <row r="106" spans="1:23" x14ac:dyDescent="0.2">
      <c r="A106" s="14">
        <v>2.2160000000000002</v>
      </c>
      <c r="B106" s="14">
        <v>3.48</v>
      </c>
      <c r="C106" s="15">
        <v>3.17</v>
      </c>
      <c r="D106" s="20">
        <f t="shared" si="133"/>
        <v>5.4077272994428993E-2</v>
      </c>
      <c r="E106" s="17">
        <f>IF(OR($A106="",$B106="",$C106=""),"",A106*'MPTO_working_3-way'!$I105)</f>
        <v>2.335835236955655</v>
      </c>
      <c r="F106" s="21">
        <f>IF(OR($A106="",$B106="",$C106=""),"",B106*'MPTO_working_3-way'!$I105)</f>
        <v>3.6681889100206129</v>
      </c>
      <c r="G106" s="22">
        <f>IF(OR($A106="",$B106="",$C106=""),"",C106*'MPTO_working_3-way'!$I105)</f>
        <v>3.3414249553923399</v>
      </c>
      <c r="H106" s="17">
        <f>IF(OR($A106="",$B106="",$C106=""),"",'MPTO_working_3-way'!E105)</f>
        <v>2.3082012825450442</v>
      </c>
      <c r="I106" s="21">
        <f>IF(OR($A106="",$B106="",$C106=""),"",'MPTO_working_3-way'!F105)</f>
        <v>3.7129094615230831</v>
      </c>
      <c r="J106" s="22">
        <f>IF(OR($A106="",$B106="",$C106=""),"",'MPTO_working_3-way'!G105)</f>
        <v>3.3621169140022209</v>
      </c>
      <c r="K106" s="17">
        <f>IF(OR($A106="",$B106="",$C106=""),"",'OddsRatio_working_3-way'!H105)</f>
        <v>2.3197826958498666</v>
      </c>
      <c r="L106" s="21">
        <f>IF(OR($A106="",$B106="",$C106=""),"",'OddsRatio_working_3-way'!I105)</f>
        <v>3.6916620770622277</v>
      </c>
      <c r="M106" s="22">
        <f>IF(OR($A106="",$B106="",$C106=""),"",'OddsRatio_working_3-way'!J105)</f>
        <v>3.355204317429449</v>
      </c>
      <c r="N106" s="17">
        <f>IF('Log_working_3-way'!$D105="","",A106^('Log_working_3-way'!$D105))</f>
        <v>2.3084918700861103</v>
      </c>
      <c r="O106" s="21">
        <f>IF('Log_working_3-way'!$D105="","",B106^('Log_working_3-way'!$D105))</f>
        <v>3.7103137073125194</v>
      </c>
      <c r="P106" s="22">
        <f>IF('Log_working_3-way'!$D105="","",C106^('Log_working_3-way'!$D105))</f>
        <v>3.3636310661803539</v>
      </c>
      <c r="Q106" s="24">
        <f t="shared" ref="Q106" si="245">(1/H106)*100</f>
        <v>43.323778024132743</v>
      </c>
      <c r="R106" s="24">
        <f t="shared" ref="R106" si="246">(1/F106)*100</f>
        <v>27.261409500155231</v>
      </c>
      <c r="S106" s="24">
        <f t="shared" ref="S106" si="247">(1/G106)*100</f>
        <v>29.92735175411363</v>
      </c>
      <c r="T106" s="26" t="s">
        <v>163</v>
      </c>
      <c r="U106" s="4" t="s">
        <v>148</v>
      </c>
      <c r="V106" s="4" t="s">
        <v>154</v>
      </c>
      <c r="W106" s="4" t="s">
        <v>155</v>
      </c>
    </row>
    <row r="107" spans="1:23" x14ac:dyDescent="0.2">
      <c r="A107" s="14">
        <v>2.1739999999999999</v>
      </c>
      <c r="B107" s="14">
        <v>3.44</v>
      </c>
      <c r="C107" s="15">
        <v>3.3</v>
      </c>
      <c r="D107" s="20">
        <f t="shared" si="133"/>
        <v>5.3709578184878204E-2</v>
      </c>
      <c r="E107" s="17">
        <f>IF(OR($A107="",$B107="",$C107=""),"",A107*'MPTO_working_3-way'!$I106)</f>
        <v>2.2907646229739251</v>
      </c>
      <c r="F107" s="21">
        <f>IF(OR($A107="",$B107="",$C107=""),"",B107*'MPTO_working_3-way'!$I106)</f>
        <v>3.6247609489559811</v>
      </c>
      <c r="G107" s="22">
        <f>IF(OR($A107="",$B107="",$C107=""),"",C107*'MPTO_working_3-way'!$I106)</f>
        <v>3.4772416080100981</v>
      </c>
      <c r="H107" s="17">
        <f>IF(OR($A107="",$B107="",$C107=""),"",'MPTO_working_3-way'!E106)</f>
        <v>2.2620421669240005</v>
      </c>
      <c r="I107" s="21">
        <f>IF(OR($A107="",$B107="",$C107=""),"",'MPTO_working_3-way'!F106)</f>
        <v>3.6657633021156317</v>
      </c>
      <c r="J107" s="22">
        <f>IF(OR($A107="",$B107="",$C107=""),"",'MPTO_working_3-way'!G106)</f>
        <v>3.5072077114687099</v>
      </c>
      <c r="K107" s="17">
        <f>IF(OR($A107="",$B107="",$C107=""),"",'OddsRatio_working_3-way'!H106)</f>
        <v>2.2738769831688601</v>
      </c>
      <c r="L107" s="21">
        <f>IF(OR($A107="",$B107="",$C107=""),"",'OddsRatio_working_3-way'!I106)</f>
        <v>3.6475807827359614</v>
      </c>
      <c r="M107" s="22">
        <f>IF(OR($A107="",$B107="",$C107=""),"",'OddsRatio_working_3-way'!J106)</f>
        <v>3.4956704099560292</v>
      </c>
      <c r="N107" s="17">
        <f>IF('Log_working_3-way'!$D106="","",A107^('Log_working_3-way'!$D106))</f>
        <v>2.262165573453788</v>
      </c>
      <c r="O107" s="21">
        <f>IF('Log_working_3-way'!$D106="","",B107^('Log_working_3-way'!$D106))</f>
        <v>3.6645927461158827</v>
      </c>
      <c r="P107" s="22">
        <f>IF('Log_working_3-way'!$D106="","",C107^('Log_working_3-way'!$D106))</f>
        <v>3.5079830663602545</v>
      </c>
      <c r="Q107" s="24">
        <f t="shared" ref="Q107" si="248">(1/H107)*100</f>
        <v>44.207840800767784</v>
      </c>
      <c r="R107" s="24">
        <f t="shared" ref="R107" si="249">(1/F107)*100</f>
        <v>27.588026192127902</v>
      </c>
      <c r="S107" s="24">
        <f t="shared" ref="S107" si="250">(1/G107)*100</f>
        <v>28.758427303309087</v>
      </c>
      <c r="T107" s="26" t="s">
        <v>35</v>
      </c>
      <c r="U107" s="4" t="s">
        <v>148</v>
      </c>
      <c r="V107" s="4" t="s">
        <v>156</v>
      </c>
      <c r="W107" s="4" t="s">
        <v>157</v>
      </c>
    </row>
    <row r="108" spans="1:23" x14ac:dyDescent="0.2">
      <c r="A108" s="14">
        <v>3.78</v>
      </c>
      <c r="B108" s="14">
        <v>3.56</v>
      </c>
      <c r="C108" s="15">
        <v>1.9650000000000001</v>
      </c>
      <c r="D108" s="20">
        <f t="shared" si="133"/>
        <v>5.4354993372061955E-2</v>
      </c>
      <c r="E108" s="17">
        <f>IF(OR($A108="",$B108="",$C108=""),"",A108*'MPTO_working_3-way'!$I107)</f>
        <v>3.9854618749463939</v>
      </c>
      <c r="F108" s="21">
        <f>IF(OR($A108="",$B108="",$C108=""),"",B108*'MPTO_working_3-way'!$I107)</f>
        <v>3.7535037764045405</v>
      </c>
      <c r="G108" s="22">
        <f>IF(OR($A108="",$B108="",$C108=""),"",C108*'MPTO_working_3-way'!$I107)</f>
        <v>2.0718075619761018</v>
      </c>
      <c r="H108" s="17">
        <f>IF(OR($A108="",$B108="",$C108=""),"",'MPTO_working_3-way'!E107)</f>
        <v>4.0579156527995019</v>
      </c>
      <c r="I108" s="21">
        <f>IF(OR($A108="",$B108="",$C108=""),"",'MPTO_working_3-way'!F107)</f>
        <v>3.805456750737271</v>
      </c>
      <c r="J108" s="22">
        <f>IF(OR($A108="",$B108="",$C108=""),"",'MPTO_working_3-way'!G107)</f>
        <v>2.0375416175311138</v>
      </c>
      <c r="K108" s="17">
        <f>IF(OR($A108="",$B108="",$C108=""),"",'OddsRatio_working_3-way'!H107)</f>
        <v>4.0269161280684589</v>
      </c>
      <c r="L108" s="21">
        <f>IF(OR($A108="",$B108="",$C108=""),"",'OddsRatio_working_3-way'!I107)</f>
        <v>3.7873760028256309</v>
      </c>
      <c r="M108" s="22">
        <f>IF(OR($A108="",$B108="",$C108=""),"",'OddsRatio_working_3-way'!J107)</f>
        <v>2.0507100948151304</v>
      </c>
      <c r="N108" s="17">
        <f>IF('Log_working_3-way'!$D107="","",A108^('Log_working_3-way'!$D107))</f>
        <v>4.0569524630282725</v>
      </c>
      <c r="O108" s="21">
        <f>IF('Log_working_3-way'!$D107="","",B108^('Log_working_3-way'!$D107))</f>
        <v>3.8086699954729424</v>
      </c>
      <c r="P108" s="22">
        <f>IF('Log_working_3-way'!$D107="","",C108^('Log_working_3-way'!$D107))</f>
        <v>2.036864339515057</v>
      </c>
      <c r="Q108" s="24">
        <f t="shared" ref="Q108" si="251">(1/H108)*100</f>
        <v>24.643193342624393</v>
      </c>
      <c r="R108" s="24">
        <f t="shared" ref="R108" si="252">(1/F108)*100</f>
        <v>26.641774181399498</v>
      </c>
      <c r="S108" s="24">
        <f t="shared" ref="S108" si="253">(1/G108)*100</f>
        <v>48.267031086912063</v>
      </c>
      <c r="T108" s="26" t="s">
        <v>100</v>
      </c>
      <c r="U108" s="4" t="s">
        <v>148</v>
      </c>
      <c r="V108" s="4" t="s">
        <v>158</v>
      </c>
      <c r="W108" s="4" t="s">
        <v>159</v>
      </c>
    </row>
    <row r="109" spans="1:23" x14ac:dyDescent="0.2">
      <c r="A109" s="14">
        <v>2.1749999999999998</v>
      </c>
      <c r="B109" s="14">
        <v>3.62</v>
      </c>
      <c r="C109" s="15">
        <v>3.145</v>
      </c>
      <c r="D109" s="20">
        <f t="shared" si="133"/>
        <v>5.3978232712557528E-2</v>
      </c>
      <c r="E109" s="17">
        <f>IF(OR($A109="",$B109="",$C109=""),"",A109*'MPTO_working_3-way'!$I108)</f>
        <v>2.2924026561498123</v>
      </c>
      <c r="F109" s="21">
        <f>IF(OR($A109="",$B109="",$C109=""),"",B109*'MPTO_working_3-way'!$I108)</f>
        <v>3.8154012024194586</v>
      </c>
      <c r="G109" s="22">
        <f>IF(OR($A109="",$B109="",$C109=""),"",C109*'MPTO_working_3-way'!$I108)</f>
        <v>3.3147615418809933</v>
      </c>
      <c r="H109" s="17">
        <f>IF(OR($A109="",$B109="",$C109=""),"",'MPTO_working_3-way'!E108)</f>
        <v>2.2635835746954442</v>
      </c>
      <c r="I109" s="21">
        <f>IF(OR($A109="",$B109="",$C109=""),"",'MPTO_working_3-way'!F108)</f>
        <v>3.8722116009493601</v>
      </c>
      <c r="J109" s="22">
        <f>IF(OR($A109="",$B109="",$C109=""),"",'MPTO_working_3-way'!G108)</f>
        <v>3.3336413661308799</v>
      </c>
      <c r="K109" s="17">
        <f>IF(OR($A109="",$B109="",$C109=""),"",'OddsRatio_working_3-way'!H108)</f>
        <v>2.2755823628957641</v>
      </c>
      <c r="L109" s="21">
        <f>IF(OR($A109="",$B109="",$C109=""),"",'OddsRatio_working_3-way'!I108)</f>
        <v>3.8442772687548104</v>
      </c>
      <c r="M109" s="22">
        <f>IF(OR($A109="",$B109="",$C109=""),"",'OddsRatio_working_3-way'!J108)</f>
        <v>3.3286163135416298</v>
      </c>
      <c r="N109" s="17">
        <f>IF('Log_working_3-way'!$D108="","",A109^('Log_working_3-way'!$D108))</f>
        <v>2.2638258390442081</v>
      </c>
      <c r="O109" s="21">
        <f>IF('Log_working_3-way'!$D108="","",B109^('Log_working_3-way'!$D108))</f>
        <v>3.8680286016050553</v>
      </c>
      <c r="P109" s="22">
        <f>IF('Log_working_3-way'!$D108="","",C109^('Log_working_3-way'!$D108))</f>
        <v>3.3362216435435745</v>
      </c>
      <c r="Q109" s="24">
        <f t="shared" ref="Q109" si="254">(1/H109)*100</f>
        <v>44.177737070500953</v>
      </c>
      <c r="R109" s="24">
        <f t="shared" ref="R109" si="255">(1/F109)*100</f>
        <v>26.209563475680369</v>
      </c>
      <c r="S109" s="24">
        <f t="shared" ref="S109" si="256">(1/G109)*100</f>
        <v>30.168082601578046</v>
      </c>
      <c r="T109" s="26" t="s">
        <v>146</v>
      </c>
      <c r="U109" s="4" t="s">
        <v>148</v>
      </c>
      <c r="V109" s="4" t="s">
        <v>160</v>
      </c>
      <c r="W109" s="4" t="s">
        <v>161</v>
      </c>
    </row>
    <row r="110" spans="1:23" x14ac:dyDescent="0.2">
      <c r="A110" s="14">
        <v>3.36</v>
      </c>
      <c r="B110" s="14">
        <v>3.34</v>
      </c>
      <c r="C110" s="15">
        <v>2.1840000000000002</v>
      </c>
      <c r="D110" s="20">
        <f t="shared" si="133"/>
        <v>5.4895703099295812E-2</v>
      </c>
      <c r="E110" s="17">
        <f>IF(OR($A110="",$B110="",$C110=""),"",A110*'MPTO_working_3-way'!$I109)</f>
        <v>3.5444495624136336</v>
      </c>
      <c r="F110" s="21">
        <f>IF(OR($A110="",$B110="",$C110=""),"",B110*'MPTO_working_3-way'!$I109)</f>
        <v>3.5233516483516478</v>
      </c>
      <c r="G110" s="22">
        <f>IF(OR($A110="",$B110="",$C110=""),"",C110*'MPTO_working_3-way'!$I109)</f>
        <v>2.3038922155688621</v>
      </c>
      <c r="H110" s="17">
        <f>IF(OR($A110="",$B110="",$C110=""),"",'MPTO_working_3-way'!E109)</f>
        <v>3.5801170049864535</v>
      </c>
      <c r="I110" s="21">
        <f>IF(OR($A110="",$B110="",$C110=""),"",'MPTO_working_3-way'!F109)</f>
        <v>3.55741958137448</v>
      </c>
      <c r="J110" s="22">
        <f>IF(OR($A110="",$B110="",$C110=""),"",'MPTO_working_3-way'!G109)</f>
        <v>2.2749148609707719</v>
      </c>
      <c r="K110" s="17">
        <f>IF(OR($A110="",$B110="",$C110=""),"",'OddsRatio_working_3-way'!H109)</f>
        <v>3.5650547218407835</v>
      </c>
      <c r="L110" s="21">
        <f>IF(OR($A110="",$B110="",$C110=""),"",'OddsRatio_working_3-way'!I109)</f>
        <v>3.5433169699607756</v>
      </c>
      <c r="M110" s="22">
        <f>IF(OR($A110="",$B110="",$C110=""),"",'OddsRatio_working_3-way'!J109)</f>
        <v>2.2868749112963931</v>
      </c>
      <c r="N110" s="17">
        <f>IF('Log_working_3-way'!$D109="","",A110^('Log_working_3-way'!$D109))</f>
        <v>3.5798096359554741</v>
      </c>
      <c r="O110" s="21">
        <f>IF('Log_working_3-way'!$D109="","",B110^('Log_working_3-way'!$D109))</f>
        <v>3.5573905912045638</v>
      </c>
      <c r="P110" s="22">
        <f>IF('Log_working_3-way'!$D109="","",C110^('Log_working_3-way'!$D109))</f>
        <v>2.2750508420119999</v>
      </c>
      <c r="Q110" s="24">
        <f t="shared" ref="Q110" si="257">(1/H110)*100</f>
        <v>27.93204799192824</v>
      </c>
      <c r="R110" s="24">
        <f t="shared" ref="R110" si="258">(1/F110)*100</f>
        <v>28.382066276803126</v>
      </c>
      <c r="S110" s="24">
        <f t="shared" ref="S110" si="259">(1/G110)*100</f>
        <v>43.404808317089021</v>
      </c>
      <c r="T110" s="26" t="s">
        <v>104</v>
      </c>
      <c r="U110" s="4" t="s">
        <v>113</v>
      </c>
      <c r="V110" s="4" t="s">
        <v>115</v>
      </c>
      <c r="W110" s="4" t="s">
        <v>162</v>
      </c>
    </row>
    <row r="111" spans="1:23" x14ac:dyDescent="0.2">
      <c r="A111" s="14">
        <v>2.2080000000000002</v>
      </c>
      <c r="B111" s="14">
        <v>3.22</v>
      </c>
      <c r="C111" s="15">
        <v>3.44</v>
      </c>
      <c r="D111" s="20">
        <f t="shared" si="133"/>
        <v>5.4155231354422462E-2</v>
      </c>
      <c r="E111" s="17">
        <f>IF(OR($A111="",$B111="",$C111=""),"",A111*'MPTO_working_3-way'!$I110)</f>
        <v>2.3275747508305651</v>
      </c>
      <c r="F111" s="21">
        <f>IF(OR($A111="",$B111="",$C111=""),"",B111*'MPTO_working_3-way'!$I110)</f>
        <v>3.3943798449612403</v>
      </c>
      <c r="G111" s="22">
        <f>IF(OR($A111="",$B111="",$C111=""),"",C111*'MPTO_working_3-way'!$I110)</f>
        <v>3.6262939958592133</v>
      </c>
      <c r="H111" s="17">
        <f>IF(OR($A111="",$B111="",$C111=""),"",'MPTO_working_3-way'!E110)</f>
        <v>2.2996604414261461</v>
      </c>
      <c r="I111" s="21">
        <f>IF(OR($A111="",$B111="",$C111=""),"",'MPTO_working_3-way'!F110)</f>
        <v>3.4187185360968986</v>
      </c>
      <c r="J111" s="22">
        <f>IF(OR($A111="",$B111="",$C111=""),"",'MPTO_working_3-way'!G110)</f>
        <v>3.6677605921914322</v>
      </c>
      <c r="K111" s="17">
        <f>IF(OR($A111="",$B111="",$C111=""),"",'OddsRatio_working_3-way'!H110)</f>
        <v>2.3112993730194926</v>
      </c>
      <c r="L111" s="21">
        <f>IF(OR($A111="",$B111="",$C111=""),"",'OddsRatio_working_3-way'!I110)</f>
        <v>3.4098382517411197</v>
      </c>
      <c r="M111" s="22">
        <f>IF(OR($A111="",$B111="",$C111=""),"",'OddsRatio_working_3-way'!J110)</f>
        <v>3.6486510514632124</v>
      </c>
      <c r="N111" s="17">
        <f>IF('Log_working_3-way'!$D110="","",A111^('Log_working_3-way'!$D110))</f>
        <v>2.2998988438362771</v>
      </c>
      <c r="O111" s="21">
        <f>IF('Log_working_3-way'!$D110="","",B111^('Log_working_3-way'!$D110))</f>
        <v>3.4198036270845664</v>
      </c>
      <c r="P111" s="22">
        <f>IF('Log_working_3-way'!$D110="","",C111^('Log_working_3-way'!$D110))</f>
        <v>3.6659066131135756</v>
      </c>
      <c r="Q111" s="24">
        <f t="shared" ref="Q111" si="260">(1/H111)*100</f>
        <v>43.484680693983016</v>
      </c>
      <c r="R111" s="24">
        <f t="shared" ref="R111" si="261">(1/F111)*100</f>
        <v>29.460462460747934</v>
      </c>
      <c r="S111" s="24">
        <f t="shared" ref="S111" si="262">(1/G111)*100</f>
        <v>27.576363117328007</v>
      </c>
      <c r="T111" s="26" t="s">
        <v>99</v>
      </c>
      <c r="U111" s="4" t="s">
        <v>39</v>
      </c>
      <c r="V111" s="4" t="s">
        <v>147</v>
      </c>
      <c r="W111" s="4" t="s">
        <v>74</v>
      </c>
    </row>
    <row r="112" spans="1:23" x14ac:dyDescent="0.2">
      <c r="A112" s="14">
        <v>1.83</v>
      </c>
      <c r="B112" s="14">
        <v>3.58</v>
      </c>
      <c r="C112" s="15">
        <v>4.38</v>
      </c>
      <c r="D112" s="20">
        <f t="shared" si="133"/>
        <v>5.4088198653346575E-2</v>
      </c>
      <c r="E112" s="17">
        <f>IF(OR($A112="",$B112="",$C112=""),"",A112*'MPTO_working_3-way'!$I111)</f>
        <v>1.9289814035356243</v>
      </c>
      <c r="F112" s="21">
        <f>IF(OR($A112="",$B112="",$C112=""),"",B112*'MPTO_working_3-way'!$I111)</f>
        <v>3.7736357511789809</v>
      </c>
      <c r="G112" s="22">
        <f>IF(OR($A112="",$B112="",$C112=""),"",C112*'MPTO_working_3-way'!$I111)</f>
        <v>4.6169063101016583</v>
      </c>
      <c r="H112" s="17">
        <f>IF(OR($A112="",$B112="",$C112=""),"",'MPTO_working_3-way'!E111)</f>
        <v>1.8924387477870539</v>
      </c>
      <c r="I112" s="21">
        <f>IF(OR($A112="",$B112="",$C112=""),"",'MPTO_working_3-way'!F111)</f>
        <v>3.8270156856908288</v>
      </c>
      <c r="J112" s="22">
        <f>IF(OR($A112="",$B112="",$C112=""),"",'MPTO_working_3-way'!G111)</f>
        <v>4.755539071309391</v>
      </c>
      <c r="K112" s="17">
        <f>IF(OR($A112="",$B112="",$C112=""),"",'OddsRatio_working_3-way'!H111)</f>
        <v>1.9059103108142119</v>
      </c>
      <c r="L112" s="21">
        <f>IF(OR($A112="",$B112="",$C112=""),"",'OddsRatio_working_3-way'!I111)</f>
        <v>3.8159621709646592</v>
      </c>
      <c r="M112" s="22">
        <f>IF(OR($A112="",$B112="",$C112=""),"",'OddsRatio_working_3-way'!J111)</f>
        <v>4.6891287356048634</v>
      </c>
      <c r="N112" s="17">
        <f>IF('Log_working_3-way'!$D111="","",A112^('Log_working_3-way'!$D111))</f>
        <v>1.8912386378579653</v>
      </c>
      <c r="O112" s="21">
        <f>IF('Log_working_3-way'!$D111="","",B112^('Log_working_3-way'!$D111))</f>
        <v>3.8375323182283512</v>
      </c>
      <c r="P112" s="22">
        <f>IF('Log_working_3-way'!$D111="","",C112^('Log_working_3-way'!$D111))</f>
        <v>4.7469434686656262</v>
      </c>
      <c r="Q112" s="24">
        <f t="shared" ref="Q112" si="263">(1/H112)*100</f>
        <v>52.841868788057845</v>
      </c>
      <c r="R112" s="24">
        <f t="shared" ref="R112" si="264">(1/F112)*100</f>
        <v>26.499642942156626</v>
      </c>
      <c r="S112" s="24">
        <f t="shared" ref="S112" si="265">(1/G112)*100</f>
        <v>21.659525509799252</v>
      </c>
      <c r="T112" s="26" t="s">
        <v>35</v>
      </c>
      <c r="U112" s="4" t="s">
        <v>39</v>
      </c>
      <c r="V112" s="4" t="s">
        <v>165</v>
      </c>
      <c r="W112" s="4" t="s">
        <v>70</v>
      </c>
    </row>
    <row r="113" spans="1:23" x14ac:dyDescent="0.2">
      <c r="A113" s="14">
        <v>1.758</v>
      </c>
      <c r="B113" s="14">
        <v>3.58</v>
      </c>
      <c r="C113" s="15">
        <v>4.78</v>
      </c>
      <c r="D113" s="20">
        <f t="shared" si="133"/>
        <v>5.7362843738457903E-2</v>
      </c>
      <c r="E113" s="17">
        <f>IF(OR($A113="",$B113="",$C113=""),"",A113*'MPTO_working_3-way'!$I112)</f>
        <v>1.8588438792922091</v>
      </c>
      <c r="F113" s="21">
        <f>IF(OR($A113="",$B113="",$C113=""),"",B113*'MPTO_working_3-way'!$I112)</f>
        <v>3.7853589805836791</v>
      </c>
      <c r="G113" s="22">
        <f>IF(OR($A113="",$B113="",$C113=""),"",C113*'MPTO_working_3-way'!$I112)</f>
        <v>5.054194393069829</v>
      </c>
      <c r="H113" s="17">
        <f>IF(OR($A113="",$B113="",$C113=""),"",'MPTO_working_3-way'!E112)</f>
        <v>1.8191500493296726</v>
      </c>
      <c r="I113" s="21">
        <f>IF(OR($A113="",$B113="",$C113=""),"",'MPTO_working_3-way'!F112)</f>
        <v>3.8430696198122511</v>
      </c>
      <c r="J113" s="22">
        <f>IF(OR($A113="",$B113="",$C113=""),"",'MPTO_working_3-way'!G112)</f>
        <v>5.2608300326118442</v>
      </c>
      <c r="K113" s="17">
        <f>IF(OR($A113="",$B113="",$C113=""),"",'OddsRatio_working_3-way'!H112)</f>
        <v>1.8334392878755044</v>
      </c>
      <c r="L113" s="21">
        <f>IF(OR($A113="",$B113="",$C113=""),"",'OddsRatio_working_3-way'!I112)</f>
        <v>3.8367722463308711</v>
      </c>
      <c r="M113" s="22">
        <f>IF(OR($A113="",$B113="",$C113=""),"",'OddsRatio_working_3-way'!J112)</f>
        <v>5.1562011981126723</v>
      </c>
      <c r="N113" s="17">
        <f>IF('Log_working_3-way'!$D112="","",A113^('Log_working_3-way'!$D112))</f>
        <v>1.8175540571983064</v>
      </c>
      <c r="O113" s="21">
        <f>IF('Log_working_3-way'!$D112="","",B113^('Log_working_3-way'!$D112))</f>
        <v>3.8600243866846697</v>
      </c>
      <c r="P113" s="22">
        <f>IF('Log_working_3-way'!$D112="","",C113^('Log_working_3-way'!$D112))</f>
        <v>5.2426201805160701</v>
      </c>
      <c r="Q113" s="24">
        <f t="shared" ref="Q113" si="266">(1/H113)*100</f>
        <v>54.970726596658906</v>
      </c>
      <c r="R113" s="24">
        <f t="shared" ref="R113" si="267">(1/F113)*100</f>
        <v>26.417573739487349</v>
      </c>
      <c r="S113" s="24">
        <f t="shared" ref="S113" si="268">(1/G113)*100</f>
        <v>19.785546859281318</v>
      </c>
      <c r="T113" s="26" t="s">
        <v>107</v>
      </c>
      <c r="U113" s="4" t="s">
        <v>39</v>
      </c>
      <c r="V113" s="4" t="s">
        <v>127</v>
      </c>
      <c r="W113" s="4" t="s">
        <v>64</v>
      </c>
    </row>
    <row r="114" spans="1:23" s="36" customFormat="1" x14ac:dyDescent="0.2">
      <c r="A114" s="28">
        <v>3.44</v>
      </c>
      <c r="B114" s="28">
        <v>2.97</v>
      </c>
      <c r="C114" s="29">
        <v>2.35</v>
      </c>
      <c r="D114" s="30">
        <f t="shared" si="133"/>
        <v>5.2929926012558415E-2</v>
      </c>
      <c r="E114" s="31">
        <f>IF(OR($A114="",$B114="",$C114=""),"",A114*'MPTO_working_3-way'!$I113)</f>
        <v>3.6220789454832008</v>
      </c>
      <c r="F114" s="32">
        <f>IF(OR($A114="",$B114="",$C114=""),"",B114*'MPTO_working_3-way'!$I113)</f>
        <v>3.1272018802572985</v>
      </c>
      <c r="G114" s="33">
        <f>IF(OR($A114="",$B114="",$C114=""),"",C114*'MPTO_working_3-way'!$I113)</f>
        <v>2.4743853261295126</v>
      </c>
      <c r="H114" s="31">
        <f>IF(OR($A114="",$B114="",$C114=""),"",'MPTO_working_3-way'!E113)</f>
        <v>3.6622743506097315</v>
      </c>
      <c r="I114" s="32">
        <f>IF(OR($A114="",$B114="",$C114=""),"",'MPTO_working_3-way'!F113)</f>
        <v>3.134235926962845</v>
      </c>
      <c r="J114" s="33">
        <f>IF(OR($A114="",$B114="",$C114=""),"",'MPTO_working_3-way'!G113)</f>
        <v>2.4516497512898421</v>
      </c>
      <c r="K114" s="31">
        <f>IF(OR($A114="",$B114="",$C114=""),"",'OddsRatio_working_3-way'!H113)</f>
        <v>3.6418440548733679</v>
      </c>
      <c r="L114" s="32">
        <f>IF(OR($A114="",$B114="",$C114=""),"",'OddsRatio_working_3-way'!I113)</f>
        <v>3.1329642574182519</v>
      </c>
      <c r="M114" s="33">
        <f>IF(OR($A114="",$B114="",$C114=""),"",'OddsRatio_working_3-way'!J113)</f>
        <v>2.4616760139668217</v>
      </c>
      <c r="N114" s="31">
        <f>IF('Log_working_3-way'!$D113="","",A114^('Log_working_3-way'!$D113))</f>
        <v>3.6586921965672299</v>
      </c>
      <c r="O114" s="32">
        <f>IF('Log_working_3-way'!$D113="","",B114^('Log_working_3-way'!$D113))</f>
        <v>3.1357467014993152</v>
      </c>
      <c r="P114" s="33">
        <f>IF('Log_working_3-way'!$D113="","",C114^('Log_working_3-way'!$D113))</f>
        <v>2.4523328847983574</v>
      </c>
      <c r="Q114" s="34">
        <f t="shared" ref="Q114" si="269">(1/H114)*100</f>
        <v>27.305436574775182</v>
      </c>
      <c r="R114" s="34">
        <f t="shared" ref="R114" si="270">(1/F114)*100</f>
        <v>31.977468621812239</v>
      </c>
      <c r="S114" s="34">
        <f t="shared" ref="S114" si="271">(1/G114)*100</f>
        <v>40.414077364588231</v>
      </c>
      <c r="T114" s="35" t="s">
        <v>34</v>
      </c>
      <c r="U114" s="36" t="s">
        <v>43</v>
      </c>
      <c r="V114" s="36" t="s">
        <v>166</v>
      </c>
      <c r="W114" s="36" t="s">
        <v>167</v>
      </c>
    </row>
    <row r="115" spans="1:23" x14ac:dyDescent="0.2">
      <c r="A115" s="14">
        <v>2.3359999999999999</v>
      </c>
      <c r="B115" s="14">
        <v>3.4</v>
      </c>
      <c r="C115" s="15">
        <v>3.016</v>
      </c>
      <c r="D115" s="20">
        <f t="shared" si="133"/>
        <v>5.3764825577045983E-2</v>
      </c>
      <c r="E115" s="17">
        <f>IF(OR($A115="",$B115="",$C115=""),"",A115*'MPTO_working_3-way'!$I114)</f>
        <v>2.4615946325479792</v>
      </c>
      <c r="F115" s="21">
        <f>IF(OR($A115="",$B115="",$C115=""),"",B115*'MPTO_working_3-way'!$I114)</f>
        <v>3.5828004069619563</v>
      </c>
      <c r="G115" s="22">
        <f>IF(OR($A115="",$B115="",$C115=""),"",C115*'MPTO_working_3-way'!$I114)</f>
        <v>3.1781547139403705</v>
      </c>
      <c r="H115" s="17">
        <f>IF(OR($A115="",$B115="",$C115=""),"",'MPTO_working_3-way'!E114)</f>
        <v>2.4380694801624831</v>
      </c>
      <c r="I115" s="21">
        <f>IF(OR($A115="",$B115="",$C115=""),"",'MPTO_working_3-way'!F114)</f>
        <v>3.6206167377017144</v>
      </c>
      <c r="J115" s="22">
        <f>IF(OR($A115="",$B115="",$C115=""),"",'MPTO_working_3-way'!G114)</f>
        <v>3.1883344890035281</v>
      </c>
      <c r="K115" s="17">
        <f>IF(OR($A115="",$B115="",$C115=""),"",'OddsRatio_working_3-way'!H114)</f>
        <v>2.448337579239984</v>
      </c>
      <c r="L115" s="21">
        <f>IF(OR($A115="",$B115="",$C115=""),"",'OddsRatio_working_3-way'!I114)</f>
        <v>3.6018040345628459</v>
      </c>
      <c r="M115" s="22">
        <f>IF(OR($A115="",$B115="",$C115=""),"",'OddsRatio_working_3-way'!J114)</f>
        <v>3.1855153890327905</v>
      </c>
      <c r="N115" s="17">
        <f>IF('Log_working_3-way'!$D114="","",A115^('Log_working_3-way'!$D114))</f>
        <v>2.4386760414497992</v>
      </c>
      <c r="O115" s="21">
        <f>IF('Log_working_3-way'!$D114="","",B115^('Log_working_3-way'!$D114))</f>
        <v>3.6176326596863659</v>
      </c>
      <c r="P115" s="22">
        <f>IF('Log_working_3-way'!$D114="","",C115^('Log_working_3-way'!$D114))</f>
        <v>3.1896139053033692</v>
      </c>
      <c r="Q115" s="24">
        <f t="shared" ref="Q115" si="272">(1/H115)*100</f>
        <v>41.016058325513995</v>
      </c>
      <c r="R115" s="24">
        <f t="shared" ref="R115" si="273">(1/F115)*100</f>
        <v>27.911127788666079</v>
      </c>
      <c r="S115" s="24">
        <f t="shared" ref="S115" si="274">(1/G115)*100</f>
        <v>31.464799231254865</v>
      </c>
      <c r="T115" s="26" t="s">
        <v>101</v>
      </c>
      <c r="U115" s="4" t="s">
        <v>49</v>
      </c>
      <c r="V115" s="4" t="s">
        <v>168</v>
      </c>
      <c r="W115" s="4" t="s">
        <v>169</v>
      </c>
    </row>
    <row r="116" spans="1:23" s="36" customFormat="1" x14ac:dyDescent="0.2">
      <c r="A116" s="28">
        <v>4.04</v>
      </c>
      <c r="B116" s="28">
        <v>2.94</v>
      </c>
      <c r="C116" s="29">
        <v>2.1440000000000001</v>
      </c>
      <c r="D116" s="30">
        <f t="shared" si="133"/>
        <v>5.4078717344777427E-2</v>
      </c>
      <c r="E116" s="31">
        <f>IF(OR($A116="",$B116="",$C116=""),"",A116*'MPTO_working_3-way'!$I115)</f>
        <v>4.2584780180729007</v>
      </c>
      <c r="F116" s="32">
        <f>IF(OR($A116="",$B116="",$C116=""),"",B116*'MPTO_working_3-way'!$I115)</f>
        <v>3.0989914289936458</v>
      </c>
      <c r="G116" s="33">
        <f>IF(OR($A116="",$B116="",$C116=""),"",C116*'MPTO_working_3-way'!$I115)</f>
        <v>2.2599447699872028</v>
      </c>
      <c r="H116" s="31">
        <f>IF(OR($A116="",$B116="",$C116=""),"",'MPTO_working_3-way'!E115)</f>
        <v>4.3573267005436351</v>
      </c>
      <c r="I116" s="32">
        <f>IF(OR($A116="",$B116="",$C116=""),"",'MPTO_working_3-way'!F115)</f>
        <v>3.1045312886457581</v>
      </c>
      <c r="J116" s="33">
        <f>IF(OR($A116="",$B116="",$C116=""),"",'MPTO_working_3-way'!G115)</f>
        <v>2.2301930743439544</v>
      </c>
      <c r="K116" s="31">
        <f>IF(OR($A116="",$B116="",$C116=""),"",'OddsRatio_working_3-way'!H115)</f>
        <v>4.3030029855065264</v>
      </c>
      <c r="L116" s="32">
        <f>IF(OR($A116="",$B116="",$C116=""),"",'OddsRatio_working_3-way'!I115)</f>
        <v>3.1078374315403496</v>
      </c>
      <c r="M116" s="33">
        <f>IF(OR($A116="",$B116="",$C116=""),"",'OddsRatio_working_3-way'!J115)</f>
        <v>2.2429721761248249</v>
      </c>
      <c r="N116" s="31">
        <f>IF('Log_working_3-way'!$D115="","",A116^('Log_working_3-way'!$D115))</f>
        <v>4.3445912696292943</v>
      </c>
      <c r="O116" s="32">
        <f>IF('Log_working_3-way'!$D115="","",B116^('Log_working_3-way'!$D115))</f>
        <v>3.1097751401688005</v>
      </c>
      <c r="P116" s="33">
        <f>IF('Log_working_3-way'!$D115="","",C116^('Log_working_3-way'!$D115))</f>
        <v>2.2308377552231216</v>
      </c>
      <c r="Q116" s="34">
        <f t="shared" ref="Q116" si="275">(1/H116)*100</f>
        <v>22.949851336032172</v>
      </c>
      <c r="R116" s="34">
        <f t="shared" ref="R116" si="276">(1/F116)*100</f>
        <v>32.268562947421124</v>
      </c>
      <c r="S116" s="34">
        <f t="shared" ref="S116" si="277">(1/G116)*100</f>
        <v>44.248868967079339</v>
      </c>
      <c r="T116" s="35" t="s">
        <v>106</v>
      </c>
      <c r="U116" s="36" t="s">
        <v>170</v>
      </c>
      <c r="V116" s="36" t="s">
        <v>171</v>
      </c>
      <c r="W116" s="36" t="s">
        <v>172</v>
      </c>
    </row>
    <row r="117" spans="1:23" x14ac:dyDescent="0.2">
      <c r="A117" s="14">
        <v>2.7549999999999999</v>
      </c>
      <c r="B117" s="14">
        <v>3.1360000000000001</v>
      </c>
      <c r="C117" s="15">
        <v>2.6960000000000002</v>
      </c>
      <c r="D117" s="20">
        <f t="shared" si="133"/>
        <v>5.2773838859621502E-2</v>
      </c>
      <c r="E117" s="17">
        <f>IF(OR($A117="",$B117="",$C117=""),"",A117*'MPTO_working_3-way'!$I116)</f>
        <v>2.9003919260582571</v>
      </c>
      <c r="F117" s="21">
        <f>IF(OR($A117="",$B117="",$C117=""),"",B117*'MPTO_working_3-way'!$I116)</f>
        <v>3.3014987586637732</v>
      </c>
      <c r="G117" s="22">
        <f>IF(OR($A117="",$B117="",$C117=""),"",C117*'MPTO_working_3-way'!$I116)</f>
        <v>2.83827826956554</v>
      </c>
      <c r="H117" s="17">
        <f>IF(OR($A117="",$B117="",$C117=""),"",'MPTO_working_3-way'!E116)</f>
        <v>2.8953186517781404</v>
      </c>
      <c r="I117" s="21">
        <f>IF(OR($A117="",$B117="",$C117=""),"",'MPTO_working_3-way'!F116)</f>
        <v>3.3191024448325614</v>
      </c>
      <c r="J117" s="22">
        <f>IF(OR($A117="",$B117="",$C117=""),"",'MPTO_working_3-way'!G116)</f>
        <v>2.8302265800982589</v>
      </c>
      <c r="K117" s="17">
        <f>IF(OR($A117="",$B117="",$C117=""),"",'OddsRatio_working_3-way'!H116)</f>
        <v>2.898029911405446</v>
      </c>
      <c r="L117" s="21">
        <f>IF(OR($A117="",$B117="",$C117=""),"",'OddsRatio_working_3-way'!I116)</f>
        <v>3.3100808494370551</v>
      </c>
      <c r="M117" s="22">
        <f>IF(OR($A117="",$B117="",$C117=""),"",'OddsRatio_working_3-way'!J116)</f>
        <v>2.8342214984294225</v>
      </c>
      <c r="N117" s="17">
        <f>IF('Log_working_3-way'!$D116="","",A117^('Log_working_3-way'!$D116))</f>
        <v>2.895898461839383</v>
      </c>
      <c r="O117" s="21">
        <f>IF('Log_working_3-way'!$D116="","",B117^('Log_working_3-way'!$D116))</f>
        <v>3.3174660710196719</v>
      </c>
      <c r="P117" s="22">
        <f>IF('Log_working_3-way'!$D116="","",C117^('Log_working_3-way'!$D116))</f>
        <v>2.8308632148041144</v>
      </c>
      <c r="Q117" s="24">
        <f t="shared" ref="Q117" si="278">(1/H117)*100</f>
        <v>34.538512691370144</v>
      </c>
      <c r="R117" s="24">
        <f t="shared" ref="R117" si="279">(1/F117)*100</f>
        <v>30.289273844971348</v>
      </c>
      <c r="S117" s="24">
        <f t="shared" ref="S117" si="280">(1/G117)*100</f>
        <v>35.232627143112069</v>
      </c>
      <c r="T117" s="26" t="s">
        <v>99</v>
      </c>
      <c r="U117" s="4" t="s">
        <v>39</v>
      </c>
      <c r="V117" s="4" t="s">
        <v>61</v>
      </c>
      <c r="W117" s="4" t="s">
        <v>126</v>
      </c>
    </row>
    <row r="118" spans="1:23" x14ac:dyDescent="0.2">
      <c r="A118" s="14">
        <v>6</v>
      </c>
      <c r="B118" s="14">
        <v>4.0199999999999996</v>
      </c>
      <c r="C118" s="15">
        <v>1.54</v>
      </c>
      <c r="D118" s="20">
        <f t="shared" si="133"/>
        <v>6.47735349227887E-2</v>
      </c>
      <c r="E118" s="17">
        <f>IF(OR($A118="",$B118="",$C118=""),"",A118*'MPTO_working_3-way'!$I117)</f>
        <v>6.3886412095367326</v>
      </c>
      <c r="F118" s="21">
        <f>IF(OR($A118="",$B118="",$C118=""),"",B118*'MPTO_working_3-way'!$I117)</f>
        <v>4.2803896103896104</v>
      </c>
      <c r="G118" s="22">
        <f>IF(OR($A118="",$B118="",$C118=""),"",C118*'MPTO_working_3-way'!$I117)</f>
        <v>1.6397512437810946</v>
      </c>
      <c r="H118" s="17">
        <f>IF(OR($A118="",$B118="",$C118=""),"",'MPTO_working_3-way'!E117)</f>
        <v>6.892963182897863</v>
      </c>
      <c r="I118" s="21">
        <f>IF(OR($A118="",$B118="",$C118=""),"",'MPTO_working_3-way'!F117)</f>
        <v>4.4020858023228246</v>
      </c>
      <c r="J118" s="22">
        <f>IF(OR($A118="",$B118="",$C118=""),"",'MPTO_working_3-way'!G117)</f>
        <v>1.5929668067587273</v>
      </c>
      <c r="K118" s="17">
        <f>IF(OR($A118="",$B118="",$C118=""),"",'OddsRatio_working_3-way'!H117)</f>
        <v>6.6294829447966075</v>
      </c>
      <c r="L118" s="21">
        <f>IF(OR($A118="",$B118="",$C118=""),"",'OddsRatio_working_3-way'!I117)</f>
        <v>4.400207698657149</v>
      </c>
      <c r="M118" s="22">
        <f>IF(OR($A118="",$B118="",$C118=""),"",'OddsRatio_working_3-way'!J117)</f>
        <v>1.6079841580380334</v>
      </c>
      <c r="N118" s="17">
        <f>IF('Log_working_3-way'!$D117="","",A118^('Log_working_3-way'!$D117))</f>
        <v>6.8408459683135314</v>
      </c>
      <c r="O118" s="21">
        <f>IF('Log_working_3-way'!$D117="","",B118^('Log_working_3-way'!$D117))</f>
        <v>4.4509607203459476</v>
      </c>
      <c r="P118" s="22">
        <f>IF('Log_working_3-way'!$D117="","",C118^('Log_working_3-way'!$D117))</f>
        <v>1.589449481806178</v>
      </c>
      <c r="Q118" s="24">
        <f t="shared" ref="Q118" si="281">(1/H118)*100</f>
        <v>14.507548835907045</v>
      </c>
      <c r="R118" s="24">
        <f t="shared" ref="R118" si="282">(1/F118)*100</f>
        <v>23.362359294881518</v>
      </c>
      <c r="S118" s="24">
        <f t="shared" ref="S118" si="283">(1/G118)*100</f>
        <v>60.984859977547856</v>
      </c>
      <c r="T118" s="26" t="s">
        <v>106</v>
      </c>
      <c r="U118" s="4" t="s">
        <v>173</v>
      </c>
      <c r="V118" s="4" t="s">
        <v>219</v>
      </c>
      <c r="W118" s="4" t="s">
        <v>174</v>
      </c>
    </row>
    <row r="119" spans="1:23" x14ac:dyDescent="0.2">
      <c r="A119" s="14">
        <v>1.18</v>
      </c>
      <c r="B119" s="14">
        <v>7.2</v>
      </c>
      <c r="C119" s="15">
        <v>14.5</v>
      </c>
      <c r="D119" s="20">
        <f t="shared" si="133"/>
        <v>5.5312033248912318E-2</v>
      </c>
      <c r="E119" s="17">
        <f>IF(OR($A119="",$B119="",$C119=""),"",A119*'MPTO_working_3-way'!$I118)</f>
        <v>1.2452681992337165</v>
      </c>
      <c r="F119" s="21">
        <f>IF(OR($A119="",$B119="",$C119=""),"",B119*'MPTO_working_3-way'!$I118)</f>
        <v>7.598246639392169</v>
      </c>
      <c r="G119" s="22">
        <f>IF(OR($A119="",$B119="",$C119=""),"",C119*'MPTO_working_3-way'!$I118)</f>
        <v>15.302024482109228</v>
      </c>
      <c r="H119" s="17">
        <f>IF(OR($A119="",$B119="",$C119=""),"",'MPTO_working_3-way'!E118)</f>
        <v>1.2062431051027136</v>
      </c>
      <c r="I119" s="21">
        <f>IF(OR($A119="",$B119="",$C119=""),"",'MPTO_working_3-way'!F118)</f>
        <v>8.3020936292568983</v>
      </c>
      <c r="J119" s="22">
        <f>IF(OR($A119="",$B119="",$C119=""),"",'MPTO_working_3-way'!G118)</f>
        <v>19.790939273856704</v>
      </c>
      <c r="K119" s="17">
        <f>IF(OR($A119="",$B119="",$C119=""),"",'OddsRatio_working_3-way'!H118)</f>
        <v>1.2152876610043732</v>
      </c>
      <c r="L119" s="21">
        <f>IF(OR($A119="",$B119="",$C119=""),"",'OddsRatio_working_3-way'!I118)</f>
        <v>8.4154638790395335</v>
      </c>
      <c r="M119" s="22">
        <f>IF(OR($A119="",$B119="",$C119=""),"",'OddsRatio_working_3-way'!J118)</f>
        <v>17.146574575328014</v>
      </c>
      <c r="N119" s="17">
        <f>IF('Log_working_3-way'!$D118="","",A119^('Log_working_3-way'!$D118))</f>
        <v>1.1998261469045859</v>
      </c>
      <c r="O119" s="21">
        <f>IF('Log_working_3-way'!$D118="","",B119^('Log_working_3-way'!$D118))</f>
        <v>8.7829335702258255</v>
      </c>
      <c r="P119" s="22">
        <f>IF('Log_working_3-way'!$D118="","",C119^('Log_working_3-way'!$D118))</f>
        <v>18.979386032364729</v>
      </c>
      <c r="Q119" s="24">
        <f t="shared" ref="Q119" si="284">(1/H119)*100</f>
        <v>82.902028270233998</v>
      </c>
      <c r="R119" s="24">
        <f t="shared" ref="R119" si="285">(1/F119)*100</f>
        <v>13.160931033952277</v>
      </c>
      <c r="S119" s="24">
        <f t="shared" ref="S119" si="286">(1/G119)*100</f>
        <v>6.5350829961694075</v>
      </c>
      <c r="T119" s="26" t="s">
        <v>52</v>
      </c>
      <c r="U119" s="4" t="s">
        <v>173</v>
      </c>
      <c r="V119" s="4" t="s">
        <v>175</v>
      </c>
      <c r="W119" s="4" t="s">
        <v>176</v>
      </c>
    </row>
    <row r="120" spans="1:23" s="36" customFormat="1" x14ac:dyDescent="0.2">
      <c r="A120" s="28">
        <v>2.35</v>
      </c>
      <c r="B120" s="28">
        <v>3.2</v>
      </c>
      <c r="C120" s="29">
        <v>3.16</v>
      </c>
      <c r="D120" s="30">
        <f t="shared" si="133"/>
        <v>5.4487611096148525E-2</v>
      </c>
      <c r="E120" s="31">
        <f>IF(OR($A120="",$B120="",$C120=""),"",A120*'MPTO_working_3-way'!$I119)</f>
        <v>2.4780458860759493</v>
      </c>
      <c r="F120" s="32">
        <f>IF(OR($A120="",$B120="",$C120=""),"",B120*'MPTO_working_3-way'!$I119)</f>
        <v>3.3743603555076755</v>
      </c>
      <c r="G120" s="33">
        <f>IF(OR($A120="",$B120="",$C120=""),"",C120*'MPTO_working_3-way'!$I119)</f>
        <v>3.3321808510638293</v>
      </c>
      <c r="H120" s="31">
        <f>IF(OR($A120="",$B120="",$C120=""),"",'MPTO_working_3-way'!E119)</f>
        <v>2.4547745960910707</v>
      </c>
      <c r="I120" s="32">
        <f>IF(OR($A120="",$B120="",$C120=""),"",'MPTO_working_3-way'!F119)</f>
        <v>3.3974608258035</v>
      </c>
      <c r="J120" s="33">
        <f>IF(OR($A120="",$B120="",$C120=""),"",'MPTO_working_3-way'!G119)</f>
        <v>3.3524067490547931</v>
      </c>
      <c r="K120" s="31">
        <f>IF(OR($A120="",$B120="",$C120=""),"",'OddsRatio_working_3-way'!H119)</f>
        <v>2.4648523417950066</v>
      </c>
      <c r="L120" s="32">
        <f>IF(OR($A120="",$B120="",$C120=""),"",'OddsRatio_working_3-way'!I119)</f>
        <v>3.3871667792214937</v>
      </c>
      <c r="M120" s="33">
        <f>IF(OR($A120="",$B120="",$C120=""),"",'OddsRatio_working_3-way'!J119)</f>
        <v>3.3437637468720114</v>
      </c>
      <c r="N120" s="31">
        <f>IF('Log_working_3-way'!$D119="","",A120^('Log_working_3-way'!$D119))</f>
        <v>2.4552935643176426</v>
      </c>
      <c r="O120" s="32">
        <f>IF('Log_working_3-way'!$D119="","",B120^('Log_working_3-way'!$D119))</f>
        <v>3.3967522774535479</v>
      </c>
      <c r="P120" s="33">
        <f>IF('Log_working_3-way'!$D119="","",C120^('Log_working_3-way'!$D119))</f>
        <v>3.3521291002162124</v>
      </c>
      <c r="Q120" s="34">
        <f t="shared" ref="Q120" si="287">(1/H120)*100</f>
        <v>40.736937786156744</v>
      </c>
      <c r="R120" s="34">
        <f t="shared" ref="R120" si="288">(1/F120)*100</f>
        <v>29.635246228749303</v>
      </c>
      <c r="S120" s="34">
        <f t="shared" ref="S120" si="289">(1/G120)*100</f>
        <v>30.010375927847399</v>
      </c>
      <c r="T120" s="35" t="s">
        <v>52</v>
      </c>
      <c r="U120" s="36" t="s">
        <v>79</v>
      </c>
      <c r="V120" s="36" t="s">
        <v>177</v>
      </c>
      <c r="W120" s="36" t="s">
        <v>178</v>
      </c>
    </row>
    <row r="121" spans="1:23" x14ac:dyDescent="0.2">
      <c r="A121" s="14">
        <v>1.8</v>
      </c>
      <c r="B121" s="14">
        <v>3.68</v>
      </c>
      <c r="C121" s="15">
        <v>4.42</v>
      </c>
      <c r="D121" s="20">
        <f t="shared" si="133"/>
        <v>5.3539029881740863E-2</v>
      </c>
      <c r="E121" s="17">
        <f>IF(OR($A121="",$B121="",$C121=""),"",A121*'MPTO_working_3-way'!$I120)</f>
        <v>1.8963702537871336</v>
      </c>
      <c r="F121" s="21">
        <f>IF(OR($A121="",$B121="",$C121=""),"",B121*'MPTO_working_3-way'!$I120)</f>
        <v>3.8770236299648064</v>
      </c>
      <c r="G121" s="22">
        <f>IF(OR($A121="",$B121="",$C121=""),"",C121*'MPTO_working_3-way'!$I120)</f>
        <v>4.656642512077295</v>
      </c>
      <c r="H121" s="17">
        <f>IF(OR($A121="",$B121="",$C121=""),"",'MPTO_working_3-way'!E120)</f>
        <v>1.8597412452614142</v>
      </c>
      <c r="I121" s="21">
        <f>IF(OR($A121="",$B121="",$C121=""),"",'MPTO_working_3-way'!F120)</f>
        <v>3.9386703783954427</v>
      </c>
      <c r="J121" s="22">
        <f>IF(OR($A121="",$B121="",$C121=""),"",'MPTO_working_3-way'!G120)</f>
        <v>4.7985105285700547</v>
      </c>
      <c r="K121" s="17">
        <f>IF(OR($A121="",$B121="",$C121=""),"",'OddsRatio_working_3-way'!H120)</f>
        <v>1.8730474418786824</v>
      </c>
      <c r="L121" s="21">
        <f>IF(OR($A121="",$B121="",$C121=""),"",'OddsRatio_working_3-way'!I120)</f>
        <v>3.9247089302935865</v>
      </c>
      <c r="M121" s="22">
        <f>IF(OR($A121="",$B121="",$C121=""),"",'OddsRatio_working_3-way'!J120)</f>
        <v>4.7322778140313675</v>
      </c>
      <c r="N121" s="17">
        <f>IF('Log_working_3-way'!$D120="","",A121^('Log_working_3-way'!$D120))</f>
        <v>1.85836163592852</v>
      </c>
      <c r="O121" s="21">
        <f>IF('Log_working_3-way'!$D120="","",B121^('Log_working_3-way'!$D120))</f>
        <v>3.9497120955865195</v>
      </c>
      <c r="P121" s="22">
        <f>IF('Log_working_3-way'!$D120="","",C121^('Log_working_3-way'!$D120))</f>
        <v>4.7913695684606852</v>
      </c>
      <c r="Q121" s="24">
        <f t="shared" ref="Q121" si="290">(1/H121)*100</f>
        <v>53.770921226164191</v>
      </c>
      <c r="R121" s="24">
        <f t="shared" ref="R121" si="291">(1/F121)*100</f>
        <v>25.792981819124932</v>
      </c>
      <c r="S121" s="24">
        <f t="shared" ref="S121" si="292">(1/G121)*100</f>
        <v>21.474699795108538</v>
      </c>
      <c r="T121" s="26" t="s">
        <v>105</v>
      </c>
      <c r="U121" s="4" t="s">
        <v>79</v>
      </c>
      <c r="V121" s="4" t="s">
        <v>218</v>
      </c>
      <c r="W121" s="4" t="s">
        <v>140</v>
      </c>
    </row>
    <row r="122" spans="1:23" x14ac:dyDescent="0.2">
      <c r="A122" s="14">
        <v>2.41</v>
      </c>
      <c r="B122" s="14">
        <v>3.28</v>
      </c>
      <c r="C122" s="15">
        <v>2.984</v>
      </c>
      <c r="D122" s="20">
        <f t="shared" si="133"/>
        <v>5.4936451548222687E-2</v>
      </c>
      <c r="E122" s="17">
        <f>IF(OR($A122="",$B122="",$C122=""),"",A122*'MPTO_working_3-way'!$I121)</f>
        <v>2.5423968482312169</v>
      </c>
      <c r="F122" s="21">
        <f>IF(OR($A122="",$B122="",$C122=""),"",B122*'MPTO_working_3-way'!$I121)</f>
        <v>3.4601915610781702</v>
      </c>
      <c r="G122" s="22">
        <f>IF(OR($A122="",$B122="",$C122=""),"",C122*'MPTO_working_3-way'!$I121)</f>
        <v>3.1479303714198963</v>
      </c>
      <c r="H122" s="17">
        <f>IF(OR($A122="",$B122="",$C122=""),"",'MPTO_working_3-way'!E121)</f>
        <v>2.5212693728350875</v>
      </c>
      <c r="I122" s="21">
        <f>IF(OR($A122="",$B122="",$C122=""),"",'MPTO_working_3-way'!F121)</f>
        <v>3.4895987486874751</v>
      </c>
      <c r="J122" s="22">
        <f>IF(OR($A122="",$B122="",$C122=""),"",'MPTO_working_3-way'!G121)</f>
        <v>3.1564810362155584</v>
      </c>
      <c r="K122" s="17">
        <f>IF(OR($A122="",$B122="",$C122=""),"",'OddsRatio_working_3-way'!H121)</f>
        <v>2.5306469612332019</v>
      </c>
      <c r="L122" s="21">
        <f>IF(OR($A122="",$B122="",$C122=""),"",'OddsRatio_working_3-way'!I121)</f>
        <v>3.4750887032707092</v>
      </c>
      <c r="M122" s="22">
        <f>IF(OR($A122="",$B122="",$C122=""),"",'OddsRatio_working_3-way'!J121)</f>
        <v>3.1537613979338093</v>
      </c>
      <c r="N122" s="17">
        <f>IF('Log_working_3-way'!$D121="","",A122^('Log_working_3-way'!$D121))</f>
        <v>2.521943080085395</v>
      </c>
      <c r="O122" s="21">
        <f>IF('Log_working_3-way'!$D121="","",B122^('Log_working_3-way'!$D121))</f>
        <v>3.4873958815183612</v>
      </c>
      <c r="P122" s="22">
        <f>IF('Log_working_3-way'!$D121="","",C122^('Log_working_3-way'!$D121))</f>
        <v>3.1572290633110791</v>
      </c>
      <c r="Q122" s="24">
        <f t="shared" ref="Q122" si="293">(1/H122)*100</f>
        <v>39.662560882002538</v>
      </c>
      <c r="R122" s="24">
        <f t="shared" ref="R122" si="294">(1/F122)*100</f>
        <v>28.900134063340914</v>
      </c>
      <c r="S122" s="24">
        <f t="shared" ref="S122" si="295">(1/G122)*100</f>
        <v>31.766903394020847</v>
      </c>
      <c r="T122" s="26" t="s">
        <v>34</v>
      </c>
      <c r="U122" s="4" t="s">
        <v>76</v>
      </c>
      <c r="V122" s="4" t="s">
        <v>217</v>
      </c>
      <c r="W122" s="4" t="s">
        <v>137</v>
      </c>
    </row>
    <row r="123" spans="1:23" x14ac:dyDescent="0.2">
      <c r="A123" s="14">
        <v>1.496</v>
      </c>
      <c r="B123" s="14">
        <v>4.4000000000000004</v>
      </c>
      <c r="C123" s="15">
        <v>6.3</v>
      </c>
      <c r="D123" s="20">
        <f t="shared" si="133"/>
        <v>5.4452083863848699E-2</v>
      </c>
      <c r="E123" s="17">
        <f>IF(OR($A123="",$B123="",$C123=""),"",A123*'MPTO_working_3-way'!$I122)</f>
        <v>1.5774603174603177</v>
      </c>
      <c r="F123" s="21">
        <f>IF(OR($A123="",$B123="",$C123=""),"",B123*'MPTO_working_3-way'!$I122)</f>
        <v>4.639589169000935</v>
      </c>
      <c r="G123" s="22">
        <f>IF(OR($A123="",$B123="",$C123=""),"",C123*'MPTO_working_3-way'!$I122)</f>
        <v>6.6430481283422465</v>
      </c>
      <c r="H123" s="17">
        <f>IF(OR($A123="",$B123="",$C123=""),"",'MPTO_working_3-way'!E122)</f>
        <v>1.5377553462266407</v>
      </c>
      <c r="I123" s="21">
        <f>IF(OR($A123="",$B123="",$C123=""),"",'MPTO_working_3-way'!F122)</f>
        <v>4.7818969016371273</v>
      </c>
      <c r="J123" s="22">
        <f>IF(OR($A123="",$B123="",$C123=""),"",'MPTO_working_3-way'!G122)</f>
        <v>7.1134145114219596</v>
      </c>
      <c r="K123" s="17">
        <f>IF(OR($A123="",$B123="",$C123=""),"",'OddsRatio_working_3-way'!H122)</f>
        <v>1.5502223409608744</v>
      </c>
      <c r="L123" s="21">
        <f>IF(OR($A123="",$B123="",$C123=""),"",'OddsRatio_working_3-way'!I122)</f>
        <v>4.7716854017479289</v>
      </c>
      <c r="M123" s="22">
        <f>IF(OR($A123="",$B123="",$C123=""),"",'OddsRatio_working_3-way'!J122)</f>
        <v>6.8793919497835363</v>
      </c>
      <c r="N123" s="17">
        <f>IF('Log_working_3-way'!$D122="","",A123^('Log_working_3-way'!$D122))</f>
        <v>1.5345009154647016</v>
      </c>
      <c r="O123" s="21">
        <f>IF('Log_working_3-way'!$D122="","",B123^('Log_working_3-way'!$D122))</f>
        <v>4.8310872838413541</v>
      </c>
      <c r="P123" s="22">
        <f>IF('Log_working_3-way'!$D122="","",C123^('Log_working_3-way'!$D122))</f>
        <v>7.0756597774005563</v>
      </c>
      <c r="Q123" s="24">
        <f t="shared" ref="Q123" si="296">(1/H123)*100</f>
        <v>65.029850323967977</v>
      </c>
      <c r="R123" s="24">
        <f t="shared" ref="R123" si="297">(1/F123)*100</f>
        <v>21.553632521634125</v>
      </c>
      <c r="S123" s="24">
        <f t="shared" ref="S123" si="298">(1/G123)*100</f>
        <v>15.053330650030187</v>
      </c>
      <c r="T123" s="26" t="s">
        <v>35</v>
      </c>
      <c r="U123" s="4" t="s">
        <v>79</v>
      </c>
      <c r="V123" s="4" t="s">
        <v>216</v>
      </c>
      <c r="W123" s="4" t="s">
        <v>179</v>
      </c>
    </row>
    <row r="124" spans="1:23" x14ac:dyDescent="0.2">
      <c r="A124" s="14">
        <v>2.25</v>
      </c>
      <c r="B124" s="14">
        <v>3.26</v>
      </c>
      <c r="C124" s="15">
        <v>3.24</v>
      </c>
      <c r="D124" s="20">
        <f t="shared" si="133"/>
        <v>5.9834886010755151E-2</v>
      </c>
      <c r="E124" s="17">
        <f>IF(OR($A124="",$B124="",$C124=""),"",A124*'MPTO_working_3-way'!$I123)</f>
        <v>2.384628493524199</v>
      </c>
      <c r="F124" s="21">
        <f>IF(OR($A124="",$B124="",$C124=""),"",B124*'MPTO_working_3-way'!$I123)</f>
        <v>3.4550617283950618</v>
      </c>
      <c r="G124" s="22">
        <f>IF(OR($A124="",$B124="",$C124=""),"",C124*'MPTO_working_3-way'!$I123)</f>
        <v>3.4338650306748471</v>
      </c>
      <c r="H124" s="17">
        <f>IF(OR($A124="",$B124="",$C124=""),"",'MPTO_working_3-way'!E123)</f>
        <v>2.3557154751992386</v>
      </c>
      <c r="I124" s="21">
        <f>IF(OR($A124="",$B124="",$C124=""),"",'MPTO_working_3-way'!F123)</f>
        <v>3.4867077464788734</v>
      </c>
      <c r="J124" s="22">
        <f>IF(OR($A124="",$B124="",$C124=""),"",'MPTO_working_3-way'!G123)</f>
        <v>3.4638390905115877</v>
      </c>
      <c r="K124" s="17">
        <f>IF(OR($A124="",$B124="",$C124=""),"",'OddsRatio_working_3-way'!H123)</f>
        <v>2.3678685487834086</v>
      </c>
      <c r="L124" s="21">
        <f>IF(OR($A124="",$B124="",$C124=""),"",'OddsRatio_working_3-way'!I123)</f>
        <v>3.4731063362004031</v>
      </c>
      <c r="M124" s="22">
        <f>IF(OR($A124="",$B124="",$C124=""),"",'OddsRatio_working_3-way'!J123)</f>
        <v>3.4512204394198687</v>
      </c>
      <c r="N124" s="17">
        <f>IF('Log_working_3-way'!$D123="","",A124^('Log_working_3-way'!$D123))</f>
        <v>2.3560198141728366</v>
      </c>
      <c r="O124" s="21">
        <f>IF('Log_working_3-way'!$D123="","",B124^('Log_working_3-way'!$D123))</f>
        <v>3.4862406499154939</v>
      </c>
      <c r="P124" s="22">
        <f>IF('Log_working_3-way'!$D123="","",C124^('Log_working_3-way'!$D123))</f>
        <v>3.4636422357481256</v>
      </c>
      <c r="Q124" s="24">
        <f t="shared" ref="Q124" si="299">(1/H124)*100</f>
        <v>42.449948244085945</v>
      </c>
      <c r="R124" s="24">
        <f t="shared" ref="R124" si="300">(1/F124)*100</f>
        <v>28.943042950046451</v>
      </c>
      <c r="S124" s="24">
        <f t="shared" ref="S124" si="301">(1/G124)*100</f>
        <v>29.121703708997355</v>
      </c>
      <c r="T124" s="26" t="s">
        <v>54</v>
      </c>
      <c r="U124" s="4" t="s">
        <v>82</v>
      </c>
      <c r="V124" s="4" t="s">
        <v>94</v>
      </c>
      <c r="W124" s="4" t="s">
        <v>96</v>
      </c>
    </row>
    <row r="125" spans="1:23" s="36" customFormat="1" x14ac:dyDescent="0.2">
      <c r="A125" s="28">
        <v>2.29</v>
      </c>
      <c r="B125" s="28">
        <v>3.34</v>
      </c>
      <c r="C125" s="29">
        <v>3.125</v>
      </c>
      <c r="D125" s="30">
        <f t="shared" si="133"/>
        <v>5.608242031221411E-2</v>
      </c>
      <c r="E125" s="31">
        <f>IF(OR($A125="",$B125="",$C125=""),"",A125*'MPTO_working_3-way'!$I124)</f>
        <v>2.4184287425149704</v>
      </c>
      <c r="F125" s="32">
        <f>IF(OR($A125="",$B125="",$C125=""),"",B125*'MPTO_working_3-way'!$I124)</f>
        <v>3.5273152838427948</v>
      </c>
      <c r="G125" s="33">
        <f>IF(OR($A125="",$B125="",$C125=""),"",C125*'MPTO_working_3-way'!$I124)</f>
        <v>3.300257563475669</v>
      </c>
      <c r="H125" s="31">
        <f>IF(OR($A125="",$B125="",$C125=""),"",'MPTO_working_3-way'!E124)</f>
        <v>2.3924184301861491</v>
      </c>
      <c r="I125" s="32">
        <f>IF(OR($A125="",$B125="",$C125=""),"",'MPTO_working_3-way'!F124)</f>
        <v>3.5624326972877705</v>
      </c>
      <c r="J125" s="33">
        <f>IF(OR($A125="",$B125="",$C125=""),"",'MPTO_working_3-way'!G124)</f>
        <v>3.3188866633572975</v>
      </c>
      <c r="K125" s="31">
        <f>IF(OR($A125="",$B125="",$C125=""),"",'OddsRatio_working_3-way'!H124)</f>
        <v>2.4035265798104435</v>
      </c>
      <c r="L125" s="32">
        <f>IF(OR($A125="",$B125="",$C125=""),"",'OddsRatio_working_3-way'!I124)</f>
        <v>3.5459319354701053</v>
      </c>
      <c r="M125" s="33">
        <f>IF(OR($A125="",$B125="",$C125=""),"",'OddsRatio_working_3-way'!J124)</f>
        <v>3.3120108388350324</v>
      </c>
      <c r="N125" s="31">
        <f>IF('Log_working_3-way'!$D124="","",A125^('Log_working_3-way'!$D124))</f>
        <v>2.3928608081256248</v>
      </c>
      <c r="O125" s="32">
        <f>IF('Log_working_3-way'!$D124="","",B125^('Log_working_3-way'!$D124))</f>
        <v>3.5605785015264888</v>
      </c>
      <c r="P125" s="33">
        <f>IF('Log_working_3-way'!$D124="","",C125^('Log_working_3-way'!$D124))</f>
        <v>3.3196458278431908</v>
      </c>
      <c r="Q125" s="34">
        <f t="shared" ref="Q125" si="302">(1/H125)*100</f>
        <v>41.798708260335218</v>
      </c>
      <c r="R125" s="34">
        <f t="shared" ref="R125" si="303">(1/F125)*100</f>
        <v>28.3501734188774</v>
      </c>
      <c r="S125" s="34">
        <f t="shared" ref="S125" si="304">(1/G125)*100</f>
        <v>30.300665350096168</v>
      </c>
      <c r="T125" s="35" t="s">
        <v>99</v>
      </c>
      <c r="U125" s="36" t="s">
        <v>82</v>
      </c>
      <c r="V125" s="36" t="s">
        <v>92</v>
      </c>
      <c r="W125" s="36" t="s">
        <v>180</v>
      </c>
    </row>
    <row r="126" spans="1:23" x14ac:dyDescent="0.2">
      <c r="A126" s="14">
        <v>1.78</v>
      </c>
      <c r="B126" s="14">
        <v>3.36</v>
      </c>
      <c r="C126" s="15">
        <v>5.15</v>
      </c>
      <c r="D126" s="20">
        <f t="shared" si="133"/>
        <v>5.3591557709589788E-2</v>
      </c>
      <c r="E126" s="17">
        <f>IF(OR($A126="",$B126="",$C126=""),"",A126*'MPTO_working_3-way'!$I125)</f>
        <v>1.8753929727230698</v>
      </c>
      <c r="F126" s="21">
        <f>IF(OR($A126="",$B126="",$C126=""),"",B126*'MPTO_working_3-way'!$I125)</f>
        <v>3.5400676339042216</v>
      </c>
      <c r="G126" s="22">
        <f>IF(OR($A126="",$B126="",$C126=""),"",C126*'MPTO_working_3-way'!$I125)</f>
        <v>5.4259965222043878</v>
      </c>
      <c r="H126" s="17">
        <f>IF(OR($A126="",$B126="",$C126=""),"",'MPTO_working_3-way'!E125)</f>
        <v>1.8384586795571625</v>
      </c>
      <c r="I126" s="21">
        <f>IF(OR($A126="",$B126="",$C126=""),"",'MPTO_working_3-way'!F125)</f>
        <v>3.574553815968236</v>
      </c>
      <c r="J126" s="22">
        <f>IF(OR($A126="",$B126="",$C126=""),"",'MPTO_working_3-way'!G125)</f>
        <v>5.6717989260802426</v>
      </c>
      <c r="K126" s="17">
        <f>IF(OR($A126="",$B126="",$C126=""),"",'OddsRatio_working_3-way'!H125)</f>
        <v>1.8522648858035669</v>
      </c>
      <c r="L126" s="21">
        <f>IF(OR($A126="",$B126="",$C126=""),"",'OddsRatio_working_3-way'!I125)</f>
        <v>3.5786476032005368</v>
      </c>
      <c r="M126" s="22">
        <f>IF(OR($A126="",$B126="",$C126=""),"",'OddsRatio_working_3-way'!J125)</f>
        <v>5.5344862513907733</v>
      </c>
      <c r="N126" s="17">
        <f>IF('Log_working_3-way'!$D125="","",A126^('Log_working_3-way'!$D125))</f>
        <v>1.8374953953367126</v>
      </c>
      <c r="O126" s="21">
        <f>IF('Log_working_3-way'!$D125="","",B126^('Log_working_3-way'!$D125))</f>
        <v>3.5921761733875051</v>
      </c>
      <c r="P126" s="22">
        <f>IF('Log_working_3-way'!$D125="","",C126^('Log_working_3-way'!$D125))</f>
        <v>5.6370368502006363</v>
      </c>
      <c r="Q126" s="24">
        <f t="shared" ref="Q126" si="305">(1/H126)*100</f>
        <v>54.393390023912545</v>
      </c>
      <c r="R126" s="24">
        <f t="shared" ref="R126" si="306">(1/F126)*100</f>
        <v>28.248047874077862</v>
      </c>
      <c r="S126" s="24">
        <f t="shared" ref="S126" si="307">(1/G126)*100</f>
        <v>18.429794341145943</v>
      </c>
      <c r="T126" s="26" t="s">
        <v>35</v>
      </c>
      <c r="U126" s="4" t="s">
        <v>118</v>
      </c>
      <c r="V126" s="4" t="s">
        <v>181</v>
      </c>
      <c r="W126" s="4" t="s">
        <v>182</v>
      </c>
    </row>
    <row r="127" spans="1:23" x14ac:dyDescent="0.2">
      <c r="A127" s="14">
        <v>2.78</v>
      </c>
      <c r="B127" s="14">
        <v>3.1040000000000001</v>
      </c>
      <c r="C127" s="15">
        <v>2.6949999999999998</v>
      </c>
      <c r="D127" s="20">
        <f t="shared" si="133"/>
        <v>5.2934692584092335E-2</v>
      </c>
      <c r="E127" s="17">
        <f>IF(OR($A127="",$B127="",$C127=""),"",A127*'MPTO_working_3-way'!$I126)</f>
        <v>2.9271584453837765</v>
      </c>
      <c r="F127" s="21">
        <f>IF(OR($A127="",$B127="",$C127=""),"",B127*'MPTO_working_3-way'!$I126)</f>
        <v>3.2683092857810228</v>
      </c>
      <c r="G127" s="22">
        <f>IF(OR($A127="",$B127="",$C127=""),"",C127*'MPTO_working_3-way'!$I126)</f>
        <v>2.8376589965141288</v>
      </c>
      <c r="H127" s="17">
        <f>IF(OR($A127="",$B127="",$C127=""),"",'MPTO_working_3-way'!E126)</f>
        <v>2.9234010513149347</v>
      </c>
      <c r="I127" s="21">
        <f>IF(OR($A127="",$B127="",$C127=""),"",'MPTO_working_3-way'!F126)</f>
        <v>3.2838560119786431</v>
      </c>
      <c r="J127" s="22">
        <f>IF(OR($A127="",$B127="",$C127=""),"",'MPTO_working_3-way'!G126)</f>
        <v>2.8295537669940476</v>
      </c>
      <c r="K127" s="17">
        <f>IF(OR($A127="",$B127="",$C127=""),"",'OddsRatio_working_3-way'!H126)</f>
        <v>2.9254641935515129</v>
      </c>
      <c r="L127" s="21">
        <f>IF(OR($A127="",$B127="",$C127=""),"",'OddsRatio_working_3-way'!I126)</f>
        <v>3.2759419456361716</v>
      </c>
      <c r="M127" s="22">
        <f>IF(OR($A127="",$B127="",$C127=""),"",'OddsRatio_working_3-way'!J126)</f>
        <v>2.8335178697021428</v>
      </c>
      <c r="N127" s="17">
        <f>IF('Log_working_3-way'!$D126="","",A127^('Log_working_3-way'!$D126))</f>
        <v>2.9238809786732087</v>
      </c>
      <c r="O127" s="21">
        <f>IF('Log_working_3-way'!$D126="","",B127^('Log_working_3-way'!$D126))</f>
        <v>3.2824602144588444</v>
      </c>
      <c r="P127" s="22">
        <f>IF('Log_working_3-way'!$D126="","",C127^('Log_working_3-way'!$D126))</f>
        <v>2.8301411057559767</v>
      </c>
      <c r="Q127" s="24">
        <f t="shared" ref="Q127" si="308">(1/H127)*100</f>
        <v>34.206733268779658</v>
      </c>
      <c r="R127" s="24">
        <f t="shared" ref="R127" si="309">(1/F127)*100</f>
        <v>30.5968594940069</v>
      </c>
      <c r="S127" s="24">
        <f t="shared" ref="S127" si="310">(1/G127)*100</f>
        <v>35.240316092540795</v>
      </c>
      <c r="T127" s="26" t="s">
        <v>99</v>
      </c>
      <c r="U127" s="4" t="s">
        <v>183</v>
      </c>
      <c r="V127" s="4" t="s">
        <v>184</v>
      </c>
      <c r="W127" s="4" t="s">
        <v>185</v>
      </c>
    </row>
    <row r="128" spans="1:23" x14ac:dyDescent="0.2">
      <c r="A128" s="14">
        <v>7.3</v>
      </c>
      <c r="B128" s="14">
        <v>4.54</v>
      </c>
      <c r="C128" s="15">
        <v>1.43</v>
      </c>
      <c r="D128" s="20">
        <f t="shared" si="133"/>
        <v>5.6551317851179173E-2</v>
      </c>
      <c r="E128" s="17">
        <f>IF(OR($A128="",$B128="",$C128=""),"",A128*'MPTO_working_3-way'!$I127)</f>
        <v>7.7128246203136079</v>
      </c>
      <c r="F128" s="21">
        <f>IF(OR($A128="",$B128="",$C128=""),"",B128*'MPTO_working_3-way'!$I127)</f>
        <v>4.7967429830443535</v>
      </c>
      <c r="G128" s="22">
        <f>IF(OR($A128="",$B128="",$C128=""),"",C128*'MPTO_working_3-way'!$I127)</f>
        <v>1.5108683845271862</v>
      </c>
      <c r="H128" s="17">
        <f>IF(OR($A128="",$B128="",$C128=""),"",'MPTO_working_3-way'!E127)</f>
        <v>8.4648300891973687</v>
      </c>
      <c r="I128" s="21">
        <f>IF(OR($A128="",$B128="",$C128=""),"",'MPTO_working_3-way'!F127)</f>
        <v>4.9649011798081233</v>
      </c>
      <c r="J128" s="22">
        <f>IF(OR($A128="",$B128="",$C128=""),"",'MPTO_working_3-way'!G127)</f>
        <v>1.469615133918909</v>
      </c>
      <c r="K128" s="17">
        <f>IF(OR($A128="",$B128="",$C128=""),"",'OddsRatio_working_3-way'!H127)</f>
        <v>8.0631484512124203</v>
      </c>
      <c r="L128" s="21">
        <f>IF(OR($A128="",$B128="",$C128=""),"",'OddsRatio_working_3-way'!I127)</f>
        <v>4.9688167487765025</v>
      </c>
      <c r="M128" s="22">
        <f>IF(OR($A128="",$B128="",$C128=""),"",'OddsRatio_working_3-way'!J127)</f>
        <v>1.4820879101621176</v>
      </c>
      <c r="N128" s="17">
        <f>IF('Log_working_3-way'!$D127="","",A128^('Log_working_3-way'!$D127))</f>
        <v>8.3755976083329475</v>
      </c>
      <c r="O128" s="21">
        <f>IF('Log_working_3-way'!$D127="","",B128^('Log_working_3-way'!$D127))</f>
        <v>5.0406532925764997</v>
      </c>
      <c r="P128" s="22">
        <f>IF('Log_working_3-way'!$D127="","",C128^('Log_working_3-way'!$D127))</f>
        <v>1.4658059328654218</v>
      </c>
      <c r="Q128" s="24">
        <f t="shared" ref="Q128" si="311">(1/H128)*100</f>
        <v>11.813586208613664</v>
      </c>
      <c r="R128" s="24">
        <f t="shared" ref="R128" si="312">(1/F128)*100</f>
        <v>20.847479290318972</v>
      </c>
      <c r="S128" s="24">
        <f t="shared" ref="S128" si="313">(1/G128)*100</f>
        <v>66.187102082551135</v>
      </c>
      <c r="T128" s="26" t="s">
        <v>99</v>
      </c>
      <c r="U128" s="4" t="s">
        <v>183</v>
      </c>
      <c r="V128" s="4" t="s">
        <v>186</v>
      </c>
      <c r="W128" s="4" t="s">
        <v>187</v>
      </c>
    </row>
    <row r="129" spans="1:23" x14ac:dyDescent="0.2">
      <c r="A129" s="14">
        <v>1.78</v>
      </c>
      <c r="B129" s="14">
        <v>3.72</v>
      </c>
      <c r="C129" s="15">
        <v>4.4800000000000004</v>
      </c>
      <c r="D129" s="20">
        <f t="shared" si="133"/>
        <v>5.3829242824349866E-2</v>
      </c>
      <c r="E129" s="17">
        <f>IF(OR($A129="",$B129="",$C129=""),"",A129*'MPTO_working_3-way'!$I128)</f>
        <v>1.8758160522273428</v>
      </c>
      <c r="F129" s="21">
        <f>IF(OR($A129="",$B129="",$C129=""),"",B129*'MPTO_working_3-way'!$I128)</f>
        <v>3.9202447833065817</v>
      </c>
      <c r="G129" s="22">
        <f>IF(OR($A129="",$B129="",$C129=""),"",C129*'MPTO_working_3-way'!$I128)</f>
        <v>4.7211550078530875</v>
      </c>
      <c r="H129" s="17">
        <f>IF(OR($A129="",$B129="",$C129=""),"",'MPTO_working_3-way'!E128)</f>
        <v>1.8387265049431438</v>
      </c>
      <c r="I129" s="21">
        <f>IF(OR($A129="",$B129="",$C129=""),"",'MPTO_working_3-way'!F128)</f>
        <v>3.9860627577221703</v>
      </c>
      <c r="J129" s="22">
        <f>IF(OR($A129="",$B129="",$C129=""),"",'MPTO_working_3-way'!G128)</f>
        <v>4.8716038915767772</v>
      </c>
      <c r="K129" s="17">
        <f>IF(OR($A129="",$B129="",$C129=""),"",'OddsRatio_working_3-way'!H128)</f>
        <v>1.8520815506801314</v>
      </c>
      <c r="L129" s="21">
        <f>IF(OR($A129="",$B129="",$C129=""),"",'OddsRatio_working_3-way'!I128)</f>
        <v>3.9713613049358432</v>
      </c>
      <c r="M129" s="22">
        <f>IF(OR($A129="",$B129="",$C129=""),"",'OddsRatio_working_3-way'!J128)</f>
        <v>4.8015946107267409</v>
      </c>
      <c r="N129" s="17">
        <f>IF('Log_working_3-way'!$D128="","",A129^('Log_working_3-way'!$D128))</f>
        <v>1.8372237456137217</v>
      </c>
      <c r="O129" s="21">
        <f>IF('Log_working_3-way'!$D128="","",B129^('Log_working_3-way'!$D128))</f>
        <v>3.9980852780067644</v>
      </c>
      <c r="P129" s="22">
        <f>IF('Log_working_3-way'!$D128="","",C129^('Log_working_3-way'!$D128))</f>
        <v>4.8642685656182412</v>
      </c>
      <c r="Q129" s="24">
        <f t="shared" ref="Q129" si="314">(1/H129)*100</f>
        <v>54.385467186753885</v>
      </c>
      <c r="R129" s="24">
        <f t="shared" ref="R129" si="315">(1/F129)*100</f>
        <v>25.508611203521248</v>
      </c>
      <c r="S129" s="24">
        <f t="shared" ref="S129" si="316">(1/G129)*100</f>
        <v>21.181257517209609</v>
      </c>
      <c r="T129" s="26" t="s">
        <v>163</v>
      </c>
      <c r="U129" s="4" t="s">
        <v>183</v>
      </c>
      <c r="V129" s="4" t="s">
        <v>188</v>
      </c>
      <c r="W129" s="4" t="s">
        <v>189</v>
      </c>
    </row>
    <row r="130" spans="1:23" x14ac:dyDescent="0.2">
      <c r="A130" s="14">
        <v>2.7519999999999998</v>
      </c>
      <c r="B130" s="14">
        <v>3.06</v>
      </c>
      <c r="C130" s="15">
        <v>2.7519999999999998</v>
      </c>
      <c r="D130" s="20">
        <f t="shared" si="133"/>
        <v>5.3541571667426791E-2</v>
      </c>
      <c r="E130" s="17">
        <f>IF(OR($A130="",$B130="",$C130=""),"",A130*'MPTO_working_3-way'!$I129)</f>
        <v>2.8993464052287581</v>
      </c>
      <c r="F130" s="21">
        <f>IF(OR($A130="",$B130="",$C130=""),"",B130*'MPTO_working_3-way'!$I129)</f>
        <v>3.2238372093023262</v>
      </c>
      <c r="G130" s="22">
        <f>IF(OR($A130="",$B130="",$C130=""),"",C130*'MPTO_working_3-way'!$I129)</f>
        <v>2.8993464052287581</v>
      </c>
      <c r="H130" s="17">
        <f>IF(OR($A130="",$B130="",$C130=""),"",'MPTO_working_3-way'!E129)</f>
        <v>2.8941474054658438</v>
      </c>
      <c r="I130" s="21">
        <f>IF(OR($A130="",$B130="",$C130=""),"",'MPTO_working_3-way'!F129)</f>
        <v>3.2367676602025344</v>
      </c>
      <c r="J130" s="22">
        <f>IF(OR($A130="",$B130="",$C130=""),"",'MPTO_working_3-way'!G129)</f>
        <v>2.8941474054658438</v>
      </c>
      <c r="K130" s="17">
        <f>IF(OR($A130="",$B130="",$C130=""),"",'OddsRatio_working_3-way'!H129)</f>
        <v>2.8967715896976167</v>
      </c>
      <c r="L130" s="21">
        <f>IF(OR($A130="",$B130="",$C130=""),"",'OddsRatio_working_3-way'!I129)</f>
        <v>3.2302223029549606</v>
      </c>
      <c r="M130" s="22">
        <f>IF(OR($A130="",$B130="",$C130=""),"",'OddsRatio_working_3-way'!J129)</f>
        <v>2.8967715896976167</v>
      </c>
      <c r="N130" s="17">
        <f>IF('Log_working_3-way'!$D129="","",A130^('Log_working_3-way'!$D129))</f>
        <v>2.8945977882971845</v>
      </c>
      <c r="O130" s="21">
        <f>IF('Log_working_3-way'!$D129="","",B130^('Log_working_3-way'!$D129))</f>
        <v>3.2356415655834452</v>
      </c>
      <c r="P130" s="22">
        <f>IF('Log_working_3-way'!$D129="","",C130^('Log_working_3-way'!$D129))</f>
        <v>2.8945977882971845</v>
      </c>
      <c r="Q130" s="24">
        <f t="shared" ref="Q130" si="317">(1/H130)*100</f>
        <v>34.552490246744682</v>
      </c>
      <c r="R130" s="24">
        <f t="shared" ref="R130" si="318">(1/F130)*100</f>
        <v>31.018935978358876</v>
      </c>
      <c r="S130" s="24">
        <f t="shared" ref="S130" si="319">(1/G130)*100</f>
        <v>34.490532010820566</v>
      </c>
      <c r="T130" s="26" t="s">
        <v>102</v>
      </c>
      <c r="U130" s="4" t="s">
        <v>183</v>
      </c>
      <c r="V130" s="4" t="s">
        <v>190</v>
      </c>
      <c r="W130" s="4" t="s">
        <v>191</v>
      </c>
    </row>
    <row r="131" spans="1:23" x14ac:dyDescent="0.2">
      <c r="A131" s="14">
        <v>2.34</v>
      </c>
      <c r="B131" s="14">
        <v>3.11</v>
      </c>
      <c r="C131" s="15">
        <v>3.28</v>
      </c>
      <c r="D131" s="20">
        <f t="shared" si="133"/>
        <v>5.3771884491043753E-2</v>
      </c>
      <c r="E131" s="17">
        <f>IF(OR($A131="",$B131="",$C131=""),"",A131*'MPTO_working_3-way'!$I130)</f>
        <v>2.4658262097090424</v>
      </c>
      <c r="F131" s="21">
        <f>IF(OR($A131="",$B131="",$C131=""),"",B131*'MPTO_working_3-way'!$I130)</f>
        <v>3.2772305607671459</v>
      </c>
      <c r="G131" s="22">
        <f>IF(OR($A131="",$B131="",$C131=""),"",C131*'MPTO_working_3-way'!$I130)</f>
        <v>3.4563717811306232</v>
      </c>
      <c r="H131" s="17">
        <f>IF(OR($A131="",$B131="",$C131=""),"",'MPTO_working_3-way'!E130)</f>
        <v>2.4424410325199415</v>
      </c>
      <c r="I131" s="21">
        <f>IF(OR($A131="",$B131="",$C131=""),"",'MPTO_working_3-way'!F130)</f>
        <v>3.2935966728470039</v>
      </c>
      <c r="J131" s="22">
        <f>IF(OR($A131="",$B131="",$C131=""),"",'MPTO_working_3-way'!G130)</f>
        <v>3.4848780495401352</v>
      </c>
      <c r="K131" s="17">
        <f>IF(OR($A131="",$B131="",$C131=""),"",'OddsRatio_working_3-way'!H130)</f>
        <v>2.452564516897811</v>
      </c>
      <c r="L131" s="21">
        <f>IF(OR($A131="",$B131="",$C131=""),"",'OddsRatio_working_3-way'!I130)</f>
        <v>3.2872471124286426</v>
      </c>
      <c r="M131" s="22">
        <f>IF(OR($A131="",$B131="",$C131=""),"",'OddsRatio_working_3-way'!J130)</f>
        <v>3.4715276854679176</v>
      </c>
      <c r="N131" s="17">
        <f>IF('Log_working_3-way'!$D130="","",A131^('Log_working_3-way'!$D130))</f>
        <v>2.442963778612802</v>
      </c>
      <c r="O131" s="21">
        <f>IF('Log_working_3-way'!$D130="","",B131^('Log_working_3-way'!$D130))</f>
        <v>3.2939668147246328</v>
      </c>
      <c r="P131" s="22">
        <f>IF('Log_working_3-way'!$D130="","",C131^('Log_working_3-way'!$D130))</f>
        <v>3.4834003804306417</v>
      </c>
      <c r="Q131" s="24">
        <f t="shared" ref="Q131" si="320">(1/H131)*100</f>
        <v>40.942646585341272</v>
      </c>
      <c r="R131" s="24">
        <f t="shared" ref="R131" si="321">(1/F131)*100</f>
        <v>30.513568742197876</v>
      </c>
      <c r="S131" s="24">
        <f t="shared" ref="S131" si="322">(1/G131)*100</f>
        <v>28.93207280129128</v>
      </c>
      <c r="U131" s="4" t="s">
        <v>39</v>
      </c>
      <c r="V131" s="4" t="s">
        <v>126</v>
      </c>
      <c r="W131" s="4" t="s">
        <v>192</v>
      </c>
    </row>
    <row r="132" spans="1:23" x14ac:dyDescent="0.2">
      <c r="A132" s="14">
        <v>2.6560000000000001</v>
      </c>
      <c r="B132" s="14">
        <v>3.13</v>
      </c>
      <c r="C132" s="15">
        <v>2.8050000000000002</v>
      </c>
      <c r="D132" s="20">
        <f t="shared" si="133"/>
        <v>5.2501080846939274E-2</v>
      </c>
      <c r="E132" s="17">
        <f>IF(OR($A132="",$B132="",$C132=""),"",A132*'MPTO_working_3-way'!$I131)</f>
        <v>2.7954428707294707</v>
      </c>
      <c r="F132" s="21">
        <f>IF(OR($A132="",$B132="",$C132=""),"",B132*'MPTO_working_3-way'!$I131)</f>
        <v>3.29432838305092</v>
      </c>
      <c r="G132" s="22">
        <f>IF(OR($A132="",$B132="",$C132=""),"",C132*'MPTO_working_3-way'!$I131)</f>
        <v>2.952265531775665</v>
      </c>
      <c r="H132" s="17">
        <f>IF(OR($A132="",$B132="",$C132=""),"",'MPTO_working_3-way'!E131)</f>
        <v>2.7854713749527247</v>
      </c>
      <c r="I132" s="21">
        <f>IF(OR($A132="",$B132="",$C132=""),"",'MPTO_working_3-way'!F131)</f>
        <v>3.3113848387362887</v>
      </c>
      <c r="J132" s="22">
        <f>IF(OR($A132="",$B132="",$C132=""),"",'MPTO_working_3-way'!G131)</f>
        <v>2.9498013550619238</v>
      </c>
      <c r="K132" s="17">
        <f>IF(OR($A132="",$B132="",$C132=""),"",'OddsRatio_working_3-way'!H131)</f>
        <v>2.7902659216382468</v>
      </c>
      <c r="L132" s="21">
        <f>IF(OR($A132="",$B132="",$C132=""),"",'OddsRatio_working_3-way'!I131)</f>
        <v>3.3026971093535424</v>
      </c>
      <c r="M132" s="22">
        <f>IF(OR($A132="",$B132="",$C132=""),"",'OddsRatio_working_3-way'!J131)</f>
        <v>2.9513466114474851</v>
      </c>
      <c r="N132" s="17">
        <f>IF('Log_working_3-way'!$D131="","",A132^('Log_working_3-way'!$D131))</f>
        <v>2.7861202212553353</v>
      </c>
      <c r="O132" s="21">
        <f>IF('Log_working_3-way'!$D131="","",B132^('Log_working_3-way'!$D131))</f>
        <v>3.3098478364063966</v>
      </c>
      <c r="P132" s="22">
        <f>IF('Log_working_3-way'!$D131="","",C132^('Log_working_3-way'!$D131))</f>
        <v>2.9502941762964605</v>
      </c>
      <c r="Q132" s="24">
        <f t="shared" ref="Q132" si="323">(1/H132)*100</f>
        <v>35.900566381407245</v>
      </c>
      <c r="R132" s="24">
        <f t="shared" ref="R132" si="324">(1/F132)*100</f>
        <v>30.355200930937158</v>
      </c>
      <c r="S132" s="24">
        <f t="shared" ref="S132" si="325">(1/G132)*100</f>
        <v>33.872291947890659</v>
      </c>
      <c r="U132" s="4" t="s">
        <v>43</v>
      </c>
      <c r="V132" s="4" t="s">
        <v>109</v>
      </c>
      <c r="W132" s="4" t="s">
        <v>193</v>
      </c>
    </row>
    <row r="133" spans="1:23" x14ac:dyDescent="0.2">
      <c r="A133" s="14">
        <v>2.5049999999999999</v>
      </c>
      <c r="B133" s="14">
        <v>3.1440000000000001</v>
      </c>
      <c r="C133" s="15">
        <v>2.9750000000000001</v>
      </c>
      <c r="D133" s="20">
        <f t="shared" ref="D133:D196" si="326">IF(OR($A133="",$B133="",$C133=""),"",(1/A133)+(1/B133)+(1/C133)-1)</f>
        <v>5.3402208348714009E-2</v>
      </c>
      <c r="E133" s="17">
        <f>IF(OR($A133="",$B133="",$C133=""),"",A133*'MPTO_working_3-way'!$I132)</f>
        <v>2.6387725319135287</v>
      </c>
      <c r="F133" s="21">
        <f>IF(OR($A133="",$B133="",$C133=""),"",B133*'MPTO_working_3-way'!$I132)</f>
        <v>3.3118965430483569</v>
      </c>
      <c r="G133" s="22">
        <f>IF(OR($A133="",$B133="",$C133=""),"",C133*'MPTO_working_3-way'!$I132)</f>
        <v>3.1338715698374244</v>
      </c>
      <c r="H133" s="17">
        <f>IF(OR($A133="",$B133="",$C133=""),"",'MPTO_working_3-way'!E132)</f>
        <v>2.621913328120153</v>
      </c>
      <c r="I133" s="21">
        <f>IF(OR($A133="",$B133="",$C133=""),"",'MPTO_working_3-way'!F132)</f>
        <v>3.3303868108519623</v>
      </c>
      <c r="J133" s="22">
        <f>IF(OR($A133="",$B133="",$C133=""),"",'MPTO_working_3-way'!G132)</f>
        <v>3.1413574639036268</v>
      </c>
      <c r="K133" s="17">
        <f>IF(OR($A133="",$B133="",$C133=""),"",'OddsRatio_working_3-way'!H132)</f>
        <v>2.629543092751454</v>
      </c>
      <c r="L133" s="21">
        <f>IF(OR($A133="",$B133="",$C133=""),"",'OddsRatio_working_3-way'!I132)</f>
        <v>3.3214221866173537</v>
      </c>
      <c r="M133" s="22">
        <f>IF(OR($A133="",$B133="",$C133=""),"",'OddsRatio_working_3-way'!J132)</f>
        <v>3.1384369489595492</v>
      </c>
      <c r="N133" s="17">
        <f>IF('Log_working_3-way'!$D132="","",A133^('Log_working_3-way'!$D132))</f>
        <v>2.6225796108276795</v>
      </c>
      <c r="O133" s="21">
        <f>IF('Log_working_3-way'!$D132="","",B133^('Log_working_3-way'!$D132))</f>
        <v>3.3291427604905914</v>
      </c>
      <c r="P133" s="22">
        <f>IF('Log_working_3-way'!$D132="","",C133^('Log_working_3-way'!$D132))</f>
        <v>3.1415085263775224</v>
      </c>
      <c r="Q133" s="24">
        <f t="shared" ref="Q133" si="327">(1/H133)*100</f>
        <v>38.14008606901492</v>
      </c>
      <c r="R133" s="24">
        <f t="shared" ref="R133" si="328">(1/F133)*100</f>
        <v>30.194179890642769</v>
      </c>
      <c r="S133" s="24">
        <f t="shared" ref="S133" si="329">(1/G133)*100</f>
        <v>31.909412294514571</v>
      </c>
      <c r="U133" s="4" t="s">
        <v>49</v>
      </c>
      <c r="V133" s="4" t="s">
        <v>194</v>
      </c>
      <c r="W133" s="4" t="s">
        <v>168</v>
      </c>
    </row>
    <row r="134" spans="1:23" x14ac:dyDescent="0.2">
      <c r="A134" s="14">
        <v>1.99</v>
      </c>
      <c r="B134" s="14">
        <v>3.62</v>
      </c>
      <c r="C134" s="15">
        <v>3.64</v>
      </c>
      <c r="D134" s="20">
        <f t="shared" si="326"/>
        <v>5.3480931461996839E-2</v>
      </c>
      <c r="E134" s="17">
        <f>IF(OR($A134="",$B134="",$C134=""),"",A134*'MPTO_working_3-way'!$I133)</f>
        <v>2.0964270536093736</v>
      </c>
      <c r="F134" s="21">
        <f>IF(OR($A134="",$B134="",$C134=""),"",B134*'MPTO_working_3-way'!$I133)</f>
        <v>3.8136009718924289</v>
      </c>
      <c r="G134" s="22">
        <f>IF(OR($A134="",$B134="",$C134=""),"",C134*'MPTO_working_3-way'!$I133)</f>
        <v>3.8346705905216685</v>
      </c>
      <c r="H134" s="17">
        <f>IF(OR($A134="",$B134="",$C134=""),"",'MPTO_working_3-way'!E133)</f>
        <v>2.0631931907736543</v>
      </c>
      <c r="I134" s="21">
        <f>IF(OR($A134="",$B134="",$C134=""),"",'MPTO_working_3-way'!F133)</f>
        <v>3.8697276799312403</v>
      </c>
      <c r="J134" s="22">
        <f>IF(OR($A134="",$B134="",$C134=""),"",'MPTO_working_3-way'!G133)</f>
        <v>3.8925909959467617</v>
      </c>
      <c r="K134" s="17">
        <f>IF(OR($A134="",$B134="",$C134=""),"",'OddsRatio_working_3-way'!H133)</f>
        <v>2.0760688953949735</v>
      </c>
      <c r="L134" s="21">
        <f>IF(OR($A134="",$B134="",$C134=""),"",'OddsRatio_working_3-way'!I133)</f>
        <v>3.8477782888230601</v>
      </c>
      <c r="M134" s="22">
        <f>IF(OR($A134="",$B134="",$C134=""),"",'OddsRatio_working_3-way'!J133)</f>
        <v>3.8695170543865958</v>
      </c>
      <c r="N134" s="17">
        <f>IF('Log_working_3-way'!$D133="","",A134^('Log_working_3-way'!$D133))</f>
        <v>2.0626279448650302</v>
      </c>
      <c r="O134" s="21">
        <f>IF('Log_working_3-way'!$D133="","",B134^('Log_working_3-way'!$D133))</f>
        <v>3.8709071549587053</v>
      </c>
      <c r="P134" s="22">
        <f>IF('Log_working_3-way'!$D133="","",C134^('Log_working_3-way'!$D133))</f>
        <v>3.8934106634507706</v>
      </c>
      <c r="Q134" s="24">
        <f t="shared" ref="Q134" si="330">(1/H134)*100</f>
        <v>48.468558566007133</v>
      </c>
      <c r="R134" s="24">
        <f t="shared" ref="R134" si="331">(1/F134)*100</f>
        <v>26.221935838865924</v>
      </c>
      <c r="S134" s="24">
        <f t="shared" ref="S134" si="332">(1/G134)*100</f>
        <v>26.077859268322705</v>
      </c>
      <c r="U134" s="4" t="s">
        <v>49</v>
      </c>
      <c r="V134" s="4" t="s">
        <v>195</v>
      </c>
      <c r="W134" s="4" t="s">
        <v>50</v>
      </c>
    </row>
    <row r="135" spans="1:23" x14ac:dyDescent="0.2">
      <c r="A135" s="14">
        <v>1.55</v>
      </c>
      <c r="B135" s="14">
        <v>3.98</v>
      </c>
      <c r="C135" s="15">
        <v>6.3</v>
      </c>
      <c r="D135" s="20">
        <f t="shared" si="326"/>
        <v>5.5147730459774502E-2</v>
      </c>
      <c r="E135" s="17">
        <f>IF(OR($A135="",$B135="",$C135=""),"",A135*'MPTO_working_3-way'!$I134)</f>
        <v>1.6354789822126505</v>
      </c>
      <c r="F135" s="21">
        <f>IF(OR($A135="",$B135="",$C135=""),"",B135*'MPTO_working_3-way'!$I134)</f>
        <v>4.1994879672299028</v>
      </c>
      <c r="G135" s="22">
        <f>IF(OR($A135="",$B135="",$C135=""),"",C135*'MPTO_working_3-way'!$I134)</f>
        <v>6.647430701896579</v>
      </c>
      <c r="H135" s="17">
        <f>IF(OR($A135="",$B135="",$C135=""),"",'MPTO_working_3-way'!E134)</f>
        <v>1.5954594156710507</v>
      </c>
      <c r="I135" s="21">
        <f>IF(OR($A135="",$B135="",$C135=""),"",'MPTO_working_3-way'!F134)</f>
        <v>4.2941731088661106</v>
      </c>
      <c r="J135" s="22">
        <f>IF(OR($A135="",$B135="",$C135=""),"",'MPTO_working_3-way'!G134)</f>
        <v>7.1251672910160888</v>
      </c>
      <c r="K135" s="17">
        <f>IF(OR($A135="",$B135="",$C135=""),"",'OddsRatio_working_3-way'!H134)</f>
        <v>1.6086279305013289</v>
      </c>
      <c r="L135" s="21">
        <f>IF(OR($A135="",$B135="",$C135=""),"",'OddsRatio_working_3-way'!I134)</f>
        <v>4.29765678707993</v>
      </c>
      <c r="M135" s="22">
        <f>IF(OR($A135="",$B135="",$C135=""),"",'OddsRatio_working_3-way'!J134)</f>
        <v>6.8649600575582639</v>
      </c>
      <c r="N135" s="17">
        <f>IF('Log_working_3-way'!$D134="","",A135^('Log_working_3-way'!$D134))</f>
        <v>1.5927865677416626</v>
      </c>
      <c r="O135" s="21">
        <f>IF('Log_working_3-way'!$D134="","",B135^('Log_working_3-way'!$D134))</f>
        <v>4.3366625440528841</v>
      </c>
      <c r="P135" s="22">
        <f>IF('Log_working_3-way'!$D134="","",C135^('Log_working_3-way'!$D134))</f>
        <v>7.0632732079163061</v>
      </c>
      <c r="Q135" s="24">
        <f t="shared" ref="Q135" si="333">(1/H135)*100</f>
        <v>62.677871350265576</v>
      </c>
      <c r="R135" s="24">
        <f t="shared" ref="R135" si="334">(1/F135)*100</f>
        <v>23.812426843542724</v>
      </c>
      <c r="S135" s="24">
        <f t="shared" ref="S135" si="335">(1/G135)*100</f>
        <v>15.043406164650802</v>
      </c>
      <c r="T135" s="26" t="s">
        <v>99</v>
      </c>
      <c r="U135" s="4" t="s">
        <v>113</v>
      </c>
      <c r="V135" s="4" t="s">
        <v>196</v>
      </c>
      <c r="W135" s="4" t="s">
        <v>197</v>
      </c>
    </row>
    <row r="136" spans="1:23" x14ac:dyDescent="0.2">
      <c r="A136" s="14">
        <v>2.1360000000000001</v>
      </c>
      <c r="B136" s="14">
        <v>2.9950000000000001</v>
      </c>
      <c r="C136" s="15">
        <v>3.98</v>
      </c>
      <c r="D136" s="20">
        <f t="shared" si="326"/>
        <v>5.3310891775126823E-2</v>
      </c>
      <c r="E136" s="17">
        <f>IF(OR($A136="",$B136="",$C136=""),"",A136*'MPTO_working_3-way'!$I135)</f>
        <v>2.249872064831671</v>
      </c>
      <c r="F136" s="21">
        <f>IF(OR($A136="",$B136="",$C136=""),"",B136*'MPTO_working_3-way'!$I135)</f>
        <v>3.154666120866505</v>
      </c>
      <c r="G136" s="22">
        <f>IF(OR($A136="",$B136="",$C136=""),"",C136*'MPTO_working_3-way'!$I135)</f>
        <v>4.1921773492650045</v>
      </c>
      <c r="H136" s="17">
        <f>IF(OR($A136="",$B136="",$C136=""),"",'MPTO_working_3-way'!E135)</f>
        <v>2.2202757964803328</v>
      </c>
      <c r="I136" s="21">
        <f>IF(OR($A136="",$B136="",$C136=""),"",'MPTO_working_3-way'!F135)</f>
        <v>3.1633604999779346</v>
      </c>
      <c r="J136" s="22">
        <f>IF(OR($A136="",$B136="",$C136=""),"",'MPTO_working_3-way'!G135)</f>
        <v>4.2829123283190489</v>
      </c>
      <c r="K136" s="17">
        <f>IF(OR($A136="",$B136="",$C136=""),"",'OddsRatio_working_3-way'!H135)</f>
        <v>2.2328219672370007</v>
      </c>
      <c r="L136" s="21">
        <f>IF(OR($A136="",$B136="",$C136=""),"",'OddsRatio_working_3-way'!I135)</f>
        <v>3.1650350568994856</v>
      </c>
      <c r="M136" s="22">
        <f>IF(OR($A136="",$B136="",$C136=""),"",'OddsRatio_working_3-way'!J135)</f>
        <v>4.2339872027872012</v>
      </c>
      <c r="N136" s="17">
        <f>IF('Log_working_3-way'!$D135="","",A136^('Log_working_3-way'!$D135))</f>
        <v>2.2207616591534989</v>
      </c>
      <c r="O136" s="21">
        <f>IF('Log_working_3-way'!$D135="","",B136^('Log_working_3-way'!$D135))</f>
        <v>3.1682879821521026</v>
      </c>
      <c r="P136" s="22">
        <f>IF('Log_working_3-way'!$D135="","",C136^('Log_working_3-way'!$D135))</f>
        <v>4.272113691957852</v>
      </c>
      <c r="Q136" s="24">
        <f t="shared" ref="Q136" si="336">(1/H136)*100</f>
        <v>45.039449674911502</v>
      </c>
      <c r="R136" s="24">
        <f t="shared" ref="R136" si="337">(1/F136)*100</f>
        <v>31.699075644979064</v>
      </c>
      <c r="S136" s="24">
        <f t="shared" ref="S136" si="338">(1/G136)*100</f>
        <v>23.853952652440277</v>
      </c>
      <c r="U136" s="4" t="s">
        <v>170</v>
      </c>
      <c r="V136" s="4" t="s">
        <v>198</v>
      </c>
      <c r="W136" s="4" t="s">
        <v>199</v>
      </c>
    </row>
    <row r="137" spans="1:23" x14ac:dyDescent="0.2">
      <c r="A137" s="14">
        <v>3.03</v>
      </c>
      <c r="B137" s="14">
        <v>2.7749999999999999</v>
      </c>
      <c r="C137" s="15">
        <v>2.7749999999999999</v>
      </c>
      <c r="D137" s="20">
        <f t="shared" si="326"/>
        <v>5.0753724021050939E-2</v>
      </c>
      <c r="E137" s="17">
        <f>IF(OR($A137="",$B137="",$C137=""),"",A137*'MPTO_working_3-way'!$I136)</f>
        <v>3.1837837837837841</v>
      </c>
      <c r="F137" s="21">
        <f>IF(OR($A137="",$B137="",$C137=""),"",B137*'MPTO_working_3-way'!$I136)</f>
        <v>2.9158415841584162</v>
      </c>
      <c r="G137" s="22">
        <f>IF(OR($A137="",$B137="",$C137=""),"",C137*'MPTO_working_3-way'!$I136)</f>
        <v>2.9158415841584162</v>
      </c>
      <c r="H137" s="17">
        <f>IF(OR($A137="",$B137="",$C137=""),"",'MPTO_working_3-way'!E136)</f>
        <v>3.1937137973601755</v>
      </c>
      <c r="I137" s="21">
        <f>IF(OR($A137="",$B137="",$C137=""),"",'MPTO_working_3-way'!F136)</f>
        <v>2.9116959570599952</v>
      </c>
      <c r="J137" s="22">
        <f>IF(OR($A137="",$B137="",$C137=""),"",'MPTO_working_3-way'!G136)</f>
        <v>2.9116959570599952</v>
      </c>
      <c r="K137" s="17">
        <f>IF(OR($A137="",$B137="",$C137=""),"",'OddsRatio_working_3-way'!H136)</f>
        <v>3.1887152180468656</v>
      </c>
      <c r="L137" s="21">
        <f>IF(OR($A137="",$B137="",$C137=""),"",'OddsRatio_working_3-way'!I136)</f>
        <v>2.9137780847454118</v>
      </c>
      <c r="M137" s="22">
        <f>IF(OR($A137="",$B137="",$C137=""),"",'OddsRatio_working_3-way'!J136)</f>
        <v>2.9137780847454118</v>
      </c>
      <c r="N137" s="17">
        <f>IF('Log_working_3-way'!$D136="","",A137^('Log_working_3-way'!$D136))</f>
        <v>3.1928698972301315</v>
      </c>
      <c r="O137" s="21">
        <f>IF('Log_working_3-way'!$D136="","",B137^('Log_working_3-way'!$D136))</f>
        <v>2.9120468125007197</v>
      </c>
      <c r="P137" s="22">
        <f>IF('Log_working_3-way'!$D136="","",C137^('Log_working_3-way'!$D136))</f>
        <v>2.9120468125007197</v>
      </c>
      <c r="Q137" s="24">
        <f t="shared" ref="Q137" si="339">(1/H137)*100</f>
        <v>31.311509529331303</v>
      </c>
      <c r="R137" s="24">
        <f t="shared" ref="R137" si="340">(1/F137)*100</f>
        <v>34.295415959252971</v>
      </c>
      <c r="S137" s="24">
        <f t="shared" ref="S137" si="341">(1/G137)*100</f>
        <v>34.295415959252971</v>
      </c>
      <c r="T137" s="26" t="s">
        <v>52</v>
      </c>
      <c r="U137" s="4" t="s">
        <v>170</v>
      </c>
      <c r="V137" s="4" t="s">
        <v>200</v>
      </c>
      <c r="W137" s="4" t="s">
        <v>201</v>
      </c>
    </row>
    <row r="138" spans="1:23" x14ac:dyDescent="0.2">
      <c r="A138" s="14">
        <v>1.905</v>
      </c>
      <c r="B138" s="14">
        <v>3.16</v>
      </c>
      <c r="C138" s="15">
        <v>4.7</v>
      </c>
      <c r="D138" s="20">
        <f t="shared" si="326"/>
        <v>5.4156036851439993E-2</v>
      </c>
      <c r="E138" s="17">
        <f>IF(OR($A138="",$B138="",$C138=""),"",A138*'MPTO_working_3-way'!$I137)</f>
        <v>2.0081672502019932</v>
      </c>
      <c r="F138" s="21">
        <f>IF(OR($A138="",$B138="",$C138=""),"",B138*'MPTO_working_3-way'!$I137)</f>
        <v>3.3311330764505507</v>
      </c>
      <c r="G138" s="22">
        <f>IF(OR($A138="",$B138="",$C138=""),"",C138*'MPTO_working_3-way'!$I137)</f>
        <v>4.9545333732017678</v>
      </c>
      <c r="H138" s="17">
        <f>IF(OR($A138="",$B138="",$C138=""),"",'MPTO_working_3-way'!E137)</f>
        <v>1.972844307424549</v>
      </c>
      <c r="I138" s="21">
        <f>IF(OR($A138="",$B138="",$C138=""),"",'MPTO_working_3-way'!F137)</f>
        <v>3.3511650622664177</v>
      </c>
      <c r="J138" s="22">
        <f>IF(OR($A138="",$B138="",$C138=""),"",'MPTO_working_3-way'!G137)</f>
        <v>5.1357389896388748</v>
      </c>
      <c r="K138" s="17">
        <f>IF(OR($A138="",$B138="",$C138=""),"",'OddsRatio_working_3-way'!H137)</f>
        <v>1.9867932836732978</v>
      </c>
      <c r="L138" s="21">
        <f>IF(OR($A138="",$B138="",$C138=""),"",'OddsRatio_working_3-way'!I137)</f>
        <v>3.3552193289882011</v>
      </c>
      <c r="M138" s="22">
        <f>IF(OR($A138="",$B138="",$C138=""),"",'OddsRatio_working_3-way'!J137)</f>
        <v>5.0344034802112709</v>
      </c>
      <c r="N138" s="17">
        <f>IF('Log_working_3-way'!$D137="","",A138^('Log_working_3-way'!$D137))</f>
        <v>1.9725701073415036</v>
      </c>
      <c r="O138" s="21">
        <f>IF('Log_working_3-way'!$D137="","",B138^('Log_working_3-way'!$D137))</f>
        <v>3.3628809537261142</v>
      </c>
      <c r="P138" s="22">
        <f>IF('Log_working_3-way'!$D137="","",C138^('Log_working_3-way'!$D137))</f>
        <v>5.1103036188467508</v>
      </c>
      <c r="Q138" s="24">
        <f t="shared" ref="Q138" si="342">(1/H138)*100</f>
        <v>50.68823709182864</v>
      </c>
      <c r="R138" s="24">
        <f t="shared" ref="R138" si="343">(1/F138)*100</f>
        <v>30.019815391630587</v>
      </c>
      <c r="S138" s="24">
        <f t="shared" ref="S138" si="344">(1/G138)*100</f>
        <v>20.183535454798442</v>
      </c>
      <c r="T138" s="26" t="s">
        <v>35</v>
      </c>
      <c r="U138" s="4" t="s">
        <v>170</v>
      </c>
      <c r="V138" s="4" t="s">
        <v>202</v>
      </c>
      <c r="W138" s="4" t="s">
        <v>203</v>
      </c>
    </row>
    <row r="139" spans="1:23" x14ac:dyDescent="0.2">
      <c r="A139" s="14">
        <v>1.8560000000000001</v>
      </c>
      <c r="B139" s="14">
        <v>3.1749999999999998</v>
      </c>
      <c r="C139" s="15">
        <v>5</v>
      </c>
      <c r="D139" s="20">
        <f t="shared" si="326"/>
        <v>5.3753733369535706E-2</v>
      </c>
      <c r="E139" s="17">
        <f>IF(OR($A139="",$B139="",$C139=""),"",A139*'MPTO_working_3-way'!$I138)</f>
        <v>1.9557669291338584</v>
      </c>
      <c r="F139" s="21">
        <f>IF(OR($A139="",$B139="",$C139=""),"",B139*'MPTO_working_3-way'!$I138)</f>
        <v>3.3456681034482756</v>
      </c>
      <c r="G139" s="22">
        <f>IF(OR($A139="",$B139="",$C139=""),"",C139*'MPTO_working_3-way'!$I138)</f>
        <v>5.268768666847679</v>
      </c>
      <c r="H139" s="17">
        <f>IF(OR($A139="",$B139="",$C139=""),"",'MPTO_working_3-way'!E138)</f>
        <v>1.9198457034134646</v>
      </c>
      <c r="I139" s="21">
        <f>IF(OR($A139="",$B139="",$C139=""),"",'MPTO_working_3-way'!F138)</f>
        <v>3.366519145954098</v>
      </c>
      <c r="J139" s="22">
        <f>IF(OR($A139="",$B139="",$C139=""),"",'MPTO_working_3-way'!G138)</f>
        <v>5.4920283821903002</v>
      </c>
      <c r="K139" s="17">
        <f>IF(OR($A139="",$B139="",$C139=""),"",'OddsRatio_working_3-way'!H138)</f>
        <v>1.9338921761798484</v>
      </c>
      <c r="L139" s="21">
        <f>IF(OR($A139="",$B139="",$C139=""),"",'OddsRatio_working_3-way'!I138)</f>
        <v>3.3729152841018344</v>
      </c>
      <c r="M139" s="22">
        <f>IF(OR($A139="",$B139="",$C139=""),"",'OddsRatio_working_3-way'!J138)</f>
        <v>5.3639821316815341</v>
      </c>
      <c r="N139" s="17">
        <f>IF('Log_working_3-way'!$D138="","",A139^('Log_working_3-way'!$D138))</f>
        <v>1.9194741627682652</v>
      </c>
      <c r="O139" s="21">
        <f>IF('Log_working_3-way'!$D138="","",B139^('Log_working_3-way'!$D138))</f>
        <v>3.380856511066118</v>
      </c>
      <c r="P139" s="22">
        <f>IF('Log_working_3-way'!$D138="","",C139^('Log_working_3-way'!$D138))</f>
        <v>5.4572954342321411</v>
      </c>
      <c r="Q139" s="24">
        <f t="shared" ref="Q139" si="345">(1/H139)*100</f>
        <v>52.087519232509727</v>
      </c>
      <c r="R139" s="24">
        <f t="shared" ref="R139" si="346">(1/F139)*100</f>
        <v>29.889396350143976</v>
      </c>
      <c r="S139" s="24">
        <f t="shared" ref="S139" si="347">(1/G139)*100</f>
        <v>18.97976668234142</v>
      </c>
      <c r="U139" s="4" t="s">
        <v>170</v>
      </c>
      <c r="V139" s="4" t="s">
        <v>204</v>
      </c>
      <c r="W139" s="4" t="s">
        <v>171</v>
      </c>
    </row>
    <row r="140" spans="1:23" x14ac:dyDescent="0.2">
      <c r="A140" s="14">
        <v>2.4849999999999999</v>
      </c>
      <c r="B140" s="14">
        <v>2.95</v>
      </c>
      <c r="C140" s="15">
        <v>3.2</v>
      </c>
      <c r="D140" s="20">
        <f t="shared" si="326"/>
        <v>5.3897537768986759E-2</v>
      </c>
      <c r="E140" s="17">
        <f>IF(OR($A140="",$B140="",$C140=""),"",A140*'MPTO_working_3-way'!$I139)</f>
        <v>2.6189353813559322</v>
      </c>
      <c r="F140" s="21">
        <f>IF(OR($A140="",$B140="",$C140=""),"",B140*'MPTO_working_3-way'!$I139)</f>
        <v>3.1089977364185111</v>
      </c>
      <c r="G140" s="22">
        <f>IF(OR($A140="",$B140="",$C140=""),"",C140*'MPTO_working_3-way'!$I139)</f>
        <v>3.372472120860758</v>
      </c>
      <c r="H140" s="17">
        <f>IF(OR($A140="",$B140="",$C140=""),"",'MPTO_working_3-way'!E139)</f>
        <v>2.6011276757350124</v>
      </c>
      <c r="I140" s="21">
        <f>IF(OR($A140="",$B140="",$C140=""),"",'MPTO_working_3-way'!F139)</f>
        <v>3.1150978348195024</v>
      </c>
      <c r="J140" s="22">
        <f>IF(OR($A140="",$B140="",$C140=""),"",'MPTO_working_3-way'!G139)</f>
        <v>3.395191987610902</v>
      </c>
      <c r="K140" s="17">
        <f>IF(OR($A140="",$B140="",$C140=""),"",'OddsRatio_working_3-way'!H139)</f>
        <v>2.6091797619398855</v>
      </c>
      <c r="L140" s="21">
        <f>IF(OR($A140="",$B140="",$C140=""),"",'OddsRatio_working_3-way'!I139)</f>
        <v>3.1130643338604562</v>
      </c>
      <c r="M140" s="22">
        <f>IF(OR($A140="",$B140="",$C140=""),"",'OddsRatio_working_3-way'!J139)</f>
        <v>3.3839700176887195</v>
      </c>
      <c r="N140" s="17">
        <f>IF('Log_working_3-way'!$D139="","",A140^('Log_working_3-way'!$D139))</f>
        <v>2.6018263091271465</v>
      </c>
      <c r="O140" s="21">
        <f>IF('Log_working_3-way'!$D139="","",B140^('Log_working_3-way'!$D139))</f>
        <v>3.1155424809102668</v>
      </c>
      <c r="P140" s="22">
        <f>IF('Log_working_3-way'!$D139="","",C140^('Log_working_3-way'!$D139))</f>
        <v>3.3934747547424142</v>
      </c>
      <c r="Q140" s="24">
        <f t="shared" ref="Q140" si="348">(1/H140)*100</f>
        <v>38.444864099853362</v>
      </c>
      <c r="R140" s="24">
        <f t="shared" ref="R140" si="349">(1/F140)*100</f>
        <v>32.164706596151319</v>
      </c>
      <c r="S140" s="24">
        <f t="shared" ref="S140" si="350">(1/G140)*100</f>
        <v>29.651838893326993</v>
      </c>
      <c r="U140" s="4" t="s">
        <v>170</v>
      </c>
      <c r="V140" s="4" t="s">
        <v>205</v>
      </c>
      <c r="W140" s="4" t="s">
        <v>206</v>
      </c>
    </row>
    <row r="141" spans="1:23" x14ac:dyDescent="0.2">
      <c r="A141" s="14">
        <v>2.09</v>
      </c>
      <c r="B141" s="14">
        <v>2.9649999999999999</v>
      </c>
      <c r="C141" s="15">
        <v>4.22</v>
      </c>
      <c r="D141" s="20">
        <f t="shared" si="326"/>
        <v>5.2703852327969702E-2</v>
      </c>
      <c r="E141" s="17">
        <f>IF(OR($A141="",$B141="",$C141=""),"",A141*'MPTO_working_3-way'!$I140)</f>
        <v>2.2001510513654567</v>
      </c>
      <c r="F141" s="21">
        <f>IF(OR($A141="",$B141="",$C141=""),"",B141*'MPTO_working_3-way'!$I140)</f>
        <v>3.1212669221524298</v>
      </c>
      <c r="G141" s="22">
        <f>IF(OR($A141="",$B141="",$C141=""),"",C141*'MPTO_working_3-way'!$I140)</f>
        <v>4.442410256824032</v>
      </c>
      <c r="H141" s="17">
        <f>IF(OR($A141="",$B141="",$C141=""),"",'MPTO_working_3-way'!E140)</f>
        <v>2.1696635746178297</v>
      </c>
      <c r="I141" s="21">
        <f>IF(OR($A141="",$B141="",$C141=""),"",'MPTO_working_3-way'!F140)</f>
        <v>3.1279307011235566</v>
      </c>
      <c r="J141" s="22">
        <f>IF(OR($A141="",$B141="",$C141=""),"",'MPTO_working_3-way'!G140)</f>
        <v>4.5579085360259972</v>
      </c>
      <c r="K141" s="17">
        <f>IF(OR($A141="",$B141="",$C141=""),"",'OddsRatio_working_3-way'!H140)</f>
        <v>2.1826031164419755</v>
      </c>
      <c r="L141" s="21">
        <f>IF(OR($A141="",$B141="",$C141=""),"",'OddsRatio_working_3-way'!I140)</f>
        <v>3.1319404805582409</v>
      </c>
      <c r="M141" s="22">
        <f>IF(OR($A141="",$B141="",$C141=""),"",'OddsRatio_working_3-way'!J140)</f>
        <v>4.4935614999478561</v>
      </c>
      <c r="N141" s="17">
        <f>IF('Log_working_3-way'!$D140="","",A141^('Log_working_3-way'!$D140))</f>
        <v>2.1702070153157726</v>
      </c>
      <c r="O141" s="21">
        <f>IF('Log_working_3-way'!$D140="","",B141^('Log_working_3-way'!$D140))</f>
        <v>3.1342842476302293</v>
      </c>
      <c r="P141" s="22">
        <f>IF('Log_working_3-way'!$D140="","",C141^('Log_working_3-way'!$D140))</f>
        <v>4.5421025543829163</v>
      </c>
      <c r="Q141" s="24">
        <f t="shared" ref="Q141" si="351">(1/H141)*100</f>
        <v>46.090094874554119</v>
      </c>
      <c r="R141" s="24">
        <f t="shared" ref="R141" si="352">(1/F141)*100</f>
        <v>32.038272436834674</v>
      </c>
      <c r="S141" s="24">
        <f t="shared" ref="S141" si="353">(1/G141)*100</f>
        <v>22.510302790335263</v>
      </c>
      <c r="U141" s="4" t="s">
        <v>170</v>
      </c>
      <c r="V141" s="4" t="s">
        <v>207</v>
      </c>
      <c r="W141" s="4" t="s">
        <v>208</v>
      </c>
    </row>
    <row r="142" spans="1:23" x14ac:dyDescent="0.2">
      <c r="A142" s="14">
        <v>3.06</v>
      </c>
      <c r="B142" s="14">
        <v>2.8159999999999998</v>
      </c>
      <c r="C142" s="15">
        <v>2.6960000000000002</v>
      </c>
      <c r="D142" s="20">
        <f t="shared" si="326"/>
        <v>5.2830903290189468E-2</v>
      </c>
      <c r="E142" s="17">
        <f>IF(OR($A142="",$B142="",$C142=""),"",A142*'MPTO_working_3-way'!$I141)</f>
        <v>3.2216625640679797</v>
      </c>
      <c r="F142" s="21">
        <f>IF(OR($A142="",$B142="",$C142=""),"",B142*'MPTO_working_3-way'!$I141)</f>
        <v>2.9647718236651732</v>
      </c>
      <c r="G142" s="22">
        <f>IF(OR($A142="",$B142="",$C142=""),"",C142*'MPTO_working_3-way'!$I141)</f>
        <v>2.8384321152703511</v>
      </c>
      <c r="H142" s="17">
        <f>IF(OR($A142="",$B142="",$C142=""),"",'MPTO_working_3-way'!E141)</f>
        <v>3.234287750210918</v>
      </c>
      <c r="I142" s="21">
        <f>IF(OR($A142="",$B142="",$C142=""),"",'MPTO_working_3-way'!F141)</f>
        <v>2.9629336824454597</v>
      </c>
      <c r="J142" s="22">
        <f>IF(OR($A142="",$B142="",$C142=""),"",'MPTO_working_3-way'!G141)</f>
        <v>2.8303789538022461</v>
      </c>
      <c r="K142" s="17">
        <f>IF(OR($A142="",$B142="",$C142=""),"",'OddsRatio_working_3-way'!H141)</f>
        <v>3.2279289028689191</v>
      </c>
      <c r="L142" s="21">
        <f>IF(OR($A142="",$B142="",$C142=""),"",'OddsRatio_working_3-way'!I141)</f>
        <v>2.9640382949562909</v>
      </c>
      <c r="M142" s="22">
        <f>IF(OR($A142="",$B142="",$C142=""),"",'OddsRatio_working_3-way'!J141)</f>
        <v>2.8342560287697518</v>
      </c>
      <c r="N142" s="17">
        <f>IF('Log_working_3-way'!$D141="","",A142^('Log_working_3-way'!$D141))</f>
        <v>3.2332162996883795</v>
      </c>
      <c r="O142" s="21">
        <f>IF('Log_working_3-way'!$D141="","",B142^('Log_working_3-way'!$D141))</f>
        <v>2.963256453791228</v>
      </c>
      <c r="P142" s="22">
        <f>IF('Log_working_3-way'!$D141="","",C142^('Log_working_3-way'!$D141))</f>
        <v>2.8309053663833548</v>
      </c>
      <c r="Q142" s="24">
        <f t="shared" ref="Q142" si="354">(1/H142)*100</f>
        <v>30.918708452418525</v>
      </c>
      <c r="R142" s="24">
        <f t="shared" ref="R142" si="355">(1/F142)*100</f>
        <v>33.729408516968391</v>
      </c>
      <c r="S142" s="24">
        <f t="shared" ref="S142" si="356">(1/G142)*100</f>
        <v>35.230717501403177</v>
      </c>
      <c r="U142" s="4" t="s">
        <v>170</v>
      </c>
      <c r="V142" s="4" t="s">
        <v>209</v>
      </c>
      <c r="W142" s="4" t="s">
        <v>210</v>
      </c>
    </row>
    <row r="143" spans="1:23" x14ac:dyDescent="0.2">
      <c r="A143" s="14">
        <v>3.15</v>
      </c>
      <c r="B143" s="14">
        <v>3.08</v>
      </c>
      <c r="C143" s="15">
        <v>2.4319999999999999</v>
      </c>
      <c r="D143" s="20">
        <f t="shared" si="326"/>
        <v>5.3319852661958045E-2</v>
      </c>
      <c r="E143" s="17">
        <f>IF(OR($A143="",$B143="",$C143=""),"",A143*'MPTO_working_3-way'!$I142)</f>
        <v>3.3179575358851676</v>
      </c>
      <c r="F143" s="21">
        <f>IF(OR($A143="",$B143="",$C143=""),"",B143*'MPTO_working_3-way'!$I142)</f>
        <v>3.244225146198831</v>
      </c>
      <c r="G143" s="22">
        <f>IF(OR($A143="",$B143="",$C143=""),"",C143*'MPTO_working_3-way'!$I142)</f>
        <v>2.5616738816738818</v>
      </c>
      <c r="H143" s="17">
        <f>IF(OR($A143="",$B143="",$C143=""),"",'MPTO_working_3-way'!E142)</f>
        <v>3.3368143732808186</v>
      </c>
      <c r="I143" s="21">
        <f>IF(OR($A143="",$B143="",$C143=""),"",'MPTO_working_3-way'!F142)</f>
        <v>3.2583686915815582</v>
      </c>
      <c r="J143" s="22">
        <f>IF(OR($A143="",$B143="",$C143=""),"",'MPTO_working_3-way'!G142)</f>
        <v>2.5418714456930043</v>
      </c>
      <c r="K143" s="17">
        <f>IF(OR($A143="",$B143="",$C143=""),"",'OddsRatio_working_3-way'!H142)</f>
        <v>3.3281260930566816</v>
      </c>
      <c r="L143" s="21">
        <f>IF(OR($A143="",$B143="",$C143=""),"",'OddsRatio_working_3-way'!I142)</f>
        <v>3.2523266388641381</v>
      </c>
      <c r="M143" s="22">
        <f>IF(OR($A143="",$B143="",$C143=""),"",'OddsRatio_working_3-way'!J142)</f>
        <v>2.5506402629103104</v>
      </c>
      <c r="N143" s="17">
        <f>IF('Log_working_3-way'!$D142="","",A143^('Log_working_3-way'!$D142))</f>
        <v>3.3359659845435239</v>
      </c>
      <c r="O143" s="21">
        <f>IF('Log_working_3-way'!$D142="","",B143^('Log_working_3-way'!$D142))</f>
        <v>3.2581709863792123</v>
      </c>
      <c r="P143" s="22">
        <f>IF('Log_working_3-way'!$D142="","",C143^('Log_working_3-way'!$D142))</f>
        <v>2.5424843515537798</v>
      </c>
      <c r="Q143" s="24">
        <f t="shared" ref="Q143" si="357">(1/H143)*100</f>
        <v>29.968703323966484</v>
      </c>
      <c r="R143" s="24">
        <f t="shared" ref="R143" si="358">(1/F143)*100</f>
        <v>30.824001261801214</v>
      </c>
      <c r="S143" s="24">
        <f t="shared" ref="S143" si="359">(1/G143)*100</f>
        <v>39.036975282215366</v>
      </c>
      <c r="U143" s="4" t="s">
        <v>170</v>
      </c>
      <c r="V143" s="4" t="s">
        <v>214</v>
      </c>
      <c r="W143" s="4" t="s">
        <v>215</v>
      </c>
    </row>
    <row r="144" spans="1:23" x14ac:dyDescent="0.2">
      <c r="A144" s="14">
        <v>2.4300000000000002</v>
      </c>
      <c r="B144" s="14">
        <v>3.42</v>
      </c>
      <c r="C144" s="15">
        <v>2.8650000000000002</v>
      </c>
      <c r="D144" s="20">
        <f t="shared" si="326"/>
        <v>5.296043417962526E-2</v>
      </c>
      <c r="E144" s="17">
        <f>IF(OR($A144="",$B144="",$C144=""),"",A144*'MPTO_working_3-way'!$I143)</f>
        <v>2.5586938550564895</v>
      </c>
      <c r="F144" s="21">
        <f>IF(OR($A144="",$B144="",$C144=""),"",B144*'MPTO_working_3-way'!$I143)</f>
        <v>3.6011246848943181</v>
      </c>
      <c r="G144" s="22">
        <f>IF(OR($A144="",$B144="",$C144=""),"",C144*'MPTO_working_3-way'!$I143)</f>
        <v>3.0167316439246266</v>
      </c>
      <c r="H144" s="17">
        <f>IF(OR($A144="",$B144="",$C144=""),"",'MPTO_working_3-way'!E143)</f>
        <v>2.538914219522705</v>
      </c>
      <c r="I144" s="21">
        <f>IF(OR($A144="",$B144="",$C144=""),"",'MPTO_working_3-way'!F143)</f>
        <v>3.639749493359675</v>
      </c>
      <c r="J144" s="22">
        <f>IF(OR($A144="",$B144="",$C144=""),"",'MPTO_working_3-way'!G143)</f>
        <v>3.017622964376518</v>
      </c>
      <c r="K144" s="17">
        <f>IF(OR($A144="",$B144="",$C144=""),"",'OddsRatio_working_3-way'!H143)</f>
        <v>2.5479490310164246</v>
      </c>
      <c r="L144" s="21">
        <f>IF(OR($A144="",$B144="",$C144=""),"",'OddsRatio_working_3-way'!I143)</f>
        <v>3.6196060524893334</v>
      </c>
      <c r="M144" s="22">
        <f>IF(OR($A144="",$B144="",$C144=""),"",'OddsRatio_working_3-way'!J143)</f>
        <v>3.0188286313605817</v>
      </c>
      <c r="N144" s="17">
        <f>IF('Log_working_3-way'!$D143="","",A144^('Log_working_3-way'!$D143))</f>
        <v>2.5397880657446179</v>
      </c>
      <c r="O144" s="21">
        <f>IF('Log_working_3-way'!$D143="","",B144^('Log_working_3-way'!$D143))</f>
        <v>3.6358336446891264</v>
      </c>
      <c r="P144" s="22">
        <f>IF('Log_working_3-way'!$D143="","",C144^('Log_working_3-way'!$D143))</f>
        <v>3.019084172805468</v>
      </c>
      <c r="Q144" s="24">
        <f t="shared" ref="Q144" si="360">(1/H144)*100</f>
        <v>39.38691556849809</v>
      </c>
      <c r="R144" s="24">
        <f t="shared" ref="R144" si="361">(1/F144)*100</f>
        <v>27.769102363900704</v>
      </c>
      <c r="S144" s="24">
        <f t="shared" ref="S144" si="362">(1/G144)*100</f>
        <v>33.148457272090894</v>
      </c>
      <c r="U144" s="4" t="s">
        <v>269</v>
      </c>
      <c r="V144" s="4" t="s">
        <v>270</v>
      </c>
      <c r="W144" s="4" t="s">
        <v>271</v>
      </c>
    </row>
    <row r="145" spans="1:23" x14ac:dyDescent="0.2">
      <c r="A145" s="14">
        <v>3.4</v>
      </c>
      <c r="B145" s="14">
        <v>3.58</v>
      </c>
      <c r="C145" s="15">
        <v>2.085</v>
      </c>
      <c r="D145" s="20">
        <f t="shared" si="326"/>
        <v>5.3063562951807475E-2</v>
      </c>
      <c r="E145" s="17">
        <f>IF(OR($A145="",$B145="",$C145=""),"",A145*'MPTO_working_3-way'!$I144)</f>
        <v>3.5804161140361455</v>
      </c>
      <c r="F145" s="21">
        <f>IF(OR($A145="",$B145="",$C145=""),"",B145*'MPTO_working_3-way'!$I144)</f>
        <v>3.769967555367471</v>
      </c>
      <c r="G145" s="22">
        <f>IF(OR($A145="",$B145="",$C145=""),"",C145*'MPTO_working_3-way'!$I144)</f>
        <v>2.1956375287545185</v>
      </c>
      <c r="H145" s="17">
        <f>IF(OR($A145="",$B145="",$C145=""),"",'MPTO_working_3-way'!E144)</f>
        <v>3.6175550763985171</v>
      </c>
      <c r="I145" s="21">
        <f>IF(OR($A145="",$B145="",$C145=""),"",'MPTO_working_3-way'!F144)</f>
        <v>3.8220199273907252</v>
      </c>
      <c r="J145" s="22">
        <f>IF(OR($A145="",$B145="",$C145=""),"",'MPTO_working_3-way'!G144)</f>
        <v>2.1648374207974448</v>
      </c>
      <c r="K145" s="17">
        <f>IF(OR($A145="",$B145="",$C145=""),"",'OddsRatio_working_3-way'!H144)</f>
        <v>3.6039032345693216</v>
      </c>
      <c r="L145" s="21">
        <f>IF(OR($A145="",$B145="",$C145=""),"",'OddsRatio_working_3-way'!I144)</f>
        <v>3.7991959771620221</v>
      </c>
      <c r="M145" s="22">
        <f>IF(OR($A145="",$B145="",$C145=""),"",'OddsRatio_working_3-way'!J144)</f>
        <v>2.1771812539615474</v>
      </c>
      <c r="N145" s="17">
        <f>IF('Log_working_3-way'!$D144="","",A145^('Log_working_3-way'!$D144))</f>
        <v>3.619129089605384</v>
      </c>
      <c r="O145" s="21">
        <f>IF('Log_working_3-way'!$D144="","",B145^('Log_working_3-way'!$D144))</f>
        <v>3.8207764220113076</v>
      </c>
      <c r="P145" s="22">
        <f>IF('Log_working_3-way'!$D144="","",C145^('Log_working_3-way'!$D144))</f>
        <v>2.1646730778101193</v>
      </c>
      <c r="Q145" s="24">
        <f t="shared" ref="Q145" si="363">(1/H145)*100</f>
        <v>27.642979274155437</v>
      </c>
      <c r="R145" s="24">
        <f t="shared" ref="R145" si="364">(1/F145)*100</f>
        <v>26.52542721690682</v>
      </c>
      <c r="S145" s="24">
        <f t="shared" ref="S145" si="365">(1/G145)*100</f>
        <v>45.544858242938339</v>
      </c>
      <c r="T145" s="26" t="s">
        <v>102</v>
      </c>
      <c r="U145" s="4" t="s">
        <v>39</v>
      </c>
      <c r="V145" s="4" t="s">
        <v>74</v>
      </c>
      <c r="W145" s="4" t="s">
        <v>130</v>
      </c>
    </row>
    <row r="146" spans="1:23" x14ac:dyDescent="0.2">
      <c r="A146" s="14">
        <v>3.52</v>
      </c>
      <c r="B146" s="14">
        <v>3.32</v>
      </c>
      <c r="C146" s="15">
        <v>2.1360000000000001</v>
      </c>
      <c r="D146" s="20">
        <f t="shared" si="326"/>
        <v>5.3460522375508246E-2</v>
      </c>
      <c r="E146" s="17">
        <f>IF(OR($A146="",$B146="",$C146=""),"",A146*'MPTO_working_3-way'!$I145)</f>
        <v>3.7081810387617891</v>
      </c>
      <c r="F146" s="21">
        <f>IF(OR($A146="",$B146="",$C146=""),"",B146*'MPTO_working_3-way'!$I145)</f>
        <v>3.4974889342866873</v>
      </c>
      <c r="G146" s="22">
        <f>IF(OR($A146="",$B146="",$C146=""),"",C146*'MPTO_working_3-way'!$I145)</f>
        <v>2.2501916757940856</v>
      </c>
      <c r="H146" s="17">
        <f>IF(OR($A146="",$B146="",$C146=""),"",'MPTO_working_3-way'!E145)</f>
        <v>3.7555760685779731</v>
      </c>
      <c r="I146" s="21">
        <f>IF(OR($A146="",$B146="",$C146=""),"",'MPTO_working_3-way'!F145)</f>
        <v>3.5287727020772128</v>
      </c>
      <c r="J146" s="22">
        <f>IF(OR($A146="",$B146="",$C146=""),"",'MPTO_working_3-way'!G145)</f>
        <v>2.2205216979416971</v>
      </c>
      <c r="K146" s="17">
        <f>IF(OR($A146="",$B146="",$C146=""),"",'OddsRatio_working_3-way'!H145)</f>
        <v>3.7343197951477216</v>
      </c>
      <c r="L146" s="21">
        <f>IF(OR($A146="",$B146="",$C146=""),"",'OddsRatio_working_3-way'!I145)</f>
        <v>3.5173102875963149</v>
      </c>
      <c r="M146" s="22">
        <f>IF(OR($A146="",$B146="",$C146=""),"",'OddsRatio_working_3-way'!J145)</f>
        <v>2.2326140028919887</v>
      </c>
      <c r="N146" s="17">
        <f>IF('Log_working_3-way'!$D145="","",A146^('Log_working_3-way'!$D145))</f>
        <v>3.7540000551747919</v>
      </c>
      <c r="O146" s="21">
        <f>IF('Log_working_3-way'!$D145="","",B146^('Log_working_3-way'!$D145))</f>
        <v>3.5301278847201258</v>
      </c>
      <c r="P146" s="22">
        <f>IF('Log_working_3-way'!$D145="","",C146^('Log_working_3-way'!$D145))</f>
        <v>2.220536479071042</v>
      </c>
      <c r="Q146" s="24">
        <f t="shared" ref="Q146" si="366">(1/H146)*100</f>
        <v>26.627073496573967</v>
      </c>
      <c r="R146" s="24">
        <f t="shared" ref="R146" si="367">(1/F146)*100</f>
        <v>28.591941784197523</v>
      </c>
      <c r="S146" s="24">
        <f t="shared" ref="S146" si="368">(1/G146)*100</f>
        <v>44.440658578434352</v>
      </c>
      <c r="U146" s="4" t="s">
        <v>39</v>
      </c>
      <c r="V146" s="4" t="s">
        <v>63</v>
      </c>
      <c r="W146" s="4" t="s">
        <v>165</v>
      </c>
    </row>
    <row r="147" spans="1:23" x14ac:dyDescent="0.2">
      <c r="A147" s="14">
        <v>2.3149999999999999</v>
      </c>
      <c r="B147" s="14">
        <v>3.42</v>
      </c>
      <c r="C147" s="15">
        <v>3.04</v>
      </c>
      <c r="D147" s="20">
        <f t="shared" si="326"/>
        <v>5.3310472004344911E-2</v>
      </c>
      <c r="E147" s="17">
        <f>IF(OR($A147="",$B147="",$C147=""),"",A147*'MPTO_working_3-way'!$I146)</f>
        <v>2.4384137426900585</v>
      </c>
      <c r="F147" s="21">
        <f>IF(OR($A147="",$B147="",$C147=""),"",B147*'MPTO_working_3-way'!$I146)</f>
        <v>3.6023218142548594</v>
      </c>
      <c r="G147" s="22">
        <f>IF(OR($A147="",$B147="",$C147=""),"",C147*'MPTO_working_3-way'!$I146)</f>
        <v>3.2020638348932087</v>
      </c>
      <c r="H147" s="17">
        <f>IF(OR($A147="",$B147="",$C147=""),"",'MPTO_working_3-way'!E146)</f>
        <v>2.4143200929057707</v>
      </c>
      <c r="I147" s="21">
        <f>IF(OR($A147="",$B147="",$C147=""),"",'MPTO_working_3-way'!F146)</f>
        <v>3.6412958910304809</v>
      </c>
      <c r="J147" s="22">
        <f>IF(OR($A147="",$B147="",$C147=""),"",'MPTO_working_3-way'!G146)</f>
        <v>3.2136029386893612</v>
      </c>
      <c r="K147" s="17">
        <f>IF(OR($A147="",$B147="",$C147=""),"",'OddsRatio_working_3-way'!H146)</f>
        <v>2.4247665477845666</v>
      </c>
      <c r="L147" s="21">
        <f>IF(OR($A147="",$B147="",$C147=""),"",'OddsRatio_working_3-way'!I146)</f>
        <v>3.6220038369875676</v>
      </c>
      <c r="M147" s="22">
        <f>IF(OR($A147="",$B147="",$C147=""),"",'OddsRatio_working_3-way'!J146)</f>
        <v>3.2102842262209248</v>
      </c>
      <c r="N147" s="17">
        <f>IF('Log_working_3-way'!$D146="","",A147^('Log_working_3-way'!$D146))</f>
        <v>2.4148818397248757</v>
      </c>
      <c r="O147" s="21">
        <f>IF('Log_working_3-way'!$D146="","",B147^('Log_working_3-way'!$D146))</f>
        <v>3.6383066638041246</v>
      </c>
      <c r="P147" s="22">
        <f>IF('Log_working_3-way'!$D146="","",C147^('Log_working_3-way'!$D146))</f>
        <v>3.2149386404593749</v>
      </c>
      <c r="Q147" s="24">
        <f t="shared" ref="Q147" si="369">(1/H147)*100</f>
        <v>41.419528542979712</v>
      </c>
      <c r="R147" s="24">
        <f t="shared" ref="R147" si="370">(1/F147)*100</f>
        <v>27.75987409128382</v>
      </c>
      <c r="S147" s="24">
        <f t="shared" ref="S147" si="371">(1/G147)*100</f>
        <v>31.229858352694293</v>
      </c>
      <c r="U147" s="4" t="s">
        <v>39</v>
      </c>
      <c r="V147" s="4" t="s">
        <v>60</v>
      </c>
      <c r="W147" s="4" t="s">
        <v>73</v>
      </c>
    </row>
    <row r="148" spans="1:23" x14ac:dyDescent="0.2">
      <c r="A148" s="14">
        <v>2.1150000000000002</v>
      </c>
      <c r="B148" s="14">
        <v>3.44</v>
      </c>
      <c r="C148" s="15">
        <v>3.44</v>
      </c>
      <c r="D148" s="20">
        <f t="shared" si="326"/>
        <v>5.420858760789482E-2</v>
      </c>
      <c r="E148" s="17">
        <f>IF(OR($A148="",$B148="",$C148=""),"",A148*'MPTO_working_3-way'!$I147)</f>
        <v>2.2296511627906979</v>
      </c>
      <c r="F148" s="21">
        <f>IF(OR($A148="",$B148="",$C148=""),"",B148*'MPTO_working_3-way'!$I147)</f>
        <v>3.6264775413711581</v>
      </c>
      <c r="G148" s="22">
        <f>IF(OR($A148="",$B148="",$C148=""),"",C148*'MPTO_working_3-way'!$I147)</f>
        <v>3.6264775413711581</v>
      </c>
      <c r="H148" s="17">
        <f>IF(OR($A148="",$B148="",$C148=""),"",'MPTO_working_3-way'!E147)</f>
        <v>2.1990408640283712</v>
      </c>
      <c r="I148" s="21">
        <f>IF(OR($A148="",$B148="",$C148=""),"",'MPTO_working_3-way'!F147)</f>
        <v>3.6679998655597754</v>
      </c>
      <c r="J148" s="22">
        <f>IF(OR($A148="",$B148="",$C148=""),"",'MPTO_working_3-way'!G147)</f>
        <v>3.6679998655597754</v>
      </c>
      <c r="K148" s="17">
        <f>IF(OR($A148="",$B148="",$C148=""),"",'OddsRatio_working_3-way'!H147)</f>
        <v>2.2114074004981763</v>
      </c>
      <c r="L148" s="21">
        <f>IF(OR($A148="",$B148="",$C148=""),"",'OddsRatio_working_3-way'!I147)</f>
        <v>3.6509722486238112</v>
      </c>
      <c r="M148" s="22">
        <f>IF(OR($A148="",$B148="",$C148=""),"",'OddsRatio_working_3-way'!J147)</f>
        <v>3.6509722486238112</v>
      </c>
      <c r="N148" s="17">
        <f>IF('Log_working_3-way'!$D147="","",A148^('Log_working_3-way'!$D147))</f>
        <v>2.1989565199507086</v>
      </c>
      <c r="O148" s="21">
        <f>IF('Log_working_3-way'!$D147="","",B148^('Log_working_3-way'!$D147))</f>
        <v>3.6681172058491769</v>
      </c>
      <c r="P148" s="22">
        <f>IF('Log_working_3-way'!$D147="","",C148^('Log_working_3-way'!$D147))</f>
        <v>3.6681172058491769</v>
      </c>
      <c r="Q148" s="24">
        <f t="shared" ref="Q148" si="372">(1/H148)*100</f>
        <v>45.474370956805394</v>
      </c>
      <c r="R148" s="24">
        <f t="shared" ref="R148" si="373">(1/F148)*100</f>
        <v>27.574967405475881</v>
      </c>
      <c r="S148" s="24">
        <f t="shared" ref="S148" si="374">(1/G148)*100</f>
        <v>27.574967405475881</v>
      </c>
      <c r="U148" s="4" t="s">
        <v>39</v>
      </c>
      <c r="V148" s="4" t="s">
        <v>272</v>
      </c>
      <c r="W148" s="4" t="s">
        <v>67</v>
      </c>
    </row>
    <row r="149" spans="1:23" x14ac:dyDescent="0.2">
      <c r="A149" s="14">
        <v>1.56</v>
      </c>
      <c r="B149" s="14">
        <v>4.12</v>
      </c>
      <c r="C149" s="15">
        <v>5.8</v>
      </c>
      <c r="D149" s="20">
        <f t="shared" si="326"/>
        <v>5.6157880731031007E-2</v>
      </c>
      <c r="E149" s="17">
        <f>IF(OR($A149="",$B149="",$C149=""),"",A149*'MPTO_working_3-way'!$I148)</f>
        <v>1.6476062939404084</v>
      </c>
      <c r="F149" s="21">
        <f>IF(OR($A149="",$B149="",$C149=""),"",B149*'MPTO_working_3-way'!$I148)</f>
        <v>4.3513704686118482</v>
      </c>
      <c r="G149" s="22">
        <f>IF(OR($A149="",$B149="",$C149=""),"",C149*'MPTO_working_3-way'!$I148)</f>
        <v>6.12571570823998</v>
      </c>
      <c r="H149" s="17">
        <f>IF(OR($A149="",$B149="",$C149=""),"",'MPTO_working_3-way'!E148)</f>
        <v>1.6069255987824336</v>
      </c>
      <c r="I149" s="21">
        <f>IF(OR($A149="",$B149="",$C149=""),"",'MPTO_working_3-way'!F148)</f>
        <v>4.4643025944330184</v>
      </c>
      <c r="J149" s="22">
        <f>IF(OR($A149="",$B149="",$C149=""),"",'MPTO_working_3-way'!G148)</f>
        <v>6.5064137173496164</v>
      </c>
      <c r="K149" s="17">
        <f>IF(OR($A149="",$B149="",$C149=""),"",'OddsRatio_working_3-way'!H148)</f>
        <v>1.6201800873972143</v>
      </c>
      <c r="L149" s="21">
        <f>IF(OR($A149="",$B149="",$C149=""),"",'OddsRatio_working_3-way'!I148)</f>
        <v>4.4552890583559064</v>
      </c>
      <c r="M149" s="22">
        <f>IF(OR($A149="",$B149="",$C149=""),"",'OddsRatio_working_3-way'!J148)</f>
        <v>6.3158293205475493</v>
      </c>
      <c r="N149" s="17">
        <f>IF('Log_working_3-way'!$D148="","",A149^('Log_working_3-way'!$D148))</f>
        <v>1.6040416956304677</v>
      </c>
      <c r="O149" s="21">
        <f>IF('Log_working_3-way'!$D148="","",B149^('Log_working_3-way'!$D148))</f>
        <v>4.5018851815194205</v>
      </c>
      <c r="P149" s="22">
        <f>IF('Log_working_3-way'!$D148="","",C149^('Log_working_3-way'!$D148))</f>
        <v>6.4747698769040305</v>
      </c>
      <c r="Q149" s="24">
        <f t="shared" ref="Q149" si="375">(1/H149)*100</f>
        <v>62.230634744863067</v>
      </c>
      <c r="R149" s="24">
        <f t="shared" ref="R149" si="376">(1/F149)*100</f>
        <v>22.981265493558741</v>
      </c>
      <c r="S149" s="24">
        <f t="shared" ref="S149" si="377">(1/G149)*100</f>
        <v>16.324623074734831</v>
      </c>
      <c r="U149" s="4" t="s">
        <v>39</v>
      </c>
      <c r="V149" s="4" t="s">
        <v>42</v>
      </c>
      <c r="W149" s="4" t="s">
        <v>273</v>
      </c>
    </row>
    <row r="150" spans="1:23" x14ac:dyDescent="0.2">
      <c r="A150" s="14">
        <v>2.9</v>
      </c>
      <c r="B150" s="14">
        <v>3.22</v>
      </c>
      <c r="C150" s="15">
        <v>2.5099999999999998</v>
      </c>
      <c r="D150" s="20">
        <f t="shared" si="326"/>
        <v>5.3792966920068741E-2</v>
      </c>
      <c r="E150" s="17">
        <f>IF(OR($A150="",$B150="",$C150=""),"",A150*'MPTO_working_3-way'!$I149)</f>
        <v>3.0559996040681994</v>
      </c>
      <c r="F150" s="21">
        <f>IF(OR($A150="",$B150="",$C150=""),"",B150*'MPTO_working_3-way'!$I149)</f>
        <v>3.3932133534826217</v>
      </c>
      <c r="G150" s="22">
        <f>IF(OR($A150="",$B150="",$C150=""),"",C150*'MPTO_working_3-way'!$I149)</f>
        <v>2.6450203469693725</v>
      </c>
      <c r="H150" s="17">
        <f>IF(OR($A150="",$B150="",$C150=""),"",'MPTO_working_3-way'!E149)</f>
        <v>3.0590713040845254</v>
      </c>
      <c r="I150" s="21">
        <f>IF(OR($A150="",$B150="",$C150=""),"",'MPTO_working_3-way'!F149)</f>
        <v>3.4173077801613325</v>
      </c>
      <c r="J150" s="22">
        <f>IF(OR($A150="",$B150="",$C150=""),"",'MPTO_working_3-way'!G149)</f>
        <v>2.6282909171919</v>
      </c>
      <c r="K150" s="17">
        <f>IF(OR($A150="",$B150="",$C150=""),"",'OddsRatio_working_3-way'!H149)</f>
        <v>3.0584820340200976</v>
      </c>
      <c r="L150" s="21">
        <f>IF(OR($A150="",$B150="",$C150=""),"",'OddsRatio_working_3-way'!I149)</f>
        <v>3.4051737450129562</v>
      </c>
      <c r="M150" s="22">
        <f>IF(OR($A150="",$B150="",$C150=""),"",'OddsRatio_working_3-way'!J149)</f>
        <v>2.6359515112475513</v>
      </c>
      <c r="N150" s="17">
        <f>IF('Log_working_3-way'!$D149="","",A150^('Log_working_3-way'!$D149))</f>
        <v>3.0596979533887105</v>
      </c>
      <c r="O150" s="21">
        <f>IF('Log_working_3-way'!$D149="","",B150^('Log_working_3-way'!$D149))</f>
        <v>3.415270584858856</v>
      </c>
      <c r="P150" s="22">
        <f>IF('Log_working_3-way'!$D149="","",C150^('Log_working_3-way'!$D149))</f>
        <v>2.629034422703302</v>
      </c>
      <c r="Q150" s="24">
        <f t="shared" ref="Q150" si="378">(1/H150)*100</f>
        <v>32.689659723354033</v>
      </c>
      <c r="R150" s="24">
        <f t="shared" ref="R150" si="379">(1/F150)*100</f>
        <v>29.47059014057135</v>
      </c>
      <c r="S150" s="24">
        <f t="shared" ref="S150" si="380">(1/G150)*100</f>
        <v>37.806892530932174</v>
      </c>
      <c r="U150" s="4" t="s">
        <v>39</v>
      </c>
      <c r="V150" s="4" t="s">
        <v>64</v>
      </c>
      <c r="W150" s="4" t="s">
        <v>61</v>
      </c>
    </row>
    <row r="151" spans="1:23" x14ac:dyDescent="0.2">
      <c r="A151" s="14">
        <v>1.3839999999999999</v>
      </c>
      <c r="B151" s="14">
        <v>4.74</v>
      </c>
      <c r="C151" s="15">
        <v>8.1999999999999993</v>
      </c>
      <c r="D151" s="20">
        <f t="shared" si="326"/>
        <v>5.5465036248372401E-2</v>
      </c>
      <c r="E151" s="17">
        <f>IF(OR($A151="",$B151="",$C151=""),"",A151*'MPTO_working_3-way'!$I150)</f>
        <v>1.4607636101677473</v>
      </c>
      <c r="F151" s="21">
        <f>IF(OR($A151="",$B151="",$C151=""),"",B151*'MPTO_working_3-way'!$I150)</f>
        <v>5.0029042718172851</v>
      </c>
      <c r="G151" s="22">
        <f>IF(OR($A151="",$B151="",$C151=""),"",C151*'MPTO_working_3-way'!$I150)</f>
        <v>8.6548132972366538</v>
      </c>
      <c r="H151" s="17">
        <f>IF(OR($A151="",$B151="",$C151=""),"",'MPTO_working_3-way'!E150)</f>
        <v>1.4203435666173609</v>
      </c>
      <c r="I151" s="21">
        <f>IF(OR($A151="",$B151="",$C151=""),"",'MPTO_working_3-way'!F150)</f>
        <v>5.1952877839027289</v>
      </c>
      <c r="J151" s="22">
        <f>IF(OR($A151="",$B151="",$C151=""),"",'MPTO_working_3-way'!G150)</f>
        <v>9.6653027352733769</v>
      </c>
      <c r="K151" s="17">
        <f>IF(OR($A151="",$B151="",$C151=""),"",'OddsRatio_working_3-way'!H150)</f>
        <v>1.432228220786947</v>
      </c>
      <c r="L151" s="21">
        <f>IF(OR($A151="",$B151="",$C151=""),"",'OddsRatio_working_3-way'!I150)</f>
        <v>5.2097227753728692</v>
      </c>
      <c r="M151" s="22">
        <f>IF(OR($A151="",$B151="",$C151=""),"",'OddsRatio_working_3-way'!J150)</f>
        <v>9.1042791397552527</v>
      </c>
      <c r="N151" s="17">
        <f>IF('Log_working_3-way'!$D150="","",A151^('Log_working_3-way'!$D150))</f>
        <v>1.4163016895702196</v>
      </c>
      <c r="O151" s="21">
        <f>IF('Log_working_3-way'!$D150="","",B151^('Log_working_3-way'!$D150))</f>
        <v>5.2936340485368083</v>
      </c>
      <c r="P151" s="22">
        <f>IF('Log_working_3-way'!$D150="","",C151^('Log_working_3-way'!$D150))</f>
        <v>9.5211256237406729</v>
      </c>
      <c r="Q151" s="24">
        <f t="shared" ref="Q151" si="381">(1/H151)*100</f>
        <v>70.405500718503205</v>
      </c>
      <c r="R151" s="24">
        <f t="shared" ref="R151" si="382">(1/F151)*100</f>
        <v>19.988389656649456</v>
      </c>
      <c r="S151" s="24">
        <f t="shared" ref="S151" si="383">(1/G151)*100</f>
        <v>11.554264264941271</v>
      </c>
      <c r="U151" s="4" t="s">
        <v>39</v>
      </c>
      <c r="V151" s="4" t="s">
        <v>66</v>
      </c>
      <c r="W151" s="4" t="s">
        <v>75</v>
      </c>
    </row>
    <row r="152" spans="1:23" x14ac:dyDescent="0.2">
      <c r="A152" s="14">
        <v>2.0699999999999998</v>
      </c>
      <c r="B152" s="14">
        <v>3.52</v>
      </c>
      <c r="C152" s="15">
        <v>3.5</v>
      </c>
      <c r="D152" s="20">
        <f t="shared" si="326"/>
        <v>5.2896982244808211E-2</v>
      </c>
      <c r="E152" s="17">
        <f>IF(OR($A152="",$B152="",$C152=""),"",A152*'MPTO_working_3-way'!$I151)</f>
        <v>2.1794967532467528</v>
      </c>
      <c r="F152" s="21">
        <f>IF(OR($A152="",$B152="",$C152=""),"",B152*'MPTO_working_3-way'!$I151)</f>
        <v>3.706197377501725</v>
      </c>
      <c r="G152" s="22">
        <f>IF(OR($A152="",$B152="",$C152=""),"",C152*'MPTO_working_3-way'!$I151)</f>
        <v>3.6851394378568285</v>
      </c>
      <c r="H152" s="17">
        <f>IF(OR($A152="",$B152="",$C152=""),"",'MPTO_working_3-way'!E151)</f>
        <v>2.1484148156468503</v>
      </c>
      <c r="I152" s="21">
        <f>IF(OR($A152="",$B152="",$C152=""),"",'MPTO_working_3-way'!F151)</f>
        <v>3.7529284803296377</v>
      </c>
      <c r="J152" s="22">
        <f>IF(OR($A152="",$B152="",$C152=""),"",'MPTO_working_3-way'!G151)</f>
        <v>3.7302025333736375</v>
      </c>
      <c r="K152" s="17">
        <f>IF(OR($A152="",$B152="",$C152=""),"",'OddsRatio_working_3-way'!H151)</f>
        <v>2.1607956061087683</v>
      </c>
      <c r="L152" s="21">
        <f>IF(OR($A152="",$B152="",$C152=""),"",'OddsRatio_working_3-way'!I151)</f>
        <v>3.7338363807421464</v>
      </c>
      <c r="M152" s="22">
        <f>IF(OR($A152="",$B152="",$C152=""),"",'OddsRatio_working_3-way'!J151)</f>
        <v>3.712139266609273</v>
      </c>
      <c r="N152" s="17">
        <f>IF('Log_working_3-way'!$D151="","",A152^('Log_working_3-way'!$D151))</f>
        <v>2.1481821931834659</v>
      </c>
      <c r="O152" s="21">
        <f>IF('Log_working_3-way'!$D151="","",B152^('Log_working_3-way'!$D151))</f>
        <v>3.7531213445337803</v>
      </c>
      <c r="P152" s="22">
        <f>IF('Log_working_3-way'!$D151="","",C152^('Log_working_3-way'!$D151))</f>
        <v>3.730713415392755</v>
      </c>
      <c r="Q152" s="24">
        <f t="shared" ref="Q152" si="384">(1/H152)*100</f>
        <v>46.545946002467744</v>
      </c>
      <c r="R152" s="24">
        <f t="shared" ref="R152" si="385">(1/F152)*100</f>
        <v>26.98183334947154</v>
      </c>
      <c r="S152" s="24">
        <f t="shared" ref="S152" si="386">(1/G152)*100</f>
        <v>27.136015254325663</v>
      </c>
      <c r="U152" s="4" t="s">
        <v>39</v>
      </c>
      <c r="V152" s="4" t="s">
        <v>70</v>
      </c>
      <c r="W152" s="4" t="s">
        <v>69</v>
      </c>
    </row>
    <row r="153" spans="1:23" x14ac:dyDescent="0.2">
      <c r="A153" s="14">
        <v>1.5840000000000001</v>
      </c>
      <c r="B153" s="14">
        <v>3.86</v>
      </c>
      <c r="C153" s="15">
        <v>6.1</v>
      </c>
      <c r="D153" s="20">
        <f t="shared" si="326"/>
        <v>5.4314915055592827E-2</v>
      </c>
      <c r="E153" s="17">
        <f>IF(OR($A153="",$B153="",$C153=""),"",A153*'MPTO_working_3-way'!$I152)</f>
        <v>1.670034825448059</v>
      </c>
      <c r="F153" s="21">
        <f>IF(OR($A153="",$B153="",$C153=""),"",B153*'MPTO_working_3-way'!$I152)</f>
        <v>4.0696555721145886</v>
      </c>
      <c r="G153" s="22">
        <f>IF(OR($A153="",$B153="",$C153=""),"",C153*'MPTO_working_3-way'!$I152)</f>
        <v>6.4313209818391162</v>
      </c>
      <c r="H153" s="17">
        <f>IF(OR($A153="",$B153="",$C153=""),"",'MPTO_working_3-way'!E152)</f>
        <v>1.6307676019946535</v>
      </c>
      <c r="I153" s="21">
        <f>IF(OR($A153="",$B153="",$C153=""),"",'MPTO_working_3-way'!F152)</f>
        <v>4.1500253102358391</v>
      </c>
      <c r="J153" s="22">
        <f>IF(OR($A153="",$B153="",$C153=""),"",'MPTO_working_3-way'!G152)</f>
        <v>6.8573252442369084</v>
      </c>
      <c r="K153" s="17">
        <f>IF(OR($A153="",$B153="",$C153=""),"",'OddsRatio_working_3-way'!H152)</f>
        <v>1.6439773301558691</v>
      </c>
      <c r="L153" s="21">
        <f>IF(OR($A153="",$B153="",$C153=""),"",'OddsRatio_working_3-way'!I152)</f>
        <v>4.1537245963112754</v>
      </c>
      <c r="M153" s="22">
        <f>IF(OR($A153="",$B153="",$C153=""),"",'OddsRatio_working_3-way'!J152)</f>
        <v>6.6237746297858404</v>
      </c>
      <c r="N153" s="17">
        <f>IF('Log_working_3-way'!$D152="","",A153^('Log_working_3-way'!$D152))</f>
        <v>1.6284160234678349</v>
      </c>
      <c r="O153" s="21">
        <f>IF('Log_working_3-way'!$D152="","",B153^('Log_working_3-way'!$D152))</f>
        <v>4.1865434382537607</v>
      </c>
      <c r="P153" s="22">
        <f>IF('Log_working_3-way'!$D152="","",C153^('Log_working_3-way'!$D152))</f>
        <v>6.8006032233518123</v>
      </c>
      <c r="Q153" s="24">
        <f t="shared" ref="Q153" si="387">(1/H153)*100</f>
        <v>61.320815962793361</v>
      </c>
      <c r="R153" s="24">
        <f t="shared" ref="R153" si="388">(1/F153)*100</f>
        <v>24.572104009293376</v>
      </c>
      <c r="S153" s="24">
        <f t="shared" ref="S153" si="389">(1/G153)*100</f>
        <v>15.548905159979087</v>
      </c>
      <c r="U153" s="4" t="s">
        <v>39</v>
      </c>
      <c r="V153" s="4" t="s">
        <v>72</v>
      </c>
      <c r="W153" s="4" t="s">
        <v>71</v>
      </c>
    </row>
    <row r="154" spans="1:23" x14ac:dyDescent="0.2">
      <c r="A154" s="14">
        <v>1.736</v>
      </c>
      <c r="B154" s="14">
        <v>3.78</v>
      </c>
      <c r="C154" s="15">
        <v>4.68</v>
      </c>
      <c r="D154" s="20">
        <f t="shared" si="326"/>
        <v>5.4262344584925515E-2</v>
      </c>
      <c r="E154" s="17">
        <f>IF(OR($A154="",$B154="",$C154=""),"",A154*'MPTO_working_3-way'!$I153)</f>
        <v>1.8301994301994307</v>
      </c>
      <c r="F154" s="21">
        <f>IF(OR($A154="",$B154="",$C154=""),"",B154*'MPTO_working_3-way'!$I153)</f>
        <v>3.9851116625310183</v>
      </c>
      <c r="G154" s="22">
        <f>IF(OR($A154="",$B154="",$C154=""),"",C154*'MPTO_working_3-way'!$I153)</f>
        <v>4.9339477726574508</v>
      </c>
      <c r="H154" s="17">
        <f>IF(OR($A154="",$B154="",$C154=""),"",'MPTO_working_3-way'!E153)</f>
        <v>1.7922771624886271</v>
      </c>
      <c r="I154" s="21">
        <f>IF(OR($A154="",$B154="",$C154=""),"",'MPTO_working_3-way'!F153)</f>
        <v>4.0574071772289022</v>
      </c>
      <c r="J154" s="22">
        <f>IF(OR($A154="",$B154="",$C154=""),"",'MPTO_working_3-way'!G153)</f>
        <v>5.1127942361048984</v>
      </c>
      <c r="K154" s="17">
        <f>IF(OR($A154="",$B154="",$C154=""),"",'OddsRatio_working_3-way'!H153)</f>
        <v>1.8056903971542184</v>
      </c>
      <c r="L154" s="21">
        <f>IF(OR($A154="",$B154="",$C154=""),"",'OddsRatio_working_3-way'!I153)</f>
        <v>4.0432327501205547</v>
      </c>
      <c r="M154" s="22">
        <f>IF(OR($A154="",$B154="",$C154=""),"",'OddsRatio_working_3-way'!J153)</f>
        <v>5.0284519857710928</v>
      </c>
      <c r="N154" s="17">
        <f>IF('Log_working_3-way'!$D153="","",A154^('Log_working_3-way'!$D153))</f>
        <v>1.7905290474188749</v>
      </c>
      <c r="O154" s="21">
        <f>IF('Log_working_3-way'!$D153="","",B154^('Log_working_3-way'!$D153))</f>
        <v>4.0726022734996219</v>
      </c>
      <c r="P154" s="22">
        <f>IF('Log_working_3-way'!$D153="","",C154^('Log_working_3-way'!$D153))</f>
        <v>5.1030145897679144</v>
      </c>
      <c r="Q154" s="24">
        <f t="shared" ref="Q154" si="390">(1/H154)*100</f>
        <v>55.794941816447185</v>
      </c>
      <c r="R154" s="24">
        <f t="shared" ref="R154" si="391">(1/F154)*100</f>
        <v>25.093399750933994</v>
      </c>
      <c r="S154" s="24">
        <f t="shared" ref="S154" si="392">(1/G154)*100</f>
        <v>20.267745952677458</v>
      </c>
      <c r="U154" s="4" t="s">
        <v>39</v>
      </c>
      <c r="V154" s="4" t="s">
        <v>274</v>
      </c>
      <c r="W154" s="4" t="s">
        <v>65</v>
      </c>
    </row>
    <row r="155" spans="1:23" x14ac:dyDescent="0.2">
      <c r="A155" s="14">
        <v>2.1749999999999998</v>
      </c>
      <c r="B155" s="14">
        <v>3.42</v>
      </c>
      <c r="C155" s="15">
        <v>3.32</v>
      </c>
      <c r="D155" s="20">
        <f t="shared" si="326"/>
        <v>5.3372595038350568E-2</v>
      </c>
      <c r="E155" s="17">
        <f>IF(OR($A155="",$B155="",$C155=""),"",A155*'MPTO_working_3-way'!$I154)</f>
        <v>2.2910853942084124</v>
      </c>
      <c r="F155" s="21">
        <f>IF(OR($A155="",$B155="",$C155=""),"",B155*'MPTO_working_3-way'!$I154)</f>
        <v>3.6025342750311591</v>
      </c>
      <c r="G155" s="22">
        <f>IF(OR($A155="",$B155="",$C155=""),"",C155*'MPTO_working_3-way'!$I154)</f>
        <v>3.4971970155273238</v>
      </c>
      <c r="H155" s="17">
        <f>IF(OR($A155="",$B155="",$C155=""),"",'MPTO_working_3-way'!E154)</f>
        <v>2.2625496562541225</v>
      </c>
      <c r="I155" s="21">
        <f>IF(OR($A155="",$B155="",$C155=""),"",'MPTO_working_3-way'!F154)</f>
        <v>3.6415704755781788</v>
      </c>
      <c r="J155" s="22">
        <f>IF(OR($A155="",$B155="",$C155=""),"",'MPTO_working_3-way'!G154)</f>
        <v>3.5284077758124566</v>
      </c>
      <c r="K155" s="17">
        <f>IF(OR($A155="",$B155="",$C155=""),"",'OddsRatio_working_3-way'!H154)</f>
        <v>2.2743069262613278</v>
      </c>
      <c r="L155" s="21">
        <f>IF(OR($A155="",$B155="",$C155=""),"",'OddsRatio_working_3-way'!I154)</f>
        <v>3.624530009831842</v>
      </c>
      <c r="M155" s="22">
        <f>IF(OR($A155="",$B155="",$C155=""),"",'OddsRatio_working_3-way'!J154)</f>
        <v>3.5160783565330047</v>
      </c>
      <c r="N155" s="17" t="e">
        <f ca="1">IF('Log_working_3-way'!$D154="","",A155^('Log_working_3-way'!$D154))</f>
        <v>#NAME?</v>
      </c>
      <c r="O155" s="21" t="e">
        <f ca="1">IF('Log_working_3-way'!$D154="","",B155^('Log_working_3-way'!$D154))</f>
        <v>#NAME?</v>
      </c>
      <c r="P155" s="22" t="e">
        <f ca="1">IF('Log_working_3-way'!$D154="","",C155^('Log_working_3-way'!$D154))</f>
        <v>#NAME?</v>
      </c>
      <c r="Q155" s="24">
        <f t="shared" ref="Q155" si="393">(1/H155)*100</f>
        <v>44.197924992974521</v>
      </c>
      <c r="R155" s="24">
        <f t="shared" ref="R155" si="394">(1/F155)*100</f>
        <v>27.758236942557634</v>
      </c>
      <c r="S155" s="24">
        <f t="shared" ref="S155" si="395">(1/G155)*100</f>
        <v>28.594328416731056</v>
      </c>
      <c r="U155" s="4" t="s">
        <v>79</v>
      </c>
      <c r="V155" s="4" t="s">
        <v>179</v>
      </c>
      <c r="W155" s="4" t="s">
        <v>140</v>
      </c>
    </row>
    <row r="156" spans="1:23" x14ac:dyDescent="0.2">
      <c r="A156" s="14">
        <v>1.72</v>
      </c>
      <c r="B156" s="14">
        <v>3.62</v>
      </c>
      <c r="C156" s="15">
        <v>5.0999999999999996</v>
      </c>
      <c r="D156" s="20">
        <f t="shared" si="326"/>
        <v>5.371687413241033E-2</v>
      </c>
      <c r="E156" s="17">
        <f>IF(OR($A156="",$B156="",$C156=""),"",A156*'MPTO_working_3-way'!$I155)</f>
        <v>1.8123930235077457</v>
      </c>
      <c r="F156" s="21">
        <f>IF(OR($A156="",$B156="",$C156=""),"",B156*'MPTO_working_3-way'!$I155)</f>
        <v>3.8144550843593255</v>
      </c>
      <c r="G156" s="22">
        <f>IF(OR($A156="",$B156="",$C156=""),"",C156*'MPTO_working_3-way'!$I155)</f>
        <v>5.3739560580752928</v>
      </c>
      <c r="H156" s="17">
        <f>IF(OR($A156="",$B156="",$C156=""),"",'MPTO_working_3-way'!E155)</f>
        <v>1.7746552548945387</v>
      </c>
      <c r="I156" s="21">
        <f>IF(OR($A156="",$B156="",$C156=""),"",'MPTO_working_3-way'!F155)</f>
        <v>3.8709057693057849</v>
      </c>
      <c r="J156" s="22">
        <f>IF(OR($A156="",$B156="",$C156=""),"",'MPTO_working_3-way'!G155)</f>
        <v>5.6125287508012525</v>
      </c>
      <c r="K156" s="17">
        <f>IF(OR($A156="",$B156="",$C156=""),"",'OddsRatio_working_3-way'!H155)</f>
        <v>1.7881266434029526</v>
      </c>
      <c r="L156" s="21">
        <f>IF(OR($A156="",$B156="",$C156=""),"",'OddsRatio_working_3-way'!I155)</f>
        <v>3.8679052857163003</v>
      </c>
      <c r="M156" s="22">
        <f>IF(OR($A156="",$B156="",$C156=""),"",'OddsRatio_working_3-way'!J155)</f>
        <v>5.4879433860445914</v>
      </c>
      <c r="N156" s="17" t="e">
        <f ca="1">IF('Log_working_3-way'!$D155="","",A156^('Log_working_3-way'!$D155))</f>
        <v>#NAME?</v>
      </c>
      <c r="O156" s="21" t="e">
        <f ca="1">IF('Log_working_3-way'!$D155="","",B156^('Log_working_3-way'!$D155))</f>
        <v>#NAME?</v>
      </c>
      <c r="P156" s="22" t="e">
        <f ca="1">IF('Log_working_3-way'!$D155="","",C156^('Log_working_3-way'!$D155))</f>
        <v>#NAME?</v>
      </c>
      <c r="Q156" s="24">
        <f t="shared" ref="Q156" si="396">(1/H156)*100</f>
        <v>56.348972412640585</v>
      </c>
      <c r="R156" s="24">
        <f t="shared" ref="R156" si="397">(1/F156)*100</f>
        <v>26.216064362649576</v>
      </c>
      <c r="S156" s="24">
        <f t="shared" ref="S156" si="398">(1/G156)*100</f>
        <v>18.60826529270421</v>
      </c>
      <c r="U156" s="4" t="s">
        <v>43</v>
      </c>
      <c r="V156" s="4" t="s">
        <v>275</v>
      </c>
      <c r="W156" s="4" t="s">
        <v>166</v>
      </c>
    </row>
    <row r="157" spans="1:23" x14ac:dyDescent="0.2">
      <c r="A157" s="14">
        <v>2.4300000000000002</v>
      </c>
      <c r="B157" s="14">
        <v>3.15</v>
      </c>
      <c r="C157" s="15">
        <v>3.09</v>
      </c>
      <c r="D157" s="20">
        <f t="shared" si="326"/>
        <v>5.2607546674428907E-2</v>
      </c>
      <c r="E157" s="17">
        <f>IF(OR($A157="",$B157="",$C157=""),"",A157*'MPTO_working_3-way'!$I156)</f>
        <v>2.5578363384188623</v>
      </c>
      <c r="F157" s="21">
        <f>IF(OR($A157="",$B157="",$C157=""),"",B157*'MPTO_working_3-way'!$I156)</f>
        <v>3.3157137720244512</v>
      </c>
      <c r="G157" s="22">
        <f>IF(OR($A157="",$B157="",$C157=""),"",C157*'MPTO_working_3-way'!$I156)</f>
        <v>3.2525573192239854</v>
      </c>
      <c r="H157" s="17">
        <f>IF(OR($A157="",$B157="",$C157=""),"",'MPTO_working_3-way'!E156)</f>
        <v>2.5381561982393532</v>
      </c>
      <c r="I157" s="21">
        <f>IF(OR($A157="",$B157="",$C157=""),"",'MPTO_working_3-way'!F156)</f>
        <v>3.3341727828067209</v>
      </c>
      <c r="J157" s="22">
        <f>IF(OR($A157="",$B157="",$C157=""),"",'MPTO_working_3-way'!G156)</f>
        <v>3.2670263483400976</v>
      </c>
      <c r="K157" s="17">
        <f>IF(OR($A157="",$B157="",$C157=""),"",'OddsRatio_working_3-way'!H156)</f>
        <v>2.5468663048444777</v>
      </c>
      <c r="L157" s="21">
        <f>IF(OR($A157="",$B157="",$C157=""),"",'OddsRatio_working_3-way'!I156)</f>
        <v>3.3257080807102288</v>
      </c>
      <c r="M157" s="22">
        <f>IF(OR($A157="",$B157="",$C157=""),"",'OddsRatio_working_3-way'!J156)</f>
        <v>3.260804599388083</v>
      </c>
      <c r="N157" s="17" t="e">
        <f ca="1">IF('Log_working_3-way'!$D156="","",A157^('Log_working_3-way'!$D156))</f>
        <v>#NAME?</v>
      </c>
      <c r="O157" s="21" t="e">
        <f ca="1">IF('Log_working_3-way'!$D156="","",B157^('Log_working_3-way'!$D156))</f>
        <v>#NAME?</v>
      </c>
      <c r="P157" s="22" t="e">
        <f ca="1">IF('Log_working_3-way'!$D156="","",C157^('Log_working_3-way'!$D156))</f>
        <v>#NAME?</v>
      </c>
      <c r="Q157" s="24">
        <f t="shared" ref="Q157" si="399">(1/H157)*100</f>
        <v>39.39867848533796</v>
      </c>
      <c r="R157" s="24">
        <f t="shared" ref="R157" si="400">(1/F157)*100</f>
        <v>30.159418718143371</v>
      </c>
      <c r="S157" s="24">
        <f t="shared" ref="S157" si="401">(1/G157)*100</f>
        <v>30.745038499078198</v>
      </c>
      <c r="U157" s="4" t="s">
        <v>43</v>
      </c>
      <c r="V157" s="4" t="s">
        <v>233</v>
      </c>
      <c r="W157" s="4" t="s">
        <v>229</v>
      </c>
    </row>
    <row r="158" spans="1:23" x14ac:dyDescent="0.2">
      <c r="A158" s="14">
        <v>1.92</v>
      </c>
      <c r="B158" s="14">
        <v>3.22</v>
      </c>
      <c r="C158" s="15">
        <v>4.5</v>
      </c>
      <c r="D158" s="20">
        <f t="shared" si="326"/>
        <v>5.3614561766735847E-2</v>
      </c>
      <c r="E158" s="17">
        <f>IF(OR($A158="",$B158="",$C158=""),"",A158*'MPTO_working_3-way'!$I157)</f>
        <v>2.0229399585921328</v>
      </c>
      <c r="F158" s="21">
        <f>IF(OR($A158="",$B158="",$C158=""),"",B158*'MPTO_working_3-way'!$I157)</f>
        <v>3.3926388888888894</v>
      </c>
      <c r="G158" s="22">
        <f>IF(OR($A158="",$B158="",$C158=""),"",C158*'MPTO_working_3-way'!$I157)</f>
        <v>4.7412655279503113</v>
      </c>
      <c r="H158" s="17">
        <f>IF(OR($A158="",$B158="",$C158=""),"",'MPTO_working_3-way'!E157)</f>
        <v>1.988222514435996</v>
      </c>
      <c r="I158" s="21">
        <f>IF(OR($A158="",$B158="",$C158=""),"",'MPTO_working_3-way'!F157)</f>
        <v>3.4166134499189473</v>
      </c>
      <c r="J158" s="22">
        <f>IF(OR($A158="",$B158="",$C158=""),"",'MPTO_working_3-way'!G157)</f>
        <v>4.8935481601350892</v>
      </c>
      <c r="K158" s="17">
        <f>IF(OR($A158="",$B158="",$C158=""),"",'OddsRatio_working_3-way'!H157)</f>
        <v>2.0018325275873807</v>
      </c>
      <c r="L158" s="21">
        <f>IF(OR($A158="",$B158="",$C158=""),"",'OddsRatio_working_3-way'!I157)</f>
        <v>3.4174654470043317</v>
      </c>
      <c r="M158" s="22">
        <f>IF(OR($A158="",$B158="",$C158=""),"",'OddsRatio_working_3-way'!J157)</f>
        <v>4.8113193984302525</v>
      </c>
      <c r="N158" s="17" t="e">
        <f ca="1">IF('Log_working_3-way'!$D157="","",A158^('Log_working_3-way'!$D157))</f>
        <v>#NAME?</v>
      </c>
      <c r="O158" s="21" t="e">
        <f ca="1">IF('Log_working_3-way'!$D157="","",B158^('Log_working_3-way'!$D157))</f>
        <v>#NAME?</v>
      </c>
      <c r="P158" s="22" t="e">
        <f ca="1">IF('Log_working_3-way'!$D157="","",C158^('Log_working_3-way'!$D157))</f>
        <v>#NAME?</v>
      </c>
      <c r="Q158" s="24">
        <f t="shared" ref="Q158" si="402">(1/H158)*100</f>
        <v>50.296181274442134</v>
      </c>
      <c r="R158" s="24">
        <f t="shared" ref="R158" si="403">(1/F158)*100</f>
        <v>29.475580300487159</v>
      </c>
      <c r="S158" s="24">
        <f t="shared" ref="S158" si="404">(1/G158)*100</f>
        <v>21.091415237237481</v>
      </c>
      <c r="U158" s="4" t="s">
        <v>46</v>
      </c>
      <c r="V158" s="4" t="s">
        <v>116</v>
      </c>
      <c r="W158" s="4" t="s">
        <v>276</v>
      </c>
    </row>
    <row r="159" spans="1:23" x14ac:dyDescent="0.2">
      <c r="A159" s="14">
        <v>2.0699999999999998</v>
      </c>
      <c r="B159" s="14">
        <v>3.34</v>
      </c>
      <c r="C159" s="15">
        <v>3.68</v>
      </c>
      <c r="D159" s="20">
        <f t="shared" si="326"/>
        <v>5.4232115479186493E-2</v>
      </c>
      <c r="E159" s="17">
        <f>IF(OR($A159="",$B159="",$C159=""),"",A159*'MPTO_working_3-way'!$I158)</f>
        <v>2.1822604790419158</v>
      </c>
      <c r="F159" s="21">
        <f>IF(OR($A159="",$B159="",$C159=""),"",B159*'MPTO_working_3-way'!$I158)</f>
        <v>3.5211352657004826</v>
      </c>
      <c r="G159" s="22">
        <f>IF(OR($A159="",$B159="",$C159=""),"",C159*'MPTO_working_3-way'!$I158)</f>
        <v>3.8795741849634067</v>
      </c>
      <c r="H159" s="17">
        <f>IF(OR($A159="",$B159="",$C159=""),"",'MPTO_working_3-way'!E158)</f>
        <v>2.1504709669726951</v>
      </c>
      <c r="I159" s="21">
        <f>IF(OR($A159="",$B159="",$C159=""),"",'MPTO_working_3-way'!F158)</f>
        <v>3.5546224968080815</v>
      </c>
      <c r="J159" s="22">
        <f>IF(OR($A159="",$B159="",$C159=""),"",'MPTO_working_3-way'!G158)</f>
        <v>3.9422576169387797</v>
      </c>
      <c r="K159" s="17">
        <f>IF(OR($A159="",$B159="",$C159=""),"",'OddsRatio_working_3-way'!H158)</f>
        <v>2.1631807604422542</v>
      </c>
      <c r="L159" s="21">
        <f>IF(OR($A159="",$B159="",$C159=""),"",'OddsRatio_working_3-way'!I158)</f>
        <v>3.5437784854531533</v>
      </c>
      <c r="M159" s="22">
        <f>IF(OR($A159="",$B159="",$C159=""),"",'OddsRatio_working_3-way'!J158)</f>
        <v>3.9133873252198508</v>
      </c>
      <c r="N159" s="17" t="e">
        <f ca="1">IF('Log_working_3-way'!$D158="","",A159^('Log_working_3-way'!$D158))</f>
        <v>#NAME?</v>
      </c>
      <c r="O159" s="21" t="e">
        <f ca="1">IF('Log_working_3-way'!$D158="","",B159^('Log_working_3-way'!$D158))</f>
        <v>#NAME?</v>
      </c>
      <c r="P159" s="22" t="e">
        <f ca="1">IF('Log_working_3-way'!$D158="","",C159^('Log_working_3-way'!$D158))</f>
        <v>#NAME?</v>
      </c>
      <c r="Q159" s="24">
        <f t="shared" ref="Q159" si="405">(1/H159)*100</f>
        <v>46.501441561321819</v>
      </c>
      <c r="R159" s="24">
        <f t="shared" ref="R159" si="406">(1/F159)*100</f>
        <v>28.399931401131884</v>
      </c>
      <c r="S159" s="24">
        <f t="shared" ref="S159" si="407">(1/G159)*100</f>
        <v>25.776024695592518</v>
      </c>
      <c r="T159" s="26" t="s">
        <v>34</v>
      </c>
      <c r="U159" s="4" t="s">
        <v>47</v>
      </c>
      <c r="V159" s="4" t="s">
        <v>277</v>
      </c>
      <c r="W159" s="4" t="s">
        <v>278</v>
      </c>
    </row>
    <row r="160" spans="1:23" x14ac:dyDescent="0.2">
      <c r="A160" s="14">
        <v>2.5</v>
      </c>
      <c r="B160" s="14">
        <v>3.19</v>
      </c>
      <c r="C160" s="15">
        <v>2.944</v>
      </c>
      <c r="D160" s="20">
        <f t="shared" si="326"/>
        <v>5.3153536867929674E-2</v>
      </c>
      <c r="E160" s="17">
        <f>IF(OR($A160="",$B160="",$C160=""),"",A160*'MPTO_working_3-way'!$I159)</f>
        <v>2.6328838421698242</v>
      </c>
      <c r="F160" s="21">
        <f>IF(OR($A160="",$B160="",$C160=""),"",B160*'MPTO_working_3-way'!$I159)</f>
        <v>3.3595597826086956</v>
      </c>
      <c r="G160" s="22">
        <f>IF(OR($A160="",$B160="",$C160=""),"",C160*'MPTO_working_3-way'!$I159)</f>
        <v>3.100484012539185</v>
      </c>
      <c r="H160" s="17">
        <f>IF(OR($A160="",$B160="",$C160=""),"",'MPTO_working_3-way'!E159)</f>
        <v>2.615868903503364</v>
      </c>
      <c r="I160" s="21">
        <f>IF(OR($A160="",$B160="",$C160=""),"",'MPTO_working_3-way'!F159)</f>
        <v>3.3810994986568765</v>
      </c>
      <c r="J160" s="22">
        <f>IF(OR($A160="",$B160="",$C160=""),"",'MPTO_working_3-way'!G159)</f>
        <v>3.1060138360209275</v>
      </c>
      <c r="K160" s="17">
        <f>IF(OR($A160="",$B160="",$C160=""),"",'OddsRatio_working_3-way'!H159)</f>
        <v>2.6235929188596345</v>
      </c>
      <c r="L160" s="21">
        <f>IF(OR($A160="",$B160="",$C160=""),"",'OddsRatio_working_3-way'!I159)</f>
        <v>3.3704456615350669</v>
      </c>
      <c r="M160" s="22">
        <f>IF(OR($A160="",$B160="",$C160=""),"",'OddsRatio_working_3-way'!J159)</f>
        <v>3.1041764228420865</v>
      </c>
      <c r="N160" s="17" t="e">
        <f ca="1">IF('Log_working_3-way'!$D159="","",A160^('Log_working_3-way'!$D159))</f>
        <v>#NAME?</v>
      </c>
      <c r="O160" s="21" t="e">
        <f ca="1">IF('Log_working_3-way'!$D159="","",B160^('Log_working_3-way'!$D159))</f>
        <v>#NAME?</v>
      </c>
      <c r="P160" s="22" t="e">
        <f ca="1">IF('Log_working_3-way'!$D159="","",C160^('Log_working_3-way'!$D159))</f>
        <v>#NAME?</v>
      </c>
      <c r="Q160" s="24">
        <f t="shared" ref="Q160" si="408">(1/H160)*100</f>
        <v>38.228215437735678</v>
      </c>
      <c r="R160" s="24">
        <f t="shared" ref="R160" si="409">(1/F160)*100</f>
        <v>29.76580459072828</v>
      </c>
      <c r="S160" s="24">
        <f t="shared" ref="S160" si="410">(1/G160)*100</f>
        <v>32.253028751502441</v>
      </c>
      <c r="U160" s="4" t="s">
        <v>39</v>
      </c>
      <c r="V160" s="4" t="s">
        <v>129</v>
      </c>
      <c r="W160" s="4" t="s">
        <v>57</v>
      </c>
    </row>
    <row r="161" spans="4:16" x14ac:dyDescent="0.2">
      <c r="D161" s="20" t="str">
        <f t="shared" si="326"/>
        <v/>
      </c>
      <c r="E161" s="17" t="str">
        <f>IF(OR($A161="",$B161="",$C161=""),"",A161*'MPTO_working_3-way'!$I160)</f>
        <v/>
      </c>
      <c r="F161" s="21" t="str">
        <f>IF(OR($A161="",$B161="",$C161=""),"",B161*'MPTO_working_3-way'!$I160)</f>
        <v/>
      </c>
      <c r="G161" s="22" t="str">
        <f>IF(OR($A161="",$B161="",$C161=""),"",C161*'MPTO_working_3-way'!$I160)</f>
        <v/>
      </c>
      <c r="H161" s="17" t="str">
        <f>IF(OR($A161="",$B161="",$C161=""),"",'MPTO_working_3-way'!E160)</f>
        <v/>
      </c>
      <c r="I161" s="21" t="str">
        <f>IF(OR($A161="",$B161="",$C161=""),"",'MPTO_working_3-way'!F160)</f>
        <v/>
      </c>
      <c r="J161" s="22" t="str">
        <f>IF(OR($A161="",$B161="",$C161=""),"",'MPTO_working_3-way'!G160)</f>
        <v/>
      </c>
      <c r="K161" s="17" t="str">
        <f>IF(OR($A161="",$B161="",$C161=""),"",'OddsRatio_working_3-way'!H160)</f>
        <v/>
      </c>
      <c r="L161" s="21" t="str">
        <f>IF(OR($A161="",$B161="",$C161=""),"",'OddsRatio_working_3-way'!I160)</f>
        <v/>
      </c>
      <c r="M161" s="22" t="str">
        <f>IF(OR($A161="",$B161="",$C161=""),"",'OddsRatio_working_3-way'!J160)</f>
        <v/>
      </c>
      <c r="N161" s="17" t="str">
        <f>IF('Log_working_3-way'!$D160="","",A161^('Log_working_3-way'!$D160))</f>
        <v/>
      </c>
      <c r="O161" s="21" t="str">
        <f>IF('Log_working_3-way'!$D160="","",B161^('Log_working_3-way'!$D160))</f>
        <v/>
      </c>
      <c r="P161" s="22" t="str">
        <f>IF('Log_working_3-way'!$D160="","",C161^('Log_working_3-way'!$D160))</f>
        <v/>
      </c>
    </row>
    <row r="162" spans="4:16" x14ac:dyDescent="0.2">
      <c r="D162" s="20" t="str">
        <f t="shared" si="326"/>
        <v/>
      </c>
      <c r="E162" s="17" t="str">
        <f>IF(OR($A162="",$B162="",$C162=""),"",A162*'MPTO_working_3-way'!$I161)</f>
        <v/>
      </c>
      <c r="F162" s="21" t="str">
        <f>IF(OR($A162="",$B162="",$C162=""),"",B162*'MPTO_working_3-way'!$I161)</f>
        <v/>
      </c>
      <c r="G162" s="22" t="str">
        <f>IF(OR($A162="",$B162="",$C162=""),"",C162*'MPTO_working_3-way'!$I161)</f>
        <v/>
      </c>
      <c r="H162" s="17" t="str">
        <f>IF(OR($A162="",$B162="",$C162=""),"",'MPTO_working_3-way'!E161)</f>
        <v/>
      </c>
      <c r="I162" s="21" t="str">
        <f>IF(OR($A162="",$B162="",$C162=""),"",'MPTO_working_3-way'!F161)</f>
        <v/>
      </c>
      <c r="J162" s="22" t="str">
        <f>IF(OR($A162="",$B162="",$C162=""),"",'MPTO_working_3-way'!G161)</f>
        <v/>
      </c>
      <c r="K162" s="17" t="str">
        <f>IF(OR($A162="",$B162="",$C162=""),"",'OddsRatio_working_3-way'!H161)</f>
        <v/>
      </c>
      <c r="L162" s="21" t="str">
        <f>IF(OR($A162="",$B162="",$C162=""),"",'OddsRatio_working_3-way'!I161)</f>
        <v/>
      </c>
      <c r="M162" s="22" t="str">
        <f>IF(OR($A162="",$B162="",$C162=""),"",'OddsRatio_working_3-way'!J161)</f>
        <v/>
      </c>
      <c r="N162" s="17" t="str">
        <f>IF('Log_working_3-way'!$D161="","",A162^('Log_working_3-way'!$D161))</f>
        <v/>
      </c>
      <c r="O162" s="21" t="str">
        <f>IF('Log_working_3-way'!$D161="","",B162^('Log_working_3-way'!$D161))</f>
        <v/>
      </c>
      <c r="P162" s="22" t="str">
        <f>IF('Log_working_3-way'!$D161="","",C162^('Log_working_3-way'!$D161))</f>
        <v/>
      </c>
    </row>
    <row r="163" spans="4:16" x14ac:dyDescent="0.2">
      <c r="D163" s="20" t="str">
        <f t="shared" si="326"/>
        <v/>
      </c>
      <c r="E163" s="17" t="str">
        <f>IF(OR($A163="",$B163="",$C163=""),"",A163*'MPTO_working_3-way'!$I162)</f>
        <v/>
      </c>
      <c r="F163" s="21" t="str">
        <f>IF(OR($A163="",$B163="",$C163=""),"",B163*'MPTO_working_3-way'!$I162)</f>
        <v/>
      </c>
      <c r="G163" s="22" t="str">
        <f>IF(OR($A163="",$B163="",$C163=""),"",C163*'MPTO_working_3-way'!$I162)</f>
        <v/>
      </c>
      <c r="H163" s="17" t="str">
        <f>IF(OR($A163="",$B163="",$C163=""),"",'MPTO_working_3-way'!E162)</f>
        <v/>
      </c>
      <c r="I163" s="21" t="str">
        <f>IF(OR($A163="",$B163="",$C163=""),"",'MPTO_working_3-way'!F162)</f>
        <v/>
      </c>
      <c r="J163" s="22" t="str">
        <f>IF(OR($A163="",$B163="",$C163=""),"",'MPTO_working_3-way'!G162)</f>
        <v/>
      </c>
      <c r="K163" s="17" t="str">
        <f>IF(OR($A163="",$B163="",$C163=""),"",'OddsRatio_working_3-way'!H162)</f>
        <v/>
      </c>
      <c r="L163" s="21" t="str">
        <f>IF(OR($A163="",$B163="",$C163=""),"",'OddsRatio_working_3-way'!I162)</f>
        <v/>
      </c>
      <c r="M163" s="22" t="str">
        <f>IF(OR($A163="",$B163="",$C163=""),"",'OddsRatio_working_3-way'!J162)</f>
        <v/>
      </c>
      <c r="N163" s="17" t="str">
        <f>IF('Log_working_3-way'!$D162="","",A163^('Log_working_3-way'!$D162))</f>
        <v/>
      </c>
      <c r="O163" s="21" t="str">
        <f>IF('Log_working_3-way'!$D162="","",B163^('Log_working_3-way'!$D162))</f>
        <v/>
      </c>
      <c r="P163" s="22" t="str">
        <f>IF('Log_working_3-way'!$D162="","",C163^('Log_working_3-way'!$D162))</f>
        <v/>
      </c>
    </row>
    <row r="164" spans="4:16" x14ac:dyDescent="0.2">
      <c r="D164" s="20" t="str">
        <f t="shared" si="326"/>
        <v/>
      </c>
      <c r="E164" s="17" t="str">
        <f>IF(OR($A164="",$B164="",$C164=""),"",A164*'MPTO_working_3-way'!$I163)</f>
        <v/>
      </c>
      <c r="F164" s="21" t="str">
        <f>IF(OR($A164="",$B164="",$C164=""),"",B164*'MPTO_working_3-way'!$I163)</f>
        <v/>
      </c>
      <c r="G164" s="22" t="str">
        <f>IF(OR($A164="",$B164="",$C164=""),"",C164*'MPTO_working_3-way'!$I163)</f>
        <v/>
      </c>
      <c r="H164" s="17" t="str">
        <f>IF(OR($A164="",$B164="",$C164=""),"",'MPTO_working_3-way'!E163)</f>
        <v/>
      </c>
      <c r="I164" s="21" t="str">
        <f>IF(OR($A164="",$B164="",$C164=""),"",'MPTO_working_3-way'!F163)</f>
        <v/>
      </c>
      <c r="J164" s="22" t="str">
        <f>IF(OR($A164="",$B164="",$C164=""),"",'MPTO_working_3-way'!G163)</f>
        <v/>
      </c>
      <c r="K164" s="17" t="str">
        <f>IF(OR($A164="",$B164="",$C164=""),"",'OddsRatio_working_3-way'!H163)</f>
        <v/>
      </c>
      <c r="L164" s="21" t="str">
        <f>IF(OR($A164="",$B164="",$C164=""),"",'OddsRatio_working_3-way'!I163)</f>
        <v/>
      </c>
      <c r="M164" s="22" t="str">
        <f>IF(OR($A164="",$B164="",$C164=""),"",'OddsRatio_working_3-way'!J163)</f>
        <v/>
      </c>
      <c r="N164" s="17" t="str">
        <f>IF('Log_working_3-way'!$D163="","",A164^('Log_working_3-way'!$D163))</f>
        <v/>
      </c>
      <c r="O164" s="21" t="str">
        <f>IF('Log_working_3-way'!$D163="","",B164^('Log_working_3-way'!$D163))</f>
        <v/>
      </c>
      <c r="P164" s="22" t="str">
        <f>IF('Log_working_3-way'!$D163="","",C164^('Log_working_3-way'!$D163))</f>
        <v/>
      </c>
    </row>
    <row r="165" spans="4:16" x14ac:dyDescent="0.2">
      <c r="D165" s="20" t="str">
        <f t="shared" si="326"/>
        <v/>
      </c>
      <c r="E165" s="17" t="str">
        <f>IF(OR($A165="",$B165="",$C165=""),"",A165*'MPTO_working_3-way'!$I164)</f>
        <v/>
      </c>
      <c r="F165" s="21" t="str">
        <f>IF(OR($A165="",$B165="",$C165=""),"",B165*'MPTO_working_3-way'!$I164)</f>
        <v/>
      </c>
      <c r="G165" s="22" t="str">
        <f>IF(OR($A165="",$B165="",$C165=""),"",C165*'MPTO_working_3-way'!$I164)</f>
        <v/>
      </c>
      <c r="H165" s="17" t="str">
        <f>IF(OR($A165="",$B165="",$C165=""),"",'MPTO_working_3-way'!E164)</f>
        <v/>
      </c>
      <c r="I165" s="21" t="str">
        <f>IF(OR($A165="",$B165="",$C165=""),"",'MPTO_working_3-way'!F164)</f>
        <v/>
      </c>
      <c r="J165" s="22" t="str">
        <f>IF(OR($A165="",$B165="",$C165=""),"",'MPTO_working_3-way'!G164)</f>
        <v/>
      </c>
      <c r="K165" s="17" t="str">
        <f>IF(OR($A165="",$B165="",$C165=""),"",'OddsRatio_working_3-way'!H164)</f>
        <v/>
      </c>
      <c r="L165" s="21" t="str">
        <f>IF(OR($A165="",$B165="",$C165=""),"",'OddsRatio_working_3-way'!I164)</f>
        <v/>
      </c>
      <c r="M165" s="22" t="str">
        <f>IF(OR($A165="",$B165="",$C165=""),"",'OddsRatio_working_3-way'!J164)</f>
        <v/>
      </c>
      <c r="N165" s="17" t="str">
        <f>IF('Log_working_3-way'!$D164="","",A165^('Log_working_3-way'!$D164))</f>
        <v/>
      </c>
      <c r="O165" s="21" t="str">
        <f>IF('Log_working_3-way'!$D164="","",B165^('Log_working_3-way'!$D164))</f>
        <v/>
      </c>
      <c r="P165" s="22" t="str">
        <f>IF('Log_working_3-way'!$D164="","",C165^('Log_working_3-way'!$D164))</f>
        <v/>
      </c>
    </row>
    <row r="166" spans="4:16" x14ac:dyDescent="0.2">
      <c r="D166" s="20" t="str">
        <f t="shared" si="326"/>
        <v/>
      </c>
      <c r="E166" s="17" t="str">
        <f>IF(OR($A166="",$B166="",$C166=""),"",A166*'MPTO_working_3-way'!$I165)</f>
        <v/>
      </c>
      <c r="F166" s="21" t="str">
        <f>IF(OR($A166="",$B166="",$C166=""),"",B166*'MPTO_working_3-way'!$I165)</f>
        <v/>
      </c>
      <c r="G166" s="22" t="str">
        <f>IF(OR($A166="",$B166="",$C166=""),"",C166*'MPTO_working_3-way'!$I165)</f>
        <v/>
      </c>
      <c r="H166" s="17" t="str">
        <f>IF(OR($A166="",$B166="",$C166=""),"",'MPTO_working_3-way'!E165)</f>
        <v/>
      </c>
      <c r="I166" s="21" t="str">
        <f>IF(OR($A166="",$B166="",$C166=""),"",'MPTO_working_3-way'!F165)</f>
        <v/>
      </c>
      <c r="J166" s="22" t="str">
        <f>IF(OR($A166="",$B166="",$C166=""),"",'MPTO_working_3-way'!G165)</f>
        <v/>
      </c>
      <c r="K166" s="17" t="str">
        <f>IF(OR($A166="",$B166="",$C166=""),"",'OddsRatio_working_3-way'!H165)</f>
        <v/>
      </c>
      <c r="L166" s="21" t="str">
        <f>IF(OR($A166="",$B166="",$C166=""),"",'OddsRatio_working_3-way'!I165)</f>
        <v/>
      </c>
      <c r="M166" s="22" t="str">
        <f>IF(OR($A166="",$B166="",$C166=""),"",'OddsRatio_working_3-way'!J165)</f>
        <v/>
      </c>
      <c r="N166" s="17" t="str">
        <f>IF('Log_working_3-way'!$D165="","",A166^('Log_working_3-way'!$D165))</f>
        <v/>
      </c>
      <c r="O166" s="21" t="str">
        <f>IF('Log_working_3-way'!$D165="","",B166^('Log_working_3-way'!$D165))</f>
        <v/>
      </c>
      <c r="P166" s="22" t="str">
        <f>IF('Log_working_3-way'!$D165="","",C166^('Log_working_3-way'!$D165))</f>
        <v/>
      </c>
    </row>
    <row r="167" spans="4:16" x14ac:dyDescent="0.2">
      <c r="D167" s="20" t="str">
        <f t="shared" si="326"/>
        <v/>
      </c>
      <c r="E167" s="17" t="str">
        <f>IF(OR($A167="",$B167="",$C167=""),"",A167*'MPTO_working_3-way'!$I166)</f>
        <v/>
      </c>
      <c r="F167" s="21" t="str">
        <f>IF(OR($A167="",$B167="",$C167=""),"",B167*'MPTO_working_3-way'!$I166)</f>
        <v/>
      </c>
      <c r="G167" s="22" t="str">
        <f>IF(OR($A167="",$B167="",$C167=""),"",C167*'MPTO_working_3-way'!$I166)</f>
        <v/>
      </c>
      <c r="H167" s="17" t="str">
        <f>IF(OR($A167="",$B167="",$C167=""),"",'MPTO_working_3-way'!E166)</f>
        <v/>
      </c>
      <c r="I167" s="21" t="str">
        <f>IF(OR($A167="",$B167="",$C167=""),"",'MPTO_working_3-way'!F166)</f>
        <v/>
      </c>
      <c r="J167" s="22" t="str">
        <f>IF(OR($A167="",$B167="",$C167=""),"",'MPTO_working_3-way'!G166)</f>
        <v/>
      </c>
      <c r="K167" s="17" t="str">
        <f>IF(OR($A167="",$B167="",$C167=""),"",'OddsRatio_working_3-way'!H166)</f>
        <v/>
      </c>
      <c r="L167" s="21" t="str">
        <f>IF(OR($A167="",$B167="",$C167=""),"",'OddsRatio_working_3-way'!I166)</f>
        <v/>
      </c>
      <c r="M167" s="22" t="str">
        <f>IF(OR($A167="",$B167="",$C167=""),"",'OddsRatio_working_3-way'!J166)</f>
        <v/>
      </c>
      <c r="N167" s="17" t="str">
        <f>IF('Log_working_3-way'!$D166="","",A167^('Log_working_3-way'!$D166))</f>
        <v/>
      </c>
      <c r="O167" s="21" t="str">
        <f>IF('Log_working_3-way'!$D166="","",B167^('Log_working_3-way'!$D166))</f>
        <v/>
      </c>
      <c r="P167" s="22" t="str">
        <f>IF('Log_working_3-way'!$D166="","",C167^('Log_working_3-way'!$D166))</f>
        <v/>
      </c>
    </row>
    <row r="168" spans="4:16" x14ac:dyDescent="0.2">
      <c r="D168" s="20" t="str">
        <f t="shared" si="326"/>
        <v/>
      </c>
      <c r="E168" s="17" t="str">
        <f>IF(OR($A168="",$B168="",$C168=""),"",A168*'MPTO_working_3-way'!$I167)</f>
        <v/>
      </c>
      <c r="F168" s="21" t="str">
        <f>IF(OR($A168="",$B168="",$C168=""),"",B168*'MPTO_working_3-way'!$I167)</f>
        <v/>
      </c>
      <c r="G168" s="22" t="str">
        <f>IF(OR($A168="",$B168="",$C168=""),"",C168*'MPTO_working_3-way'!$I167)</f>
        <v/>
      </c>
      <c r="H168" s="17" t="str">
        <f>IF(OR($A168="",$B168="",$C168=""),"",'MPTO_working_3-way'!E167)</f>
        <v/>
      </c>
      <c r="I168" s="21" t="str">
        <f>IF(OR($A168="",$B168="",$C168=""),"",'MPTO_working_3-way'!F167)</f>
        <v/>
      </c>
      <c r="J168" s="22" t="str">
        <f>IF(OR($A168="",$B168="",$C168=""),"",'MPTO_working_3-way'!G167)</f>
        <v/>
      </c>
      <c r="K168" s="17" t="str">
        <f>IF(OR($A168="",$B168="",$C168=""),"",'OddsRatio_working_3-way'!H167)</f>
        <v/>
      </c>
      <c r="L168" s="21" t="str">
        <f>IF(OR($A168="",$B168="",$C168=""),"",'OddsRatio_working_3-way'!I167)</f>
        <v/>
      </c>
      <c r="M168" s="22" t="str">
        <f>IF(OR($A168="",$B168="",$C168=""),"",'OddsRatio_working_3-way'!J167)</f>
        <v/>
      </c>
      <c r="N168" s="17" t="str">
        <f>IF('Log_working_3-way'!$D167="","",A168^('Log_working_3-way'!$D167))</f>
        <v/>
      </c>
      <c r="O168" s="21" t="str">
        <f>IF('Log_working_3-way'!$D167="","",B168^('Log_working_3-way'!$D167))</f>
        <v/>
      </c>
      <c r="P168" s="22" t="str">
        <f>IF('Log_working_3-way'!$D167="","",C168^('Log_working_3-way'!$D167))</f>
        <v/>
      </c>
    </row>
    <row r="169" spans="4:16" x14ac:dyDescent="0.2">
      <c r="D169" s="20" t="str">
        <f t="shared" si="326"/>
        <v/>
      </c>
      <c r="E169" s="17" t="str">
        <f>IF(OR($A169="",$B169="",$C169=""),"",A169*'MPTO_working_3-way'!$I168)</f>
        <v/>
      </c>
      <c r="F169" s="21" t="str">
        <f>IF(OR($A169="",$B169="",$C169=""),"",B169*'MPTO_working_3-way'!$I168)</f>
        <v/>
      </c>
      <c r="G169" s="22" t="str">
        <f>IF(OR($A169="",$B169="",$C169=""),"",C169*'MPTO_working_3-way'!$I168)</f>
        <v/>
      </c>
      <c r="H169" s="17" t="str">
        <f>IF(OR($A169="",$B169="",$C169=""),"",'MPTO_working_3-way'!E168)</f>
        <v/>
      </c>
      <c r="I169" s="21" t="str">
        <f>IF(OR($A169="",$B169="",$C169=""),"",'MPTO_working_3-way'!F168)</f>
        <v/>
      </c>
      <c r="J169" s="22" t="str">
        <f>IF(OR($A169="",$B169="",$C169=""),"",'MPTO_working_3-way'!G168)</f>
        <v/>
      </c>
      <c r="K169" s="17" t="str">
        <f>IF(OR($A169="",$B169="",$C169=""),"",'OddsRatio_working_3-way'!H168)</f>
        <v/>
      </c>
      <c r="L169" s="21" t="str">
        <f>IF(OR($A169="",$B169="",$C169=""),"",'OddsRatio_working_3-way'!I168)</f>
        <v/>
      </c>
      <c r="M169" s="22" t="str">
        <f>IF(OR($A169="",$B169="",$C169=""),"",'OddsRatio_working_3-way'!J168)</f>
        <v/>
      </c>
      <c r="N169" s="17" t="str">
        <f>IF('Log_working_3-way'!$D168="","",A169^('Log_working_3-way'!$D168))</f>
        <v/>
      </c>
      <c r="O169" s="21" t="str">
        <f>IF('Log_working_3-way'!$D168="","",B169^('Log_working_3-way'!$D168))</f>
        <v/>
      </c>
      <c r="P169" s="22" t="str">
        <f>IF('Log_working_3-way'!$D168="","",C169^('Log_working_3-way'!$D168))</f>
        <v/>
      </c>
    </row>
    <row r="170" spans="4:16" x14ac:dyDescent="0.2">
      <c r="D170" s="20" t="str">
        <f t="shared" si="326"/>
        <v/>
      </c>
      <c r="E170" s="17" t="str">
        <f>IF(OR($A170="",$B170="",$C170=""),"",A170*'MPTO_working_3-way'!$I169)</f>
        <v/>
      </c>
      <c r="F170" s="21" t="str">
        <f>IF(OR($A170="",$B170="",$C170=""),"",B170*'MPTO_working_3-way'!$I169)</f>
        <v/>
      </c>
      <c r="G170" s="22" t="str">
        <f>IF(OR($A170="",$B170="",$C170=""),"",C170*'MPTO_working_3-way'!$I169)</f>
        <v/>
      </c>
      <c r="H170" s="17" t="str">
        <f>IF(OR($A170="",$B170="",$C170=""),"",'MPTO_working_3-way'!E169)</f>
        <v/>
      </c>
      <c r="I170" s="21" t="str">
        <f>IF(OR($A170="",$B170="",$C170=""),"",'MPTO_working_3-way'!F169)</f>
        <v/>
      </c>
      <c r="J170" s="22" t="str">
        <f>IF(OR($A170="",$B170="",$C170=""),"",'MPTO_working_3-way'!G169)</f>
        <v/>
      </c>
      <c r="K170" s="17" t="str">
        <f>IF(OR($A170="",$B170="",$C170=""),"",'OddsRatio_working_3-way'!H169)</f>
        <v/>
      </c>
      <c r="L170" s="21" t="str">
        <f>IF(OR($A170="",$B170="",$C170=""),"",'OddsRatio_working_3-way'!I169)</f>
        <v/>
      </c>
      <c r="M170" s="22" t="str">
        <f>IF(OR($A170="",$B170="",$C170=""),"",'OddsRatio_working_3-way'!J169)</f>
        <v/>
      </c>
      <c r="N170" s="17" t="str">
        <f>IF('Log_working_3-way'!$D169="","",A170^('Log_working_3-way'!$D169))</f>
        <v/>
      </c>
      <c r="O170" s="21" t="str">
        <f>IF('Log_working_3-way'!$D169="","",B170^('Log_working_3-way'!$D169))</f>
        <v/>
      </c>
      <c r="P170" s="22" t="str">
        <f>IF('Log_working_3-way'!$D169="","",C170^('Log_working_3-way'!$D169))</f>
        <v/>
      </c>
    </row>
    <row r="171" spans="4:16" x14ac:dyDescent="0.2">
      <c r="D171" s="20" t="str">
        <f t="shared" si="326"/>
        <v/>
      </c>
      <c r="E171" s="17" t="str">
        <f>IF(OR($A171="",$B171="",$C171=""),"",A171*'MPTO_working_3-way'!$I170)</f>
        <v/>
      </c>
      <c r="F171" s="21" t="str">
        <f>IF(OR($A171="",$B171="",$C171=""),"",B171*'MPTO_working_3-way'!$I170)</f>
        <v/>
      </c>
      <c r="G171" s="22" t="str">
        <f>IF(OR($A171="",$B171="",$C171=""),"",C171*'MPTO_working_3-way'!$I170)</f>
        <v/>
      </c>
      <c r="H171" s="17" t="str">
        <f>IF(OR($A171="",$B171="",$C171=""),"",'MPTO_working_3-way'!E170)</f>
        <v/>
      </c>
      <c r="I171" s="21" t="str">
        <f>IF(OR($A171="",$B171="",$C171=""),"",'MPTO_working_3-way'!F170)</f>
        <v/>
      </c>
      <c r="J171" s="22" t="str">
        <f>IF(OR($A171="",$B171="",$C171=""),"",'MPTO_working_3-way'!G170)</f>
        <v/>
      </c>
      <c r="K171" s="17" t="str">
        <f>IF(OR($A171="",$B171="",$C171=""),"",'OddsRatio_working_3-way'!H170)</f>
        <v/>
      </c>
      <c r="L171" s="21" t="str">
        <f>IF(OR($A171="",$B171="",$C171=""),"",'OddsRatio_working_3-way'!I170)</f>
        <v/>
      </c>
      <c r="M171" s="22" t="str">
        <f>IF(OR($A171="",$B171="",$C171=""),"",'OddsRatio_working_3-way'!J170)</f>
        <v/>
      </c>
      <c r="N171" s="17" t="str">
        <f>IF('Log_working_3-way'!$D170="","",A171^('Log_working_3-way'!$D170))</f>
        <v/>
      </c>
      <c r="O171" s="21" t="str">
        <f>IF('Log_working_3-way'!$D170="","",B171^('Log_working_3-way'!$D170))</f>
        <v/>
      </c>
      <c r="P171" s="22" t="str">
        <f>IF('Log_working_3-way'!$D170="","",C171^('Log_working_3-way'!$D170))</f>
        <v/>
      </c>
    </row>
    <row r="172" spans="4:16" x14ac:dyDescent="0.2">
      <c r="D172" s="20" t="str">
        <f t="shared" si="326"/>
        <v/>
      </c>
      <c r="E172" s="17" t="str">
        <f>IF(OR($A172="",$B172="",$C172=""),"",A172*'MPTO_working_3-way'!$I171)</f>
        <v/>
      </c>
      <c r="F172" s="21" t="str">
        <f>IF(OR($A172="",$B172="",$C172=""),"",B172*'MPTO_working_3-way'!$I171)</f>
        <v/>
      </c>
      <c r="G172" s="22" t="str">
        <f>IF(OR($A172="",$B172="",$C172=""),"",C172*'MPTO_working_3-way'!$I171)</f>
        <v/>
      </c>
      <c r="H172" s="17" t="str">
        <f>IF(OR($A172="",$B172="",$C172=""),"",'MPTO_working_3-way'!E171)</f>
        <v/>
      </c>
      <c r="I172" s="21" t="str">
        <f>IF(OR($A172="",$B172="",$C172=""),"",'MPTO_working_3-way'!F171)</f>
        <v/>
      </c>
      <c r="J172" s="22" t="str">
        <f>IF(OR($A172="",$B172="",$C172=""),"",'MPTO_working_3-way'!G171)</f>
        <v/>
      </c>
      <c r="K172" s="17" t="str">
        <f>IF(OR($A172="",$B172="",$C172=""),"",'OddsRatio_working_3-way'!H171)</f>
        <v/>
      </c>
      <c r="L172" s="21" t="str">
        <f>IF(OR($A172="",$B172="",$C172=""),"",'OddsRatio_working_3-way'!I171)</f>
        <v/>
      </c>
      <c r="M172" s="22" t="str">
        <f>IF(OR($A172="",$B172="",$C172=""),"",'OddsRatio_working_3-way'!J171)</f>
        <v/>
      </c>
      <c r="N172" s="17" t="str">
        <f>IF('Log_working_3-way'!$D171="","",A172^('Log_working_3-way'!$D171))</f>
        <v/>
      </c>
      <c r="O172" s="21" t="str">
        <f>IF('Log_working_3-way'!$D171="","",B172^('Log_working_3-way'!$D171))</f>
        <v/>
      </c>
      <c r="P172" s="22" t="str">
        <f>IF('Log_working_3-way'!$D171="","",C172^('Log_working_3-way'!$D171))</f>
        <v/>
      </c>
    </row>
    <row r="173" spans="4:16" x14ac:dyDescent="0.2">
      <c r="D173" s="20" t="str">
        <f t="shared" si="326"/>
        <v/>
      </c>
      <c r="E173" s="17" t="str">
        <f>IF(OR($A173="",$B173="",$C173=""),"",A173*'MPTO_working_3-way'!$I172)</f>
        <v/>
      </c>
      <c r="F173" s="21" t="str">
        <f>IF(OR($A173="",$B173="",$C173=""),"",B173*'MPTO_working_3-way'!$I172)</f>
        <v/>
      </c>
      <c r="G173" s="22" t="str">
        <f>IF(OR($A173="",$B173="",$C173=""),"",C173*'MPTO_working_3-way'!$I172)</f>
        <v/>
      </c>
      <c r="H173" s="17" t="str">
        <f>IF(OR($A173="",$B173="",$C173=""),"",'MPTO_working_3-way'!E172)</f>
        <v/>
      </c>
      <c r="I173" s="21" t="str">
        <f>IF(OR($A173="",$B173="",$C173=""),"",'MPTO_working_3-way'!F172)</f>
        <v/>
      </c>
      <c r="J173" s="22" t="str">
        <f>IF(OR($A173="",$B173="",$C173=""),"",'MPTO_working_3-way'!G172)</f>
        <v/>
      </c>
      <c r="K173" s="17" t="str">
        <f>IF(OR($A173="",$B173="",$C173=""),"",'OddsRatio_working_3-way'!H172)</f>
        <v/>
      </c>
      <c r="L173" s="21" t="str">
        <f>IF(OR($A173="",$B173="",$C173=""),"",'OddsRatio_working_3-way'!I172)</f>
        <v/>
      </c>
      <c r="M173" s="22" t="str">
        <f>IF(OR($A173="",$B173="",$C173=""),"",'OddsRatio_working_3-way'!J172)</f>
        <v/>
      </c>
      <c r="N173" s="17" t="str">
        <f>IF('Log_working_3-way'!$D172="","",A173^('Log_working_3-way'!$D172))</f>
        <v/>
      </c>
      <c r="O173" s="21" t="str">
        <f>IF('Log_working_3-way'!$D172="","",B173^('Log_working_3-way'!$D172))</f>
        <v/>
      </c>
      <c r="P173" s="22" t="str">
        <f>IF('Log_working_3-way'!$D172="","",C173^('Log_working_3-way'!$D172))</f>
        <v/>
      </c>
    </row>
    <row r="174" spans="4:16" x14ac:dyDescent="0.2">
      <c r="D174" s="20" t="str">
        <f t="shared" si="326"/>
        <v/>
      </c>
      <c r="E174" s="17" t="str">
        <f>IF(OR($A174="",$B174="",$C174=""),"",A174*'MPTO_working_3-way'!$I173)</f>
        <v/>
      </c>
      <c r="F174" s="21" t="str">
        <f>IF(OR($A174="",$B174="",$C174=""),"",B174*'MPTO_working_3-way'!$I173)</f>
        <v/>
      </c>
      <c r="G174" s="22" t="str">
        <f>IF(OR($A174="",$B174="",$C174=""),"",C174*'MPTO_working_3-way'!$I173)</f>
        <v/>
      </c>
      <c r="H174" s="17" t="str">
        <f>IF(OR($A174="",$B174="",$C174=""),"",'MPTO_working_3-way'!E173)</f>
        <v/>
      </c>
      <c r="I174" s="21" t="str">
        <f>IF(OR($A174="",$B174="",$C174=""),"",'MPTO_working_3-way'!F173)</f>
        <v/>
      </c>
      <c r="J174" s="22" t="str">
        <f>IF(OR($A174="",$B174="",$C174=""),"",'MPTO_working_3-way'!G173)</f>
        <v/>
      </c>
      <c r="K174" s="17" t="str">
        <f>IF(OR($A174="",$B174="",$C174=""),"",'OddsRatio_working_3-way'!H173)</f>
        <v/>
      </c>
      <c r="L174" s="21" t="str">
        <f>IF(OR($A174="",$B174="",$C174=""),"",'OddsRatio_working_3-way'!I173)</f>
        <v/>
      </c>
      <c r="M174" s="22" t="str">
        <f>IF(OR($A174="",$B174="",$C174=""),"",'OddsRatio_working_3-way'!J173)</f>
        <v/>
      </c>
      <c r="N174" s="17" t="str">
        <f>IF('Log_working_3-way'!$D173="","",A174^('Log_working_3-way'!$D173))</f>
        <v/>
      </c>
      <c r="O174" s="21" t="str">
        <f>IF('Log_working_3-way'!$D173="","",B174^('Log_working_3-way'!$D173))</f>
        <v/>
      </c>
      <c r="P174" s="22" t="str">
        <f>IF('Log_working_3-way'!$D173="","",C174^('Log_working_3-way'!$D173))</f>
        <v/>
      </c>
    </row>
    <row r="175" spans="4:16" x14ac:dyDescent="0.2">
      <c r="D175" s="20" t="str">
        <f t="shared" si="326"/>
        <v/>
      </c>
      <c r="E175" s="17" t="str">
        <f>IF(OR($A175="",$B175="",$C175=""),"",A175*'MPTO_working_3-way'!$I174)</f>
        <v/>
      </c>
      <c r="F175" s="21" t="str">
        <f>IF(OR($A175="",$B175="",$C175=""),"",B175*'MPTO_working_3-way'!$I174)</f>
        <v/>
      </c>
      <c r="G175" s="22" t="str">
        <f>IF(OR($A175="",$B175="",$C175=""),"",C175*'MPTO_working_3-way'!$I174)</f>
        <v/>
      </c>
      <c r="H175" s="17" t="str">
        <f>IF(OR($A175="",$B175="",$C175=""),"",'MPTO_working_3-way'!E174)</f>
        <v/>
      </c>
      <c r="I175" s="21" t="str">
        <f>IF(OR($A175="",$B175="",$C175=""),"",'MPTO_working_3-way'!F174)</f>
        <v/>
      </c>
      <c r="J175" s="22" t="str">
        <f>IF(OR($A175="",$B175="",$C175=""),"",'MPTO_working_3-way'!G174)</f>
        <v/>
      </c>
      <c r="K175" s="17" t="str">
        <f>IF(OR($A175="",$B175="",$C175=""),"",'OddsRatio_working_3-way'!H174)</f>
        <v/>
      </c>
      <c r="L175" s="21" t="str">
        <f>IF(OR($A175="",$B175="",$C175=""),"",'OddsRatio_working_3-way'!I174)</f>
        <v/>
      </c>
      <c r="M175" s="22" t="str">
        <f>IF(OR($A175="",$B175="",$C175=""),"",'OddsRatio_working_3-way'!J174)</f>
        <v/>
      </c>
      <c r="N175" s="17" t="str">
        <f>IF('Log_working_3-way'!$D174="","",A175^('Log_working_3-way'!$D174))</f>
        <v/>
      </c>
      <c r="O175" s="21" t="str">
        <f>IF('Log_working_3-way'!$D174="","",B175^('Log_working_3-way'!$D174))</f>
        <v/>
      </c>
      <c r="P175" s="22" t="str">
        <f>IF('Log_working_3-way'!$D174="","",C175^('Log_working_3-way'!$D174))</f>
        <v/>
      </c>
    </row>
    <row r="176" spans="4:16" x14ac:dyDescent="0.2">
      <c r="D176" s="20" t="str">
        <f t="shared" si="326"/>
        <v/>
      </c>
      <c r="E176" s="17" t="str">
        <f>IF(OR($A176="",$B176="",$C176=""),"",A176*'MPTO_working_3-way'!$I175)</f>
        <v/>
      </c>
      <c r="F176" s="21" t="str">
        <f>IF(OR($A176="",$B176="",$C176=""),"",B176*'MPTO_working_3-way'!$I175)</f>
        <v/>
      </c>
      <c r="G176" s="22" t="str">
        <f>IF(OR($A176="",$B176="",$C176=""),"",C176*'MPTO_working_3-way'!$I175)</f>
        <v/>
      </c>
      <c r="H176" s="17" t="str">
        <f>IF(OR($A176="",$B176="",$C176=""),"",'MPTO_working_3-way'!E175)</f>
        <v/>
      </c>
      <c r="I176" s="21" t="str">
        <f>IF(OR($A176="",$B176="",$C176=""),"",'MPTO_working_3-way'!F175)</f>
        <v/>
      </c>
      <c r="J176" s="22" t="str">
        <f>IF(OR($A176="",$B176="",$C176=""),"",'MPTO_working_3-way'!G175)</f>
        <v/>
      </c>
      <c r="K176" s="17" t="str">
        <f>IF(OR($A176="",$B176="",$C176=""),"",'OddsRatio_working_3-way'!H175)</f>
        <v/>
      </c>
      <c r="L176" s="21" t="str">
        <f>IF(OR($A176="",$B176="",$C176=""),"",'OddsRatio_working_3-way'!I175)</f>
        <v/>
      </c>
      <c r="M176" s="22" t="str">
        <f>IF(OR($A176="",$B176="",$C176=""),"",'OddsRatio_working_3-way'!J175)</f>
        <v/>
      </c>
      <c r="N176" s="17" t="str">
        <f>IF('Log_working_3-way'!$D175="","",A176^('Log_working_3-way'!$D175))</f>
        <v/>
      </c>
      <c r="O176" s="21" t="str">
        <f>IF('Log_working_3-way'!$D175="","",B176^('Log_working_3-way'!$D175))</f>
        <v/>
      </c>
      <c r="P176" s="22" t="str">
        <f>IF('Log_working_3-way'!$D175="","",C176^('Log_working_3-way'!$D175))</f>
        <v/>
      </c>
    </row>
    <row r="177" spans="4:16" x14ac:dyDescent="0.2">
      <c r="D177" s="20" t="str">
        <f t="shared" si="326"/>
        <v/>
      </c>
      <c r="E177" s="17" t="str">
        <f>IF(OR($A177="",$B177="",$C177=""),"",A177*'MPTO_working_3-way'!$I176)</f>
        <v/>
      </c>
      <c r="F177" s="21" t="str">
        <f>IF(OR($A177="",$B177="",$C177=""),"",B177*'MPTO_working_3-way'!$I176)</f>
        <v/>
      </c>
      <c r="G177" s="22" t="str">
        <f>IF(OR($A177="",$B177="",$C177=""),"",C177*'MPTO_working_3-way'!$I176)</f>
        <v/>
      </c>
      <c r="H177" s="17" t="str">
        <f>IF(OR($A177="",$B177="",$C177=""),"",'MPTO_working_3-way'!E176)</f>
        <v/>
      </c>
      <c r="I177" s="21" t="str">
        <f>IF(OR($A177="",$B177="",$C177=""),"",'MPTO_working_3-way'!F176)</f>
        <v/>
      </c>
      <c r="J177" s="22" t="str">
        <f>IF(OR($A177="",$B177="",$C177=""),"",'MPTO_working_3-way'!G176)</f>
        <v/>
      </c>
      <c r="K177" s="17" t="str">
        <f>IF(OR($A177="",$B177="",$C177=""),"",'OddsRatio_working_3-way'!H176)</f>
        <v/>
      </c>
      <c r="L177" s="21" t="str">
        <f>IF(OR($A177="",$B177="",$C177=""),"",'OddsRatio_working_3-way'!I176)</f>
        <v/>
      </c>
      <c r="M177" s="22" t="str">
        <f>IF(OR($A177="",$B177="",$C177=""),"",'OddsRatio_working_3-way'!J176)</f>
        <v/>
      </c>
      <c r="N177" s="17" t="str">
        <f>IF('Log_working_3-way'!$D176="","",A177^('Log_working_3-way'!$D176))</f>
        <v/>
      </c>
      <c r="O177" s="21" t="str">
        <f>IF('Log_working_3-way'!$D176="","",B177^('Log_working_3-way'!$D176))</f>
        <v/>
      </c>
      <c r="P177" s="22" t="str">
        <f>IF('Log_working_3-way'!$D176="","",C177^('Log_working_3-way'!$D176))</f>
        <v/>
      </c>
    </row>
    <row r="178" spans="4:16" x14ac:dyDescent="0.2">
      <c r="D178" s="20" t="str">
        <f t="shared" si="326"/>
        <v/>
      </c>
      <c r="E178" s="17" t="str">
        <f>IF(OR($A178="",$B178="",$C178=""),"",A178*'MPTO_working_3-way'!$I177)</f>
        <v/>
      </c>
      <c r="F178" s="21" t="str">
        <f>IF(OR($A178="",$B178="",$C178=""),"",B178*'MPTO_working_3-way'!$I177)</f>
        <v/>
      </c>
      <c r="G178" s="22" t="str">
        <f>IF(OR($A178="",$B178="",$C178=""),"",C178*'MPTO_working_3-way'!$I177)</f>
        <v/>
      </c>
      <c r="H178" s="17" t="str">
        <f>IF(OR($A178="",$B178="",$C178=""),"",'MPTO_working_3-way'!E177)</f>
        <v/>
      </c>
      <c r="I178" s="21" t="str">
        <f>IF(OR($A178="",$B178="",$C178=""),"",'MPTO_working_3-way'!F177)</f>
        <v/>
      </c>
      <c r="J178" s="22" t="str">
        <f>IF(OR($A178="",$B178="",$C178=""),"",'MPTO_working_3-way'!G177)</f>
        <v/>
      </c>
      <c r="K178" s="17" t="str">
        <f>IF(OR($A178="",$B178="",$C178=""),"",'OddsRatio_working_3-way'!H177)</f>
        <v/>
      </c>
      <c r="L178" s="21" t="str">
        <f>IF(OR($A178="",$B178="",$C178=""),"",'OddsRatio_working_3-way'!I177)</f>
        <v/>
      </c>
      <c r="M178" s="22" t="str">
        <f>IF(OR($A178="",$B178="",$C178=""),"",'OddsRatio_working_3-way'!J177)</f>
        <v/>
      </c>
      <c r="N178" s="17" t="str">
        <f>IF('Log_working_3-way'!$D177="","",A178^('Log_working_3-way'!$D177))</f>
        <v/>
      </c>
      <c r="O178" s="21" t="str">
        <f>IF('Log_working_3-way'!$D177="","",B178^('Log_working_3-way'!$D177))</f>
        <v/>
      </c>
      <c r="P178" s="22" t="str">
        <f>IF('Log_working_3-way'!$D177="","",C178^('Log_working_3-way'!$D177))</f>
        <v/>
      </c>
    </row>
    <row r="179" spans="4:16" x14ac:dyDescent="0.2">
      <c r="D179" s="20" t="str">
        <f t="shared" si="326"/>
        <v/>
      </c>
      <c r="E179" s="17" t="str">
        <f>IF(OR($A179="",$B179="",$C179=""),"",A179*'MPTO_working_3-way'!$I178)</f>
        <v/>
      </c>
      <c r="F179" s="21" t="str">
        <f>IF(OR($A179="",$B179="",$C179=""),"",B179*'MPTO_working_3-way'!$I178)</f>
        <v/>
      </c>
      <c r="G179" s="22" t="str">
        <f>IF(OR($A179="",$B179="",$C179=""),"",C179*'MPTO_working_3-way'!$I178)</f>
        <v/>
      </c>
      <c r="H179" s="17" t="str">
        <f>IF(OR($A179="",$B179="",$C179=""),"",'MPTO_working_3-way'!E178)</f>
        <v/>
      </c>
      <c r="I179" s="21" t="str">
        <f>IF(OR($A179="",$B179="",$C179=""),"",'MPTO_working_3-way'!F178)</f>
        <v/>
      </c>
      <c r="J179" s="22" t="str">
        <f>IF(OR($A179="",$B179="",$C179=""),"",'MPTO_working_3-way'!G178)</f>
        <v/>
      </c>
      <c r="K179" s="17" t="str">
        <f>IF(OR($A179="",$B179="",$C179=""),"",'OddsRatio_working_3-way'!H178)</f>
        <v/>
      </c>
      <c r="L179" s="21" t="str">
        <f>IF(OR($A179="",$B179="",$C179=""),"",'OddsRatio_working_3-way'!I178)</f>
        <v/>
      </c>
      <c r="M179" s="22" t="str">
        <f>IF(OR($A179="",$B179="",$C179=""),"",'OddsRatio_working_3-way'!J178)</f>
        <v/>
      </c>
      <c r="N179" s="17" t="str">
        <f>IF('Log_working_3-way'!$D178="","",A179^('Log_working_3-way'!$D178))</f>
        <v/>
      </c>
      <c r="O179" s="21" t="str">
        <f>IF('Log_working_3-way'!$D178="","",B179^('Log_working_3-way'!$D178))</f>
        <v/>
      </c>
      <c r="P179" s="22" t="str">
        <f>IF('Log_working_3-way'!$D178="","",C179^('Log_working_3-way'!$D178))</f>
        <v/>
      </c>
    </row>
    <row r="180" spans="4:16" x14ac:dyDescent="0.2">
      <c r="D180" s="20" t="str">
        <f t="shared" si="326"/>
        <v/>
      </c>
      <c r="E180" s="17" t="str">
        <f>IF(OR($A180="",$B180="",$C180=""),"",A180*'MPTO_working_3-way'!$I179)</f>
        <v/>
      </c>
      <c r="F180" s="21" t="str">
        <f>IF(OR($A180="",$B180="",$C180=""),"",B180*'MPTO_working_3-way'!$I179)</f>
        <v/>
      </c>
      <c r="G180" s="22" t="str">
        <f>IF(OR($A180="",$B180="",$C180=""),"",C180*'MPTO_working_3-way'!$I179)</f>
        <v/>
      </c>
      <c r="H180" s="17" t="str">
        <f>IF(OR($A180="",$B180="",$C180=""),"",'MPTO_working_3-way'!E179)</f>
        <v/>
      </c>
      <c r="I180" s="21" t="str">
        <f>IF(OR($A180="",$B180="",$C180=""),"",'MPTO_working_3-way'!F179)</f>
        <v/>
      </c>
      <c r="J180" s="22" t="str">
        <f>IF(OR($A180="",$B180="",$C180=""),"",'MPTO_working_3-way'!G179)</f>
        <v/>
      </c>
      <c r="K180" s="17" t="str">
        <f>IF(OR($A180="",$B180="",$C180=""),"",'OddsRatio_working_3-way'!H179)</f>
        <v/>
      </c>
      <c r="L180" s="21" t="str">
        <f>IF(OR($A180="",$B180="",$C180=""),"",'OddsRatio_working_3-way'!I179)</f>
        <v/>
      </c>
      <c r="M180" s="22" t="str">
        <f>IF(OR($A180="",$B180="",$C180=""),"",'OddsRatio_working_3-way'!J179)</f>
        <v/>
      </c>
      <c r="N180" s="17" t="str">
        <f>IF('Log_working_3-way'!$D179="","",A180^('Log_working_3-way'!$D179))</f>
        <v/>
      </c>
      <c r="O180" s="21" t="str">
        <f>IF('Log_working_3-way'!$D179="","",B180^('Log_working_3-way'!$D179))</f>
        <v/>
      </c>
      <c r="P180" s="22" t="str">
        <f>IF('Log_working_3-way'!$D179="","",C180^('Log_working_3-way'!$D179))</f>
        <v/>
      </c>
    </row>
    <row r="181" spans="4:16" x14ac:dyDescent="0.2">
      <c r="D181" s="20" t="str">
        <f t="shared" si="326"/>
        <v/>
      </c>
      <c r="E181" s="17" t="str">
        <f>IF(OR($A181="",$B181="",$C181=""),"",A181*'MPTO_working_3-way'!$I180)</f>
        <v/>
      </c>
      <c r="F181" s="21" t="str">
        <f>IF(OR($A181="",$B181="",$C181=""),"",B181*'MPTO_working_3-way'!$I180)</f>
        <v/>
      </c>
      <c r="G181" s="22" t="str">
        <f>IF(OR($A181="",$B181="",$C181=""),"",C181*'MPTO_working_3-way'!$I180)</f>
        <v/>
      </c>
      <c r="H181" s="17" t="str">
        <f>IF(OR($A181="",$B181="",$C181=""),"",'MPTO_working_3-way'!E180)</f>
        <v/>
      </c>
      <c r="I181" s="21" t="str">
        <f>IF(OR($A181="",$B181="",$C181=""),"",'MPTO_working_3-way'!F180)</f>
        <v/>
      </c>
      <c r="J181" s="22" t="str">
        <f>IF(OR($A181="",$B181="",$C181=""),"",'MPTO_working_3-way'!G180)</f>
        <v/>
      </c>
      <c r="K181" s="17" t="str">
        <f>IF(OR($A181="",$B181="",$C181=""),"",'OddsRatio_working_3-way'!H180)</f>
        <v/>
      </c>
      <c r="L181" s="21" t="str">
        <f>IF(OR($A181="",$B181="",$C181=""),"",'OddsRatio_working_3-way'!I180)</f>
        <v/>
      </c>
      <c r="M181" s="22" t="str">
        <f>IF(OR($A181="",$B181="",$C181=""),"",'OddsRatio_working_3-way'!J180)</f>
        <v/>
      </c>
      <c r="N181" s="17" t="str">
        <f>IF('Log_working_3-way'!$D180="","",A181^('Log_working_3-way'!$D180))</f>
        <v/>
      </c>
      <c r="O181" s="21" t="str">
        <f>IF('Log_working_3-way'!$D180="","",B181^('Log_working_3-way'!$D180))</f>
        <v/>
      </c>
      <c r="P181" s="22" t="str">
        <f>IF('Log_working_3-way'!$D180="","",C181^('Log_working_3-way'!$D180))</f>
        <v/>
      </c>
    </row>
    <row r="182" spans="4:16" x14ac:dyDescent="0.2">
      <c r="D182" s="20" t="str">
        <f t="shared" si="326"/>
        <v/>
      </c>
      <c r="E182" s="17" t="str">
        <f>IF(OR($A182="",$B182="",$C182=""),"",A182*'MPTO_working_3-way'!$I181)</f>
        <v/>
      </c>
      <c r="F182" s="21" t="str">
        <f>IF(OR($A182="",$B182="",$C182=""),"",B182*'MPTO_working_3-way'!$I181)</f>
        <v/>
      </c>
      <c r="G182" s="22" t="str">
        <f>IF(OR($A182="",$B182="",$C182=""),"",C182*'MPTO_working_3-way'!$I181)</f>
        <v/>
      </c>
      <c r="H182" s="17" t="str">
        <f>IF(OR($A182="",$B182="",$C182=""),"",'MPTO_working_3-way'!E181)</f>
        <v/>
      </c>
      <c r="I182" s="21" t="str">
        <f>IF(OR($A182="",$B182="",$C182=""),"",'MPTO_working_3-way'!F181)</f>
        <v/>
      </c>
      <c r="J182" s="22" t="str">
        <f>IF(OR($A182="",$B182="",$C182=""),"",'MPTO_working_3-way'!G181)</f>
        <v/>
      </c>
      <c r="K182" s="17" t="str">
        <f>IF(OR($A182="",$B182="",$C182=""),"",'OddsRatio_working_3-way'!H181)</f>
        <v/>
      </c>
      <c r="L182" s="21" t="str">
        <f>IF(OR($A182="",$B182="",$C182=""),"",'OddsRatio_working_3-way'!I181)</f>
        <v/>
      </c>
      <c r="M182" s="22" t="str">
        <f>IF(OR($A182="",$B182="",$C182=""),"",'OddsRatio_working_3-way'!J181)</f>
        <v/>
      </c>
      <c r="N182" s="17" t="str">
        <f>IF('Log_working_3-way'!$D181="","",A182^('Log_working_3-way'!$D181))</f>
        <v/>
      </c>
      <c r="O182" s="21" t="str">
        <f>IF('Log_working_3-way'!$D181="","",B182^('Log_working_3-way'!$D181))</f>
        <v/>
      </c>
      <c r="P182" s="22" t="str">
        <f>IF('Log_working_3-way'!$D181="","",C182^('Log_working_3-way'!$D181))</f>
        <v/>
      </c>
    </row>
    <row r="183" spans="4:16" x14ac:dyDescent="0.2">
      <c r="D183" s="20" t="str">
        <f t="shared" si="326"/>
        <v/>
      </c>
      <c r="E183" s="17" t="str">
        <f>IF(OR($A183="",$B183="",$C183=""),"",A183*'MPTO_working_3-way'!$I182)</f>
        <v/>
      </c>
      <c r="F183" s="21" t="str">
        <f>IF(OR($A183="",$B183="",$C183=""),"",B183*'MPTO_working_3-way'!$I182)</f>
        <v/>
      </c>
      <c r="G183" s="22" t="str">
        <f>IF(OR($A183="",$B183="",$C183=""),"",C183*'MPTO_working_3-way'!$I182)</f>
        <v/>
      </c>
      <c r="H183" s="17" t="str">
        <f>IF(OR($A183="",$B183="",$C183=""),"",'MPTO_working_3-way'!E182)</f>
        <v/>
      </c>
      <c r="I183" s="21" t="str">
        <f>IF(OR($A183="",$B183="",$C183=""),"",'MPTO_working_3-way'!F182)</f>
        <v/>
      </c>
      <c r="J183" s="22" t="str">
        <f>IF(OR($A183="",$B183="",$C183=""),"",'MPTO_working_3-way'!G182)</f>
        <v/>
      </c>
      <c r="K183" s="17" t="str">
        <f>IF(OR($A183="",$B183="",$C183=""),"",'OddsRatio_working_3-way'!H182)</f>
        <v/>
      </c>
      <c r="L183" s="21" t="str">
        <f>IF(OR($A183="",$B183="",$C183=""),"",'OddsRatio_working_3-way'!I182)</f>
        <v/>
      </c>
      <c r="M183" s="22" t="str">
        <f>IF(OR($A183="",$B183="",$C183=""),"",'OddsRatio_working_3-way'!J182)</f>
        <v/>
      </c>
      <c r="N183" s="17" t="str">
        <f>IF('Log_working_3-way'!$D182="","",A183^('Log_working_3-way'!$D182))</f>
        <v/>
      </c>
      <c r="O183" s="21" t="str">
        <f>IF('Log_working_3-way'!$D182="","",B183^('Log_working_3-way'!$D182))</f>
        <v/>
      </c>
      <c r="P183" s="22" t="str">
        <f>IF('Log_working_3-way'!$D182="","",C183^('Log_working_3-way'!$D182))</f>
        <v/>
      </c>
    </row>
    <row r="184" spans="4:16" x14ac:dyDescent="0.2">
      <c r="D184" s="20" t="str">
        <f t="shared" si="326"/>
        <v/>
      </c>
      <c r="E184" s="17" t="str">
        <f>IF(OR($A184="",$B184="",$C184=""),"",A184*'MPTO_working_3-way'!$I183)</f>
        <v/>
      </c>
      <c r="F184" s="21" t="str">
        <f>IF(OR($A184="",$B184="",$C184=""),"",B184*'MPTO_working_3-way'!$I183)</f>
        <v/>
      </c>
      <c r="G184" s="22" t="str">
        <f>IF(OR($A184="",$B184="",$C184=""),"",C184*'MPTO_working_3-way'!$I183)</f>
        <v/>
      </c>
      <c r="H184" s="17" t="str">
        <f>IF(OR($A184="",$B184="",$C184=""),"",'MPTO_working_3-way'!E183)</f>
        <v/>
      </c>
      <c r="I184" s="21" t="str">
        <f>IF(OR($A184="",$B184="",$C184=""),"",'MPTO_working_3-way'!F183)</f>
        <v/>
      </c>
      <c r="J184" s="22" t="str">
        <f>IF(OR($A184="",$B184="",$C184=""),"",'MPTO_working_3-way'!G183)</f>
        <v/>
      </c>
      <c r="K184" s="17" t="str">
        <f>IF(OR($A184="",$B184="",$C184=""),"",'OddsRatio_working_3-way'!H183)</f>
        <v/>
      </c>
      <c r="L184" s="21" t="str">
        <f>IF(OR($A184="",$B184="",$C184=""),"",'OddsRatio_working_3-way'!I183)</f>
        <v/>
      </c>
      <c r="M184" s="22" t="str">
        <f>IF(OR($A184="",$B184="",$C184=""),"",'OddsRatio_working_3-way'!J183)</f>
        <v/>
      </c>
      <c r="N184" s="17" t="str">
        <f>IF('Log_working_3-way'!$D183="","",A184^('Log_working_3-way'!$D183))</f>
        <v/>
      </c>
      <c r="O184" s="21" t="str">
        <f>IF('Log_working_3-way'!$D183="","",B184^('Log_working_3-way'!$D183))</f>
        <v/>
      </c>
      <c r="P184" s="22" t="str">
        <f>IF('Log_working_3-way'!$D183="","",C184^('Log_working_3-way'!$D183))</f>
        <v/>
      </c>
    </row>
    <row r="185" spans="4:16" x14ac:dyDescent="0.2">
      <c r="D185" s="20" t="str">
        <f t="shared" si="326"/>
        <v/>
      </c>
      <c r="E185" s="17" t="str">
        <f>IF(OR($A185="",$B185="",$C185=""),"",A185*'MPTO_working_3-way'!$I184)</f>
        <v/>
      </c>
      <c r="F185" s="21" t="str">
        <f>IF(OR($A185="",$B185="",$C185=""),"",B185*'MPTO_working_3-way'!$I184)</f>
        <v/>
      </c>
      <c r="G185" s="22" t="str">
        <f>IF(OR($A185="",$B185="",$C185=""),"",C185*'MPTO_working_3-way'!$I184)</f>
        <v/>
      </c>
      <c r="H185" s="17" t="str">
        <f>IF(OR($A185="",$B185="",$C185=""),"",'MPTO_working_3-way'!E184)</f>
        <v/>
      </c>
      <c r="I185" s="21" t="str">
        <f>IF(OR($A185="",$B185="",$C185=""),"",'MPTO_working_3-way'!F184)</f>
        <v/>
      </c>
      <c r="J185" s="22" t="str">
        <f>IF(OR($A185="",$B185="",$C185=""),"",'MPTO_working_3-way'!G184)</f>
        <v/>
      </c>
      <c r="K185" s="17" t="str">
        <f>IF(OR($A185="",$B185="",$C185=""),"",'OddsRatio_working_3-way'!H184)</f>
        <v/>
      </c>
      <c r="L185" s="21" t="str">
        <f>IF(OR($A185="",$B185="",$C185=""),"",'OddsRatio_working_3-way'!I184)</f>
        <v/>
      </c>
      <c r="M185" s="22" t="str">
        <f>IF(OR($A185="",$B185="",$C185=""),"",'OddsRatio_working_3-way'!J184)</f>
        <v/>
      </c>
      <c r="N185" s="17" t="str">
        <f>IF('Log_working_3-way'!$D184="","",A185^('Log_working_3-way'!$D184))</f>
        <v/>
      </c>
      <c r="O185" s="21" t="str">
        <f>IF('Log_working_3-way'!$D184="","",B185^('Log_working_3-way'!$D184))</f>
        <v/>
      </c>
      <c r="P185" s="22" t="str">
        <f>IF('Log_working_3-way'!$D184="","",C185^('Log_working_3-way'!$D184))</f>
        <v/>
      </c>
    </row>
    <row r="186" spans="4:16" x14ac:dyDescent="0.2">
      <c r="D186" s="20" t="str">
        <f t="shared" si="326"/>
        <v/>
      </c>
      <c r="E186" s="17" t="str">
        <f>IF(OR($A186="",$B186="",$C186=""),"",A186*'MPTO_working_3-way'!$I185)</f>
        <v/>
      </c>
      <c r="F186" s="21" t="str">
        <f>IF(OR($A186="",$B186="",$C186=""),"",B186*'MPTO_working_3-way'!$I185)</f>
        <v/>
      </c>
      <c r="G186" s="22" t="str">
        <f>IF(OR($A186="",$B186="",$C186=""),"",C186*'MPTO_working_3-way'!$I185)</f>
        <v/>
      </c>
      <c r="H186" s="17" t="str">
        <f>IF(OR($A186="",$B186="",$C186=""),"",'MPTO_working_3-way'!E185)</f>
        <v/>
      </c>
      <c r="I186" s="21" t="str">
        <f>IF(OR($A186="",$B186="",$C186=""),"",'MPTO_working_3-way'!F185)</f>
        <v/>
      </c>
      <c r="J186" s="22" t="str">
        <f>IF(OR($A186="",$B186="",$C186=""),"",'MPTO_working_3-way'!G185)</f>
        <v/>
      </c>
      <c r="K186" s="17" t="str">
        <f>IF(OR($A186="",$B186="",$C186=""),"",'OddsRatio_working_3-way'!H185)</f>
        <v/>
      </c>
      <c r="L186" s="21" t="str">
        <f>IF(OR($A186="",$B186="",$C186=""),"",'OddsRatio_working_3-way'!I185)</f>
        <v/>
      </c>
      <c r="M186" s="22" t="str">
        <f>IF(OR($A186="",$B186="",$C186=""),"",'OddsRatio_working_3-way'!J185)</f>
        <v/>
      </c>
      <c r="N186" s="17" t="str">
        <f>IF('Log_working_3-way'!$D185="","",A186^('Log_working_3-way'!$D185))</f>
        <v/>
      </c>
      <c r="O186" s="21" t="str">
        <f>IF('Log_working_3-way'!$D185="","",B186^('Log_working_3-way'!$D185))</f>
        <v/>
      </c>
      <c r="P186" s="22" t="str">
        <f>IF('Log_working_3-way'!$D185="","",C186^('Log_working_3-way'!$D185))</f>
        <v/>
      </c>
    </row>
    <row r="187" spans="4:16" x14ac:dyDescent="0.2">
      <c r="D187" s="20" t="str">
        <f t="shared" si="326"/>
        <v/>
      </c>
      <c r="E187" s="17" t="str">
        <f>IF(OR($A187="",$B187="",$C187=""),"",A187*'MPTO_working_3-way'!$I186)</f>
        <v/>
      </c>
      <c r="F187" s="21" t="str">
        <f>IF(OR($A187="",$B187="",$C187=""),"",B187*'MPTO_working_3-way'!$I186)</f>
        <v/>
      </c>
      <c r="G187" s="22" t="str">
        <f>IF(OR($A187="",$B187="",$C187=""),"",C187*'MPTO_working_3-way'!$I186)</f>
        <v/>
      </c>
      <c r="H187" s="17" t="str">
        <f>IF(OR($A187="",$B187="",$C187=""),"",'MPTO_working_3-way'!E186)</f>
        <v/>
      </c>
      <c r="I187" s="21" t="str">
        <f>IF(OR($A187="",$B187="",$C187=""),"",'MPTO_working_3-way'!F186)</f>
        <v/>
      </c>
      <c r="J187" s="22" t="str">
        <f>IF(OR($A187="",$B187="",$C187=""),"",'MPTO_working_3-way'!G186)</f>
        <v/>
      </c>
      <c r="K187" s="17" t="str">
        <f>IF(OR($A187="",$B187="",$C187=""),"",'OddsRatio_working_3-way'!H186)</f>
        <v/>
      </c>
      <c r="L187" s="21" t="str">
        <f>IF(OR($A187="",$B187="",$C187=""),"",'OddsRatio_working_3-way'!I186)</f>
        <v/>
      </c>
      <c r="M187" s="22" t="str">
        <f>IF(OR($A187="",$B187="",$C187=""),"",'OddsRatio_working_3-way'!J186)</f>
        <v/>
      </c>
      <c r="N187" s="17" t="str">
        <f>IF('Log_working_3-way'!$D186="","",A187^('Log_working_3-way'!$D186))</f>
        <v/>
      </c>
      <c r="O187" s="21" t="str">
        <f>IF('Log_working_3-way'!$D186="","",B187^('Log_working_3-way'!$D186))</f>
        <v/>
      </c>
      <c r="P187" s="22" t="str">
        <f>IF('Log_working_3-way'!$D186="","",C187^('Log_working_3-way'!$D186))</f>
        <v/>
      </c>
    </row>
    <row r="188" spans="4:16" x14ac:dyDescent="0.2">
      <c r="D188" s="20" t="str">
        <f t="shared" si="326"/>
        <v/>
      </c>
      <c r="E188" s="17" t="str">
        <f>IF(OR($A188="",$B188="",$C188=""),"",A188*'MPTO_working_3-way'!$I187)</f>
        <v/>
      </c>
      <c r="F188" s="21" t="str">
        <f>IF(OR($A188="",$B188="",$C188=""),"",B188*'MPTO_working_3-way'!$I187)</f>
        <v/>
      </c>
      <c r="G188" s="22" t="str">
        <f>IF(OR($A188="",$B188="",$C188=""),"",C188*'MPTO_working_3-way'!$I187)</f>
        <v/>
      </c>
      <c r="H188" s="17" t="str">
        <f>IF(OR($A188="",$B188="",$C188=""),"",'MPTO_working_3-way'!E187)</f>
        <v/>
      </c>
      <c r="I188" s="21" t="str">
        <f>IF(OR($A188="",$B188="",$C188=""),"",'MPTO_working_3-way'!F187)</f>
        <v/>
      </c>
      <c r="J188" s="22" t="str">
        <f>IF(OR($A188="",$B188="",$C188=""),"",'MPTO_working_3-way'!G187)</f>
        <v/>
      </c>
      <c r="K188" s="17" t="str">
        <f>IF(OR($A188="",$B188="",$C188=""),"",'OddsRatio_working_3-way'!H187)</f>
        <v/>
      </c>
      <c r="L188" s="21" t="str">
        <f>IF(OR($A188="",$B188="",$C188=""),"",'OddsRatio_working_3-way'!I187)</f>
        <v/>
      </c>
      <c r="M188" s="22" t="str">
        <f>IF(OR($A188="",$B188="",$C188=""),"",'OddsRatio_working_3-way'!J187)</f>
        <v/>
      </c>
      <c r="N188" s="17" t="str">
        <f>IF('Log_working_3-way'!$D187="","",A188^('Log_working_3-way'!$D187))</f>
        <v/>
      </c>
      <c r="O188" s="21" t="str">
        <f>IF('Log_working_3-way'!$D187="","",B188^('Log_working_3-way'!$D187))</f>
        <v/>
      </c>
      <c r="P188" s="22" t="str">
        <f>IF('Log_working_3-way'!$D187="","",C188^('Log_working_3-way'!$D187))</f>
        <v/>
      </c>
    </row>
    <row r="189" spans="4:16" x14ac:dyDescent="0.2">
      <c r="D189" s="20" t="str">
        <f t="shared" si="326"/>
        <v/>
      </c>
      <c r="E189" s="17" t="str">
        <f>IF(OR($A189="",$B189="",$C189=""),"",A189*'MPTO_working_3-way'!$I188)</f>
        <v/>
      </c>
      <c r="F189" s="21" t="str">
        <f>IF(OR($A189="",$B189="",$C189=""),"",B189*'MPTO_working_3-way'!$I188)</f>
        <v/>
      </c>
      <c r="G189" s="22" t="str">
        <f>IF(OR($A189="",$B189="",$C189=""),"",C189*'MPTO_working_3-way'!$I188)</f>
        <v/>
      </c>
      <c r="H189" s="17" t="str">
        <f>IF(OR($A189="",$B189="",$C189=""),"",'MPTO_working_3-way'!E188)</f>
        <v/>
      </c>
      <c r="I189" s="21" t="str">
        <f>IF(OR($A189="",$B189="",$C189=""),"",'MPTO_working_3-way'!F188)</f>
        <v/>
      </c>
      <c r="J189" s="22" t="str">
        <f>IF(OR($A189="",$B189="",$C189=""),"",'MPTO_working_3-way'!G188)</f>
        <v/>
      </c>
      <c r="K189" s="17" t="str">
        <f>IF(OR($A189="",$B189="",$C189=""),"",'OddsRatio_working_3-way'!H188)</f>
        <v/>
      </c>
      <c r="L189" s="21" t="str">
        <f>IF(OR($A189="",$B189="",$C189=""),"",'OddsRatio_working_3-way'!I188)</f>
        <v/>
      </c>
      <c r="M189" s="22" t="str">
        <f>IF(OR($A189="",$B189="",$C189=""),"",'OddsRatio_working_3-way'!J188)</f>
        <v/>
      </c>
      <c r="N189" s="17" t="str">
        <f>IF('Log_working_3-way'!$D188="","",A189^('Log_working_3-way'!$D188))</f>
        <v/>
      </c>
      <c r="O189" s="21" t="str">
        <f>IF('Log_working_3-way'!$D188="","",B189^('Log_working_3-way'!$D188))</f>
        <v/>
      </c>
      <c r="P189" s="22" t="str">
        <f>IF('Log_working_3-way'!$D188="","",C189^('Log_working_3-way'!$D188))</f>
        <v/>
      </c>
    </row>
    <row r="190" spans="4:16" x14ac:dyDescent="0.2">
      <c r="D190" s="20" t="str">
        <f t="shared" si="326"/>
        <v/>
      </c>
      <c r="E190" s="17" t="str">
        <f>IF(OR($A190="",$B190="",$C190=""),"",A190*'MPTO_working_3-way'!$I189)</f>
        <v/>
      </c>
      <c r="F190" s="21" t="str">
        <f>IF(OR($A190="",$B190="",$C190=""),"",B190*'MPTO_working_3-way'!$I189)</f>
        <v/>
      </c>
      <c r="G190" s="22" t="str">
        <f>IF(OR($A190="",$B190="",$C190=""),"",C190*'MPTO_working_3-way'!$I189)</f>
        <v/>
      </c>
      <c r="H190" s="17" t="str">
        <f>IF(OR($A190="",$B190="",$C190=""),"",'MPTO_working_3-way'!E189)</f>
        <v/>
      </c>
      <c r="I190" s="21" t="str">
        <f>IF(OR($A190="",$B190="",$C190=""),"",'MPTO_working_3-way'!F189)</f>
        <v/>
      </c>
      <c r="J190" s="22" t="str">
        <f>IF(OR($A190="",$B190="",$C190=""),"",'MPTO_working_3-way'!G189)</f>
        <v/>
      </c>
      <c r="K190" s="17" t="str">
        <f>IF(OR($A190="",$B190="",$C190=""),"",'OddsRatio_working_3-way'!H189)</f>
        <v/>
      </c>
      <c r="L190" s="21" t="str">
        <f>IF(OR($A190="",$B190="",$C190=""),"",'OddsRatio_working_3-way'!I189)</f>
        <v/>
      </c>
      <c r="M190" s="22" t="str">
        <f>IF(OR($A190="",$B190="",$C190=""),"",'OddsRatio_working_3-way'!J189)</f>
        <v/>
      </c>
      <c r="N190" s="17" t="str">
        <f>IF('Log_working_3-way'!$D189="","",A190^('Log_working_3-way'!$D189))</f>
        <v/>
      </c>
      <c r="O190" s="21" t="str">
        <f>IF('Log_working_3-way'!$D189="","",B190^('Log_working_3-way'!$D189))</f>
        <v/>
      </c>
      <c r="P190" s="22" t="str">
        <f>IF('Log_working_3-way'!$D189="","",C190^('Log_working_3-way'!$D189))</f>
        <v/>
      </c>
    </row>
    <row r="191" spans="4:16" x14ac:dyDescent="0.2">
      <c r="D191" s="20" t="str">
        <f t="shared" si="326"/>
        <v/>
      </c>
      <c r="E191" s="17" t="str">
        <f>IF(OR($A191="",$B191="",$C191=""),"",A191*'MPTO_working_3-way'!$I190)</f>
        <v/>
      </c>
      <c r="F191" s="21" t="str">
        <f>IF(OR($A191="",$B191="",$C191=""),"",B191*'MPTO_working_3-way'!$I190)</f>
        <v/>
      </c>
      <c r="G191" s="22" t="str">
        <f>IF(OR($A191="",$B191="",$C191=""),"",C191*'MPTO_working_3-way'!$I190)</f>
        <v/>
      </c>
      <c r="H191" s="17" t="str">
        <f>IF(OR($A191="",$B191="",$C191=""),"",'MPTO_working_3-way'!E190)</f>
        <v/>
      </c>
      <c r="I191" s="21" t="str">
        <f>IF(OR($A191="",$B191="",$C191=""),"",'MPTO_working_3-way'!F190)</f>
        <v/>
      </c>
      <c r="J191" s="22" t="str">
        <f>IF(OR($A191="",$B191="",$C191=""),"",'MPTO_working_3-way'!G190)</f>
        <v/>
      </c>
      <c r="K191" s="17" t="str">
        <f>IF(OR($A191="",$B191="",$C191=""),"",'OddsRatio_working_3-way'!H190)</f>
        <v/>
      </c>
      <c r="L191" s="21" t="str">
        <f>IF(OR($A191="",$B191="",$C191=""),"",'OddsRatio_working_3-way'!I190)</f>
        <v/>
      </c>
      <c r="M191" s="22" t="str">
        <f>IF(OR($A191="",$B191="",$C191=""),"",'OddsRatio_working_3-way'!J190)</f>
        <v/>
      </c>
      <c r="N191" s="17" t="str">
        <f>IF('Log_working_3-way'!$D190="","",A191^('Log_working_3-way'!$D190))</f>
        <v/>
      </c>
      <c r="O191" s="21" t="str">
        <f>IF('Log_working_3-way'!$D190="","",B191^('Log_working_3-way'!$D190))</f>
        <v/>
      </c>
      <c r="P191" s="22" t="str">
        <f>IF('Log_working_3-way'!$D190="","",C191^('Log_working_3-way'!$D190))</f>
        <v/>
      </c>
    </row>
    <row r="192" spans="4:16" x14ac:dyDescent="0.2">
      <c r="D192" s="20" t="str">
        <f t="shared" si="326"/>
        <v/>
      </c>
      <c r="E192" s="17" t="str">
        <f>IF(OR($A192="",$B192="",$C192=""),"",A192*'MPTO_working_3-way'!$I191)</f>
        <v/>
      </c>
      <c r="F192" s="21" t="str">
        <f>IF(OR($A192="",$B192="",$C192=""),"",B192*'MPTO_working_3-way'!$I191)</f>
        <v/>
      </c>
      <c r="G192" s="22" t="str">
        <f>IF(OR($A192="",$B192="",$C192=""),"",C192*'MPTO_working_3-way'!$I191)</f>
        <v/>
      </c>
      <c r="H192" s="17" t="str">
        <f>IF(OR($A192="",$B192="",$C192=""),"",'MPTO_working_3-way'!E191)</f>
        <v/>
      </c>
      <c r="I192" s="21" t="str">
        <f>IF(OR($A192="",$B192="",$C192=""),"",'MPTO_working_3-way'!F191)</f>
        <v/>
      </c>
      <c r="J192" s="22" t="str">
        <f>IF(OR($A192="",$B192="",$C192=""),"",'MPTO_working_3-way'!G191)</f>
        <v/>
      </c>
      <c r="K192" s="17" t="str">
        <f>IF(OR($A192="",$B192="",$C192=""),"",'OddsRatio_working_3-way'!H191)</f>
        <v/>
      </c>
      <c r="L192" s="21" t="str">
        <f>IF(OR($A192="",$B192="",$C192=""),"",'OddsRatio_working_3-way'!I191)</f>
        <v/>
      </c>
      <c r="M192" s="22" t="str">
        <f>IF(OR($A192="",$B192="",$C192=""),"",'OddsRatio_working_3-way'!J191)</f>
        <v/>
      </c>
      <c r="N192" s="17" t="str">
        <f>IF('Log_working_3-way'!$D191="","",A192^('Log_working_3-way'!$D191))</f>
        <v/>
      </c>
      <c r="O192" s="21" t="str">
        <f>IF('Log_working_3-way'!$D191="","",B192^('Log_working_3-way'!$D191))</f>
        <v/>
      </c>
      <c r="P192" s="22" t="str">
        <f>IF('Log_working_3-way'!$D191="","",C192^('Log_working_3-way'!$D191))</f>
        <v/>
      </c>
    </row>
    <row r="193" spans="4:16" x14ac:dyDescent="0.2">
      <c r="D193" s="20" t="str">
        <f t="shared" si="326"/>
        <v/>
      </c>
      <c r="E193" s="17" t="str">
        <f>IF(OR($A193="",$B193="",$C193=""),"",A193*'MPTO_working_3-way'!$I192)</f>
        <v/>
      </c>
      <c r="F193" s="21" t="str">
        <f>IF(OR($A193="",$B193="",$C193=""),"",B193*'MPTO_working_3-way'!$I192)</f>
        <v/>
      </c>
      <c r="G193" s="22" t="str">
        <f>IF(OR($A193="",$B193="",$C193=""),"",C193*'MPTO_working_3-way'!$I192)</f>
        <v/>
      </c>
      <c r="H193" s="17" t="str">
        <f>IF(OR($A193="",$B193="",$C193=""),"",'MPTO_working_3-way'!E192)</f>
        <v/>
      </c>
      <c r="I193" s="21" t="str">
        <f>IF(OR($A193="",$B193="",$C193=""),"",'MPTO_working_3-way'!F192)</f>
        <v/>
      </c>
      <c r="J193" s="22" t="str">
        <f>IF(OR($A193="",$B193="",$C193=""),"",'MPTO_working_3-way'!G192)</f>
        <v/>
      </c>
      <c r="K193" s="17" t="str">
        <f>IF(OR($A193="",$B193="",$C193=""),"",'OddsRatio_working_3-way'!H192)</f>
        <v/>
      </c>
      <c r="L193" s="21" t="str">
        <f>IF(OR($A193="",$B193="",$C193=""),"",'OddsRatio_working_3-way'!I192)</f>
        <v/>
      </c>
      <c r="M193" s="22" t="str">
        <f>IF(OR($A193="",$B193="",$C193=""),"",'OddsRatio_working_3-way'!J192)</f>
        <v/>
      </c>
      <c r="N193" s="17" t="str">
        <f>IF('Log_working_3-way'!$D192="","",A193^('Log_working_3-way'!$D192))</f>
        <v/>
      </c>
      <c r="O193" s="21" t="str">
        <f>IF('Log_working_3-way'!$D192="","",B193^('Log_working_3-way'!$D192))</f>
        <v/>
      </c>
      <c r="P193" s="22" t="str">
        <f>IF('Log_working_3-way'!$D192="","",C193^('Log_working_3-way'!$D192))</f>
        <v/>
      </c>
    </row>
    <row r="194" spans="4:16" x14ac:dyDescent="0.2">
      <c r="D194" s="20" t="str">
        <f t="shared" si="326"/>
        <v/>
      </c>
      <c r="E194" s="17" t="str">
        <f>IF(OR($A194="",$B194="",$C194=""),"",A194*'MPTO_working_3-way'!$I193)</f>
        <v/>
      </c>
      <c r="F194" s="21" t="str">
        <f>IF(OR($A194="",$B194="",$C194=""),"",B194*'MPTO_working_3-way'!$I193)</f>
        <v/>
      </c>
      <c r="G194" s="22" t="str">
        <f>IF(OR($A194="",$B194="",$C194=""),"",C194*'MPTO_working_3-way'!$I193)</f>
        <v/>
      </c>
      <c r="H194" s="17" t="str">
        <f>IF(OR($A194="",$B194="",$C194=""),"",'MPTO_working_3-way'!E193)</f>
        <v/>
      </c>
      <c r="I194" s="21" t="str">
        <f>IF(OR($A194="",$B194="",$C194=""),"",'MPTO_working_3-way'!F193)</f>
        <v/>
      </c>
      <c r="J194" s="22" t="str">
        <f>IF(OR($A194="",$B194="",$C194=""),"",'MPTO_working_3-way'!G193)</f>
        <v/>
      </c>
      <c r="K194" s="17" t="str">
        <f>IF(OR($A194="",$B194="",$C194=""),"",'OddsRatio_working_3-way'!H193)</f>
        <v/>
      </c>
      <c r="L194" s="21" t="str">
        <f>IF(OR($A194="",$B194="",$C194=""),"",'OddsRatio_working_3-way'!I193)</f>
        <v/>
      </c>
      <c r="M194" s="22" t="str">
        <f>IF(OR($A194="",$B194="",$C194=""),"",'OddsRatio_working_3-way'!J193)</f>
        <v/>
      </c>
      <c r="N194" s="17" t="str">
        <f>IF('Log_working_3-way'!$D193="","",A194^('Log_working_3-way'!$D193))</f>
        <v/>
      </c>
      <c r="O194" s="21" t="str">
        <f>IF('Log_working_3-way'!$D193="","",B194^('Log_working_3-way'!$D193))</f>
        <v/>
      </c>
      <c r="P194" s="22" t="str">
        <f>IF('Log_working_3-way'!$D193="","",C194^('Log_working_3-way'!$D193))</f>
        <v/>
      </c>
    </row>
    <row r="195" spans="4:16" x14ac:dyDescent="0.2">
      <c r="D195" s="20" t="str">
        <f t="shared" si="326"/>
        <v/>
      </c>
      <c r="E195" s="17" t="str">
        <f>IF(OR($A195="",$B195="",$C195=""),"",A195*'MPTO_working_3-way'!$I194)</f>
        <v/>
      </c>
      <c r="F195" s="21" t="str">
        <f>IF(OR($A195="",$B195="",$C195=""),"",B195*'MPTO_working_3-way'!$I194)</f>
        <v/>
      </c>
      <c r="G195" s="22" t="str">
        <f>IF(OR($A195="",$B195="",$C195=""),"",C195*'MPTO_working_3-way'!$I194)</f>
        <v/>
      </c>
      <c r="H195" s="17" t="str">
        <f>IF(OR($A195="",$B195="",$C195=""),"",'MPTO_working_3-way'!E194)</f>
        <v/>
      </c>
      <c r="I195" s="21" t="str">
        <f>IF(OR($A195="",$B195="",$C195=""),"",'MPTO_working_3-way'!F194)</f>
        <v/>
      </c>
      <c r="J195" s="22" t="str">
        <f>IF(OR($A195="",$B195="",$C195=""),"",'MPTO_working_3-way'!G194)</f>
        <v/>
      </c>
      <c r="K195" s="17" t="str">
        <f>IF(OR($A195="",$B195="",$C195=""),"",'OddsRatio_working_3-way'!H194)</f>
        <v/>
      </c>
      <c r="L195" s="21" t="str">
        <f>IF(OR($A195="",$B195="",$C195=""),"",'OddsRatio_working_3-way'!I194)</f>
        <v/>
      </c>
      <c r="M195" s="22" t="str">
        <f>IF(OR($A195="",$B195="",$C195=""),"",'OddsRatio_working_3-way'!J194)</f>
        <v/>
      </c>
      <c r="N195" s="17" t="str">
        <f>IF('Log_working_3-way'!$D194="","",A195^('Log_working_3-way'!$D194))</f>
        <v/>
      </c>
      <c r="O195" s="21" t="str">
        <f>IF('Log_working_3-way'!$D194="","",B195^('Log_working_3-way'!$D194))</f>
        <v/>
      </c>
      <c r="P195" s="22" t="str">
        <f>IF('Log_working_3-way'!$D194="","",C195^('Log_working_3-way'!$D194))</f>
        <v/>
      </c>
    </row>
    <row r="196" spans="4:16" x14ac:dyDescent="0.2">
      <c r="D196" s="20" t="str">
        <f t="shared" si="326"/>
        <v/>
      </c>
      <c r="E196" s="17" t="str">
        <f>IF(OR($A196="",$B196="",$C196=""),"",A196*'MPTO_working_3-way'!$I195)</f>
        <v/>
      </c>
      <c r="F196" s="21" t="str">
        <f>IF(OR($A196="",$B196="",$C196=""),"",B196*'MPTO_working_3-way'!$I195)</f>
        <v/>
      </c>
      <c r="G196" s="22" t="str">
        <f>IF(OR($A196="",$B196="",$C196=""),"",C196*'MPTO_working_3-way'!$I195)</f>
        <v/>
      </c>
      <c r="H196" s="17" t="str">
        <f>IF(OR($A196="",$B196="",$C196=""),"",'MPTO_working_3-way'!E195)</f>
        <v/>
      </c>
      <c r="I196" s="21" t="str">
        <f>IF(OR($A196="",$B196="",$C196=""),"",'MPTO_working_3-way'!F195)</f>
        <v/>
      </c>
      <c r="J196" s="22" t="str">
        <f>IF(OR($A196="",$B196="",$C196=""),"",'MPTO_working_3-way'!G195)</f>
        <v/>
      </c>
      <c r="K196" s="17" t="str">
        <f>IF(OR($A196="",$B196="",$C196=""),"",'OddsRatio_working_3-way'!H195)</f>
        <v/>
      </c>
      <c r="L196" s="21" t="str">
        <f>IF(OR($A196="",$B196="",$C196=""),"",'OddsRatio_working_3-way'!I195)</f>
        <v/>
      </c>
      <c r="M196" s="22" t="str">
        <f>IF(OR($A196="",$B196="",$C196=""),"",'OddsRatio_working_3-way'!J195)</f>
        <v/>
      </c>
      <c r="N196" s="17" t="str">
        <f>IF('Log_working_3-way'!$D195="","",A196^('Log_working_3-way'!$D195))</f>
        <v/>
      </c>
      <c r="O196" s="21" t="str">
        <f>IF('Log_working_3-way'!$D195="","",B196^('Log_working_3-way'!$D195))</f>
        <v/>
      </c>
      <c r="P196" s="22" t="str">
        <f>IF('Log_working_3-way'!$D195="","",C196^('Log_working_3-way'!$D195))</f>
        <v/>
      </c>
    </row>
    <row r="197" spans="4:16" x14ac:dyDescent="0.2">
      <c r="D197" s="20" t="str">
        <f t="shared" ref="D197:D260" si="411">IF(OR($A197="",$B197="",$C197=""),"",(1/A197)+(1/B197)+(1/C197)-1)</f>
        <v/>
      </c>
      <c r="E197" s="17" t="str">
        <f>IF(OR($A197="",$B197="",$C197=""),"",A197*'MPTO_working_3-way'!$I196)</f>
        <v/>
      </c>
      <c r="F197" s="21" t="str">
        <f>IF(OR($A197="",$B197="",$C197=""),"",B197*'MPTO_working_3-way'!$I196)</f>
        <v/>
      </c>
      <c r="G197" s="22" t="str">
        <f>IF(OR($A197="",$B197="",$C197=""),"",C197*'MPTO_working_3-way'!$I196)</f>
        <v/>
      </c>
      <c r="H197" s="17" t="str">
        <f>IF(OR($A197="",$B197="",$C197=""),"",'MPTO_working_3-way'!E196)</f>
        <v/>
      </c>
      <c r="I197" s="21" t="str">
        <f>IF(OR($A197="",$B197="",$C197=""),"",'MPTO_working_3-way'!F196)</f>
        <v/>
      </c>
      <c r="J197" s="22" t="str">
        <f>IF(OR($A197="",$B197="",$C197=""),"",'MPTO_working_3-way'!G196)</f>
        <v/>
      </c>
      <c r="K197" s="17" t="str">
        <f>IF(OR($A197="",$B197="",$C197=""),"",'OddsRatio_working_3-way'!H196)</f>
        <v/>
      </c>
      <c r="L197" s="21" t="str">
        <f>IF(OR($A197="",$B197="",$C197=""),"",'OddsRatio_working_3-way'!I196)</f>
        <v/>
      </c>
      <c r="M197" s="22" t="str">
        <f>IF(OR($A197="",$B197="",$C197=""),"",'OddsRatio_working_3-way'!J196)</f>
        <v/>
      </c>
      <c r="N197" s="17" t="str">
        <f>IF('Log_working_3-way'!$D196="","",A197^('Log_working_3-way'!$D196))</f>
        <v/>
      </c>
      <c r="O197" s="21" t="str">
        <f>IF('Log_working_3-way'!$D196="","",B197^('Log_working_3-way'!$D196))</f>
        <v/>
      </c>
      <c r="P197" s="22" t="str">
        <f>IF('Log_working_3-way'!$D196="","",C197^('Log_working_3-way'!$D196))</f>
        <v/>
      </c>
    </row>
    <row r="198" spans="4:16" x14ac:dyDescent="0.2">
      <c r="D198" s="20" t="str">
        <f t="shared" si="411"/>
        <v/>
      </c>
      <c r="E198" s="17" t="str">
        <f>IF(OR($A198="",$B198="",$C198=""),"",A198*'MPTO_working_3-way'!$I197)</f>
        <v/>
      </c>
      <c r="F198" s="21" t="str">
        <f>IF(OR($A198="",$B198="",$C198=""),"",B198*'MPTO_working_3-way'!$I197)</f>
        <v/>
      </c>
      <c r="G198" s="22" t="str">
        <f>IF(OR($A198="",$B198="",$C198=""),"",C198*'MPTO_working_3-way'!$I197)</f>
        <v/>
      </c>
      <c r="H198" s="17" t="str">
        <f>IF(OR($A198="",$B198="",$C198=""),"",'MPTO_working_3-way'!E197)</f>
        <v/>
      </c>
      <c r="I198" s="21" t="str">
        <f>IF(OR($A198="",$B198="",$C198=""),"",'MPTO_working_3-way'!F197)</f>
        <v/>
      </c>
      <c r="J198" s="22" t="str">
        <f>IF(OR($A198="",$B198="",$C198=""),"",'MPTO_working_3-way'!G197)</f>
        <v/>
      </c>
      <c r="K198" s="17" t="str">
        <f>IF(OR($A198="",$B198="",$C198=""),"",'OddsRatio_working_3-way'!H197)</f>
        <v/>
      </c>
      <c r="L198" s="21" t="str">
        <f>IF(OR($A198="",$B198="",$C198=""),"",'OddsRatio_working_3-way'!I197)</f>
        <v/>
      </c>
      <c r="M198" s="22" t="str">
        <f>IF(OR($A198="",$B198="",$C198=""),"",'OddsRatio_working_3-way'!J197)</f>
        <v/>
      </c>
      <c r="N198" s="17" t="str">
        <f>IF('Log_working_3-way'!$D197="","",A198^('Log_working_3-way'!$D197))</f>
        <v/>
      </c>
      <c r="O198" s="21" t="str">
        <f>IF('Log_working_3-way'!$D197="","",B198^('Log_working_3-way'!$D197))</f>
        <v/>
      </c>
      <c r="P198" s="22" t="str">
        <f>IF('Log_working_3-way'!$D197="","",C198^('Log_working_3-way'!$D197))</f>
        <v/>
      </c>
    </row>
    <row r="199" spans="4:16" x14ac:dyDescent="0.2">
      <c r="D199" s="20" t="str">
        <f t="shared" si="411"/>
        <v/>
      </c>
      <c r="E199" s="17" t="str">
        <f>IF(OR($A199="",$B199="",$C199=""),"",A199*'MPTO_working_3-way'!$I198)</f>
        <v/>
      </c>
      <c r="F199" s="21" t="str">
        <f>IF(OR($A199="",$B199="",$C199=""),"",B199*'MPTO_working_3-way'!$I198)</f>
        <v/>
      </c>
      <c r="G199" s="22" t="str">
        <f>IF(OR($A199="",$B199="",$C199=""),"",C199*'MPTO_working_3-way'!$I198)</f>
        <v/>
      </c>
      <c r="H199" s="17" t="str">
        <f>IF(OR($A199="",$B199="",$C199=""),"",'MPTO_working_3-way'!E198)</f>
        <v/>
      </c>
      <c r="I199" s="21" t="str">
        <f>IF(OR($A199="",$B199="",$C199=""),"",'MPTO_working_3-way'!F198)</f>
        <v/>
      </c>
      <c r="J199" s="22" t="str">
        <f>IF(OR($A199="",$B199="",$C199=""),"",'MPTO_working_3-way'!G198)</f>
        <v/>
      </c>
      <c r="K199" s="17" t="str">
        <f>IF(OR($A199="",$B199="",$C199=""),"",'OddsRatio_working_3-way'!H198)</f>
        <v/>
      </c>
      <c r="L199" s="21" t="str">
        <f>IF(OR($A199="",$B199="",$C199=""),"",'OddsRatio_working_3-way'!I198)</f>
        <v/>
      </c>
      <c r="M199" s="22" t="str">
        <f>IF(OR($A199="",$B199="",$C199=""),"",'OddsRatio_working_3-way'!J198)</f>
        <v/>
      </c>
      <c r="N199" s="17" t="str">
        <f>IF('Log_working_3-way'!$D198="","",A199^('Log_working_3-way'!$D198))</f>
        <v/>
      </c>
      <c r="O199" s="21" t="str">
        <f>IF('Log_working_3-way'!$D198="","",B199^('Log_working_3-way'!$D198))</f>
        <v/>
      </c>
      <c r="P199" s="22" t="str">
        <f>IF('Log_working_3-way'!$D198="","",C199^('Log_working_3-way'!$D198))</f>
        <v/>
      </c>
    </row>
    <row r="200" spans="4:16" x14ac:dyDescent="0.2">
      <c r="D200" s="20" t="str">
        <f t="shared" si="411"/>
        <v/>
      </c>
      <c r="E200" s="17" t="str">
        <f>IF(OR($A200="",$B200="",$C200=""),"",A200*'MPTO_working_3-way'!$I199)</f>
        <v/>
      </c>
      <c r="F200" s="21" t="str">
        <f>IF(OR($A200="",$B200="",$C200=""),"",B200*'MPTO_working_3-way'!$I199)</f>
        <v/>
      </c>
      <c r="G200" s="22" t="str">
        <f>IF(OR($A200="",$B200="",$C200=""),"",C200*'MPTO_working_3-way'!$I199)</f>
        <v/>
      </c>
      <c r="H200" s="17" t="str">
        <f>IF(OR($A200="",$B200="",$C200=""),"",'MPTO_working_3-way'!E199)</f>
        <v/>
      </c>
      <c r="I200" s="21" t="str">
        <f>IF(OR($A200="",$B200="",$C200=""),"",'MPTO_working_3-way'!F199)</f>
        <v/>
      </c>
      <c r="J200" s="22" t="str">
        <f>IF(OR($A200="",$B200="",$C200=""),"",'MPTO_working_3-way'!G199)</f>
        <v/>
      </c>
      <c r="K200" s="17" t="str">
        <f>IF(OR($A200="",$B200="",$C200=""),"",'OddsRatio_working_3-way'!H199)</f>
        <v/>
      </c>
      <c r="L200" s="21" t="str">
        <f>IF(OR($A200="",$B200="",$C200=""),"",'OddsRatio_working_3-way'!I199)</f>
        <v/>
      </c>
      <c r="M200" s="22" t="str">
        <f>IF(OR($A200="",$B200="",$C200=""),"",'OddsRatio_working_3-way'!J199)</f>
        <v/>
      </c>
      <c r="N200" s="17" t="str">
        <f>IF('Log_working_3-way'!$D199="","",A200^('Log_working_3-way'!$D199))</f>
        <v/>
      </c>
      <c r="O200" s="21" t="str">
        <f>IF('Log_working_3-way'!$D199="","",B200^('Log_working_3-way'!$D199))</f>
        <v/>
      </c>
      <c r="P200" s="22" t="str">
        <f>IF('Log_working_3-way'!$D199="","",C200^('Log_working_3-way'!$D199))</f>
        <v/>
      </c>
    </row>
    <row r="201" spans="4:16" x14ac:dyDescent="0.2">
      <c r="D201" s="20" t="str">
        <f t="shared" si="411"/>
        <v/>
      </c>
      <c r="E201" s="17" t="str">
        <f>IF(OR($A201="",$B201="",$C201=""),"",A201*'MPTO_working_3-way'!$I200)</f>
        <v/>
      </c>
      <c r="F201" s="21" t="str">
        <f>IF(OR($A201="",$B201="",$C201=""),"",B201*'MPTO_working_3-way'!$I200)</f>
        <v/>
      </c>
      <c r="G201" s="22" t="str">
        <f>IF(OR($A201="",$B201="",$C201=""),"",C201*'MPTO_working_3-way'!$I200)</f>
        <v/>
      </c>
      <c r="H201" s="17" t="str">
        <f>IF(OR($A201="",$B201="",$C201=""),"",'MPTO_working_3-way'!E200)</f>
        <v/>
      </c>
      <c r="I201" s="21" t="str">
        <f>IF(OR($A201="",$B201="",$C201=""),"",'MPTO_working_3-way'!F200)</f>
        <v/>
      </c>
      <c r="J201" s="22" t="str">
        <f>IF(OR($A201="",$B201="",$C201=""),"",'MPTO_working_3-way'!G200)</f>
        <v/>
      </c>
      <c r="K201" s="17" t="str">
        <f>IF(OR($A201="",$B201="",$C201=""),"",'OddsRatio_working_3-way'!H200)</f>
        <v/>
      </c>
      <c r="L201" s="21" t="str">
        <f>IF(OR($A201="",$B201="",$C201=""),"",'OddsRatio_working_3-way'!I200)</f>
        <v/>
      </c>
      <c r="M201" s="22" t="str">
        <f>IF(OR($A201="",$B201="",$C201=""),"",'OddsRatio_working_3-way'!J200)</f>
        <v/>
      </c>
      <c r="N201" s="17" t="str">
        <f>IF('Log_working_3-way'!$D200="","",A201^('Log_working_3-way'!$D200))</f>
        <v/>
      </c>
      <c r="O201" s="21" t="str">
        <f>IF('Log_working_3-way'!$D200="","",B201^('Log_working_3-way'!$D200))</f>
        <v/>
      </c>
      <c r="P201" s="22" t="str">
        <f>IF('Log_working_3-way'!$D200="","",C201^('Log_working_3-way'!$D200))</f>
        <v/>
      </c>
    </row>
    <row r="202" spans="4:16" x14ac:dyDescent="0.2">
      <c r="D202" s="20" t="str">
        <f t="shared" si="411"/>
        <v/>
      </c>
      <c r="E202" s="17" t="str">
        <f>IF(OR($A202="",$B202="",$C202=""),"",A202*'MPTO_working_3-way'!$I201)</f>
        <v/>
      </c>
      <c r="F202" s="21" t="str">
        <f>IF(OR($A202="",$B202="",$C202=""),"",B202*'MPTO_working_3-way'!$I201)</f>
        <v/>
      </c>
      <c r="G202" s="22" t="str">
        <f>IF(OR($A202="",$B202="",$C202=""),"",C202*'MPTO_working_3-way'!$I201)</f>
        <v/>
      </c>
      <c r="H202" s="17" t="str">
        <f>IF(OR($A202="",$B202="",$C202=""),"",'MPTO_working_3-way'!E201)</f>
        <v/>
      </c>
      <c r="I202" s="21" t="str">
        <f>IF(OR($A202="",$B202="",$C202=""),"",'MPTO_working_3-way'!F201)</f>
        <v/>
      </c>
      <c r="J202" s="22" t="str">
        <f>IF(OR($A202="",$B202="",$C202=""),"",'MPTO_working_3-way'!G201)</f>
        <v/>
      </c>
      <c r="K202" s="17" t="str">
        <f>IF(OR($A202="",$B202="",$C202=""),"",'OddsRatio_working_3-way'!H201)</f>
        <v/>
      </c>
      <c r="L202" s="21" t="str">
        <f>IF(OR($A202="",$B202="",$C202=""),"",'OddsRatio_working_3-way'!I201)</f>
        <v/>
      </c>
      <c r="M202" s="22" t="str">
        <f>IF(OR($A202="",$B202="",$C202=""),"",'OddsRatio_working_3-way'!J201)</f>
        <v/>
      </c>
      <c r="N202" s="17" t="str">
        <f>IF('Log_working_3-way'!$D201="","",A202^('Log_working_3-way'!$D201))</f>
        <v/>
      </c>
      <c r="O202" s="21" t="str">
        <f>IF('Log_working_3-way'!$D201="","",B202^('Log_working_3-way'!$D201))</f>
        <v/>
      </c>
      <c r="P202" s="22" t="str">
        <f>IF('Log_working_3-way'!$D201="","",C202^('Log_working_3-way'!$D201))</f>
        <v/>
      </c>
    </row>
    <row r="203" spans="4:16" x14ac:dyDescent="0.2">
      <c r="D203" s="20" t="str">
        <f t="shared" si="411"/>
        <v/>
      </c>
      <c r="E203" s="17" t="str">
        <f>IF(OR($A203="",$B203="",$C203=""),"",A203*'MPTO_working_3-way'!$I202)</f>
        <v/>
      </c>
      <c r="F203" s="21" t="str">
        <f>IF(OR($A203="",$B203="",$C203=""),"",B203*'MPTO_working_3-way'!$I202)</f>
        <v/>
      </c>
      <c r="G203" s="22" t="str">
        <f>IF(OR($A203="",$B203="",$C203=""),"",C203*'MPTO_working_3-way'!$I202)</f>
        <v/>
      </c>
      <c r="H203" s="17" t="str">
        <f>IF(OR($A203="",$B203="",$C203=""),"",'MPTO_working_3-way'!E202)</f>
        <v/>
      </c>
      <c r="I203" s="21" t="str">
        <f>IF(OR($A203="",$B203="",$C203=""),"",'MPTO_working_3-way'!F202)</f>
        <v/>
      </c>
      <c r="J203" s="22" t="str">
        <f>IF(OR($A203="",$B203="",$C203=""),"",'MPTO_working_3-way'!G202)</f>
        <v/>
      </c>
      <c r="K203" s="17" t="str">
        <f>IF(OR($A203="",$B203="",$C203=""),"",'OddsRatio_working_3-way'!H202)</f>
        <v/>
      </c>
      <c r="L203" s="21" t="str">
        <f>IF(OR($A203="",$B203="",$C203=""),"",'OddsRatio_working_3-way'!I202)</f>
        <v/>
      </c>
      <c r="M203" s="22" t="str">
        <f>IF(OR($A203="",$B203="",$C203=""),"",'OddsRatio_working_3-way'!J202)</f>
        <v/>
      </c>
      <c r="N203" s="17" t="str">
        <f>IF('Log_working_3-way'!$D202="","",A203^('Log_working_3-way'!$D202))</f>
        <v/>
      </c>
      <c r="O203" s="21" t="str">
        <f>IF('Log_working_3-way'!$D202="","",B203^('Log_working_3-way'!$D202))</f>
        <v/>
      </c>
      <c r="P203" s="22" t="str">
        <f>IF('Log_working_3-way'!$D202="","",C203^('Log_working_3-way'!$D202))</f>
        <v/>
      </c>
    </row>
    <row r="204" spans="4:16" x14ac:dyDescent="0.2">
      <c r="D204" s="20" t="str">
        <f t="shared" si="411"/>
        <v/>
      </c>
      <c r="E204" s="17" t="str">
        <f>IF(OR($A204="",$B204="",$C204=""),"",A204*'MPTO_working_3-way'!$I203)</f>
        <v/>
      </c>
      <c r="F204" s="21" t="str">
        <f>IF(OR($A204="",$B204="",$C204=""),"",B204*'MPTO_working_3-way'!$I203)</f>
        <v/>
      </c>
      <c r="G204" s="22" t="str">
        <f>IF(OR($A204="",$B204="",$C204=""),"",C204*'MPTO_working_3-way'!$I203)</f>
        <v/>
      </c>
      <c r="H204" s="17" t="str">
        <f>IF(OR($A204="",$B204="",$C204=""),"",'MPTO_working_3-way'!E203)</f>
        <v/>
      </c>
      <c r="I204" s="21" t="str">
        <f>IF(OR($A204="",$B204="",$C204=""),"",'MPTO_working_3-way'!F203)</f>
        <v/>
      </c>
      <c r="J204" s="22" t="str">
        <f>IF(OR($A204="",$B204="",$C204=""),"",'MPTO_working_3-way'!G203)</f>
        <v/>
      </c>
      <c r="K204" s="17" t="str">
        <f>IF(OR($A204="",$B204="",$C204=""),"",'OddsRatio_working_3-way'!H203)</f>
        <v/>
      </c>
      <c r="L204" s="21" t="str">
        <f>IF(OR($A204="",$B204="",$C204=""),"",'OddsRatio_working_3-way'!I203)</f>
        <v/>
      </c>
      <c r="M204" s="22" t="str">
        <f>IF(OR($A204="",$B204="",$C204=""),"",'OddsRatio_working_3-way'!J203)</f>
        <v/>
      </c>
      <c r="N204" s="17" t="str">
        <f>IF('Log_working_3-way'!$D203="","",A204^('Log_working_3-way'!$D203))</f>
        <v/>
      </c>
      <c r="O204" s="21" t="str">
        <f>IF('Log_working_3-way'!$D203="","",B204^('Log_working_3-way'!$D203))</f>
        <v/>
      </c>
      <c r="P204" s="22" t="str">
        <f>IF('Log_working_3-way'!$D203="","",C204^('Log_working_3-way'!$D203))</f>
        <v/>
      </c>
    </row>
    <row r="205" spans="4:16" x14ac:dyDescent="0.2">
      <c r="D205" s="20" t="str">
        <f t="shared" si="411"/>
        <v/>
      </c>
      <c r="E205" s="17" t="str">
        <f>IF(OR($A205="",$B205="",$C205=""),"",A205*'MPTO_working_3-way'!$I204)</f>
        <v/>
      </c>
      <c r="F205" s="21" t="str">
        <f>IF(OR($A205="",$B205="",$C205=""),"",B205*'MPTO_working_3-way'!$I204)</f>
        <v/>
      </c>
      <c r="G205" s="22" t="str">
        <f>IF(OR($A205="",$B205="",$C205=""),"",C205*'MPTO_working_3-way'!$I204)</f>
        <v/>
      </c>
      <c r="H205" s="17" t="str">
        <f>IF(OR($A205="",$B205="",$C205=""),"",'MPTO_working_3-way'!E204)</f>
        <v/>
      </c>
      <c r="I205" s="21" t="str">
        <f>IF(OR($A205="",$B205="",$C205=""),"",'MPTO_working_3-way'!F204)</f>
        <v/>
      </c>
      <c r="J205" s="22" t="str">
        <f>IF(OR($A205="",$B205="",$C205=""),"",'MPTO_working_3-way'!G204)</f>
        <v/>
      </c>
      <c r="K205" s="17" t="str">
        <f>IF(OR($A205="",$B205="",$C205=""),"",'OddsRatio_working_3-way'!H204)</f>
        <v/>
      </c>
      <c r="L205" s="21" t="str">
        <f>IF(OR($A205="",$B205="",$C205=""),"",'OddsRatio_working_3-way'!I204)</f>
        <v/>
      </c>
      <c r="M205" s="22" t="str">
        <f>IF(OR($A205="",$B205="",$C205=""),"",'OddsRatio_working_3-way'!J204)</f>
        <v/>
      </c>
      <c r="N205" s="17" t="str">
        <f>IF('Log_working_3-way'!$D204="","",A205^('Log_working_3-way'!$D204))</f>
        <v/>
      </c>
      <c r="O205" s="21" t="str">
        <f>IF('Log_working_3-way'!$D204="","",B205^('Log_working_3-way'!$D204))</f>
        <v/>
      </c>
      <c r="P205" s="22" t="str">
        <f>IF('Log_working_3-way'!$D204="","",C205^('Log_working_3-way'!$D204))</f>
        <v/>
      </c>
    </row>
    <row r="206" spans="4:16" x14ac:dyDescent="0.2">
      <c r="D206" s="20" t="str">
        <f t="shared" si="411"/>
        <v/>
      </c>
      <c r="E206" s="17" t="str">
        <f>IF(OR($A206="",$B206="",$C206=""),"",A206*'MPTO_working_3-way'!$I205)</f>
        <v/>
      </c>
      <c r="F206" s="21" t="str">
        <f>IF(OR($A206="",$B206="",$C206=""),"",B206*'MPTO_working_3-way'!$I205)</f>
        <v/>
      </c>
      <c r="G206" s="22" t="str">
        <f>IF(OR($A206="",$B206="",$C206=""),"",C206*'MPTO_working_3-way'!$I205)</f>
        <v/>
      </c>
      <c r="H206" s="17" t="str">
        <f>IF(OR($A206="",$B206="",$C206=""),"",'MPTO_working_3-way'!E205)</f>
        <v/>
      </c>
      <c r="I206" s="21" t="str">
        <f>IF(OR($A206="",$B206="",$C206=""),"",'MPTO_working_3-way'!F205)</f>
        <v/>
      </c>
      <c r="J206" s="22" t="str">
        <f>IF(OR($A206="",$B206="",$C206=""),"",'MPTO_working_3-way'!G205)</f>
        <v/>
      </c>
      <c r="K206" s="17" t="str">
        <f>IF(OR($A206="",$B206="",$C206=""),"",'OddsRatio_working_3-way'!H205)</f>
        <v/>
      </c>
      <c r="L206" s="21" t="str">
        <f>IF(OR($A206="",$B206="",$C206=""),"",'OddsRatio_working_3-way'!I205)</f>
        <v/>
      </c>
      <c r="M206" s="22" t="str">
        <f>IF(OR($A206="",$B206="",$C206=""),"",'OddsRatio_working_3-way'!J205)</f>
        <v/>
      </c>
      <c r="N206" s="17" t="str">
        <f>IF('Log_working_3-way'!$D205="","",A206^('Log_working_3-way'!$D205))</f>
        <v/>
      </c>
      <c r="O206" s="21" t="str">
        <f>IF('Log_working_3-way'!$D205="","",B206^('Log_working_3-way'!$D205))</f>
        <v/>
      </c>
      <c r="P206" s="22" t="str">
        <f>IF('Log_working_3-way'!$D205="","",C206^('Log_working_3-way'!$D205))</f>
        <v/>
      </c>
    </row>
    <row r="207" spans="4:16" x14ac:dyDescent="0.2">
      <c r="D207" s="20" t="str">
        <f t="shared" si="411"/>
        <v/>
      </c>
      <c r="E207" s="17" t="str">
        <f>IF(OR($A207="",$B207="",$C207=""),"",A207*'MPTO_working_3-way'!$I206)</f>
        <v/>
      </c>
      <c r="F207" s="21" t="str">
        <f>IF(OR($A207="",$B207="",$C207=""),"",B207*'MPTO_working_3-way'!$I206)</f>
        <v/>
      </c>
      <c r="G207" s="22" t="str">
        <f>IF(OR($A207="",$B207="",$C207=""),"",C207*'MPTO_working_3-way'!$I206)</f>
        <v/>
      </c>
      <c r="H207" s="17" t="str">
        <f>IF(OR($A207="",$B207="",$C207=""),"",'MPTO_working_3-way'!E206)</f>
        <v/>
      </c>
      <c r="I207" s="21" t="str">
        <f>IF(OR($A207="",$B207="",$C207=""),"",'MPTO_working_3-way'!F206)</f>
        <v/>
      </c>
      <c r="J207" s="22" t="str">
        <f>IF(OR($A207="",$B207="",$C207=""),"",'MPTO_working_3-way'!G206)</f>
        <v/>
      </c>
      <c r="K207" s="17" t="str">
        <f>IF(OR($A207="",$B207="",$C207=""),"",'OddsRatio_working_3-way'!H206)</f>
        <v/>
      </c>
      <c r="L207" s="21" t="str">
        <f>IF(OR($A207="",$B207="",$C207=""),"",'OddsRatio_working_3-way'!I206)</f>
        <v/>
      </c>
      <c r="M207" s="22" t="str">
        <f>IF(OR($A207="",$B207="",$C207=""),"",'OddsRatio_working_3-way'!J206)</f>
        <v/>
      </c>
      <c r="N207" s="17" t="str">
        <f>IF('Log_working_3-way'!$D206="","",A207^('Log_working_3-way'!$D206))</f>
        <v/>
      </c>
      <c r="O207" s="21" t="str">
        <f>IF('Log_working_3-way'!$D206="","",B207^('Log_working_3-way'!$D206))</f>
        <v/>
      </c>
      <c r="P207" s="22" t="str">
        <f>IF('Log_working_3-way'!$D206="","",C207^('Log_working_3-way'!$D206))</f>
        <v/>
      </c>
    </row>
    <row r="208" spans="4:16" x14ac:dyDescent="0.2">
      <c r="D208" s="20" t="str">
        <f t="shared" si="411"/>
        <v/>
      </c>
      <c r="E208" s="17" t="str">
        <f>IF(OR($A208="",$B208="",$C208=""),"",A208*'MPTO_working_3-way'!$I207)</f>
        <v/>
      </c>
      <c r="F208" s="21" t="str">
        <f>IF(OR($A208="",$B208="",$C208=""),"",B208*'MPTO_working_3-way'!$I207)</f>
        <v/>
      </c>
      <c r="G208" s="22" t="str">
        <f>IF(OR($A208="",$B208="",$C208=""),"",C208*'MPTO_working_3-way'!$I207)</f>
        <v/>
      </c>
      <c r="H208" s="17" t="str">
        <f>IF(OR($A208="",$B208="",$C208=""),"",'MPTO_working_3-way'!E207)</f>
        <v/>
      </c>
      <c r="I208" s="21" t="str">
        <f>IF(OR($A208="",$B208="",$C208=""),"",'MPTO_working_3-way'!F207)</f>
        <v/>
      </c>
      <c r="J208" s="22" t="str">
        <f>IF(OR($A208="",$B208="",$C208=""),"",'MPTO_working_3-way'!G207)</f>
        <v/>
      </c>
      <c r="K208" s="17" t="str">
        <f>IF(OR($A208="",$B208="",$C208=""),"",'OddsRatio_working_3-way'!H207)</f>
        <v/>
      </c>
      <c r="L208" s="21" t="str">
        <f>IF(OR($A208="",$B208="",$C208=""),"",'OddsRatio_working_3-way'!I207)</f>
        <v/>
      </c>
      <c r="M208" s="22" t="str">
        <f>IF(OR($A208="",$B208="",$C208=""),"",'OddsRatio_working_3-way'!J207)</f>
        <v/>
      </c>
      <c r="N208" s="17" t="str">
        <f>IF('Log_working_3-way'!$D207="","",A208^('Log_working_3-way'!$D207))</f>
        <v/>
      </c>
      <c r="O208" s="21" t="str">
        <f>IF('Log_working_3-way'!$D207="","",B208^('Log_working_3-way'!$D207))</f>
        <v/>
      </c>
      <c r="P208" s="22" t="str">
        <f>IF('Log_working_3-way'!$D207="","",C208^('Log_working_3-way'!$D207))</f>
        <v/>
      </c>
    </row>
    <row r="209" spans="4:16" x14ac:dyDescent="0.2">
      <c r="D209" s="20" t="str">
        <f t="shared" si="411"/>
        <v/>
      </c>
      <c r="E209" s="17" t="str">
        <f>IF(OR($A209="",$B209="",$C209=""),"",A209*'MPTO_working_3-way'!$I208)</f>
        <v/>
      </c>
      <c r="F209" s="21" t="str">
        <f>IF(OR($A209="",$B209="",$C209=""),"",B209*'MPTO_working_3-way'!$I208)</f>
        <v/>
      </c>
      <c r="G209" s="22" t="str">
        <f>IF(OR($A209="",$B209="",$C209=""),"",C209*'MPTO_working_3-way'!$I208)</f>
        <v/>
      </c>
      <c r="H209" s="17" t="str">
        <f>IF(OR($A209="",$B209="",$C209=""),"",'MPTO_working_3-way'!E208)</f>
        <v/>
      </c>
      <c r="I209" s="21" t="str">
        <f>IF(OR($A209="",$B209="",$C209=""),"",'MPTO_working_3-way'!F208)</f>
        <v/>
      </c>
      <c r="J209" s="22" t="str">
        <f>IF(OR($A209="",$B209="",$C209=""),"",'MPTO_working_3-way'!G208)</f>
        <v/>
      </c>
      <c r="K209" s="17" t="str">
        <f>IF(OR($A209="",$B209="",$C209=""),"",'OddsRatio_working_3-way'!H208)</f>
        <v/>
      </c>
      <c r="L209" s="21" t="str">
        <f>IF(OR($A209="",$B209="",$C209=""),"",'OddsRatio_working_3-way'!I208)</f>
        <v/>
      </c>
      <c r="M209" s="22" t="str">
        <f>IF(OR($A209="",$B209="",$C209=""),"",'OddsRatio_working_3-way'!J208)</f>
        <v/>
      </c>
      <c r="N209" s="17" t="str">
        <f>IF('Log_working_3-way'!$D208="","",A209^('Log_working_3-way'!$D208))</f>
        <v/>
      </c>
      <c r="O209" s="21" t="str">
        <f>IF('Log_working_3-way'!$D208="","",B209^('Log_working_3-way'!$D208))</f>
        <v/>
      </c>
      <c r="P209" s="22" t="str">
        <f>IF('Log_working_3-way'!$D208="","",C209^('Log_working_3-way'!$D208))</f>
        <v/>
      </c>
    </row>
    <row r="210" spans="4:16" x14ac:dyDescent="0.2">
      <c r="D210" s="20" t="str">
        <f t="shared" si="411"/>
        <v/>
      </c>
      <c r="E210" s="17" t="str">
        <f>IF(OR($A210="",$B210="",$C210=""),"",A210*'MPTO_working_3-way'!$I209)</f>
        <v/>
      </c>
      <c r="F210" s="21" t="str">
        <f>IF(OR($A210="",$B210="",$C210=""),"",B210*'MPTO_working_3-way'!$I209)</f>
        <v/>
      </c>
      <c r="G210" s="22" t="str">
        <f>IF(OR($A210="",$B210="",$C210=""),"",C210*'MPTO_working_3-way'!$I209)</f>
        <v/>
      </c>
      <c r="H210" s="17" t="str">
        <f>IF(OR($A210="",$B210="",$C210=""),"",'MPTO_working_3-way'!E209)</f>
        <v/>
      </c>
      <c r="I210" s="21" t="str">
        <f>IF(OR($A210="",$B210="",$C210=""),"",'MPTO_working_3-way'!F209)</f>
        <v/>
      </c>
      <c r="J210" s="22" t="str">
        <f>IF(OR($A210="",$B210="",$C210=""),"",'MPTO_working_3-way'!G209)</f>
        <v/>
      </c>
      <c r="K210" s="17" t="str">
        <f>IF(OR($A210="",$B210="",$C210=""),"",'OddsRatio_working_3-way'!H209)</f>
        <v/>
      </c>
      <c r="L210" s="21" t="str">
        <f>IF(OR($A210="",$B210="",$C210=""),"",'OddsRatio_working_3-way'!I209)</f>
        <v/>
      </c>
      <c r="M210" s="22" t="str">
        <f>IF(OR($A210="",$B210="",$C210=""),"",'OddsRatio_working_3-way'!J209)</f>
        <v/>
      </c>
      <c r="N210" s="17" t="str">
        <f>IF('Log_working_3-way'!$D209="","",A210^('Log_working_3-way'!$D209))</f>
        <v/>
      </c>
      <c r="O210" s="21" t="str">
        <f>IF('Log_working_3-way'!$D209="","",B210^('Log_working_3-way'!$D209))</f>
        <v/>
      </c>
      <c r="P210" s="22" t="str">
        <f>IF('Log_working_3-way'!$D209="","",C210^('Log_working_3-way'!$D209))</f>
        <v/>
      </c>
    </row>
    <row r="211" spans="4:16" x14ac:dyDescent="0.2">
      <c r="D211" s="20" t="str">
        <f t="shared" si="411"/>
        <v/>
      </c>
      <c r="E211" s="17" t="str">
        <f>IF(OR($A211="",$B211="",$C211=""),"",A211*'MPTO_working_3-way'!$I210)</f>
        <v/>
      </c>
      <c r="F211" s="21" t="str">
        <f>IF(OR($A211="",$B211="",$C211=""),"",B211*'MPTO_working_3-way'!$I210)</f>
        <v/>
      </c>
      <c r="G211" s="22" t="str">
        <f>IF(OR($A211="",$B211="",$C211=""),"",C211*'MPTO_working_3-way'!$I210)</f>
        <v/>
      </c>
      <c r="H211" s="17" t="str">
        <f>IF(OR($A211="",$B211="",$C211=""),"",'MPTO_working_3-way'!E210)</f>
        <v/>
      </c>
      <c r="I211" s="21" t="str">
        <f>IF(OR($A211="",$B211="",$C211=""),"",'MPTO_working_3-way'!F210)</f>
        <v/>
      </c>
      <c r="J211" s="22" t="str">
        <f>IF(OR($A211="",$B211="",$C211=""),"",'MPTO_working_3-way'!G210)</f>
        <v/>
      </c>
      <c r="K211" s="17" t="str">
        <f>IF(OR($A211="",$B211="",$C211=""),"",'OddsRatio_working_3-way'!H210)</f>
        <v/>
      </c>
      <c r="L211" s="21" t="str">
        <f>IF(OR($A211="",$B211="",$C211=""),"",'OddsRatio_working_3-way'!I210)</f>
        <v/>
      </c>
      <c r="M211" s="22" t="str">
        <f>IF(OR($A211="",$B211="",$C211=""),"",'OddsRatio_working_3-way'!J210)</f>
        <v/>
      </c>
      <c r="N211" s="17" t="str">
        <f>IF('Log_working_3-way'!$D210="","",A211^('Log_working_3-way'!$D210))</f>
        <v/>
      </c>
      <c r="O211" s="21" t="str">
        <f>IF('Log_working_3-way'!$D210="","",B211^('Log_working_3-way'!$D210))</f>
        <v/>
      </c>
      <c r="P211" s="22" t="str">
        <f>IF('Log_working_3-way'!$D210="","",C211^('Log_working_3-way'!$D210))</f>
        <v/>
      </c>
    </row>
    <row r="212" spans="4:16" x14ac:dyDescent="0.2">
      <c r="D212" s="20" t="str">
        <f t="shared" si="411"/>
        <v/>
      </c>
      <c r="E212" s="17" t="str">
        <f>IF(OR($A212="",$B212="",$C212=""),"",A212*'MPTO_working_3-way'!$I211)</f>
        <v/>
      </c>
      <c r="F212" s="21" t="str">
        <f>IF(OR($A212="",$B212="",$C212=""),"",B212*'MPTO_working_3-way'!$I211)</f>
        <v/>
      </c>
      <c r="G212" s="22" t="str">
        <f>IF(OR($A212="",$B212="",$C212=""),"",C212*'MPTO_working_3-way'!$I211)</f>
        <v/>
      </c>
      <c r="H212" s="17" t="str">
        <f>IF(OR($A212="",$B212="",$C212=""),"",'MPTO_working_3-way'!E211)</f>
        <v/>
      </c>
      <c r="I212" s="21" t="str">
        <f>IF(OR($A212="",$B212="",$C212=""),"",'MPTO_working_3-way'!F211)</f>
        <v/>
      </c>
      <c r="J212" s="22" t="str">
        <f>IF(OR($A212="",$B212="",$C212=""),"",'MPTO_working_3-way'!G211)</f>
        <v/>
      </c>
      <c r="K212" s="17" t="str">
        <f>IF(OR($A212="",$B212="",$C212=""),"",'OddsRatio_working_3-way'!H211)</f>
        <v/>
      </c>
      <c r="L212" s="21" t="str">
        <f>IF(OR($A212="",$B212="",$C212=""),"",'OddsRatio_working_3-way'!I211)</f>
        <v/>
      </c>
      <c r="M212" s="22" t="str">
        <f>IF(OR($A212="",$B212="",$C212=""),"",'OddsRatio_working_3-way'!J211)</f>
        <v/>
      </c>
      <c r="N212" s="17" t="str">
        <f>IF('Log_working_3-way'!$D211="","",A212^('Log_working_3-way'!$D211))</f>
        <v/>
      </c>
      <c r="O212" s="21" t="str">
        <f>IF('Log_working_3-way'!$D211="","",B212^('Log_working_3-way'!$D211))</f>
        <v/>
      </c>
      <c r="P212" s="22" t="str">
        <f>IF('Log_working_3-way'!$D211="","",C212^('Log_working_3-way'!$D211))</f>
        <v/>
      </c>
    </row>
    <row r="213" spans="4:16" x14ac:dyDescent="0.2">
      <c r="D213" s="20" t="str">
        <f t="shared" si="411"/>
        <v/>
      </c>
      <c r="E213" s="17" t="str">
        <f>IF(OR($A213="",$B213="",$C213=""),"",A213*'MPTO_working_3-way'!$I212)</f>
        <v/>
      </c>
      <c r="F213" s="21" t="str">
        <f>IF(OR($A213="",$B213="",$C213=""),"",B213*'MPTO_working_3-way'!$I212)</f>
        <v/>
      </c>
      <c r="G213" s="22" t="str">
        <f>IF(OR($A213="",$B213="",$C213=""),"",C213*'MPTO_working_3-way'!$I212)</f>
        <v/>
      </c>
      <c r="H213" s="17" t="str">
        <f>IF(OR($A213="",$B213="",$C213=""),"",'MPTO_working_3-way'!E212)</f>
        <v/>
      </c>
      <c r="I213" s="21" t="str">
        <f>IF(OR($A213="",$B213="",$C213=""),"",'MPTO_working_3-way'!F212)</f>
        <v/>
      </c>
      <c r="J213" s="22" t="str">
        <f>IF(OR($A213="",$B213="",$C213=""),"",'MPTO_working_3-way'!G212)</f>
        <v/>
      </c>
      <c r="K213" s="17" t="str">
        <f>IF(OR($A213="",$B213="",$C213=""),"",'OddsRatio_working_3-way'!H212)</f>
        <v/>
      </c>
      <c r="L213" s="21" t="str">
        <f>IF(OR($A213="",$B213="",$C213=""),"",'OddsRatio_working_3-way'!I212)</f>
        <v/>
      </c>
      <c r="M213" s="22" t="str">
        <f>IF(OR($A213="",$B213="",$C213=""),"",'OddsRatio_working_3-way'!J212)</f>
        <v/>
      </c>
      <c r="N213" s="17" t="str">
        <f>IF('Log_working_3-way'!$D212="","",A213^('Log_working_3-way'!$D212))</f>
        <v/>
      </c>
      <c r="O213" s="21" t="str">
        <f>IF('Log_working_3-way'!$D212="","",B213^('Log_working_3-way'!$D212))</f>
        <v/>
      </c>
      <c r="P213" s="22" t="str">
        <f>IF('Log_working_3-way'!$D212="","",C213^('Log_working_3-way'!$D212))</f>
        <v/>
      </c>
    </row>
    <row r="214" spans="4:16" x14ac:dyDescent="0.2">
      <c r="D214" s="20" t="str">
        <f t="shared" si="411"/>
        <v/>
      </c>
      <c r="E214" s="17" t="str">
        <f>IF(OR($A214="",$B214="",$C214=""),"",A214*'MPTO_working_3-way'!$I213)</f>
        <v/>
      </c>
      <c r="F214" s="21" t="str">
        <f>IF(OR($A214="",$B214="",$C214=""),"",B214*'MPTO_working_3-way'!$I213)</f>
        <v/>
      </c>
      <c r="G214" s="22" t="str">
        <f>IF(OR($A214="",$B214="",$C214=""),"",C214*'MPTO_working_3-way'!$I213)</f>
        <v/>
      </c>
      <c r="H214" s="17" t="str">
        <f>IF(OR($A214="",$B214="",$C214=""),"",'MPTO_working_3-way'!E213)</f>
        <v/>
      </c>
      <c r="I214" s="21" t="str">
        <f>IF(OR($A214="",$B214="",$C214=""),"",'MPTO_working_3-way'!F213)</f>
        <v/>
      </c>
      <c r="J214" s="22" t="str">
        <f>IF(OR($A214="",$B214="",$C214=""),"",'MPTO_working_3-way'!G213)</f>
        <v/>
      </c>
      <c r="K214" s="17" t="str">
        <f>IF(OR($A214="",$B214="",$C214=""),"",'OddsRatio_working_3-way'!H213)</f>
        <v/>
      </c>
      <c r="L214" s="21" t="str">
        <f>IF(OR($A214="",$B214="",$C214=""),"",'OddsRatio_working_3-way'!I213)</f>
        <v/>
      </c>
      <c r="M214" s="22" t="str">
        <f>IF(OR($A214="",$B214="",$C214=""),"",'OddsRatio_working_3-way'!J213)</f>
        <v/>
      </c>
      <c r="N214" s="17" t="str">
        <f>IF('Log_working_3-way'!$D213="","",A214^('Log_working_3-way'!$D213))</f>
        <v/>
      </c>
      <c r="O214" s="21" t="str">
        <f>IF('Log_working_3-way'!$D213="","",B214^('Log_working_3-way'!$D213))</f>
        <v/>
      </c>
      <c r="P214" s="22" t="str">
        <f>IF('Log_working_3-way'!$D213="","",C214^('Log_working_3-way'!$D213))</f>
        <v/>
      </c>
    </row>
    <row r="215" spans="4:16" x14ac:dyDescent="0.2">
      <c r="D215" s="20" t="str">
        <f t="shared" si="411"/>
        <v/>
      </c>
      <c r="E215" s="17" t="str">
        <f>IF(OR($A215="",$B215="",$C215=""),"",A215*'MPTO_working_3-way'!$I214)</f>
        <v/>
      </c>
      <c r="F215" s="21" t="str">
        <f>IF(OR($A215="",$B215="",$C215=""),"",B215*'MPTO_working_3-way'!$I214)</f>
        <v/>
      </c>
      <c r="G215" s="22" t="str">
        <f>IF(OR($A215="",$B215="",$C215=""),"",C215*'MPTO_working_3-way'!$I214)</f>
        <v/>
      </c>
      <c r="H215" s="17" t="str">
        <f>IF(OR($A215="",$B215="",$C215=""),"",'MPTO_working_3-way'!E214)</f>
        <v/>
      </c>
      <c r="I215" s="21" t="str">
        <f>IF(OR($A215="",$B215="",$C215=""),"",'MPTO_working_3-way'!F214)</f>
        <v/>
      </c>
      <c r="J215" s="22" t="str">
        <f>IF(OR($A215="",$B215="",$C215=""),"",'MPTO_working_3-way'!G214)</f>
        <v/>
      </c>
      <c r="K215" s="17" t="str">
        <f>IF(OR($A215="",$B215="",$C215=""),"",'OddsRatio_working_3-way'!H214)</f>
        <v/>
      </c>
      <c r="L215" s="21" t="str">
        <f>IF(OR($A215="",$B215="",$C215=""),"",'OddsRatio_working_3-way'!I214)</f>
        <v/>
      </c>
      <c r="M215" s="22" t="str">
        <f>IF(OR($A215="",$B215="",$C215=""),"",'OddsRatio_working_3-way'!J214)</f>
        <v/>
      </c>
      <c r="N215" s="17" t="str">
        <f>IF('Log_working_3-way'!$D214="","",A215^('Log_working_3-way'!$D214))</f>
        <v/>
      </c>
      <c r="O215" s="21" t="str">
        <f>IF('Log_working_3-way'!$D214="","",B215^('Log_working_3-way'!$D214))</f>
        <v/>
      </c>
      <c r="P215" s="22" t="str">
        <f>IF('Log_working_3-way'!$D214="","",C215^('Log_working_3-way'!$D214))</f>
        <v/>
      </c>
    </row>
    <row r="216" spans="4:16" x14ac:dyDescent="0.2">
      <c r="D216" s="20" t="str">
        <f t="shared" si="411"/>
        <v/>
      </c>
      <c r="E216" s="17" t="str">
        <f>IF(OR($A216="",$B216="",$C216=""),"",A216*'MPTO_working_3-way'!$I215)</f>
        <v/>
      </c>
      <c r="F216" s="21" t="str">
        <f>IF(OR($A216="",$B216="",$C216=""),"",B216*'MPTO_working_3-way'!$I215)</f>
        <v/>
      </c>
      <c r="G216" s="22" t="str">
        <f>IF(OR($A216="",$B216="",$C216=""),"",C216*'MPTO_working_3-way'!$I215)</f>
        <v/>
      </c>
      <c r="H216" s="17" t="str">
        <f>IF(OR($A216="",$B216="",$C216=""),"",'MPTO_working_3-way'!E215)</f>
        <v/>
      </c>
      <c r="I216" s="21" t="str">
        <f>IF(OR($A216="",$B216="",$C216=""),"",'MPTO_working_3-way'!F215)</f>
        <v/>
      </c>
      <c r="J216" s="22" t="str">
        <f>IF(OR($A216="",$B216="",$C216=""),"",'MPTO_working_3-way'!G215)</f>
        <v/>
      </c>
      <c r="K216" s="17" t="str">
        <f>IF(OR($A216="",$B216="",$C216=""),"",'OddsRatio_working_3-way'!H215)</f>
        <v/>
      </c>
      <c r="L216" s="21" t="str">
        <f>IF(OR($A216="",$B216="",$C216=""),"",'OddsRatio_working_3-way'!I215)</f>
        <v/>
      </c>
      <c r="M216" s="22" t="str">
        <f>IF(OR($A216="",$B216="",$C216=""),"",'OddsRatio_working_3-way'!J215)</f>
        <v/>
      </c>
      <c r="N216" s="17" t="str">
        <f>IF('Log_working_3-way'!$D215="","",A216^('Log_working_3-way'!$D215))</f>
        <v/>
      </c>
      <c r="O216" s="21" t="str">
        <f>IF('Log_working_3-way'!$D215="","",B216^('Log_working_3-way'!$D215))</f>
        <v/>
      </c>
      <c r="P216" s="22" t="str">
        <f>IF('Log_working_3-way'!$D215="","",C216^('Log_working_3-way'!$D215))</f>
        <v/>
      </c>
    </row>
    <row r="217" spans="4:16" x14ac:dyDescent="0.2">
      <c r="D217" s="20" t="str">
        <f t="shared" si="411"/>
        <v/>
      </c>
      <c r="E217" s="17" t="str">
        <f>IF(OR($A217="",$B217="",$C217=""),"",A217*'MPTO_working_3-way'!$I216)</f>
        <v/>
      </c>
      <c r="F217" s="21" t="str">
        <f>IF(OR($A217="",$B217="",$C217=""),"",B217*'MPTO_working_3-way'!$I216)</f>
        <v/>
      </c>
      <c r="G217" s="22" t="str">
        <f>IF(OR($A217="",$B217="",$C217=""),"",C217*'MPTO_working_3-way'!$I216)</f>
        <v/>
      </c>
      <c r="H217" s="17" t="str">
        <f>IF(OR($A217="",$B217="",$C217=""),"",'MPTO_working_3-way'!E216)</f>
        <v/>
      </c>
      <c r="I217" s="21" t="str">
        <f>IF(OR($A217="",$B217="",$C217=""),"",'MPTO_working_3-way'!F216)</f>
        <v/>
      </c>
      <c r="J217" s="22" t="str">
        <f>IF(OR($A217="",$B217="",$C217=""),"",'MPTO_working_3-way'!G216)</f>
        <v/>
      </c>
      <c r="K217" s="17" t="str">
        <f>IF(OR($A217="",$B217="",$C217=""),"",'OddsRatio_working_3-way'!H216)</f>
        <v/>
      </c>
      <c r="L217" s="21" t="str">
        <f>IF(OR($A217="",$B217="",$C217=""),"",'OddsRatio_working_3-way'!I216)</f>
        <v/>
      </c>
      <c r="M217" s="22" t="str">
        <f>IF(OR($A217="",$B217="",$C217=""),"",'OddsRatio_working_3-way'!J216)</f>
        <v/>
      </c>
      <c r="N217" s="17" t="str">
        <f>IF('Log_working_3-way'!$D216="","",A217^('Log_working_3-way'!$D216))</f>
        <v/>
      </c>
      <c r="O217" s="21" t="str">
        <f>IF('Log_working_3-way'!$D216="","",B217^('Log_working_3-way'!$D216))</f>
        <v/>
      </c>
      <c r="P217" s="22" t="str">
        <f>IF('Log_working_3-way'!$D216="","",C217^('Log_working_3-way'!$D216))</f>
        <v/>
      </c>
    </row>
    <row r="218" spans="4:16" x14ac:dyDescent="0.2">
      <c r="D218" s="20" t="str">
        <f t="shared" si="411"/>
        <v/>
      </c>
      <c r="E218" s="17" t="str">
        <f>IF(OR($A218="",$B218="",$C218=""),"",A218*'MPTO_working_3-way'!$I217)</f>
        <v/>
      </c>
      <c r="F218" s="21" t="str">
        <f>IF(OR($A218="",$B218="",$C218=""),"",B218*'MPTO_working_3-way'!$I217)</f>
        <v/>
      </c>
      <c r="G218" s="22" t="str">
        <f>IF(OR($A218="",$B218="",$C218=""),"",C218*'MPTO_working_3-way'!$I217)</f>
        <v/>
      </c>
      <c r="H218" s="17" t="str">
        <f>IF(OR($A218="",$B218="",$C218=""),"",'MPTO_working_3-way'!E217)</f>
        <v/>
      </c>
      <c r="I218" s="21" t="str">
        <f>IF(OR($A218="",$B218="",$C218=""),"",'MPTO_working_3-way'!F217)</f>
        <v/>
      </c>
      <c r="J218" s="22" t="str">
        <f>IF(OR($A218="",$B218="",$C218=""),"",'MPTO_working_3-way'!G217)</f>
        <v/>
      </c>
      <c r="K218" s="17" t="str">
        <f>IF(OR($A218="",$B218="",$C218=""),"",'OddsRatio_working_3-way'!H217)</f>
        <v/>
      </c>
      <c r="L218" s="21" t="str">
        <f>IF(OR($A218="",$B218="",$C218=""),"",'OddsRatio_working_3-way'!I217)</f>
        <v/>
      </c>
      <c r="M218" s="22" t="str">
        <f>IF(OR($A218="",$B218="",$C218=""),"",'OddsRatio_working_3-way'!J217)</f>
        <v/>
      </c>
      <c r="N218" s="17" t="str">
        <f>IF('Log_working_3-way'!$D217="","",A218^('Log_working_3-way'!$D217))</f>
        <v/>
      </c>
      <c r="O218" s="21" t="str">
        <f>IF('Log_working_3-way'!$D217="","",B218^('Log_working_3-way'!$D217))</f>
        <v/>
      </c>
      <c r="P218" s="22" t="str">
        <f>IF('Log_working_3-way'!$D217="","",C218^('Log_working_3-way'!$D217))</f>
        <v/>
      </c>
    </row>
    <row r="219" spans="4:16" x14ac:dyDescent="0.2">
      <c r="D219" s="20" t="str">
        <f t="shared" si="411"/>
        <v/>
      </c>
      <c r="E219" s="17" t="str">
        <f>IF(OR($A219="",$B219="",$C219=""),"",A219*'MPTO_working_3-way'!$I218)</f>
        <v/>
      </c>
      <c r="F219" s="21" t="str">
        <f>IF(OR($A219="",$B219="",$C219=""),"",B219*'MPTO_working_3-way'!$I218)</f>
        <v/>
      </c>
      <c r="G219" s="22" t="str">
        <f>IF(OR($A219="",$B219="",$C219=""),"",C219*'MPTO_working_3-way'!$I218)</f>
        <v/>
      </c>
      <c r="H219" s="17" t="str">
        <f>IF(OR($A219="",$B219="",$C219=""),"",'MPTO_working_3-way'!E218)</f>
        <v/>
      </c>
      <c r="I219" s="21" t="str">
        <f>IF(OR($A219="",$B219="",$C219=""),"",'MPTO_working_3-way'!F218)</f>
        <v/>
      </c>
      <c r="J219" s="22" t="str">
        <f>IF(OR($A219="",$B219="",$C219=""),"",'MPTO_working_3-way'!G218)</f>
        <v/>
      </c>
      <c r="K219" s="17" t="str">
        <f>IF(OR($A219="",$B219="",$C219=""),"",'OddsRatio_working_3-way'!H218)</f>
        <v/>
      </c>
      <c r="L219" s="21" t="str">
        <f>IF(OR($A219="",$B219="",$C219=""),"",'OddsRatio_working_3-way'!I218)</f>
        <v/>
      </c>
      <c r="M219" s="22" t="str">
        <f>IF(OR($A219="",$B219="",$C219=""),"",'OddsRatio_working_3-way'!J218)</f>
        <v/>
      </c>
      <c r="N219" s="17" t="str">
        <f>IF('Log_working_3-way'!$D218="","",A219^('Log_working_3-way'!$D218))</f>
        <v/>
      </c>
      <c r="O219" s="21" t="str">
        <f>IF('Log_working_3-way'!$D218="","",B219^('Log_working_3-way'!$D218))</f>
        <v/>
      </c>
      <c r="P219" s="22" t="str">
        <f>IF('Log_working_3-way'!$D218="","",C219^('Log_working_3-way'!$D218))</f>
        <v/>
      </c>
    </row>
    <row r="220" spans="4:16" x14ac:dyDescent="0.2">
      <c r="D220" s="20" t="str">
        <f t="shared" si="411"/>
        <v/>
      </c>
      <c r="E220" s="17" t="str">
        <f>IF(OR($A220="",$B220="",$C220=""),"",A220*'MPTO_working_3-way'!$I219)</f>
        <v/>
      </c>
      <c r="F220" s="21" t="str">
        <f>IF(OR($A220="",$B220="",$C220=""),"",B220*'MPTO_working_3-way'!$I219)</f>
        <v/>
      </c>
      <c r="G220" s="22" t="str">
        <f>IF(OR($A220="",$B220="",$C220=""),"",C220*'MPTO_working_3-way'!$I219)</f>
        <v/>
      </c>
      <c r="H220" s="17" t="str">
        <f>IF(OR($A220="",$B220="",$C220=""),"",'MPTO_working_3-way'!E219)</f>
        <v/>
      </c>
      <c r="I220" s="21" t="str">
        <f>IF(OR($A220="",$B220="",$C220=""),"",'MPTO_working_3-way'!F219)</f>
        <v/>
      </c>
      <c r="J220" s="22" t="str">
        <f>IF(OR($A220="",$B220="",$C220=""),"",'MPTO_working_3-way'!G219)</f>
        <v/>
      </c>
      <c r="K220" s="17" t="str">
        <f>IF(OR($A220="",$B220="",$C220=""),"",'OddsRatio_working_3-way'!H219)</f>
        <v/>
      </c>
      <c r="L220" s="21" t="str">
        <f>IF(OR($A220="",$B220="",$C220=""),"",'OddsRatio_working_3-way'!I219)</f>
        <v/>
      </c>
      <c r="M220" s="22" t="str">
        <f>IF(OR($A220="",$B220="",$C220=""),"",'OddsRatio_working_3-way'!J219)</f>
        <v/>
      </c>
      <c r="N220" s="17" t="str">
        <f>IF('Log_working_3-way'!$D219="","",A220^('Log_working_3-way'!$D219))</f>
        <v/>
      </c>
      <c r="O220" s="21" t="str">
        <f>IF('Log_working_3-way'!$D219="","",B220^('Log_working_3-way'!$D219))</f>
        <v/>
      </c>
      <c r="P220" s="22" t="str">
        <f>IF('Log_working_3-way'!$D219="","",C220^('Log_working_3-way'!$D219))</f>
        <v/>
      </c>
    </row>
    <row r="221" spans="4:16" x14ac:dyDescent="0.2">
      <c r="D221" s="20" t="str">
        <f t="shared" si="411"/>
        <v/>
      </c>
      <c r="E221" s="17" t="str">
        <f>IF(OR($A221="",$B221="",$C221=""),"",A221*'MPTO_working_3-way'!$I220)</f>
        <v/>
      </c>
      <c r="F221" s="21" t="str">
        <f>IF(OR($A221="",$B221="",$C221=""),"",B221*'MPTO_working_3-way'!$I220)</f>
        <v/>
      </c>
      <c r="G221" s="22" t="str">
        <f>IF(OR($A221="",$B221="",$C221=""),"",C221*'MPTO_working_3-way'!$I220)</f>
        <v/>
      </c>
      <c r="H221" s="17" t="str">
        <f>IF(OR($A221="",$B221="",$C221=""),"",'MPTO_working_3-way'!E220)</f>
        <v/>
      </c>
      <c r="I221" s="21" t="str">
        <f>IF(OR($A221="",$B221="",$C221=""),"",'MPTO_working_3-way'!F220)</f>
        <v/>
      </c>
      <c r="J221" s="22" t="str">
        <f>IF(OR($A221="",$B221="",$C221=""),"",'MPTO_working_3-way'!G220)</f>
        <v/>
      </c>
      <c r="K221" s="17" t="str">
        <f>IF(OR($A221="",$B221="",$C221=""),"",'OddsRatio_working_3-way'!H220)</f>
        <v/>
      </c>
      <c r="L221" s="21" t="str">
        <f>IF(OR($A221="",$B221="",$C221=""),"",'OddsRatio_working_3-way'!I220)</f>
        <v/>
      </c>
      <c r="M221" s="22" t="str">
        <f>IF(OR($A221="",$B221="",$C221=""),"",'OddsRatio_working_3-way'!J220)</f>
        <v/>
      </c>
      <c r="N221" s="17" t="str">
        <f>IF('Log_working_3-way'!$D220="","",A221^('Log_working_3-way'!$D220))</f>
        <v/>
      </c>
      <c r="O221" s="21" t="str">
        <f>IF('Log_working_3-way'!$D220="","",B221^('Log_working_3-way'!$D220))</f>
        <v/>
      </c>
      <c r="P221" s="22" t="str">
        <f>IF('Log_working_3-way'!$D220="","",C221^('Log_working_3-way'!$D220))</f>
        <v/>
      </c>
    </row>
    <row r="222" spans="4:16" x14ac:dyDescent="0.2">
      <c r="D222" s="20" t="str">
        <f t="shared" si="411"/>
        <v/>
      </c>
      <c r="E222" s="17" t="str">
        <f>IF(OR($A222="",$B222="",$C222=""),"",A222*'MPTO_working_3-way'!$I221)</f>
        <v/>
      </c>
      <c r="F222" s="21" t="str">
        <f>IF(OR($A222="",$B222="",$C222=""),"",B222*'MPTO_working_3-way'!$I221)</f>
        <v/>
      </c>
      <c r="G222" s="22" t="str">
        <f>IF(OR($A222="",$B222="",$C222=""),"",C222*'MPTO_working_3-way'!$I221)</f>
        <v/>
      </c>
      <c r="H222" s="17" t="str">
        <f>IF(OR($A222="",$B222="",$C222=""),"",'MPTO_working_3-way'!E221)</f>
        <v/>
      </c>
      <c r="I222" s="21" t="str">
        <f>IF(OR($A222="",$B222="",$C222=""),"",'MPTO_working_3-way'!F221)</f>
        <v/>
      </c>
      <c r="J222" s="22" t="str">
        <f>IF(OR($A222="",$B222="",$C222=""),"",'MPTO_working_3-way'!G221)</f>
        <v/>
      </c>
      <c r="K222" s="17" t="str">
        <f>IF(OR($A222="",$B222="",$C222=""),"",'OddsRatio_working_3-way'!H221)</f>
        <v/>
      </c>
      <c r="L222" s="21" t="str">
        <f>IF(OR($A222="",$B222="",$C222=""),"",'OddsRatio_working_3-way'!I221)</f>
        <v/>
      </c>
      <c r="M222" s="22" t="str">
        <f>IF(OR($A222="",$B222="",$C222=""),"",'OddsRatio_working_3-way'!J221)</f>
        <v/>
      </c>
      <c r="N222" s="17" t="str">
        <f>IF('Log_working_3-way'!$D221="","",A222^('Log_working_3-way'!$D221))</f>
        <v/>
      </c>
      <c r="O222" s="21" t="str">
        <f>IF('Log_working_3-way'!$D221="","",B222^('Log_working_3-way'!$D221))</f>
        <v/>
      </c>
      <c r="P222" s="22" t="str">
        <f>IF('Log_working_3-way'!$D221="","",C222^('Log_working_3-way'!$D221))</f>
        <v/>
      </c>
    </row>
    <row r="223" spans="4:16" x14ac:dyDescent="0.2">
      <c r="D223" s="20" t="str">
        <f t="shared" si="411"/>
        <v/>
      </c>
      <c r="E223" s="17" t="str">
        <f>IF(OR($A223="",$B223="",$C223=""),"",A223*'MPTO_working_3-way'!$I222)</f>
        <v/>
      </c>
      <c r="F223" s="21" t="str">
        <f>IF(OR($A223="",$B223="",$C223=""),"",B223*'MPTO_working_3-way'!$I222)</f>
        <v/>
      </c>
      <c r="G223" s="22" t="str">
        <f>IF(OR($A223="",$B223="",$C223=""),"",C223*'MPTO_working_3-way'!$I222)</f>
        <v/>
      </c>
      <c r="H223" s="17" t="str">
        <f>IF(OR($A223="",$B223="",$C223=""),"",'MPTO_working_3-way'!E222)</f>
        <v/>
      </c>
      <c r="I223" s="21" t="str">
        <f>IF(OR($A223="",$B223="",$C223=""),"",'MPTO_working_3-way'!F222)</f>
        <v/>
      </c>
      <c r="J223" s="22" t="str">
        <f>IF(OR($A223="",$B223="",$C223=""),"",'MPTO_working_3-way'!G222)</f>
        <v/>
      </c>
      <c r="K223" s="17" t="str">
        <f>IF(OR($A223="",$B223="",$C223=""),"",'OddsRatio_working_3-way'!H222)</f>
        <v/>
      </c>
      <c r="L223" s="21" t="str">
        <f>IF(OR($A223="",$B223="",$C223=""),"",'OddsRatio_working_3-way'!I222)</f>
        <v/>
      </c>
      <c r="M223" s="22" t="str">
        <f>IF(OR($A223="",$B223="",$C223=""),"",'OddsRatio_working_3-way'!J222)</f>
        <v/>
      </c>
      <c r="N223" s="17" t="str">
        <f>IF('Log_working_3-way'!$D222="","",A223^('Log_working_3-way'!$D222))</f>
        <v/>
      </c>
      <c r="O223" s="21" t="str">
        <f>IF('Log_working_3-way'!$D222="","",B223^('Log_working_3-way'!$D222))</f>
        <v/>
      </c>
      <c r="P223" s="22" t="str">
        <f>IF('Log_working_3-way'!$D222="","",C223^('Log_working_3-way'!$D222))</f>
        <v/>
      </c>
    </row>
    <row r="224" spans="4:16" x14ac:dyDescent="0.2">
      <c r="D224" s="20" t="str">
        <f t="shared" si="411"/>
        <v/>
      </c>
      <c r="E224" s="17" t="str">
        <f>IF(OR($A224="",$B224="",$C224=""),"",A224*'MPTO_working_3-way'!$I223)</f>
        <v/>
      </c>
      <c r="F224" s="21" t="str">
        <f>IF(OR($A224="",$B224="",$C224=""),"",B224*'MPTO_working_3-way'!$I223)</f>
        <v/>
      </c>
      <c r="G224" s="22" t="str">
        <f>IF(OR($A224="",$B224="",$C224=""),"",C224*'MPTO_working_3-way'!$I223)</f>
        <v/>
      </c>
      <c r="H224" s="17" t="str">
        <f>IF(OR($A224="",$B224="",$C224=""),"",'MPTO_working_3-way'!E223)</f>
        <v/>
      </c>
      <c r="I224" s="21" t="str">
        <f>IF(OR($A224="",$B224="",$C224=""),"",'MPTO_working_3-way'!F223)</f>
        <v/>
      </c>
      <c r="J224" s="22" t="str">
        <f>IF(OR($A224="",$B224="",$C224=""),"",'MPTO_working_3-way'!G223)</f>
        <v/>
      </c>
      <c r="K224" s="17" t="str">
        <f>IF(OR($A224="",$B224="",$C224=""),"",'OddsRatio_working_3-way'!H223)</f>
        <v/>
      </c>
      <c r="L224" s="21" t="str">
        <f>IF(OR($A224="",$B224="",$C224=""),"",'OddsRatio_working_3-way'!I223)</f>
        <v/>
      </c>
      <c r="M224" s="22" t="str">
        <f>IF(OR($A224="",$B224="",$C224=""),"",'OddsRatio_working_3-way'!J223)</f>
        <v/>
      </c>
      <c r="N224" s="17" t="str">
        <f>IF('Log_working_3-way'!$D223="","",A224^('Log_working_3-way'!$D223))</f>
        <v/>
      </c>
      <c r="O224" s="21" t="str">
        <f>IF('Log_working_3-way'!$D223="","",B224^('Log_working_3-way'!$D223))</f>
        <v/>
      </c>
      <c r="P224" s="22" t="str">
        <f>IF('Log_working_3-way'!$D223="","",C224^('Log_working_3-way'!$D223))</f>
        <v/>
      </c>
    </row>
    <row r="225" spans="4:16" x14ac:dyDescent="0.2">
      <c r="D225" s="20" t="str">
        <f t="shared" si="411"/>
        <v/>
      </c>
      <c r="E225" s="17" t="str">
        <f>IF(OR($A225="",$B225="",$C225=""),"",A225*'MPTO_working_3-way'!$I224)</f>
        <v/>
      </c>
      <c r="F225" s="21" t="str">
        <f>IF(OR($A225="",$B225="",$C225=""),"",B225*'MPTO_working_3-way'!$I224)</f>
        <v/>
      </c>
      <c r="G225" s="22" t="str">
        <f>IF(OR($A225="",$B225="",$C225=""),"",C225*'MPTO_working_3-way'!$I224)</f>
        <v/>
      </c>
      <c r="H225" s="17" t="str">
        <f>IF(OR($A225="",$B225="",$C225=""),"",'MPTO_working_3-way'!E224)</f>
        <v/>
      </c>
      <c r="I225" s="21" t="str">
        <f>IF(OR($A225="",$B225="",$C225=""),"",'MPTO_working_3-way'!F224)</f>
        <v/>
      </c>
      <c r="J225" s="22" t="str">
        <f>IF(OR($A225="",$B225="",$C225=""),"",'MPTO_working_3-way'!G224)</f>
        <v/>
      </c>
      <c r="K225" s="17" t="str">
        <f>IF(OR($A225="",$B225="",$C225=""),"",'OddsRatio_working_3-way'!H224)</f>
        <v/>
      </c>
      <c r="L225" s="21" t="str">
        <f>IF(OR($A225="",$B225="",$C225=""),"",'OddsRatio_working_3-way'!I224)</f>
        <v/>
      </c>
      <c r="M225" s="22" t="str">
        <f>IF(OR($A225="",$B225="",$C225=""),"",'OddsRatio_working_3-way'!J224)</f>
        <v/>
      </c>
      <c r="N225" s="17" t="str">
        <f>IF('Log_working_3-way'!$D224="","",A225^('Log_working_3-way'!$D224))</f>
        <v/>
      </c>
      <c r="O225" s="21" t="str">
        <f>IF('Log_working_3-way'!$D224="","",B225^('Log_working_3-way'!$D224))</f>
        <v/>
      </c>
      <c r="P225" s="22" t="str">
        <f>IF('Log_working_3-way'!$D224="","",C225^('Log_working_3-way'!$D224))</f>
        <v/>
      </c>
    </row>
    <row r="226" spans="4:16" x14ac:dyDescent="0.2">
      <c r="D226" s="20" t="str">
        <f t="shared" si="411"/>
        <v/>
      </c>
      <c r="E226" s="17" t="str">
        <f>IF(OR($A226="",$B226="",$C226=""),"",A226*'MPTO_working_3-way'!$I225)</f>
        <v/>
      </c>
      <c r="F226" s="21" t="str">
        <f>IF(OR($A226="",$B226="",$C226=""),"",B226*'MPTO_working_3-way'!$I225)</f>
        <v/>
      </c>
      <c r="G226" s="22" t="str">
        <f>IF(OR($A226="",$B226="",$C226=""),"",C226*'MPTO_working_3-way'!$I225)</f>
        <v/>
      </c>
      <c r="H226" s="17" t="str">
        <f>IF(OR($A226="",$B226="",$C226=""),"",'MPTO_working_3-way'!E225)</f>
        <v/>
      </c>
      <c r="I226" s="21" t="str">
        <f>IF(OR($A226="",$B226="",$C226=""),"",'MPTO_working_3-way'!F225)</f>
        <v/>
      </c>
      <c r="J226" s="22" t="str">
        <f>IF(OR($A226="",$B226="",$C226=""),"",'MPTO_working_3-way'!G225)</f>
        <v/>
      </c>
      <c r="K226" s="17" t="str">
        <f>IF(OR($A226="",$B226="",$C226=""),"",'OddsRatio_working_3-way'!H225)</f>
        <v/>
      </c>
      <c r="L226" s="21" t="str">
        <f>IF(OR($A226="",$B226="",$C226=""),"",'OddsRatio_working_3-way'!I225)</f>
        <v/>
      </c>
      <c r="M226" s="22" t="str">
        <f>IF(OR($A226="",$B226="",$C226=""),"",'OddsRatio_working_3-way'!J225)</f>
        <v/>
      </c>
      <c r="N226" s="17" t="str">
        <f>IF('Log_working_3-way'!$D225="","",A226^('Log_working_3-way'!$D225))</f>
        <v/>
      </c>
      <c r="O226" s="21" t="str">
        <f>IF('Log_working_3-way'!$D225="","",B226^('Log_working_3-way'!$D225))</f>
        <v/>
      </c>
      <c r="P226" s="22" t="str">
        <f>IF('Log_working_3-way'!$D225="","",C226^('Log_working_3-way'!$D225))</f>
        <v/>
      </c>
    </row>
    <row r="227" spans="4:16" x14ac:dyDescent="0.2">
      <c r="D227" s="20" t="str">
        <f t="shared" si="411"/>
        <v/>
      </c>
      <c r="E227" s="17" t="str">
        <f>IF(OR($A227="",$B227="",$C227=""),"",A227*'MPTO_working_3-way'!$I226)</f>
        <v/>
      </c>
      <c r="F227" s="21" t="str">
        <f>IF(OR($A227="",$B227="",$C227=""),"",B227*'MPTO_working_3-way'!$I226)</f>
        <v/>
      </c>
      <c r="G227" s="22" t="str">
        <f>IF(OR($A227="",$B227="",$C227=""),"",C227*'MPTO_working_3-way'!$I226)</f>
        <v/>
      </c>
      <c r="H227" s="17" t="str">
        <f>IF(OR($A227="",$B227="",$C227=""),"",'MPTO_working_3-way'!E226)</f>
        <v/>
      </c>
      <c r="I227" s="21" t="str">
        <f>IF(OR($A227="",$B227="",$C227=""),"",'MPTO_working_3-way'!F226)</f>
        <v/>
      </c>
      <c r="J227" s="22" t="str">
        <f>IF(OR($A227="",$B227="",$C227=""),"",'MPTO_working_3-way'!G226)</f>
        <v/>
      </c>
      <c r="K227" s="17" t="str">
        <f>IF(OR($A227="",$B227="",$C227=""),"",'OddsRatio_working_3-way'!H226)</f>
        <v/>
      </c>
      <c r="L227" s="21" t="str">
        <f>IF(OR($A227="",$B227="",$C227=""),"",'OddsRatio_working_3-way'!I226)</f>
        <v/>
      </c>
      <c r="M227" s="22" t="str">
        <f>IF(OR($A227="",$B227="",$C227=""),"",'OddsRatio_working_3-way'!J226)</f>
        <v/>
      </c>
      <c r="N227" s="17" t="str">
        <f>IF('Log_working_3-way'!$D226="","",A227^('Log_working_3-way'!$D226))</f>
        <v/>
      </c>
      <c r="O227" s="21" t="str">
        <f>IF('Log_working_3-way'!$D226="","",B227^('Log_working_3-way'!$D226))</f>
        <v/>
      </c>
      <c r="P227" s="22" t="str">
        <f>IF('Log_working_3-way'!$D226="","",C227^('Log_working_3-way'!$D226))</f>
        <v/>
      </c>
    </row>
    <row r="228" spans="4:16" x14ac:dyDescent="0.2">
      <c r="D228" s="20" t="str">
        <f t="shared" si="411"/>
        <v/>
      </c>
      <c r="E228" s="17" t="str">
        <f>IF(OR($A228="",$B228="",$C228=""),"",A228*'MPTO_working_3-way'!$I227)</f>
        <v/>
      </c>
      <c r="F228" s="21" t="str">
        <f>IF(OR($A228="",$B228="",$C228=""),"",B228*'MPTO_working_3-way'!$I227)</f>
        <v/>
      </c>
      <c r="G228" s="22" t="str">
        <f>IF(OR($A228="",$B228="",$C228=""),"",C228*'MPTO_working_3-way'!$I227)</f>
        <v/>
      </c>
      <c r="H228" s="17" t="str">
        <f>IF(OR($A228="",$B228="",$C228=""),"",'MPTO_working_3-way'!E227)</f>
        <v/>
      </c>
      <c r="I228" s="21" t="str">
        <f>IF(OR($A228="",$B228="",$C228=""),"",'MPTO_working_3-way'!F227)</f>
        <v/>
      </c>
      <c r="J228" s="22" t="str">
        <f>IF(OR($A228="",$B228="",$C228=""),"",'MPTO_working_3-way'!G227)</f>
        <v/>
      </c>
      <c r="K228" s="17" t="str">
        <f>IF(OR($A228="",$B228="",$C228=""),"",'OddsRatio_working_3-way'!H227)</f>
        <v/>
      </c>
      <c r="L228" s="21" t="str">
        <f>IF(OR($A228="",$B228="",$C228=""),"",'OddsRatio_working_3-way'!I227)</f>
        <v/>
      </c>
      <c r="M228" s="22" t="str">
        <f>IF(OR($A228="",$B228="",$C228=""),"",'OddsRatio_working_3-way'!J227)</f>
        <v/>
      </c>
      <c r="N228" s="17" t="str">
        <f>IF('Log_working_3-way'!$D227="","",A228^('Log_working_3-way'!$D227))</f>
        <v/>
      </c>
      <c r="O228" s="21" t="str">
        <f>IF('Log_working_3-way'!$D227="","",B228^('Log_working_3-way'!$D227))</f>
        <v/>
      </c>
      <c r="P228" s="22" t="str">
        <f>IF('Log_working_3-way'!$D227="","",C228^('Log_working_3-way'!$D227))</f>
        <v/>
      </c>
    </row>
    <row r="229" spans="4:16" x14ac:dyDescent="0.2">
      <c r="D229" s="20" t="str">
        <f t="shared" si="411"/>
        <v/>
      </c>
      <c r="E229" s="17" t="str">
        <f>IF(OR($A229="",$B229="",$C229=""),"",A229*'MPTO_working_3-way'!$I228)</f>
        <v/>
      </c>
      <c r="F229" s="21" t="str">
        <f>IF(OR($A229="",$B229="",$C229=""),"",B229*'MPTO_working_3-way'!$I228)</f>
        <v/>
      </c>
      <c r="G229" s="22" t="str">
        <f>IF(OR($A229="",$B229="",$C229=""),"",C229*'MPTO_working_3-way'!$I228)</f>
        <v/>
      </c>
      <c r="H229" s="17" t="str">
        <f>IF(OR($A229="",$B229="",$C229=""),"",'MPTO_working_3-way'!E228)</f>
        <v/>
      </c>
      <c r="I229" s="21" t="str">
        <f>IF(OR($A229="",$B229="",$C229=""),"",'MPTO_working_3-way'!F228)</f>
        <v/>
      </c>
      <c r="J229" s="22" t="str">
        <f>IF(OR($A229="",$B229="",$C229=""),"",'MPTO_working_3-way'!G228)</f>
        <v/>
      </c>
      <c r="K229" s="17" t="str">
        <f>IF(OR($A229="",$B229="",$C229=""),"",'OddsRatio_working_3-way'!H228)</f>
        <v/>
      </c>
      <c r="L229" s="21" t="str">
        <f>IF(OR($A229="",$B229="",$C229=""),"",'OddsRatio_working_3-way'!I228)</f>
        <v/>
      </c>
      <c r="M229" s="22" t="str">
        <f>IF(OR($A229="",$B229="",$C229=""),"",'OddsRatio_working_3-way'!J228)</f>
        <v/>
      </c>
      <c r="N229" s="17" t="str">
        <f>IF('Log_working_3-way'!$D228="","",A229^('Log_working_3-way'!$D228))</f>
        <v/>
      </c>
      <c r="O229" s="21" t="str">
        <f>IF('Log_working_3-way'!$D228="","",B229^('Log_working_3-way'!$D228))</f>
        <v/>
      </c>
      <c r="P229" s="22" t="str">
        <f>IF('Log_working_3-way'!$D228="","",C229^('Log_working_3-way'!$D228))</f>
        <v/>
      </c>
    </row>
    <row r="230" spans="4:16" x14ac:dyDescent="0.2">
      <c r="D230" s="20" t="str">
        <f t="shared" si="411"/>
        <v/>
      </c>
      <c r="E230" s="17" t="str">
        <f>IF(OR($A230="",$B230="",$C230=""),"",A230*'MPTO_working_3-way'!$I229)</f>
        <v/>
      </c>
      <c r="F230" s="21" t="str">
        <f>IF(OR($A230="",$B230="",$C230=""),"",B230*'MPTO_working_3-way'!$I229)</f>
        <v/>
      </c>
      <c r="G230" s="22" t="str">
        <f>IF(OR($A230="",$B230="",$C230=""),"",C230*'MPTO_working_3-way'!$I229)</f>
        <v/>
      </c>
      <c r="H230" s="17" t="str">
        <f>IF(OR($A230="",$B230="",$C230=""),"",'MPTO_working_3-way'!E229)</f>
        <v/>
      </c>
      <c r="I230" s="21" t="str">
        <f>IF(OR($A230="",$B230="",$C230=""),"",'MPTO_working_3-way'!F229)</f>
        <v/>
      </c>
      <c r="J230" s="22" t="str">
        <f>IF(OR($A230="",$B230="",$C230=""),"",'MPTO_working_3-way'!G229)</f>
        <v/>
      </c>
      <c r="K230" s="17" t="str">
        <f>IF(OR($A230="",$B230="",$C230=""),"",'OddsRatio_working_3-way'!H229)</f>
        <v/>
      </c>
      <c r="L230" s="21" t="str">
        <f>IF(OR($A230="",$B230="",$C230=""),"",'OddsRatio_working_3-way'!I229)</f>
        <v/>
      </c>
      <c r="M230" s="22" t="str">
        <f>IF(OR($A230="",$B230="",$C230=""),"",'OddsRatio_working_3-way'!J229)</f>
        <v/>
      </c>
      <c r="N230" s="17" t="str">
        <f>IF('Log_working_3-way'!$D229="","",A230^('Log_working_3-way'!$D229))</f>
        <v/>
      </c>
      <c r="O230" s="21" t="str">
        <f>IF('Log_working_3-way'!$D229="","",B230^('Log_working_3-way'!$D229))</f>
        <v/>
      </c>
      <c r="P230" s="22" t="str">
        <f>IF('Log_working_3-way'!$D229="","",C230^('Log_working_3-way'!$D229))</f>
        <v/>
      </c>
    </row>
    <row r="231" spans="4:16" x14ac:dyDescent="0.2">
      <c r="D231" s="20" t="str">
        <f t="shared" si="411"/>
        <v/>
      </c>
      <c r="E231" s="17" t="str">
        <f>IF(OR($A231="",$B231="",$C231=""),"",A231*'MPTO_working_3-way'!$I230)</f>
        <v/>
      </c>
      <c r="F231" s="21" t="str">
        <f>IF(OR($A231="",$B231="",$C231=""),"",B231*'MPTO_working_3-way'!$I230)</f>
        <v/>
      </c>
      <c r="G231" s="22" t="str">
        <f>IF(OR($A231="",$B231="",$C231=""),"",C231*'MPTO_working_3-way'!$I230)</f>
        <v/>
      </c>
      <c r="H231" s="17" t="str">
        <f>IF(OR($A231="",$B231="",$C231=""),"",'MPTO_working_3-way'!E230)</f>
        <v/>
      </c>
      <c r="I231" s="21" t="str">
        <f>IF(OR($A231="",$B231="",$C231=""),"",'MPTO_working_3-way'!F230)</f>
        <v/>
      </c>
      <c r="J231" s="22" t="str">
        <f>IF(OR($A231="",$B231="",$C231=""),"",'MPTO_working_3-way'!G230)</f>
        <v/>
      </c>
      <c r="K231" s="17" t="str">
        <f>IF(OR($A231="",$B231="",$C231=""),"",'OddsRatio_working_3-way'!H230)</f>
        <v/>
      </c>
      <c r="L231" s="21" t="str">
        <f>IF(OR($A231="",$B231="",$C231=""),"",'OddsRatio_working_3-way'!I230)</f>
        <v/>
      </c>
      <c r="M231" s="22" t="str">
        <f>IF(OR($A231="",$B231="",$C231=""),"",'OddsRatio_working_3-way'!J230)</f>
        <v/>
      </c>
      <c r="N231" s="17" t="str">
        <f>IF('Log_working_3-way'!$D230="","",A231^('Log_working_3-way'!$D230))</f>
        <v/>
      </c>
      <c r="O231" s="21" t="str">
        <f>IF('Log_working_3-way'!$D230="","",B231^('Log_working_3-way'!$D230))</f>
        <v/>
      </c>
      <c r="P231" s="22" t="str">
        <f>IF('Log_working_3-way'!$D230="","",C231^('Log_working_3-way'!$D230))</f>
        <v/>
      </c>
    </row>
    <row r="232" spans="4:16" x14ac:dyDescent="0.2">
      <c r="D232" s="20" t="str">
        <f t="shared" si="411"/>
        <v/>
      </c>
      <c r="E232" s="17" t="str">
        <f>IF(OR($A232="",$B232="",$C232=""),"",A232*'MPTO_working_3-way'!$I231)</f>
        <v/>
      </c>
      <c r="F232" s="21" t="str">
        <f>IF(OR($A232="",$B232="",$C232=""),"",B232*'MPTO_working_3-way'!$I231)</f>
        <v/>
      </c>
      <c r="G232" s="22" t="str">
        <f>IF(OR($A232="",$B232="",$C232=""),"",C232*'MPTO_working_3-way'!$I231)</f>
        <v/>
      </c>
      <c r="H232" s="17" t="str">
        <f>IF(OR($A232="",$B232="",$C232=""),"",'MPTO_working_3-way'!E231)</f>
        <v/>
      </c>
      <c r="I232" s="21" t="str">
        <f>IF(OR($A232="",$B232="",$C232=""),"",'MPTO_working_3-way'!F231)</f>
        <v/>
      </c>
      <c r="J232" s="22" t="str">
        <f>IF(OR($A232="",$B232="",$C232=""),"",'MPTO_working_3-way'!G231)</f>
        <v/>
      </c>
      <c r="K232" s="17" t="str">
        <f>IF(OR($A232="",$B232="",$C232=""),"",'OddsRatio_working_3-way'!H231)</f>
        <v/>
      </c>
      <c r="L232" s="21" t="str">
        <f>IF(OR($A232="",$B232="",$C232=""),"",'OddsRatio_working_3-way'!I231)</f>
        <v/>
      </c>
      <c r="M232" s="22" t="str">
        <f>IF(OR($A232="",$B232="",$C232=""),"",'OddsRatio_working_3-way'!J231)</f>
        <v/>
      </c>
      <c r="N232" s="17" t="str">
        <f>IF('Log_working_3-way'!$D231="","",A232^('Log_working_3-way'!$D231))</f>
        <v/>
      </c>
      <c r="O232" s="21" t="str">
        <f>IF('Log_working_3-way'!$D231="","",B232^('Log_working_3-way'!$D231))</f>
        <v/>
      </c>
      <c r="P232" s="22" t="str">
        <f>IF('Log_working_3-way'!$D231="","",C232^('Log_working_3-way'!$D231))</f>
        <v/>
      </c>
    </row>
    <row r="233" spans="4:16" x14ac:dyDescent="0.2">
      <c r="D233" s="20" t="str">
        <f t="shared" si="411"/>
        <v/>
      </c>
      <c r="E233" s="17" t="str">
        <f>IF(OR($A233="",$B233="",$C233=""),"",A233*'MPTO_working_3-way'!$I232)</f>
        <v/>
      </c>
      <c r="F233" s="21" t="str">
        <f>IF(OR($A233="",$B233="",$C233=""),"",B233*'MPTO_working_3-way'!$I232)</f>
        <v/>
      </c>
      <c r="G233" s="22" t="str">
        <f>IF(OR($A233="",$B233="",$C233=""),"",C233*'MPTO_working_3-way'!$I232)</f>
        <v/>
      </c>
      <c r="H233" s="17" t="str">
        <f>IF(OR($A233="",$B233="",$C233=""),"",'MPTO_working_3-way'!E232)</f>
        <v/>
      </c>
      <c r="I233" s="21" t="str">
        <f>IF(OR($A233="",$B233="",$C233=""),"",'MPTO_working_3-way'!F232)</f>
        <v/>
      </c>
      <c r="J233" s="22" t="str">
        <f>IF(OR($A233="",$B233="",$C233=""),"",'MPTO_working_3-way'!G232)</f>
        <v/>
      </c>
      <c r="K233" s="17" t="str">
        <f>IF(OR($A233="",$B233="",$C233=""),"",'OddsRatio_working_3-way'!H232)</f>
        <v/>
      </c>
      <c r="L233" s="21" t="str">
        <f>IF(OR($A233="",$B233="",$C233=""),"",'OddsRatio_working_3-way'!I232)</f>
        <v/>
      </c>
      <c r="M233" s="22" t="str">
        <f>IF(OR($A233="",$B233="",$C233=""),"",'OddsRatio_working_3-way'!J232)</f>
        <v/>
      </c>
      <c r="N233" s="17" t="str">
        <f>IF('Log_working_3-way'!$D232="","",A233^('Log_working_3-way'!$D232))</f>
        <v/>
      </c>
      <c r="O233" s="21" t="str">
        <f>IF('Log_working_3-way'!$D232="","",B233^('Log_working_3-way'!$D232))</f>
        <v/>
      </c>
      <c r="P233" s="22" t="str">
        <f>IF('Log_working_3-way'!$D232="","",C233^('Log_working_3-way'!$D232))</f>
        <v/>
      </c>
    </row>
    <row r="234" spans="4:16" x14ac:dyDescent="0.2">
      <c r="D234" s="20" t="str">
        <f t="shared" si="411"/>
        <v/>
      </c>
      <c r="E234" s="17" t="str">
        <f>IF(OR($A234="",$B234="",$C234=""),"",A234*'MPTO_working_3-way'!$I233)</f>
        <v/>
      </c>
      <c r="F234" s="21" t="str">
        <f>IF(OR($A234="",$B234="",$C234=""),"",B234*'MPTO_working_3-way'!$I233)</f>
        <v/>
      </c>
      <c r="G234" s="22" t="str">
        <f>IF(OR($A234="",$B234="",$C234=""),"",C234*'MPTO_working_3-way'!$I233)</f>
        <v/>
      </c>
      <c r="H234" s="17" t="str">
        <f>IF(OR($A234="",$B234="",$C234=""),"",'MPTO_working_3-way'!E233)</f>
        <v/>
      </c>
      <c r="I234" s="21" t="str">
        <f>IF(OR($A234="",$B234="",$C234=""),"",'MPTO_working_3-way'!F233)</f>
        <v/>
      </c>
      <c r="J234" s="22" t="str">
        <f>IF(OR($A234="",$B234="",$C234=""),"",'MPTO_working_3-way'!G233)</f>
        <v/>
      </c>
      <c r="K234" s="17" t="str">
        <f>IF(OR($A234="",$B234="",$C234=""),"",'OddsRatio_working_3-way'!H233)</f>
        <v/>
      </c>
      <c r="L234" s="21" t="str">
        <f>IF(OR($A234="",$B234="",$C234=""),"",'OddsRatio_working_3-way'!I233)</f>
        <v/>
      </c>
      <c r="M234" s="22" t="str">
        <f>IF(OR($A234="",$B234="",$C234=""),"",'OddsRatio_working_3-way'!J233)</f>
        <v/>
      </c>
      <c r="N234" s="17" t="str">
        <f>IF('Log_working_3-way'!$D233="","",A234^('Log_working_3-way'!$D233))</f>
        <v/>
      </c>
      <c r="O234" s="21" t="str">
        <f>IF('Log_working_3-way'!$D233="","",B234^('Log_working_3-way'!$D233))</f>
        <v/>
      </c>
      <c r="P234" s="22" t="str">
        <f>IF('Log_working_3-way'!$D233="","",C234^('Log_working_3-way'!$D233))</f>
        <v/>
      </c>
    </row>
    <row r="235" spans="4:16" x14ac:dyDescent="0.2">
      <c r="D235" s="20" t="str">
        <f t="shared" si="411"/>
        <v/>
      </c>
      <c r="E235" s="17" t="str">
        <f>IF(OR($A235="",$B235="",$C235=""),"",A235*'MPTO_working_3-way'!$I234)</f>
        <v/>
      </c>
      <c r="F235" s="21" t="str">
        <f>IF(OR($A235="",$B235="",$C235=""),"",B235*'MPTO_working_3-way'!$I234)</f>
        <v/>
      </c>
      <c r="G235" s="22" t="str">
        <f>IF(OR($A235="",$B235="",$C235=""),"",C235*'MPTO_working_3-way'!$I234)</f>
        <v/>
      </c>
      <c r="H235" s="17" t="str">
        <f>IF(OR($A235="",$B235="",$C235=""),"",'MPTO_working_3-way'!E234)</f>
        <v/>
      </c>
      <c r="I235" s="21" t="str">
        <f>IF(OR($A235="",$B235="",$C235=""),"",'MPTO_working_3-way'!F234)</f>
        <v/>
      </c>
      <c r="J235" s="22" t="str">
        <f>IF(OR($A235="",$B235="",$C235=""),"",'MPTO_working_3-way'!G234)</f>
        <v/>
      </c>
      <c r="K235" s="17" t="str">
        <f>IF(OR($A235="",$B235="",$C235=""),"",'OddsRatio_working_3-way'!H234)</f>
        <v/>
      </c>
      <c r="L235" s="21" t="str">
        <f>IF(OR($A235="",$B235="",$C235=""),"",'OddsRatio_working_3-way'!I234)</f>
        <v/>
      </c>
      <c r="M235" s="22" t="str">
        <f>IF(OR($A235="",$B235="",$C235=""),"",'OddsRatio_working_3-way'!J234)</f>
        <v/>
      </c>
      <c r="N235" s="17" t="str">
        <f>IF('Log_working_3-way'!$D234="","",A235^('Log_working_3-way'!$D234))</f>
        <v/>
      </c>
      <c r="O235" s="21" t="str">
        <f>IF('Log_working_3-way'!$D234="","",B235^('Log_working_3-way'!$D234))</f>
        <v/>
      </c>
      <c r="P235" s="22" t="str">
        <f>IF('Log_working_3-way'!$D234="","",C235^('Log_working_3-way'!$D234))</f>
        <v/>
      </c>
    </row>
    <row r="236" spans="4:16" x14ac:dyDescent="0.2">
      <c r="D236" s="20" t="str">
        <f t="shared" si="411"/>
        <v/>
      </c>
      <c r="E236" s="17" t="str">
        <f>IF(OR($A236="",$B236="",$C236=""),"",A236*'MPTO_working_3-way'!$I235)</f>
        <v/>
      </c>
      <c r="F236" s="21" t="str">
        <f>IF(OR($A236="",$B236="",$C236=""),"",B236*'MPTO_working_3-way'!$I235)</f>
        <v/>
      </c>
      <c r="G236" s="22" t="str">
        <f>IF(OR($A236="",$B236="",$C236=""),"",C236*'MPTO_working_3-way'!$I235)</f>
        <v/>
      </c>
      <c r="H236" s="17" t="str">
        <f>IF(OR($A236="",$B236="",$C236=""),"",'MPTO_working_3-way'!E235)</f>
        <v/>
      </c>
      <c r="I236" s="21" t="str">
        <f>IF(OR($A236="",$B236="",$C236=""),"",'MPTO_working_3-way'!F235)</f>
        <v/>
      </c>
      <c r="J236" s="22" t="str">
        <f>IF(OR($A236="",$B236="",$C236=""),"",'MPTO_working_3-way'!G235)</f>
        <v/>
      </c>
      <c r="K236" s="17" t="str">
        <f>IF(OR($A236="",$B236="",$C236=""),"",'OddsRatio_working_3-way'!H235)</f>
        <v/>
      </c>
      <c r="L236" s="21" t="str">
        <f>IF(OR($A236="",$B236="",$C236=""),"",'OddsRatio_working_3-way'!I235)</f>
        <v/>
      </c>
      <c r="M236" s="22" t="str">
        <f>IF(OR($A236="",$B236="",$C236=""),"",'OddsRatio_working_3-way'!J235)</f>
        <v/>
      </c>
      <c r="N236" s="17" t="str">
        <f>IF('Log_working_3-way'!$D235="","",A236^('Log_working_3-way'!$D235))</f>
        <v/>
      </c>
      <c r="O236" s="21" t="str">
        <f>IF('Log_working_3-way'!$D235="","",B236^('Log_working_3-way'!$D235))</f>
        <v/>
      </c>
      <c r="P236" s="22" t="str">
        <f>IF('Log_working_3-way'!$D235="","",C236^('Log_working_3-way'!$D235))</f>
        <v/>
      </c>
    </row>
    <row r="237" spans="4:16" x14ac:dyDescent="0.2">
      <c r="D237" s="20" t="str">
        <f t="shared" si="411"/>
        <v/>
      </c>
      <c r="E237" s="17" t="str">
        <f>IF(OR($A237="",$B237="",$C237=""),"",A237*'MPTO_working_3-way'!$I236)</f>
        <v/>
      </c>
      <c r="F237" s="21" t="str">
        <f>IF(OR($A237="",$B237="",$C237=""),"",B237*'MPTO_working_3-way'!$I236)</f>
        <v/>
      </c>
      <c r="G237" s="22" t="str">
        <f>IF(OR($A237="",$B237="",$C237=""),"",C237*'MPTO_working_3-way'!$I236)</f>
        <v/>
      </c>
      <c r="H237" s="17" t="str">
        <f>IF(OR($A237="",$B237="",$C237=""),"",'MPTO_working_3-way'!E236)</f>
        <v/>
      </c>
      <c r="I237" s="21" t="str">
        <f>IF(OR($A237="",$B237="",$C237=""),"",'MPTO_working_3-way'!F236)</f>
        <v/>
      </c>
      <c r="J237" s="22" t="str">
        <f>IF(OR($A237="",$B237="",$C237=""),"",'MPTO_working_3-way'!G236)</f>
        <v/>
      </c>
      <c r="K237" s="17" t="str">
        <f>IF(OR($A237="",$B237="",$C237=""),"",'OddsRatio_working_3-way'!H236)</f>
        <v/>
      </c>
      <c r="L237" s="21" t="str">
        <f>IF(OR($A237="",$B237="",$C237=""),"",'OddsRatio_working_3-way'!I236)</f>
        <v/>
      </c>
      <c r="M237" s="22" t="str">
        <f>IF(OR($A237="",$B237="",$C237=""),"",'OddsRatio_working_3-way'!J236)</f>
        <v/>
      </c>
      <c r="N237" s="17" t="str">
        <f>IF('Log_working_3-way'!$D236="","",A237^('Log_working_3-way'!$D236))</f>
        <v/>
      </c>
      <c r="O237" s="21" t="str">
        <f>IF('Log_working_3-way'!$D236="","",B237^('Log_working_3-way'!$D236))</f>
        <v/>
      </c>
      <c r="P237" s="22" t="str">
        <f>IF('Log_working_3-way'!$D236="","",C237^('Log_working_3-way'!$D236))</f>
        <v/>
      </c>
    </row>
    <row r="238" spans="4:16" x14ac:dyDescent="0.2">
      <c r="D238" s="20" t="str">
        <f t="shared" si="411"/>
        <v/>
      </c>
      <c r="E238" s="17" t="str">
        <f>IF(OR($A238="",$B238="",$C238=""),"",A238*'MPTO_working_3-way'!$I237)</f>
        <v/>
      </c>
      <c r="F238" s="21" t="str">
        <f>IF(OR($A238="",$B238="",$C238=""),"",B238*'MPTO_working_3-way'!$I237)</f>
        <v/>
      </c>
      <c r="G238" s="22" t="str">
        <f>IF(OR($A238="",$B238="",$C238=""),"",C238*'MPTO_working_3-way'!$I237)</f>
        <v/>
      </c>
      <c r="H238" s="17" t="str">
        <f>IF(OR($A238="",$B238="",$C238=""),"",'MPTO_working_3-way'!E237)</f>
        <v/>
      </c>
      <c r="I238" s="21" t="str">
        <f>IF(OR($A238="",$B238="",$C238=""),"",'MPTO_working_3-way'!F237)</f>
        <v/>
      </c>
      <c r="J238" s="22" t="str">
        <f>IF(OR($A238="",$B238="",$C238=""),"",'MPTO_working_3-way'!G237)</f>
        <v/>
      </c>
      <c r="K238" s="17" t="str">
        <f>IF(OR($A238="",$B238="",$C238=""),"",'OddsRatio_working_3-way'!H237)</f>
        <v/>
      </c>
      <c r="L238" s="21" t="str">
        <f>IF(OR($A238="",$B238="",$C238=""),"",'OddsRatio_working_3-way'!I237)</f>
        <v/>
      </c>
      <c r="M238" s="22" t="str">
        <f>IF(OR($A238="",$B238="",$C238=""),"",'OddsRatio_working_3-way'!J237)</f>
        <v/>
      </c>
      <c r="N238" s="17" t="str">
        <f>IF('Log_working_3-way'!$D237="","",A238^('Log_working_3-way'!$D237))</f>
        <v/>
      </c>
      <c r="O238" s="21" t="str">
        <f>IF('Log_working_3-way'!$D237="","",B238^('Log_working_3-way'!$D237))</f>
        <v/>
      </c>
      <c r="P238" s="22" t="str">
        <f>IF('Log_working_3-way'!$D237="","",C238^('Log_working_3-way'!$D237))</f>
        <v/>
      </c>
    </row>
    <row r="239" spans="4:16" x14ac:dyDescent="0.2">
      <c r="D239" s="20" t="str">
        <f t="shared" si="411"/>
        <v/>
      </c>
      <c r="E239" s="17" t="str">
        <f>IF(OR($A239="",$B239="",$C239=""),"",A239*'MPTO_working_3-way'!$I238)</f>
        <v/>
      </c>
      <c r="F239" s="21" t="str">
        <f>IF(OR($A239="",$B239="",$C239=""),"",B239*'MPTO_working_3-way'!$I238)</f>
        <v/>
      </c>
      <c r="G239" s="22" t="str">
        <f>IF(OR($A239="",$B239="",$C239=""),"",C239*'MPTO_working_3-way'!$I238)</f>
        <v/>
      </c>
      <c r="H239" s="17" t="str">
        <f>IF(OR($A239="",$B239="",$C239=""),"",'MPTO_working_3-way'!E238)</f>
        <v/>
      </c>
      <c r="I239" s="21" t="str">
        <f>IF(OR($A239="",$B239="",$C239=""),"",'MPTO_working_3-way'!F238)</f>
        <v/>
      </c>
      <c r="J239" s="22" t="str">
        <f>IF(OR($A239="",$B239="",$C239=""),"",'MPTO_working_3-way'!G238)</f>
        <v/>
      </c>
      <c r="K239" s="17" t="str">
        <f>IF(OR($A239="",$B239="",$C239=""),"",'OddsRatio_working_3-way'!H238)</f>
        <v/>
      </c>
      <c r="L239" s="21" t="str">
        <f>IF(OR($A239="",$B239="",$C239=""),"",'OddsRatio_working_3-way'!I238)</f>
        <v/>
      </c>
      <c r="M239" s="22" t="str">
        <f>IF(OR($A239="",$B239="",$C239=""),"",'OddsRatio_working_3-way'!J238)</f>
        <v/>
      </c>
      <c r="N239" s="17" t="str">
        <f>IF('Log_working_3-way'!$D238="","",A239^('Log_working_3-way'!$D238))</f>
        <v/>
      </c>
      <c r="O239" s="21" t="str">
        <f>IF('Log_working_3-way'!$D238="","",B239^('Log_working_3-way'!$D238))</f>
        <v/>
      </c>
      <c r="P239" s="22" t="str">
        <f>IF('Log_working_3-way'!$D238="","",C239^('Log_working_3-way'!$D238))</f>
        <v/>
      </c>
    </row>
    <row r="240" spans="4:16" x14ac:dyDescent="0.2">
      <c r="D240" s="20" t="str">
        <f t="shared" si="411"/>
        <v/>
      </c>
      <c r="E240" s="17" t="str">
        <f>IF(OR($A240="",$B240="",$C240=""),"",A240*'MPTO_working_3-way'!$I239)</f>
        <v/>
      </c>
      <c r="F240" s="21" t="str">
        <f>IF(OR($A240="",$B240="",$C240=""),"",B240*'MPTO_working_3-way'!$I239)</f>
        <v/>
      </c>
      <c r="G240" s="22" t="str">
        <f>IF(OR($A240="",$B240="",$C240=""),"",C240*'MPTO_working_3-way'!$I239)</f>
        <v/>
      </c>
      <c r="H240" s="17" t="str">
        <f>IF(OR($A240="",$B240="",$C240=""),"",'MPTO_working_3-way'!E239)</f>
        <v/>
      </c>
      <c r="I240" s="21" t="str">
        <f>IF(OR($A240="",$B240="",$C240=""),"",'MPTO_working_3-way'!F239)</f>
        <v/>
      </c>
      <c r="J240" s="22" t="str">
        <f>IF(OR($A240="",$B240="",$C240=""),"",'MPTO_working_3-way'!G239)</f>
        <v/>
      </c>
      <c r="K240" s="17" t="str">
        <f>IF(OR($A240="",$B240="",$C240=""),"",'OddsRatio_working_3-way'!H239)</f>
        <v/>
      </c>
      <c r="L240" s="21" t="str">
        <f>IF(OR($A240="",$B240="",$C240=""),"",'OddsRatio_working_3-way'!I239)</f>
        <v/>
      </c>
      <c r="M240" s="22" t="str">
        <f>IF(OR($A240="",$B240="",$C240=""),"",'OddsRatio_working_3-way'!J239)</f>
        <v/>
      </c>
      <c r="N240" s="17" t="str">
        <f>IF('Log_working_3-way'!$D239="","",A240^('Log_working_3-way'!$D239))</f>
        <v/>
      </c>
      <c r="O240" s="21" t="str">
        <f>IF('Log_working_3-way'!$D239="","",B240^('Log_working_3-way'!$D239))</f>
        <v/>
      </c>
      <c r="P240" s="22" t="str">
        <f>IF('Log_working_3-way'!$D239="","",C240^('Log_working_3-way'!$D239))</f>
        <v/>
      </c>
    </row>
    <row r="241" spans="4:16" x14ac:dyDescent="0.2">
      <c r="D241" s="20" t="str">
        <f t="shared" si="411"/>
        <v/>
      </c>
      <c r="E241" s="17" t="str">
        <f>IF(OR($A241="",$B241="",$C241=""),"",A241*'MPTO_working_3-way'!$I240)</f>
        <v/>
      </c>
      <c r="F241" s="21" t="str">
        <f>IF(OR($A241="",$B241="",$C241=""),"",B241*'MPTO_working_3-way'!$I240)</f>
        <v/>
      </c>
      <c r="G241" s="22" t="str">
        <f>IF(OR($A241="",$B241="",$C241=""),"",C241*'MPTO_working_3-way'!$I240)</f>
        <v/>
      </c>
      <c r="H241" s="17" t="str">
        <f>IF(OR($A241="",$B241="",$C241=""),"",'MPTO_working_3-way'!E240)</f>
        <v/>
      </c>
      <c r="I241" s="21" t="str">
        <f>IF(OR($A241="",$B241="",$C241=""),"",'MPTO_working_3-way'!F240)</f>
        <v/>
      </c>
      <c r="J241" s="22" t="str">
        <f>IF(OR($A241="",$B241="",$C241=""),"",'MPTO_working_3-way'!G240)</f>
        <v/>
      </c>
      <c r="K241" s="17" t="str">
        <f>IF(OR($A241="",$B241="",$C241=""),"",'OddsRatio_working_3-way'!H240)</f>
        <v/>
      </c>
      <c r="L241" s="21" t="str">
        <f>IF(OR($A241="",$B241="",$C241=""),"",'OddsRatio_working_3-way'!I240)</f>
        <v/>
      </c>
      <c r="M241" s="22" t="str">
        <f>IF(OR($A241="",$B241="",$C241=""),"",'OddsRatio_working_3-way'!J240)</f>
        <v/>
      </c>
      <c r="N241" s="17" t="str">
        <f>IF('Log_working_3-way'!$D240="","",A241^('Log_working_3-way'!$D240))</f>
        <v/>
      </c>
      <c r="O241" s="21" t="str">
        <f>IF('Log_working_3-way'!$D240="","",B241^('Log_working_3-way'!$D240))</f>
        <v/>
      </c>
      <c r="P241" s="22" t="str">
        <f>IF('Log_working_3-way'!$D240="","",C241^('Log_working_3-way'!$D240))</f>
        <v/>
      </c>
    </row>
    <row r="242" spans="4:16" x14ac:dyDescent="0.2">
      <c r="D242" s="20" t="str">
        <f t="shared" si="411"/>
        <v/>
      </c>
      <c r="E242" s="17" t="str">
        <f>IF(OR($A242="",$B242="",$C242=""),"",A242*'MPTO_working_3-way'!$I241)</f>
        <v/>
      </c>
      <c r="F242" s="21" t="str">
        <f>IF(OR($A242="",$B242="",$C242=""),"",B242*'MPTO_working_3-way'!$I241)</f>
        <v/>
      </c>
      <c r="G242" s="22" t="str">
        <f>IF(OR($A242="",$B242="",$C242=""),"",C242*'MPTO_working_3-way'!$I241)</f>
        <v/>
      </c>
      <c r="H242" s="17" t="str">
        <f>IF(OR($A242="",$B242="",$C242=""),"",'MPTO_working_3-way'!E241)</f>
        <v/>
      </c>
      <c r="I242" s="21" t="str">
        <f>IF(OR($A242="",$B242="",$C242=""),"",'MPTO_working_3-way'!F241)</f>
        <v/>
      </c>
      <c r="J242" s="22" t="str">
        <f>IF(OR($A242="",$B242="",$C242=""),"",'MPTO_working_3-way'!G241)</f>
        <v/>
      </c>
      <c r="K242" s="17" t="str">
        <f>IF(OR($A242="",$B242="",$C242=""),"",'OddsRatio_working_3-way'!H241)</f>
        <v/>
      </c>
      <c r="L242" s="21" t="str">
        <f>IF(OR($A242="",$B242="",$C242=""),"",'OddsRatio_working_3-way'!I241)</f>
        <v/>
      </c>
      <c r="M242" s="22" t="str">
        <f>IF(OR($A242="",$B242="",$C242=""),"",'OddsRatio_working_3-way'!J241)</f>
        <v/>
      </c>
      <c r="N242" s="17" t="str">
        <f>IF('Log_working_3-way'!$D241="","",A242^('Log_working_3-way'!$D241))</f>
        <v/>
      </c>
      <c r="O242" s="21" t="str">
        <f>IF('Log_working_3-way'!$D241="","",B242^('Log_working_3-way'!$D241))</f>
        <v/>
      </c>
      <c r="P242" s="22" t="str">
        <f>IF('Log_working_3-way'!$D241="","",C242^('Log_working_3-way'!$D241))</f>
        <v/>
      </c>
    </row>
    <row r="243" spans="4:16" x14ac:dyDescent="0.2">
      <c r="D243" s="20" t="str">
        <f t="shared" si="411"/>
        <v/>
      </c>
      <c r="E243" s="17" t="str">
        <f>IF(OR($A243="",$B243="",$C243=""),"",A243*'MPTO_working_3-way'!$I242)</f>
        <v/>
      </c>
      <c r="F243" s="21" t="str">
        <f>IF(OR($A243="",$B243="",$C243=""),"",B243*'MPTO_working_3-way'!$I242)</f>
        <v/>
      </c>
      <c r="G243" s="22" t="str">
        <f>IF(OR($A243="",$B243="",$C243=""),"",C243*'MPTO_working_3-way'!$I242)</f>
        <v/>
      </c>
      <c r="H243" s="17" t="str">
        <f>IF(OR($A243="",$B243="",$C243=""),"",'MPTO_working_3-way'!E242)</f>
        <v/>
      </c>
      <c r="I243" s="21" t="str">
        <f>IF(OR($A243="",$B243="",$C243=""),"",'MPTO_working_3-way'!F242)</f>
        <v/>
      </c>
      <c r="J243" s="22" t="str">
        <f>IF(OR($A243="",$B243="",$C243=""),"",'MPTO_working_3-way'!G242)</f>
        <v/>
      </c>
      <c r="K243" s="17" t="str">
        <f>IF(OR($A243="",$B243="",$C243=""),"",'OddsRatio_working_3-way'!H242)</f>
        <v/>
      </c>
      <c r="L243" s="21" t="str">
        <f>IF(OR($A243="",$B243="",$C243=""),"",'OddsRatio_working_3-way'!I242)</f>
        <v/>
      </c>
      <c r="M243" s="22" t="str">
        <f>IF(OR($A243="",$B243="",$C243=""),"",'OddsRatio_working_3-way'!J242)</f>
        <v/>
      </c>
      <c r="N243" s="17" t="str">
        <f>IF('Log_working_3-way'!$D242="","",A243^('Log_working_3-way'!$D242))</f>
        <v/>
      </c>
      <c r="O243" s="21" t="str">
        <f>IF('Log_working_3-way'!$D242="","",B243^('Log_working_3-way'!$D242))</f>
        <v/>
      </c>
      <c r="P243" s="22" t="str">
        <f>IF('Log_working_3-way'!$D242="","",C243^('Log_working_3-way'!$D242))</f>
        <v/>
      </c>
    </row>
    <row r="244" spans="4:16" x14ac:dyDescent="0.2">
      <c r="D244" s="20" t="str">
        <f t="shared" si="411"/>
        <v/>
      </c>
      <c r="E244" s="17" t="str">
        <f>IF(OR($A244="",$B244="",$C244=""),"",A244*'MPTO_working_3-way'!$I243)</f>
        <v/>
      </c>
      <c r="F244" s="21" t="str">
        <f>IF(OR($A244="",$B244="",$C244=""),"",B244*'MPTO_working_3-way'!$I243)</f>
        <v/>
      </c>
      <c r="G244" s="22" t="str">
        <f>IF(OR($A244="",$B244="",$C244=""),"",C244*'MPTO_working_3-way'!$I243)</f>
        <v/>
      </c>
      <c r="H244" s="17" t="str">
        <f>IF(OR($A244="",$B244="",$C244=""),"",'MPTO_working_3-way'!E243)</f>
        <v/>
      </c>
      <c r="I244" s="21" t="str">
        <f>IF(OR($A244="",$B244="",$C244=""),"",'MPTO_working_3-way'!F243)</f>
        <v/>
      </c>
      <c r="J244" s="22" t="str">
        <f>IF(OR($A244="",$B244="",$C244=""),"",'MPTO_working_3-way'!G243)</f>
        <v/>
      </c>
      <c r="K244" s="17" t="str">
        <f>IF(OR($A244="",$B244="",$C244=""),"",'OddsRatio_working_3-way'!H243)</f>
        <v/>
      </c>
      <c r="L244" s="21" t="str">
        <f>IF(OR($A244="",$B244="",$C244=""),"",'OddsRatio_working_3-way'!I243)</f>
        <v/>
      </c>
      <c r="M244" s="22" t="str">
        <f>IF(OR($A244="",$B244="",$C244=""),"",'OddsRatio_working_3-way'!J243)</f>
        <v/>
      </c>
      <c r="N244" s="17" t="str">
        <f>IF('Log_working_3-way'!$D243="","",A244^('Log_working_3-way'!$D243))</f>
        <v/>
      </c>
      <c r="O244" s="21" t="str">
        <f>IF('Log_working_3-way'!$D243="","",B244^('Log_working_3-way'!$D243))</f>
        <v/>
      </c>
      <c r="P244" s="22" t="str">
        <f>IF('Log_working_3-way'!$D243="","",C244^('Log_working_3-way'!$D243))</f>
        <v/>
      </c>
    </row>
    <row r="245" spans="4:16" x14ac:dyDescent="0.2">
      <c r="D245" s="20" t="str">
        <f t="shared" si="411"/>
        <v/>
      </c>
      <c r="E245" s="17" t="str">
        <f>IF(OR($A245="",$B245="",$C245=""),"",A245*'MPTO_working_3-way'!$I244)</f>
        <v/>
      </c>
      <c r="F245" s="21" t="str">
        <f>IF(OR($A245="",$B245="",$C245=""),"",B245*'MPTO_working_3-way'!$I244)</f>
        <v/>
      </c>
      <c r="G245" s="22" t="str">
        <f>IF(OR($A245="",$B245="",$C245=""),"",C245*'MPTO_working_3-way'!$I244)</f>
        <v/>
      </c>
      <c r="H245" s="17" t="str">
        <f>IF(OR($A245="",$B245="",$C245=""),"",'MPTO_working_3-way'!E244)</f>
        <v/>
      </c>
      <c r="I245" s="21" t="str">
        <f>IF(OR($A245="",$B245="",$C245=""),"",'MPTO_working_3-way'!F244)</f>
        <v/>
      </c>
      <c r="J245" s="22" t="str">
        <f>IF(OR($A245="",$B245="",$C245=""),"",'MPTO_working_3-way'!G244)</f>
        <v/>
      </c>
      <c r="K245" s="17" t="str">
        <f>IF(OR($A245="",$B245="",$C245=""),"",'OddsRatio_working_3-way'!H244)</f>
        <v/>
      </c>
      <c r="L245" s="21" t="str">
        <f>IF(OR($A245="",$B245="",$C245=""),"",'OddsRatio_working_3-way'!I244)</f>
        <v/>
      </c>
      <c r="M245" s="22" t="str">
        <f>IF(OR($A245="",$B245="",$C245=""),"",'OddsRatio_working_3-way'!J244)</f>
        <v/>
      </c>
      <c r="N245" s="17" t="str">
        <f>IF('Log_working_3-way'!$D244="","",A245^('Log_working_3-way'!$D244))</f>
        <v/>
      </c>
      <c r="O245" s="21" t="str">
        <f>IF('Log_working_3-way'!$D244="","",B245^('Log_working_3-way'!$D244))</f>
        <v/>
      </c>
      <c r="P245" s="22" t="str">
        <f>IF('Log_working_3-way'!$D244="","",C245^('Log_working_3-way'!$D244))</f>
        <v/>
      </c>
    </row>
    <row r="246" spans="4:16" x14ac:dyDescent="0.2">
      <c r="D246" s="20" t="str">
        <f t="shared" si="411"/>
        <v/>
      </c>
      <c r="E246" s="17" t="str">
        <f>IF(OR($A246="",$B246="",$C246=""),"",A246*'MPTO_working_3-way'!$I245)</f>
        <v/>
      </c>
      <c r="F246" s="21" t="str">
        <f>IF(OR($A246="",$B246="",$C246=""),"",B246*'MPTO_working_3-way'!$I245)</f>
        <v/>
      </c>
      <c r="G246" s="22" t="str">
        <f>IF(OR($A246="",$B246="",$C246=""),"",C246*'MPTO_working_3-way'!$I245)</f>
        <v/>
      </c>
      <c r="H246" s="17" t="str">
        <f>IF(OR($A246="",$B246="",$C246=""),"",'MPTO_working_3-way'!E245)</f>
        <v/>
      </c>
      <c r="I246" s="21" t="str">
        <f>IF(OR($A246="",$B246="",$C246=""),"",'MPTO_working_3-way'!F245)</f>
        <v/>
      </c>
      <c r="J246" s="22" t="str">
        <f>IF(OR($A246="",$B246="",$C246=""),"",'MPTO_working_3-way'!G245)</f>
        <v/>
      </c>
      <c r="K246" s="17" t="str">
        <f>IF(OR($A246="",$B246="",$C246=""),"",'OddsRatio_working_3-way'!H245)</f>
        <v/>
      </c>
      <c r="L246" s="21" t="str">
        <f>IF(OR($A246="",$B246="",$C246=""),"",'OddsRatio_working_3-way'!I245)</f>
        <v/>
      </c>
      <c r="M246" s="22" t="str">
        <f>IF(OR($A246="",$B246="",$C246=""),"",'OddsRatio_working_3-way'!J245)</f>
        <v/>
      </c>
      <c r="N246" s="17" t="str">
        <f>IF('Log_working_3-way'!$D245="","",A246^('Log_working_3-way'!$D245))</f>
        <v/>
      </c>
      <c r="O246" s="21" t="str">
        <f>IF('Log_working_3-way'!$D245="","",B246^('Log_working_3-way'!$D245))</f>
        <v/>
      </c>
      <c r="P246" s="22" t="str">
        <f>IF('Log_working_3-way'!$D245="","",C246^('Log_working_3-way'!$D245))</f>
        <v/>
      </c>
    </row>
    <row r="247" spans="4:16" x14ac:dyDescent="0.2">
      <c r="D247" s="20" t="str">
        <f t="shared" si="411"/>
        <v/>
      </c>
      <c r="E247" s="17" t="str">
        <f>IF(OR($A247="",$B247="",$C247=""),"",A247*'MPTO_working_3-way'!$I246)</f>
        <v/>
      </c>
      <c r="F247" s="21" t="str">
        <f>IF(OR($A247="",$B247="",$C247=""),"",B247*'MPTO_working_3-way'!$I246)</f>
        <v/>
      </c>
      <c r="G247" s="22" t="str">
        <f>IF(OR($A247="",$B247="",$C247=""),"",C247*'MPTO_working_3-way'!$I246)</f>
        <v/>
      </c>
      <c r="H247" s="17" t="str">
        <f>IF(OR($A247="",$B247="",$C247=""),"",'MPTO_working_3-way'!E246)</f>
        <v/>
      </c>
      <c r="I247" s="21" t="str">
        <f>IF(OR($A247="",$B247="",$C247=""),"",'MPTO_working_3-way'!F246)</f>
        <v/>
      </c>
      <c r="J247" s="22" t="str">
        <f>IF(OR($A247="",$B247="",$C247=""),"",'MPTO_working_3-way'!G246)</f>
        <v/>
      </c>
      <c r="K247" s="17" t="str">
        <f>IF(OR($A247="",$B247="",$C247=""),"",'OddsRatio_working_3-way'!H246)</f>
        <v/>
      </c>
      <c r="L247" s="21" t="str">
        <f>IF(OR($A247="",$B247="",$C247=""),"",'OddsRatio_working_3-way'!I246)</f>
        <v/>
      </c>
      <c r="M247" s="22" t="str">
        <f>IF(OR($A247="",$B247="",$C247=""),"",'OddsRatio_working_3-way'!J246)</f>
        <v/>
      </c>
      <c r="N247" s="17" t="str">
        <f>IF('Log_working_3-way'!$D246="","",A247^('Log_working_3-way'!$D246))</f>
        <v/>
      </c>
      <c r="O247" s="21" t="str">
        <f>IF('Log_working_3-way'!$D246="","",B247^('Log_working_3-way'!$D246))</f>
        <v/>
      </c>
      <c r="P247" s="22" t="str">
        <f>IF('Log_working_3-way'!$D246="","",C247^('Log_working_3-way'!$D246))</f>
        <v/>
      </c>
    </row>
    <row r="248" spans="4:16" x14ac:dyDescent="0.2">
      <c r="D248" s="20" t="str">
        <f t="shared" si="411"/>
        <v/>
      </c>
      <c r="E248" s="17" t="str">
        <f>IF(OR($A248="",$B248="",$C248=""),"",A248*'MPTO_working_3-way'!$I247)</f>
        <v/>
      </c>
      <c r="F248" s="21" t="str">
        <f>IF(OR($A248="",$B248="",$C248=""),"",B248*'MPTO_working_3-way'!$I247)</f>
        <v/>
      </c>
      <c r="G248" s="22" t="str">
        <f>IF(OR($A248="",$B248="",$C248=""),"",C248*'MPTO_working_3-way'!$I247)</f>
        <v/>
      </c>
      <c r="H248" s="17" t="str">
        <f>IF(OR($A248="",$B248="",$C248=""),"",'MPTO_working_3-way'!E247)</f>
        <v/>
      </c>
      <c r="I248" s="21" t="str">
        <f>IF(OR($A248="",$B248="",$C248=""),"",'MPTO_working_3-way'!F247)</f>
        <v/>
      </c>
      <c r="J248" s="22" t="str">
        <f>IF(OR($A248="",$B248="",$C248=""),"",'MPTO_working_3-way'!G247)</f>
        <v/>
      </c>
      <c r="K248" s="17" t="str">
        <f>IF(OR($A248="",$B248="",$C248=""),"",'OddsRatio_working_3-way'!H247)</f>
        <v/>
      </c>
      <c r="L248" s="21" t="str">
        <f>IF(OR($A248="",$B248="",$C248=""),"",'OddsRatio_working_3-way'!I247)</f>
        <v/>
      </c>
      <c r="M248" s="22" t="str">
        <f>IF(OR($A248="",$B248="",$C248=""),"",'OddsRatio_working_3-way'!J247)</f>
        <v/>
      </c>
      <c r="N248" s="17" t="str">
        <f>IF('Log_working_3-way'!$D247="","",A248^('Log_working_3-way'!$D247))</f>
        <v/>
      </c>
      <c r="O248" s="21" t="str">
        <f>IF('Log_working_3-way'!$D247="","",B248^('Log_working_3-way'!$D247))</f>
        <v/>
      </c>
      <c r="P248" s="22" t="str">
        <f>IF('Log_working_3-way'!$D247="","",C248^('Log_working_3-way'!$D247))</f>
        <v/>
      </c>
    </row>
    <row r="249" spans="4:16" x14ac:dyDescent="0.2">
      <c r="D249" s="20" t="str">
        <f t="shared" si="411"/>
        <v/>
      </c>
      <c r="E249" s="17" t="str">
        <f>IF(OR($A249="",$B249="",$C249=""),"",A249*'MPTO_working_3-way'!$I248)</f>
        <v/>
      </c>
      <c r="F249" s="21" t="str">
        <f>IF(OR($A249="",$B249="",$C249=""),"",B249*'MPTO_working_3-way'!$I248)</f>
        <v/>
      </c>
      <c r="G249" s="22" t="str">
        <f>IF(OR($A249="",$B249="",$C249=""),"",C249*'MPTO_working_3-way'!$I248)</f>
        <v/>
      </c>
      <c r="H249" s="17" t="str">
        <f>IF(OR($A249="",$B249="",$C249=""),"",'MPTO_working_3-way'!E248)</f>
        <v/>
      </c>
      <c r="I249" s="21" t="str">
        <f>IF(OR($A249="",$B249="",$C249=""),"",'MPTO_working_3-way'!F248)</f>
        <v/>
      </c>
      <c r="J249" s="22" t="str">
        <f>IF(OR($A249="",$B249="",$C249=""),"",'MPTO_working_3-way'!G248)</f>
        <v/>
      </c>
      <c r="K249" s="17" t="str">
        <f>IF(OR($A249="",$B249="",$C249=""),"",'OddsRatio_working_3-way'!H248)</f>
        <v/>
      </c>
      <c r="L249" s="21" t="str">
        <f>IF(OR($A249="",$B249="",$C249=""),"",'OddsRatio_working_3-way'!I248)</f>
        <v/>
      </c>
      <c r="M249" s="22" t="str">
        <f>IF(OR($A249="",$B249="",$C249=""),"",'OddsRatio_working_3-way'!J248)</f>
        <v/>
      </c>
      <c r="N249" s="17" t="str">
        <f>IF('Log_working_3-way'!$D248="","",A249^('Log_working_3-way'!$D248))</f>
        <v/>
      </c>
      <c r="O249" s="21" t="str">
        <f>IF('Log_working_3-way'!$D248="","",B249^('Log_working_3-way'!$D248))</f>
        <v/>
      </c>
      <c r="P249" s="22" t="str">
        <f>IF('Log_working_3-way'!$D248="","",C249^('Log_working_3-way'!$D248))</f>
        <v/>
      </c>
    </row>
    <row r="250" spans="4:16" x14ac:dyDescent="0.2">
      <c r="D250" s="20" t="str">
        <f t="shared" si="411"/>
        <v/>
      </c>
      <c r="E250" s="17" t="str">
        <f>IF(OR($A250="",$B250="",$C250=""),"",A250*'MPTO_working_3-way'!$I249)</f>
        <v/>
      </c>
      <c r="F250" s="21" t="str">
        <f>IF(OR($A250="",$B250="",$C250=""),"",B250*'MPTO_working_3-way'!$I249)</f>
        <v/>
      </c>
      <c r="G250" s="22" t="str">
        <f>IF(OR($A250="",$B250="",$C250=""),"",C250*'MPTO_working_3-way'!$I249)</f>
        <v/>
      </c>
      <c r="H250" s="17" t="str">
        <f>IF(OR($A250="",$B250="",$C250=""),"",'MPTO_working_3-way'!E249)</f>
        <v/>
      </c>
      <c r="I250" s="21" t="str">
        <f>IF(OR($A250="",$B250="",$C250=""),"",'MPTO_working_3-way'!F249)</f>
        <v/>
      </c>
      <c r="J250" s="22" t="str">
        <f>IF(OR($A250="",$B250="",$C250=""),"",'MPTO_working_3-way'!G249)</f>
        <v/>
      </c>
      <c r="K250" s="17" t="str">
        <f>IF(OR($A250="",$B250="",$C250=""),"",'OddsRatio_working_3-way'!H249)</f>
        <v/>
      </c>
      <c r="L250" s="21" t="str">
        <f>IF(OR($A250="",$B250="",$C250=""),"",'OddsRatio_working_3-way'!I249)</f>
        <v/>
      </c>
      <c r="M250" s="22" t="str">
        <f>IF(OR($A250="",$B250="",$C250=""),"",'OddsRatio_working_3-way'!J249)</f>
        <v/>
      </c>
      <c r="N250" s="17" t="str">
        <f>IF('Log_working_3-way'!$D249="","",A250^('Log_working_3-way'!$D249))</f>
        <v/>
      </c>
      <c r="O250" s="21" t="str">
        <f>IF('Log_working_3-way'!$D249="","",B250^('Log_working_3-way'!$D249))</f>
        <v/>
      </c>
      <c r="P250" s="22" t="str">
        <f>IF('Log_working_3-way'!$D249="","",C250^('Log_working_3-way'!$D249))</f>
        <v/>
      </c>
    </row>
    <row r="251" spans="4:16" x14ac:dyDescent="0.2">
      <c r="D251" s="20" t="str">
        <f t="shared" si="411"/>
        <v/>
      </c>
      <c r="E251" s="17" t="str">
        <f>IF(OR($A251="",$B251="",$C251=""),"",A251*'MPTO_working_3-way'!$I250)</f>
        <v/>
      </c>
      <c r="F251" s="21" t="str">
        <f>IF(OR($A251="",$B251="",$C251=""),"",B251*'MPTO_working_3-way'!$I250)</f>
        <v/>
      </c>
      <c r="G251" s="22" t="str">
        <f>IF(OR($A251="",$B251="",$C251=""),"",C251*'MPTO_working_3-way'!$I250)</f>
        <v/>
      </c>
      <c r="H251" s="17" t="str">
        <f>IF(OR($A251="",$B251="",$C251=""),"",'MPTO_working_3-way'!E250)</f>
        <v/>
      </c>
      <c r="I251" s="21" t="str">
        <f>IF(OR($A251="",$B251="",$C251=""),"",'MPTO_working_3-way'!F250)</f>
        <v/>
      </c>
      <c r="J251" s="22" t="str">
        <f>IF(OR($A251="",$B251="",$C251=""),"",'MPTO_working_3-way'!G250)</f>
        <v/>
      </c>
      <c r="K251" s="17" t="str">
        <f>IF(OR($A251="",$B251="",$C251=""),"",'OddsRatio_working_3-way'!H250)</f>
        <v/>
      </c>
      <c r="L251" s="21" t="str">
        <f>IF(OR($A251="",$B251="",$C251=""),"",'OddsRatio_working_3-way'!I250)</f>
        <v/>
      </c>
      <c r="M251" s="22" t="str">
        <f>IF(OR($A251="",$B251="",$C251=""),"",'OddsRatio_working_3-way'!J250)</f>
        <v/>
      </c>
      <c r="N251" s="17" t="str">
        <f>IF('Log_working_3-way'!$D250="","",A251^('Log_working_3-way'!$D250))</f>
        <v/>
      </c>
      <c r="O251" s="21" t="str">
        <f>IF('Log_working_3-way'!$D250="","",B251^('Log_working_3-way'!$D250))</f>
        <v/>
      </c>
      <c r="P251" s="22" t="str">
        <f>IF('Log_working_3-way'!$D250="","",C251^('Log_working_3-way'!$D250))</f>
        <v/>
      </c>
    </row>
    <row r="252" spans="4:16" x14ac:dyDescent="0.2">
      <c r="D252" s="20" t="str">
        <f t="shared" si="411"/>
        <v/>
      </c>
      <c r="E252" s="17" t="str">
        <f>IF(OR($A252="",$B252="",$C252=""),"",A252*'MPTO_working_3-way'!$I251)</f>
        <v/>
      </c>
      <c r="F252" s="21" t="str">
        <f>IF(OR($A252="",$B252="",$C252=""),"",B252*'MPTO_working_3-way'!$I251)</f>
        <v/>
      </c>
      <c r="G252" s="22" t="str">
        <f>IF(OR($A252="",$B252="",$C252=""),"",C252*'MPTO_working_3-way'!$I251)</f>
        <v/>
      </c>
      <c r="H252" s="17" t="str">
        <f>IF(OR($A252="",$B252="",$C252=""),"",'MPTO_working_3-way'!E251)</f>
        <v/>
      </c>
      <c r="I252" s="21" t="str">
        <f>IF(OR($A252="",$B252="",$C252=""),"",'MPTO_working_3-way'!F251)</f>
        <v/>
      </c>
      <c r="J252" s="22" t="str">
        <f>IF(OR($A252="",$B252="",$C252=""),"",'MPTO_working_3-way'!G251)</f>
        <v/>
      </c>
      <c r="K252" s="17" t="str">
        <f>IF(OR($A252="",$B252="",$C252=""),"",'OddsRatio_working_3-way'!H251)</f>
        <v/>
      </c>
      <c r="L252" s="21" t="str">
        <f>IF(OR($A252="",$B252="",$C252=""),"",'OddsRatio_working_3-way'!I251)</f>
        <v/>
      </c>
      <c r="M252" s="22" t="str">
        <f>IF(OR($A252="",$B252="",$C252=""),"",'OddsRatio_working_3-way'!J251)</f>
        <v/>
      </c>
      <c r="N252" s="17" t="str">
        <f>IF('Log_working_3-way'!$D251="","",A252^('Log_working_3-way'!$D251))</f>
        <v/>
      </c>
      <c r="O252" s="21" t="str">
        <f>IF('Log_working_3-way'!$D251="","",B252^('Log_working_3-way'!$D251))</f>
        <v/>
      </c>
      <c r="P252" s="22" t="str">
        <f>IF('Log_working_3-way'!$D251="","",C252^('Log_working_3-way'!$D251))</f>
        <v/>
      </c>
    </row>
    <row r="253" spans="4:16" x14ac:dyDescent="0.2">
      <c r="D253" s="20" t="str">
        <f t="shared" si="411"/>
        <v/>
      </c>
      <c r="E253" s="17" t="str">
        <f>IF(OR($A253="",$B253="",$C253=""),"",A253*'MPTO_working_3-way'!$I252)</f>
        <v/>
      </c>
      <c r="F253" s="21" t="str">
        <f>IF(OR($A253="",$B253="",$C253=""),"",B253*'MPTO_working_3-way'!$I252)</f>
        <v/>
      </c>
      <c r="G253" s="22" t="str">
        <f>IF(OR($A253="",$B253="",$C253=""),"",C253*'MPTO_working_3-way'!$I252)</f>
        <v/>
      </c>
      <c r="H253" s="17" t="str">
        <f>IF(OR($A253="",$B253="",$C253=""),"",'MPTO_working_3-way'!E252)</f>
        <v/>
      </c>
      <c r="I253" s="21" t="str">
        <f>IF(OR($A253="",$B253="",$C253=""),"",'MPTO_working_3-way'!F252)</f>
        <v/>
      </c>
      <c r="J253" s="22" t="str">
        <f>IF(OR($A253="",$B253="",$C253=""),"",'MPTO_working_3-way'!G252)</f>
        <v/>
      </c>
      <c r="K253" s="17" t="str">
        <f>IF(OR($A253="",$B253="",$C253=""),"",'OddsRatio_working_3-way'!H252)</f>
        <v/>
      </c>
      <c r="L253" s="21" t="str">
        <f>IF(OR($A253="",$B253="",$C253=""),"",'OddsRatio_working_3-way'!I252)</f>
        <v/>
      </c>
      <c r="M253" s="22" t="str">
        <f>IF(OR($A253="",$B253="",$C253=""),"",'OddsRatio_working_3-way'!J252)</f>
        <v/>
      </c>
      <c r="N253" s="17" t="str">
        <f>IF('Log_working_3-way'!$D252="","",A253^('Log_working_3-way'!$D252))</f>
        <v/>
      </c>
      <c r="O253" s="21" t="str">
        <f>IF('Log_working_3-way'!$D252="","",B253^('Log_working_3-way'!$D252))</f>
        <v/>
      </c>
      <c r="P253" s="22" t="str">
        <f>IF('Log_working_3-way'!$D252="","",C253^('Log_working_3-way'!$D252))</f>
        <v/>
      </c>
    </row>
    <row r="254" spans="4:16" x14ac:dyDescent="0.2">
      <c r="D254" s="20" t="str">
        <f t="shared" si="411"/>
        <v/>
      </c>
      <c r="E254" s="17" t="str">
        <f>IF(OR($A254="",$B254="",$C254=""),"",A254*'MPTO_working_3-way'!$I253)</f>
        <v/>
      </c>
      <c r="F254" s="21" t="str">
        <f>IF(OR($A254="",$B254="",$C254=""),"",B254*'MPTO_working_3-way'!$I253)</f>
        <v/>
      </c>
      <c r="G254" s="22" t="str">
        <f>IF(OR($A254="",$B254="",$C254=""),"",C254*'MPTO_working_3-way'!$I253)</f>
        <v/>
      </c>
      <c r="H254" s="17" t="str">
        <f>IF(OR($A254="",$B254="",$C254=""),"",'MPTO_working_3-way'!E253)</f>
        <v/>
      </c>
      <c r="I254" s="21" t="str">
        <f>IF(OR($A254="",$B254="",$C254=""),"",'MPTO_working_3-way'!F253)</f>
        <v/>
      </c>
      <c r="J254" s="22" t="str">
        <f>IF(OR($A254="",$B254="",$C254=""),"",'MPTO_working_3-way'!G253)</f>
        <v/>
      </c>
      <c r="K254" s="17" t="str">
        <f>IF(OR($A254="",$B254="",$C254=""),"",'OddsRatio_working_3-way'!H253)</f>
        <v/>
      </c>
      <c r="L254" s="21" t="str">
        <f>IF(OR($A254="",$B254="",$C254=""),"",'OddsRatio_working_3-way'!I253)</f>
        <v/>
      </c>
      <c r="M254" s="22" t="str">
        <f>IF(OR($A254="",$B254="",$C254=""),"",'OddsRatio_working_3-way'!J253)</f>
        <v/>
      </c>
      <c r="N254" s="17" t="str">
        <f>IF('Log_working_3-way'!$D253="","",A254^('Log_working_3-way'!$D253))</f>
        <v/>
      </c>
      <c r="O254" s="21" t="str">
        <f>IF('Log_working_3-way'!$D253="","",B254^('Log_working_3-way'!$D253))</f>
        <v/>
      </c>
      <c r="P254" s="22" t="str">
        <f>IF('Log_working_3-way'!$D253="","",C254^('Log_working_3-way'!$D253))</f>
        <v/>
      </c>
    </row>
    <row r="255" spans="4:16" x14ac:dyDescent="0.2">
      <c r="D255" s="20" t="str">
        <f t="shared" si="411"/>
        <v/>
      </c>
      <c r="E255" s="17" t="str">
        <f>IF(OR($A255="",$B255="",$C255=""),"",A255*'MPTO_working_3-way'!$I254)</f>
        <v/>
      </c>
      <c r="F255" s="21" t="str">
        <f>IF(OR($A255="",$B255="",$C255=""),"",B255*'MPTO_working_3-way'!$I254)</f>
        <v/>
      </c>
      <c r="G255" s="22" t="str">
        <f>IF(OR($A255="",$B255="",$C255=""),"",C255*'MPTO_working_3-way'!$I254)</f>
        <v/>
      </c>
      <c r="H255" s="17" t="str">
        <f>IF(OR($A255="",$B255="",$C255=""),"",'MPTO_working_3-way'!E254)</f>
        <v/>
      </c>
      <c r="I255" s="21" t="str">
        <f>IF(OR($A255="",$B255="",$C255=""),"",'MPTO_working_3-way'!F254)</f>
        <v/>
      </c>
      <c r="J255" s="22" t="str">
        <f>IF(OR($A255="",$B255="",$C255=""),"",'MPTO_working_3-way'!G254)</f>
        <v/>
      </c>
      <c r="K255" s="17" t="str">
        <f>IF(OR($A255="",$B255="",$C255=""),"",'OddsRatio_working_3-way'!H254)</f>
        <v/>
      </c>
      <c r="L255" s="21" t="str">
        <f>IF(OR($A255="",$B255="",$C255=""),"",'OddsRatio_working_3-way'!I254)</f>
        <v/>
      </c>
      <c r="M255" s="22" t="str">
        <f>IF(OR($A255="",$B255="",$C255=""),"",'OddsRatio_working_3-way'!J254)</f>
        <v/>
      </c>
      <c r="N255" s="17" t="str">
        <f>IF('Log_working_3-way'!$D254="","",A255^('Log_working_3-way'!$D254))</f>
        <v/>
      </c>
      <c r="O255" s="21" t="str">
        <f>IF('Log_working_3-way'!$D254="","",B255^('Log_working_3-way'!$D254))</f>
        <v/>
      </c>
      <c r="P255" s="22" t="str">
        <f>IF('Log_working_3-way'!$D254="","",C255^('Log_working_3-way'!$D254))</f>
        <v/>
      </c>
    </row>
    <row r="256" spans="4:16" x14ac:dyDescent="0.2">
      <c r="D256" s="20" t="str">
        <f t="shared" si="411"/>
        <v/>
      </c>
      <c r="E256" s="17" t="str">
        <f>IF(OR($A256="",$B256="",$C256=""),"",A256*'MPTO_working_3-way'!$I255)</f>
        <v/>
      </c>
      <c r="F256" s="21" t="str">
        <f>IF(OR($A256="",$B256="",$C256=""),"",B256*'MPTO_working_3-way'!$I255)</f>
        <v/>
      </c>
      <c r="G256" s="22" t="str">
        <f>IF(OR($A256="",$B256="",$C256=""),"",C256*'MPTO_working_3-way'!$I255)</f>
        <v/>
      </c>
      <c r="H256" s="17" t="str">
        <f>IF(OR($A256="",$B256="",$C256=""),"",'MPTO_working_3-way'!E255)</f>
        <v/>
      </c>
      <c r="I256" s="21" t="str">
        <f>IF(OR($A256="",$B256="",$C256=""),"",'MPTO_working_3-way'!F255)</f>
        <v/>
      </c>
      <c r="J256" s="22" t="str">
        <f>IF(OR($A256="",$B256="",$C256=""),"",'MPTO_working_3-way'!G255)</f>
        <v/>
      </c>
      <c r="K256" s="17" t="str">
        <f>IF(OR($A256="",$B256="",$C256=""),"",'OddsRatio_working_3-way'!H255)</f>
        <v/>
      </c>
      <c r="L256" s="21" t="str">
        <f>IF(OR($A256="",$B256="",$C256=""),"",'OddsRatio_working_3-way'!I255)</f>
        <v/>
      </c>
      <c r="M256" s="22" t="str">
        <f>IF(OR($A256="",$B256="",$C256=""),"",'OddsRatio_working_3-way'!J255)</f>
        <v/>
      </c>
      <c r="N256" s="17" t="str">
        <f>IF('Log_working_3-way'!$D255="","",A256^('Log_working_3-way'!$D255))</f>
        <v/>
      </c>
      <c r="O256" s="21" t="str">
        <f>IF('Log_working_3-way'!$D255="","",B256^('Log_working_3-way'!$D255))</f>
        <v/>
      </c>
      <c r="P256" s="22" t="str">
        <f>IF('Log_working_3-way'!$D255="","",C256^('Log_working_3-way'!$D255))</f>
        <v/>
      </c>
    </row>
    <row r="257" spans="4:16" x14ac:dyDescent="0.2">
      <c r="D257" s="20" t="str">
        <f t="shared" si="411"/>
        <v/>
      </c>
      <c r="E257" s="17" t="str">
        <f>IF(OR($A257="",$B257="",$C257=""),"",A257*'MPTO_working_3-way'!$I256)</f>
        <v/>
      </c>
      <c r="F257" s="21" t="str">
        <f>IF(OR($A257="",$B257="",$C257=""),"",B257*'MPTO_working_3-way'!$I256)</f>
        <v/>
      </c>
      <c r="G257" s="22" t="str">
        <f>IF(OR($A257="",$B257="",$C257=""),"",C257*'MPTO_working_3-way'!$I256)</f>
        <v/>
      </c>
      <c r="H257" s="17" t="str">
        <f>IF(OR($A257="",$B257="",$C257=""),"",'MPTO_working_3-way'!E256)</f>
        <v/>
      </c>
      <c r="I257" s="21" t="str">
        <f>IF(OR($A257="",$B257="",$C257=""),"",'MPTO_working_3-way'!F256)</f>
        <v/>
      </c>
      <c r="J257" s="22" t="str">
        <f>IF(OR($A257="",$B257="",$C257=""),"",'MPTO_working_3-way'!G256)</f>
        <v/>
      </c>
      <c r="K257" s="17" t="str">
        <f>IF(OR($A257="",$B257="",$C257=""),"",'OddsRatio_working_3-way'!H256)</f>
        <v/>
      </c>
      <c r="L257" s="21" t="str">
        <f>IF(OR($A257="",$B257="",$C257=""),"",'OddsRatio_working_3-way'!I256)</f>
        <v/>
      </c>
      <c r="M257" s="22" t="str">
        <f>IF(OR($A257="",$B257="",$C257=""),"",'OddsRatio_working_3-way'!J256)</f>
        <v/>
      </c>
      <c r="N257" s="17" t="str">
        <f>IF('Log_working_3-way'!$D256="","",A257^('Log_working_3-way'!$D256))</f>
        <v/>
      </c>
      <c r="O257" s="21" t="str">
        <f>IF('Log_working_3-way'!$D256="","",B257^('Log_working_3-way'!$D256))</f>
        <v/>
      </c>
      <c r="P257" s="22" t="str">
        <f>IF('Log_working_3-way'!$D256="","",C257^('Log_working_3-way'!$D256))</f>
        <v/>
      </c>
    </row>
    <row r="258" spans="4:16" x14ac:dyDescent="0.2">
      <c r="D258" s="20" t="str">
        <f t="shared" si="411"/>
        <v/>
      </c>
      <c r="E258" s="17" t="str">
        <f>IF(OR($A258="",$B258="",$C258=""),"",A258*'MPTO_working_3-way'!$I257)</f>
        <v/>
      </c>
      <c r="F258" s="21" t="str">
        <f>IF(OR($A258="",$B258="",$C258=""),"",B258*'MPTO_working_3-way'!$I257)</f>
        <v/>
      </c>
      <c r="G258" s="22" t="str">
        <f>IF(OR($A258="",$B258="",$C258=""),"",C258*'MPTO_working_3-way'!$I257)</f>
        <v/>
      </c>
      <c r="H258" s="17" t="str">
        <f>IF(OR($A258="",$B258="",$C258=""),"",'MPTO_working_3-way'!E257)</f>
        <v/>
      </c>
      <c r="I258" s="21" t="str">
        <f>IF(OR($A258="",$B258="",$C258=""),"",'MPTO_working_3-way'!F257)</f>
        <v/>
      </c>
      <c r="J258" s="22" t="str">
        <f>IF(OR($A258="",$B258="",$C258=""),"",'MPTO_working_3-way'!G257)</f>
        <v/>
      </c>
      <c r="K258" s="17" t="str">
        <f>IF(OR($A258="",$B258="",$C258=""),"",'OddsRatio_working_3-way'!H257)</f>
        <v/>
      </c>
      <c r="L258" s="21" t="str">
        <f>IF(OR($A258="",$B258="",$C258=""),"",'OddsRatio_working_3-way'!I257)</f>
        <v/>
      </c>
      <c r="M258" s="22" t="str">
        <f>IF(OR($A258="",$B258="",$C258=""),"",'OddsRatio_working_3-way'!J257)</f>
        <v/>
      </c>
      <c r="N258" s="17" t="str">
        <f>IF('Log_working_3-way'!$D257="","",A258^('Log_working_3-way'!$D257))</f>
        <v/>
      </c>
      <c r="O258" s="21" t="str">
        <f>IF('Log_working_3-way'!$D257="","",B258^('Log_working_3-way'!$D257))</f>
        <v/>
      </c>
      <c r="P258" s="22" t="str">
        <f>IF('Log_working_3-way'!$D257="","",C258^('Log_working_3-way'!$D257))</f>
        <v/>
      </c>
    </row>
    <row r="259" spans="4:16" x14ac:dyDescent="0.2">
      <c r="D259" s="20" t="str">
        <f t="shared" si="411"/>
        <v/>
      </c>
      <c r="E259" s="17" t="str">
        <f>IF(OR($A259="",$B259="",$C259=""),"",A259*'MPTO_working_3-way'!$I258)</f>
        <v/>
      </c>
      <c r="F259" s="21" t="str">
        <f>IF(OR($A259="",$B259="",$C259=""),"",B259*'MPTO_working_3-way'!$I258)</f>
        <v/>
      </c>
      <c r="G259" s="22" t="str">
        <f>IF(OR($A259="",$B259="",$C259=""),"",C259*'MPTO_working_3-way'!$I258)</f>
        <v/>
      </c>
      <c r="H259" s="17" t="str">
        <f>IF(OR($A259="",$B259="",$C259=""),"",'MPTO_working_3-way'!E258)</f>
        <v/>
      </c>
      <c r="I259" s="21" t="str">
        <f>IF(OR($A259="",$B259="",$C259=""),"",'MPTO_working_3-way'!F258)</f>
        <v/>
      </c>
      <c r="J259" s="22" t="str">
        <f>IF(OR($A259="",$B259="",$C259=""),"",'MPTO_working_3-way'!G258)</f>
        <v/>
      </c>
      <c r="K259" s="17" t="str">
        <f>IF(OR($A259="",$B259="",$C259=""),"",'OddsRatio_working_3-way'!H258)</f>
        <v/>
      </c>
      <c r="L259" s="21" t="str">
        <f>IF(OR($A259="",$B259="",$C259=""),"",'OddsRatio_working_3-way'!I258)</f>
        <v/>
      </c>
      <c r="M259" s="22" t="str">
        <f>IF(OR($A259="",$B259="",$C259=""),"",'OddsRatio_working_3-way'!J258)</f>
        <v/>
      </c>
      <c r="N259" s="17" t="str">
        <f>IF('Log_working_3-way'!$D258="","",A259^('Log_working_3-way'!$D258))</f>
        <v/>
      </c>
      <c r="O259" s="21" t="str">
        <f>IF('Log_working_3-way'!$D258="","",B259^('Log_working_3-way'!$D258))</f>
        <v/>
      </c>
      <c r="P259" s="22" t="str">
        <f>IF('Log_working_3-way'!$D258="","",C259^('Log_working_3-way'!$D258))</f>
        <v/>
      </c>
    </row>
    <row r="260" spans="4:16" x14ac:dyDescent="0.2">
      <c r="D260" s="20" t="str">
        <f t="shared" si="411"/>
        <v/>
      </c>
      <c r="E260" s="17" t="str">
        <f>IF(OR($A260="",$B260="",$C260=""),"",A260*'MPTO_working_3-way'!$I259)</f>
        <v/>
      </c>
      <c r="F260" s="21" t="str">
        <f>IF(OR($A260="",$B260="",$C260=""),"",B260*'MPTO_working_3-way'!$I259)</f>
        <v/>
      </c>
      <c r="G260" s="22" t="str">
        <f>IF(OR($A260="",$B260="",$C260=""),"",C260*'MPTO_working_3-way'!$I259)</f>
        <v/>
      </c>
      <c r="H260" s="17" t="str">
        <f>IF(OR($A260="",$B260="",$C260=""),"",'MPTO_working_3-way'!E259)</f>
        <v/>
      </c>
      <c r="I260" s="21" t="str">
        <f>IF(OR($A260="",$B260="",$C260=""),"",'MPTO_working_3-way'!F259)</f>
        <v/>
      </c>
      <c r="J260" s="22" t="str">
        <f>IF(OR($A260="",$B260="",$C260=""),"",'MPTO_working_3-way'!G259)</f>
        <v/>
      </c>
      <c r="K260" s="17" t="str">
        <f>IF(OR($A260="",$B260="",$C260=""),"",'OddsRatio_working_3-way'!H259)</f>
        <v/>
      </c>
      <c r="L260" s="21" t="str">
        <f>IF(OR($A260="",$B260="",$C260=""),"",'OddsRatio_working_3-way'!I259)</f>
        <v/>
      </c>
      <c r="M260" s="22" t="str">
        <f>IF(OR($A260="",$B260="",$C260=""),"",'OddsRatio_working_3-way'!J259)</f>
        <v/>
      </c>
      <c r="N260" s="17" t="str">
        <f>IF('Log_working_3-way'!$D259="","",A260^('Log_working_3-way'!$D259))</f>
        <v/>
      </c>
      <c r="O260" s="21" t="str">
        <f>IF('Log_working_3-way'!$D259="","",B260^('Log_working_3-way'!$D259))</f>
        <v/>
      </c>
      <c r="P260" s="22" t="str">
        <f>IF('Log_working_3-way'!$D259="","",C260^('Log_working_3-way'!$D259))</f>
        <v/>
      </c>
    </row>
    <row r="261" spans="4:16" x14ac:dyDescent="0.2">
      <c r="D261" s="20" t="str">
        <f t="shared" ref="D261:D324" si="412">IF(OR($A261="",$B261="",$C261=""),"",(1/A261)+(1/B261)+(1/C261)-1)</f>
        <v/>
      </c>
      <c r="E261" s="17" t="str">
        <f>IF(OR($A261="",$B261="",$C261=""),"",A261*'MPTO_working_3-way'!$I260)</f>
        <v/>
      </c>
      <c r="F261" s="21" t="str">
        <f>IF(OR($A261="",$B261="",$C261=""),"",B261*'MPTO_working_3-way'!$I260)</f>
        <v/>
      </c>
      <c r="G261" s="22" t="str">
        <f>IF(OR($A261="",$B261="",$C261=""),"",C261*'MPTO_working_3-way'!$I260)</f>
        <v/>
      </c>
      <c r="H261" s="17" t="str">
        <f>IF(OR($A261="",$B261="",$C261=""),"",'MPTO_working_3-way'!E260)</f>
        <v/>
      </c>
      <c r="I261" s="21" t="str">
        <f>IF(OR($A261="",$B261="",$C261=""),"",'MPTO_working_3-way'!F260)</f>
        <v/>
      </c>
      <c r="J261" s="22" t="str">
        <f>IF(OR($A261="",$B261="",$C261=""),"",'MPTO_working_3-way'!G260)</f>
        <v/>
      </c>
      <c r="K261" s="17" t="str">
        <f>IF(OR($A261="",$B261="",$C261=""),"",'OddsRatio_working_3-way'!H260)</f>
        <v/>
      </c>
      <c r="L261" s="21" t="str">
        <f>IF(OR($A261="",$B261="",$C261=""),"",'OddsRatio_working_3-way'!I260)</f>
        <v/>
      </c>
      <c r="M261" s="22" t="str">
        <f>IF(OR($A261="",$B261="",$C261=""),"",'OddsRatio_working_3-way'!J260)</f>
        <v/>
      </c>
      <c r="N261" s="17" t="str">
        <f>IF('Log_working_3-way'!$D260="","",A261^('Log_working_3-way'!$D260))</f>
        <v/>
      </c>
      <c r="O261" s="21" t="str">
        <f>IF('Log_working_3-way'!$D260="","",B261^('Log_working_3-way'!$D260))</f>
        <v/>
      </c>
      <c r="P261" s="22" t="str">
        <f>IF('Log_working_3-way'!$D260="","",C261^('Log_working_3-way'!$D260))</f>
        <v/>
      </c>
    </row>
    <row r="262" spans="4:16" x14ac:dyDescent="0.2">
      <c r="D262" s="20" t="str">
        <f t="shared" si="412"/>
        <v/>
      </c>
      <c r="E262" s="17" t="str">
        <f>IF(OR($A262="",$B262="",$C262=""),"",A262*'MPTO_working_3-way'!$I261)</f>
        <v/>
      </c>
      <c r="F262" s="21" t="str">
        <f>IF(OR($A262="",$B262="",$C262=""),"",B262*'MPTO_working_3-way'!$I261)</f>
        <v/>
      </c>
      <c r="G262" s="22" t="str">
        <f>IF(OR($A262="",$B262="",$C262=""),"",C262*'MPTO_working_3-way'!$I261)</f>
        <v/>
      </c>
      <c r="H262" s="17" t="str">
        <f>IF(OR($A262="",$B262="",$C262=""),"",'MPTO_working_3-way'!E261)</f>
        <v/>
      </c>
      <c r="I262" s="21" t="str">
        <f>IF(OR($A262="",$B262="",$C262=""),"",'MPTO_working_3-way'!F261)</f>
        <v/>
      </c>
      <c r="J262" s="22" t="str">
        <f>IF(OR($A262="",$B262="",$C262=""),"",'MPTO_working_3-way'!G261)</f>
        <v/>
      </c>
      <c r="K262" s="17" t="str">
        <f>IF(OR($A262="",$B262="",$C262=""),"",'OddsRatio_working_3-way'!H261)</f>
        <v/>
      </c>
      <c r="L262" s="21" t="str">
        <f>IF(OR($A262="",$B262="",$C262=""),"",'OddsRatio_working_3-way'!I261)</f>
        <v/>
      </c>
      <c r="M262" s="22" t="str">
        <f>IF(OR($A262="",$B262="",$C262=""),"",'OddsRatio_working_3-way'!J261)</f>
        <v/>
      </c>
      <c r="N262" s="17" t="str">
        <f>IF('Log_working_3-way'!$D261="","",A262^('Log_working_3-way'!$D261))</f>
        <v/>
      </c>
      <c r="O262" s="21" t="str">
        <f>IF('Log_working_3-way'!$D261="","",B262^('Log_working_3-way'!$D261))</f>
        <v/>
      </c>
      <c r="P262" s="22" t="str">
        <f>IF('Log_working_3-way'!$D261="","",C262^('Log_working_3-way'!$D261))</f>
        <v/>
      </c>
    </row>
    <row r="263" spans="4:16" x14ac:dyDescent="0.2">
      <c r="D263" s="20" t="str">
        <f t="shared" si="412"/>
        <v/>
      </c>
      <c r="E263" s="17" t="str">
        <f>IF(OR($A263="",$B263="",$C263=""),"",A263*'MPTO_working_3-way'!$I262)</f>
        <v/>
      </c>
      <c r="F263" s="21" t="str">
        <f>IF(OR($A263="",$B263="",$C263=""),"",B263*'MPTO_working_3-way'!$I262)</f>
        <v/>
      </c>
      <c r="G263" s="22" t="str">
        <f>IF(OR($A263="",$B263="",$C263=""),"",C263*'MPTO_working_3-way'!$I262)</f>
        <v/>
      </c>
      <c r="H263" s="17" t="str">
        <f>IF(OR($A263="",$B263="",$C263=""),"",'MPTO_working_3-way'!E262)</f>
        <v/>
      </c>
      <c r="I263" s="21" t="str">
        <f>IF(OR($A263="",$B263="",$C263=""),"",'MPTO_working_3-way'!F262)</f>
        <v/>
      </c>
      <c r="J263" s="22" t="str">
        <f>IF(OR($A263="",$B263="",$C263=""),"",'MPTO_working_3-way'!G262)</f>
        <v/>
      </c>
      <c r="K263" s="17" t="str">
        <f>IF(OR($A263="",$B263="",$C263=""),"",'OddsRatio_working_3-way'!H262)</f>
        <v/>
      </c>
      <c r="L263" s="21" t="str">
        <f>IF(OR($A263="",$B263="",$C263=""),"",'OddsRatio_working_3-way'!I262)</f>
        <v/>
      </c>
      <c r="M263" s="22" t="str">
        <f>IF(OR($A263="",$B263="",$C263=""),"",'OddsRatio_working_3-way'!J262)</f>
        <v/>
      </c>
      <c r="N263" s="17" t="str">
        <f>IF('Log_working_3-way'!$D262="","",A263^('Log_working_3-way'!$D262))</f>
        <v/>
      </c>
      <c r="O263" s="21" t="str">
        <f>IF('Log_working_3-way'!$D262="","",B263^('Log_working_3-way'!$D262))</f>
        <v/>
      </c>
      <c r="P263" s="22" t="str">
        <f>IF('Log_working_3-way'!$D262="","",C263^('Log_working_3-way'!$D262))</f>
        <v/>
      </c>
    </row>
    <row r="264" spans="4:16" x14ac:dyDescent="0.2">
      <c r="D264" s="20" t="str">
        <f t="shared" si="412"/>
        <v/>
      </c>
      <c r="E264" s="17" t="str">
        <f>IF(OR($A264="",$B264="",$C264=""),"",A264*'MPTO_working_3-way'!$I263)</f>
        <v/>
      </c>
      <c r="F264" s="21" t="str">
        <f>IF(OR($A264="",$B264="",$C264=""),"",B264*'MPTO_working_3-way'!$I263)</f>
        <v/>
      </c>
      <c r="G264" s="22" t="str">
        <f>IF(OR($A264="",$B264="",$C264=""),"",C264*'MPTO_working_3-way'!$I263)</f>
        <v/>
      </c>
      <c r="H264" s="17" t="str">
        <f>IF(OR($A264="",$B264="",$C264=""),"",'MPTO_working_3-way'!E263)</f>
        <v/>
      </c>
      <c r="I264" s="21" t="str">
        <f>IF(OR($A264="",$B264="",$C264=""),"",'MPTO_working_3-way'!F263)</f>
        <v/>
      </c>
      <c r="J264" s="22" t="str">
        <f>IF(OR($A264="",$B264="",$C264=""),"",'MPTO_working_3-way'!G263)</f>
        <v/>
      </c>
      <c r="K264" s="17" t="str">
        <f>IF(OR($A264="",$B264="",$C264=""),"",'OddsRatio_working_3-way'!H263)</f>
        <v/>
      </c>
      <c r="L264" s="21" t="str">
        <f>IF(OR($A264="",$B264="",$C264=""),"",'OddsRatio_working_3-way'!I263)</f>
        <v/>
      </c>
      <c r="M264" s="22" t="str">
        <f>IF(OR($A264="",$B264="",$C264=""),"",'OddsRatio_working_3-way'!J263)</f>
        <v/>
      </c>
      <c r="N264" s="17" t="str">
        <f>IF('Log_working_3-way'!$D263="","",A264^('Log_working_3-way'!$D263))</f>
        <v/>
      </c>
      <c r="O264" s="21" t="str">
        <f>IF('Log_working_3-way'!$D263="","",B264^('Log_working_3-way'!$D263))</f>
        <v/>
      </c>
      <c r="P264" s="22" t="str">
        <f>IF('Log_working_3-way'!$D263="","",C264^('Log_working_3-way'!$D263))</f>
        <v/>
      </c>
    </row>
    <row r="265" spans="4:16" x14ac:dyDescent="0.2">
      <c r="D265" s="20" t="str">
        <f t="shared" si="412"/>
        <v/>
      </c>
      <c r="E265" s="17" t="str">
        <f>IF(OR($A265="",$B265="",$C265=""),"",A265*'MPTO_working_3-way'!$I264)</f>
        <v/>
      </c>
      <c r="F265" s="21" t="str">
        <f>IF(OR($A265="",$B265="",$C265=""),"",B265*'MPTO_working_3-way'!$I264)</f>
        <v/>
      </c>
      <c r="G265" s="22" t="str">
        <f>IF(OR($A265="",$B265="",$C265=""),"",C265*'MPTO_working_3-way'!$I264)</f>
        <v/>
      </c>
      <c r="H265" s="17" t="str">
        <f>IF(OR($A265="",$B265="",$C265=""),"",'MPTO_working_3-way'!E264)</f>
        <v/>
      </c>
      <c r="I265" s="21" t="str">
        <f>IF(OR($A265="",$B265="",$C265=""),"",'MPTO_working_3-way'!F264)</f>
        <v/>
      </c>
      <c r="J265" s="22" t="str">
        <f>IF(OR($A265="",$B265="",$C265=""),"",'MPTO_working_3-way'!G264)</f>
        <v/>
      </c>
      <c r="K265" s="17" t="str">
        <f>IF(OR($A265="",$B265="",$C265=""),"",'OddsRatio_working_3-way'!H264)</f>
        <v/>
      </c>
      <c r="L265" s="21" t="str">
        <f>IF(OR($A265="",$B265="",$C265=""),"",'OddsRatio_working_3-way'!I264)</f>
        <v/>
      </c>
      <c r="M265" s="22" t="str">
        <f>IF(OR($A265="",$B265="",$C265=""),"",'OddsRatio_working_3-way'!J264)</f>
        <v/>
      </c>
      <c r="N265" s="17" t="str">
        <f>IF('Log_working_3-way'!$D264="","",A265^('Log_working_3-way'!$D264))</f>
        <v/>
      </c>
      <c r="O265" s="21" t="str">
        <f>IF('Log_working_3-way'!$D264="","",B265^('Log_working_3-way'!$D264))</f>
        <v/>
      </c>
      <c r="P265" s="22" t="str">
        <f>IF('Log_working_3-way'!$D264="","",C265^('Log_working_3-way'!$D264))</f>
        <v/>
      </c>
    </row>
    <row r="266" spans="4:16" x14ac:dyDescent="0.2">
      <c r="D266" s="20" t="str">
        <f t="shared" si="412"/>
        <v/>
      </c>
      <c r="E266" s="17" t="str">
        <f>IF(OR($A266="",$B266="",$C266=""),"",A266*'MPTO_working_3-way'!$I265)</f>
        <v/>
      </c>
      <c r="F266" s="21" t="str">
        <f>IF(OR($A266="",$B266="",$C266=""),"",B266*'MPTO_working_3-way'!$I265)</f>
        <v/>
      </c>
      <c r="G266" s="22" t="str">
        <f>IF(OR($A266="",$B266="",$C266=""),"",C266*'MPTO_working_3-way'!$I265)</f>
        <v/>
      </c>
      <c r="H266" s="17" t="str">
        <f>IF(OR($A266="",$B266="",$C266=""),"",'MPTO_working_3-way'!E265)</f>
        <v/>
      </c>
      <c r="I266" s="21" t="str">
        <f>IF(OR($A266="",$B266="",$C266=""),"",'MPTO_working_3-way'!F265)</f>
        <v/>
      </c>
      <c r="J266" s="22" t="str">
        <f>IF(OR($A266="",$B266="",$C266=""),"",'MPTO_working_3-way'!G265)</f>
        <v/>
      </c>
      <c r="K266" s="17" t="str">
        <f>IF(OR($A266="",$B266="",$C266=""),"",'OddsRatio_working_3-way'!H265)</f>
        <v/>
      </c>
      <c r="L266" s="21" t="str">
        <f>IF(OR($A266="",$B266="",$C266=""),"",'OddsRatio_working_3-way'!I265)</f>
        <v/>
      </c>
      <c r="M266" s="22" t="str">
        <f>IF(OR($A266="",$B266="",$C266=""),"",'OddsRatio_working_3-way'!J265)</f>
        <v/>
      </c>
      <c r="N266" s="17" t="str">
        <f>IF('Log_working_3-way'!$D265="","",A266^('Log_working_3-way'!$D265))</f>
        <v/>
      </c>
      <c r="O266" s="21" t="str">
        <f>IF('Log_working_3-way'!$D265="","",B266^('Log_working_3-way'!$D265))</f>
        <v/>
      </c>
      <c r="P266" s="22" t="str">
        <f>IF('Log_working_3-way'!$D265="","",C266^('Log_working_3-way'!$D265))</f>
        <v/>
      </c>
    </row>
    <row r="267" spans="4:16" x14ac:dyDescent="0.2">
      <c r="D267" s="20" t="str">
        <f t="shared" si="412"/>
        <v/>
      </c>
      <c r="E267" s="17" t="str">
        <f>IF(OR($A267="",$B267="",$C267=""),"",A267*'MPTO_working_3-way'!$I266)</f>
        <v/>
      </c>
      <c r="F267" s="21" t="str">
        <f>IF(OR($A267="",$B267="",$C267=""),"",B267*'MPTO_working_3-way'!$I266)</f>
        <v/>
      </c>
      <c r="G267" s="22" t="str">
        <f>IF(OR($A267="",$B267="",$C267=""),"",C267*'MPTO_working_3-way'!$I266)</f>
        <v/>
      </c>
      <c r="H267" s="17" t="str">
        <f>IF(OR($A267="",$B267="",$C267=""),"",'MPTO_working_3-way'!E266)</f>
        <v/>
      </c>
      <c r="I267" s="21" t="str">
        <f>IF(OR($A267="",$B267="",$C267=""),"",'MPTO_working_3-way'!F266)</f>
        <v/>
      </c>
      <c r="J267" s="22" t="str">
        <f>IF(OR($A267="",$B267="",$C267=""),"",'MPTO_working_3-way'!G266)</f>
        <v/>
      </c>
      <c r="K267" s="17" t="str">
        <f>IF(OR($A267="",$B267="",$C267=""),"",'OddsRatio_working_3-way'!H266)</f>
        <v/>
      </c>
      <c r="L267" s="21" t="str">
        <f>IF(OR($A267="",$B267="",$C267=""),"",'OddsRatio_working_3-way'!I266)</f>
        <v/>
      </c>
      <c r="M267" s="22" t="str">
        <f>IF(OR($A267="",$B267="",$C267=""),"",'OddsRatio_working_3-way'!J266)</f>
        <v/>
      </c>
      <c r="N267" s="17" t="str">
        <f>IF('Log_working_3-way'!$D266="","",A267^('Log_working_3-way'!$D266))</f>
        <v/>
      </c>
      <c r="O267" s="21" t="str">
        <f>IF('Log_working_3-way'!$D266="","",B267^('Log_working_3-way'!$D266))</f>
        <v/>
      </c>
      <c r="P267" s="22" t="str">
        <f>IF('Log_working_3-way'!$D266="","",C267^('Log_working_3-way'!$D266))</f>
        <v/>
      </c>
    </row>
    <row r="268" spans="4:16" x14ac:dyDescent="0.2">
      <c r="D268" s="20" t="str">
        <f t="shared" si="412"/>
        <v/>
      </c>
      <c r="E268" s="17" t="str">
        <f>IF(OR($A268="",$B268="",$C268=""),"",A268*'MPTO_working_3-way'!$I267)</f>
        <v/>
      </c>
      <c r="F268" s="21" t="str">
        <f>IF(OR($A268="",$B268="",$C268=""),"",B268*'MPTO_working_3-way'!$I267)</f>
        <v/>
      </c>
      <c r="G268" s="22" t="str">
        <f>IF(OR($A268="",$B268="",$C268=""),"",C268*'MPTO_working_3-way'!$I267)</f>
        <v/>
      </c>
      <c r="H268" s="17" t="str">
        <f>IF(OR($A268="",$B268="",$C268=""),"",'MPTO_working_3-way'!E267)</f>
        <v/>
      </c>
      <c r="I268" s="21" t="str">
        <f>IF(OR($A268="",$B268="",$C268=""),"",'MPTO_working_3-way'!F267)</f>
        <v/>
      </c>
      <c r="J268" s="22" t="str">
        <f>IF(OR($A268="",$B268="",$C268=""),"",'MPTO_working_3-way'!G267)</f>
        <v/>
      </c>
      <c r="K268" s="17" t="str">
        <f>IF(OR($A268="",$B268="",$C268=""),"",'OddsRatio_working_3-way'!H267)</f>
        <v/>
      </c>
      <c r="L268" s="21" t="str">
        <f>IF(OR($A268="",$B268="",$C268=""),"",'OddsRatio_working_3-way'!I267)</f>
        <v/>
      </c>
      <c r="M268" s="22" t="str">
        <f>IF(OR($A268="",$B268="",$C268=""),"",'OddsRatio_working_3-way'!J267)</f>
        <v/>
      </c>
      <c r="N268" s="17" t="str">
        <f>IF('Log_working_3-way'!$D267="","",A268^('Log_working_3-way'!$D267))</f>
        <v/>
      </c>
      <c r="O268" s="21" t="str">
        <f>IF('Log_working_3-way'!$D267="","",B268^('Log_working_3-way'!$D267))</f>
        <v/>
      </c>
      <c r="P268" s="22" t="str">
        <f>IF('Log_working_3-way'!$D267="","",C268^('Log_working_3-way'!$D267))</f>
        <v/>
      </c>
    </row>
    <row r="269" spans="4:16" x14ac:dyDescent="0.2">
      <c r="D269" s="20" t="str">
        <f t="shared" si="412"/>
        <v/>
      </c>
      <c r="E269" s="17" t="str">
        <f>IF(OR($A269="",$B269="",$C269=""),"",A269*'MPTO_working_3-way'!$I268)</f>
        <v/>
      </c>
      <c r="F269" s="21" t="str">
        <f>IF(OR($A269="",$B269="",$C269=""),"",B269*'MPTO_working_3-way'!$I268)</f>
        <v/>
      </c>
      <c r="G269" s="22" t="str">
        <f>IF(OR($A269="",$B269="",$C269=""),"",C269*'MPTO_working_3-way'!$I268)</f>
        <v/>
      </c>
      <c r="H269" s="17" t="str">
        <f>IF(OR($A269="",$B269="",$C269=""),"",'MPTO_working_3-way'!E268)</f>
        <v/>
      </c>
      <c r="I269" s="21" t="str">
        <f>IF(OR($A269="",$B269="",$C269=""),"",'MPTO_working_3-way'!F268)</f>
        <v/>
      </c>
      <c r="J269" s="22" t="str">
        <f>IF(OR($A269="",$B269="",$C269=""),"",'MPTO_working_3-way'!G268)</f>
        <v/>
      </c>
      <c r="K269" s="17" t="str">
        <f>IF(OR($A269="",$B269="",$C269=""),"",'OddsRatio_working_3-way'!H268)</f>
        <v/>
      </c>
      <c r="L269" s="21" t="str">
        <f>IF(OR($A269="",$B269="",$C269=""),"",'OddsRatio_working_3-way'!I268)</f>
        <v/>
      </c>
      <c r="M269" s="22" t="str">
        <f>IF(OR($A269="",$B269="",$C269=""),"",'OddsRatio_working_3-way'!J268)</f>
        <v/>
      </c>
      <c r="N269" s="17" t="str">
        <f>IF('Log_working_3-way'!$D268="","",A269^('Log_working_3-way'!$D268))</f>
        <v/>
      </c>
      <c r="O269" s="21" t="str">
        <f>IF('Log_working_3-way'!$D268="","",B269^('Log_working_3-way'!$D268))</f>
        <v/>
      </c>
      <c r="P269" s="22" t="str">
        <f>IF('Log_working_3-way'!$D268="","",C269^('Log_working_3-way'!$D268))</f>
        <v/>
      </c>
    </row>
    <row r="270" spans="4:16" x14ac:dyDescent="0.2">
      <c r="D270" s="20" t="str">
        <f t="shared" si="412"/>
        <v/>
      </c>
      <c r="E270" s="17" t="str">
        <f>IF(OR($A270="",$B270="",$C270=""),"",A270*'MPTO_working_3-way'!$I269)</f>
        <v/>
      </c>
      <c r="F270" s="21" t="str">
        <f>IF(OR($A270="",$B270="",$C270=""),"",B270*'MPTO_working_3-way'!$I269)</f>
        <v/>
      </c>
      <c r="G270" s="22" t="str">
        <f>IF(OR($A270="",$B270="",$C270=""),"",C270*'MPTO_working_3-way'!$I269)</f>
        <v/>
      </c>
      <c r="H270" s="17" t="str">
        <f>IF(OR($A270="",$B270="",$C270=""),"",'MPTO_working_3-way'!E269)</f>
        <v/>
      </c>
      <c r="I270" s="21" t="str">
        <f>IF(OR($A270="",$B270="",$C270=""),"",'MPTO_working_3-way'!F269)</f>
        <v/>
      </c>
      <c r="J270" s="22" t="str">
        <f>IF(OR($A270="",$B270="",$C270=""),"",'MPTO_working_3-way'!G269)</f>
        <v/>
      </c>
      <c r="K270" s="17" t="str">
        <f>IF(OR($A270="",$B270="",$C270=""),"",'OddsRatio_working_3-way'!H269)</f>
        <v/>
      </c>
      <c r="L270" s="21" t="str">
        <f>IF(OR($A270="",$B270="",$C270=""),"",'OddsRatio_working_3-way'!I269)</f>
        <v/>
      </c>
      <c r="M270" s="22" t="str">
        <f>IF(OR($A270="",$B270="",$C270=""),"",'OddsRatio_working_3-way'!J269)</f>
        <v/>
      </c>
      <c r="N270" s="17" t="str">
        <f>IF('Log_working_3-way'!$D269="","",A270^('Log_working_3-way'!$D269))</f>
        <v/>
      </c>
      <c r="O270" s="21" t="str">
        <f>IF('Log_working_3-way'!$D269="","",B270^('Log_working_3-way'!$D269))</f>
        <v/>
      </c>
      <c r="P270" s="22" t="str">
        <f>IF('Log_working_3-way'!$D269="","",C270^('Log_working_3-way'!$D269))</f>
        <v/>
      </c>
    </row>
    <row r="271" spans="4:16" x14ac:dyDescent="0.2">
      <c r="D271" s="20" t="str">
        <f t="shared" si="412"/>
        <v/>
      </c>
      <c r="E271" s="17" t="str">
        <f>IF(OR($A271="",$B271="",$C271=""),"",A271*'MPTO_working_3-way'!$I270)</f>
        <v/>
      </c>
      <c r="F271" s="21" t="str">
        <f>IF(OR($A271="",$B271="",$C271=""),"",B271*'MPTO_working_3-way'!$I270)</f>
        <v/>
      </c>
      <c r="G271" s="22" t="str">
        <f>IF(OR($A271="",$B271="",$C271=""),"",C271*'MPTO_working_3-way'!$I270)</f>
        <v/>
      </c>
      <c r="H271" s="17" t="str">
        <f>IF(OR($A271="",$B271="",$C271=""),"",'MPTO_working_3-way'!E270)</f>
        <v/>
      </c>
      <c r="I271" s="21" t="str">
        <f>IF(OR($A271="",$B271="",$C271=""),"",'MPTO_working_3-way'!F270)</f>
        <v/>
      </c>
      <c r="J271" s="22" t="str">
        <f>IF(OR($A271="",$B271="",$C271=""),"",'MPTO_working_3-way'!G270)</f>
        <v/>
      </c>
      <c r="K271" s="17" t="str">
        <f>IF(OR($A271="",$B271="",$C271=""),"",'OddsRatio_working_3-way'!H270)</f>
        <v/>
      </c>
      <c r="L271" s="21" t="str">
        <f>IF(OR($A271="",$B271="",$C271=""),"",'OddsRatio_working_3-way'!I270)</f>
        <v/>
      </c>
      <c r="M271" s="22" t="str">
        <f>IF(OR($A271="",$B271="",$C271=""),"",'OddsRatio_working_3-way'!J270)</f>
        <v/>
      </c>
      <c r="N271" s="17" t="str">
        <f>IF('Log_working_3-way'!$D270="","",A271^('Log_working_3-way'!$D270))</f>
        <v/>
      </c>
      <c r="O271" s="21" t="str">
        <f>IF('Log_working_3-way'!$D270="","",B271^('Log_working_3-way'!$D270))</f>
        <v/>
      </c>
      <c r="P271" s="22" t="str">
        <f>IF('Log_working_3-way'!$D270="","",C271^('Log_working_3-way'!$D270))</f>
        <v/>
      </c>
    </row>
    <row r="272" spans="4:16" x14ac:dyDescent="0.2">
      <c r="D272" s="20" t="str">
        <f t="shared" si="412"/>
        <v/>
      </c>
      <c r="E272" s="17" t="str">
        <f>IF(OR($A272="",$B272="",$C272=""),"",A272*'MPTO_working_3-way'!$I271)</f>
        <v/>
      </c>
      <c r="F272" s="21" t="str">
        <f>IF(OR($A272="",$B272="",$C272=""),"",B272*'MPTO_working_3-way'!$I271)</f>
        <v/>
      </c>
      <c r="G272" s="22" t="str">
        <f>IF(OR($A272="",$B272="",$C272=""),"",C272*'MPTO_working_3-way'!$I271)</f>
        <v/>
      </c>
      <c r="H272" s="17" t="str">
        <f>IF(OR($A272="",$B272="",$C272=""),"",'MPTO_working_3-way'!E271)</f>
        <v/>
      </c>
      <c r="I272" s="21" t="str">
        <f>IF(OR($A272="",$B272="",$C272=""),"",'MPTO_working_3-way'!F271)</f>
        <v/>
      </c>
      <c r="J272" s="22" t="str">
        <f>IF(OR($A272="",$B272="",$C272=""),"",'MPTO_working_3-way'!G271)</f>
        <v/>
      </c>
      <c r="K272" s="17" t="str">
        <f>IF(OR($A272="",$B272="",$C272=""),"",'OddsRatio_working_3-way'!H271)</f>
        <v/>
      </c>
      <c r="L272" s="21" t="str">
        <f>IF(OR($A272="",$B272="",$C272=""),"",'OddsRatio_working_3-way'!I271)</f>
        <v/>
      </c>
      <c r="M272" s="22" t="str">
        <f>IF(OR($A272="",$B272="",$C272=""),"",'OddsRatio_working_3-way'!J271)</f>
        <v/>
      </c>
      <c r="N272" s="17" t="str">
        <f>IF('Log_working_3-way'!$D271="","",A272^('Log_working_3-way'!$D271))</f>
        <v/>
      </c>
      <c r="O272" s="21" t="str">
        <f>IF('Log_working_3-way'!$D271="","",B272^('Log_working_3-way'!$D271))</f>
        <v/>
      </c>
      <c r="P272" s="22" t="str">
        <f>IF('Log_working_3-way'!$D271="","",C272^('Log_working_3-way'!$D271))</f>
        <v/>
      </c>
    </row>
    <row r="273" spans="4:16" x14ac:dyDescent="0.2">
      <c r="D273" s="20" t="str">
        <f t="shared" si="412"/>
        <v/>
      </c>
      <c r="E273" s="17" t="str">
        <f>IF(OR($A273="",$B273="",$C273=""),"",A273*'MPTO_working_3-way'!$I272)</f>
        <v/>
      </c>
      <c r="F273" s="21" t="str">
        <f>IF(OR($A273="",$B273="",$C273=""),"",B273*'MPTO_working_3-way'!$I272)</f>
        <v/>
      </c>
      <c r="G273" s="22" t="str">
        <f>IF(OR($A273="",$B273="",$C273=""),"",C273*'MPTO_working_3-way'!$I272)</f>
        <v/>
      </c>
      <c r="H273" s="17" t="str">
        <f>IF(OR($A273="",$B273="",$C273=""),"",'MPTO_working_3-way'!E272)</f>
        <v/>
      </c>
      <c r="I273" s="21" t="str">
        <f>IF(OR($A273="",$B273="",$C273=""),"",'MPTO_working_3-way'!F272)</f>
        <v/>
      </c>
      <c r="J273" s="22" t="str">
        <f>IF(OR($A273="",$B273="",$C273=""),"",'MPTO_working_3-way'!G272)</f>
        <v/>
      </c>
      <c r="K273" s="17" t="str">
        <f>IF(OR($A273="",$B273="",$C273=""),"",'OddsRatio_working_3-way'!H272)</f>
        <v/>
      </c>
      <c r="L273" s="21" t="str">
        <f>IF(OR($A273="",$B273="",$C273=""),"",'OddsRatio_working_3-way'!I272)</f>
        <v/>
      </c>
      <c r="M273" s="22" t="str">
        <f>IF(OR($A273="",$B273="",$C273=""),"",'OddsRatio_working_3-way'!J272)</f>
        <v/>
      </c>
      <c r="N273" s="17" t="str">
        <f>IF('Log_working_3-way'!$D272="","",A273^('Log_working_3-way'!$D272))</f>
        <v/>
      </c>
      <c r="O273" s="21" t="str">
        <f>IF('Log_working_3-way'!$D272="","",B273^('Log_working_3-way'!$D272))</f>
        <v/>
      </c>
      <c r="P273" s="22" t="str">
        <f>IF('Log_working_3-way'!$D272="","",C273^('Log_working_3-way'!$D272))</f>
        <v/>
      </c>
    </row>
    <row r="274" spans="4:16" x14ac:dyDescent="0.2">
      <c r="D274" s="20" t="str">
        <f t="shared" si="412"/>
        <v/>
      </c>
      <c r="E274" s="17" t="str">
        <f>IF(OR($A274="",$B274="",$C274=""),"",A274*'MPTO_working_3-way'!$I273)</f>
        <v/>
      </c>
      <c r="F274" s="21" t="str">
        <f>IF(OR($A274="",$B274="",$C274=""),"",B274*'MPTO_working_3-way'!$I273)</f>
        <v/>
      </c>
      <c r="G274" s="22" t="str">
        <f>IF(OR($A274="",$B274="",$C274=""),"",C274*'MPTO_working_3-way'!$I273)</f>
        <v/>
      </c>
      <c r="H274" s="17" t="str">
        <f>IF(OR($A274="",$B274="",$C274=""),"",'MPTO_working_3-way'!E273)</f>
        <v/>
      </c>
      <c r="I274" s="21" t="str">
        <f>IF(OR($A274="",$B274="",$C274=""),"",'MPTO_working_3-way'!F273)</f>
        <v/>
      </c>
      <c r="J274" s="22" t="str">
        <f>IF(OR($A274="",$B274="",$C274=""),"",'MPTO_working_3-way'!G273)</f>
        <v/>
      </c>
      <c r="K274" s="17" t="str">
        <f>IF(OR($A274="",$B274="",$C274=""),"",'OddsRatio_working_3-way'!H273)</f>
        <v/>
      </c>
      <c r="L274" s="21" t="str">
        <f>IF(OR($A274="",$B274="",$C274=""),"",'OddsRatio_working_3-way'!I273)</f>
        <v/>
      </c>
      <c r="M274" s="22" t="str">
        <f>IF(OR($A274="",$B274="",$C274=""),"",'OddsRatio_working_3-way'!J273)</f>
        <v/>
      </c>
      <c r="N274" s="17" t="str">
        <f>IF('Log_working_3-way'!$D273="","",A274^('Log_working_3-way'!$D273))</f>
        <v/>
      </c>
      <c r="O274" s="21" t="str">
        <f>IF('Log_working_3-way'!$D273="","",B274^('Log_working_3-way'!$D273))</f>
        <v/>
      </c>
      <c r="P274" s="22" t="str">
        <f>IF('Log_working_3-way'!$D273="","",C274^('Log_working_3-way'!$D273))</f>
        <v/>
      </c>
    </row>
    <row r="275" spans="4:16" x14ac:dyDescent="0.2">
      <c r="D275" s="20" t="str">
        <f t="shared" si="412"/>
        <v/>
      </c>
      <c r="E275" s="17" t="str">
        <f>IF(OR($A275="",$B275="",$C275=""),"",A275*'MPTO_working_3-way'!$I274)</f>
        <v/>
      </c>
      <c r="F275" s="21" t="str">
        <f>IF(OR($A275="",$B275="",$C275=""),"",B275*'MPTO_working_3-way'!$I274)</f>
        <v/>
      </c>
      <c r="G275" s="22" t="str">
        <f>IF(OR($A275="",$B275="",$C275=""),"",C275*'MPTO_working_3-way'!$I274)</f>
        <v/>
      </c>
      <c r="H275" s="17" t="str">
        <f>IF(OR($A275="",$B275="",$C275=""),"",'MPTO_working_3-way'!E274)</f>
        <v/>
      </c>
      <c r="I275" s="21" t="str">
        <f>IF(OR($A275="",$B275="",$C275=""),"",'MPTO_working_3-way'!F274)</f>
        <v/>
      </c>
      <c r="J275" s="22" t="str">
        <f>IF(OR($A275="",$B275="",$C275=""),"",'MPTO_working_3-way'!G274)</f>
        <v/>
      </c>
      <c r="K275" s="17" t="str">
        <f>IF(OR($A275="",$B275="",$C275=""),"",'OddsRatio_working_3-way'!H274)</f>
        <v/>
      </c>
      <c r="L275" s="21" t="str">
        <f>IF(OR($A275="",$B275="",$C275=""),"",'OddsRatio_working_3-way'!I274)</f>
        <v/>
      </c>
      <c r="M275" s="22" t="str">
        <f>IF(OR($A275="",$B275="",$C275=""),"",'OddsRatio_working_3-way'!J274)</f>
        <v/>
      </c>
      <c r="N275" s="17" t="str">
        <f>IF('Log_working_3-way'!$D274="","",A275^('Log_working_3-way'!$D274))</f>
        <v/>
      </c>
      <c r="O275" s="21" t="str">
        <f>IF('Log_working_3-way'!$D274="","",B275^('Log_working_3-way'!$D274))</f>
        <v/>
      </c>
      <c r="P275" s="22" t="str">
        <f>IF('Log_working_3-way'!$D274="","",C275^('Log_working_3-way'!$D274))</f>
        <v/>
      </c>
    </row>
    <row r="276" spans="4:16" x14ac:dyDescent="0.2">
      <c r="D276" s="20" t="str">
        <f t="shared" si="412"/>
        <v/>
      </c>
      <c r="E276" s="17" t="str">
        <f>IF(OR($A276="",$B276="",$C276=""),"",A276*'MPTO_working_3-way'!$I275)</f>
        <v/>
      </c>
      <c r="F276" s="21" t="str">
        <f>IF(OR($A276="",$B276="",$C276=""),"",B276*'MPTO_working_3-way'!$I275)</f>
        <v/>
      </c>
      <c r="G276" s="22" t="str">
        <f>IF(OR($A276="",$B276="",$C276=""),"",C276*'MPTO_working_3-way'!$I275)</f>
        <v/>
      </c>
      <c r="H276" s="17" t="str">
        <f>IF(OR($A276="",$B276="",$C276=""),"",'MPTO_working_3-way'!E275)</f>
        <v/>
      </c>
      <c r="I276" s="21" t="str">
        <f>IF(OR($A276="",$B276="",$C276=""),"",'MPTO_working_3-way'!F275)</f>
        <v/>
      </c>
      <c r="J276" s="22" t="str">
        <f>IF(OR($A276="",$B276="",$C276=""),"",'MPTO_working_3-way'!G275)</f>
        <v/>
      </c>
      <c r="K276" s="17" t="str">
        <f>IF(OR($A276="",$B276="",$C276=""),"",'OddsRatio_working_3-way'!H275)</f>
        <v/>
      </c>
      <c r="L276" s="21" t="str">
        <f>IF(OR($A276="",$B276="",$C276=""),"",'OddsRatio_working_3-way'!I275)</f>
        <v/>
      </c>
      <c r="M276" s="22" t="str">
        <f>IF(OR($A276="",$B276="",$C276=""),"",'OddsRatio_working_3-way'!J275)</f>
        <v/>
      </c>
      <c r="N276" s="17" t="str">
        <f>IF('Log_working_3-way'!$D275="","",A276^('Log_working_3-way'!$D275))</f>
        <v/>
      </c>
      <c r="O276" s="21" t="str">
        <f>IF('Log_working_3-way'!$D275="","",B276^('Log_working_3-way'!$D275))</f>
        <v/>
      </c>
      <c r="P276" s="22" t="str">
        <f>IF('Log_working_3-way'!$D275="","",C276^('Log_working_3-way'!$D275))</f>
        <v/>
      </c>
    </row>
    <row r="277" spans="4:16" x14ac:dyDescent="0.2">
      <c r="D277" s="20" t="str">
        <f t="shared" si="412"/>
        <v/>
      </c>
      <c r="E277" s="17" t="str">
        <f>IF(OR($A277="",$B277="",$C277=""),"",A277*'MPTO_working_3-way'!$I276)</f>
        <v/>
      </c>
      <c r="F277" s="21" t="str">
        <f>IF(OR($A277="",$B277="",$C277=""),"",B277*'MPTO_working_3-way'!$I276)</f>
        <v/>
      </c>
      <c r="G277" s="22" t="str">
        <f>IF(OR($A277="",$B277="",$C277=""),"",C277*'MPTO_working_3-way'!$I276)</f>
        <v/>
      </c>
      <c r="H277" s="17" t="str">
        <f>IF(OR($A277="",$B277="",$C277=""),"",'MPTO_working_3-way'!E276)</f>
        <v/>
      </c>
      <c r="I277" s="21" t="str">
        <f>IF(OR($A277="",$B277="",$C277=""),"",'MPTO_working_3-way'!F276)</f>
        <v/>
      </c>
      <c r="J277" s="22" t="str">
        <f>IF(OR($A277="",$B277="",$C277=""),"",'MPTO_working_3-way'!G276)</f>
        <v/>
      </c>
      <c r="K277" s="17" t="str">
        <f>IF(OR($A277="",$B277="",$C277=""),"",'OddsRatio_working_3-way'!H276)</f>
        <v/>
      </c>
      <c r="L277" s="21" t="str">
        <f>IF(OR($A277="",$B277="",$C277=""),"",'OddsRatio_working_3-way'!I276)</f>
        <v/>
      </c>
      <c r="M277" s="22" t="str">
        <f>IF(OR($A277="",$B277="",$C277=""),"",'OddsRatio_working_3-way'!J276)</f>
        <v/>
      </c>
      <c r="N277" s="17" t="str">
        <f>IF('Log_working_3-way'!$D276="","",A277^('Log_working_3-way'!$D276))</f>
        <v/>
      </c>
      <c r="O277" s="21" t="str">
        <f>IF('Log_working_3-way'!$D276="","",B277^('Log_working_3-way'!$D276))</f>
        <v/>
      </c>
      <c r="P277" s="22" t="str">
        <f>IF('Log_working_3-way'!$D276="","",C277^('Log_working_3-way'!$D276))</f>
        <v/>
      </c>
    </row>
    <row r="278" spans="4:16" x14ac:dyDescent="0.2">
      <c r="D278" s="20" t="str">
        <f t="shared" si="412"/>
        <v/>
      </c>
      <c r="E278" s="17" t="str">
        <f>IF(OR($A278="",$B278="",$C278=""),"",A278*'MPTO_working_3-way'!$I277)</f>
        <v/>
      </c>
      <c r="F278" s="21" t="str">
        <f>IF(OR($A278="",$B278="",$C278=""),"",B278*'MPTO_working_3-way'!$I277)</f>
        <v/>
      </c>
      <c r="G278" s="22" t="str">
        <f>IF(OR($A278="",$B278="",$C278=""),"",C278*'MPTO_working_3-way'!$I277)</f>
        <v/>
      </c>
      <c r="H278" s="17" t="str">
        <f>IF(OR($A278="",$B278="",$C278=""),"",'MPTO_working_3-way'!E277)</f>
        <v/>
      </c>
      <c r="I278" s="21" t="str">
        <f>IF(OR($A278="",$B278="",$C278=""),"",'MPTO_working_3-way'!F277)</f>
        <v/>
      </c>
      <c r="J278" s="22" t="str">
        <f>IF(OR($A278="",$B278="",$C278=""),"",'MPTO_working_3-way'!G277)</f>
        <v/>
      </c>
      <c r="K278" s="17" t="str">
        <f>IF(OR($A278="",$B278="",$C278=""),"",'OddsRatio_working_3-way'!H277)</f>
        <v/>
      </c>
      <c r="L278" s="21" t="str">
        <f>IF(OR($A278="",$B278="",$C278=""),"",'OddsRatio_working_3-way'!I277)</f>
        <v/>
      </c>
      <c r="M278" s="22" t="str">
        <f>IF(OR($A278="",$B278="",$C278=""),"",'OddsRatio_working_3-way'!J277)</f>
        <v/>
      </c>
      <c r="N278" s="17" t="str">
        <f>IF('Log_working_3-way'!$D277="","",A278^('Log_working_3-way'!$D277))</f>
        <v/>
      </c>
      <c r="O278" s="21" t="str">
        <f>IF('Log_working_3-way'!$D277="","",B278^('Log_working_3-way'!$D277))</f>
        <v/>
      </c>
      <c r="P278" s="22" t="str">
        <f>IF('Log_working_3-way'!$D277="","",C278^('Log_working_3-way'!$D277))</f>
        <v/>
      </c>
    </row>
    <row r="279" spans="4:16" x14ac:dyDescent="0.2">
      <c r="D279" s="20" t="str">
        <f t="shared" si="412"/>
        <v/>
      </c>
      <c r="E279" s="17" t="str">
        <f>IF(OR($A279="",$B279="",$C279=""),"",A279*'MPTO_working_3-way'!$I278)</f>
        <v/>
      </c>
      <c r="F279" s="21" t="str">
        <f>IF(OR($A279="",$B279="",$C279=""),"",B279*'MPTO_working_3-way'!$I278)</f>
        <v/>
      </c>
      <c r="G279" s="22" t="str">
        <f>IF(OR($A279="",$B279="",$C279=""),"",C279*'MPTO_working_3-way'!$I278)</f>
        <v/>
      </c>
      <c r="H279" s="17" t="str">
        <f>IF(OR($A279="",$B279="",$C279=""),"",'MPTO_working_3-way'!E278)</f>
        <v/>
      </c>
      <c r="I279" s="21" t="str">
        <f>IF(OR($A279="",$B279="",$C279=""),"",'MPTO_working_3-way'!F278)</f>
        <v/>
      </c>
      <c r="J279" s="22" t="str">
        <f>IF(OR($A279="",$B279="",$C279=""),"",'MPTO_working_3-way'!G278)</f>
        <v/>
      </c>
      <c r="K279" s="17" t="str">
        <f>IF(OR($A279="",$B279="",$C279=""),"",'OddsRatio_working_3-way'!H278)</f>
        <v/>
      </c>
      <c r="L279" s="21" t="str">
        <f>IF(OR($A279="",$B279="",$C279=""),"",'OddsRatio_working_3-way'!I278)</f>
        <v/>
      </c>
      <c r="M279" s="22" t="str">
        <f>IF(OR($A279="",$B279="",$C279=""),"",'OddsRatio_working_3-way'!J278)</f>
        <v/>
      </c>
      <c r="N279" s="17" t="str">
        <f>IF('Log_working_3-way'!$D278="","",A279^('Log_working_3-way'!$D278))</f>
        <v/>
      </c>
      <c r="O279" s="21" t="str">
        <f>IF('Log_working_3-way'!$D278="","",B279^('Log_working_3-way'!$D278))</f>
        <v/>
      </c>
      <c r="P279" s="22" t="str">
        <f>IF('Log_working_3-way'!$D278="","",C279^('Log_working_3-way'!$D278))</f>
        <v/>
      </c>
    </row>
    <row r="280" spans="4:16" x14ac:dyDescent="0.2">
      <c r="D280" s="20" t="str">
        <f t="shared" si="412"/>
        <v/>
      </c>
      <c r="E280" s="17" t="str">
        <f>IF(OR($A280="",$B280="",$C280=""),"",A280*'MPTO_working_3-way'!$I279)</f>
        <v/>
      </c>
      <c r="F280" s="21" t="str">
        <f>IF(OR($A280="",$B280="",$C280=""),"",B280*'MPTO_working_3-way'!$I279)</f>
        <v/>
      </c>
      <c r="G280" s="22" t="str">
        <f>IF(OR($A280="",$B280="",$C280=""),"",C280*'MPTO_working_3-way'!$I279)</f>
        <v/>
      </c>
      <c r="H280" s="17" t="str">
        <f>IF(OR($A280="",$B280="",$C280=""),"",'MPTO_working_3-way'!E279)</f>
        <v/>
      </c>
      <c r="I280" s="21" t="str">
        <f>IF(OR($A280="",$B280="",$C280=""),"",'MPTO_working_3-way'!F279)</f>
        <v/>
      </c>
      <c r="J280" s="22" t="str">
        <f>IF(OR($A280="",$B280="",$C280=""),"",'MPTO_working_3-way'!G279)</f>
        <v/>
      </c>
      <c r="K280" s="17" t="str">
        <f>IF(OR($A280="",$B280="",$C280=""),"",'OddsRatio_working_3-way'!H279)</f>
        <v/>
      </c>
      <c r="L280" s="21" t="str">
        <f>IF(OR($A280="",$B280="",$C280=""),"",'OddsRatio_working_3-way'!I279)</f>
        <v/>
      </c>
      <c r="M280" s="22" t="str">
        <f>IF(OR($A280="",$B280="",$C280=""),"",'OddsRatio_working_3-way'!J279)</f>
        <v/>
      </c>
      <c r="N280" s="17" t="str">
        <f>IF('Log_working_3-way'!$D279="","",A280^('Log_working_3-way'!$D279))</f>
        <v/>
      </c>
      <c r="O280" s="21" t="str">
        <f>IF('Log_working_3-way'!$D279="","",B280^('Log_working_3-way'!$D279))</f>
        <v/>
      </c>
      <c r="P280" s="22" t="str">
        <f>IF('Log_working_3-way'!$D279="","",C280^('Log_working_3-way'!$D279))</f>
        <v/>
      </c>
    </row>
    <row r="281" spans="4:16" x14ac:dyDescent="0.2">
      <c r="D281" s="20" t="str">
        <f t="shared" si="412"/>
        <v/>
      </c>
      <c r="E281" s="17" t="str">
        <f>IF(OR($A281="",$B281="",$C281=""),"",A281*'MPTO_working_3-way'!$I280)</f>
        <v/>
      </c>
      <c r="F281" s="21" t="str">
        <f>IF(OR($A281="",$B281="",$C281=""),"",B281*'MPTO_working_3-way'!$I280)</f>
        <v/>
      </c>
      <c r="G281" s="22" t="str">
        <f>IF(OR($A281="",$B281="",$C281=""),"",C281*'MPTO_working_3-way'!$I280)</f>
        <v/>
      </c>
      <c r="H281" s="17" t="str">
        <f>IF(OR($A281="",$B281="",$C281=""),"",'MPTO_working_3-way'!E280)</f>
        <v/>
      </c>
      <c r="I281" s="21" t="str">
        <f>IF(OR($A281="",$B281="",$C281=""),"",'MPTO_working_3-way'!F280)</f>
        <v/>
      </c>
      <c r="J281" s="22" t="str">
        <f>IF(OR($A281="",$B281="",$C281=""),"",'MPTO_working_3-way'!G280)</f>
        <v/>
      </c>
      <c r="K281" s="17" t="str">
        <f>IF(OR($A281="",$B281="",$C281=""),"",'OddsRatio_working_3-way'!H280)</f>
        <v/>
      </c>
      <c r="L281" s="21" t="str">
        <f>IF(OR($A281="",$B281="",$C281=""),"",'OddsRatio_working_3-way'!I280)</f>
        <v/>
      </c>
      <c r="M281" s="22" t="str">
        <f>IF(OR($A281="",$B281="",$C281=""),"",'OddsRatio_working_3-way'!J280)</f>
        <v/>
      </c>
      <c r="N281" s="17" t="str">
        <f>IF('Log_working_3-way'!$D280="","",A281^('Log_working_3-way'!$D280))</f>
        <v/>
      </c>
      <c r="O281" s="21" t="str">
        <f>IF('Log_working_3-way'!$D280="","",B281^('Log_working_3-way'!$D280))</f>
        <v/>
      </c>
      <c r="P281" s="22" t="str">
        <f>IF('Log_working_3-way'!$D280="","",C281^('Log_working_3-way'!$D280))</f>
        <v/>
      </c>
    </row>
    <row r="282" spans="4:16" x14ac:dyDescent="0.2">
      <c r="D282" s="20" t="str">
        <f t="shared" si="412"/>
        <v/>
      </c>
      <c r="E282" s="17" t="str">
        <f>IF(OR($A282="",$B282="",$C282=""),"",A282*'MPTO_working_3-way'!$I281)</f>
        <v/>
      </c>
      <c r="F282" s="21" t="str">
        <f>IF(OR($A282="",$B282="",$C282=""),"",B282*'MPTO_working_3-way'!$I281)</f>
        <v/>
      </c>
      <c r="G282" s="22" t="str">
        <f>IF(OR($A282="",$B282="",$C282=""),"",C282*'MPTO_working_3-way'!$I281)</f>
        <v/>
      </c>
      <c r="H282" s="17" t="str">
        <f>IF(OR($A282="",$B282="",$C282=""),"",'MPTO_working_3-way'!E281)</f>
        <v/>
      </c>
      <c r="I282" s="21" t="str">
        <f>IF(OR($A282="",$B282="",$C282=""),"",'MPTO_working_3-way'!F281)</f>
        <v/>
      </c>
      <c r="J282" s="22" t="str">
        <f>IF(OR($A282="",$B282="",$C282=""),"",'MPTO_working_3-way'!G281)</f>
        <v/>
      </c>
      <c r="K282" s="17" t="str">
        <f>IF(OR($A282="",$B282="",$C282=""),"",'OddsRatio_working_3-way'!H281)</f>
        <v/>
      </c>
      <c r="L282" s="21" t="str">
        <f>IF(OR($A282="",$B282="",$C282=""),"",'OddsRatio_working_3-way'!I281)</f>
        <v/>
      </c>
      <c r="M282" s="22" t="str">
        <f>IF(OR($A282="",$B282="",$C282=""),"",'OddsRatio_working_3-way'!J281)</f>
        <v/>
      </c>
      <c r="N282" s="17" t="str">
        <f>IF('Log_working_3-way'!$D281="","",A282^('Log_working_3-way'!$D281))</f>
        <v/>
      </c>
      <c r="O282" s="21" t="str">
        <f>IF('Log_working_3-way'!$D281="","",B282^('Log_working_3-way'!$D281))</f>
        <v/>
      </c>
      <c r="P282" s="22" t="str">
        <f>IF('Log_working_3-way'!$D281="","",C282^('Log_working_3-way'!$D281))</f>
        <v/>
      </c>
    </row>
    <row r="283" spans="4:16" x14ac:dyDescent="0.2">
      <c r="D283" s="20" t="str">
        <f t="shared" si="412"/>
        <v/>
      </c>
      <c r="E283" s="17" t="str">
        <f>IF(OR($A283="",$B283="",$C283=""),"",A283*'MPTO_working_3-way'!$I282)</f>
        <v/>
      </c>
      <c r="F283" s="21" t="str">
        <f>IF(OR($A283="",$B283="",$C283=""),"",B283*'MPTO_working_3-way'!$I282)</f>
        <v/>
      </c>
      <c r="G283" s="22" t="str">
        <f>IF(OR($A283="",$B283="",$C283=""),"",C283*'MPTO_working_3-way'!$I282)</f>
        <v/>
      </c>
      <c r="H283" s="17" t="str">
        <f>IF(OR($A283="",$B283="",$C283=""),"",'MPTO_working_3-way'!E282)</f>
        <v/>
      </c>
      <c r="I283" s="21" t="str">
        <f>IF(OR($A283="",$B283="",$C283=""),"",'MPTO_working_3-way'!F282)</f>
        <v/>
      </c>
      <c r="J283" s="22" t="str">
        <f>IF(OR($A283="",$B283="",$C283=""),"",'MPTO_working_3-way'!G282)</f>
        <v/>
      </c>
      <c r="K283" s="17" t="str">
        <f>IF(OR($A283="",$B283="",$C283=""),"",'OddsRatio_working_3-way'!H282)</f>
        <v/>
      </c>
      <c r="L283" s="21" t="str">
        <f>IF(OR($A283="",$B283="",$C283=""),"",'OddsRatio_working_3-way'!I282)</f>
        <v/>
      </c>
      <c r="M283" s="22" t="str">
        <f>IF(OR($A283="",$B283="",$C283=""),"",'OddsRatio_working_3-way'!J282)</f>
        <v/>
      </c>
      <c r="N283" s="17" t="str">
        <f>IF('Log_working_3-way'!$D282="","",A283^('Log_working_3-way'!$D282))</f>
        <v/>
      </c>
      <c r="O283" s="21" t="str">
        <f>IF('Log_working_3-way'!$D282="","",B283^('Log_working_3-way'!$D282))</f>
        <v/>
      </c>
      <c r="P283" s="22" t="str">
        <f>IF('Log_working_3-way'!$D282="","",C283^('Log_working_3-way'!$D282))</f>
        <v/>
      </c>
    </row>
    <row r="284" spans="4:16" x14ac:dyDescent="0.2">
      <c r="D284" s="20" t="str">
        <f t="shared" si="412"/>
        <v/>
      </c>
      <c r="E284" s="17" t="str">
        <f>IF(OR($A284="",$B284="",$C284=""),"",A284*'MPTO_working_3-way'!$I283)</f>
        <v/>
      </c>
      <c r="F284" s="21" t="str">
        <f>IF(OR($A284="",$B284="",$C284=""),"",B284*'MPTO_working_3-way'!$I283)</f>
        <v/>
      </c>
      <c r="G284" s="22" t="str">
        <f>IF(OR($A284="",$B284="",$C284=""),"",C284*'MPTO_working_3-way'!$I283)</f>
        <v/>
      </c>
      <c r="H284" s="17" t="str">
        <f>IF(OR($A284="",$B284="",$C284=""),"",'MPTO_working_3-way'!E283)</f>
        <v/>
      </c>
      <c r="I284" s="21" t="str">
        <f>IF(OR($A284="",$B284="",$C284=""),"",'MPTO_working_3-way'!F283)</f>
        <v/>
      </c>
      <c r="J284" s="22" t="str">
        <f>IF(OR($A284="",$B284="",$C284=""),"",'MPTO_working_3-way'!G283)</f>
        <v/>
      </c>
      <c r="K284" s="17" t="str">
        <f>IF(OR($A284="",$B284="",$C284=""),"",'OddsRatio_working_3-way'!H283)</f>
        <v/>
      </c>
      <c r="L284" s="21" t="str">
        <f>IF(OR($A284="",$B284="",$C284=""),"",'OddsRatio_working_3-way'!I283)</f>
        <v/>
      </c>
      <c r="M284" s="22" t="str">
        <f>IF(OR($A284="",$B284="",$C284=""),"",'OddsRatio_working_3-way'!J283)</f>
        <v/>
      </c>
      <c r="N284" s="17" t="str">
        <f>IF('Log_working_3-way'!$D283="","",A284^('Log_working_3-way'!$D283))</f>
        <v/>
      </c>
      <c r="O284" s="21" t="str">
        <f>IF('Log_working_3-way'!$D283="","",B284^('Log_working_3-way'!$D283))</f>
        <v/>
      </c>
      <c r="P284" s="22" t="str">
        <f>IF('Log_working_3-way'!$D283="","",C284^('Log_working_3-way'!$D283))</f>
        <v/>
      </c>
    </row>
    <row r="285" spans="4:16" x14ac:dyDescent="0.2">
      <c r="D285" s="20" t="str">
        <f t="shared" si="412"/>
        <v/>
      </c>
      <c r="E285" s="17" t="str">
        <f>IF(OR($A285="",$B285="",$C285=""),"",A285*'MPTO_working_3-way'!$I284)</f>
        <v/>
      </c>
      <c r="F285" s="21" t="str">
        <f>IF(OR($A285="",$B285="",$C285=""),"",B285*'MPTO_working_3-way'!$I284)</f>
        <v/>
      </c>
      <c r="G285" s="22" t="str">
        <f>IF(OR($A285="",$B285="",$C285=""),"",C285*'MPTO_working_3-way'!$I284)</f>
        <v/>
      </c>
      <c r="H285" s="17" t="str">
        <f>IF(OR($A285="",$B285="",$C285=""),"",'MPTO_working_3-way'!E284)</f>
        <v/>
      </c>
      <c r="I285" s="21" t="str">
        <f>IF(OR($A285="",$B285="",$C285=""),"",'MPTO_working_3-way'!F284)</f>
        <v/>
      </c>
      <c r="J285" s="22" t="str">
        <f>IF(OR($A285="",$B285="",$C285=""),"",'MPTO_working_3-way'!G284)</f>
        <v/>
      </c>
      <c r="K285" s="17" t="str">
        <f>IF(OR($A285="",$B285="",$C285=""),"",'OddsRatio_working_3-way'!H284)</f>
        <v/>
      </c>
      <c r="L285" s="21" t="str">
        <f>IF(OR($A285="",$B285="",$C285=""),"",'OddsRatio_working_3-way'!I284)</f>
        <v/>
      </c>
      <c r="M285" s="22" t="str">
        <f>IF(OR($A285="",$B285="",$C285=""),"",'OddsRatio_working_3-way'!J284)</f>
        <v/>
      </c>
      <c r="N285" s="17" t="str">
        <f>IF('Log_working_3-way'!$D284="","",A285^('Log_working_3-way'!$D284))</f>
        <v/>
      </c>
      <c r="O285" s="21" t="str">
        <f>IF('Log_working_3-way'!$D284="","",B285^('Log_working_3-way'!$D284))</f>
        <v/>
      </c>
      <c r="P285" s="22" t="str">
        <f>IF('Log_working_3-way'!$D284="","",C285^('Log_working_3-way'!$D284))</f>
        <v/>
      </c>
    </row>
    <row r="286" spans="4:16" x14ac:dyDescent="0.2">
      <c r="D286" s="20" t="str">
        <f t="shared" si="412"/>
        <v/>
      </c>
      <c r="E286" s="17" t="str">
        <f>IF(OR($A286="",$B286="",$C286=""),"",A286*'MPTO_working_3-way'!$I285)</f>
        <v/>
      </c>
      <c r="F286" s="21" t="str">
        <f>IF(OR($A286="",$B286="",$C286=""),"",B286*'MPTO_working_3-way'!$I285)</f>
        <v/>
      </c>
      <c r="G286" s="22" t="str">
        <f>IF(OR($A286="",$B286="",$C286=""),"",C286*'MPTO_working_3-way'!$I285)</f>
        <v/>
      </c>
      <c r="H286" s="17" t="str">
        <f>IF(OR($A286="",$B286="",$C286=""),"",'MPTO_working_3-way'!E285)</f>
        <v/>
      </c>
      <c r="I286" s="21" t="str">
        <f>IF(OR($A286="",$B286="",$C286=""),"",'MPTO_working_3-way'!F285)</f>
        <v/>
      </c>
      <c r="J286" s="22" t="str">
        <f>IF(OR($A286="",$B286="",$C286=""),"",'MPTO_working_3-way'!G285)</f>
        <v/>
      </c>
      <c r="K286" s="17" t="str">
        <f>IF(OR($A286="",$B286="",$C286=""),"",'OddsRatio_working_3-way'!H285)</f>
        <v/>
      </c>
      <c r="L286" s="21" t="str">
        <f>IF(OR($A286="",$B286="",$C286=""),"",'OddsRatio_working_3-way'!I285)</f>
        <v/>
      </c>
      <c r="M286" s="22" t="str">
        <f>IF(OR($A286="",$B286="",$C286=""),"",'OddsRatio_working_3-way'!J285)</f>
        <v/>
      </c>
      <c r="N286" s="17" t="str">
        <f>IF('Log_working_3-way'!$D285="","",A286^('Log_working_3-way'!$D285))</f>
        <v/>
      </c>
      <c r="O286" s="21" t="str">
        <f>IF('Log_working_3-way'!$D285="","",B286^('Log_working_3-way'!$D285))</f>
        <v/>
      </c>
      <c r="P286" s="22" t="str">
        <f>IF('Log_working_3-way'!$D285="","",C286^('Log_working_3-way'!$D285))</f>
        <v/>
      </c>
    </row>
    <row r="287" spans="4:16" x14ac:dyDescent="0.2">
      <c r="D287" s="20" t="str">
        <f t="shared" si="412"/>
        <v/>
      </c>
      <c r="E287" s="17" t="str">
        <f>IF(OR($A287="",$B287="",$C287=""),"",A287*'MPTO_working_3-way'!$I286)</f>
        <v/>
      </c>
      <c r="F287" s="21" t="str">
        <f>IF(OR($A287="",$B287="",$C287=""),"",B287*'MPTO_working_3-way'!$I286)</f>
        <v/>
      </c>
      <c r="G287" s="22" t="str">
        <f>IF(OR($A287="",$B287="",$C287=""),"",C287*'MPTO_working_3-way'!$I286)</f>
        <v/>
      </c>
      <c r="H287" s="17" t="str">
        <f>IF(OR($A287="",$B287="",$C287=""),"",'MPTO_working_3-way'!E286)</f>
        <v/>
      </c>
      <c r="I287" s="21" t="str">
        <f>IF(OR($A287="",$B287="",$C287=""),"",'MPTO_working_3-way'!F286)</f>
        <v/>
      </c>
      <c r="J287" s="22" t="str">
        <f>IF(OR($A287="",$B287="",$C287=""),"",'MPTO_working_3-way'!G286)</f>
        <v/>
      </c>
      <c r="K287" s="17" t="str">
        <f>IF(OR($A287="",$B287="",$C287=""),"",'OddsRatio_working_3-way'!H286)</f>
        <v/>
      </c>
      <c r="L287" s="21" t="str">
        <f>IF(OR($A287="",$B287="",$C287=""),"",'OddsRatio_working_3-way'!I286)</f>
        <v/>
      </c>
      <c r="M287" s="22" t="str">
        <f>IF(OR($A287="",$B287="",$C287=""),"",'OddsRatio_working_3-way'!J286)</f>
        <v/>
      </c>
      <c r="N287" s="17" t="str">
        <f>IF('Log_working_3-way'!$D286="","",A287^('Log_working_3-way'!$D286))</f>
        <v/>
      </c>
      <c r="O287" s="21" t="str">
        <f>IF('Log_working_3-way'!$D286="","",B287^('Log_working_3-way'!$D286))</f>
        <v/>
      </c>
      <c r="P287" s="22" t="str">
        <f>IF('Log_working_3-way'!$D286="","",C287^('Log_working_3-way'!$D286))</f>
        <v/>
      </c>
    </row>
    <row r="288" spans="4:16" x14ac:dyDescent="0.2">
      <c r="D288" s="20" t="str">
        <f t="shared" si="412"/>
        <v/>
      </c>
      <c r="E288" s="17" t="str">
        <f>IF(OR($A288="",$B288="",$C288=""),"",A288*'MPTO_working_3-way'!$I287)</f>
        <v/>
      </c>
      <c r="F288" s="21" t="str">
        <f>IF(OR($A288="",$B288="",$C288=""),"",B288*'MPTO_working_3-way'!$I287)</f>
        <v/>
      </c>
      <c r="G288" s="22" t="str">
        <f>IF(OR($A288="",$B288="",$C288=""),"",C288*'MPTO_working_3-way'!$I287)</f>
        <v/>
      </c>
      <c r="H288" s="17" t="str">
        <f>IF(OR($A288="",$B288="",$C288=""),"",'MPTO_working_3-way'!E287)</f>
        <v/>
      </c>
      <c r="I288" s="21" t="str">
        <f>IF(OR($A288="",$B288="",$C288=""),"",'MPTO_working_3-way'!F287)</f>
        <v/>
      </c>
      <c r="J288" s="22" t="str">
        <f>IF(OR($A288="",$B288="",$C288=""),"",'MPTO_working_3-way'!G287)</f>
        <v/>
      </c>
      <c r="K288" s="17" t="str">
        <f>IF(OR($A288="",$B288="",$C288=""),"",'OddsRatio_working_3-way'!H287)</f>
        <v/>
      </c>
      <c r="L288" s="21" t="str">
        <f>IF(OR($A288="",$B288="",$C288=""),"",'OddsRatio_working_3-way'!I287)</f>
        <v/>
      </c>
      <c r="M288" s="22" t="str">
        <f>IF(OR($A288="",$B288="",$C288=""),"",'OddsRatio_working_3-way'!J287)</f>
        <v/>
      </c>
      <c r="N288" s="17" t="str">
        <f>IF('Log_working_3-way'!$D287="","",A288^('Log_working_3-way'!$D287))</f>
        <v/>
      </c>
      <c r="O288" s="21" t="str">
        <f>IF('Log_working_3-way'!$D287="","",B288^('Log_working_3-way'!$D287))</f>
        <v/>
      </c>
      <c r="P288" s="22" t="str">
        <f>IF('Log_working_3-way'!$D287="","",C288^('Log_working_3-way'!$D287))</f>
        <v/>
      </c>
    </row>
    <row r="289" spans="4:16" x14ac:dyDescent="0.2">
      <c r="D289" s="20" t="str">
        <f t="shared" si="412"/>
        <v/>
      </c>
      <c r="E289" s="17" t="str">
        <f>IF(OR($A289="",$B289="",$C289=""),"",A289*'MPTO_working_3-way'!$I288)</f>
        <v/>
      </c>
      <c r="F289" s="21" t="str">
        <f>IF(OR($A289="",$B289="",$C289=""),"",B289*'MPTO_working_3-way'!$I288)</f>
        <v/>
      </c>
      <c r="G289" s="22" t="str">
        <f>IF(OR($A289="",$B289="",$C289=""),"",C289*'MPTO_working_3-way'!$I288)</f>
        <v/>
      </c>
      <c r="H289" s="17" t="str">
        <f>IF(OR($A289="",$B289="",$C289=""),"",'MPTO_working_3-way'!E288)</f>
        <v/>
      </c>
      <c r="I289" s="21" t="str">
        <f>IF(OR($A289="",$B289="",$C289=""),"",'MPTO_working_3-way'!F288)</f>
        <v/>
      </c>
      <c r="J289" s="22" t="str">
        <f>IF(OR($A289="",$B289="",$C289=""),"",'MPTO_working_3-way'!G288)</f>
        <v/>
      </c>
      <c r="K289" s="17" t="str">
        <f>IF(OR($A289="",$B289="",$C289=""),"",'OddsRatio_working_3-way'!H288)</f>
        <v/>
      </c>
      <c r="L289" s="21" t="str">
        <f>IF(OR($A289="",$B289="",$C289=""),"",'OddsRatio_working_3-way'!I288)</f>
        <v/>
      </c>
      <c r="M289" s="22" t="str">
        <f>IF(OR($A289="",$B289="",$C289=""),"",'OddsRatio_working_3-way'!J288)</f>
        <v/>
      </c>
      <c r="N289" s="17" t="str">
        <f>IF('Log_working_3-way'!$D288="","",A289^('Log_working_3-way'!$D288))</f>
        <v/>
      </c>
      <c r="O289" s="21" t="str">
        <f>IF('Log_working_3-way'!$D288="","",B289^('Log_working_3-way'!$D288))</f>
        <v/>
      </c>
      <c r="P289" s="22" t="str">
        <f>IF('Log_working_3-way'!$D288="","",C289^('Log_working_3-way'!$D288))</f>
        <v/>
      </c>
    </row>
    <row r="290" spans="4:16" x14ac:dyDescent="0.2">
      <c r="D290" s="20" t="str">
        <f t="shared" si="412"/>
        <v/>
      </c>
      <c r="E290" s="17" t="str">
        <f>IF(OR($A290="",$B290="",$C290=""),"",A290*'MPTO_working_3-way'!$I289)</f>
        <v/>
      </c>
      <c r="F290" s="21" t="str">
        <f>IF(OR($A290="",$B290="",$C290=""),"",B290*'MPTO_working_3-way'!$I289)</f>
        <v/>
      </c>
      <c r="G290" s="22" t="str">
        <f>IF(OR($A290="",$B290="",$C290=""),"",C290*'MPTO_working_3-way'!$I289)</f>
        <v/>
      </c>
      <c r="H290" s="17" t="str">
        <f>IF(OR($A290="",$B290="",$C290=""),"",'MPTO_working_3-way'!E289)</f>
        <v/>
      </c>
      <c r="I290" s="21" t="str">
        <f>IF(OR($A290="",$B290="",$C290=""),"",'MPTO_working_3-way'!F289)</f>
        <v/>
      </c>
      <c r="J290" s="22" t="str">
        <f>IF(OR($A290="",$B290="",$C290=""),"",'MPTO_working_3-way'!G289)</f>
        <v/>
      </c>
      <c r="K290" s="17" t="str">
        <f>IF(OR($A290="",$B290="",$C290=""),"",'OddsRatio_working_3-way'!H289)</f>
        <v/>
      </c>
      <c r="L290" s="21" t="str">
        <f>IF(OR($A290="",$B290="",$C290=""),"",'OddsRatio_working_3-way'!I289)</f>
        <v/>
      </c>
      <c r="M290" s="22" t="str">
        <f>IF(OR($A290="",$B290="",$C290=""),"",'OddsRatio_working_3-way'!J289)</f>
        <v/>
      </c>
      <c r="N290" s="17" t="str">
        <f>IF('Log_working_3-way'!$D289="","",A290^('Log_working_3-way'!$D289))</f>
        <v/>
      </c>
      <c r="O290" s="21" t="str">
        <f>IF('Log_working_3-way'!$D289="","",B290^('Log_working_3-way'!$D289))</f>
        <v/>
      </c>
      <c r="P290" s="22" t="str">
        <f>IF('Log_working_3-way'!$D289="","",C290^('Log_working_3-way'!$D289))</f>
        <v/>
      </c>
    </row>
    <row r="291" spans="4:16" x14ac:dyDescent="0.2">
      <c r="D291" s="20" t="str">
        <f t="shared" si="412"/>
        <v/>
      </c>
      <c r="E291" s="17" t="str">
        <f>IF(OR($A291="",$B291="",$C291=""),"",A291*'MPTO_working_3-way'!$I290)</f>
        <v/>
      </c>
      <c r="F291" s="21" t="str">
        <f>IF(OR($A291="",$B291="",$C291=""),"",B291*'MPTO_working_3-way'!$I290)</f>
        <v/>
      </c>
      <c r="G291" s="22" t="str">
        <f>IF(OR($A291="",$B291="",$C291=""),"",C291*'MPTO_working_3-way'!$I290)</f>
        <v/>
      </c>
      <c r="H291" s="17" t="str">
        <f>IF(OR($A291="",$B291="",$C291=""),"",'MPTO_working_3-way'!E290)</f>
        <v/>
      </c>
      <c r="I291" s="21" t="str">
        <f>IF(OR($A291="",$B291="",$C291=""),"",'MPTO_working_3-way'!F290)</f>
        <v/>
      </c>
      <c r="J291" s="22" t="str">
        <f>IF(OR($A291="",$B291="",$C291=""),"",'MPTO_working_3-way'!G290)</f>
        <v/>
      </c>
      <c r="K291" s="17" t="str">
        <f>IF(OR($A291="",$B291="",$C291=""),"",'OddsRatio_working_3-way'!H290)</f>
        <v/>
      </c>
      <c r="L291" s="21" t="str">
        <f>IF(OR($A291="",$B291="",$C291=""),"",'OddsRatio_working_3-way'!I290)</f>
        <v/>
      </c>
      <c r="M291" s="22" t="str">
        <f>IF(OR($A291="",$B291="",$C291=""),"",'OddsRatio_working_3-way'!J290)</f>
        <v/>
      </c>
      <c r="N291" s="17" t="str">
        <f>IF('Log_working_3-way'!$D290="","",A291^('Log_working_3-way'!$D290))</f>
        <v/>
      </c>
      <c r="O291" s="21" t="str">
        <f>IF('Log_working_3-way'!$D290="","",B291^('Log_working_3-way'!$D290))</f>
        <v/>
      </c>
      <c r="P291" s="22" t="str">
        <f>IF('Log_working_3-way'!$D290="","",C291^('Log_working_3-way'!$D290))</f>
        <v/>
      </c>
    </row>
    <row r="292" spans="4:16" x14ac:dyDescent="0.2">
      <c r="D292" s="20" t="str">
        <f t="shared" si="412"/>
        <v/>
      </c>
      <c r="E292" s="17" t="str">
        <f>IF(OR($A292="",$B292="",$C292=""),"",A292*'MPTO_working_3-way'!$I291)</f>
        <v/>
      </c>
      <c r="F292" s="21" t="str">
        <f>IF(OR($A292="",$B292="",$C292=""),"",B292*'MPTO_working_3-way'!$I291)</f>
        <v/>
      </c>
      <c r="G292" s="22" t="str">
        <f>IF(OR($A292="",$B292="",$C292=""),"",C292*'MPTO_working_3-way'!$I291)</f>
        <v/>
      </c>
      <c r="H292" s="17" t="str">
        <f>IF(OR($A292="",$B292="",$C292=""),"",'MPTO_working_3-way'!E291)</f>
        <v/>
      </c>
      <c r="I292" s="21" t="str">
        <f>IF(OR($A292="",$B292="",$C292=""),"",'MPTO_working_3-way'!F291)</f>
        <v/>
      </c>
      <c r="J292" s="22" t="str">
        <f>IF(OR($A292="",$B292="",$C292=""),"",'MPTO_working_3-way'!G291)</f>
        <v/>
      </c>
      <c r="K292" s="17" t="str">
        <f>IF(OR($A292="",$B292="",$C292=""),"",'OddsRatio_working_3-way'!H291)</f>
        <v/>
      </c>
      <c r="L292" s="21" t="str">
        <f>IF(OR($A292="",$B292="",$C292=""),"",'OddsRatio_working_3-way'!I291)</f>
        <v/>
      </c>
      <c r="M292" s="22" t="str">
        <f>IF(OR($A292="",$B292="",$C292=""),"",'OddsRatio_working_3-way'!J291)</f>
        <v/>
      </c>
      <c r="N292" s="17" t="str">
        <f>IF('Log_working_3-way'!$D291="","",A292^('Log_working_3-way'!$D291))</f>
        <v/>
      </c>
      <c r="O292" s="21" t="str">
        <f>IF('Log_working_3-way'!$D291="","",B292^('Log_working_3-way'!$D291))</f>
        <v/>
      </c>
      <c r="P292" s="22" t="str">
        <f>IF('Log_working_3-way'!$D291="","",C292^('Log_working_3-way'!$D291))</f>
        <v/>
      </c>
    </row>
    <row r="293" spans="4:16" x14ac:dyDescent="0.2">
      <c r="D293" s="20" t="str">
        <f t="shared" si="412"/>
        <v/>
      </c>
      <c r="E293" s="17" t="str">
        <f>IF(OR($A293="",$B293="",$C293=""),"",A293*'MPTO_working_3-way'!$I292)</f>
        <v/>
      </c>
      <c r="F293" s="21" t="str">
        <f>IF(OR($A293="",$B293="",$C293=""),"",B293*'MPTO_working_3-way'!$I292)</f>
        <v/>
      </c>
      <c r="G293" s="22" t="str">
        <f>IF(OR($A293="",$B293="",$C293=""),"",C293*'MPTO_working_3-way'!$I292)</f>
        <v/>
      </c>
      <c r="H293" s="17" t="str">
        <f>IF(OR($A293="",$B293="",$C293=""),"",'MPTO_working_3-way'!E292)</f>
        <v/>
      </c>
      <c r="I293" s="21" t="str">
        <f>IF(OR($A293="",$B293="",$C293=""),"",'MPTO_working_3-way'!F292)</f>
        <v/>
      </c>
      <c r="J293" s="22" t="str">
        <f>IF(OR($A293="",$B293="",$C293=""),"",'MPTO_working_3-way'!G292)</f>
        <v/>
      </c>
      <c r="K293" s="17" t="str">
        <f>IF(OR($A293="",$B293="",$C293=""),"",'OddsRatio_working_3-way'!H292)</f>
        <v/>
      </c>
      <c r="L293" s="21" t="str">
        <f>IF(OR($A293="",$B293="",$C293=""),"",'OddsRatio_working_3-way'!I292)</f>
        <v/>
      </c>
      <c r="M293" s="22" t="str">
        <f>IF(OR($A293="",$B293="",$C293=""),"",'OddsRatio_working_3-way'!J292)</f>
        <v/>
      </c>
      <c r="N293" s="17" t="str">
        <f>IF('Log_working_3-way'!$D292="","",A293^('Log_working_3-way'!$D292))</f>
        <v/>
      </c>
      <c r="O293" s="21" t="str">
        <f>IF('Log_working_3-way'!$D292="","",B293^('Log_working_3-way'!$D292))</f>
        <v/>
      </c>
      <c r="P293" s="22" t="str">
        <f>IF('Log_working_3-way'!$D292="","",C293^('Log_working_3-way'!$D292))</f>
        <v/>
      </c>
    </row>
    <row r="294" spans="4:16" x14ac:dyDescent="0.2">
      <c r="D294" s="20" t="str">
        <f t="shared" si="412"/>
        <v/>
      </c>
      <c r="E294" s="17" t="str">
        <f>IF(OR($A294="",$B294="",$C294=""),"",A294*'MPTO_working_3-way'!$I293)</f>
        <v/>
      </c>
      <c r="F294" s="21" t="str">
        <f>IF(OR($A294="",$B294="",$C294=""),"",B294*'MPTO_working_3-way'!$I293)</f>
        <v/>
      </c>
      <c r="G294" s="22" t="str">
        <f>IF(OR($A294="",$B294="",$C294=""),"",C294*'MPTO_working_3-way'!$I293)</f>
        <v/>
      </c>
      <c r="H294" s="17" t="str">
        <f>IF(OR($A294="",$B294="",$C294=""),"",'MPTO_working_3-way'!E293)</f>
        <v/>
      </c>
      <c r="I294" s="21" t="str">
        <f>IF(OR($A294="",$B294="",$C294=""),"",'MPTO_working_3-way'!F293)</f>
        <v/>
      </c>
      <c r="J294" s="22" t="str">
        <f>IF(OR($A294="",$B294="",$C294=""),"",'MPTO_working_3-way'!G293)</f>
        <v/>
      </c>
      <c r="K294" s="17" t="str">
        <f>IF(OR($A294="",$B294="",$C294=""),"",'OddsRatio_working_3-way'!H293)</f>
        <v/>
      </c>
      <c r="L294" s="21" t="str">
        <f>IF(OR($A294="",$B294="",$C294=""),"",'OddsRatio_working_3-way'!I293)</f>
        <v/>
      </c>
      <c r="M294" s="22" t="str">
        <f>IF(OR($A294="",$B294="",$C294=""),"",'OddsRatio_working_3-way'!J293)</f>
        <v/>
      </c>
      <c r="N294" s="17" t="str">
        <f>IF('Log_working_3-way'!$D293="","",A294^('Log_working_3-way'!$D293))</f>
        <v/>
      </c>
      <c r="O294" s="21" t="str">
        <f>IF('Log_working_3-way'!$D293="","",B294^('Log_working_3-way'!$D293))</f>
        <v/>
      </c>
      <c r="P294" s="22" t="str">
        <f>IF('Log_working_3-way'!$D293="","",C294^('Log_working_3-way'!$D293))</f>
        <v/>
      </c>
    </row>
    <row r="295" spans="4:16" x14ac:dyDescent="0.2">
      <c r="D295" s="20" t="str">
        <f t="shared" si="412"/>
        <v/>
      </c>
      <c r="E295" s="17" t="str">
        <f>IF(OR($A295="",$B295="",$C295=""),"",A295*'MPTO_working_3-way'!$I294)</f>
        <v/>
      </c>
      <c r="F295" s="21" t="str">
        <f>IF(OR($A295="",$B295="",$C295=""),"",B295*'MPTO_working_3-way'!$I294)</f>
        <v/>
      </c>
      <c r="G295" s="22" t="str">
        <f>IF(OR($A295="",$B295="",$C295=""),"",C295*'MPTO_working_3-way'!$I294)</f>
        <v/>
      </c>
      <c r="H295" s="17" t="str">
        <f>IF(OR($A295="",$B295="",$C295=""),"",'MPTO_working_3-way'!E294)</f>
        <v/>
      </c>
      <c r="I295" s="21" t="str">
        <f>IF(OR($A295="",$B295="",$C295=""),"",'MPTO_working_3-way'!F294)</f>
        <v/>
      </c>
      <c r="J295" s="22" t="str">
        <f>IF(OR($A295="",$B295="",$C295=""),"",'MPTO_working_3-way'!G294)</f>
        <v/>
      </c>
      <c r="K295" s="17" t="str">
        <f>IF(OR($A295="",$B295="",$C295=""),"",'OddsRatio_working_3-way'!H294)</f>
        <v/>
      </c>
      <c r="L295" s="21" t="str">
        <f>IF(OR($A295="",$B295="",$C295=""),"",'OddsRatio_working_3-way'!I294)</f>
        <v/>
      </c>
      <c r="M295" s="22" t="str">
        <f>IF(OR($A295="",$B295="",$C295=""),"",'OddsRatio_working_3-way'!J294)</f>
        <v/>
      </c>
      <c r="N295" s="17" t="str">
        <f>IF('Log_working_3-way'!$D294="","",A295^('Log_working_3-way'!$D294))</f>
        <v/>
      </c>
      <c r="O295" s="21" t="str">
        <f>IF('Log_working_3-way'!$D294="","",B295^('Log_working_3-way'!$D294))</f>
        <v/>
      </c>
      <c r="P295" s="22" t="str">
        <f>IF('Log_working_3-way'!$D294="","",C295^('Log_working_3-way'!$D294))</f>
        <v/>
      </c>
    </row>
    <row r="296" spans="4:16" x14ac:dyDescent="0.2">
      <c r="D296" s="20" t="str">
        <f t="shared" si="412"/>
        <v/>
      </c>
      <c r="E296" s="17" t="str">
        <f>IF(OR($A296="",$B296="",$C296=""),"",A296*'MPTO_working_3-way'!$I295)</f>
        <v/>
      </c>
      <c r="F296" s="21" t="str">
        <f>IF(OR($A296="",$B296="",$C296=""),"",B296*'MPTO_working_3-way'!$I295)</f>
        <v/>
      </c>
      <c r="G296" s="22" t="str">
        <f>IF(OR($A296="",$B296="",$C296=""),"",C296*'MPTO_working_3-way'!$I295)</f>
        <v/>
      </c>
      <c r="H296" s="17" t="str">
        <f>IF(OR($A296="",$B296="",$C296=""),"",'MPTO_working_3-way'!E295)</f>
        <v/>
      </c>
      <c r="I296" s="21" t="str">
        <f>IF(OR($A296="",$B296="",$C296=""),"",'MPTO_working_3-way'!F295)</f>
        <v/>
      </c>
      <c r="J296" s="22" t="str">
        <f>IF(OR($A296="",$B296="",$C296=""),"",'MPTO_working_3-way'!G295)</f>
        <v/>
      </c>
      <c r="K296" s="17" t="str">
        <f>IF(OR($A296="",$B296="",$C296=""),"",'OddsRatio_working_3-way'!H295)</f>
        <v/>
      </c>
      <c r="L296" s="21" t="str">
        <f>IF(OR($A296="",$B296="",$C296=""),"",'OddsRatio_working_3-way'!I295)</f>
        <v/>
      </c>
      <c r="M296" s="22" t="str">
        <f>IF(OR($A296="",$B296="",$C296=""),"",'OddsRatio_working_3-way'!J295)</f>
        <v/>
      </c>
      <c r="N296" s="17" t="str">
        <f>IF('Log_working_3-way'!$D295="","",A296^('Log_working_3-way'!$D295))</f>
        <v/>
      </c>
      <c r="O296" s="21" t="str">
        <f>IF('Log_working_3-way'!$D295="","",B296^('Log_working_3-way'!$D295))</f>
        <v/>
      </c>
      <c r="P296" s="22" t="str">
        <f>IF('Log_working_3-way'!$D295="","",C296^('Log_working_3-way'!$D295))</f>
        <v/>
      </c>
    </row>
    <row r="297" spans="4:16" x14ac:dyDescent="0.2">
      <c r="D297" s="20" t="str">
        <f t="shared" si="412"/>
        <v/>
      </c>
      <c r="E297" s="17" t="str">
        <f>IF(OR($A297="",$B297="",$C297=""),"",A297*'MPTO_working_3-way'!$I296)</f>
        <v/>
      </c>
      <c r="F297" s="21" t="str">
        <f>IF(OR($A297="",$B297="",$C297=""),"",B297*'MPTO_working_3-way'!$I296)</f>
        <v/>
      </c>
      <c r="G297" s="22" t="str">
        <f>IF(OR($A297="",$B297="",$C297=""),"",C297*'MPTO_working_3-way'!$I296)</f>
        <v/>
      </c>
      <c r="H297" s="17" t="str">
        <f>IF(OR($A297="",$B297="",$C297=""),"",'MPTO_working_3-way'!E296)</f>
        <v/>
      </c>
      <c r="I297" s="21" t="str">
        <f>IF(OR($A297="",$B297="",$C297=""),"",'MPTO_working_3-way'!F296)</f>
        <v/>
      </c>
      <c r="J297" s="22" t="str">
        <f>IF(OR($A297="",$B297="",$C297=""),"",'MPTO_working_3-way'!G296)</f>
        <v/>
      </c>
      <c r="K297" s="17" t="str">
        <f>IF(OR($A297="",$B297="",$C297=""),"",'OddsRatio_working_3-way'!H296)</f>
        <v/>
      </c>
      <c r="L297" s="21" t="str">
        <f>IF(OR($A297="",$B297="",$C297=""),"",'OddsRatio_working_3-way'!I296)</f>
        <v/>
      </c>
      <c r="M297" s="22" t="str">
        <f>IF(OR($A297="",$B297="",$C297=""),"",'OddsRatio_working_3-way'!J296)</f>
        <v/>
      </c>
      <c r="N297" s="17" t="str">
        <f>IF('Log_working_3-way'!$D296="","",A297^('Log_working_3-way'!$D296))</f>
        <v/>
      </c>
      <c r="O297" s="21" t="str">
        <f>IF('Log_working_3-way'!$D296="","",B297^('Log_working_3-way'!$D296))</f>
        <v/>
      </c>
      <c r="P297" s="22" t="str">
        <f>IF('Log_working_3-way'!$D296="","",C297^('Log_working_3-way'!$D296))</f>
        <v/>
      </c>
    </row>
    <row r="298" spans="4:16" x14ac:dyDescent="0.2">
      <c r="D298" s="20" t="str">
        <f t="shared" si="412"/>
        <v/>
      </c>
      <c r="E298" s="17" t="str">
        <f>IF(OR($A298="",$B298="",$C298=""),"",A298*'MPTO_working_3-way'!$I297)</f>
        <v/>
      </c>
      <c r="F298" s="21" t="str">
        <f>IF(OR($A298="",$B298="",$C298=""),"",B298*'MPTO_working_3-way'!$I297)</f>
        <v/>
      </c>
      <c r="G298" s="22" t="str">
        <f>IF(OR($A298="",$B298="",$C298=""),"",C298*'MPTO_working_3-way'!$I297)</f>
        <v/>
      </c>
      <c r="H298" s="17" t="str">
        <f>IF(OR($A298="",$B298="",$C298=""),"",'MPTO_working_3-way'!E297)</f>
        <v/>
      </c>
      <c r="I298" s="21" t="str">
        <f>IF(OR($A298="",$B298="",$C298=""),"",'MPTO_working_3-way'!F297)</f>
        <v/>
      </c>
      <c r="J298" s="22" t="str">
        <f>IF(OR($A298="",$B298="",$C298=""),"",'MPTO_working_3-way'!G297)</f>
        <v/>
      </c>
      <c r="K298" s="17" t="str">
        <f>IF(OR($A298="",$B298="",$C298=""),"",'OddsRatio_working_3-way'!H297)</f>
        <v/>
      </c>
      <c r="L298" s="21" t="str">
        <f>IF(OR($A298="",$B298="",$C298=""),"",'OddsRatio_working_3-way'!I297)</f>
        <v/>
      </c>
      <c r="M298" s="22" t="str">
        <f>IF(OR($A298="",$B298="",$C298=""),"",'OddsRatio_working_3-way'!J297)</f>
        <v/>
      </c>
      <c r="N298" s="17" t="str">
        <f>IF('Log_working_3-way'!$D297="","",A298^('Log_working_3-way'!$D297))</f>
        <v/>
      </c>
      <c r="O298" s="21" t="str">
        <f>IF('Log_working_3-way'!$D297="","",B298^('Log_working_3-way'!$D297))</f>
        <v/>
      </c>
      <c r="P298" s="22" t="str">
        <f>IF('Log_working_3-way'!$D297="","",C298^('Log_working_3-way'!$D297))</f>
        <v/>
      </c>
    </row>
    <row r="299" spans="4:16" x14ac:dyDescent="0.2">
      <c r="D299" s="20" t="str">
        <f t="shared" si="412"/>
        <v/>
      </c>
      <c r="E299" s="17" t="str">
        <f>IF(OR($A299="",$B299="",$C299=""),"",A299*'MPTO_working_3-way'!$I298)</f>
        <v/>
      </c>
      <c r="F299" s="21" t="str">
        <f>IF(OR($A299="",$B299="",$C299=""),"",B299*'MPTO_working_3-way'!$I298)</f>
        <v/>
      </c>
      <c r="G299" s="22" t="str">
        <f>IF(OR($A299="",$B299="",$C299=""),"",C299*'MPTO_working_3-way'!$I298)</f>
        <v/>
      </c>
      <c r="H299" s="17" t="str">
        <f>IF(OR($A299="",$B299="",$C299=""),"",'MPTO_working_3-way'!E298)</f>
        <v/>
      </c>
      <c r="I299" s="21" t="str">
        <f>IF(OR($A299="",$B299="",$C299=""),"",'MPTO_working_3-way'!F298)</f>
        <v/>
      </c>
      <c r="J299" s="22" t="str">
        <f>IF(OR($A299="",$B299="",$C299=""),"",'MPTO_working_3-way'!G298)</f>
        <v/>
      </c>
      <c r="K299" s="17" t="str">
        <f>IF(OR($A299="",$B299="",$C299=""),"",'OddsRatio_working_3-way'!H298)</f>
        <v/>
      </c>
      <c r="L299" s="21" t="str">
        <f>IF(OR($A299="",$B299="",$C299=""),"",'OddsRatio_working_3-way'!I298)</f>
        <v/>
      </c>
      <c r="M299" s="22" t="str">
        <f>IF(OR($A299="",$B299="",$C299=""),"",'OddsRatio_working_3-way'!J298)</f>
        <v/>
      </c>
      <c r="N299" s="17" t="str">
        <f>IF('Log_working_3-way'!$D298="","",A299^('Log_working_3-way'!$D298))</f>
        <v/>
      </c>
      <c r="O299" s="21" t="str">
        <f>IF('Log_working_3-way'!$D298="","",B299^('Log_working_3-way'!$D298))</f>
        <v/>
      </c>
      <c r="P299" s="22" t="str">
        <f>IF('Log_working_3-way'!$D298="","",C299^('Log_working_3-way'!$D298))</f>
        <v/>
      </c>
    </row>
    <row r="300" spans="4:16" x14ac:dyDescent="0.2">
      <c r="D300" s="20" t="str">
        <f t="shared" si="412"/>
        <v/>
      </c>
      <c r="E300" s="17" t="str">
        <f>IF(OR($A300="",$B300="",$C300=""),"",A300*'MPTO_working_3-way'!$I299)</f>
        <v/>
      </c>
      <c r="F300" s="21" t="str">
        <f>IF(OR($A300="",$B300="",$C300=""),"",B300*'MPTO_working_3-way'!$I299)</f>
        <v/>
      </c>
      <c r="G300" s="22" t="str">
        <f>IF(OR($A300="",$B300="",$C300=""),"",C300*'MPTO_working_3-way'!$I299)</f>
        <v/>
      </c>
      <c r="H300" s="17" t="str">
        <f>IF(OR($A300="",$B300="",$C300=""),"",'MPTO_working_3-way'!E299)</f>
        <v/>
      </c>
      <c r="I300" s="21" t="str">
        <f>IF(OR($A300="",$B300="",$C300=""),"",'MPTO_working_3-way'!F299)</f>
        <v/>
      </c>
      <c r="J300" s="22" t="str">
        <f>IF(OR($A300="",$B300="",$C300=""),"",'MPTO_working_3-way'!G299)</f>
        <v/>
      </c>
      <c r="K300" s="17" t="str">
        <f>IF(OR($A300="",$B300="",$C300=""),"",'OddsRatio_working_3-way'!H299)</f>
        <v/>
      </c>
      <c r="L300" s="21" t="str">
        <f>IF(OR($A300="",$B300="",$C300=""),"",'OddsRatio_working_3-way'!I299)</f>
        <v/>
      </c>
      <c r="M300" s="22" t="str">
        <f>IF(OR($A300="",$B300="",$C300=""),"",'OddsRatio_working_3-way'!J299)</f>
        <v/>
      </c>
      <c r="N300" s="17" t="str">
        <f>IF('Log_working_3-way'!$D299="","",A300^('Log_working_3-way'!$D299))</f>
        <v/>
      </c>
      <c r="O300" s="21" t="str">
        <f>IF('Log_working_3-way'!$D299="","",B300^('Log_working_3-way'!$D299))</f>
        <v/>
      </c>
      <c r="P300" s="22" t="str">
        <f>IF('Log_working_3-way'!$D299="","",C300^('Log_working_3-way'!$D299))</f>
        <v/>
      </c>
    </row>
    <row r="301" spans="4:16" x14ac:dyDescent="0.2">
      <c r="D301" s="20" t="str">
        <f t="shared" si="412"/>
        <v/>
      </c>
      <c r="E301" s="17" t="str">
        <f>IF(OR($A301="",$B301="",$C301=""),"",A301*'MPTO_working_3-way'!$I300)</f>
        <v/>
      </c>
      <c r="F301" s="21" t="str">
        <f>IF(OR($A301="",$B301="",$C301=""),"",B301*'MPTO_working_3-way'!$I300)</f>
        <v/>
      </c>
      <c r="G301" s="22" t="str">
        <f>IF(OR($A301="",$B301="",$C301=""),"",C301*'MPTO_working_3-way'!$I300)</f>
        <v/>
      </c>
      <c r="H301" s="17" t="str">
        <f>IF(OR($A301="",$B301="",$C301=""),"",'MPTO_working_3-way'!E300)</f>
        <v/>
      </c>
      <c r="I301" s="21" t="str">
        <f>IF(OR($A301="",$B301="",$C301=""),"",'MPTO_working_3-way'!F300)</f>
        <v/>
      </c>
      <c r="J301" s="22" t="str">
        <f>IF(OR($A301="",$B301="",$C301=""),"",'MPTO_working_3-way'!G300)</f>
        <v/>
      </c>
      <c r="K301" s="17" t="str">
        <f>IF(OR($A301="",$B301="",$C301=""),"",'OddsRatio_working_3-way'!H300)</f>
        <v/>
      </c>
      <c r="L301" s="21" t="str">
        <f>IF(OR($A301="",$B301="",$C301=""),"",'OddsRatio_working_3-way'!I300)</f>
        <v/>
      </c>
      <c r="M301" s="22" t="str">
        <f>IF(OR($A301="",$B301="",$C301=""),"",'OddsRatio_working_3-way'!J300)</f>
        <v/>
      </c>
      <c r="N301" s="17" t="str">
        <f>IF('Log_working_3-way'!$D300="","",A301^('Log_working_3-way'!$D300))</f>
        <v/>
      </c>
      <c r="O301" s="21" t="str">
        <f>IF('Log_working_3-way'!$D300="","",B301^('Log_working_3-way'!$D300))</f>
        <v/>
      </c>
      <c r="P301" s="22" t="str">
        <f>IF('Log_working_3-way'!$D300="","",C301^('Log_working_3-way'!$D300))</f>
        <v/>
      </c>
    </row>
    <row r="302" spans="4:16" x14ac:dyDescent="0.2">
      <c r="D302" s="20" t="str">
        <f t="shared" si="412"/>
        <v/>
      </c>
      <c r="E302" s="17" t="str">
        <f>IF(OR($A302="",$B302="",$C302=""),"",A302*'MPTO_working_3-way'!$I301)</f>
        <v/>
      </c>
      <c r="F302" s="21" t="str">
        <f>IF(OR($A302="",$B302="",$C302=""),"",B302*'MPTO_working_3-way'!$I301)</f>
        <v/>
      </c>
      <c r="G302" s="22" t="str">
        <f>IF(OR($A302="",$B302="",$C302=""),"",C302*'MPTO_working_3-way'!$I301)</f>
        <v/>
      </c>
      <c r="H302" s="17" t="str">
        <f>IF(OR($A302="",$B302="",$C302=""),"",'MPTO_working_3-way'!E301)</f>
        <v/>
      </c>
      <c r="I302" s="21" t="str">
        <f>IF(OR($A302="",$B302="",$C302=""),"",'MPTO_working_3-way'!F301)</f>
        <v/>
      </c>
      <c r="J302" s="22" t="str">
        <f>IF(OR($A302="",$B302="",$C302=""),"",'MPTO_working_3-way'!G301)</f>
        <v/>
      </c>
      <c r="K302" s="17" t="str">
        <f>IF(OR($A302="",$B302="",$C302=""),"",'OddsRatio_working_3-way'!H301)</f>
        <v/>
      </c>
      <c r="L302" s="21" t="str">
        <f>IF(OR($A302="",$B302="",$C302=""),"",'OddsRatio_working_3-way'!I301)</f>
        <v/>
      </c>
      <c r="M302" s="22" t="str">
        <f>IF(OR($A302="",$B302="",$C302=""),"",'OddsRatio_working_3-way'!J301)</f>
        <v/>
      </c>
      <c r="N302" s="17" t="str">
        <f>IF('Log_working_3-way'!$D301="","",A302^('Log_working_3-way'!$D301))</f>
        <v/>
      </c>
      <c r="O302" s="21" t="str">
        <f>IF('Log_working_3-way'!$D301="","",B302^('Log_working_3-way'!$D301))</f>
        <v/>
      </c>
      <c r="P302" s="22" t="str">
        <f>IF('Log_working_3-way'!$D301="","",C302^('Log_working_3-way'!$D301))</f>
        <v/>
      </c>
    </row>
    <row r="303" spans="4:16" x14ac:dyDescent="0.2">
      <c r="D303" s="20" t="str">
        <f t="shared" si="412"/>
        <v/>
      </c>
      <c r="E303" s="17" t="str">
        <f>IF(OR($A303="",$B303="",$C303=""),"",A303*'MPTO_working_3-way'!$I302)</f>
        <v/>
      </c>
      <c r="F303" s="21" t="str">
        <f>IF(OR($A303="",$B303="",$C303=""),"",B303*'MPTO_working_3-way'!$I302)</f>
        <v/>
      </c>
      <c r="G303" s="22" t="str">
        <f>IF(OR($A303="",$B303="",$C303=""),"",C303*'MPTO_working_3-way'!$I302)</f>
        <v/>
      </c>
      <c r="H303" s="17" t="str">
        <f>IF(OR($A303="",$B303="",$C303=""),"",'MPTO_working_3-way'!E302)</f>
        <v/>
      </c>
      <c r="I303" s="21" t="str">
        <f>IF(OR($A303="",$B303="",$C303=""),"",'MPTO_working_3-way'!F302)</f>
        <v/>
      </c>
      <c r="J303" s="22" t="str">
        <f>IF(OR($A303="",$B303="",$C303=""),"",'MPTO_working_3-way'!G302)</f>
        <v/>
      </c>
      <c r="K303" s="17" t="str">
        <f>IF(OR($A303="",$B303="",$C303=""),"",'OddsRatio_working_3-way'!H302)</f>
        <v/>
      </c>
      <c r="L303" s="21" t="str">
        <f>IF(OR($A303="",$B303="",$C303=""),"",'OddsRatio_working_3-way'!I302)</f>
        <v/>
      </c>
      <c r="M303" s="22" t="str">
        <f>IF(OR($A303="",$B303="",$C303=""),"",'OddsRatio_working_3-way'!J302)</f>
        <v/>
      </c>
      <c r="N303" s="17" t="str">
        <f>IF('Log_working_3-way'!$D302="","",A303^('Log_working_3-way'!$D302))</f>
        <v/>
      </c>
      <c r="O303" s="21" t="str">
        <f>IF('Log_working_3-way'!$D302="","",B303^('Log_working_3-way'!$D302))</f>
        <v/>
      </c>
      <c r="P303" s="22" t="str">
        <f>IF('Log_working_3-way'!$D302="","",C303^('Log_working_3-way'!$D302))</f>
        <v/>
      </c>
    </row>
    <row r="304" spans="4:16" x14ac:dyDescent="0.2">
      <c r="D304" s="20" t="str">
        <f t="shared" si="412"/>
        <v/>
      </c>
      <c r="E304" s="17" t="str">
        <f>IF(OR($A304="",$B304="",$C304=""),"",A304*'MPTO_working_3-way'!$I303)</f>
        <v/>
      </c>
      <c r="F304" s="21" t="str">
        <f>IF(OR($A304="",$B304="",$C304=""),"",B304*'MPTO_working_3-way'!$I303)</f>
        <v/>
      </c>
      <c r="G304" s="22" t="str">
        <f>IF(OR($A304="",$B304="",$C304=""),"",C304*'MPTO_working_3-way'!$I303)</f>
        <v/>
      </c>
      <c r="H304" s="17" t="str">
        <f>IF(OR($A304="",$B304="",$C304=""),"",'MPTO_working_3-way'!E303)</f>
        <v/>
      </c>
      <c r="I304" s="21" t="str">
        <f>IF(OR($A304="",$B304="",$C304=""),"",'MPTO_working_3-way'!F303)</f>
        <v/>
      </c>
      <c r="J304" s="22" t="str">
        <f>IF(OR($A304="",$B304="",$C304=""),"",'MPTO_working_3-way'!G303)</f>
        <v/>
      </c>
      <c r="K304" s="17" t="str">
        <f>IF(OR($A304="",$B304="",$C304=""),"",'OddsRatio_working_3-way'!H303)</f>
        <v/>
      </c>
      <c r="L304" s="21" t="str">
        <f>IF(OR($A304="",$B304="",$C304=""),"",'OddsRatio_working_3-way'!I303)</f>
        <v/>
      </c>
      <c r="M304" s="22" t="str">
        <f>IF(OR($A304="",$B304="",$C304=""),"",'OddsRatio_working_3-way'!J303)</f>
        <v/>
      </c>
      <c r="N304" s="17" t="str">
        <f>IF('Log_working_3-way'!$D303="","",A304^('Log_working_3-way'!$D303))</f>
        <v/>
      </c>
      <c r="O304" s="21" t="str">
        <f>IF('Log_working_3-way'!$D303="","",B304^('Log_working_3-way'!$D303))</f>
        <v/>
      </c>
      <c r="P304" s="22" t="str">
        <f>IF('Log_working_3-way'!$D303="","",C304^('Log_working_3-way'!$D303))</f>
        <v/>
      </c>
    </row>
    <row r="305" spans="4:16" x14ac:dyDescent="0.2">
      <c r="D305" s="20" t="str">
        <f t="shared" si="412"/>
        <v/>
      </c>
      <c r="E305" s="17" t="str">
        <f>IF(OR($A305="",$B305="",$C305=""),"",A305*'MPTO_working_3-way'!$I304)</f>
        <v/>
      </c>
      <c r="F305" s="21" t="str">
        <f>IF(OR($A305="",$B305="",$C305=""),"",B305*'MPTO_working_3-way'!$I304)</f>
        <v/>
      </c>
      <c r="G305" s="22" t="str">
        <f>IF(OR($A305="",$B305="",$C305=""),"",C305*'MPTO_working_3-way'!$I304)</f>
        <v/>
      </c>
      <c r="H305" s="17" t="str">
        <f>IF(OR($A305="",$B305="",$C305=""),"",'MPTO_working_3-way'!E304)</f>
        <v/>
      </c>
      <c r="I305" s="21" t="str">
        <f>IF(OR($A305="",$B305="",$C305=""),"",'MPTO_working_3-way'!F304)</f>
        <v/>
      </c>
      <c r="J305" s="22" t="str">
        <f>IF(OR($A305="",$B305="",$C305=""),"",'MPTO_working_3-way'!G304)</f>
        <v/>
      </c>
      <c r="K305" s="17" t="str">
        <f>IF(OR($A305="",$B305="",$C305=""),"",'OddsRatio_working_3-way'!H304)</f>
        <v/>
      </c>
      <c r="L305" s="21" t="str">
        <f>IF(OR($A305="",$B305="",$C305=""),"",'OddsRatio_working_3-way'!I304)</f>
        <v/>
      </c>
      <c r="M305" s="22" t="str">
        <f>IF(OR($A305="",$B305="",$C305=""),"",'OddsRatio_working_3-way'!J304)</f>
        <v/>
      </c>
      <c r="N305" s="17" t="str">
        <f>IF('Log_working_3-way'!$D304="","",A305^('Log_working_3-way'!$D304))</f>
        <v/>
      </c>
      <c r="O305" s="21" t="str">
        <f>IF('Log_working_3-way'!$D304="","",B305^('Log_working_3-way'!$D304))</f>
        <v/>
      </c>
      <c r="P305" s="22" t="str">
        <f>IF('Log_working_3-way'!$D304="","",C305^('Log_working_3-way'!$D304))</f>
        <v/>
      </c>
    </row>
    <row r="306" spans="4:16" x14ac:dyDescent="0.2">
      <c r="D306" s="20" t="str">
        <f t="shared" si="412"/>
        <v/>
      </c>
      <c r="E306" s="17" t="str">
        <f>IF(OR($A306="",$B306="",$C306=""),"",A306*'MPTO_working_3-way'!$I305)</f>
        <v/>
      </c>
      <c r="F306" s="21" t="str">
        <f>IF(OR($A306="",$B306="",$C306=""),"",B306*'MPTO_working_3-way'!$I305)</f>
        <v/>
      </c>
      <c r="G306" s="22" t="str">
        <f>IF(OR($A306="",$B306="",$C306=""),"",C306*'MPTO_working_3-way'!$I305)</f>
        <v/>
      </c>
      <c r="H306" s="17" t="str">
        <f>IF(OR($A306="",$B306="",$C306=""),"",'MPTO_working_3-way'!E305)</f>
        <v/>
      </c>
      <c r="I306" s="21" t="str">
        <f>IF(OR($A306="",$B306="",$C306=""),"",'MPTO_working_3-way'!F305)</f>
        <v/>
      </c>
      <c r="J306" s="22" t="str">
        <f>IF(OR($A306="",$B306="",$C306=""),"",'MPTO_working_3-way'!G305)</f>
        <v/>
      </c>
      <c r="K306" s="17" t="str">
        <f>IF(OR($A306="",$B306="",$C306=""),"",'OddsRatio_working_3-way'!H305)</f>
        <v/>
      </c>
      <c r="L306" s="21" t="str">
        <f>IF(OR($A306="",$B306="",$C306=""),"",'OddsRatio_working_3-way'!I305)</f>
        <v/>
      </c>
      <c r="M306" s="22" t="str">
        <f>IF(OR($A306="",$B306="",$C306=""),"",'OddsRatio_working_3-way'!J305)</f>
        <v/>
      </c>
      <c r="N306" s="17" t="str">
        <f>IF('Log_working_3-way'!$D305="","",A306^('Log_working_3-way'!$D305))</f>
        <v/>
      </c>
      <c r="O306" s="21" t="str">
        <f>IF('Log_working_3-way'!$D305="","",B306^('Log_working_3-way'!$D305))</f>
        <v/>
      </c>
      <c r="P306" s="22" t="str">
        <f>IF('Log_working_3-way'!$D305="","",C306^('Log_working_3-way'!$D305))</f>
        <v/>
      </c>
    </row>
    <row r="307" spans="4:16" x14ac:dyDescent="0.2">
      <c r="D307" s="20" t="str">
        <f t="shared" si="412"/>
        <v/>
      </c>
      <c r="E307" s="17" t="str">
        <f>IF(OR($A307="",$B307="",$C307=""),"",A307*'MPTO_working_3-way'!$I306)</f>
        <v/>
      </c>
      <c r="F307" s="21" t="str">
        <f>IF(OR($A307="",$B307="",$C307=""),"",B307*'MPTO_working_3-way'!$I306)</f>
        <v/>
      </c>
      <c r="G307" s="22" t="str">
        <f>IF(OR($A307="",$B307="",$C307=""),"",C307*'MPTO_working_3-way'!$I306)</f>
        <v/>
      </c>
      <c r="H307" s="17" t="str">
        <f>IF(OR($A307="",$B307="",$C307=""),"",'MPTO_working_3-way'!E306)</f>
        <v/>
      </c>
      <c r="I307" s="21" t="str">
        <f>IF(OR($A307="",$B307="",$C307=""),"",'MPTO_working_3-way'!F306)</f>
        <v/>
      </c>
      <c r="J307" s="22" t="str">
        <f>IF(OR($A307="",$B307="",$C307=""),"",'MPTO_working_3-way'!G306)</f>
        <v/>
      </c>
      <c r="K307" s="17" t="str">
        <f>IF(OR($A307="",$B307="",$C307=""),"",'OddsRatio_working_3-way'!H306)</f>
        <v/>
      </c>
      <c r="L307" s="21" t="str">
        <f>IF(OR($A307="",$B307="",$C307=""),"",'OddsRatio_working_3-way'!I306)</f>
        <v/>
      </c>
      <c r="M307" s="22" t="str">
        <f>IF(OR($A307="",$B307="",$C307=""),"",'OddsRatio_working_3-way'!J306)</f>
        <v/>
      </c>
      <c r="N307" s="17" t="str">
        <f>IF('Log_working_3-way'!$D306="","",A307^('Log_working_3-way'!$D306))</f>
        <v/>
      </c>
      <c r="O307" s="21" t="str">
        <f>IF('Log_working_3-way'!$D306="","",B307^('Log_working_3-way'!$D306))</f>
        <v/>
      </c>
      <c r="P307" s="22" t="str">
        <f>IF('Log_working_3-way'!$D306="","",C307^('Log_working_3-way'!$D306))</f>
        <v/>
      </c>
    </row>
    <row r="308" spans="4:16" x14ac:dyDescent="0.2">
      <c r="D308" s="20" t="str">
        <f t="shared" si="412"/>
        <v/>
      </c>
      <c r="E308" s="17" t="str">
        <f>IF(OR($A308="",$B308="",$C308=""),"",A308*'MPTO_working_3-way'!$I307)</f>
        <v/>
      </c>
      <c r="F308" s="21" t="str">
        <f>IF(OR($A308="",$B308="",$C308=""),"",B308*'MPTO_working_3-way'!$I307)</f>
        <v/>
      </c>
      <c r="G308" s="22" t="str">
        <f>IF(OR($A308="",$B308="",$C308=""),"",C308*'MPTO_working_3-way'!$I307)</f>
        <v/>
      </c>
      <c r="H308" s="17" t="str">
        <f>IF(OR($A308="",$B308="",$C308=""),"",'MPTO_working_3-way'!E307)</f>
        <v/>
      </c>
      <c r="I308" s="21" t="str">
        <f>IF(OR($A308="",$B308="",$C308=""),"",'MPTO_working_3-way'!F307)</f>
        <v/>
      </c>
      <c r="J308" s="22" t="str">
        <f>IF(OR($A308="",$B308="",$C308=""),"",'MPTO_working_3-way'!G307)</f>
        <v/>
      </c>
      <c r="K308" s="17" t="str">
        <f>IF(OR($A308="",$B308="",$C308=""),"",'OddsRatio_working_3-way'!H307)</f>
        <v/>
      </c>
      <c r="L308" s="21" t="str">
        <f>IF(OR($A308="",$B308="",$C308=""),"",'OddsRatio_working_3-way'!I307)</f>
        <v/>
      </c>
      <c r="M308" s="22" t="str">
        <f>IF(OR($A308="",$B308="",$C308=""),"",'OddsRatio_working_3-way'!J307)</f>
        <v/>
      </c>
      <c r="N308" s="17" t="str">
        <f>IF('Log_working_3-way'!$D307="","",A308^('Log_working_3-way'!$D307))</f>
        <v/>
      </c>
      <c r="O308" s="21" t="str">
        <f>IF('Log_working_3-way'!$D307="","",B308^('Log_working_3-way'!$D307))</f>
        <v/>
      </c>
      <c r="P308" s="22" t="str">
        <f>IF('Log_working_3-way'!$D307="","",C308^('Log_working_3-way'!$D307))</f>
        <v/>
      </c>
    </row>
    <row r="309" spans="4:16" x14ac:dyDescent="0.2">
      <c r="D309" s="20" t="str">
        <f t="shared" si="412"/>
        <v/>
      </c>
      <c r="E309" s="17" t="str">
        <f>IF(OR($A309="",$B309="",$C309=""),"",A309*'MPTO_working_3-way'!$I308)</f>
        <v/>
      </c>
      <c r="F309" s="21" t="str">
        <f>IF(OR($A309="",$B309="",$C309=""),"",B309*'MPTO_working_3-way'!$I308)</f>
        <v/>
      </c>
      <c r="G309" s="22" t="str">
        <f>IF(OR($A309="",$B309="",$C309=""),"",C309*'MPTO_working_3-way'!$I308)</f>
        <v/>
      </c>
      <c r="H309" s="17" t="str">
        <f>IF(OR($A309="",$B309="",$C309=""),"",'MPTO_working_3-way'!E308)</f>
        <v/>
      </c>
      <c r="I309" s="21" t="str">
        <f>IF(OR($A309="",$B309="",$C309=""),"",'MPTO_working_3-way'!F308)</f>
        <v/>
      </c>
      <c r="J309" s="22" t="str">
        <f>IF(OR($A309="",$B309="",$C309=""),"",'MPTO_working_3-way'!G308)</f>
        <v/>
      </c>
      <c r="K309" s="17" t="str">
        <f>IF(OR($A309="",$B309="",$C309=""),"",'OddsRatio_working_3-way'!H308)</f>
        <v/>
      </c>
      <c r="L309" s="21" t="str">
        <f>IF(OR($A309="",$B309="",$C309=""),"",'OddsRatio_working_3-way'!I308)</f>
        <v/>
      </c>
      <c r="M309" s="22" t="str">
        <f>IF(OR($A309="",$B309="",$C309=""),"",'OddsRatio_working_3-way'!J308)</f>
        <v/>
      </c>
      <c r="N309" s="17" t="str">
        <f>IF('Log_working_3-way'!$D308="","",A309^('Log_working_3-way'!$D308))</f>
        <v/>
      </c>
      <c r="O309" s="21" t="str">
        <f>IF('Log_working_3-way'!$D308="","",B309^('Log_working_3-way'!$D308))</f>
        <v/>
      </c>
      <c r="P309" s="22" t="str">
        <f>IF('Log_working_3-way'!$D308="","",C309^('Log_working_3-way'!$D308))</f>
        <v/>
      </c>
    </row>
    <row r="310" spans="4:16" x14ac:dyDescent="0.2">
      <c r="D310" s="20" t="str">
        <f t="shared" si="412"/>
        <v/>
      </c>
      <c r="E310" s="17" t="str">
        <f>IF(OR($A310="",$B310="",$C310=""),"",A310*'MPTO_working_3-way'!$I309)</f>
        <v/>
      </c>
      <c r="F310" s="21" t="str">
        <f>IF(OR($A310="",$B310="",$C310=""),"",B310*'MPTO_working_3-way'!$I309)</f>
        <v/>
      </c>
      <c r="G310" s="22" t="str">
        <f>IF(OR($A310="",$B310="",$C310=""),"",C310*'MPTO_working_3-way'!$I309)</f>
        <v/>
      </c>
      <c r="H310" s="17" t="str">
        <f>IF(OR($A310="",$B310="",$C310=""),"",'MPTO_working_3-way'!E309)</f>
        <v/>
      </c>
      <c r="I310" s="21" t="str">
        <f>IF(OR($A310="",$B310="",$C310=""),"",'MPTO_working_3-way'!F309)</f>
        <v/>
      </c>
      <c r="J310" s="22" t="str">
        <f>IF(OR($A310="",$B310="",$C310=""),"",'MPTO_working_3-way'!G309)</f>
        <v/>
      </c>
      <c r="K310" s="17" t="str">
        <f>IF(OR($A310="",$B310="",$C310=""),"",'OddsRatio_working_3-way'!H309)</f>
        <v/>
      </c>
      <c r="L310" s="21" t="str">
        <f>IF(OR($A310="",$B310="",$C310=""),"",'OddsRatio_working_3-way'!I309)</f>
        <v/>
      </c>
      <c r="M310" s="22" t="str">
        <f>IF(OR($A310="",$B310="",$C310=""),"",'OddsRatio_working_3-way'!J309)</f>
        <v/>
      </c>
      <c r="N310" s="17" t="str">
        <f>IF('Log_working_3-way'!$D309="","",A310^('Log_working_3-way'!$D309))</f>
        <v/>
      </c>
      <c r="O310" s="21" t="str">
        <f>IF('Log_working_3-way'!$D309="","",B310^('Log_working_3-way'!$D309))</f>
        <v/>
      </c>
      <c r="P310" s="22" t="str">
        <f>IF('Log_working_3-way'!$D309="","",C310^('Log_working_3-way'!$D309))</f>
        <v/>
      </c>
    </row>
    <row r="311" spans="4:16" x14ac:dyDescent="0.2">
      <c r="D311" s="20" t="str">
        <f t="shared" si="412"/>
        <v/>
      </c>
      <c r="E311" s="17" t="str">
        <f>IF(OR($A311="",$B311="",$C311=""),"",A311*'MPTO_working_3-way'!$I310)</f>
        <v/>
      </c>
      <c r="F311" s="21" t="str">
        <f>IF(OR($A311="",$B311="",$C311=""),"",B311*'MPTO_working_3-way'!$I310)</f>
        <v/>
      </c>
      <c r="G311" s="22" t="str">
        <f>IF(OR($A311="",$B311="",$C311=""),"",C311*'MPTO_working_3-way'!$I310)</f>
        <v/>
      </c>
      <c r="H311" s="17" t="str">
        <f>IF(OR($A311="",$B311="",$C311=""),"",'MPTO_working_3-way'!E310)</f>
        <v/>
      </c>
      <c r="I311" s="21" t="str">
        <f>IF(OR($A311="",$B311="",$C311=""),"",'MPTO_working_3-way'!F310)</f>
        <v/>
      </c>
      <c r="J311" s="22" t="str">
        <f>IF(OR($A311="",$B311="",$C311=""),"",'MPTO_working_3-way'!G310)</f>
        <v/>
      </c>
      <c r="K311" s="17" t="str">
        <f>IF(OR($A311="",$B311="",$C311=""),"",'OddsRatio_working_3-way'!H310)</f>
        <v/>
      </c>
      <c r="L311" s="21" t="str">
        <f>IF(OR($A311="",$B311="",$C311=""),"",'OddsRatio_working_3-way'!I310)</f>
        <v/>
      </c>
      <c r="M311" s="22" t="str">
        <f>IF(OR($A311="",$B311="",$C311=""),"",'OddsRatio_working_3-way'!J310)</f>
        <v/>
      </c>
      <c r="N311" s="17" t="str">
        <f>IF('Log_working_3-way'!$D310="","",A311^('Log_working_3-way'!$D310))</f>
        <v/>
      </c>
      <c r="O311" s="21" t="str">
        <f>IF('Log_working_3-way'!$D310="","",B311^('Log_working_3-way'!$D310))</f>
        <v/>
      </c>
      <c r="P311" s="22" t="str">
        <f>IF('Log_working_3-way'!$D310="","",C311^('Log_working_3-way'!$D310))</f>
        <v/>
      </c>
    </row>
    <row r="312" spans="4:16" x14ac:dyDescent="0.2">
      <c r="D312" s="20" t="str">
        <f t="shared" si="412"/>
        <v/>
      </c>
      <c r="E312" s="17" t="str">
        <f>IF(OR($A312="",$B312="",$C312=""),"",A312*'MPTO_working_3-way'!$I311)</f>
        <v/>
      </c>
      <c r="F312" s="21" t="str">
        <f>IF(OR($A312="",$B312="",$C312=""),"",B312*'MPTO_working_3-way'!$I311)</f>
        <v/>
      </c>
      <c r="G312" s="22" t="str">
        <f>IF(OR($A312="",$B312="",$C312=""),"",C312*'MPTO_working_3-way'!$I311)</f>
        <v/>
      </c>
      <c r="H312" s="17" t="str">
        <f>IF(OR($A312="",$B312="",$C312=""),"",'MPTO_working_3-way'!E311)</f>
        <v/>
      </c>
      <c r="I312" s="21" t="str">
        <f>IF(OR($A312="",$B312="",$C312=""),"",'MPTO_working_3-way'!F311)</f>
        <v/>
      </c>
      <c r="J312" s="22" t="str">
        <f>IF(OR($A312="",$B312="",$C312=""),"",'MPTO_working_3-way'!G311)</f>
        <v/>
      </c>
      <c r="K312" s="17" t="str">
        <f>IF(OR($A312="",$B312="",$C312=""),"",'OddsRatio_working_3-way'!H311)</f>
        <v/>
      </c>
      <c r="L312" s="21" t="str">
        <f>IF(OR($A312="",$B312="",$C312=""),"",'OddsRatio_working_3-way'!I311)</f>
        <v/>
      </c>
      <c r="M312" s="22" t="str">
        <f>IF(OR($A312="",$B312="",$C312=""),"",'OddsRatio_working_3-way'!J311)</f>
        <v/>
      </c>
      <c r="N312" s="17" t="str">
        <f>IF('Log_working_3-way'!$D311="","",A312^('Log_working_3-way'!$D311))</f>
        <v/>
      </c>
      <c r="O312" s="21" t="str">
        <f>IF('Log_working_3-way'!$D311="","",B312^('Log_working_3-way'!$D311))</f>
        <v/>
      </c>
      <c r="P312" s="22" t="str">
        <f>IF('Log_working_3-way'!$D311="","",C312^('Log_working_3-way'!$D311))</f>
        <v/>
      </c>
    </row>
    <row r="313" spans="4:16" x14ac:dyDescent="0.2">
      <c r="D313" s="20" t="str">
        <f t="shared" si="412"/>
        <v/>
      </c>
      <c r="E313" s="17" t="str">
        <f>IF(OR($A313="",$B313="",$C313=""),"",A313*'MPTO_working_3-way'!$I312)</f>
        <v/>
      </c>
      <c r="F313" s="21" t="str">
        <f>IF(OR($A313="",$B313="",$C313=""),"",B313*'MPTO_working_3-way'!$I312)</f>
        <v/>
      </c>
      <c r="G313" s="22" t="str">
        <f>IF(OR($A313="",$B313="",$C313=""),"",C313*'MPTO_working_3-way'!$I312)</f>
        <v/>
      </c>
      <c r="H313" s="17" t="str">
        <f>IF(OR($A313="",$B313="",$C313=""),"",'MPTO_working_3-way'!E312)</f>
        <v/>
      </c>
      <c r="I313" s="21" t="str">
        <f>IF(OR($A313="",$B313="",$C313=""),"",'MPTO_working_3-way'!F312)</f>
        <v/>
      </c>
      <c r="J313" s="22" t="str">
        <f>IF(OR($A313="",$B313="",$C313=""),"",'MPTO_working_3-way'!G312)</f>
        <v/>
      </c>
      <c r="K313" s="17" t="str">
        <f>IF(OR($A313="",$B313="",$C313=""),"",'OddsRatio_working_3-way'!H312)</f>
        <v/>
      </c>
      <c r="L313" s="21" t="str">
        <f>IF(OR($A313="",$B313="",$C313=""),"",'OddsRatio_working_3-way'!I312)</f>
        <v/>
      </c>
      <c r="M313" s="22" t="str">
        <f>IF(OR($A313="",$B313="",$C313=""),"",'OddsRatio_working_3-way'!J312)</f>
        <v/>
      </c>
      <c r="N313" s="17" t="str">
        <f>IF('Log_working_3-way'!$D312="","",A313^('Log_working_3-way'!$D312))</f>
        <v/>
      </c>
      <c r="O313" s="21" t="str">
        <f>IF('Log_working_3-way'!$D312="","",B313^('Log_working_3-way'!$D312))</f>
        <v/>
      </c>
      <c r="P313" s="22" t="str">
        <f>IF('Log_working_3-way'!$D312="","",C313^('Log_working_3-way'!$D312))</f>
        <v/>
      </c>
    </row>
    <row r="314" spans="4:16" x14ac:dyDescent="0.2">
      <c r="D314" s="20" t="str">
        <f t="shared" si="412"/>
        <v/>
      </c>
      <c r="E314" s="17" t="str">
        <f>IF(OR($A314="",$B314="",$C314=""),"",A314*'MPTO_working_3-way'!$I313)</f>
        <v/>
      </c>
      <c r="F314" s="21" t="str">
        <f>IF(OR($A314="",$B314="",$C314=""),"",B314*'MPTO_working_3-way'!$I313)</f>
        <v/>
      </c>
      <c r="G314" s="22" t="str">
        <f>IF(OR($A314="",$B314="",$C314=""),"",C314*'MPTO_working_3-way'!$I313)</f>
        <v/>
      </c>
      <c r="H314" s="17" t="str">
        <f>IF(OR($A314="",$B314="",$C314=""),"",'MPTO_working_3-way'!E313)</f>
        <v/>
      </c>
      <c r="I314" s="21" t="str">
        <f>IF(OR($A314="",$B314="",$C314=""),"",'MPTO_working_3-way'!F313)</f>
        <v/>
      </c>
      <c r="J314" s="22" t="str">
        <f>IF(OR($A314="",$B314="",$C314=""),"",'MPTO_working_3-way'!G313)</f>
        <v/>
      </c>
      <c r="K314" s="17" t="str">
        <f>IF(OR($A314="",$B314="",$C314=""),"",'OddsRatio_working_3-way'!H313)</f>
        <v/>
      </c>
      <c r="L314" s="21" t="str">
        <f>IF(OR($A314="",$B314="",$C314=""),"",'OddsRatio_working_3-way'!I313)</f>
        <v/>
      </c>
      <c r="M314" s="22" t="str">
        <f>IF(OR($A314="",$B314="",$C314=""),"",'OddsRatio_working_3-way'!J313)</f>
        <v/>
      </c>
      <c r="N314" s="17" t="str">
        <f>IF('Log_working_3-way'!$D313="","",A314^('Log_working_3-way'!$D313))</f>
        <v/>
      </c>
      <c r="O314" s="21" t="str">
        <f>IF('Log_working_3-way'!$D313="","",B314^('Log_working_3-way'!$D313))</f>
        <v/>
      </c>
      <c r="P314" s="22" t="str">
        <f>IF('Log_working_3-way'!$D313="","",C314^('Log_working_3-way'!$D313))</f>
        <v/>
      </c>
    </row>
    <row r="315" spans="4:16" x14ac:dyDescent="0.2">
      <c r="D315" s="20" t="str">
        <f t="shared" si="412"/>
        <v/>
      </c>
      <c r="E315" s="17" t="str">
        <f>IF(OR($A315="",$B315="",$C315=""),"",A315*'MPTO_working_3-way'!$I314)</f>
        <v/>
      </c>
      <c r="F315" s="21" t="str">
        <f>IF(OR($A315="",$B315="",$C315=""),"",B315*'MPTO_working_3-way'!$I314)</f>
        <v/>
      </c>
      <c r="G315" s="22" t="str">
        <f>IF(OR($A315="",$B315="",$C315=""),"",C315*'MPTO_working_3-way'!$I314)</f>
        <v/>
      </c>
      <c r="H315" s="17" t="str">
        <f>IF(OR($A315="",$B315="",$C315=""),"",'MPTO_working_3-way'!E314)</f>
        <v/>
      </c>
      <c r="I315" s="21" t="str">
        <f>IF(OR($A315="",$B315="",$C315=""),"",'MPTO_working_3-way'!F314)</f>
        <v/>
      </c>
      <c r="J315" s="22" t="str">
        <f>IF(OR($A315="",$B315="",$C315=""),"",'MPTO_working_3-way'!G314)</f>
        <v/>
      </c>
      <c r="K315" s="17" t="str">
        <f>IF(OR($A315="",$B315="",$C315=""),"",'OddsRatio_working_3-way'!H314)</f>
        <v/>
      </c>
      <c r="L315" s="21" t="str">
        <f>IF(OR($A315="",$B315="",$C315=""),"",'OddsRatio_working_3-way'!I314)</f>
        <v/>
      </c>
      <c r="M315" s="22" t="str">
        <f>IF(OR($A315="",$B315="",$C315=""),"",'OddsRatio_working_3-way'!J314)</f>
        <v/>
      </c>
      <c r="N315" s="17" t="str">
        <f>IF('Log_working_3-way'!$D314="","",A315^('Log_working_3-way'!$D314))</f>
        <v/>
      </c>
      <c r="O315" s="21" t="str">
        <f>IF('Log_working_3-way'!$D314="","",B315^('Log_working_3-way'!$D314))</f>
        <v/>
      </c>
      <c r="P315" s="22" t="str">
        <f>IF('Log_working_3-way'!$D314="","",C315^('Log_working_3-way'!$D314))</f>
        <v/>
      </c>
    </row>
    <row r="316" spans="4:16" x14ac:dyDescent="0.2">
      <c r="D316" s="20" t="str">
        <f t="shared" si="412"/>
        <v/>
      </c>
      <c r="E316" s="17" t="str">
        <f>IF(OR($A316="",$B316="",$C316=""),"",A316*'MPTO_working_3-way'!$I315)</f>
        <v/>
      </c>
      <c r="F316" s="21" t="str">
        <f>IF(OR($A316="",$B316="",$C316=""),"",B316*'MPTO_working_3-way'!$I315)</f>
        <v/>
      </c>
      <c r="G316" s="22" t="str">
        <f>IF(OR($A316="",$B316="",$C316=""),"",C316*'MPTO_working_3-way'!$I315)</f>
        <v/>
      </c>
      <c r="H316" s="17" t="str">
        <f>IF(OR($A316="",$B316="",$C316=""),"",'MPTO_working_3-way'!E315)</f>
        <v/>
      </c>
      <c r="I316" s="21" t="str">
        <f>IF(OR($A316="",$B316="",$C316=""),"",'MPTO_working_3-way'!F315)</f>
        <v/>
      </c>
      <c r="J316" s="22" t="str">
        <f>IF(OR($A316="",$B316="",$C316=""),"",'MPTO_working_3-way'!G315)</f>
        <v/>
      </c>
      <c r="K316" s="17" t="str">
        <f>IF(OR($A316="",$B316="",$C316=""),"",'OddsRatio_working_3-way'!H315)</f>
        <v/>
      </c>
      <c r="L316" s="21" t="str">
        <f>IF(OR($A316="",$B316="",$C316=""),"",'OddsRatio_working_3-way'!I315)</f>
        <v/>
      </c>
      <c r="M316" s="22" t="str">
        <f>IF(OR($A316="",$B316="",$C316=""),"",'OddsRatio_working_3-way'!J315)</f>
        <v/>
      </c>
      <c r="N316" s="17" t="str">
        <f>IF('Log_working_3-way'!$D315="","",A316^('Log_working_3-way'!$D315))</f>
        <v/>
      </c>
      <c r="O316" s="21" t="str">
        <f>IF('Log_working_3-way'!$D315="","",B316^('Log_working_3-way'!$D315))</f>
        <v/>
      </c>
      <c r="P316" s="22" t="str">
        <f>IF('Log_working_3-way'!$D315="","",C316^('Log_working_3-way'!$D315))</f>
        <v/>
      </c>
    </row>
    <row r="317" spans="4:16" x14ac:dyDescent="0.2">
      <c r="D317" s="20" t="str">
        <f t="shared" si="412"/>
        <v/>
      </c>
      <c r="E317" s="17" t="str">
        <f>IF(OR($A317="",$B317="",$C317=""),"",A317*'MPTO_working_3-way'!$I316)</f>
        <v/>
      </c>
      <c r="F317" s="21" t="str">
        <f>IF(OR($A317="",$B317="",$C317=""),"",B317*'MPTO_working_3-way'!$I316)</f>
        <v/>
      </c>
      <c r="G317" s="22" t="str">
        <f>IF(OR($A317="",$B317="",$C317=""),"",C317*'MPTO_working_3-way'!$I316)</f>
        <v/>
      </c>
      <c r="H317" s="17" t="str">
        <f>IF(OR($A317="",$B317="",$C317=""),"",'MPTO_working_3-way'!E316)</f>
        <v/>
      </c>
      <c r="I317" s="21" t="str">
        <f>IF(OR($A317="",$B317="",$C317=""),"",'MPTO_working_3-way'!F316)</f>
        <v/>
      </c>
      <c r="J317" s="22" t="str">
        <f>IF(OR($A317="",$B317="",$C317=""),"",'MPTO_working_3-way'!G316)</f>
        <v/>
      </c>
      <c r="K317" s="17" t="str">
        <f>IF(OR($A317="",$B317="",$C317=""),"",'OddsRatio_working_3-way'!H316)</f>
        <v/>
      </c>
      <c r="L317" s="21" t="str">
        <f>IF(OR($A317="",$B317="",$C317=""),"",'OddsRatio_working_3-way'!I316)</f>
        <v/>
      </c>
      <c r="M317" s="22" t="str">
        <f>IF(OR($A317="",$B317="",$C317=""),"",'OddsRatio_working_3-way'!J316)</f>
        <v/>
      </c>
      <c r="N317" s="17" t="str">
        <f>IF('Log_working_3-way'!$D316="","",A317^('Log_working_3-way'!$D316))</f>
        <v/>
      </c>
      <c r="O317" s="21" t="str">
        <f>IF('Log_working_3-way'!$D316="","",B317^('Log_working_3-way'!$D316))</f>
        <v/>
      </c>
      <c r="P317" s="22" t="str">
        <f>IF('Log_working_3-way'!$D316="","",C317^('Log_working_3-way'!$D316))</f>
        <v/>
      </c>
    </row>
    <row r="318" spans="4:16" x14ac:dyDescent="0.2">
      <c r="D318" s="20" t="str">
        <f t="shared" si="412"/>
        <v/>
      </c>
      <c r="E318" s="17" t="str">
        <f>IF(OR($A318="",$B318="",$C318=""),"",A318*'MPTO_working_3-way'!$I317)</f>
        <v/>
      </c>
      <c r="F318" s="21" t="str">
        <f>IF(OR($A318="",$B318="",$C318=""),"",B318*'MPTO_working_3-way'!$I317)</f>
        <v/>
      </c>
      <c r="G318" s="22" t="str">
        <f>IF(OR($A318="",$B318="",$C318=""),"",C318*'MPTO_working_3-way'!$I317)</f>
        <v/>
      </c>
      <c r="H318" s="17" t="str">
        <f>IF(OR($A318="",$B318="",$C318=""),"",'MPTO_working_3-way'!E317)</f>
        <v/>
      </c>
      <c r="I318" s="21" t="str">
        <f>IF(OR($A318="",$B318="",$C318=""),"",'MPTO_working_3-way'!F317)</f>
        <v/>
      </c>
      <c r="J318" s="22" t="str">
        <f>IF(OR($A318="",$B318="",$C318=""),"",'MPTO_working_3-way'!G317)</f>
        <v/>
      </c>
      <c r="K318" s="17" t="str">
        <f>IF(OR($A318="",$B318="",$C318=""),"",'OddsRatio_working_3-way'!H317)</f>
        <v/>
      </c>
      <c r="L318" s="21" t="str">
        <f>IF(OR($A318="",$B318="",$C318=""),"",'OddsRatio_working_3-way'!I317)</f>
        <v/>
      </c>
      <c r="M318" s="22" t="str">
        <f>IF(OR($A318="",$B318="",$C318=""),"",'OddsRatio_working_3-way'!J317)</f>
        <v/>
      </c>
      <c r="N318" s="17" t="str">
        <f>IF('Log_working_3-way'!$D317="","",A318^('Log_working_3-way'!$D317))</f>
        <v/>
      </c>
      <c r="O318" s="21" t="str">
        <f>IF('Log_working_3-way'!$D317="","",B318^('Log_working_3-way'!$D317))</f>
        <v/>
      </c>
      <c r="P318" s="22" t="str">
        <f>IF('Log_working_3-way'!$D317="","",C318^('Log_working_3-way'!$D317))</f>
        <v/>
      </c>
    </row>
    <row r="319" spans="4:16" x14ac:dyDescent="0.2">
      <c r="D319" s="20" t="str">
        <f t="shared" si="412"/>
        <v/>
      </c>
      <c r="E319" s="17" t="str">
        <f>IF(OR($A319="",$B319="",$C319=""),"",A319*'MPTO_working_3-way'!$I318)</f>
        <v/>
      </c>
      <c r="F319" s="21" t="str">
        <f>IF(OR($A319="",$B319="",$C319=""),"",B319*'MPTO_working_3-way'!$I318)</f>
        <v/>
      </c>
      <c r="G319" s="22" t="str">
        <f>IF(OR($A319="",$B319="",$C319=""),"",C319*'MPTO_working_3-way'!$I318)</f>
        <v/>
      </c>
      <c r="H319" s="17" t="str">
        <f>IF(OR($A319="",$B319="",$C319=""),"",'MPTO_working_3-way'!E318)</f>
        <v/>
      </c>
      <c r="I319" s="21" t="str">
        <f>IF(OR($A319="",$B319="",$C319=""),"",'MPTO_working_3-way'!F318)</f>
        <v/>
      </c>
      <c r="J319" s="22" t="str">
        <f>IF(OR($A319="",$B319="",$C319=""),"",'MPTO_working_3-way'!G318)</f>
        <v/>
      </c>
      <c r="K319" s="17" t="str">
        <f>IF(OR($A319="",$B319="",$C319=""),"",'OddsRatio_working_3-way'!H318)</f>
        <v/>
      </c>
      <c r="L319" s="21" t="str">
        <f>IF(OR($A319="",$B319="",$C319=""),"",'OddsRatio_working_3-way'!I318)</f>
        <v/>
      </c>
      <c r="M319" s="22" t="str">
        <f>IF(OR($A319="",$B319="",$C319=""),"",'OddsRatio_working_3-way'!J318)</f>
        <v/>
      </c>
      <c r="N319" s="17" t="str">
        <f>IF('Log_working_3-way'!$D318="","",A319^('Log_working_3-way'!$D318))</f>
        <v/>
      </c>
      <c r="O319" s="21" t="str">
        <f>IF('Log_working_3-way'!$D318="","",B319^('Log_working_3-way'!$D318))</f>
        <v/>
      </c>
      <c r="P319" s="22" t="str">
        <f>IF('Log_working_3-way'!$D318="","",C319^('Log_working_3-way'!$D318))</f>
        <v/>
      </c>
    </row>
    <row r="320" spans="4:16" x14ac:dyDescent="0.2">
      <c r="D320" s="20" t="str">
        <f t="shared" si="412"/>
        <v/>
      </c>
      <c r="E320" s="17" t="str">
        <f>IF(OR($A320="",$B320="",$C320=""),"",A320*'MPTO_working_3-way'!$I319)</f>
        <v/>
      </c>
      <c r="F320" s="21" t="str">
        <f>IF(OR($A320="",$B320="",$C320=""),"",B320*'MPTO_working_3-way'!$I319)</f>
        <v/>
      </c>
      <c r="G320" s="22" t="str">
        <f>IF(OR($A320="",$B320="",$C320=""),"",C320*'MPTO_working_3-way'!$I319)</f>
        <v/>
      </c>
      <c r="H320" s="17" t="str">
        <f>IF(OR($A320="",$B320="",$C320=""),"",'MPTO_working_3-way'!E319)</f>
        <v/>
      </c>
      <c r="I320" s="21" t="str">
        <f>IF(OR($A320="",$B320="",$C320=""),"",'MPTO_working_3-way'!F319)</f>
        <v/>
      </c>
      <c r="J320" s="22" t="str">
        <f>IF(OR($A320="",$B320="",$C320=""),"",'MPTO_working_3-way'!G319)</f>
        <v/>
      </c>
      <c r="K320" s="17" t="str">
        <f>IF(OR($A320="",$B320="",$C320=""),"",'OddsRatio_working_3-way'!H319)</f>
        <v/>
      </c>
      <c r="L320" s="21" t="str">
        <f>IF(OR($A320="",$B320="",$C320=""),"",'OddsRatio_working_3-way'!I319)</f>
        <v/>
      </c>
      <c r="M320" s="22" t="str">
        <f>IF(OR($A320="",$B320="",$C320=""),"",'OddsRatio_working_3-way'!J319)</f>
        <v/>
      </c>
      <c r="N320" s="17" t="str">
        <f>IF('Log_working_3-way'!$D319="","",A320^('Log_working_3-way'!$D319))</f>
        <v/>
      </c>
      <c r="O320" s="21" t="str">
        <f>IF('Log_working_3-way'!$D319="","",B320^('Log_working_3-way'!$D319))</f>
        <v/>
      </c>
      <c r="P320" s="22" t="str">
        <f>IF('Log_working_3-way'!$D319="","",C320^('Log_working_3-way'!$D319))</f>
        <v/>
      </c>
    </row>
    <row r="321" spans="4:16" x14ac:dyDescent="0.2">
      <c r="D321" s="20" t="str">
        <f t="shared" si="412"/>
        <v/>
      </c>
      <c r="E321" s="17" t="str">
        <f>IF(OR($A321="",$B321="",$C321=""),"",A321*'MPTO_working_3-way'!$I320)</f>
        <v/>
      </c>
      <c r="F321" s="21" t="str">
        <f>IF(OR($A321="",$B321="",$C321=""),"",B321*'MPTO_working_3-way'!$I320)</f>
        <v/>
      </c>
      <c r="G321" s="22" t="str">
        <f>IF(OR($A321="",$B321="",$C321=""),"",C321*'MPTO_working_3-way'!$I320)</f>
        <v/>
      </c>
      <c r="H321" s="17" t="str">
        <f>IF(OR($A321="",$B321="",$C321=""),"",'MPTO_working_3-way'!E320)</f>
        <v/>
      </c>
      <c r="I321" s="21" t="str">
        <f>IF(OR($A321="",$B321="",$C321=""),"",'MPTO_working_3-way'!F320)</f>
        <v/>
      </c>
      <c r="J321" s="22" t="str">
        <f>IF(OR($A321="",$B321="",$C321=""),"",'MPTO_working_3-way'!G320)</f>
        <v/>
      </c>
      <c r="K321" s="17" t="str">
        <f>IF(OR($A321="",$B321="",$C321=""),"",'OddsRatio_working_3-way'!H320)</f>
        <v/>
      </c>
      <c r="L321" s="21" t="str">
        <f>IF(OR($A321="",$B321="",$C321=""),"",'OddsRatio_working_3-way'!I320)</f>
        <v/>
      </c>
      <c r="M321" s="22" t="str">
        <f>IF(OR($A321="",$B321="",$C321=""),"",'OddsRatio_working_3-way'!J320)</f>
        <v/>
      </c>
      <c r="N321" s="17" t="str">
        <f>IF('Log_working_3-way'!$D320="","",A321^('Log_working_3-way'!$D320))</f>
        <v/>
      </c>
      <c r="O321" s="21" t="str">
        <f>IF('Log_working_3-way'!$D320="","",B321^('Log_working_3-way'!$D320))</f>
        <v/>
      </c>
      <c r="P321" s="22" t="str">
        <f>IF('Log_working_3-way'!$D320="","",C321^('Log_working_3-way'!$D320))</f>
        <v/>
      </c>
    </row>
    <row r="322" spans="4:16" x14ac:dyDescent="0.2">
      <c r="D322" s="20" t="str">
        <f t="shared" si="412"/>
        <v/>
      </c>
      <c r="E322" s="17" t="str">
        <f>IF(OR($A322="",$B322="",$C322=""),"",A322*'MPTO_working_3-way'!$I321)</f>
        <v/>
      </c>
      <c r="F322" s="21" t="str">
        <f>IF(OR($A322="",$B322="",$C322=""),"",B322*'MPTO_working_3-way'!$I321)</f>
        <v/>
      </c>
      <c r="G322" s="22" t="str">
        <f>IF(OR($A322="",$B322="",$C322=""),"",C322*'MPTO_working_3-way'!$I321)</f>
        <v/>
      </c>
      <c r="H322" s="17" t="str">
        <f>IF(OR($A322="",$B322="",$C322=""),"",'MPTO_working_3-way'!E321)</f>
        <v/>
      </c>
      <c r="I322" s="21" t="str">
        <f>IF(OR($A322="",$B322="",$C322=""),"",'MPTO_working_3-way'!F321)</f>
        <v/>
      </c>
      <c r="J322" s="22" t="str">
        <f>IF(OR($A322="",$B322="",$C322=""),"",'MPTO_working_3-way'!G321)</f>
        <v/>
      </c>
      <c r="K322" s="17" t="str">
        <f>IF(OR($A322="",$B322="",$C322=""),"",'OddsRatio_working_3-way'!H321)</f>
        <v/>
      </c>
      <c r="L322" s="21" t="str">
        <f>IF(OR($A322="",$B322="",$C322=""),"",'OddsRatio_working_3-way'!I321)</f>
        <v/>
      </c>
      <c r="M322" s="22" t="str">
        <f>IF(OR($A322="",$B322="",$C322=""),"",'OddsRatio_working_3-way'!J321)</f>
        <v/>
      </c>
      <c r="N322" s="17" t="str">
        <f>IF('Log_working_3-way'!$D321="","",A322^('Log_working_3-way'!$D321))</f>
        <v/>
      </c>
      <c r="O322" s="21" t="str">
        <f>IF('Log_working_3-way'!$D321="","",B322^('Log_working_3-way'!$D321))</f>
        <v/>
      </c>
      <c r="P322" s="22" t="str">
        <f>IF('Log_working_3-way'!$D321="","",C322^('Log_working_3-way'!$D321))</f>
        <v/>
      </c>
    </row>
    <row r="323" spans="4:16" x14ac:dyDescent="0.2">
      <c r="D323" s="20" t="str">
        <f t="shared" si="412"/>
        <v/>
      </c>
      <c r="E323" s="17" t="str">
        <f>IF(OR($A323="",$B323="",$C323=""),"",A323*'MPTO_working_3-way'!$I322)</f>
        <v/>
      </c>
      <c r="F323" s="21" t="str">
        <f>IF(OR($A323="",$B323="",$C323=""),"",B323*'MPTO_working_3-way'!$I322)</f>
        <v/>
      </c>
      <c r="G323" s="22" t="str">
        <f>IF(OR($A323="",$B323="",$C323=""),"",C323*'MPTO_working_3-way'!$I322)</f>
        <v/>
      </c>
      <c r="H323" s="17" t="str">
        <f>IF(OR($A323="",$B323="",$C323=""),"",'MPTO_working_3-way'!E322)</f>
        <v/>
      </c>
      <c r="I323" s="21" t="str">
        <f>IF(OR($A323="",$B323="",$C323=""),"",'MPTO_working_3-way'!F322)</f>
        <v/>
      </c>
      <c r="J323" s="22" t="str">
        <f>IF(OR($A323="",$B323="",$C323=""),"",'MPTO_working_3-way'!G322)</f>
        <v/>
      </c>
      <c r="K323" s="17" t="str">
        <f>IF(OR($A323="",$B323="",$C323=""),"",'OddsRatio_working_3-way'!H322)</f>
        <v/>
      </c>
      <c r="L323" s="21" t="str">
        <f>IF(OR($A323="",$B323="",$C323=""),"",'OddsRatio_working_3-way'!I322)</f>
        <v/>
      </c>
      <c r="M323" s="22" t="str">
        <f>IF(OR($A323="",$B323="",$C323=""),"",'OddsRatio_working_3-way'!J322)</f>
        <v/>
      </c>
      <c r="N323" s="17" t="str">
        <f>IF('Log_working_3-way'!$D322="","",A323^('Log_working_3-way'!$D322))</f>
        <v/>
      </c>
      <c r="O323" s="21" t="str">
        <f>IF('Log_working_3-way'!$D322="","",B323^('Log_working_3-way'!$D322))</f>
        <v/>
      </c>
      <c r="P323" s="22" t="str">
        <f>IF('Log_working_3-way'!$D322="","",C323^('Log_working_3-way'!$D322))</f>
        <v/>
      </c>
    </row>
    <row r="324" spans="4:16" x14ac:dyDescent="0.2">
      <c r="D324" s="20" t="str">
        <f t="shared" si="412"/>
        <v/>
      </c>
      <c r="E324" s="17" t="str">
        <f>IF(OR($A324="",$B324="",$C324=""),"",A324*'MPTO_working_3-way'!$I323)</f>
        <v/>
      </c>
      <c r="F324" s="21" t="str">
        <f>IF(OR($A324="",$B324="",$C324=""),"",B324*'MPTO_working_3-way'!$I323)</f>
        <v/>
      </c>
      <c r="G324" s="22" t="str">
        <f>IF(OR($A324="",$B324="",$C324=""),"",C324*'MPTO_working_3-way'!$I323)</f>
        <v/>
      </c>
      <c r="H324" s="17" t="str">
        <f>IF(OR($A324="",$B324="",$C324=""),"",'MPTO_working_3-way'!E323)</f>
        <v/>
      </c>
      <c r="I324" s="21" t="str">
        <f>IF(OR($A324="",$B324="",$C324=""),"",'MPTO_working_3-way'!F323)</f>
        <v/>
      </c>
      <c r="J324" s="22" t="str">
        <f>IF(OR($A324="",$B324="",$C324=""),"",'MPTO_working_3-way'!G323)</f>
        <v/>
      </c>
      <c r="K324" s="17" t="str">
        <f>IF(OR($A324="",$B324="",$C324=""),"",'OddsRatio_working_3-way'!H323)</f>
        <v/>
      </c>
      <c r="L324" s="21" t="str">
        <f>IF(OR($A324="",$B324="",$C324=""),"",'OddsRatio_working_3-way'!I323)</f>
        <v/>
      </c>
      <c r="M324" s="22" t="str">
        <f>IF(OR($A324="",$B324="",$C324=""),"",'OddsRatio_working_3-way'!J323)</f>
        <v/>
      </c>
      <c r="N324" s="17" t="str">
        <f>IF('Log_working_3-way'!$D323="","",A324^('Log_working_3-way'!$D323))</f>
        <v/>
      </c>
      <c r="O324" s="21" t="str">
        <f>IF('Log_working_3-way'!$D323="","",B324^('Log_working_3-way'!$D323))</f>
        <v/>
      </c>
      <c r="P324" s="22" t="str">
        <f>IF('Log_working_3-way'!$D323="","",C324^('Log_working_3-way'!$D323))</f>
        <v/>
      </c>
    </row>
    <row r="325" spans="4:16" x14ac:dyDescent="0.2">
      <c r="D325" s="20" t="str">
        <f t="shared" ref="D325:D388" si="413">IF(OR($A325="",$B325="",$C325=""),"",(1/A325)+(1/B325)+(1/C325)-1)</f>
        <v/>
      </c>
      <c r="E325" s="17" t="str">
        <f>IF(OR($A325="",$B325="",$C325=""),"",A325*'MPTO_working_3-way'!$I324)</f>
        <v/>
      </c>
      <c r="F325" s="21" t="str">
        <f>IF(OR($A325="",$B325="",$C325=""),"",B325*'MPTO_working_3-way'!$I324)</f>
        <v/>
      </c>
      <c r="G325" s="22" t="str">
        <f>IF(OR($A325="",$B325="",$C325=""),"",C325*'MPTO_working_3-way'!$I324)</f>
        <v/>
      </c>
      <c r="H325" s="17" t="str">
        <f>IF(OR($A325="",$B325="",$C325=""),"",'MPTO_working_3-way'!E324)</f>
        <v/>
      </c>
      <c r="I325" s="21" t="str">
        <f>IF(OR($A325="",$B325="",$C325=""),"",'MPTO_working_3-way'!F324)</f>
        <v/>
      </c>
      <c r="J325" s="22" t="str">
        <f>IF(OR($A325="",$B325="",$C325=""),"",'MPTO_working_3-way'!G324)</f>
        <v/>
      </c>
      <c r="K325" s="17" t="str">
        <f>IF(OR($A325="",$B325="",$C325=""),"",'OddsRatio_working_3-way'!H324)</f>
        <v/>
      </c>
      <c r="L325" s="21" t="str">
        <f>IF(OR($A325="",$B325="",$C325=""),"",'OddsRatio_working_3-way'!I324)</f>
        <v/>
      </c>
      <c r="M325" s="22" t="str">
        <f>IF(OR($A325="",$B325="",$C325=""),"",'OddsRatio_working_3-way'!J324)</f>
        <v/>
      </c>
      <c r="N325" s="17" t="str">
        <f>IF('Log_working_3-way'!$D324="","",A325^('Log_working_3-way'!$D324))</f>
        <v/>
      </c>
      <c r="O325" s="21" t="str">
        <f>IF('Log_working_3-way'!$D324="","",B325^('Log_working_3-way'!$D324))</f>
        <v/>
      </c>
      <c r="P325" s="22" t="str">
        <f>IF('Log_working_3-way'!$D324="","",C325^('Log_working_3-way'!$D324))</f>
        <v/>
      </c>
    </row>
    <row r="326" spans="4:16" x14ac:dyDescent="0.2">
      <c r="D326" s="20" t="str">
        <f t="shared" si="413"/>
        <v/>
      </c>
      <c r="E326" s="17" t="str">
        <f>IF(OR($A326="",$B326="",$C326=""),"",A326*'MPTO_working_3-way'!$I325)</f>
        <v/>
      </c>
      <c r="F326" s="21" t="str">
        <f>IF(OR($A326="",$B326="",$C326=""),"",B326*'MPTO_working_3-way'!$I325)</f>
        <v/>
      </c>
      <c r="G326" s="22" t="str">
        <f>IF(OR($A326="",$B326="",$C326=""),"",C326*'MPTO_working_3-way'!$I325)</f>
        <v/>
      </c>
      <c r="H326" s="17" t="str">
        <f>IF(OR($A326="",$B326="",$C326=""),"",'MPTO_working_3-way'!E325)</f>
        <v/>
      </c>
      <c r="I326" s="21" t="str">
        <f>IF(OR($A326="",$B326="",$C326=""),"",'MPTO_working_3-way'!F325)</f>
        <v/>
      </c>
      <c r="J326" s="22" t="str">
        <f>IF(OR($A326="",$B326="",$C326=""),"",'MPTO_working_3-way'!G325)</f>
        <v/>
      </c>
      <c r="K326" s="17" t="str">
        <f>IF(OR($A326="",$B326="",$C326=""),"",'OddsRatio_working_3-way'!H325)</f>
        <v/>
      </c>
      <c r="L326" s="21" t="str">
        <f>IF(OR($A326="",$B326="",$C326=""),"",'OddsRatio_working_3-way'!I325)</f>
        <v/>
      </c>
      <c r="M326" s="22" t="str">
        <f>IF(OR($A326="",$B326="",$C326=""),"",'OddsRatio_working_3-way'!J325)</f>
        <v/>
      </c>
      <c r="N326" s="17" t="str">
        <f>IF('Log_working_3-way'!$D325="","",A326^('Log_working_3-way'!$D325))</f>
        <v/>
      </c>
      <c r="O326" s="21" t="str">
        <f>IF('Log_working_3-way'!$D325="","",B326^('Log_working_3-way'!$D325))</f>
        <v/>
      </c>
      <c r="P326" s="22" t="str">
        <f>IF('Log_working_3-way'!$D325="","",C326^('Log_working_3-way'!$D325))</f>
        <v/>
      </c>
    </row>
    <row r="327" spans="4:16" x14ac:dyDescent="0.2">
      <c r="D327" s="20" t="str">
        <f t="shared" si="413"/>
        <v/>
      </c>
      <c r="E327" s="17" t="str">
        <f>IF(OR($A327="",$B327="",$C327=""),"",A327*'MPTO_working_3-way'!$I326)</f>
        <v/>
      </c>
      <c r="F327" s="21" t="str">
        <f>IF(OR($A327="",$B327="",$C327=""),"",B327*'MPTO_working_3-way'!$I326)</f>
        <v/>
      </c>
      <c r="G327" s="22" t="str">
        <f>IF(OR($A327="",$B327="",$C327=""),"",C327*'MPTO_working_3-way'!$I326)</f>
        <v/>
      </c>
      <c r="H327" s="17" t="str">
        <f>IF(OR($A327="",$B327="",$C327=""),"",'MPTO_working_3-way'!E326)</f>
        <v/>
      </c>
      <c r="I327" s="21" t="str">
        <f>IF(OR($A327="",$B327="",$C327=""),"",'MPTO_working_3-way'!F326)</f>
        <v/>
      </c>
      <c r="J327" s="22" t="str">
        <f>IF(OR($A327="",$B327="",$C327=""),"",'MPTO_working_3-way'!G326)</f>
        <v/>
      </c>
      <c r="K327" s="17" t="str">
        <f>IF(OR($A327="",$B327="",$C327=""),"",'OddsRatio_working_3-way'!H326)</f>
        <v/>
      </c>
      <c r="L327" s="21" t="str">
        <f>IF(OR($A327="",$B327="",$C327=""),"",'OddsRatio_working_3-way'!I326)</f>
        <v/>
      </c>
      <c r="M327" s="22" t="str">
        <f>IF(OR($A327="",$B327="",$C327=""),"",'OddsRatio_working_3-way'!J326)</f>
        <v/>
      </c>
      <c r="N327" s="17" t="str">
        <f>IF('Log_working_3-way'!$D326="","",A327^('Log_working_3-way'!$D326))</f>
        <v/>
      </c>
      <c r="O327" s="21" t="str">
        <f>IF('Log_working_3-way'!$D326="","",B327^('Log_working_3-way'!$D326))</f>
        <v/>
      </c>
      <c r="P327" s="22" t="str">
        <f>IF('Log_working_3-way'!$D326="","",C327^('Log_working_3-way'!$D326))</f>
        <v/>
      </c>
    </row>
    <row r="328" spans="4:16" x14ac:dyDescent="0.2">
      <c r="D328" s="20" t="str">
        <f t="shared" si="413"/>
        <v/>
      </c>
      <c r="E328" s="17" t="str">
        <f>IF(OR($A328="",$B328="",$C328=""),"",A328*'MPTO_working_3-way'!$I327)</f>
        <v/>
      </c>
      <c r="F328" s="21" t="str">
        <f>IF(OR($A328="",$B328="",$C328=""),"",B328*'MPTO_working_3-way'!$I327)</f>
        <v/>
      </c>
      <c r="G328" s="22" t="str">
        <f>IF(OR($A328="",$B328="",$C328=""),"",C328*'MPTO_working_3-way'!$I327)</f>
        <v/>
      </c>
      <c r="H328" s="17" t="str">
        <f>IF(OR($A328="",$B328="",$C328=""),"",'MPTO_working_3-way'!E327)</f>
        <v/>
      </c>
      <c r="I328" s="21" t="str">
        <f>IF(OR($A328="",$B328="",$C328=""),"",'MPTO_working_3-way'!F327)</f>
        <v/>
      </c>
      <c r="J328" s="22" t="str">
        <f>IF(OR($A328="",$B328="",$C328=""),"",'MPTO_working_3-way'!G327)</f>
        <v/>
      </c>
      <c r="K328" s="17" t="str">
        <f>IF(OR($A328="",$B328="",$C328=""),"",'OddsRatio_working_3-way'!H327)</f>
        <v/>
      </c>
      <c r="L328" s="21" t="str">
        <f>IF(OR($A328="",$B328="",$C328=""),"",'OddsRatio_working_3-way'!I327)</f>
        <v/>
      </c>
      <c r="M328" s="22" t="str">
        <f>IF(OR($A328="",$B328="",$C328=""),"",'OddsRatio_working_3-way'!J327)</f>
        <v/>
      </c>
      <c r="N328" s="17" t="str">
        <f>IF('Log_working_3-way'!$D327="","",A328^('Log_working_3-way'!$D327))</f>
        <v/>
      </c>
      <c r="O328" s="21" t="str">
        <f>IF('Log_working_3-way'!$D327="","",B328^('Log_working_3-way'!$D327))</f>
        <v/>
      </c>
      <c r="P328" s="22" t="str">
        <f>IF('Log_working_3-way'!$D327="","",C328^('Log_working_3-way'!$D327))</f>
        <v/>
      </c>
    </row>
    <row r="329" spans="4:16" x14ac:dyDescent="0.2">
      <c r="D329" s="20" t="str">
        <f t="shared" si="413"/>
        <v/>
      </c>
      <c r="E329" s="17" t="str">
        <f>IF(OR($A329="",$B329="",$C329=""),"",A329*'MPTO_working_3-way'!$I328)</f>
        <v/>
      </c>
      <c r="F329" s="21" t="str">
        <f>IF(OR($A329="",$B329="",$C329=""),"",B329*'MPTO_working_3-way'!$I328)</f>
        <v/>
      </c>
      <c r="G329" s="22" t="str">
        <f>IF(OR($A329="",$B329="",$C329=""),"",C329*'MPTO_working_3-way'!$I328)</f>
        <v/>
      </c>
      <c r="H329" s="17" t="str">
        <f>IF(OR($A329="",$B329="",$C329=""),"",'MPTO_working_3-way'!E328)</f>
        <v/>
      </c>
      <c r="I329" s="21" t="str">
        <f>IF(OR($A329="",$B329="",$C329=""),"",'MPTO_working_3-way'!F328)</f>
        <v/>
      </c>
      <c r="J329" s="22" t="str">
        <f>IF(OR($A329="",$B329="",$C329=""),"",'MPTO_working_3-way'!G328)</f>
        <v/>
      </c>
      <c r="K329" s="17" t="str">
        <f>IF(OR($A329="",$B329="",$C329=""),"",'OddsRatio_working_3-way'!H328)</f>
        <v/>
      </c>
      <c r="L329" s="21" t="str">
        <f>IF(OR($A329="",$B329="",$C329=""),"",'OddsRatio_working_3-way'!I328)</f>
        <v/>
      </c>
      <c r="M329" s="22" t="str">
        <f>IF(OR($A329="",$B329="",$C329=""),"",'OddsRatio_working_3-way'!J328)</f>
        <v/>
      </c>
      <c r="N329" s="17" t="str">
        <f>IF('Log_working_3-way'!$D328="","",A329^('Log_working_3-way'!$D328))</f>
        <v/>
      </c>
      <c r="O329" s="21" t="str">
        <f>IF('Log_working_3-way'!$D328="","",B329^('Log_working_3-way'!$D328))</f>
        <v/>
      </c>
      <c r="P329" s="22" t="str">
        <f>IF('Log_working_3-way'!$D328="","",C329^('Log_working_3-way'!$D328))</f>
        <v/>
      </c>
    </row>
    <row r="330" spans="4:16" x14ac:dyDescent="0.2">
      <c r="D330" s="20" t="str">
        <f t="shared" si="413"/>
        <v/>
      </c>
      <c r="E330" s="17" t="str">
        <f>IF(OR($A330="",$B330="",$C330=""),"",A330*'MPTO_working_3-way'!$I329)</f>
        <v/>
      </c>
      <c r="F330" s="21" t="str">
        <f>IF(OR($A330="",$B330="",$C330=""),"",B330*'MPTO_working_3-way'!$I329)</f>
        <v/>
      </c>
      <c r="G330" s="22" t="str">
        <f>IF(OR($A330="",$B330="",$C330=""),"",C330*'MPTO_working_3-way'!$I329)</f>
        <v/>
      </c>
      <c r="H330" s="17" t="str">
        <f>IF(OR($A330="",$B330="",$C330=""),"",'MPTO_working_3-way'!E329)</f>
        <v/>
      </c>
      <c r="I330" s="21" t="str">
        <f>IF(OR($A330="",$B330="",$C330=""),"",'MPTO_working_3-way'!F329)</f>
        <v/>
      </c>
      <c r="J330" s="22" t="str">
        <f>IF(OR($A330="",$B330="",$C330=""),"",'MPTO_working_3-way'!G329)</f>
        <v/>
      </c>
      <c r="K330" s="17" t="str">
        <f>IF(OR($A330="",$B330="",$C330=""),"",'OddsRatio_working_3-way'!H329)</f>
        <v/>
      </c>
      <c r="L330" s="21" t="str">
        <f>IF(OR($A330="",$B330="",$C330=""),"",'OddsRatio_working_3-way'!I329)</f>
        <v/>
      </c>
      <c r="M330" s="22" t="str">
        <f>IF(OR($A330="",$B330="",$C330=""),"",'OddsRatio_working_3-way'!J329)</f>
        <v/>
      </c>
      <c r="N330" s="17" t="str">
        <f>IF('Log_working_3-way'!$D329="","",A330^('Log_working_3-way'!$D329))</f>
        <v/>
      </c>
      <c r="O330" s="21" t="str">
        <f>IF('Log_working_3-way'!$D329="","",B330^('Log_working_3-way'!$D329))</f>
        <v/>
      </c>
      <c r="P330" s="22" t="str">
        <f>IF('Log_working_3-way'!$D329="","",C330^('Log_working_3-way'!$D329))</f>
        <v/>
      </c>
    </row>
    <row r="331" spans="4:16" x14ac:dyDescent="0.2">
      <c r="D331" s="20" t="str">
        <f t="shared" si="413"/>
        <v/>
      </c>
      <c r="E331" s="17" t="str">
        <f>IF(OR($A331="",$B331="",$C331=""),"",A331*'MPTO_working_3-way'!$I330)</f>
        <v/>
      </c>
      <c r="F331" s="21" t="str">
        <f>IF(OR($A331="",$B331="",$C331=""),"",B331*'MPTO_working_3-way'!$I330)</f>
        <v/>
      </c>
      <c r="G331" s="22" t="str">
        <f>IF(OR($A331="",$B331="",$C331=""),"",C331*'MPTO_working_3-way'!$I330)</f>
        <v/>
      </c>
      <c r="H331" s="17" t="str">
        <f>IF(OR($A331="",$B331="",$C331=""),"",'MPTO_working_3-way'!E330)</f>
        <v/>
      </c>
      <c r="I331" s="21" t="str">
        <f>IF(OR($A331="",$B331="",$C331=""),"",'MPTO_working_3-way'!F330)</f>
        <v/>
      </c>
      <c r="J331" s="22" t="str">
        <f>IF(OR($A331="",$B331="",$C331=""),"",'MPTO_working_3-way'!G330)</f>
        <v/>
      </c>
      <c r="K331" s="17" t="str">
        <f>IF(OR($A331="",$B331="",$C331=""),"",'OddsRatio_working_3-way'!H330)</f>
        <v/>
      </c>
      <c r="L331" s="21" t="str">
        <f>IF(OR($A331="",$B331="",$C331=""),"",'OddsRatio_working_3-way'!I330)</f>
        <v/>
      </c>
      <c r="M331" s="22" t="str">
        <f>IF(OR($A331="",$B331="",$C331=""),"",'OddsRatio_working_3-way'!J330)</f>
        <v/>
      </c>
      <c r="N331" s="17" t="str">
        <f>IF('Log_working_3-way'!$D330="","",A331^('Log_working_3-way'!$D330))</f>
        <v/>
      </c>
      <c r="O331" s="21" t="str">
        <f>IF('Log_working_3-way'!$D330="","",B331^('Log_working_3-way'!$D330))</f>
        <v/>
      </c>
      <c r="P331" s="22" t="str">
        <f>IF('Log_working_3-way'!$D330="","",C331^('Log_working_3-way'!$D330))</f>
        <v/>
      </c>
    </row>
    <row r="332" spans="4:16" x14ac:dyDescent="0.2">
      <c r="D332" s="20" t="str">
        <f t="shared" si="413"/>
        <v/>
      </c>
      <c r="E332" s="17" t="str">
        <f>IF(OR($A332="",$B332="",$C332=""),"",A332*'MPTO_working_3-way'!$I331)</f>
        <v/>
      </c>
      <c r="F332" s="21" t="str">
        <f>IF(OR($A332="",$B332="",$C332=""),"",B332*'MPTO_working_3-way'!$I331)</f>
        <v/>
      </c>
      <c r="G332" s="22" t="str">
        <f>IF(OR($A332="",$B332="",$C332=""),"",C332*'MPTO_working_3-way'!$I331)</f>
        <v/>
      </c>
      <c r="H332" s="17" t="str">
        <f>IF(OR($A332="",$B332="",$C332=""),"",'MPTO_working_3-way'!E331)</f>
        <v/>
      </c>
      <c r="I332" s="21" t="str">
        <f>IF(OR($A332="",$B332="",$C332=""),"",'MPTO_working_3-way'!F331)</f>
        <v/>
      </c>
      <c r="J332" s="22" t="str">
        <f>IF(OR($A332="",$B332="",$C332=""),"",'MPTO_working_3-way'!G331)</f>
        <v/>
      </c>
      <c r="K332" s="17" t="str">
        <f>IF(OR($A332="",$B332="",$C332=""),"",'OddsRatio_working_3-way'!H331)</f>
        <v/>
      </c>
      <c r="L332" s="21" t="str">
        <f>IF(OR($A332="",$B332="",$C332=""),"",'OddsRatio_working_3-way'!I331)</f>
        <v/>
      </c>
      <c r="M332" s="22" t="str">
        <f>IF(OR($A332="",$B332="",$C332=""),"",'OddsRatio_working_3-way'!J331)</f>
        <v/>
      </c>
      <c r="N332" s="17" t="str">
        <f>IF('Log_working_3-way'!$D331="","",A332^('Log_working_3-way'!$D331))</f>
        <v/>
      </c>
      <c r="O332" s="21" t="str">
        <f>IF('Log_working_3-way'!$D331="","",B332^('Log_working_3-way'!$D331))</f>
        <v/>
      </c>
      <c r="P332" s="22" t="str">
        <f>IF('Log_working_3-way'!$D331="","",C332^('Log_working_3-way'!$D331))</f>
        <v/>
      </c>
    </row>
    <row r="333" spans="4:16" x14ac:dyDescent="0.2">
      <c r="D333" s="20" t="str">
        <f t="shared" si="413"/>
        <v/>
      </c>
      <c r="E333" s="17" t="str">
        <f>IF(OR($A333="",$B333="",$C333=""),"",A333*'MPTO_working_3-way'!$I332)</f>
        <v/>
      </c>
      <c r="F333" s="21" t="str">
        <f>IF(OR($A333="",$B333="",$C333=""),"",B333*'MPTO_working_3-way'!$I332)</f>
        <v/>
      </c>
      <c r="G333" s="22" t="str">
        <f>IF(OR($A333="",$B333="",$C333=""),"",C333*'MPTO_working_3-way'!$I332)</f>
        <v/>
      </c>
      <c r="H333" s="17" t="str">
        <f>IF(OR($A333="",$B333="",$C333=""),"",'MPTO_working_3-way'!E332)</f>
        <v/>
      </c>
      <c r="I333" s="21" t="str">
        <f>IF(OR($A333="",$B333="",$C333=""),"",'MPTO_working_3-way'!F332)</f>
        <v/>
      </c>
      <c r="J333" s="22" t="str">
        <f>IF(OR($A333="",$B333="",$C333=""),"",'MPTO_working_3-way'!G332)</f>
        <v/>
      </c>
      <c r="K333" s="17" t="str">
        <f>IF(OR($A333="",$B333="",$C333=""),"",'OddsRatio_working_3-way'!H332)</f>
        <v/>
      </c>
      <c r="L333" s="21" t="str">
        <f>IF(OR($A333="",$B333="",$C333=""),"",'OddsRatio_working_3-way'!I332)</f>
        <v/>
      </c>
      <c r="M333" s="22" t="str">
        <f>IF(OR($A333="",$B333="",$C333=""),"",'OddsRatio_working_3-way'!J332)</f>
        <v/>
      </c>
      <c r="N333" s="17" t="str">
        <f>IF('Log_working_3-way'!$D332="","",A333^('Log_working_3-way'!$D332))</f>
        <v/>
      </c>
      <c r="O333" s="21" t="str">
        <f>IF('Log_working_3-way'!$D332="","",B333^('Log_working_3-way'!$D332))</f>
        <v/>
      </c>
      <c r="P333" s="22" t="str">
        <f>IF('Log_working_3-way'!$D332="","",C333^('Log_working_3-way'!$D332))</f>
        <v/>
      </c>
    </row>
    <row r="334" spans="4:16" x14ac:dyDescent="0.2">
      <c r="D334" s="20" t="str">
        <f t="shared" si="413"/>
        <v/>
      </c>
      <c r="E334" s="17" t="str">
        <f>IF(OR($A334="",$B334="",$C334=""),"",A334*'MPTO_working_3-way'!$I333)</f>
        <v/>
      </c>
      <c r="F334" s="21" t="str">
        <f>IF(OR($A334="",$B334="",$C334=""),"",B334*'MPTO_working_3-way'!$I333)</f>
        <v/>
      </c>
      <c r="G334" s="22" t="str">
        <f>IF(OR($A334="",$B334="",$C334=""),"",C334*'MPTO_working_3-way'!$I333)</f>
        <v/>
      </c>
      <c r="H334" s="17" t="str">
        <f>IF(OR($A334="",$B334="",$C334=""),"",'MPTO_working_3-way'!E333)</f>
        <v/>
      </c>
      <c r="I334" s="21" t="str">
        <f>IF(OR($A334="",$B334="",$C334=""),"",'MPTO_working_3-way'!F333)</f>
        <v/>
      </c>
      <c r="J334" s="22" t="str">
        <f>IF(OR($A334="",$B334="",$C334=""),"",'MPTO_working_3-way'!G333)</f>
        <v/>
      </c>
      <c r="K334" s="17" t="str">
        <f>IF(OR($A334="",$B334="",$C334=""),"",'OddsRatio_working_3-way'!H333)</f>
        <v/>
      </c>
      <c r="L334" s="21" t="str">
        <f>IF(OR($A334="",$B334="",$C334=""),"",'OddsRatio_working_3-way'!I333)</f>
        <v/>
      </c>
      <c r="M334" s="22" t="str">
        <f>IF(OR($A334="",$B334="",$C334=""),"",'OddsRatio_working_3-way'!J333)</f>
        <v/>
      </c>
      <c r="N334" s="17" t="str">
        <f>IF('Log_working_3-way'!$D333="","",A334^('Log_working_3-way'!$D333))</f>
        <v/>
      </c>
      <c r="O334" s="21" t="str">
        <f>IF('Log_working_3-way'!$D333="","",B334^('Log_working_3-way'!$D333))</f>
        <v/>
      </c>
      <c r="P334" s="22" t="str">
        <f>IF('Log_working_3-way'!$D333="","",C334^('Log_working_3-way'!$D333))</f>
        <v/>
      </c>
    </row>
    <row r="335" spans="4:16" x14ac:dyDescent="0.2">
      <c r="D335" s="20" t="str">
        <f t="shared" si="413"/>
        <v/>
      </c>
      <c r="E335" s="17" t="str">
        <f>IF(OR($A335="",$B335="",$C335=""),"",A335*'MPTO_working_3-way'!$I334)</f>
        <v/>
      </c>
      <c r="F335" s="21" t="str">
        <f>IF(OR($A335="",$B335="",$C335=""),"",B335*'MPTO_working_3-way'!$I334)</f>
        <v/>
      </c>
      <c r="G335" s="22" t="str">
        <f>IF(OR($A335="",$B335="",$C335=""),"",C335*'MPTO_working_3-way'!$I334)</f>
        <v/>
      </c>
      <c r="H335" s="17" t="str">
        <f>IF(OR($A335="",$B335="",$C335=""),"",'MPTO_working_3-way'!E334)</f>
        <v/>
      </c>
      <c r="I335" s="21" t="str">
        <f>IF(OR($A335="",$B335="",$C335=""),"",'MPTO_working_3-way'!F334)</f>
        <v/>
      </c>
      <c r="J335" s="22" t="str">
        <f>IF(OR($A335="",$B335="",$C335=""),"",'MPTO_working_3-way'!G334)</f>
        <v/>
      </c>
      <c r="K335" s="17" t="str">
        <f>IF(OR($A335="",$B335="",$C335=""),"",'OddsRatio_working_3-way'!H334)</f>
        <v/>
      </c>
      <c r="L335" s="21" t="str">
        <f>IF(OR($A335="",$B335="",$C335=""),"",'OddsRatio_working_3-way'!I334)</f>
        <v/>
      </c>
      <c r="M335" s="22" t="str">
        <f>IF(OR($A335="",$B335="",$C335=""),"",'OddsRatio_working_3-way'!J334)</f>
        <v/>
      </c>
      <c r="N335" s="17" t="str">
        <f>IF('Log_working_3-way'!$D334="","",A335^('Log_working_3-way'!$D334))</f>
        <v/>
      </c>
      <c r="O335" s="21" t="str">
        <f>IF('Log_working_3-way'!$D334="","",B335^('Log_working_3-way'!$D334))</f>
        <v/>
      </c>
      <c r="P335" s="22" t="str">
        <f>IF('Log_working_3-way'!$D334="","",C335^('Log_working_3-way'!$D334))</f>
        <v/>
      </c>
    </row>
    <row r="336" spans="4:16" x14ac:dyDescent="0.2">
      <c r="D336" s="20" t="str">
        <f t="shared" si="413"/>
        <v/>
      </c>
      <c r="E336" s="17" t="str">
        <f>IF(OR($A336="",$B336="",$C336=""),"",A336*'MPTO_working_3-way'!$I335)</f>
        <v/>
      </c>
      <c r="F336" s="21" t="str">
        <f>IF(OR($A336="",$B336="",$C336=""),"",B336*'MPTO_working_3-way'!$I335)</f>
        <v/>
      </c>
      <c r="G336" s="22" t="str">
        <f>IF(OR($A336="",$B336="",$C336=""),"",C336*'MPTO_working_3-way'!$I335)</f>
        <v/>
      </c>
      <c r="H336" s="17" t="str">
        <f>IF(OR($A336="",$B336="",$C336=""),"",'MPTO_working_3-way'!E335)</f>
        <v/>
      </c>
      <c r="I336" s="21" t="str">
        <f>IF(OR($A336="",$B336="",$C336=""),"",'MPTO_working_3-way'!F335)</f>
        <v/>
      </c>
      <c r="J336" s="22" t="str">
        <f>IF(OR($A336="",$B336="",$C336=""),"",'MPTO_working_3-way'!G335)</f>
        <v/>
      </c>
      <c r="K336" s="17" t="str">
        <f>IF(OR($A336="",$B336="",$C336=""),"",'OddsRatio_working_3-way'!H335)</f>
        <v/>
      </c>
      <c r="L336" s="21" t="str">
        <f>IF(OR($A336="",$B336="",$C336=""),"",'OddsRatio_working_3-way'!I335)</f>
        <v/>
      </c>
      <c r="M336" s="22" t="str">
        <f>IF(OR($A336="",$B336="",$C336=""),"",'OddsRatio_working_3-way'!J335)</f>
        <v/>
      </c>
      <c r="N336" s="17" t="str">
        <f>IF('Log_working_3-way'!$D335="","",A336^('Log_working_3-way'!$D335))</f>
        <v/>
      </c>
      <c r="O336" s="21" t="str">
        <f>IF('Log_working_3-way'!$D335="","",B336^('Log_working_3-way'!$D335))</f>
        <v/>
      </c>
      <c r="P336" s="22" t="str">
        <f>IF('Log_working_3-way'!$D335="","",C336^('Log_working_3-way'!$D335))</f>
        <v/>
      </c>
    </row>
    <row r="337" spans="4:16" x14ac:dyDescent="0.2">
      <c r="D337" s="20" t="str">
        <f t="shared" si="413"/>
        <v/>
      </c>
      <c r="E337" s="17" t="str">
        <f>IF(OR($A337="",$B337="",$C337=""),"",A337*'MPTO_working_3-way'!$I336)</f>
        <v/>
      </c>
      <c r="F337" s="21" t="str">
        <f>IF(OR($A337="",$B337="",$C337=""),"",B337*'MPTO_working_3-way'!$I336)</f>
        <v/>
      </c>
      <c r="G337" s="22" t="str">
        <f>IF(OR($A337="",$B337="",$C337=""),"",C337*'MPTO_working_3-way'!$I336)</f>
        <v/>
      </c>
      <c r="H337" s="17" t="str">
        <f>IF(OR($A337="",$B337="",$C337=""),"",'MPTO_working_3-way'!E336)</f>
        <v/>
      </c>
      <c r="I337" s="21" t="str">
        <f>IF(OR($A337="",$B337="",$C337=""),"",'MPTO_working_3-way'!F336)</f>
        <v/>
      </c>
      <c r="J337" s="22" t="str">
        <f>IF(OR($A337="",$B337="",$C337=""),"",'MPTO_working_3-way'!G336)</f>
        <v/>
      </c>
      <c r="K337" s="17" t="str">
        <f>IF(OR($A337="",$B337="",$C337=""),"",'OddsRatio_working_3-way'!H336)</f>
        <v/>
      </c>
      <c r="L337" s="21" t="str">
        <f>IF(OR($A337="",$B337="",$C337=""),"",'OddsRatio_working_3-way'!I336)</f>
        <v/>
      </c>
      <c r="M337" s="22" t="str">
        <f>IF(OR($A337="",$B337="",$C337=""),"",'OddsRatio_working_3-way'!J336)</f>
        <v/>
      </c>
      <c r="N337" s="17" t="str">
        <f>IF('Log_working_3-way'!$D336="","",A337^('Log_working_3-way'!$D336))</f>
        <v/>
      </c>
      <c r="O337" s="21" t="str">
        <f>IF('Log_working_3-way'!$D336="","",B337^('Log_working_3-way'!$D336))</f>
        <v/>
      </c>
      <c r="P337" s="22" t="str">
        <f>IF('Log_working_3-way'!$D336="","",C337^('Log_working_3-way'!$D336))</f>
        <v/>
      </c>
    </row>
    <row r="338" spans="4:16" x14ac:dyDescent="0.2">
      <c r="D338" s="20" t="str">
        <f t="shared" si="413"/>
        <v/>
      </c>
      <c r="E338" s="17" t="str">
        <f>IF(OR($A338="",$B338="",$C338=""),"",A338*'MPTO_working_3-way'!$I337)</f>
        <v/>
      </c>
      <c r="F338" s="21" t="str">
        <f>IF(OR($A338="",$B338="",$C338=""),"",B338*'MPTO_working_3-way'!$I337)</f>
        <v/>
      </c>
      <c r="G338" s="22" t="str">
        <f>IF(OR($A338="",$B338="",$C338=""),"",C338*'MPTO_working_3-way'!$I337)</f>
        <v/>
      </c>
      <c r="H338" s="17" t="str">
        <f>IF(OR($A338="",$B338="",$C338=""),"",'MPTO_working_3-way'!E337)</f>
        <v/>
      </c>
      <c r="I338" s="21" t="str">
        <f>IF(OR($A338="",$B338="",$C338=""),"",'MPTO_working_3-way'!F337)</f>
        <v/>
      </c>
      <c r="J338" s="22" t="str">
        <f>IF(OR($A338="",$B338="",$C338=""),"",'MPTO_working_3-way'!G337)</f>
        <v/>
      </c>
      <c r="K338" s="17" t="str">
        <f>IF(OR($A338="",$B338="",$C338=""),"",'OddsRatio_working_3-way'!H337)</f>
        <v/>
      </c>
      <c r="L338" s="21" t="str">
        <f>IF(OR($A338="",$B338="",$C338=""),"",'OddsRatio_working_3-way'!I337)</f>
        <v/>
      </c>
      <c r="M338" s="22" t="str">
        <f>IF(OR($A338="",$B338="",$C338=""),"",'OddsRatio_working_3-way'!J337)</f>
        <v/>
      </c>
      <c r="N338" s="17" t="str">
        <f>IF('Log_working_3-way'!$D337="","",A338^('Log_working_3-way'!$D337))</f>
        <v/>
      </c>
      <c r="O338" s="21" t="str">
        <f>IF('Log_working_3-way'!$D337="","",B338^('Log_working_3-way'!$D337))</f>
        <v/>
      </c>
      <c r="P338" s="22" t="str">
        <f>IF('Log_working_3-way'!$D337="","",C338^('Log_working_3-way'!$D337))</f>
        <v/>
      </c>
    </row>
    <row r="339" spans="4:16" x14ac:dyDescent="0.2">
      <c r="D339" s="20" t="str">
        <f t="shared" si="413"/>
        <v/>
      </c>
      <c r="E339" s="17" t="str">
        <f>IF(OR($A339="",$B339="",$C339=""),"",A339*'MPTO_working_3-way'!$I338)</f>
        <v/>
      </c>
      <c r="F339" s="21" t="str">
        <f>IF(OR($A339="",$B339="",$C339=""),"",B339*'MPTO_working_3-way'!$I338)</f>
        <v/>
      </c>
      <c r="G339" s="22" t="str">
        <f>IF(OR($A339="",$B339="",$C339=""),"",C339*'MPTO_working_3-way'!$I338)</f>
        <v/>
      </c>
      <c r="H339" s="17" t="str">
        <f>IF(OR($A339="",$B339="",$C339=""),"",'MPTO_working_3-way'!E338)</f>
        <v/>
      </c>
      <c r="I339" s="21" t="str">
        <f>IF(OR($A339="",$B339="",$C339=""),"",'MPTO_working_3-way'!F338)</f>
        <v/>
      </c>
      <c r="J339" s="22" t="str">
        <f>IF(OR($A339="",$B339="",$C339=""),"",'MPTO_working_3-way'!G338)</f>
        <v/>
      </c>
      <c r="K339" s="17" t="str">
        <f>IF(OR($A339="",$B339="",$C339=""),"",'OddsRatio_working_3-way'!H338)</f>
        <v/>
      </c>
      <c r="L339" s="21" t="str">
        <f>IF(OR($A339="",$B339="",$C339=""),"",'OddsRatio_working_3-way'!I338)</f>
        <v/>
      </c>
      <c r="M339" s="22" t="str">
        <f>IF(OR($A339="",$B339="",$C339=""),"",'OddsRatio_working_3-way'!J338)</f>
        <v/>
      </c>
      <c r="N339" s="17" t="str">
        <f>IF('Log_working_3-way'!$D338="","",A339^('Log_working_3-way'!$D338))</f>
        <v/>
      </c>
      <c r="O339" s="21" t="str">
        <f>IF('Log_working_3-way'!$D338="","",B339^('Log_working_3-way'!$D338))</f>
        <v/>
      </c>
      <c r="P339" s="22" t="str">
        <f>IF('Log_working_3-way'!$D338="","",C339^('Log_working_3-way'!$D338))</f>
        <v/>
      </c>
    </row>
    <row r="340" spans="4:16" x14ac:dyDescent="0.2">
      <c r="D340" s="20" t="str">
        <f t="shared" si="413"/>
        <v/>
      </c>
      <c r="E340" s="17" t="str">
        <f>IF(OR($A340="",$B340="",$C340=""),"",A340*'MPTO_working_3-way'!$I339)</f>
        <v/>
      </c>
      <c r="F340" s="21" t="str">
        <f>IF(OR($A340="",$B340="",$C340=""),"",B340*'MPTO_working_3-way'!$I339)</f>
        <v/>
      </c>
      <c r="G340" s="22" t="str">
        <f>IF(OR($A340="",$B340="",$C340=""),"",C340*'MPTO_working_3-way'!$I339)</f>
        <v/>
      </c>
      <c r="H340" s="17" t="str">
        <f>IF(OR($A340="",$B340="",$C340=""),"",'MPTO_working_3-way'!E339)</f>
        <v/>
      </c>
      <c r="I340" s="21" t="str">
        <f>IF(OR($A340="",$B340="",$C340=""),"",'MPTO_working_3-way'!F339)</f>
        <v/>
      </c>
      <c r="J340" s="22" t="str">
        <f>IF(OR($A340="",$B340="",$C340=""),"",'MPTO_working_3-way'!G339)</f>
        <v/>
      </c>
      <c r="K340" s="17" t="str">
        <f>IF(OR($A340="",$B340="",$C340=""),"",'OddsRatio_working_3-way'!H339)</f>
        <v/>
      </c>
      <c r="L340" s="21" t="str">
        <f>IF(OR($A340="",$B340="",$C340=""),"",'OddsRatio_working_3-way'!I339)</f>
        <v/>
      </c>
      <c r="M340" s="22" t="str">
        <f>IF(OR($A340="",$B340="",$C340=""),"",'OddsRatio_working_3-way'!J339)</f>
        <v/>
      </c>
      <c r="N340" s="17" t="str">
        <f>IF('Log_working_3-way'!$D339="","",A340^('Log_working_3-way'!$D339))</f>
        <v/>
      </c>
      <c r="O340" s="21" t="str">
        <f>IF('Log_working_3-way'!$D339="","",B340^('Log_working_3-way'!$D339))</f>
        <v/>
      </c>
      <c r="P340" s="22" t="str">
        <f>IF('Log_working_3-way'!$D339="","",C340^('Log_working_3-way'!$D339))</f>
        <v/>
      </c>
    </row>
    <row r="341" spans="4:16" x14ac:dyDescent="0.2">
      <c r="D341" s="20" t="str">
        <f t="shared" si="413"/>
        <v/>
      </c>
      <c r="E341" s="17" t="str">
        <f>IF(OR($A341="",$B341="",$C341=""),"",A341*'MPTO_working_3-way'!$I340)</f>
        <v/>
      </c>
      <c r="F341" s="21" t="str">
        <f>IF(OR($A341="",$B341="",$C341=""),"",B341*'MPTO_working_3-way'!$I340)</f>
        <v/>
      </c>
      <c r="G341" s="22" t="str">
        <f>IF(OR($A341="",$B341="",$C341=""),"",C341*'MPTO_working_3-way'!$I340)</f>
        <v/>
      </c>
      <c r="H341" s="17" t="str">
        <f>IF(OR($A341="",$B341="",$C341=""),"",'MPTO_working_3-way'!E340)</f>
        <v/>
      </c>
      <c r="I341" s="21" t="str">
        <f>IF(OR($A341="",$B341="",$C341=""),"",'MPTO_working_3-way'!F340)</f>
        <v/>
      </c>
      <c r="J341" s="22" t="str">
        <f>IF(OR($A341="",$B341="",$C341=""),"",'MPTO_working_3-way'!G340)</f>
        <v/>
      </c>
      <c r="K341" s="17" t="str">
        <f>IF(OR($A341="",$B341="",$C341=""),"",'OddsRatio_working_3-way'!H340)</f>
        <v/>
      </c>
      <c r="L341" s="21" t="str">
        <f>IF(OR($A341="",$B341="",$C341=""),"",'OddsRatio_working_3-way'!I340)</f>
        <v/>
      </c>
      <c r="M341" s="22" t="str">
        <f>IF(OR($A341="",$B341="",$C341=""),"",'OddsRatio_working_3-way'!J340)</f>
        <v/>
      </c>
      <c r="N341" s="17" t="str">
        <f>IF('Log_working_3-way'!$D340="","",A341^('Log_working_3-way'!$D340))</f>
        <v/>
      </c>
      <c r="O341" s="21" t="str">
        <f>IF('Log_working_3-way'!$D340="","",B341^('Log_working_3-way'!$D340))</f>
        <v/>
      </c>
      <c r="P341" s="22" t="str">
        <f>IF('Log_working_3-way'!$D340="","",C341^('Log_working_3-way'!$D340))</f>
        <v/>
      </c>
    </row>
    <row r="342" spans="4:16" x14ac:dyDescent="0.2">
      <c r="D342" s="20" t="str">
        <f t="shared" si="413"/>
        <v/>
      </c>
      <c r="E342" s="17" t="str">
        <f>IF(OR($A342="",$B342="",$C342=""),"",A342*'MPTO_working_3-way'!$I341)</f>
        <v/>
      </c>
      <c r="F342" s="21" t="str">
        <f>IF(OR($A342="",$B342="",$C342=""),"",B342*'MPTO_working_3-way'!$I341)</f>
        <v/>
      </c>
      <c r="G342" s="22" t="str">
        <f>IF(OR($A342="",$B342="",$C342=""),"",C342*'MPTO_working_3-way'!$I341)</f>
        <v/>
      </c>
      <c r="H342" s="17" t="str">
        <f>IF(OR($A342="",$B342="",$C342=""),"",'MPTO_working_3-way'!E341)</f>
        <v/>
      </c>
      <c r="I342" s="21" t="str">
        <f>IF(OR($A342="",$B342="",$C342=""),"",'MPTO_working_3-way'!F341)</f>
        <v/>
      </c>
      <c r="J342" s="22" t="str">
        <f>IF(OR($A342="",$B342="",$C342=""),"",'MPTO_working_3-way'!G341)</f>
        <v/>
      </c>
      <c r="K342" s="17" t="str">
        <f>IF(OR($A342="",$B342="",$C342=""),"",'OddsRatio_working_3-way'!H341)</f>
        <v/>
      </c>
      <c r="L342" s="21" t="str">
        <f>IF(OR($A342="",$B342="",$C342=""),"",'OddsRatio_working_3-way'!I341)</f>
        <v/>
      </c>
      <c r="M342" s="22" t="str">
        <f>IF(OR($A342="",$B342="",$C342=""),"",'OddsRatio_working_3-way'!J341)</f>
        <v/>
      </c>
      <c r="N342" s="17" t="str">
        <f>IF('Log_working_3-way'!$D341="","",A342^('Log_working_3-way'!$D341))</f>
        <v/>
      </c>
      <c r="O342" s="21" t="str">
        <f>IF('Log_working_3-way'!$D341="","",B342^('Log_working_3-way'!$D341))</f>
        <v/>
      </c>
      <c r="P342" s="22" t="str">
        <f>IF('Log_working_3-way'!$D341="","",C342^('Log_working_3-way'!$D341))</f>
        <v/>
      </c>
    </row>
    <row r="343" spans="4:16" x14ac:dyDescent="0.2">
      <c r="D343" s="20" t="str">
        <f t="shared" si="413"/>
        <v/>
      </c>
      <c r="E343" s="17" t="str">
        <f>IF(OR($A343="",$B343="",$C343=""),"",A343*'MPTO_working_3-way'!$I342)</f>
        <v/>
      </c>
      <c r="F343" s="21" t="str">
        <f>IF(OR($A343="",$B343="",$C343=""),"",B343*'MPTO_working_3-way'!$I342)</f>
        <v/>
      </c>
      <c r="G343" s="22" t="str">
        <f>IF(OR($A343="",$B343="",$C343=""),"",C343*'MPTO_working_3-way'!$I342)</f>
        <v/>
      </c>
      <c r="H343" s="17" t="str">
        <f>IF(OR($A343="",$B343="",$C343=""),"",'MPTO_working_3-way'!E342)</f>
        <v/>
      </c>
      <c r="I343" s="21" t="str">
        <f>IF(OR($A343="",$B343="",$C343=""),"",'MPTO_working_3-way'!F342)</f>
        <v/>
      </c>
      <c r="J343" s="22" t="str">
        <f>IF(OR($A343="",$B343="",$C343=""),"",'MPTO_working_3-way'!G342)</f>
        <v/>
      </c>
      <c r="K343" s="17" t="str">
        <f>IF(OR($A343="",$B343="",$C343=""),"",'OddsRatio_working_3-way'!H342)</f>
        <v/>
      </c>
      <c r="L343" s="21" t="str">
        <f>IF(OR($A343="",$B343="",$C343=""),"",'OddsRatio_working_3-way'!I342)</f>
        <v/>
      </c>
      <c r="M343" s="22" t="str">
        <f>IF(OR($A343="",$B343="",$C343=""),"",'OddsRatio_working_3-way'!J342)</f>
        <v/>
      </c>
      <c r="N343" s="17" t="str">
        <f>IF('Log_working_3-way'!$D342="","",A343^('Log_working_3-way'!$D342))</f>
        <v/>
      </c>
      <c r="O343" s="21" t="str">
        <f>IF('Log_working_3-way'!$D342="","",B343^('Log_working_3-way'!$D342))</f>
        <v/>
      </c>
      <c r="P343" s="22" t="str">
        <f>IF('Log_working_3-way'!$D342="","",C343^('Log_working_3-way'!$D342))</f>
        <v/>
      </c>
    </row>
    <row r="344" spans="4:16" x14ac:dyDescent="0.2">
      <c r="D344" s="20" t="str">
        <f t="shared" si="413"/>
        <v/>
      </c>
      <c r="E344" s="17" t="str">
        <f>IF(OR($A344="",$B344="",$C344=""),"",A344*'MPTO_working_3-way'!$I343)</f>
        <v/>
      </c>
      <c r="F344" s="21" t="str">
        <f>IF(OR($A344="",$B344="",$C344=""),"",B344*'MPTO_working_3-way'!$I343)</f>
        <v/>
      </c>
      <c r="G344" s="22" t="str">
        <f>IF(OR($A344="",$B344="",$C344=""),"",C344*'MPTO_working_3-way'!$I343)</f>
        <v/>
      </c>
      <c r="H344" s="17" t="str">
        <f>IF(OR($A344="",$B344="",$C344=""),"",'MPTO_working_3-way'!E343)</f>
        <v/>
      </c>
      <c r="I344" s="21" t="str">
        <f>IF(OR($A344="",$B344="",$C344=""),"",'MPTO_working_3-way'!F343)</f>
        <v/>
      </c>
      <c r="J344" s="22" t="str">
        <f>IF(OR($A344="",$B344="",$C344=""),"",'MPTO_working_3-way'!G343)</f>
        <v/>
      </c>
      <c r="K344" s="17" t="str">
        <f>IF(OR($A344="",$B344="",$C344=""),"",'OddsRatio_working_3-way'!H343)</f>
        <v/>
      </c>
      <c r="L344" s="21" t="str">
        <f>IF(OR($A344="",$B344="",$C344=""),"",'OddsRatio_working_3-way'!I343)</f>
        <v/>
      </c>
      <c r="M344" s="22" t="str">
        <f>IF(OR($A344="",$B344="",$C344=""),"",'OddsRatio_working_3-way'!J343)</f>
        <v/>
      </c>
      <c r="N344" s="17" t="str">
        <f>IF('Log_working_3-way'!$D343="","",A344^('Log_working_3-way'!$D343))</f>
        <v/>
      </c>
      <c r="O344" s="21" t="str">
        <f>IF('Log_working_3-way'!$D343="","",B344^('Log_working_3-way'!$D343))</f>
        <v/>
      </c>
      <c r="P344" s="22" t="str">
        <f>IF('Log_working_3-way'!$D343="","",C344^('Log_working_3-way'!$D343))</f>
        <v/>
      </c>
    </row>
    <row r="345" spans="4:16" x14ac:dyDescent="0.2">
      <c r="D345" s="20" t="str">
        <f t="shared" si="413"/>
        <v/>
      </c>
      <c r="E345" s="17" t="str">
        <f>IF(OR($A345="",$B345="",$C345=""),"",A345*'MPTO_working_3-way'!$I344)</f>
        <v/>
      </c>
      <c r="F345" s="21" t="str">
        <f>IF(OR($A345="",$B345="",$C345=""),"",B345*'MPTO_working_3-way'!$I344)</f>
        <v/>
      </c>
      <c r="G345" s="22" t="str">
        <f>IF(OR($A345="",$B345="",$C345=""),"",C345*'MPTO_working_3-way'!$I344)</f>
        <v/>
      </c>
      <c r="H345" s="17" t="str">
        <f>IF(OR($A345="",$B345="",$C345=""),"",'MPTO_working_3-way'!E344)</f>
        <v/>
      </c>
      <c r="I345" s="21" t="str">
        <f>IF(OR($A345="",$B345="",$C345=""),"",'MPTO_working_3-way'!F344)</f>
        <v/>
      </c>
      <c r="J345" s="22" t="str">
        <f>IF(OR($A345="",$B345="",$C345=""),"",'MPTO_working_3-way'!G344)</f>
        <v/>
      </c>
      <c r="K345" s="17" t="str">
        <f>IF(OR($A345="",$B345="",$C345=""),"",'OddsRatio_working_3-way'!H344)</f>
        <v/>
      </c>
      <c r="L345" s="21" t="str">
        <f>IF(OR($A345="",$B345="",$C345=""),"",'OddsRatio_working_3-way'!I344)</f>
        <v/>
      </c>
      <c r="M345" s="22" t="str">
        <f>IF(OR($A345="",$B345="",$C345=""),"",'OddsRatio_working_3-way'!J344)</f>
        <v/>
      </c>
      <c r="N345" s="17" t="str">
        <f>IF('Log_working_3-way'!$D344="","",A345^('Log_working_3-way'!$D344))</f>
        <v/>
      </c>
      <c r="O345" s="21" t="str">
        <f>IF('Log_working_3-way'!$D344="","",B345^('Log_working_3-way'!$D344))</f>
        <v/>
      </c>
      <c r="P345" s="22" t="str">
        <f>IF('Log_working_3-way'!$D344="","",C345^('Log_working_3-way'!$D344))</f>
        <v/>
      </c>
    </row>
    <row r="346" spans="4:16" x14ac:dyDescent="0.2">
      <c r="D346" s="20" t="str">
        <f t="shared" si="413"/>
        <v/>
      </c>
      <c r="E346" s="17" t="str">
        <f>IF(OR($A346="",$B346="",$C346=""),"",A346*'MPTO_working_3-way'!$I345)</f>
        <v/>
      </c>
      <c r="F346" s="21" t="str">
        <f>IF(OR($A346="",$B346="",$C346=""),"",B346*'MPTO_working_3-way'!$I345)</f>
        <v/>
      </c>
      <c r="G346" s="22" t="str">
        <f>IF(OR($A346="",$B346="",$C346=""),"",C346*'MPTO_working_3-way'!$I345)</f>
        <v/>
      </c>
      <c r="H346" s="17" t="str">
        <f>IF(OR($A346="",$B346="",$C346=""),"",'MPTO_working_3-way'!E345)</f>
        <v/>
      </c>
      <c r="I346" s="21" t="str">
        <f>IF(OR($A346="",$B346="",$C346=""),"",'MPTO_working_3-way'!F345)</f>
        <v/>
      </c>
      <c r="J346" s="22" t="str">
        <f>IF(OR($A346="",$B346="",$C346=""),"",'MPTO_working_3-way'!G345)</f>
        <v/>
      </c>
      <c r="K346" s="17" t="str">
        <f>IF(OR($A346="",$B346="",$C346=""),"",'OddsRatio_working_3-way'!H345)</f>
        <v/>
      </c>
      <c r="L346" s="21" t="str">
        <f>IF(OR($A346="",$B346="",$C346=""),"",'OddsRatio_working_3-way'!I345)</f>
        <v/>
      </c>
      <c r="M346" s="22" t="str">
        <f>IF(OR($A346="",$B346="",$C346=""),"",'OddsRatio_working_3-way'!J345)</f>
        <v/>
      </c>
      <c r="N346" s="17" t="str">
        <f>IF('Log_working_3-way'!$D345="","",A346^('Log_working_3-way'!$D345))</f>
        <v/>
      </c>
      <c r="O346" s="21" t="str">
        <f>IF('Log_working_3-way'!$D345="","",B346^('Log_working_3-way'!$D345))</f>
        <v/>
      </c>
      <c r="P346" s="22" t="str">
        <f>IF('Log_working_3-way'!$D345="","",C346^('Log_working_3-way'!$D345))</f>
        <v/>
      </c>
    </row>
    <row r="347" spans="4:16" x14ac:dyDescent="0.2">
      <c r="D347" s="20" t="str">
        <f t="shared" si="413"/>
        <v/>
      </c>
      <c r="E347" s="17" t="str">
        <f>IF(OR($A347="",$B347="",$C347=""),"",A347*'MPTO_working_3-way'!$I346)</f>
        <v/>
      </c>
      <c r="F347" s="21" t="str">
        <f>IF(OR($A347="",$B347="",$C347=""),"",B347*'MPTO_working_3-way'!$I346)</f>
        <v/>
      </c>
      <c r="G347" s="22" t="str">
        <f>IF(OR($A347="",$B347="",$C347=""),"",C347*'MPTO_working_3-way'!$I346)</f>
        <v/>
      </c>
      <c r="H347" s="17" t="str">
        <f>IF(OR($A347="",$B347="",$C347=""),"",'MPTO_working_3-way'!E346)</f>
        <v/>
      </c>
      <c r="I347" s="21" t="str">
        <f>IF(OR($A347="",$B347="",$C347=""),"",'MPTO_working_3-way'!F346)</f>
        <v/>
      </c>
      <c r="J347" s="22" t="str">
        <f>IF(OR($A347="",$B347="",$C347=""),"",'MPTO_working_3-way'!G346)</f>
        <v/>
      </c>
      <c r="K347" s="17" t="str">
        <f>IF(OR($A347="",$B347="",$C347=""),"",'OddsRatio_working_3-way'!H346)</f>
        <v/>
      </c>
      <c r="L347" s="21" t="str">
        <f>IF(OR($A347="",$B347="",$C347=""),"",'OddsRatio_working_3-way'!I346)</f>
        <v/>
      </c>
      <c r="M347" s="22" t="str">
        <f>IF(OR($A347="",$B347="",$C347=""),"",'OddsRatio_working_3-way'!J346)</f>
        <v/>
      </c>
      <c r="N347" s="17" t="str">
        <f>IF('Log_working_3-way'!$D346="","",A347^('Log_working_3-way'!$D346))</f>
        <v/>
      </c>
      <c r="O347" s="21" t="str">
        <f>IF('Log_working_3-way'!$D346="","",B347^('Log_working_3-way'!$D346))</f>
        <v/>
      </c>
      <c r="P347" s="22" t="str">
        <f>IF('Log_working_3-way'!$D346="","",C347^('Log_working_3-way'!$D346))</f>
        <v/>
      </c>
    </row>
    <row r="348" spans="4:16" x14ac:dyDescent="0.2">
      <c r="D348" s="20" t="str">
        <f t="shared" si="413"/>
        <v/>
      </c>
      <c r="E348" s="17" t="str">
        <f>IF(OR($A348="",$B348="",$C348=""),"",A348*'MPTO_working_3-way'!$I347)</f>
        <v/>
      </c>
      <c r="F348" s="21" t="str">
        <f>IF(OR($A348="",$B348="",$C348=""),"",B348*'MPTO_working_3-way'!$I347)</f>
        <v/>
      </c>
      <c r="G348" s="22" t="str">
        <f>IF(OR($A348="",$B348="",$C348=""),"",C348*'MPTO_working_3-way'!$I347)</f>
        <v/>
      </c>
      <c r="H348" s="17" t="str">
        <f>IF(OR($A348="",$B348="",$C348=""),"",'MPTO_working_3-way'!E347)</f>
        <v/>
      </c>
      <c r="I348" s="21" t="str">
        <f>IF(OR($A348="",$B348="",$C348=""),"",'MPTO_working_3-way'!F347)</f>
        <v/>
      </c>
      <c r="J348" s="22" t="str">
        <f>IF(OR($A348="",$B348="",$C348=""),"",'MPTO_working_3-way'!G347)</f>
        <v/>
      </c>
      <c r="K348" s="17" t="str">
        <f>IF(OR($A348="",$B348="",$C348=""),"",'OddsRatio_working_3-way'!H347)</f>
        <v/>
      </c>
      <c r="L348" s="21" t="str">
        <f>IF(OR($A348="",$B348="",$C348=""),"",'OddsRatio_working_3-way'!I347)</f>
        <v/>
      </c>
      <c r="M348" s="22" t="str">
        <f>IF(OR($A348="",$B348="",$C348=""),"",'OddsRatio_working_3-way'!J347)</f>
        <v/>
      </c>
      <c r="N348" s="17" t="str">
        <f>IF('Log_working_3-way'!$D347="","",A348^('Log_working_3-way'!$D347))</f>
        <v/>
      </c>
      <c r="O348" s="21" t="str">
        <f>IF('Log_working_3-way'!$D347="","",B348^('Log_working_3-way'!$D347))</f>
        <v/>
      </c>
      <c r="P348" s="22" t="str">
        <f>IF('Log_working_3-way'!$D347="","",C348^('Log_working_3-way'!$D347))</f>
        <v/>
      </c>
    </row>
    <row r="349" spans="4:16" x14ac:dyDescent="0.2">
      <c r="D349" s="20" t="str">
        <f t="shared" si="413"/>
        <v/>
      </c>
      <c r="E349" s="17" t="str">
        <f>IF(OR($A349="",$B349="",$C349=""),"",A349*'MPTO_working_3-way'!$I348)</f>
        <v/>
      </c>
      <c r="F349" s="21" t="str">
        <f>IF(OR($A349="",$B349="",$C349=""),"",B349*'MPTO_working_3-way'!$I348)</f>
        <v/>
      </c>
      <c r="G349" s="22" t="str">
        <f>IF(OR($A349="",$B349="",$C349=""),"",C349*'MPTO_working_3-way'!$I348)</f>
        <v/>
      </c>
      <c r="H349" s="17" t="str">
        <f>IF(OR($A349="",$B349="",$C349=""),"",'MPTO_working_3-way'!E348)</f>
        <v/>
      </c>
      <c r="I349" s="21" t="str">
        <f>IF(OR($A349="",$B349="",$C349=""),"",'MPTO_working_3-way'!F348)</f>
        <v/>
      </c>
      <c r="J349" s="22" t="str">
        <f>IF(OR($A349="",$B349="",$C349=""),"",'MPTO_working_3-way'!G348)</f>
        <v/>
      </c>
      <c r="K349" s="17" t="str">
        <f>IF(OR($A349="",$B349="",$C349=""),"",'OddsRatio_working_3-way'!H348)</f>
        <v/>
      </c>
      <c r="L349" s="21" t="str">
        <f>IF(OR($A349="",$B349="",$C349=""),"",'OddsRatio_working_3-way'!I348)</f>
        <v/>
      </c>
      <c r="M349" s="22" t="str">
        <f>IF(OR($A349="",$B349="",$C349=""),"",'OddsRatio_working_3-way'!J348)</f>
        <v/>
      </c>
      <c r="N349" s="17" t="str">
        <f>IF('Log_working_3-way'!$D348="","",A349^('Log_working_3-way'!$D348))</f>
        <v/>
      </c>
      <c r="O349" s="21" t="str">
        <f>IF('Log_working_3-way'!$D348="","",B349^('Log_working_3-way'!$D348))</f>
        <v/>
      </c>
      <c r="P349" s="22" t="str">
        <f>IF('Log_working_3-way'!$D348="","",C349^('Log_working_3-way'!$D348))</f>
        <v/>
      </c>
    </row>
    <row r="350" spans="4:16" x14ac:dyDescent="0.2">
      <c r="D350" s="20" t="str">
        <f t="shared" si="413"/>
        <v/>
      </c>
      <c r="E350" s="17" t="str">
        <f>IF(OR($A350="",$B350="",$C350=""),"",A350*'MPTO_working_3-way'!$I349)</f>
        <v/>
      </c>
      <c r="F350" s="21" t="str">
        <f>IF(OR($A350="",$B350="",$C350=""),"",B350*'MPTO_working_3-way'!$I349)</f>
        <v/>
      </c>
      <c r="G350" s="22" t="str">
        <f>IF(OR($A350="",$B350="",$C350=""),"",C350*'MPTO_working_3-way'!$I349)</f>
        <v/>
      </c>
      <c r="H350" s="17" t="str">
        <f>IF(OR($A350="",$B350="",$C350=""),"",'MPTO_working_3-way'!E349)</f>
        <v/>
      </c>
      <c r="I350" s="21" t="str">
        <f>IF(OR($A350="",$B350="",$C350=""),"",'MPTO_working_3-way'!F349)</f>
        <v/>
      </c>
      <c r="J350" s="22" t="str">
        <f>IF(OR($A350="",$B350="",$C350=""),"",'MPTO_working_3-way'!G349)</f>
        <v/>
      </c>
      <c r="K350" s="17" t="str">
        <f>IF(OR($A350="",$B350="",$C350=""),"",'OddsRatio_working_3-way'!H349)</f>
        <v/>
      </c>
      <c r="L350" s="21" t="str">
        <f>IF(OR($A350="",$B350="",$C350=""),"",'OddsRatio_working_3-way'!I349)</f>
        <v/>
      </c>
      <c r="M350" s="22" t="str">
        <f>IF(OR($A350="",$B350="",$C350=""),"",'OddsRatio_working_3-way'!J349)</f>
        <v/>
      </c>
      <c r="N350" s="17" t="str">
        <f>IF('Log_working_3-way'!$D349="","",A350^('Log_working_3-way'!$D349))</f>
        <v/>
      </c>
      <c r="O350" s="21" t="str">
        <f>IF('Log_working_3-way'!$D349="","",B350^('Log_working_3-way'!$D349))</f>
        <v/>
      </c>
      <c r="P350" s="22" t="str">
        <f>IF('Log_working_3-way'!$D349="","",C350^('Log_working_3-way'!$D349))</f>
        <v/>
      </c>
    </row>
    <row r="351" spans="4:16" x14ac:dyDescent="0.2">
      <c r="D351" s="20" t="str">
        <f t="shared" si="413"/>
        <v/>
      </c>
      <c r="E351" s="17" t="str">
        <f>IF(OR($A351="",$B351="",$C351=""),"",A351*'MPTO_working_3-way'!$I350)</f>
        <v/>
      </c>
      <c r="F351" s="21" t="str">
        <f>IF(OR($A351="",$B351="",$C351=""),"",B351*'MPTO_working_3-way'!$I350)</f>
        <v/>
      </c>
      <c r="G351" s="22" t="str">
        <f>IF(OR($A351="",$B351="",$C351=""),"",C351*'MPTO_working_3-way'!$I350)</f>
        <v/>
      </c>
      <c r="H351" s="17" t="str">
        <f>IF(OR($A351="",$B351="",$C351=""),"",'MPTO_working_3-way'!E350)</f>
        <v/>
      </c>
      <c r="I351" s="21" t="str">
        <f>IF(OR($A351="",$B351="",$C351=""),"",'MPTO_working_3-way'!F350)</f>
        <v/>
      </c>
      <c r="J351" s="22" t="str">
        <f>IF(OR($A351="",$B351="",$C351=""),"",'MPTO_working_3-way'!G350)</f>
        <v/>
      </c>
      <c r="K351" s="17" t="str">
        <f>IF(OR($A351="",$B351="",$C351=""),"",'OddsRatio_working_3-way'!H350)</f>
        <v/>
      </c>
      <c r="L351" s="21" t="str">
        <f>IF(OR($A351="",$B351="",$C351=""),"",'OddsRatio_working_3-way'!I350)</f>
        <v/>
      </c>
      <c r="M351" s="22" t="str">
        <f>IF(OR($A351="",$B351="",$C351=""),"",'OddsRatio_working_3-way'!J350)</f>
        <v/>
      </c>
      <c r="N351" s="17" t="str">
        <f>IF('Log_working_3-way'!$D350="","",A351^('Log_working_3-way'!$D350))</f>
        <v/>
      </c>
      <c r="O351" s="21" t="str">
        <f>IF('Log_working_3-way'!$D350="","",B351^('Log_working_3-way'!$D350))</f>
        <v/>
      </c>
      <c r="P351" s="22" t="str">
        <f>IF('Log_working_3-way'!$D350="","",C351^('Log_working_3-way'!$D350))</f>
        <v/>
      </c>
    </row>
    <row r="352" spans="4:16" x14ac:dyDescent="0.2">
      <c r="D352" s="20" t="str">
        <f t="shared" si="413"/>
        <v/>
      </c>
      <c r="E352" s="17" t="str">
        <f>IF(OR($A352="",$B352="",$C352=""),"",A352*'MPTO_working_3-way'!$I351)</f>
        <v/>
      </c>
      <c r="F352" s="21" t="str">
        <f>IF(OR($A352="",$B352="",$C352=""),"",B352*'MPTO_working_3-way'!$I351)</f>
        <v/>
      </c>
      <c r="G352" s="22" t="str">
        <f>IF(OR($A352="",$B352="",$C352=""),"",C352*'MPTO_working_3-way'!$I351)</f>
        <v/>
      </c>
      <c r="H352" s="17" t="str">
        <f>IF(OR($A352="",$B352="",$C352=""),"",'MPTO_working_3-way'!E351)</f>
        <v/>
      </c>
      <c r="I352" s="21" t="str">
        <f>IF(OR($A352="",$B352="",$C352=""),"",'MPTO_working_3-way'!F351)</f>
        <v/>
      </c>
      <c r="J352" s="22" t="str">
        <f>IF(OR($A352="",$B352="",$C352=""),"",'MPTO_working_3-way'!G351)</f>
        <v/>
      </c>
      <c r="K352" s="17" t="str">
        <f>IF(OR($A352="",$B352="",$C352=""),"",'OddsRatio_working_3-way'!H351)</f>
        <v/>
      </c>
      <c r="L352" s="21" t="str">
        <f>IF(OR($A352="",$B352="",$C352=""),"",'OddsRatio_working_3-way'!I351)</f>
        <v/>
      </c>
      <c r="M352" s="22" t="str">
        <f>IF(OR($A352="",$B352="",$C352=""),"",'OddsRatio_working_3-way'!J351)</f>
        <v/>
      </c>
      <c r="N352" s="17" t="str">
        <f>IF('Log_working_3-way'!$D351="","",A352^('Log_working_3-way'!$D351))</f>
        <v/>
      </c>
      <c r="O352" s="21" t="str">
        <f>IF('Log_working_3-way'!$D351="","",B352^('Log_working_3-way'!$D351))</f>
        <v/>
      </c>
      <c r="P352" s="22" t="str">
        <f>IF('Log_working_3-way'!$D351="","",C352^('Log_working_3-way'!$D351))</f>
        <v/>
      </c>
    </row>
    <row r="353" spans="4:16" x14ac:dyDescent="0.2">
      <c r="D353" s="20" t="str">
        <f t="shared" si="413"/>
        <v/>
      </c>
      <c r="E353" s="17" t="str">
        <f>IF(OR($A353="",$B353="",$C353=""),"",A353*'MPTO_working_3-way'!$I352)</f>
        <v/>
      </c>
      <c r="F353" s="21" t="str">
        <f>IF(OR($A353="",$B353="",$C353=""),"",B353*'MPTO_working_3-way'!$I352)</f>
        <v/>
      </c>
      <c r="G353" s="22" t="str">
        <f>IF(OR($A353="",$B353="",$C353=""),"",C353*'MPTO_working_3-way'!$I352)</f>
        <v/>
      </c>
      <c r="H353" s="17" t="str">
        <f>IF(OR($A353="",$B353="",$C353=""),"",'MPTO_working_3-way'!E352)</f>
        <v/>
      </c>
      <c r="I353" s="21" t="str">
        <f>IF(OR($A353="",$B353="",$C353=""),"",'MPTO_working_3-way'!F352)</f>
        <v/>
      </c>
      <c r="J353" s="22" t="str">
        <f>IF(OR($A353="",$B353="",$C353=""),"",'MPTO_working_3-way'!G352)</f>
        <v/>
      </c>
      <c r="K353" s="17" t="str">
        <f>IF(OR($A353="",$B353="",$C353=""),"",'OddsRatio_working_3-way'!H352)</f>
        <v/>
      </c>
      <c r="L353" s="21" t="str">
        <f>IF(OR($A353="",$B353="",$C353=""),"",'OddsRatio_working_3-way'!I352)</f>
        <v/>
      </c>
      <c r="M353" s="22" t="str">
        <f>IF(OR($A353="",$B353="",$C353=""),"",'OddsRatio_working_3-way'!J352)</f>
        <v/>
      </c>
      <c r="N353" s="17" t="str">
        <f>IF('Log_working_3-way'!$D352="","",A353^('Log_working_3-way'!$D352))</f>
        <v/>
      </c>
      <c r="O353" s="21" t="str">
        <f>IF('Log_working_3-way'!$D352="","",B353^('Log_working_3-way'!$D352))</f>
        <v/>
      </c>
      <c r="P353" s="22" t="str">
        <f>IF('Log_working_3-way'!$D352="","",C353^('Log_working_3-way'!$D352))</f>
        <v/>
      </c>
    </row>
    <row r="354" spans="4:16" x14ac:dyDescent="0.2">
      <c r="D354" s="20" t="str">
        <f t="shared" si="413"/>
        <v/>
      </c>
      <c r="E354" s="17" t="str">
        <f>IF(OR($A354="",$B354="",$C354=""),"",A354*'MPTO_working_3-way'!$I353)</f>
        <v/>
      </c>
      <c r="F354" s="21" t="str">
        <f>IF(OR($A354="",$B354="",$C354=""),"",B354*'MPTO_working_3-way'!$I353)</f>
        <v/>
      </c>
      <c r="G354" s="22" t="str">
        <f>IF(OR($A354="",$B354="",$C354=""),"",C354*'MPTO_working_3-way'!$I353)</f>
        <v/>
      </c>
      <c r="H354" s="17" t="str">
        <f>IF(OR($A354="",$B354="",$C354=""),"",'MPTO_working_3-way'!E353)</f>
        <v/>
      </c>
      <c r="I354" s="21" t="str">
        <f>IF(OR($A354="",$B354="",$C354=""),"",'MPTO_working_3-way'!F353)</f>
        <v/>
      </c>
      <c r="J354" s="22" t="str">
        <f>IF(OR($A354="",$B354="",$C354=""),"",'MPTO_working_3-way'!G353)</f>
        <v/>
      </c>
      <c r="K354" s="17" t="str">
        <f>IF(OR($A354="",$B354="",$C354=""),"",'OddsRatio_working_3-way'!H353)</f>
        <v/>
      </c>
      <c r="L354" s="21" t="str">
        <f>IF(OR($A354="",$B354="",$C354=""),"",'OddsRatio_working_3-way'!I353)</f>
        <v/>
      </c>
      <c r="M354" s="22" t="str">
        <f>IF(OR($A354="",$B354="",$C354=""),"",'OddsRatio_working_3-way'!J353)</f>
        <v/>
      </c>
      <c r="N354" s="17" t="str">
        <f>IF('Log_working_3-way'!$D353="","",A354^('Log_working_3-way'!$D353))</f>
        <v/>
      </c>
      <c r="O354" s="21" t="str">
        <f>IF('Log_working_3-way'!$D353="","",B354^('Log_working_3-way'!$D353))</f>
        <v/>
      </c>
      <c r="P354" s="22" t="str">
        <f>IF('Log_working_3-way'!$D353="","",C354^('Log_working_3-way'!$D353))</f>
        <v/>
      </c>
    </row>
    <row r="355" spans="4:16" x14ac:dyDescent="0.2">
      <c r="D355" s="20" t="str">
        <f t="shared" si="413"/>
        <v/>
      </c>
      <c r="E355" s="17" t="str">
        <f>IF(OR($A355="",$B355="",$C355=""),"",A355*'MPTO_working_3-way'!$I354)</f>
        <v/>
      </c>
      <c r="F355" s="21" t="str">
        <f>IF(OR($A355="",$B355="",$C355=""),"",B355*'MPTO_working_3-way'!$I354)</f>
        <v/>
      </c>
      <c r="G355" s="22" t="str">
        <f>IF(OR($A355="",$B355="",$C355=""),"",C355*'MPTO_working_3-way'!$I354)</f>
        <v/>
      </c>
      <c r="H355" s="17" t="str">
        <f>IF(OR($A355="",$B355="",$C355=""),"",'MPTO_working_3-way'!E354)</f>
        <v/>
      </c>
      <c r="I355" s="21" t="str">
        <f>IF(OR($A355="",$B355="",$C355=""),"",'MPTO_working_3-way'!F354)</f>
        <v/>
      </c>
      <c r="J355" s="22" t="str">
        <f>IF(OR($A355="",$B355="",$C355=""),"",'MPTO_working_3-way'!G354)</f>
        <v/>
      </c>
      <c r="K355" s="17" t="str">
        <f>IF(OR($A355="",$B355="",$C355=""),"",'OddsRatio_working_3-way'!H354)</f>
        <v/>
      </c>
      <c r="L355" s="21" t="str">
        <f>IF(OR($A355="",$B355="",$C355=""),"",'OddsRatio_working_3-way'!I354)</f>
        <v/>
      </c>
      <c r="M355" s="22" t="str">
        <f>IF(OR($A355="",$B355="",$C355=""),"",'OddsRatio_working_3-way'!J354)</f>
        <v/>
      </c>
      <c r="N355" s="17" t="str">
        <f>IF('Log_working_3-way'!$D354="","",A355^('Log_working_3-way'!$D354))</f>
        <v/>
      </c>
      <c r="O355" s="21" t="str">
        <f>IF('Log_working_3-way'!$D354="","",B355^('Log_working_3-way'!$D354))</f>
        <v/>
      </c>
      <c r="P355" s="22" t="str">
        <f>IF('Log_working_3-way'!$D354="","",C355^('Log_working_3-way'!$D354))</f>
        <v/>
      </c>
    </row>
    <row r="356" spans="4:16" x14ac:dyDescent="0.2">
      <c r="D356" s="20" t="str">
        <f t="shared" si="413"/>
        <v/>
      </c>
      <c r="E356" s="17" t="str">
        <f>IF(OR($A356="",$B356="",$C356=""),"",A356*'MPTO_working_3-way'!$I355)</f>
        <v/>
      </c>
      <c r="F356" s="21" t="str">
        <f>IF(OR($A356="",$B356="",$C356=""),"",B356*'MPTO_working_3-way'!$I355)</f>
        <v/>
      </c>
      <c r="G356" s="22" t="str">
        <f>IF(OR($A356="",$B356="",$C356=""),"",C356*'MPTO_working_3-way'!$I355)</f>
        <v/>
      </c>
      <c r="H356" s="17" t="str">
        <f>IF(OR($A356="",$B356="",$C356=""),"",'MPTO_working_3-way'!E355)</f>
        <v/>
      </c>
      <c r="I356" s="21" t="str">
        <f>IF(OR($A356="",$B356="",$C356=""),"",'MPTO_working_3-way'!F355)</f>
        <v/>
      </c>
      <c r="J356" s="22" t="str">
        <f>IF(OR($A356="",$B356="",$C356=""),"",'MPTO_working_3-way'!G355)</f>
        <v/>
      </c>
      <c r="K356" s="17" t="str">
        <f>IF(OR($A356="",$B356="",$C356=""),"",'OddsRatio_working_3-way'!H355)</f>
        <v/>
      </c>
      <c r="L356" s="21" t="str">
        <f>IF(OR($A356="",$B356="",$C356=""),"",'OddsRatio_working_3-way'!I355)</f>
        <v/>
      </c>
      <c r="M356" s="22" t="str">
        <f>IF(OR($A356="",$B356="",$C356=""),"",'OddsRatio_working_3-way'!J355)</f>
        <v/>
      </c>
      <c r="N356" s="17" t="str">
        <f>IF('Log_working_3-way'!$D355="","",A356^('Log_working_3-way'!$D355))</f>
        <v/>
      </c>
      <c r="O356" s="21" t="str">
        <f>IF('Log_working_3-way'!$D355="","",B356^('Log_working_3-way'!$D355))</f>
        <v/>
      </c>
      <c r="P356" s="22" t="str">
        <f>IF('Log_working_3-way'!$D355="","",C356^('Log_working_3-way'!$D355))</f>
        <v/>
      </c>
    </row>
    <row r="357" spans="4:16" x14ac:dyDescent="0.2">
      <c r="D357" s="20" t="str">
        <f t="shared" si="413"/>
        <v/>
      </c>
      <c r="E357" s="17" t="str">
        <f>IF(OR($A357="",$B357="",$C357=""),"",A357*'MPTO_working_3-way'!$I356)</f>
        <v/>
      </c>
      <c r="F357" s="21" t="str">
        <f>IF(OR($A357="",$B357="",$C357=""),"",B357*'MPTO_working_3-way'!$I356)</f>
        <v/>
      </c>
      <c r="G357" s="22" t="str">
        <f>IF(OR($A357="",$B357="",$C357=""),"",C357*'MPTO_working_3-way'!$I356)</f>
        <v/>
      </c>
      <c r="H357" s="17" t="str">
        <f>IF(OR($A357="",$B357="",$C357=""),"",'MPTO_working_3-way'!E356)</f>
        <v/>
      </c>
      <c r="I357" s="21" t="str">
        <f>IF(OR($A357="",$B357="",$C357=""),"",'MPTO_working_3-way'!F356)</f>
        <v/>
      </c>
      <c r="J357" s="22" t="str">
        <f>IF(OR($A357="",$B357="",$C357=""),"",'MPTO_working_3-way'!G356)</f>
        <v/>
      </c>
      <c r="K357" s="17" t="str">
        <f>IF(OR($A357="",$B357="",$C357=""),"",'OddsRatio_working_3-way'!H356)</f>
        <v/>
      </c>
      <c r="L357" s="21" t="str">
        <f>IF(OR($A357="",$B357="",$C357=""),"",'OddsRatio_working_3-way'!I356)</f>
        <v/>
      </c>
      <c r="M357" s="22" t="str">
        <f>IF(OR($A357="",$B357="",$C357=""),"",'OddsRatio_working_3-way'!J356)</f>
        <v/>
      </c>
      <c r="N357" s="17" t="str">
        <f>IF('Log_working_3-way'!$D356="","",A357^('Log_working_3-way'!$D356))</f>
        <v/>
      </c>
      <c r="O357" s="21" t="str">
        <f>IF('Log_working_3-way'!$D356="","",B357^('Log_working_3-way'!$D356))</f>
        <v/>
      </c>
      <c r="P357" s="22" t="str">
        <f>IF('Log_working_3-way'!$D356="","",C357^('Log_working_3-way'!$D356))</f>
        <v/>
      </c>
    </row>
    <row r="358" spans="4:16" x14ac:dyDescent="0.2">
      <c r="D358" s="20" t="str">
        <f t="shared" si="413"/>
        <v/>
      </c>
      <c r="E358" s="17" t="str">
        <f>IF(OR($A358="",$B358="",$C358=""),"",A358*'MPTO_working_3-way'!$I357)</f>
        <v/>
      </c>
      <c r="F358" s="21" t="str">
        <f>IF(OR($A358="",$B358="",$C358=""),"",B358*'MPTO_working_3-way'!$I357)</f>
        <v/>
      </c>
      <c r="G358" s="22" t="str">
        <f>IF(OR($A358="",$B358="",$C358=""),"",C358*'MPTO_working_3-way'!$I357)</f>
        <v/>
      </c>
      <c r="H358" s="17" t="str">
        <f>IF(OR($A358="",$B358="",$C358=""),"",'MPTO_working_3-way'!E357)</f>
        <v/>
      </c>
      <c r="I358" s="21" t="str">
        <f>IF(OR($A358="",$B358="",$C358=""),"",'MPTO_working_3-way'!F357)</f>
        <v/>
      </c>
      <c r="J358" s="22" t="str">
        <f>IF(OR($A358="",$B358="",$C358=""),"",'MPTO_working_3-way'!G357)</f>
        <v/>
      </c>
      <c r="K358" s="17" t="str">
        <f>IF(OR($A358="",$B358="",$C358=""),"",'OddsRatio_working_3-way'!H357)</f>
        <v/>
      </c>
      <c r="L358" s="21" t="str">
        <f>IF(OR($A358="",$B358="",$C358=""),"",'OddsRatio_working_3-way'!I357)</f>
        <v/>
      </c>
      <c r="M358" s="22" t="str">
        <f>IF(OR($A358="",$B358="",$C358=""),"",'OddsRatio_working_3-way'!J357)</f>
        <v/>
      </c>
      <c r="N358" s="17" t="str">
        <f>IF('Log_working_3-way'!$D357="","",A358^('Log_working_3-way'!$D357))</f>
        <v/>
      </c>
      <c r="O358" s="21" t="str">
        <f>IF('Log_working_3-way'!$D357="","",B358^('Log_working_3-way'!$D357))</f>
        <v/>
      </c>
      <c r="P358" s="22" t="str">
        <f>IF('Log_working_3-way'!$D357="","",C358^('Log_working_3-way'!$D357))</f>
        <v/>
      </c>
    </row>
    <row r="359" spans="4:16" x14ac:dyDescent="0.2">
      <c r="D359" s="20" t="str">
        <f t="shared" si="413"/>
        <v/>
      </c>
      <c r="E359" s="17" t="str">
        <f>IF(OR($A359="",$B359="",$C359=""),"",A359*'MPTO_working_3-way'!$I358)</f>
        <v/>
      </c>
      <c r="F359" s="21" t="str">
        <f>IF(OR($A359="",$B359="",$C359=""),"",B359*'MPTO_working_3-way'!$I358)</f>
        <v/>
      </c>
      <c r="G359" s="22" t="str">
        <f>IF(OR($A359="",$B359="",$C359=""),"",C359*'MPTO_working_3-way'!$I358)</f>
        <v/>
      </c>
      <c r="H359" s="17" t="str">
        <f>IF(OR($A359="",$B359="",$C359=""),"",'MPTO_working_3-way'!E358)</f>
        <v/>
      </c>
      <c r="I359" s="21" t="str">
        <f>IF(OR($A359="",$B359="",$C359=""),"",'MPTO_working_3-way'!F358)</f>
        <v/>
      </c>
      <c r="J359" s="22" t="str">
        <f>IF(OR($A359="",$B359="",$C359=""),"",'MPTO_working_3-way'!G358)</f>
        <v/>
      </c>
      <c r="K359" s="17" t="str">
        <f>IF(OR($A359="",$B359="",$C359=""),"",'OddsRatio_working_3-way'!H358)</f>
        <v/>
      </c>
      <c r="L359" s="21" t="str">
        <f>IF(OR($A359="",$B359="",$C359=""),"",'OddsRatio_working_3-way'!I358)</f>
        <v/>
      </c>
      <c r="M359" s="22" t="str">
        <f>IF(OR($A359="",$B359="",$C359=""),"",'OddsRatio_working_3-way'!J358)</f>
        <v/>
      </c>
      <c r="N359" s="17" t="str">
        <f>IF('Log_working_3-way'!$D358="","",A359^('Log_working_3-way'!$D358))</f>
        <v/>
      </c>
      <c r="O359" s="21" t="str">
        <f>IF('Log_working_3-way'!$D358="","",B359^('Log_working_3-way'!$D358))</f>
        <v/>
      </c>
      <c r="P359" s="22" t="str">
        <f>IF('Log_working_3-way'!$D358="","",C359^('Log_working_3-way'!$D358))</f>
        <v/>
      </c>
    </row>
    <row r="360" spans="4:16" x14ac:dyDescent="0.2">
      <c r="D360" s="20" t="str">
        <f t="shared" si="413"/>
        <v/>
      </c>
      <c r="E360" s="17" t="str">
        <f>IF(OR($A360="",$B360="",$C360=""),"",A360*'MPTO_working_3-way'!$I359)</f>
        <v/>
      </c>
      <c r="F360" s="21" t="str">
        <f>IF(OR($A360="",$B360="",$C360=""),"",B360*'MPTO_working_3-way'!$I359)</f>
        <v/>
      </c>
      <c r="G360" s="22" t="str">
        <f>IF(OR($A360="",$B360="",$C360=""),"",C360*'MPTO_working_3-way'!$I359)</f>
        <v/>
      </c>
      <c r="H360" s="17" t="str">
        <f>IF(OR($A360="",$B360="",$C360=""),"",'MPTO_working_3-way'!E359)</f>
        <v/>
      </c>
      <c r="I360" s="21" t="str">
        <f>IF(OR($A360="",$B360="",$C360=""),"",'MPTO_working_3-way'!F359)</f>
        <v/>
      </c>
      <c r="J360" s="22" t="str">
        <f>IF(OR($A360="",$B360="",$C360=""),"",'MPTO_working_3-way'!G359)</f>
        <v/>
      </c>
      <c r="K360" s="17" t="str">
        <f>IF(OR($A360="",$B360="",$C360=""),"",'OddsRatio_working_3-way'!H359)</f>
        <v/>
      </c>
      <c r="L360" s="21" t="str">
        <f>IF(OR($A360="",$B360="",$C360=""),"",'OddsRatio_working_3-way'!I359)</f>
        <v/>
      </c>
      <c r="M360" s="22" t="str">
        <f>IF(OR($A360="",$B360="",$C360=""),"",'OddsRatio_working_3-way'!J359)</f>
        <v/>
      </c>
      <c r="N360" s="17" t="str">
        <f>IF('Log_working_3-way'!$D359="","",A360^('Log_working_3-way'!$D359))</f>
        <v/>
      </c>
      <c r="O360" s="21" t="str">
        <f>IF('Log_working_3-way'!$D359="","",B360^('Log_working_3-way'!$D359))</f>
        <v/>
      </c>
      <c r="P360" s="22" t="str">
        <f>IF('Log_working_3-way'!$D359="","",C360^('Log_working_3-way'!$D359))</f>
        <v/>
      </c>
    </row>
    <row r="361" spans="4:16" x14ac:dyDescent="0.2">
      <c r="D361" s="20" t="str">
        <f t="shared" si="413"/>
        <v/>
      </c>
      <c r="E361" s="17" t="str">
        <f>IF(OR($A361="",$B361="",$C361=""),"",A361*'MPTO_working_3-way'!$I360)</f>
        <v/>
      </c>
      <c r="F361" s="21" t="str">
        <f>IF(OR($A361="",$B361="",$C361=""),"",B361*'MPTO_working_3-way'!$I360)</f>
        <v/>
      </c>
      <c r="G361" s="22" t="str">
        <f>IF(OR($A361="",$B361="",$C361=""),"",C361*'MPTO_working_3-way'!$I360)</f>
        <v/>
      </c>
      <c r="H361" s="17" t="str">
        <f>IF(OR($A361="",$B361="",$C361=""),"",'MPTO_working_3-way'!E360)</f>
        <v/>
      </c>
      <c r="I361" s="21" t="str">
        <f>IF(OR($A361="",$B361="",$C361=""),"",'MPTO_working_3-way'!F360)</f>
        <v/>
      </c>
      <c r="J361" s="22" t="str">
        <f>IF(OR($A361="",$B361="",$C361=""),"",'MPTO_working_3-way'!G360)</f>
        <v/>
      </c>
      <c r="K361" s="17" t="str">
        <f>IF(OR($A361="",$B361="",$C361=""),"",'OddsRatio_working_3-way'!H360)</f>
        <v/>
      </c>
      <c r="L361" s="21" t="str">
        <f>IF(OR($A361="",$B361="",$C361=""),"",'OddsRatio_working_3-way'!I360)</f>
        <v/>
      </c>
      <c r="M361" s="22" t="str">
        <f>IF(OR($A361="",$B361="",$C361=""),"",'OddsRatio_working_3-way'!J360)</f>
        <v/>
      </c>
      <c r="N361" s="17" t="str">
        <f>IF('Log_working_3-way'!$D360="","",A361^('Log_working_3-way'!$D360))</f>
        <v/>
      </c>
      <c r="O361" s="21" t="str">
        <f>IF('Log_working_3-way'!$D360="","",B361^('Log_working_3-way'!$D360))</f>
        <v/>
      </c>
      <c r="P361" s="22" t="str">
        <f>IF('Log_working_3-way'!$D360="","",C361^('Log_working_3-way'!$D360))</f>
        <v/>
      </c>
    </row>
    <row r="362" spans="4:16" x14ac:dyDescent="0.2">
      <c r="D362" s="20" t="str">
        <f t="shared" si="413"/>
        <v/>
      </c>
      <c r="E362" s="17" t="str">
        <f>IF(OR($A362="",$B362="",$C362=""),"",A362*'MPTO_working_3-way'!$I361)</f>
        <v/>
      </c>
      <c r="F362" s="21" t="str">
        <f>IF(OR($A362="",$B362="",$C362=""),"",B362*'MPTO_working_3-way'!$I361)</f>
        <v/>
      </c>
      <c r="G362" s="22" t="str">
        <f>IF(OR($A362="",$B362="",$C362=""),"",C362*'MPTO_working_3-way'!$I361)</f>
        <v/>
      </c>
      <c r="H362" s="17" t="str">
        <f>IF(OR($A362="",$B362="",$C362=""),"",'MPTO_working_3-way'!E361)</f>
        <v/>
      </c>
      <c r="I362" s="21" t="str">
        <f>IF(OR($A362="",$B362="",$C362=""),"",'MPTO_working_3-way'!F361)</f>
        <v/>
      </c>
      <c r="J362" s="22" t="str">
        <f>IF(OR($A362="",$B362="",$C362=""),"",'MPTO_working_3-way'!G361)</f>
        <v/>
      </c>
      <c r="K362" s="17" t="str">
        <f>IF(OR($A362="",$B362="",$C362=""),"",'OddsRatio_working_3-way'!H361)</f>
        <v/>
      </c>
      <c r="L362" s="21" t="str">
        <f>IF(OR($A362="",$B362="",$C362=""),"",'OddsRatio_working_3-way'!I361)</f>
        <v/>
      </c>
      <c r="M362" s="22" t="str">
        <f>IF(OR($A362="",$B362="",$C362=""),"",'OddsRatio_working_3-way'!J361)</f>
        <v/>
      </c>
      <c r="N362" s="17" t="str">
        <f>IF('Log_working_3-way'!$D361="","",A362^('Log_working_3-way'!$D361))</f>
        <v/>
      </c>
      <c r="O362" s="21" t="str">
        <f>IF('Log_working_3-way'!$D361="","",B362^('Log_working_3-way'!$D361))</f>
        <v/>
      </c>
      <c r="P362" s="22" t="str">
        <f>IF('Log_working_3-way'!$D361="","",C362^('Log_working_3-way'!$D361))</f>
        <v/>
      </c>
    </row>
    <row r="363" spans="4:16" x14ac:dyDescent="0.2">
      <c r="D363" s="20" t="str">
        <f t="shared" si="413"/>
        <v/>
      </c>
      <c r="E363" s="17" t="str">
        <f>IF(OR($A363="",$B363="",$C363=""),"",A363*'MPTO_working_3-way'!$I362)</f>
        <v/>
      </c>
      <c r="F363" s="21" t="str">
        <f>IF(OR($A363="",$B363="",$C363=""),"",B363*'MPTO_working_3-way'!$I362)</f>
        <v/>
      </c>
      <c r="G363" s="22" t="str">
        <f>IF(OR($A363="",$B363="",$C363=""),"",C363*'MPTO_working_3-way'!$I362)</f>
        <v/>
      </c>
      <c r="H363" s="17" t="str">
        <f>IF(OR($A363="",$B363="",$C363=""),"",'MPTO_working_3-way'!E362)</f>
        <v/>
      </c>
      <c r="I363" s="21" t="str">
        <f>IF(OR($A363="",$B363="",$C363=""),"",'MPTO_working_3-way'!F362)</f>
        <v/>
      </c>
      <c r="J363" s="22" t="str">
        <f>IF(OR($A363="",$B363="",$C363=""),"",'MPTO_working_3-way'!G362)</f>
        <v/>
      </c>
      <c r="K363" s="17" t="str">
        <f>IF(OR($A363="",$B363="",$C363=""),"",'OddsRatio_working_3-way'!H362)</f>
        <v/>
      </c>
      <c r="L363" s="21" t="str">
        <f>IF(OR($A363="",$B363="",$C363=""),"",'OddsRatio_working_3-way'!I362)</f>
        <v/>
      </c>
      <c r="M363" s="22" t="str">
        <f>IF(OR($A363="",$B363="",$C363=""),"",'OddsRatio_working_3-way'!J362)</f>
        <v/>
      </c>
      <c r="N363" s="17" t="str">
        <f>IF('Log_working_3-way'!$D362="","",A363^('Log_working_3-way'!$D362))</f>
        <v/>
      </c>
      <c r="O363" s="21" t="str">
        <f>IF('Log_working_3-way'!$D362="","",B363^('Log_working_3-way'!$D362))</f>
        <v/>
      </c>
      <c r="P363" s="22" t="str">
        <f>IF('Log_working_3-way'!$D362="","",C363^('Log_working_3-way'!$D362))</f>
        <v/>
      </c>
    </row>
    <row r="364" spans="4:16" x14ac:dyDescent="0.2">
      <c r="D364" s="20" t="str">
        <f t="shared" si="413"/>
        <v/>
      </c>
      <c r="E364" s="17" t="str">
        <f>IF(OR($A364="",$B364="",$C364=""),"",A364*'MPTO_working_3-way'!$I363)</f>
        <v/>
      </c>
      <c r="F364" s="21" t="str">
        <f>IF(OR($A364="",$B364="",$C364=""),"",B364*'MPTO_working_3-way'!$I363)</f>
        <v/>
      </c>
      <c r="G364" s="22" t="str">
        <f>IF(OR($A364="",$B364="",$C364=""),"",C364*'MPTO_working_3-way'!$I363)</f>
        <v/>
      </c>
      <c r="H364" s="17" t="str">
        <f>IF(OR($A364="",$B364="",$C364=""),"",'MPTO_working_3-way'!E363)</f>
        <v/>
      </c>
      <c r="I364" s="21" t="str">
        <f>IF(OR($A364="",$B364="",$C364=""),"",'MPTO_working_3-way'!F363)</f>
        <v/>
      </c>
      <c r="J364" s="22" t="str">
        <f>IF(OR($A364="",$B364="",$C364=""),"",'MPTO_working_3-way'!G363)</f>
        <v/>
      </c>
      <c r="K364" s="17" t="str">
        <f>IF(OR($A364="",$B364="",$C364=""),"",'OddsRatio_working_3-way'!H363)</f>
        <v/>
      </c>
      <c r="L364" s="21" t="str">
        <f>IF(OR($A364="",$B364="",$C364=""),"",'OddsRatio_working_3-way'!I363)</f>
        <v/>
      </c>
      <c r="M364" s="22" t="str">
        <f>IF(OR($A364="",$B364="",$C364=""),"",'OddsRatio_working_3-way'!J363)</f>
        <v/>
      </c>
      <c r="N364" s="17" t="str">
        <f>IF('Log_working_3-way'!$D363="","",A364^('Log_working_3-way'!$D363))</f>
        <v/>
      </c>
      <c r="O364" s="21" t="str">
        <f>IF('Log_working_3-way'!$D363="","",B364^('Log_working_3-way'!$D363))</f>
        <v/>
      </c>
      <c r="P364" s="22" t="str">
        <f>IF('Log_working_3-way'!$D363="","",C364^('Log_working_3-way'!$D363))</f>
        <v/>
      </c>
    </row>
    <row r="365" spans="4:16" x14ac:dyDescent="0.2">
      <c r="D365" s="20" t="str">
        <f t="shared" si="413"/>
        <v/>
      </c>
      <c r="E365" s="17" t="str">
        <f>IF(OR($A365="",$B365="",$C365=""),"",A365*'MPTO_working_3-way'!$I364)</f>
        <v/>
      </c>
      <c r="F365" s="21" t="str">
        <f>IF(OR($A365="",$B365="",$C365=""),"",B365*'MPTO_working_3-way'!$I364)</f>
        <v/>
      </c>
      <c r="G365" s="22" t="str">
        <f>IF(OR($A365="",$B365="",$C365=""),"",C365*'MPTO_working_3-way'!$I364)</f>
        <v/>
      </c>
      <c r="H365" s="17" t="str">
        <f>IF(OR($A365="",$B365="",$C365=""),"",'MPTO_working_3-way'!E364)</f>
        <v/>
      </c>
      <c r="I365" s="21" t="str">
        <f>IF(OR($A365="",$B365="",$C365=""),"",'MPTO_working_3-way'!F364)</f>
        <v/>
      </c>
      <c r="J365" s="22" t="str">
        <f>IF(OR($A365="",$B365="",$C365=""),"",'MPTO_working_3-way'!G364)</f>
        <v/>
      </c>
      <c r="K365" s="17" t="str">
        <f>IF(OR($A365="",$B365="",$C365=""),"",'OddsRatio_working_3-way'!H364)</f>
        <v/>
      </c>
      <c r="L365" s="21" t="str">
        <f>IF(OR($A365="",$B365="",$C365=""),"",'OddsRatio_working_3-way'!I364)</f>
        <v/>
      </c>
      <c r="M365" s="22" t="str">
        <f>IF(OR($A365="",$B365="",$C365=""),"",'OddsRatio_working_3-way'!J364)</f>
        <v/>
      </c>
      <c r="N365" s="17" t="str">
        <f>IF('Log_working_3-way'!$D364="","",A365^('Log_working_3-way'!$D364))</f>
        <v/>
      </c>
      <c r="O365" s="21" t="str">
        <f>IF('Log_working_3-way'!$D364="","",B365^('Log_working_3-way'!$D364))</f>
        <v/>
      </c>
      <c r="P365" s="22" t="str">
        <f>IF('Log_working_3-way'!$D364="","",C365^('Log_working_3-way'!$D364))</f>
        <v/>
      </c>
    </row>
    <row r="366" spans="4:16" x14ac:dyDescent="0.2">
      <c r="D366" s="20" t="str">
        <f t="shared" si="413"/>
        <v/>
      </c>
      <c r="E366" s="17" t="str">
        <f>IF(OR($A366="",$B366="",$C366=""),"",A366*'MPTO_working_3-way'!$I365)</f>
        <v/>
      </c>
      <c r="F366" s="21" t="str">
        <f>IF(OR($A366="",$B366="",$C366=""),"",B366*'MPTO_working_3-way'!$I365)</f>
        <v/>
      </c>
      <c r="G366" s="22" t="str">
        <f>IF(OR($A366="",$B366="",$C366=""),"",C366*'MPTO_working_3-way'!$I365)</f>
        <v/>
      </c>
      <c r="H366" s="17" t="str">
        <f>IF(OR($A366="",$B366="",$C366=""),"",'MPTO_working_3-way'!E365)</f>
        <v/>
      </c>
      <c r="I366" s="21" t="str">
        <f>IF(OR($A366="",$B366="",$C366=""),"",'MPTO_working_3-way'!F365)</f>
        <v/>
      </c>
      <c r="J366" s="22" t="str">
        <f>IF(OR($A366="",$B366="",$C366=""),"",'MPTO_working_3-way'!G365)</f>
        <v/>
      </c>
      <c r="K366" s="17" t="str">
        <f>IF(OR($A366="",$B366="",$C366=""),"",'OddsRatio_working_3-way'!H365)</f>
        <v/>
      </c>
      <c r="L366" s="21" t="str">
        <f>IF(OR($A366="",$B366="",$C366=""),"",'OddsRatio_working_3-way'!I365)</f>
        <v/>
      </c>
      <c r="M366" s="22" t="str">
        <f>IF(OR($A366="",$B366="",$C366=""),"",'OddsRatio_working_3-way'!J365)</f>
        <v/>
      </c>
      <c r="N366" s="17" t="str">
        <f>IF('Log_working_3-way'!$D365="","",A366^('Log_working_3-way'!$D365))</f>
        <v/>
      </c>
      <c r="O366" s="21" t="str">
        <f>IF('Log_working_3-way'!$D365="","",B366^('Log_working_3-way'!$D365))</f>
        <v/>
      </c>
      <c r="P366" s="22" t="str">
        <f>IF('Log_working_3-way'!$D365="","",C366^('Log_working_3-way'!$D365))</f>
        <v/>
      </c>
    </row>
    <row r="367" spans="4:16" x14ac:dyDescent="0.2">
      <c r="D367" s="20" t="str">
        <f t="shared" si="413"/>
        <v/>
      </c>
      <c r="E367" s="17" t="str">
        <f>IF(OR($A367="",$B367="",$C367=""),"",A367*'MPTO_working_3-way'!$I366)</f>
        <v/>
      </c>
      <c r="F367" s="21" t="str">
        <f>IF(OR($A367="",$B367="",$C367=""),"",B367*'MPTO_working_3-way'!$I366)</f>
        <v/>
      </c>
      <c r="G367" s="22" t="str">
        <f>IF(OR($A367="",$B367="",$C367=""),"",C367*'MPTO_working_3-way'!$I366)</f>
        <v/>
      </c>
      <c r="H367" s="17" t="str">
        <f>IF(OR($A367="",$B367="",$C367=""),"",'MPTO_working_3-way'!E366)</f>
        <v/>
      </c>
      <c r="I367" s="21" t="str">
        <f>IF(OR($A367="",$B367="",$C367=""),"",'MPTO_working_3-way'!F366)</f>
        <v/>
      </c>
      <c r="J367" s="22" t="str">
        <f>IF(OR($A367="",$B367="",$C367=""),"",'MPTO_working_3-way'!G366)</f>
        <v/>
      </c>
      <c r="K367" s="17" t="str">
        <f>IF(OR($A367="",$B367="",$C367=""),"",'OddsRatio_working_3-way'!H366)</f>
        <v/>
      </c>
      <c r="L367" s="21" t="str">
        <f>IF(OR($A367="",$B367="",$C367=""),"",'OddsRatio_working_3-way'!I366)</f>
        <v/>
      </c>
      <c r="M367" s="22" t="str">
        <f>IF(OR($A367="",$B367="",$C367=""),"",'OddsRatio_working_3-way'!J366)</f>
        <v/>
      </c>
      <c r="N367" s="17" t="str">
        <f>IF('Log_working_3-way'!$D366="","",A367^('Log_working_3-way'!$D366))</f>
        <v/>
      </c>
      <c r="O367" s="21" t="str">
        <f>IF('Log_working_3-way'!$D366="","",B367^('Log_working_3-way'!$D366))</f>
        <v/>
      </c>
      <c r="P367" s="22" t="str">
        <f>IF('Log_working_3-way'!$D366="","",C367^('Log_working_3-way'!$D366))</f>
        <v/>
      </c>
    </row>
    <row r="368" spans="4:16" x14ac:dyDescent="0.2">
      <c r="D368" s="20" t="str">
        <f t="shared" si="413"/>
        <v/>
      </c>
      <c r="E368" s="17" t="str">
        <f>IF(OR($A368="",$B368="",$C368=""),"",A368*'MPTO_working_3-way'!$I367)</f>
        <v/>
      </c>
      <c r="F368" s="21" t="str">
        <f>IF(OR($A368="",$B368="",$C368=""),"",B368*'MPTO_working_3-way'!$I367)</f>
        <v/>
      </c>
      <c r="G368" s="22" t="str">
        <f>IF(OR($A368="",$B368="",$C368=""),"",C368*'MPTO_working_3-way'!$I367)</f>
        <v/>
      </c>
      <c r="H368" s="17" t="str">
        <f>IF(OR($A368="",$B368="",$C368=""),"",'MPTO_working_3-way'!E367)</f>
        <v/>
      </c>
      <c r="I368" s="21" t="str">
        <f>IF(OR($A368="",$B368="",$C368=""),"",'MPTO_working_3-way'!F367)</f>
        <v/>
      </c>
      <c r="J368" s="22" t="str">
        <f>IF(OR($A368="",$B368="",$C368=""),"",'MPTO_working_3-way'!G367)</f>
        <v/>
      </c>
      <c r="K368" s="17" t="str">
        <f>IF(OR($A368="",$B368="",$C368=""),"",'OddsRatio_working_3-way'!H367)</f>
        <v/>
      </c>
      <c r="L368" s="21" t="str">
        <f>IF(OR($A368="",$B368="",$C368=""),"",'OddsRatio_working_3-way'!I367)</f>
        <v/>
      </c>
      <c r="M368" s="22" t="str">
        <f>IF(OR($A368="",$B368="",$C368=""),"",'OddsRatio_working_3-way'!J367)</f>
        <v/>
      </c>
      <c r="N368" s="17" t="str">
        <f>IF('Log_working_3-way'!$D367="","",A368^('Log_working_3-way'!$D367))</f>
        <v/>
      </c>
      <c r="O368" s="21" t="str">
        <f>IF('Log_working_3-way'!$D367="","",B368^('Log_working_3-way'!$D367))</f>
        <v/>
      </c>
      <c r="P368" s="22" t="str">
        <f>IF('Log_working_3-way'!$D367="","",C368^('Log_working_3-way'!$D367))</f>
        <v/>
      </c>
    </row>
    <row r="369" spans="4:16" x14ac:dyDescent="0.2">
      <c r="D369" s="20" t="str">
        <f t="shared" si="413"/>
        <v/>
      </c>
      <c r="E369" s="17" t="str">
        <f>IF(OR($A369="",$B369="",$C369=""),"",A369*'MPTO_working_3-way'!$I368)</f>
        <v/>
      </c>
      <c r="F369" s="21" t="str">
        <f>IF(OR($A369="",$B369="",$C369=""),"",B369*'MPTO_working_3-way'!$I368)</f>
        <v/>
      </c>
      <c r="G369" s="22" t="str">
        <f>IF(OR($A369="",$B369="",$C369=""),"",C369*'MPTO_working_3-way'!$I368)</f>
        <v/>
      </c>
      <c r="H369" s="17" t="str">
        <f>IF(OR($A369="",$B369="",$C369=""),"",'MPTO_working_3-way'!E368)</f>
        <v/>
      </c>
      <c r="I369" s="21" t="str">
        <f>IF(OR($A369="",$B369="",$C369=""),"",'MPTO_working_3-way'!F368)</f>
        <v/>
      </c>
      <c r="J369" s="22" t="str">
        <f>IF(OR($A369="",$B369="",$C369=""),"",'MPTO_working_3-way'!G368)</f>
        <v/>
      </c>
      <c r="K369" s="17" t="str">
        <f>IF(OR($A369="",$B369="",$C369=""),"",'OddsRatio_working_3-way'!H368)</f>
        <v/>
      </c>
      <c r="L369" s="21" t="str">
        <f>IF(OR($A369="",$B369="",$C369=""),"",'OddsRatio_working_3-way'!I368)</f>
        <v/>
      </c>
      <c r="M369" s="22" t="str">
        <f>IF(OR($A369="",$B369="",$C369=""),"",'OddsRatio_working_3-way'!J368)</f>
        <v/>
      </c>
      <c r="N369" s="17" t="str">
        <f>IF('Log_working_3-way'!$D368="","",A369^('Log_working_3-way'!$D368))</f>
        <v/>
      </c>
      <c r="O369" s="21" t="str">
        <f>IF('Log_working_3-way'!$D368="","",B369^('Log_working_3-way'!$D368))</f>
        <v/>
      </c>
      <c r="P369" s="22" t="str">
        <f>IF('Log_working_3-way'!$D368="","",C369^('Log_working_3-way'!$D368))</f>
        <v/>
      </c>
    </row>
    <row r="370" spans="4:16" x14ac:dyDescent="0.2">
      <c r="D370" s="20" t="str">
        <f t="shared" si="413"/>
        <v/>
      </c>
      <c r="E370" s="17" t="str">
        <f>IF(OR($A370="",$B370="",$C370=""),"",A370*'MPTO_working_3-way'!$I369)</f>
        <v/>
      </c>
      <c r="F370" s="21" t="str">
        <f>IF(OR($A370="",$B370="",$C370=""),"",B370*'MPTO_working_3-way'!$I369)</f>
        <v/>
      </c>
      <c r="G370" s="22" t="str">
        <f>IF(OR($A370="",$B370="",$C370=""),"",C370*'MPTO_working_3-way'!$I369)</f>
        <v/>
      </c>
      <c r="H370" s="17" t="str">
        <f>IF(OR($A370="",$B370="",$C370=""),"",'MPTO_working_3-way'!E369)</f>
        <v/>
      </c>
      <c r="I370" s="21" t="str">
        <f>IF(OR($A370="",$B370="",$C370=""),"",'MPTO_working_3-way'!F369)</f>
        <v/>
      </c>
      <c r="J370" s="22" t="str">
        <f>IF(OR($A370="",$B370="",$C370=""),"",'MPTO_working_3-way'!G369)</f>
        <v/>
      </c>
      <c r="K370" s="17" t="str">
        <f>IF(OR($A370="",$B370="",$C370=""),"",'OddsRatio_working_3-way'!H369)</f>
        <v/>
      </c>
      <c r="L370" s="21" t="str">
        <f>IF(OR($A370="",$B370="",$C370=""),"",'OddsRatio_working_3-way'!I369)</f>
        <v/>
      </c>
      <c r="M370" s="22" t="str">
        <f>IF(OR($A370="",$B370="",$C370=""),"",'OddsRatio_working_3-way'!J369)</f>
        <v/>
      </c>
      <c r="N370" s="17" t="str">
        <f>IF('Log_working_3-way'!$D369="","",A370^('Log_working_3-way'!$D369))</f>
        <v/>
      </c>
      <c r="O370" s="21" t="str">
        <f>IF('Log_working_3-way'!$D369="","",B370^('Log_working_3-way'!$D369))</f>
        <v/>
      </c>
      <c r="P370" s="22" t="str">
        <f>IF('Log_working_3-way'!$D369="","",C370^('Log_working_3-way'!$D369))</f>
        <v/>
      </c>
    </row>
    <row r="371" spans="4:16" x14ac:dyDescent="0.2">
      <c r="D371" s="20" t="str">
        <f t="shared" si="413"/>
        <v/>
      </c>
      <c r="E371" s="17" t="str">
        <f>IF(OR($A371="",$B371="",$C371=""),"",A371*'MPTO_working_3-way'!$I370)</f>
        <v/>
      </c>
      <c r="F371" s="21" t="str">
        <f>IF(OR($A371="",$B371="",$C371=""),"",B371*'MPTO_working_3-way'!$I370)</f>
        <v/>
      </c>
      <c r="G371" s="22" t="str">
        <f>IF(OR($A371="",$B371="",$C371=""),"",C371*'MPTO_working_3-way'!$I370)</f>
        <v/>
      </c>
      <c r="H371" s="17" t="str">
        <f>IF(OR($A371="",$B371="",$C371=""),"",'MPTO_working_3-way'!E370)</f>
        <v/>
      </c>
      <c r="I371" s="21" t="str">
        <f>IF(OR($A371="",$B371="",$C371=""),"",'MPTO_working_3-way'!F370)</f>
        <v/>
      </c>
      <c r="J371" s="22" t="str">
        <f>IF(OR($A371="",$B371="",$C371=""),"",'MPTO_working_3-way'!G370)</f>
        <v/>
      </c>
      <c r="K371" s="17" t="str">
        <f>IF(OR($A371="",$B371="",$C371=""),"",'OddsRatio_working_3-way'!H370)</f>
        <v/>
      </c>
      <c r="L371" s="21" t="str">
        <f>IF(OR($A371="",$B371="",$C371=""),"",'OddsRatio_working_3-way'!I370)</f>
        <v/>
      </c>
      <c r="M371" s="22" t="str">
        <f>IF(OR($A371="",$B371="",$C371=""),"",'OddsRatio_working_3-way'!J370)</f>
        <v/>
      </c>
      <c r="N371" s="17" t="str">
        <f>IF('Log_working_3-way'!$D370="","",A371^('Log_working_3-way'!$D370))</f>
        <v/>
      </c>
      <c r="O371" s="21" t="str">
        <f>IF('Log_working_3-way'!$D370="","",B371^('Log_working_3-way'!$D370))</f>
        <v/>
      </c>
      <c r="P371" s="22" t="str">
        <f>IF('Log_working_3-way'!$D370="","",C371^('Log_working_3-way'!$D370))</f>
        <v/>
      </c>
    </row>
    <row r="372" spans="4:16" x14ac:dyDescent="0.2">
      <c r="D372" s="20" t="str">
        <f t="shared" si="413"/>
        <v/>
      </c>
      <c r="E372" s="17" t="str">
        <f>IF(OR($A372="",$B372="",$C372=""),"",A372*'MPTO_working_3-way'!$I371)</f>
        <v/>
      </c>
      <c r="F372" s="21" t="str">
        <f>IF(OR($A372="",$B372="",$C372=""),"",B372*'MPTO_working_3-way'!$I371)</f>
        <v/>
      </c>
      <c r="G372" s="22" t="str">
        <f>IF(OR($A372="",$B372="",$C372=""),"",C372*'MPTO_working_3-way'!$I371)</f>
        <v/>
      </c>
      <c r="H372" s="17" t="str">
        <f>IF(OR($A372="",$B372="",$C372=""),"",'MPTO_working_3-way'!E371)</f>
        <v/>
      </c>
      <c r="I372" s="21" t="str">
        <f>IF(OR($A372="",$B372="",$C372=""),"",'MPTO_working_3-way'!F371)</f>
        <v/>
      </c>
      <c r="J372" s="22" t="str">
        <f>IF(OR($A372="",$B372="",$C372=""),"",'MPTO_working_3-way'!G371)</f>
        <v/>
      </c>
      <c r="K372" s="17" t="str">
        <f>IF(OR($A372="",$B372="",$C372=""),"",'OddsRatio_working_3-way'!H371)</f>
        <v/>
      </c>
      <c r="L372" s="21" t="str">
        <f>IF(OR($A372="",$B372="",$C372=""),"",'OddsRatio_working_3-way'!I371)</f>
        <v/>
      </c>
      <c r="M372" s="22" t="str">
        <f>IF(OR($A372="",$B372="",$C372=""),"",'OddsRatio_working_3-way'!J371)</f>
        <v/>
      </c>
      <c r="N372" s="17" t="str">
        <f>IF('Log_working_3-way'!$D371="","",A372^('Log_working_3-way'!$D371))</f>
        <v/>
      </c>
      <c r="O372" s="21" t="str">
        <f>IF('Log_working_3-way'!$D371="","",B372^('Log_working_3-way'!$D371))</f>
        <v/>
      </c>
      <c r="P372" s="22" t="str">
        <f>IF('Log_working_3-way'!$D371="","",C372^('Log_working_3-way'!$D371))</f>
        <v/>
      </c>
    </row>
    <row r="373" spans="4:16" x14ac:dyDescent="0.2">
      <c r="D373" s="20" t="str">
        <f t="shared" si="413"/>
        <v/>
      </c>
      <c r="E373" s="17" t="str">
        <f>IF(OR($A373="",$B373="",$C373=""),"",A373*'MPTO_working_3-way'!$I372)</f>
        <v/>
      </c>
      <c r="F373" s="21" t="str">
        <f>IF(OR($A373="",$B373="",$C373=""),"",B373*'MPTO_working_3-way'!$I372)</f>
        <v/>
      </c>
      <c r="G373" s="22" t="str">
        <f>IF(OR($A373="",$B373="",$C373=""),"",C373*'MPTO_working_3-way'!$I372)</f>
        <v/>
      </c>
      <c r="H373" s="17" t="str">
        <f>IF(OR($A373="",$B373="",$C373=""),"",'MPTO_working_3-way'!E372)</f>
        <v/>
      </c>
      <c r="I373" s="21" t="str">
        <f>IF(OR($A373="",$B373="",$C373=""),"",'MPTO_working_3-way'!F372)</f>
        <v/>
      </c>
      <c r="J373" s="22" t="str">
        <f>IF(OR($A373="",$B373="",$C373=""),"",'MPTO_working_3-way'!G372)</f>
        <v/>
      </c>
      <c r="K373" s="17" t="str">
        <f>IF(OR($A373="",$B373="",$C373=""),"",'OddsRatio_working_3-way'!H372)</f>
        <v/>
      </c>
      <c r="L373" s="21" t="str">
        <f>IF(OR($A373="",$B373="",$C373=""),"",'OddsRatio_working_3-way'!I372)</f>
        <v/>
      </c>
      <c r="M373" s="22" t="str">
        <f>IF(OR($A373="",$B373="",$C373=""),"",'OddsRatio_working_3-way'!J372)</f>
        <v/>
      </c>
      <c r="N373" s="17" t="str">
        <f>IF('Log_working_3-way'!$D372="","",A373^('Log_working_3-way'!$D372))</f>
        <v/>
      </c>
      <c r="O373" s="21" t="str">
        <f>IF('Log_working_3-way'!$D372="","",B373^('Log_working_3-way'!$D372))</f>
        <v/>
      </c>
      <c r="P373" s="22" t="str">
        <f>IF('Log_working_3-way'!$D372="","",C373^('Log_working_3-way'!$D372))</f>
        <v/>
      </c>
    </row>
    <row r="374" spans="4:16" x14ac:dyDescent="0.2">
      <c r="D374" s="20" t="str">
        <f t="shared" si="413"/>
        <v/>
      </c>
      <c r="E374" s="17" t="str">
        <f>IF(OR($A374="",$B374="",$C374=""),"",A374*'MPTO_working_3-way'!$I373)</f>
        <v/>
      </c>
      <c r="F374" s="21" t="str">
        <f>IF(OR($A374="",$B374="",$C374=""),"",B374*'MPTO_working_3-way'!$I373)</f>
        <v/>
      </c>
      <c r="G374" s="22" t="str">
        <f>IF(OR($A374="",$B374="",$C374=""),"",C374*'MPTO_working_3-way'!$I373)</f>
        <v/>
      </c>
      <c r="H374" s="17" t="str">
        <f>IF(OR($A374="",$B374="",$C374=""),"",'MPTO_working_3-way'!E373)</f>
        <v/>
      </c>
      <c r="I374" s="21" t="str">
        <f>IF(OR($A374="",$B374="",$C374=""),"",'MPTO_working_3-way'!F373)</f>
        <v/>
      </c>
      <c r="J374" s="22" t="str">
        <f>IF(OR($A374="",$B374="",$C374=""),"",'MPTO_working_3-way'!G373)</f>
        <v/>
      </c>
      <c r="K374" s="17" t="str">
        <f>IF(OR($A374="",$B374="",$C374=""),"",'OddsRatio_working_3-way'!H373)</f>
        <v/>
      </c>
      <c r="L374" s="21" t="str">
        <f>IF(OR($A374="",$B374="",$C374=""),"",'OddsRatio_working_3-way'!I373)</f>
        <v/>
      </c>
      <c r="M374" s="22" t="str">
        <f>IF(OR($A374="",$B374="",$C374=""),"",'OddsRatio_working_3-way'!J373)</f>
        <v/>
      </c>
      <c r="N374" s="17" t="str">
        <f>IF('Log_working_3-way'!$D373="","",A374^('Log_working_3-way'!$D373))</f>
        <v/>
      </c>
      <c r="O374" s="21" t="str">
        <f>IF('Log_working_3-way'!$D373="","",B374^('Log_working_3-way'!$D373))</f>
        <v/>
      </c>
      <c r="P374" s="22" t="str">
        <f>IF('Log_working_3-way'!$D373="","",C374^('Log_working_3-way'!$D373))</f>
        <v/>
      </c>
    </row>
    <row r="375" spans="4:16" x14ac:dyDescent="0.2">
      <c r="D375" s="20" t="str">
        <f t="shared" si="413"/>
        <v/>
      </c>
      <c r="E375" s="17" t="str">
        <f>IF(OR($A375="",$B375="",$C375=""),"",A375*'MPTO_working_3-way'!$I374)</f>
        <v/>
      </c>
      <c r="F375" s="21" t="str">
        <f>IF(OR($A375="",$B375="",$C375=""),"",B375*'MPTO_working_3-way'!$I374)</f>
        <v/>
      </c>
      <c r="G375" s="22" t="str">
        <f>IF(OR($A375="",$B375="",$C375=""),"",C375*'MPTO_working_3-way'!$I374)</f>
        <v/>
      </c>
      <c r="H375" s="17" t="str">
        <f>IF(OR($A375="",$B375="",$C375=""),"",'MPTO_working_3-way'!E374)</f>
        <v/>
      </c>
      <c r="I375" s="21" t="str">
        <f>IF(OR($A375="",$B375="",$C375=""),"",'MPTO_working_3-way'!F374)</f>
        <v/>
      </c>
      <c r="J375" s="22" t="str">
        <f>IF(OR($A375="",$B375="",$C375=""),"",'MPTO_working_3-way'!G374)</f>
        <v/>
      </c>
      <c r="K375" s="17" t="str">
        <f>IF(OR($A375="",$B375="",$C375=""),"",'OddsRatio_working_3-way'!H374)</f>
        <v/>
      </c>
      <c r="L375" s="21" t="str">
        <f>IF(OR($A375="",$B375="",$C375=""),"",'OddsRatio_working_3-way'!I374)</f>
        <v/>
      </c>
      <c r="M375" s="22" t="str">
        <f>IF(OR($A375="",$B375="",$C375=""),"",'OddsRatio_working_3-way'!J374)</f>
        <v/>
      </c>
      <c r="N375" s="17" t="str">
        <f>IF('Log_working_3-way'!$D374="","",A375^('Log_working_3-way'!$D374))</f>
        <v/>
      </c>
      <c r="O375" s="21" t="str">
        <f>IF('Log_working_3-way'!$D374="","",B375^('Log_working_3-way'!$D374))</f>
        <v/>
      </c>
      <c r="P375" s="22" t="str">
        <f>IF('Log_working_3-way'!$D374="","",C375^('Log_working_3-way'!$D374))</f>
        <v/>
      </c>
    </row>
    <row r="376" spans="4:16" x14ac:dyDescent="0.2">
      <c r="D376" s="20" t="str">
        <f t="shared" si="413"/>
        <v/>
      </c>
      <c r="E376" s="17" t="str">
        <f>IF(OR($A376="",$B376="",$C376=""),"",A376*'MPTO_working_3-way'!$I375)</f>
        <v/>
      </c>
      <c r="F376" s="21" t="str">
        <f>IF(OR($A376="",$B376="",$C376=""),"",B376*'MPTO_working_3-way'!$I375)</f>
        <v/>
      </c>
      <c r="G376" s="22" t="str">
        <f>IF(OR($A376="",$B376="",$C376=""),"",C376*'MPTO_working_3-way'!$I375)</f>
        <v/>
      </c>
      <c r="H376" s="17" t="str">
        <f>IF(OR($A376="",$B376="",$C376=""),"",'MPTO_working_3-way'!E375)</f>
        <v/>
      </c>
      <c r="I376" s="21" t="str">
        <f>IF(OR($A376="",$B376="",$C376=""),"",'MPTO_working_3-way'!F375)</f>
        <v/>
      </c>
      <c r="J376" s="22" t="str">
        <f>IF(OR($A376="",$B376="",$C376=""),"",'MPTO_working_3-way'!G375)</f>
        <v/>
      </c>
      <c r="K376" s="17" t="str">
        <f>IF(OR($A376="",$B376="",$C376=""),"",'OddsRatio_working_3-way'!H375)</f>
        <v/>
      </c>
      <c r="L376" s="21" t="str">
        <f>IF(OR($A376="",$B376="",$C376=""),"",'OddsRatio_working_3-way'!I375)</f>
        <v/>
      </c>
      <c r="M376" s="22" t="str">
        <f>IF(OR($A376="",$B376="",$C376=""),"",'OddsRatio_working_3-way'!J375)</f>
        <v/>
      </c>
      <c r="N376" s="17" t="str">
        <f>IF('Log_working_3-way'!$D375="","",A376^('Log_working_3-way'!$D375))</f>
        <v/>
      </c>
      <c r="O376" s="21" t="str">
        <f>IF('Log_working_3-way'!$D375="","",B376^('Log_working_3-way'!$D375))</f>
        <v/>
      </c>
      <c r="P376" s="22" t="str">
        <f>IF('Log_working_3-way'!$D375="","",C376^('Log_working_3-way'!$D375))</f>
        <v/>
      </c>
    </row>
    <row r="377" spans="4:16" x14ac:dyDescent="0.2">
      <c r="D377" s="20" t="str">
        <f t="shared" si="413"/>
        <v/>
      </c>
      <c r="E377" s="17" t="str">
        <f>IF(OR($A377="",$B377="",$C377=""),"",A377*'MPTO_working_3-way'!$I376)</f>
        <v/>
      </c>
      <c r="F377" s="21" t="str">
        <f>IF(OR($A377="",$B377="",$C377=""),"",B377*'MPTO_working_3-way'!$I376)</f>
        <v/>
      </c>
      <c r="G377" s="22" t="str">
        <f>IF(OR($A377="",$B377="",$C377=""),"",C377*'MPTO_working_3-way'!$I376)</f>
        <v/>
      </c>
      <c r="H377" s="17" t="str">
        <f>IF(OR($A377="",$B377="",$C377=""),"",'MPTO_working_3-way'!E376)</f>
        <v/>
      </c>
      <c r="I377" s="21" t="str">
        <f>IF(OR($A377="",$B377="",$C377=""),"",'MPTO_working_3-way'!F376)</f>
        <v/>
      </c>
      <c r="J377" s="22" t="str">
        <f>IF(OR($A377="",$B377="",$C377=""),"",'MPTO_working_3-way'!G376)</f>
        <v/>
      </c>
      <c r="K377" s="17" t="str">
        <f>IF(OR($A377="",$B377="",$C377=""),"",'OddsRatio_working_3-way'!H376)</f>
        <v/>
      </c>
      <c r="L377" s="21" t="str">
        <f>IF(OR($A377="",$B377="",$C377=""),"",'OddsRatio_working_3-way'!I376)</f>
        <v/>
      </c>
      <c r="M377" s="22" t="str">
        <f>IF(OR($A377="",$B377="",$C377=""),"",'OddsRatio_working_3-way'!J376)</f>
        <v/>
      </c>
      <c r="N377" s="17" t="str">
        <f>IF('Log_working_3-way'!$D376="","",A377^('Log_working_3-way'!$D376))</f>
        <v/>
      </c>
      <c r="O377" s="21" t="str">
        <f>IF('Log_working_3-way'!$D376="","",B377^('Log_working_3-way'!$D376))</f>
        <v/>
      </c>
      <c r="P377" s="22" t="str">
        <f>IF('Log_working_3-way'!$D376="","",C377^('Log_working_3-way'!$D376))</f>
        <v/>
      </c>
    </row>
    <row r="378" spans="4:16" x14ac:dyDescent="0.2">
      <c r="D378" s="20" t="str">
        <f t="shared" si="413"/>
        <v/>
      </c>
      <c r="E378" s="17" t="str">
        <f>IF(OR($A378="",$B378="",$C378=""),"",A378*'MPTO_working_3-way'!$I377)</f>
        <v/>
      </c>
      <c r="F378" s="21" t="str">
        <f>IF(OR($A378="",$B378="",$C378=""),"",B378*'MPTO_working_3-way'!$I377)</f>
        <v/>
      </c>
      <c r="G378" s="22" t="str">
        <f>IF(OR($A378="",$B378="",$C378=""),"",C378*'MPTO_working_3-way'!$I377)</f>
        <v/>
      </c>
      <c r="H378" s="17" t="str">
        <f>IF(OR($A378="",$B378="",$C378=""),"",'MPTO_working_3-way'!E377)</f>
        <v/>
      </c>
      <c r="I378" s="21" t="str">
        <f>IF(OR($A378="",$B378="",$C378=""),"",'MPTO_working_3-way'!F377)</f>
        <v/>
      </c>
      <c r="J378" s="22" t="str">
        <f>IF(OR($A378="",$B378="",$C378=""),"",'MPTO_working_3-way'!G377)</f>
        <v/>
      </c>
      <c r="K378" s="17" t="str">
        <f>IF(OR($A378="",$B378="",$C378=""),"",'OddsRatio_working_3-way'!H377)</f>
        <v/>
      </c>
      <c r="L378" s="21" t="str">
        <f>IF(OR($A378="",$B378="",$C378=""),"",'OddsRatio_working_3-way'!I377)</f>
        <v/>
      </c>
      <c r="M378" s="22" t="str">
        <f>IF(OR($A378="",$B378="",$C378=""),"",'OddsRatio_working_3-way'!J377)</f>
        <v/>
      </c>
      <c r="N378" s="17" t="str">
        <f>IF('Log_working_3-way'!$D377="","",A378^('Log_working_3-way'!$D377))</f>
        <v/>
      </c>
      <c r="O378" s="21" t="str">
        <f>IF('Log_working_3-way'!$D377="","",B378^('Log_working_3-way'!$D377))</f>
        <v/>
      </c>
      <c r="P378" s="22" t="str">
        <f>IF('Log_working_3-way'!$D377="","",C378^('Log_working_3-way'!$D377))</f>
        <v/>
      </c>
    </row>
    <row r="379" spans="4:16" x14ac:dyDescent="0.2">
      <c r="D379" s="20" t="str">
        <f t="shared" si="413"/>
        <v/>
      </c>
      <c r="E379" s="17" t="str">
        <f>IF(OR($A379="",$B379="",$C379=""),"",A379*'MPTO_working_3-way'!$I378)</f>
        <v/>
      </c>
      <c r="F379" s="21" t="str">
        <f>IF(OR($A379="",$B379="",$C379=""),"",B379*'MPTO_working_3-way'!$I378)</f>
        <v/>
      </c>
      <c r="G379" s="22" t="str">
        <f>IF(OR($A379="",$B379="",$C379=""),"",C379*'MPTO_working_3-way'!$I378)</f>
        <v/>
      </c>
      <c r="H379" s="17" t="str">
        <f>IF(OR($A379="",$B379="",$C379=""),"",'MPTO_working_3-way'!E378)</f>
        <v/>
      </c>
      <c r="I379" s="21" t="str">
        <f>IF(OR($A379="",$B379="",$C379=""),"",'MPTO_working_3-way'!F378)</f>
        <v/>
      </c>
      <c r="J379" s="22" t="str">
        <f>IF(OR($A379="",$B379="",$C379=""),"",'MPTO_working_3-way'!G378)</f>
        <v/>
      </c>
      <c r="K379" s="17" t="str">
        <f>IF(OR($A379="",$B379="",$C379=""),"",'OddsRatio_working_3-way'!H378)</f>
        <v/>
      </c>
      <c r="L379" s="21" t="str">
        <f>IF(OR($A379="",$B379="",$C379=""),"",'OddsRatio_working_3-way'!I378)</f>
        <v/>
      </c>
      <c r="M379" s="22" t="str">
        <f>IF(OR($A379="",$B379="",$C379=""),"",'OddsRatio_working_3-way'!J378)</f>
        <v/>
      </c>
      <c r="N379" s="17" t="str">
        <f>IF('Log_working_3-way'!$D378="","",A379^('Log_working_3-way'!$D378))</f>
        <v/>
      </c>
      <c r="O379" s="21" t="str">
        <f>IF('Log_working_3-way'!$D378="","",B379^('Log_working_3-way'!$D378))</f>
        <v/>
      </c>
      <c r="P379" s="22" t="str">
        <f>IF('Log_working_3-way'!$D378="","",C379^('Log_working_3-way'!$D378))</f>
        <v/>
      </c>
    </row>
    <row r="380" spans="4:16" x14ac:dyDescent="0.2">
      <c r="D380" s="20" t="str">
        <f t="shared" si="413"/>
        <v/>
      </c>
      <c r="E380" s="17" t="str">
        <f>IF(OR($A380="",$B380="",$C380=""),"",A380*'MPTO_working_3-way'!$I379)</f>
        <v/>
      </c>
      <c r="F380" s="21" t="str">
        <f>IF(OR($A380="",$B380="",$C380=""),"",B380*'MPTO_working_3-way'!$I379)</f>
        <v/>
      </c>
      <c r="G380" s="22" t="str">
        <f>IF(OR($A380="",$B380="",$C380=""),"",C380*'MPTO_working_3-way'!$I379)</f>
        <v/>
      </c>
      <c r="H380" s="17" t="str">
        <f>IF(OR($A380="",$B380="",$C380=""),"",'MPTO_working_3-way'!E379)</f>
        <v/>
      </c>
      <c r="I380" s="21" t="str">
        <f>IF(OR($A380="",$B380="",$C380=""),"",'MPTO_working_3-way'!F379)</f>
        <v/>
      </c>
      <c r="J380" s="22" t="str">
        <f>IF(OR($A380="",$B380="",$C380=""),"",'MPTO_working_3-way'!G379)</f>
        <v/>
      </c>
      <c r="K380" s="17" t="str">
        <f>IF(OR($A380="",$B380="",$C380=""),"",'OddsRatio_working_3-way'!H379)</f>
        <v/>
      </c>
      <c r="L380" s="21" t="str">
        <f>IF(OR($A380="",$B380="",$C380=""),"",'OddsRatio_working_3-way'!I379)</f>
        <v/>
      </c>
      <c r="M380" s="22" t="str">
        <f>IF(OR($A380="",$B380="",$C380=""),"",'OddsRatio_working_3-way'!J379)</f>
        <v/>
      </c>
      <c r="N380" s="17" t="str">
        <f>IF('Log_working_3-way'!$D379="","",A380^('Log_working_3-way'!$D379))</f>
        <v/>
      </c>
      <c r="O380" s="21" t="str">
        <f>IF('Log_working_3-way'!$D379="","",B380^('Log_working_3-way'!$D379))</f>
        <v/>
      </c>
      <c r="P380" s="22" t="str">
        <f>IF('Log_working_3-way'!$D379="","",C380^('Log_working_3-way'!$D379))</f>
        <v/>
      </c>
    </row>
    <row r="381" spans="4:16" x14ac:dyDescent="0.2">
      <c r="D381" s="20" t="str">
        <f t="shared" si="413"/>
        <v/>
      </c>
      <c r="E381" s="17" t="str">
        <f>IF(OR($A381="",$B381="",$C381=""),"",A381*'MPTO_working_3-way'!$I380)</f>
        <v/>
      </c>
      <c r="F381" s="21" t="str">
        <f>IF(OR($A381="",$B381="",$C381=""),"",B381*'MPTO_working_3-way'!$I380)</f>
        <v/>
      </c>
      <c r="G381" s="22" t="str">
        <f>IF(OR($A381="",$B381="",$C381=""),"",C381*'MPTO_working_3-way'!$I380)</f>
        <v/>
      </c>
      <c r="H381" s="17" t="str">
        <f>IF(OR($A381="",$B381="",$C381=""),"",'MPTO_working_3-way'!E380)</f>
        <v/>
      </c>
      <c r="I381" s="21" t="str">
        <f>IF(OR($A381="",$B381="",$C381=""),"",'MPTO_working_3-way'!F380)</f>
        <v/>
      </c>
      <c r="J381" s="22" t="str">
        <f>IF(OR($A381="",$B381="",$C381=""),"",'MPTO_working_3-way'!G380)</f>
        <v/>
      </c>
      <c r="K381" s="17" t="str">
        <f>IF(OR($A381="",$B381="",$C381=""),"",'OddsRatio_working_3-way'!H380)</f>
        <v/>
      </c>
      <c r="L381" s="21" t="str">
        <f>IF(OR($A381="",$B381="",$C381=""),"",'OddsRatio_working_3-way'!I380)</f>
        <v/>
      </c>
      <c r="M381" s="22" t="str">
        <f>IF(OR($A381="",$B381="",$C381=""),"",'OddsRatio_working_3-way'!J380)</f>
        <v/>
      </c>
      <c r="N381" s="17" t="str">
        <f>IF('Log_working_3-way'!$D380="","",A381^('Log_working_3-way'!$D380))</f>
        <v/>
      </c>
      <c r="O381" s="21" t="str">
        <f>IF('Log_working_3-way'!$D380="","",B381^('Log_working_3-way'!$D380))</f>
        <v/>
      </c>
      <c r="P381" s="22" t="str">
        <f>IF('Log_working_3-way'!$D380="","",C381^('Log_working_3-way'!$D380))</f>
        <v/>
      </c>
    </row>
    <row r="382" spans="4:16" x14ac:dyDescent="0.2">
      <c r="D382" s="20" t="str">
        <f t="shared" si="413"/>
        <v/>
      </c>
      <c r="E382" s="17" t="str">
        <f>IF(OR($A382="",$B382="",$C382=""),"",A382*'MPTO_working_3-way'!$I381)</f>
        <v/>
      </c>
      <c r="F382" s="21" t="str">
        <f>IF(OR($A382="",$B382="",$C382=""),"",B382*'MPTO_working_3-way'!$I381)</f>
        <v/>
      </c>
      <c r="G382" s="22" t="str">
        <f>IF(OR($A382="",$B382="",$C382=""),"",C382*'MPTO_working_3-way'!$I381)</f>
        <v/>
      </c>
      <c r="H382" s="17" t="str">
        <f>IF(OR($A382="",$B382="",$C382=""),"",'MPTO_working_3-way'!E381)</f>
        <v/>
      </c>
      <c r="I382" s="21" t="str">
        <f>IF(OR($A382="",$B382="",$C382=""),"",'MPTO_working_3-way'!F381)</f>
        <v/>
      </c>
      <c r="J382" s="22" t="str">
        <f>IF(OR($A382="",$B382="",$C382=""),"",'MPTO_working_3-way'!G381)</f>
        <v/>
      </c>
      <c r="K382" s="17" t="str">
        <f>IF(OR($A382="",$B382="",$C382=""),"",'OddsRatio_working_3-way'!H381)</f>
        <v/>
      </c>
      <c r="L382" s="21" t="str">
        <f>IF(OR($A382="",$B382="",$C382=""),"",'OddsRatio_working_3-way'!I381)</f>
        <v/>
      </c>
      <c r="M382" s="22" t="str">
        <f>IF(OR($A382="",$B382="",$C382=""),"",'OddsRatio_working_3-way'!J381)</f>
        <v/>
      </c>
      <c r="N382" s="17" t="str">
        <f>IF('Log_working_3-way'!$D381="","",A382^('Log_working_3-way'!$D381))</f>
        <v/>
      </c>
      <c r="O382" s="21" t="str">
        <f>IF('Log_working_3-way'!$D381="","",B382^('Log_working_3-way'!$D381))</f>
        <v/>
      </c>
      <c r="P382" s="22" t="str">
        <f>IF('Log_working_3-way'!$D381="","",C382^('Log_working_3-way'!$D381))</f>
        <v/>
      </c>
    </row>
    <row r="383" spans="4:16" x14ac:dyDescent="0.2">
      <c r="D383" s="20" t="str">
        <f t="shared" si="413"/>
        <v/>
      </c>
      <c r="E383" s="17" t="str">
        <f>IF(OR($A383="",$B383="",$C383=""),"",A383*'MPTO_working_3-way'!$I382)</f>
        <v/>
      </c>
      <c r="F383" s="21" t="str">
        <f>IF(OR($A383="",$B383="",$C383=""),"",B383*'MPTO_working_3-way'!$I382)</f>
        <v/>
      </c>
      <c r="G383" s="22" t="str">
        <f>IF(OR($A383="",$B383="",$C383=""),"",C383*'MPTO_working_3-way'!$I382)</f>
        <v/>
      </c>
      <c r="H383" s="17" t="str">
        <f>IF(OR($A383="",$B383="",$C383=""),"",'MPTO_working_3-way'!E382)</f>
        <v/>
      </c>
      <c r="I383" s="21" t="str">
        <f>IF(OR($A383="",$B383="",$C383=""),"",'MPTO_working_3-way'!F382)</f>
        <v/>
      </c>
      <c r="J383" s="22" t="str">
        <f>IF(OR($A383="",$B383="",$C383=""),"",'MPTO_working_3-way'!G382)</f>
        <v/>
      </c>
      <c r="K383" s="17" t="str">
        <f>IF(OR($A383="",$B383="",$C383=""),"",'OddsRatio_working_3-way'!H382)</f>
        <v/>
      </c>
      <c r="L383" s="21" t="str">
        <f>IF(OR($A383="",$B383="",$C383=""),"",'OddsRatio_working_3-way'!I382)</f>
        <v/>
      </c>
      <c r="M383" s="22" t="str">
        <f>IF(OR($A383="",$B383="",$C383=""),"",'OddsRatio_working_3-way'!J382)</f>
        <v/>
      </c>
      <c r="N383" s="17" t="str">
        <f>IF('Log_working_3-way'!$D382="","",A383^('Log_working_3-way'!$D382))</f>
        <v/>
      </c>
      <c r="O383" s="21" t="str">
        <f>IF('Log_working_3-way'!$D382="","",B383^('Log_working_3-way'!$D382))</f>
        <v/>
      </c>
      <c r="P383" s="22" t="str">
        <f>IF('Log_working_3-way'!$D382="","",C383^('Log_working_3-way'!$D382))</f>
        <v/>
      </c>
    </row>
    <row r="384" spans="4:16" x14ac:dyDescent="0.2">
      <c r="D384" s="20" t="str">
        <f t="shared" si="413"/>
        <v/>
      </c>
      <c r="E384" s="17" t="str">
        <f>IF(OR($A384="",$B384="",$C384=""),"",A384*'MPTO_working_3-way'!$I383)</f>
        <v/>
      </c>
      <c r="F384" s="21" t="str">
        <f>IF(OR($A384="",$B384="",$C384=""),"",B384*'MPTO_working_3-way'!$I383)</f>
        <v/>
      </c>
      <c r="G384" s="22" t="str">
        <f>IF(OR($A384="",$B384="",$C384=""),"",C384*'MPTO_working_3-way'!$I383)</f>
        <v/>
      </c>
      <c r="H384" s="17" t="str">
        <f>IF(OR($A384="",$B384="",$C384=""),"",'MPTO_working_3-way'!E383)</f>
        <v/>
      </c>
      <c r="I384" s="21" t="str">
        <f>IF(OR($A384="",$B384="",$C384=""),"",'MPTO_working_3-way'!F383)</f>
        <v/>
      </c>
      <c r="J384" s="22" t="str">
        <f>IF(OR($A384="",$B384="",$C384=""),"",'MPTO_working_3-way'!G383)</f>
        <v/>
      </c>
      <c r="K384" s="17" t="str">
        <f>IF(OR($A384="",$B384="",$C384=""),"",'OddsRatio_working_3-way'!H383)</f>
        <v/>
      </c>
      <c r="L384" s="21" t="str">
        <f>IF(OR($A384="",$B384="",$C384=""),"",'OddsRatio_working_3-way'!I383)</f>
        <v/>
      </c>
      <c r="M384" s="22" t="str">
        <f>IF(OR($A384="",$B384="",$C384=""),"",'OddsRatio_working_3-way'!J383)</f>
        <v/>
      </c>
      <c r="N384" s="17" t="str">
        <f>IF('Log_working_3-way'!$D383="","",A384^('Log_working_3-way'!$D383))</f>
        <v/>
      </c>
      <c r="O384" s="21" t="str">
        <f>IF('Log_working_3-way'!$D383="","",B384^('Log_working_3-way'!$D383))</f>
        <v/>
      </c>
      <c r="P384" s="22" t="str">
        <f>IF('Log_working_3-way'!$D383="","",C384^('Log_working_3-way'!$D383))</f>
        <v/>
      </c>
    </row>
    <row r="385" spans="4:16" x14ac:dyDescent="0.2">
      <c r="D385" s="20" t="str">
        <f t="shared" si="413"/>
        <v/>
      </c>
      <c r="E385" s="17" t="str">
        <f>IF(OR($A385="",$B385="",$C385=""),"",A385*'MPTO_working_3-way'!$I384)</f>
        <v/>
      </c>
      <c r="F385" s="21" t="str">
        <f>IF(OR($A385="",$B385="",$C385=""),"",B385*'MPTO_working_3-way'!$I384)</f>
        <v/>
      </c>
      <c r="G385" s="22" t="str">
        <f>IF(OR($A385="",$B385="",$C385=""),"",C385*'MPTO_working_3-way'!$I384)</f>
        <v/>
      </c>
      <c r="H385" s="17" t="str">
        <f>IF(OR($A385="",$B385="",$C385=""),"",'MPTO_working_3-way'!E384)</f>
        <v/>
      </c>
      <c r="I385" s="21" t="str">
        <f>IF(OR($A385="",$B385="",$C385=""),"",'MPTO_working_3-way'!F384)</f>
        <v/>
      </c>
      <c r="J385" s="22" t="str">
        <f>IF(OR($A385="",$B385="",$C385=""),"",'MPTO_working_3-way'!G384)</f>
        <v/>
      </c>
      <c r="K385" s="17" t="str">
        <f>IF(OR($A385="",$B385="",$C385=""),"",'OddsRatio_working_3-way'!H384)</f>
        <v/>
      </c>
      <c r="L385" s="21" t="str">
        <f>IF(OR($A385="",$B385="",$C385=""),"",'OddsRatio_working_3-way'!I384)</f>
        <v/>
      </c>
      <c r="M385" s="22" t="str">
        <f>IF(OR($A385="",$B385="",$C385=""),"",'OddsRatio_working_3-way'!J384)</f>
        <v/>
      </c>
      <c r="N385" s="17" t="str">
        <f>IF('Log_working_3-way'!$D384="","",A385^('Log_working_3-way'!$D384))</f>
        <v/>
      </c>
      <c r="O385" s="21" t="str">
        <f>IF('Log_working_3-way'!$D384="","",B385^('Log_working_3-way'!$D384))</f>
        <v/>
      </c>
      <c r="P385" s="22" t="str">
        <f>IF('Log_working_3-way'!$D384="","",C385^('Log_working_3-way'!$D384))</f>
        <v/>
      </c>
    </row>
    <row r="386" spans="4:16" x14ac:dyDescent="0.2">
      <c r="D386" s="20" t="str">
        <f t="shared" si="413"/>
        <v/>
      </c>
      <c r="E386" s="17" t="str">
        <f>IF(OR($A386="",$B386="",$C386=""),"",A386*'MPTO_working_3-way'!$I385)</f>
        <v/>
      </c>
      <c r="F386" s="21" t="str">
        <f>IF(OR($A386="",$B386="",$C386=""),"",B386*'MPTO_working_3-way'!$I385)</f>
        <v/>
      </c>
      <c r="G386" s="22" t="str">
        <f>IF(OR($A386="",$B386="",$C386=""),"",C386*'MPTO_working_3-way'!$I385)</f>
        <v/>
      </c>
      <c r="H386" s="17" t="str">
        <f>IF(OR($A386="",$B386="",$C386=""),"",'MPTO_working_3-way'!E385)</f>
        <v/>
      </c>
      <c r="I386" s="21" t="str">
        <f>IF(OR($A386="",$B386="",$C386=""),"",'MPTO_working_3-way'!F385)</f>
        <v/>
      </c>
      <c r="J386" s="22" t="str">
        <f>IF(OR($A386="",$B386="",$C386=""),"",'MPTO_working_3-way'!G385)</f>
        <v/>
      </c>
      <c r="K386" s="17" t="str">
        <f>IF(OR($A386="",$B386="",$C386=""),"",'OddsRatio_working_3-way'!H385)</f>
        <v/>
      </c>
      <c r="L386" s="21" t="str">
        <f>IF(OR($A386="",$B386="",$C386=""),"",'OddsRatio_working_3-way'!I385)</f>
        <v/>
      </c>
      <c r="M386" s="22" t="str">
        <f>IF(OR($A386="",$B386="",$C386=""),"",'OddsRatio_working_3-way'!J385)</f>
        <v/>
      </c>
      <c r="N386" s="17" t="str">
        <f>IF('Log_working_3-way'!$D385="","",A386^('Log_working_3-way'!$D385))</f>
        <v/>
      </c>
      <c r="O386" s="21" t="str">
        <f>IF('Log_working_3-way'!$D385="","",B386^('Log_working_3-way'!$D385))</f>
        <v/>
      </c>
      <c r="P386" s="22" t="str">
        <f>IF('Log_working_3-way'!$D385="","",C386^('Log_working_3-way'!$D385))</f>
        <v/>
      </c>
    </row>
    <row r="387" spans="4:16" x14ac:dyDescent="0.2">
      <c r="D387" s="20" t="str">
        <f t="shared" si="413"/>
        <v/>
      </c>
      <c r="E387" s="17" t="str">
        <f>IF(OR($A387="",$B387="",$C387=""),"",A387*'MPTO_working_3-way'!$I386)</f>
        <v/>
      </c>
      <c r="F387" s="21" t="str">
        <f>IF(OR($A387="",$B387="",$C387=""),"",B387*'MPTO_working_3-way'!$I386)</f>
        <v/>
      </c>
      <c r="G387" s="22" t="str">
        <f>IF(OR($A387="",$B387="",$C387=""),"",C387*'MPTO_working_3-way'!$I386)</f>
        <v/>
      </c>
      <c r="H387" s="17" t="str">
        <f>IF(OR($A387="",$B387="",$C387=""),"",'MPTO_working_3-way'!E386)</f>
        <v/>
      </c>
      <c r="I387" s="21" t="str">
        <f>IF(OR($A387="",$B387="",$C387=""),"",'MPTO_working_3-way'!F386)</f>
        <v/>
      </c>
      <c r="J387" s="22" t="str">
        <f>IF(OR($A387="",$B387="",$C387=""),"",'MPTO_working_3-way'!G386)</f>
        <v/>
      </c>
      <c r="K387" s="17" t="str">
        <f>IF(OR($A387="",$B387="",$C387=""),"",'OddsRatio_working_3-way'!H386)</f>
        <v/>
      </c>
      <c r="L387" s="21" t="str">
        <f>IF(OR($A387="",$B387="",$C387=""),"",'OddsRatio_working_3-way'!I386)</f>
        <v/>
      </c>
      <c r="M387" s="22" t="str">
        <f>IF(OR($A387="",$B387="",$C387=""),"",'OddsRatio_working_3-way'!J386)</f>
        <v/>
      </c>
      <c r="N387" s="17" t="str">
        <f>IF('Log_working_3-way'!$D386="","",A387^('Log_working_3-way'!$D386))</f>
        <v/>
      </c>
      <c r="O387" s="21" t="str">
        <f>IF('Log_working_3-way'!$D386="","",B387^('Log_working_3-way'!$D386))</f>
        <v/>
      </c>
      <c r="P387" s="22" t="str">
        <f>IF('Log_working_3-way'!$D386="","",C387^('Log_working_3-way'!$D386))</f>
        <v/>
      </c>
    </row>
    <row r="388" spans="4:16" x14ac:dyDescent="0.2">
      <c r="D388" s="20" t="str">
        <f t="shared" si="413"/>
        <v/>
      </c>
      <c r="E388" s="17" t="str">
        <f>IF(OR($A388="",$B388="",$C388=""),"",A388*'MPTO_working_3-way'!$I387)</f>
        <v/>
      </c>
      <c r="F388" s="21" t="str">
        <f>IF(OR($A388="",$B388="",$C388=""),"",B388*'MPTO_working_3-way'!$I387)</f>
        <v/>
      </c>
      <c r="G388" s="22" t="str">
        <f>IF(OR($A388="",$B388="",$C388=""),"",C388*'MPTO_working_3-way'!$I387)</f>
        <v/>
      </c>
      <c r="H388" s="17" t="str">
        <f>IF(OR($A388="",$B388="",$C388=""),"",'MPTO_working_3-way'!E387)</f>
        <v/>
      </c>
      <c r="I388" s="21" t="str">
        <f>IF(OR($A388="",$B388="",$C388=""),"",'MPTO_working_3-way'!F387)</f>
        <v/>
      </c>
      <c r="J388" s="22" t="str">
        <f>IF(OR($A388="",$B388="",$C388=""),"",'MPTO_working_3-way'!G387)</f>
        <v/>
      </c>
      <c r="K388" s="17" t="str">
        <f>IF(OR($A388="",$B388="",$C388=""),"",'OddsRatio_working_3-way'!H387)</f>
        <v/>
      </c>
      <c r="L388" s="21" t="str">
        <f>IF(OR($A388="",$B388="",$C388=""),"",'OddsRatio_working_3-way'!I387)</f>
        <v/>
      </c>
      <c r="M388" s="22" t="str">
        <f>IF(OR($A388="",$B388="",$C388=""),"",'OddsRatio_working_3-way'!J387)</f>
        <v/>
      </c>
      <c r="N388" s="17" t="str">
        <f>IF('Log_working_3-way'!$D387="","",A388^('Log_working_3-way'!$D387))</f>
        <v/>
      </c>
      <c r="O388" s="21" t="str">
        <f>IF('Log_working_3-way'!$D387="","",B388^('Log_working_3-way'!$D387))</f>
        <v/>
      </c>
      <c r="P388" s="22" t="str">
        <f>IF('Log_working_3-way'!$D387="","",C388^('Log_working_3-way'!$D387))</f>
        <v/>
      </c>
    </row>
    <row r="389" spans="4:16" x14ac:dyDescent="0.2">
      <c r="D389" s="20" t="str">
        <f t="shared" ref="D389:D452" si="414">IF(OR($A389="",$B389="",$C389=""),"",(1/A389)+(1/B389)+(1/C389)-1)</f>
        <v/>
      </c>
      <c r="E389" s="17" t="str">
        <f>IF(OR($A389="",$B389="",$C389=""),"",A389*'MPTO_working_3-way'!$I388)</f>
        <v/>
      </c>
      <c r="F389" s="21" t="str">
        <f>IF(OR($A389="",$B389="",$C389=""),"",B389*'MPTO_working_3-way'!$I388)</f>
        <v/>
      </c>
      <c r="G389" s="22" t="str">
        <f>IF(OR($A389="",$B389="",$C389=""),"",C389*'MPTO_working_3-way'!$I388)</f>
        <v/>
      </c>
      <c r="H389" s="17" t="str">
        <f>IF(OR($A389="",$B389="",$C389=""),"",'MPTO_working_3-way'!E388)</f>
        <v/>
      </c>
      <c r="I389" s="21" t="str">
        <f>IF(OR($A389="",$B389="",$C389=""),"",'MPTO_working_3-way'!F388)</f>
        <v/>
      </c>
      <c r="J389" s="22" t="str">
        <f>IF(OR($A389="",$B389="",$C389=""),"",'MPTO_working_3-way'!G388)</f>
        <v/>
      </c>
      <c r="K389" s="17" t="str">
        <f>IF(OR($A389="",$B389="",$C389=""),"",'OddsRatio_working_3-way'!H388)</f>
        <v/>
      </c>
      <c r="L389" s="21" t="str">
        <f>IF(OR($A389="",$B389="",$C389=""),"",'OddsRatio_working_3-way'!I388)</f>
        <v/>
      </c>
      <c r="M389" s="22" t="str">
        <f>IF(OR($A389="",$B389="",$C389=""),"",'OddsRatio_working_3-way'!J388)</f>
        <v/>
      </c>
      <c r="N389" s="17" t="str">
        <f>IF('Log_working_3-way'!$D388="","",A389^('Log_working_3-way'!$D388))</f>
        <v/>
      </c>
      <c r="O389" s="21" t="str">
        <f>IF('Log_working_3-way'!$D388="","",B389^('Log_working_3-way'!$D388))</f>
        <v/>
      </c>
      <c r="P389" s="22" t="str">
        <f>IF('Log_working_3-way'!$D388="","",C389^('Log_working_3-way'!$D388))</f>
        <v/>
      </c>
    </row>
    <row r="390" spans="4:16" x14ac:dyDescent="0.2">
      <c r="D390" s="20" t="str">
        <f t="shared" si="414"/>
        <v/>
      </c>
      <c r="E390" s="17" t="str">
        <f>IF(OR($A390="",$B390="",$C390=""),"",A390*'MPTO_working_3-way'!$I389)</f>
        <v/>
      </c>
      <c r="F390" s="21" t="str">
        <f>IF(OR($A390="",$B390="",$C390=""),"",B390*'MPTO_working_3-way'!$I389)</f>
        <v/>
      </c>
      <c r="G390" s="22" t="str">
        <f>IF(OR($A390="",$B390="",$C390=""),"",C390*'MPTO_working_3-way'!$I389)</f>
        <v/>
      </c>
      <c r="H390" s="17" t="str">
        <f>IF(OR($A390="",$B390="",$C390=""),"",'MPTO_working_3-way'!E389)</f>
        <v/>
      </c>
      <c r="I390" s="21" t="str">
        <f>IF(OR($A390="",$B390="",$C390=""),"",'MPTO_working_3-way'!F389)</f>
        <v/>
      </c>
      <c r="J390" s="22" t="str">
        <f>IF(OR($A390="",$B390="",$C390=""),"",'MPTO_working_3-way'!G389)</f>
        <v/>
      </c>
      <c r="K390" s="17" t="str">
        <f>IF(OR($A390="",$B390="",$C390=""),"",'OddsRatio_working_3-way'!H389)</f>
        <v/>
      </c>
      <c r="L390" s="21" t="str">
        <f>IF(OR($A390="",$B390="",$C390=""),"",'OddsRatio_working_3-way'!I389)</f>
        <v/>
      </c>
      <c r="M390" s="22" t="str">
        <f>IF(OR($A390="",$B390="",$C390=""),"",'OddsRatio_working_3-way'!J389)</f>
        <v/>
      </c>
      <c r="N390" s="17" t="str">
        <f>IF('Log_working_3-way'!$D389="","",A390^('Log_working_3-way'!$D389))</f>
        <v/>
      </c>
      <c r="O390" s="21" t="str">
        <f>IF('Log_working_3-way'!$D389="","",B390^('Log_working_3-way'!$D389))</f>
        <v/>
      </c>
      <c r="P390" s="22" t="str">
        <f>IF('Log_working_3-way'!$D389="","",C390^('Log_working_3-way'!$D389))</f>
        <v/>
      </c>
    </row>
    <row r="391" spans="4:16" x14ac:dyDescent="0.2">
      <c r="D391" s="20" t="str">
        <f t="shared" si="414"/>
        <v/>
      </c>
      <c r="E391" s="17" t="str">
        <f>IF(OR($A391="",$B391="",$C391=""),"",A391*'MPTO_working_3-way'!$I390)</f>
        <v/>
      </c>
      <c r="F391" s="21" t="str">
        <f>IF(OR($A391="",$B391="",$C391=""),"",B391*'MPTO_working_3-way'!$I390)</f>
        <v/>
      </c>
      <c r="G391" s="22" t="str">
        <f>IF(OR($A391="",$B391="",$C391=""),"",C391*'MPTO_working_3-way'!$I390)</f>
        <v/>
      </c>
      <c r="H391" s="17" t="str">
        <f>IF(OR($A391="",$B391="",$C391=""),"",'MPTO_working_3-way'!E390)</f>
        <v/>
      </c>
      <c r="I391" s="21" t="str">
        <f>IF(OR($A391="",$B391="",$C391=""),"",'MPTO_working_3-way'!F390)</f>
        <v/>
      </c>
      <c r="J391" s="22" t="str">
        <f>IF(OR($A391="",$B391="",$C391=""),"",'MPTO_working_3-way'!G390)</f>
        <v/>
      </c>
      <c r="K391" s="17" t="str">
        <f>IF(OR($A391="",$B391="",$C391=""),"",'OddsRatio_working_3-way'!H390)</f>
        <v/>
      </c>
      <c r="L391" s="21" t="str">
        <f>IF(OR($A391="",$B391="",$C391=""),"",'OddsRatio_working_3-way'!I390)</f>
        <v/>
      </c>
      <c r="M391" s="22" t="str">
        <f>IF(OR($A391="",$B391="",$C391=""),"",'OddsRatio_working_3-way'!J390)</f>
        <v/>
      </c>
      <c r="N391" s="17" t="str">
        <f>IF('Log_working_3-way'!$D390="","",A391^('Log_working_3-way'!$D390))</f>
        <v/>
      </c>
      <c r="O391" s="21" t="str">
        <f>IF('Log_working_3-way'!$D390="","",B391^('Log_working_3-way'!$D390))</f>
        <v/>
      </c>
      <c r="P391" s="22" t="str">
        <f>IF('Log_working_3-way'!$D390="","",C391^('Log_working_3-way'!$D390))</f>
        <v/>
      </c>
    </row>
    <row r="392" spans="4:16" x14ac:dyDescent="0.2">
      <c r="D392" s="20" t="str">
        <f t="shared" si="414"/>
        <v/>
      </c>
      <c r="E392" s="17" t="str">
        <f>IF(OR($A392="",$B392="",$C392=""),"",A392*'MPTO_working_3-way'!$I391)</f>
        <v/>
      </c>
      <c r="F392" s="21" t="str">
        <f>IF(OR($A392="",$B392="",$C392=""),"",B392*'MPTO_working_3-way'!$I391)</f>
        <v/>
      </c>
      <c r="G392" s="22" t="str">
        <f>IF(OR($A392="",$B392="",$C392=""),"",C392*'MPTO_working_3-way'!$I391)</f>
        <v/>
      </c>
      <c r="H392" s="17" t="str">
        <f>IF(OR($A392="",$B392="",$C392=""),"",'MPTO_working_3-way'!E391)</f>
        <v/>
      </c>
      <c r="I392" s="21" t="str">
        <f>IF(OR($A392="",$B392="",$C392=""),"",'MPTO_working_3-way'!F391)</f>
        <v/>
      </c>
      <c r="J392" s="22" t="str">
        <f>IF(OR($A392="",$B392="",$C392=""),"",'MPTO_working_3-way'!G391)</f>
        <v/>
      </c>
      <c r="K392" s="17" t="str">
        <f>IF(OR($A392="",$B392="",$C392=""),"",'OddsRatio_working_3-way'!H391)</f>
        <v/>
      </c>
      <c r="L392" s="21" t="str">
        <f>IF(OR($A392="",$B392="",$C392=""),"",'OddsRatio_working_3-way'!I391)</f>
        <v/>
      </c>
      <c r="M392" s="22" t="str">
        <f>IF(OR($A392="",$B392="",$C392=""),"",'OddsRatio_working_3-way'!J391)</f>
        <v/>
      </c>
      <c r="N392" s="17" t="str">
        <f>IF('Log_working_3-way'!$D391="","",A392^('Log_working_3-way'!$D391))</f>
        <v/>
      </c>
      <c r="O392" s="21" t="str">
        <f>IF('Log_working_3-way'!$D391="","",B392^('Log_working_3-way'!$D391))</f>
        <v/>
      </c>
      <c r="P392" s="22" t="str">
        <f>IF('Log_working_3-way'!$D391="","",C392^('Log_working_3-way'!$D391))</f>
        <v/>
      </c>
    </row>
    <row r="393" spans="4:16" x14ac:dyDescent="0.2">
      <c r="D393" s="20" t="str">
        <f t="shared" si="414"/>
        <v/>
      </c>
      <c r="E393" s="17" t="str">
        <f>IF(OR($A393="",$B393="",$C393=""),"",A393*'MPTO_working_3-way'!$I392)</f>
        <v/>
      </c>
      <c r="F393" s="21" t="str">
        <f>IF(OR($A393="",$B393="",$C393=""),"",B393*'MPTO_working_3-way'!$I392)</f>
        <v/>
      </c>
      <c r="G393" s="22" t="str">
        <f>IF(OR($A393="",$B393="",$C393=""),"",C393*'MPTO_working_3-way'!$I392)</f>
        <v/>
      </c>
      <c r="H393" s="17" t="str">
        <f>IF(OR($A393="",$B393="",$C393=""),"",'MPTO_working_3-way'!E392)</f>
        <v/>
      </c>
      <c r="I393" s="21" t="str">
        <f>IF(OR($A393="",$B393="",$C393=""),"",'MPTO_working_3-way'!F392)</f>
        <v/>
      </c>
      <c r="J393" s="22" t="str">
        <f>IF(OR($A393="",$B393="",$C393=""),"",'MPTO_working_3-way'!G392)</f>
        <v/>
      </c>
      <c r="K393" s="17" t="str">
        <f>IF(OR($A393="",$B393="",$C393=""),"",'OddsRatio_working_3-way'!H392)</f>
        <v/>
      </c>
      <c r="L393" s="21" t="str">
        <f>IF(OR($A393="",$B393="",$C393=""),"",'OddsRatio_working_3-way'!I392)</f>
        <v/>
      </c>
      <c r="M393" s="22" t="str">
        <f>IF(OR($A393="",$B393="",$C393=""),"",'OddsRatio_working_3-way'!J392)</f>
        <v/>
      </c>
      <c r="N393" s="17" t="str">
        <f>IF('Log_working_3-way'!$D392="","",A393^('Log_working_3-way'!$D392))</f>
        <v/>
      </c>
      <c r="O393" s="21" t="str">
        <f>IF('Log_working_3-way'!$D392="","",B393^('Log_working_3-way'!$D392))</f>
        <v/>
      </c>
      <c r="P393" s="22" t="str">
        <f>IF('Log_working_3-way'!$D392="","",C393^('Log_working_3-way'!$D392))</f>
        <v/>
      </c>
    </row>
    <row r="394" spans="4:16" x14ac:dyDescent="0.2">
      <c r="D394" s="20" t="str">
        <f t="shared" si="414"/>
        <v/>
      </c>
      <c r="E394" s="17" t="str">
        <f>IF(OR($A394="",$B394="",$C394=""),"",A394*'MPTO_working_3-way'!$I393)</f>
        <v/>
      </c>
      <c r="F394" s="21" t="str">
        <f>IF(OR($A394="",$B394="",$C394=""),"",B394*'MPTO_working_3-way'!$I393)</f>
        <v/>
      </c>
      <c r="G394" s="22" t="str">
        <f>IF(OR($A394="",$B394="",$C394=""),"",C394*'MPTO_working_3-way'!$I393)</f>
        <v/>
      </c>
      <c r="H394" s="17" t="str">
        <f>IF(OR($A394="",$B394="",$C394=""),"",'MPTO_working_3-way'!E393)</f>
        <v/>
      </c>
      <c r="I394" s="21" t="str">
        <f>IF(OR($A394="",$B394="",$C394=""),"",'MPTO_working_3-way'!F393)</f>
        <v/>
      </c>
      <c r="J394" s="22" t="str">
        <f>IF(OR($A394="",$B394="",$C394=""),"",'MPTO_working_3-way'!G393)</f>
        <v/>
      </c>
      <c r="K394" s="17" t="str">
        <f>IF(OR($A394="",$B394="",$C394=""),"",'OddsRatio_working_3-way'!H393)</f>
        <v/>
      </c>
      <c r="L394" s="21" t="str">
        <f>IF(OR($A394="",$B394="",$C394=""),"",'OddsRatio_working_3-way'!I393)</f>
        <v/>
      </c>
      <c r="M394" s="22" t="str">
        <f>IF(OR($A394="",$B394="",$C394=""),"",'OddsRatio_working_3-way'!J393)</f>
        <v/>
      </c>
      <c r="N394" s="17" t="str">
        <f>IF('Log_working_3-way'!$D393="","",A394^('Log_working_3-way'!$D393))</f>
        <v/>
      </c>
      <c r="O394" s="21" t="str">
        <f>IF('Log_working_3-way'!$D393="","",B394^('Log_working_3-way'!$D393))</f>
        <v/>
      </c>
      <c r="P394" s="22" t="str">
        <f>IF('Log_working_3-way'!$D393="","",C394^('Log_working_3-way'!$D393))</f>
        <v/>
      </c>
    </row>
    <row r="395" spans="4:16" x14ac:dyDescent="0.2">
      <c r="D395" s="20" t="str">
        <f t="shared" si="414"/>
        <v/>
      </c>
      <c r="E395" s="17" t="str">
        <f>IF(OR($A395="",$B395="",$C395=""),"",A395*'MPTO_working_3-way'!$I394)</f>
        <v/>
      </c>
      <c r="F395" s="21" t="str">
        <f>IF(OR($A395="",$B395="",$C395=""),"",B395*'MPTO_working_3-way'!$I394)</f>
        <v/>
      </c>
      <c r="G395" s="22" t="str">
        <f>IF(OR($A395="",$B395="",$C395=""),"",C395*'MPTO_working_3-way'!$I394)</f>
        <v/>
      </c>
      <c r="H395" s="17" t="str">
        <f>IF(OR($A395="",$B395="",$C395=""),"",'MPTO_working_3-way'!E394)</f>
        <v/>
      </c>
      <c r="I395" s="21" t="str">
        <f>IF(OR($A395="",$B395="",$C395=""),"",'MPTO_working_3-way'!F394)</f>
        <v/>
      </c>
      <c r="J395" s="22" t="str">
        <f>IF(OR($A395="",$B395="",$C395=""),"",'MPTO_working_3-way'!G394)</f>
        <v/>
      </c>
      <c r="K395" s="17" t="str">
        <f>IF(OR($A395="",$B395="",$C395=""),"",'OddsRatio_working_3-way'!H394)</f>
        <v/>
      </c>
      <c r="L395" s="21" t="str">
        <f>IF(OR($A395="",$B395="",$C395=""),"",'OddsRatio_working_3-way'!I394)</f>
        <v/>
      </c>
      <c r="M395" s="22" t="str">
        <f>IF(OR($A395="",$B395="",$C395=""),"",'OddsRatio_working_3-way'!J394)</f>
        <v/>
      </c>
      <c r="N395" s="17" t="str">
        <f>IF('Log_working_3-way'!$D394="","",A395^('Log_working_3-way'!$D394))</f>
        <v/>
      </c>
      <c r="O395" s="21" t="str">
        <f>IF('Log_working_3-way'!$D394="","",B395^('Log_working_3-way'!$D394))</f>
        <v/>
      </c>
      <c r="P395" s="22" t="str">
        <f>IF('Log_working_3-way'!$D394="","",C395^('Log_working_3-way'!$D394))</f>
        <v/>
      </c>
    </row>
    <row r="396" spans="4:16" x14ac:dyDescent="0.2">
      <c r="D396" s="20" t="str">
        <f t="shared" si="414"/>
        <v/>
      </c>
      <c r="E396" s="17" t="str">
        <f>IF(OR($A396="",$B396="",$C396=""),"",A396*'MPTO_working_3-way'!$I395)</f>
        <v/>
      </c>
      <c r="F396" s="21" t="str">
        <f>IF(OR($A396="",$B396="",$C396=""),"",B396*'MPTO_working_3-way'!$I395)</f>
        <v/>
      </c>
      <c r="G396" s="22" t="str">
        <f>IF(OR($A396="",$B396="",$C396=""),"",C396*'MPTO_working_3-way'!$I395)</f>
        <v/>
      </c>
      <c r="H396" s="17" t="str">
        <f>IF(OR($A396="",$B396="",$C396=""),"",'MPTO_working_3-way'!E395)</f>
        <v/>
      </c>
      <c r="I396" s="21" t="str">
        <f>IF(OR($A396="",$B396="",$C396=""),"",'MPTO_working_3-way'!F395)</f>
        <v/>
      </c>
      <c r="J396" s="22" t="str">
        <f>IF(OR($A396="",$B396="",$C396=""),"",'MPTO_working_3-way'!G395)</f>
        <v/>
      </c>
      <c r="K396" s="17" t="str">
        <f>IF(OR($A396="",$B396="",$C396=""),"",'OddsRatio_working_3-way'!H395)</f>
        <v/>
      </c>
      <c r="L396" s="21" t="str">
        <f>IF(OR($A396="",$B396="",$C396=""),"",'OddsRatio_working_3-way'!I395)</f>
        <v/>
      </c>
      <c r="M396" s="22" t="str">
        <f>IF(OR($A396="",$B396="",$C396=""),"",'OddsRatio_working_3-way'!J395)</f>
        <v/>
      </c>
      <c r="N396" s="17" t="str">
        <f>IF('Log_working_3-way'!$D395="","",A396^('Log_working_3-way'!$D395))</f>
        <v/>
      </c>
      <c r="O396" s="21" t="str">
        <f>IF('Log_working_3-way'!$D395="","",B396^('Log_working_3-way'!$D395))</f>
        <v/>
      </c>
      <c r="P396" s="22" t="str">
        <f>IF('Log_working_3-way'!$D395="","",C396^('Log_working_3-way'!$D395))</f>
        <v/>
      </c>
    </row>
    <row r="397" spans="4:16" x14ac:dyDescent="0.2">
      <c r="D397" s="20" t="str">
        <f t="shared" si="414"/>
        <v/>
      </c>
      <c r="E397" s="17" t="str">
        <f>IF(OR($A397="",$B397="",$C397=""),"",A397*'MPTO_working_3-way'!$I396)</f>
        <v/>
      </c>
      <c r="F397" s="21" t="str">
        <f>IF(OR($A397="",$B397="",$C397=""),"",B397*'MPTO_working_3-way'!$I396)</f>
        <v/>
      </c>
      <c r="G397" s="22" t="str">
        <f>IF(OR($A397="",$B397="",$C397=""),"",C397*'MPTO_working_3-way'!$I396)</f>
        <v/>
      </c>
      <c r="H397" s="17" t="str">
        <f>IF(OR($A397="",$B397="",$C397=""),"",'MPTO_working_3-way'!E396)</f>
        <v/>
      </c>
      <c r="I397" s="21" t="str">
        <f>IF(OR($A397="",$B397="",$C397=""),"",'MPTO_working_3-way'!F396)</f>
        <v/>
      </c>
      <c r="J397" s="22" t="str">
        <f>IF(OR($A397="",$B397="",$C397=""),"",'MPTO_working_3-way'!G396)</f>
        <v/>
      </c>
      <c r="K397" s="17" t="str">
        <f>IF(OR($A397="",$B397="",$C397=""),"",'OddsRatio_working_3-way'!H396)</f>
        <v/>
      </c>
      <c r="L397" s="21" t="str">
        <f>IF(OR($A397="",$B397="",$C397=""),"",'OddsRatio_working_3-way'!I396)</f>
        <v/>
      </c>
      <c r="M397" s="22" t="str">
        <f>IF(OR($A397="",$B397="",$C397=""),"",'OddsRatio_working_3-way'!J396)</f>
        <v/>
      </c>
      <c r="N397" s="17" t="str">
        <f>IF('Log_working_3-way'!$D396="","",A397^('Log_working_3-way'!$D396))</f>
        <v/>
      </c>
      <c r="O397" s="21" t="str">
        <f>IF('Log_working_3-way'!$D396="","",B397^('Log_working_3-way'!$D396))</f>
        <v/>
      </c>
      <c r="P397" s="22" t="str">
        <f>IF('Log_working_3-way'!$D396="","",C397^('Log_working_3-way'!$D396))</f>
        <v/>
      </c>
    </row>
    <row r="398" spans="4:16" x14ac:dyDescent="0.2">
      <c r="D398" s="20" t="str">
        <f t="shared" si="414"/>
        <v/>
      </c>
      <c r="E398" s="17" t="str">
        <f>IF(OR($A398="",$B398="",$C398=""),"",A398*'MPTO_working_3-way'!$I397)</f>
        <v/>
      </c>
      <c r="F398" s="21" t="str">
        <f>IF(OR($A398="",$B398="",$C398=""),"",B398*'MPTO_working_3-way'!$I397)</f>
        <v/>
      </c>
      <c r="G398" s="22" t="str">
        <f>IF(OR($A398="",$B398="",$C398=""),"",C398*'MPTO_working_3-way'!$I397)</f>
        <v/>
      </c>
      <c r="H398" s="17" t="str">
        <f>IF(OR($A398="",$B398="",$C398=""),"",'MPTO_working_3-way'!E397)</f>
        <v/>
      </c>
      <c r="I398" s="21" t="str">
        <f>IF(OR($A398="",$B398="",$C398=""),"",'MPTO_working_3-way'!F397)</f>
        <v/>
      </c>
      <c r="J398" s="22" t="str">
        <f>IF(OR($A398="",$B398="",$C398=""),"",'MPTO_working_3-way'!G397)</f>
        <v/>
      </c>
      <c r="K398" s="17" t="str">
        <f>IF(OR($A398="",$B398="",$C398=""),"",'OddsRatio_working_3-way'!H397)</f>
        <v/>
      </c>
      <c r="L398" s="21" t="str">
        <f>IF(OR($A398="",$B398="",$C398=""),"",'OddsRatio_working_3-way'!I397)</f>
        <v/>
      </c>
      <c r="M398" s="22" t="str">
        <f>IF(OR($A398="",$B398="",$C398=""),"",'OddsRatio_working_3-way'!J397)</f>
        <v/>
      </c>
      <c r="N398" s="17" t="str">
        <f>IF('Log_working_3-way'!$D397="","",A398^('Log_working_3-way'!$D397))</f>
        <v/>
      </c>
      <c r="O398" s="21" t="str">
        <f>IF('Log_working_3-way'!$D397="","",B398^('Log_working_3-way'!$D397))</f>
        <v/>
      </c>
      <c r="P398" s="22" t="str">
        <f>IF('Log_working_3-way'!$D397="","",C398^('Log_working_3-way'!$D397))</f>
        <v/>
      </c>
    </row>
    <row r="399" spans="4:16" x14ac:dyDescent="0.2">
      <c r="D399" s="20" t="str">
        <f t="shared" si="414"/>
        <v/>
      </c>
      <c r="E399" s="17" t="str">
        <f>IF(OR($A399="",$B399="",$C399=""),"",A399*'MPTO_working_3-way'!$I398)</f>
        <v/>
      </c>
      <c r="F399" s="21" t="str">
        <f>IF(OR($A399="",$B399="",$C399=""),"",B399*'MPTO_working_3-way'!$I398)</f>
        <v/>
      </c>
      <c r="G399" s="22" t="str">
        <f>IF(OR($A399="",$B399="",$C399=""),"",C399*'MPTO_working_3-way'!$I398)</f>
        <v/>
      </c>
      <c r="H399" s="17" t="str">
        <f>IF(OR($A399="",$B399="",$C399=""),"",'MPTO_working_3-way'!E398)</f>
        <v/>
      </c>
      <c r="I399" s="21" t="str">
        <f>IF(OR($A399="",$B399="",$C399=""),"",'MPTO_working_3-way'!F398)</f>
        <v/>
      </c>
      <c r="J399" s="22" t="str">
        <f>IF(OR($A399="",$B399="",$C399=""),"",'MPTO_working_3-way'!G398)</f>
        <v/>
      </c>
      <c r="K399" s="17" t="str">
        <f>IF(OR($A399="",$B399="",$C399=""),"",'OddsRatio_working_3-way'!H398)</f>
        <v/>
      </c>
      <c r="L399" s="21" t="str">
        <f>IF(OR($A399="",$B399="",$C399=""),"",'OddsRatio_working_3-way'!I398)</f>
        <v/>
      </c>
      <c r="M399" s="22" t="str">
        <f>IF(OR($A399="",$B399="",$C399=""),"",'OddsRatio_working_3-way'!J398)</f>
        <v/>
      </c>
      <c r="N399" s="17" t="str">
        <f>IF('Log_working_3-way'!$D398="","",A399^('Log_working_3-way'!$D398))</f>
        <v/>
      </c>
      <c r="O399" s="21" t="str">
        <f>IF('Log_working_3-way'!$D398="","",B399^('Log_working_3-way'!$D398))</f>
        <v/>
      </c>
      <c r="P399" s="22" t="str">
        <f>IF('Log_working_3-way'!$D398="","",C399^('Log_working_3-way'!$D398))</f>
        <v/>
      </c>
    </row>
    <row r="400" spans="4:16" x14ac:dyDescent="0.2">
      <c r="D400" s="20" t="str">
        <f t="shared" si="414"/>
        <v/>
      </c>
      <c r="E400" s="17" t="str">
        <f>IF(OR($A400="",$B400="",$C400=""),"",A400*'MPTO_working_3-way'!$I399)</f>
        <v/>
      </c>
      <c r="F400" s="21" t="str">
        <f>IF(OR($A400="",$B400="",$C400=""),"",B400*'MPTO_working_3-way'!$I399)</f>
        <v/>
      </c>
      <c r="G400" s="22" t="str">
        <f>IF(OR($A400="",$B400="",$C400=""),"",C400*'MPTO_working_3-way'!$I399)</f>
        <v/>
      </c>
      <c r="H400" s="17" t="str">
        <f>IF(OR($A400="",$B400="",$C400=""),"",'MPTO_working_3-way'!E399)</f>
        <v/>
      </c>
      <c r="I400" s="21" t="str">
        <f>IF(OR($A400="",$B400="",$C400=""),"",'MPTO_working_3-way'!F399)</f>
        <v/>
      </c>
      <c r="J400" s="22" t="str">
        <f>IF(OR($A400="",$B400="",$C400=""),"",'MPTO_working_3-way'!G399)</f>
        <v/>
      </c>
      <c r="K400" s="17" t="str">
        <f>IF(OR($A400="",$B400="",$C400=""),"",'OddsRatio_working_3-way'!H399)</f>
        <v/>
      </c>
      <c r="L400" s="21" t="str">
        <f>IF(OR($A400="",$B400="",$C400=""),"",'OddsRatio_working_3-way'!I399)</f>
        <v/>
      </c>
      <c r="M400" s="22" t="str">
        <f>IF(OR($A400="",$B400="",$C400=""),"",'OddsRatio_working_3-way'!J399)</f>
        <v/>
      </c>
      <c r="N400" s="17" t="str">
        <f>IF('Log_working_3-way'!$D399="","",A400^('Log_working_3-way'!$D399))</f>
        <v/>
      </c>
      <c r="O400" s="21" t="str">
        <f>IF('Log_working_3-way'!$D399="","",B400^('Log_working_3-way'!$D399))</f>
        <v/>
      </c>
      <c r="P400" s="22" t="str">
        <f>IF('Log_working_3-way'!$D399="","",C400^('Log_working_3-way'!$D399))</f>
        <v/>
      </c>
    </row>
    <row r="401" spans="4:16" x14ac:dyDescent="0.2">
      <c r="D401" s="20" t="str">
        <f t="shared" si="414"/>
        <v/>
      </c>
      <c r="E401" s="17" t="str">
        <f>IF(OR($A401="",$B401="",$C401=""),"",A401*'MPTO_working_3-way'!$I400)</f>
        <v/>
      </c>
      <c r="F401" s="21" t="str">
        <f>IF(OR($A401="",$B401="",$C401=""),"",B401*'MPTO_working_3-way'!$I400)</f>
        <v/>
      </c>
      <c r="G401" s="22" t="str">
        <f>IF(OR($A401="",$B401="",$C401=""),"",C401*'MPTO_working_3-way'!$I400)</f>
        <v/>
      </c>
      <c r="H401" s="17" t="str">
        <f>IF(OR($A401="",$B401="",$C401=""),"",'MPTO_working_3-way'!E400)</f>
        <v/>
      </c>
      <c r="I401" s="21" t="str">
        <f>IF(OR($A401="",$B401="",$C401=""),"",'MPTO_working_3-way'!F400)</f>
        <v/>
      </c>
      <c r="J401" s="22" t="str">
        <f>IF(OR($A401="",$B401="",$C401=""),"",'MPTO_working_3-way'!G400)</f>
        <v/>
      </c>
      <c r="K401" s="17" t="str">
        <f>IF(OR($A401="",$B401="",$C401=""),"",'OddsRatio_working_3-way'!H400)</f>
        <v/>
      </c>
      <c r="L401" s="21" t="str">
        <f>IF(OR($A401="",$B401="",$C401=""),"",'OddsRatio_working_3-way'!I400)</f>
        <v/>
      </c>
      <c r="M401" s="22" t="str">
        <f>IF(OR($A401="",$B401="",$C401=""),"",'OddsRatio_working_3-way'!J400)</f>
        <v/>
      </c>
      <c r="N401" s="17" t="str">
        <f>IF('Log_working_3-way'!$D400="","",A401^('Log_working_3-way'!$D400))</f>
        <v/>
      </c>
      <c r="O401" s="21" t="str">
        <f>IF('Log_working_3-way'!$D400="","",B401^('Log_working_3-way'!$D400))</f>
        <v/>
      </c>
      <c r="P401" s="22" t="str">
        <f>IF('Log_working_3-way'!$D400="","",C401^('Log_working_3-way'!$D400))</f>
        <v/>
      </c>
    </row>
    <row r="402" spans="4:16" x14ac:dyDescent="0.2">
      <c r="D402" s="20" t="str">
        <f t="shared" si="414"/>
        <v/>
      </c>
      <c r="E402" s="17" t="str">
        <f>IF(OR($A402="",$B402="",$C402=""),"",A402*'MPTO_working_3-way'!$I401)</f>
        <v/>
      </c>
      <c r="F402" s="21" t="str">
        <f>IF(OR($A402="",$B402="",$C402=""),"",B402*'MPTO_working_3-way'!$I401)</f>
        <v/>
      </c>
      <c r="G402" s="22" t="str">
        <f>IF(OR($A402="",$B402="",$C402=""),"",C402*'MPTO_working_3-way'!$I401)</f>
        <v/>
      </c>
      <c r="H402" s="17" t="str">
        <f>IF(OR($A402="",$B402="",$C402=""),"",'MPTO_working_3-way'!E401)</f>
        <v/>
      </c>
      <c r="I402" s="21" t="str">
        <f>IF(OR($A402="",$B402="",$C402=""),"",'MPTO_working_3-way'!F401)</f>
        <v/>
      </c>
      <c r="J402" s="22" t="str">
        <f>IF(OR($A402="",$B402="",$C402=""),"",'MPTO_working_3-way'!G401)</f>
        <v/>
      </c>
      <c r="K402" s="17" t="str">
        <f>IF(OR($A402="",$B402="",$C402=""),"",'OddsRatio_working_3-way'!H401)</f>
        <v/>
      </c>
      <c r="L402" s="21" t="str">
        <f>IF(OR($A402="",$B402="",$C402=""),"",'OddsRatio_working_3-way'!I401)</f>
        <v/>
      </c>
      <c r="M402" s="22" t="str">
        <f>IF(OR($A402="",$B402="",$C402=""),"",'OddsRatio_working_3-way'!J401)</f>
        <v/>
      </c>
      <c r="N402" s="17" t="str">
        <f>IF('Log_working_3-way'!$D401="","",A402^('Log_working_3-way'!$D401))</f>
        <v/>
      </c>
      <c r="O402" s="21" t="str">
        <f>IF('Log_working_3-way'!$D401="","",B402^('Log_working_3-way'!$D401))</f>
        <v/>
      </c>
      <c r="P402" s="22" t="str">
        <f>IF('Log_working_3-way'!$D401="","",C402^('Log_working_3-way'!$D401))</f>
        <v/>
      </c>
    </row>
    <row r="403" spans="4:16" x14ac:dyDescent="0.2">
      <c r="D403" s="20" t="str">
        <f t="shared" si="414"/>
        <v/>
      </c>
      <c r="E403" s="17" t="str">
        <f>IF(OR($A403="",$B403="",$C403=""),"",A403*'MPTO_working_3-way'!$I402)</f>
        <v/>
      </c>
      <c r="F403" s="21" t="str">
        <f>IF(OR($A403="",$B403="",$C403=""),"",B403*'MPTO_working_3-way'!$I402)</f>
        <v/>
      </c>
      <c r="G403" s="22" t="str">
        <f>IF(OR($A403="",$B403="",$C403=""),"",C403*'MPTO_working_3-way'!$I402)</f>
        <v/>
      </c>
      <c r="H403" s="17" t="str">
        <f>IF(OR($A403="",$B403="",$C403=""),"",'MPTO_working_3-way'!E402)</f>
        <v/>
      </c>
      <c r="I403" s="21" t="str">
        <f>IF(OR($A403="",$B403="",$C403=""),"",'MPTO_working_3-way'!F402)</f>
        <v/>
      </c>
      <c r="J403" s="22" t="str">
        <f>IF(OR($A403="",$B403="",$C403=""),"",'MPTO_working_3-way'!G402)</f>
        <v/>
      </c>
      <c r="K403" s="17" t="str">
        <f>IF(OR($A403="",$B403="",$C403=""),"",'OddsRatio_working_3-way'!H402)</f>
        <v/>
      </c>
      <c r="L403" s="21" t="str">
        <f>IF(OR($A403="",$B403="",$C403=""),"",'OddsRatio_working_3-way'!I402)</f>
        <v/>
      </c>
      <c r="M403" s="22" t="str">
        <f>IF(OR($A403="",$B403="",$C403=""),"",'OddsRatio_working_3-way'!J402)</f>
        <v/>
      </c>
      <c r="N403" s="17" t="str">
        <f>IF('Log_working_3-way'!$D402="","",A403^('Log_working_3-way'!$D402))</f>
        <v/>
      </c>
      <c r="O403" s="21" t="str">
        <f>IF('Log_working_3-way'!$D402="","",B403^('Log_working_3-way'!$D402))</f>
        <v/>
      </c>
      <c r="P403" s="22" t="str">
        <f>IF('Log_working_3-way'!$D402="","",C403^('Log_working_3-way'!$D402))</f>
        <v/>
      </c>
    </row>
    <row r="404" spans="4:16" x14ac:dyDescent="0.2">
      <c r="D404" s="20" t="str">
        <f t="shared" si="414"/>
        <v/>
      </c>
      <c r="E404" s="17" t="str">
        <f>IF(OR($A404="",$B404="",$C404=""),"",A404*'MPTO_working_3-way'!$I403)</f>
        <v/>
      </c>
      <c r="F404" s="21" t="str">
        <f>IF(OR($A404="",$B404="",$C404=""),"",B404*'MPTO_working_3-way'!$I403)</f>
        <v/>
      </c>
      <c r="G404" s="22" t="str">
        <f>IF(OR($A404="",$B404="",$C404=""),"",C404*'MPTO_working_3-way'!$I403)</f>
        <v/>
      </c>
      <c r="H404" s="17" t="str">
        <f>IF(OR($A404="",$B404="",$C404=""),"",'MPTO_working_3-way'!E403)</f>
        <v/>
      </c>
      <c r="I404" s="21" t="str">
        <f>IF(OR($A404="",$B404="",$C404=""),"",'MPTO_working_3-way'!F403)</f>
        <v/>
      </c>
      <c r="J404" s="22" t="str">
        <f>IF(OR($A404="",$B404="",$C404=""),"",'MPTO_working_3-way'!G403)</f>
        <v/>
      </c>
      <c r="K404" s="17" t="str">
        <f>IF(OR($A404="",$B404="",$C404=""),"",'OddsRatio_working_3-way'!H403)</f>
        <v/>
      </c>
      <c r="L404" s="21" t="str">
        <f>IF(OR($A404="",$B404="",$C404=""),"",'OddsRatio_working_3-way'!I403)</f>
        <v/>
      </c>
      <c r="M404" s="22" t="str">
        <f>IF(OR($A404="",$B404="",$C404=""),"",'OddsRatio_working_3-way'!J403)</f>
        <v/>
      </c>
      <c r="N404" s="17" t="str">
        <f>IF('Log_working_3-way'!$D403="","",A404^('Log_working_3-way'!$D403))</f>
        <v/>
      </c>
      <c r="O404" s="21" t="str">
        <f>IF('Log_working_3-way'!$D403="","",B404^('Log_working_3-way'!$D403))</f>
        <v/>
      </c>
      <c r="P404" s="22" t="str">
        <f>IF('Log_working_3-way'!$D403="","",C404^('Log_working_3-way'!$D403))</f>
        <v/>
      </c>
    </row>
    <row r="405" spans="4:16" x14ac:dyDescent="0.2">
      <c r="D405" s="20" t="str">
        <f t="shared" si="414"/>
        <v/>
      </c>
      <c r="E405" s="17" t="str">
        <f>IF(OR($A405="",$B405="",$C405=""),"",A405*'MPTO_working_3-way'!$I404)</f>
        <v/>
      </c>
      <c r="F405" s="21" t="str">
        <f>IF(OR($A405="",$B405="",$C405=""),"",B405*'MPTO_working_3-way'!$I404)</f>
        <v/>
      </c>
      <c r="G405" s="22" t="str">
        <f>IF(OR($A405="",$B405="",$C405=""),"",C405*'MPTO_working_3-way'!$I404)</f>
        <v/>
      </c>
      <c r="H405" s="17" t="str">
        <f>IF(OR($A405="",$B405="",$C405=""),"",'MPTO_working_3-way'!E404)</f>
        <v/>
      </c>
      <c r="I405" s="21" t="str">
        <f>IF(OR($A405="",$B405="",$C405=""),"",'MPTO_working_3-way'!F404)</f>
        <v/>
      </c>
      <c r="J405" s="22" t="str">
        <f>IF(OR($A405="",$B405="",$C405=""),"",'MPTO_working_3-way'!G404)</f>
        <v/>
      </c>
      <c r="K405" s="17" t="str">
        <f>IF(OR($A405="",$B405="",$C405=""),"",'OddsRatio_working_3-way'!H404)</f>
        <v/>
      </c>
      <c r="L405" s="21" t="str">
        <f>IF(OR($A405="",$B405="",$C405=""),"",'OddsRatio_working_3-way'!I404)</f>
        <v/>
      </c>
      <c r="M405" s="22" t="str">
        <f>IF(OR($A405="",$B405="",$C405=""),"",'OddsRatio_working_3-way'!J404)</f>
        <v/>
      </c>
      <c r="N405" s="17" t="str">
        <f>IF('Log_working_3-way'!$D404="","",A405^('Log_working_3-way'!$D404))</f>
        <v/>
      </c>
      <c r="O405" s="21" t="str">
        <f>IF('Log_working_3-way'!$D404="","",B405^('Log_working_3-way'!$D404))</f>
        <v/>
      </c>
      <c r="P405" s="22" t="str">
        <f>IF('Log_working_3-way'!$D404="","",C405^('Log_working_3-way'!$D404))</f>
        <v/>
      </c>
    </row>
    <row r="406" spans="4:16" x14ac:dyDescent="0.2">
      <c r="D406" s="20" t="str">
        <f t="shared" si="414"/>
        <v/>
      </c>
      <c r="E406" s="17" t="str">
        <f>IF(OR($A406="",$B406="",$C406=""),"",A406*'MPTO_working_3-way'!$I405)</f>
        <v/>
      </c>
      <c r="F406" s="21" t="str">
        <f>IF(OR($A406="",$B406="",$C406=""),"",B406*'MPTO_working_3-way'!$I405)</f>
        <v/>
      </c>
      <c r="G406" s="22" t="str">
        <f>IF(OR($A406="",$B406="",$C406=""),"",C406*'MPTO_working_3-way'!$I405)</f>
        <v/>
      </c>
      <c r="H406" s="17" t="str">
        <f>IF(OR($A406="",$B406="",$C406=""),"",'MPTO_working_3-way'!E405)</f>
        <v/>
      </c>
      <c r="I406" s="21" t="str">
        <f>IF(OR($A406="",$B406="",$C406=""),"",'MPTO_working_3-way'!F405)</f>
        <v/>
      </c>
      <c r="J406" s="22" t="str">
        <f>IF(OR($A406="",$B406="",$C406=""),"",'MPTO_working_3-way'!G405)</f>
        <v/>
      </c>
      <c r="K406" s="17" t="str">
        <f>IF(OR($A406="",$B406="",$C406=""),"",'OddsRatio_working_3-way'!H405)</f>
        <v/>
      </c>
      <c r="L406" s="21" t="str">
        <f>IF(OR($A406="",$B406="",$C406=""),"",'OddsRatio_working_3-way'!I405)</f>
        <v/>
      </c>
      <c r="M406" s="22" t="str">
        <f>IF(OR($A406="",$B406="",$C406=""),"",'OddsRatio_working_3-way'!J405)</f>
        <v/>
      </c>
      <c r="N406" s="17" t="str">
        <f>IF('Log_working_3-way'!$D405="","",A406^('Log_working_3-way'!$D405))</f>
        <v/>
      </c>
      <c r="O406" s="21" t="str">
        <f>IF('Log_working_3-way'!$D405="","",B406^('Log_working_3-way'!$D405))</f>
        <v/>
      </c>
      <c r="P406" s="22" t="str">
        <f>IF('Log_working_3-way'!$D405="","",C406^('Log_working_3-way'!$D405))</f>
        <v/>
      </c>
    </row>
    <row r="407" spans="4:16" x14ac:dyDescent="0.2">
      <c r="D407" s="20" t="str">
        <f t="shared" si="414"/>
        <v/>
      </c>
      <c r="E407" s="17" t="str">
        <f>IF(OR($A407="",$B407="",$C407=""),"",A407*'MPTO_working_3-way'!$I406)</f>
        <v/>
      </c>
      <c r="F407" s="21" t="str">
        <f>IF(OR($A407="",$B407="",$C407=""),"",B407*'MPTO_working_3-way'!$I406)</f>
        <v/>
      </c>
      <c r="G407" s="22" t="str">
        <f>IF(OR($A407="",$B407="",$C407=""),"",C407*'MPTO_working_3-way'!$I406)</f>
        <v/>
      </c>
      <c r="H407" s="17" t="str">
        <f>IF(OR($A407="",$B407="",$C407=""),"",'MPTO_working_3-way'!E406)</f>
        <v/>
      </c>
      <c r="I407" s="21" t="str">
        <f>IF(OR($A407="",$B407="",$C407=""),"",'MPTO_working_3-way'!F406)</f>
        <v/>
      </c>
      <c r="J407" s="22" t="str">
        <f>IF(OR($A407="",$B407="",$C407=""),"",'MPTO_working_3-way'!G406)</f>
        <v/>
      </c>
      <c r="K407" s="17" t="str">
        <f>IF(OR($A407="",$B407="",$C407=""),"",'OddsRatio_working_3-way'!H406)</f>
        <v/>
      </c>
      <c r="L407" s="21" t="str">
        <f>IF(OR($A407="",$B407="",$C407=""),"",'OddsRatio_working_3-way'!I406)</f>
        <v/>
      </c>
      <c r="M407" s="22" t="str">
        <f>IF(OR($A407="",$B407="",$C407=""),"",'OddsRatio_working_3-way'!J406)</f>
        <v/>
      </c>
      <c r="N407" s="17" t="str">
        <f>IF('Log_working_3-way'!$D406="","",A407^('Log_working_3-way'!$D406))</f>
        <v/>
      </c>
      <c r="O407" s="21" t="str">
        <f>IF('Log_working_3-way'!$D406="","",B407^('Log_working_3-way'!$D406))</f>
        <v/>
      </c>
      <c r="P407" s="22" t="str">
        <f>IF('Log_working_3-way'!$D406="","",C407^('Log_working_3-way'!$D406))</f>
        <v/>
      </c>
    </row>
    <row r="408" spans="4:16" x14ac:dyDescent="0.2">
      <c r="D408" s="20" t="str">
        <f t="shared" si="414"/>
        <v/>
      </c>
      <c r="E408" s="17" t="str">
        <f>IF(OR($A408="",$B408="",$C408=""),"",A408*'MPTO_working_3-way'!$I407)</f>
        <v/>
      </c>
      <c r="F408" s="21" t="str">
        <f>IF(OR($A408="",$B408="",$C408=""),"",B408*'MPTO_working_3-way'!$I407)</f>
        <v/>
      </c>
      <c r="G408" s="22" t="str">
        <f>IF(OR($A408="",$B408="",$C408=""),"",C408*'MPTO_working_3-way'!$I407)</f>
        <v/>
      </c>
      <c r="H408" s="17" t="str">
        <f>IF(OR($A408="",$B408="",$C408=""),"",'MPTO_working_3-way'!E407)</f>
        <v/>
      </c>
      <c r="I408" s="21" t="str">
        <f>IF(OR($A408="",$B408="",$C408=""),"",'MPTO_working_3-way'!F407)</f>
        <v/>
      </c>
      <c r="J408" s="22" t="str">
        <f>IF(OR($A408="",$B408="",$C408=""),"",'MPTO_working_3-way'!G407)</f>
        <v/>
      </c>
      <c r="K408" s="17" t="str">
        <f>IF(OR($A408="",$B408="",$C408=""),"",'OddsRatio_working_3-way'!H407)</f>
        <v/>
      </c>
      <c r="L408" s="21" t="str">
        <f>IF(OR($A408="",$B408="",$C408=""),"",'OddsRatio_working_3-way'!I407)</f>
        <v/>
      </c>
      <c r="M408" s="22" t="str">
        <f>IF(OR($A408="",$B408="",$C408=""),"",'OddsRatio_working_3-way'!J407)</f>
        <v/>
      </c>
      <c r="N408" s="17" t="str">
        <f>IF('Log_working_3-way'!$D407="","",A408^('Log_working_3-way'!$D407))</f>
        <v/>
      </c>
      <c r="O408" s="21" t="str">
        <f>IF('Log_working_3-way'!$D407="","",B408^('Log_working_3-way'!$D407))</f>
        <v/>
      </c>
      <c r="P408" s="22" t="str">
        <f>IF('Log_working_3-way'!$D407="","",C408^('Log_working_3-way'!$D407))</f>
        <v/>
      </c>
    </row>
    <row r="409" spans="4:16" x14ac:dyDescent="0.2">
      <c r="D409" s="20" t="str">
        <f t="shared" si="414"/>
        <v/>
      </c>
      <c r="E409" s="17" t="str">
        <f>IF(OR($A409="",$B409="",$C409=""),"",A409*'MPTO_working_3-way'!$I408)</f>
        <v/>
      </c>
      <c r="F409" s="21" t="str">
        <f>IF(OR($A409="",$B409="",$C409=""),"",B409*'MPTO_working_3-way'!$I408)</f>
        <v/>
      </c>
      <c r="G409" s="22" t="str">
        <f>IF(OR($A409="",$B409="",$C409=""),"",C409*'MPTO_working_3-way'!$I408)</f>
        <v/>
      </c>
      <c r="H409" s="17" t="str">
        <f>IF(OR($A409="",$B409="",$C409=""),"",'MPTO_working_3-way'!E408)</f>
        <v/>
      </c>
      <c r="I409" s="21" t="str">
        <f>IF(OR($A409="",$B409="",$C409=""),"",'MPTO_working_3-way'!F408)</f>
        <v/>
      </c>
      <c r="J409" s="22" t="str">
        <f>IF(OR($A409="",$B409="",$C409=""),"",'MPTO_working_3-way'!G408)</f>
        <v/>
      </c>
      <c r="K409" s="17" t="str">
        <f>IF(OR($A409="",$B409="",$C409=""),"",'OddsRatio_working_3-way'!H408)</f>
        <v/>
      </c>
      <c r="L409" s="21" t="str">
        <f>IF(OR($A409="",$B409="",$C409=""),"",'OddsRatio_working_3-way'!I408)</f>
        <v/>
      </c>
      <c r="M409" s="22" t="str">
        <f>IF(OR($A409="",$B409="",$C409=""),"",'OddsRatio_working_3-way'!J408)</f>
        <v/>
      </c>
      <c r="N409" s="17" t="str">
        <f>IF('Log_working_3-way'!$D408="","",A409^('Log_working_3-way'!$D408))</f>
        <v/>
      </c>
      <c r="O409" s="21" t="str">
        <f>IF('Log_working_3-way'!$D408="","",B409^('Log_working_3-way'!$D408))</f>
        <v/>
      </c>
      <c r="P409" s="22" t="str">
        <f>IF('Log_working_3-way'!$D408="","",C409^('Log_working_3-way'!$D408))</f>
        <v/>
      </c>
    </row>
    <row r="410" spans="4:16" x14ac:dyDescent="0.2">
      <c r="D410" s="20" t="str">
        <f t="shared" si="414"/>
        <v/>
      </c>
      <c r="E410" s="17" t="str">
        <f>IF(OR($A410="",$B410="",$C410=""),"",A410*'MPTO_working_3-way'!$I409)</f>
        <v/>
      </c>
      <c r="F410" s="21" t="str">
        <f>IF(OR($A410="",$B410="",$C410=""),"",B410*'MPTO_working_3-way'!$I409)</f>
        <v/>
      </c>
      <c r="G410" s="22" t="str">
        <f>IF(OR($A410="",$B410="",$C410=""),"",C410*'MPTO_working_3-way'!$I409)</f>
        <v/>
      </c>
      <c r="H410" s="17" t="str">
        <f>IF(OR($A410="",$B410="",$C410=""),"",'MPTO_working_3-way'!E409)</f>
        <v/>
      </c>
      <c r="I410" s="21" t="str">
        <f>IF(OR($A410="",$B410="",$C410=""),"",'MPTO_working_3-way'!F409)</f>
        <v/>
      </c>
      <c r="J410" s="22" t="str">
        <f>IF(OR($A410="",$B410="",$C410=""),"",'MPTO_working_3-way'!G409)</f>
        <v/>
      </c>
      <c r="K410" s="17" t="str">
        <f>IF(OR($A410="",$B410="",$C410=""),"",'OddsRatio_working_3-way'!H409)</f>
        <v/>
      </c>
      <c r="L410" s="21" t="str">
        <f>IF(OR($A410="",$B410="",$C410=""),"",'OddsRatio_working_3-way'!I409)</f>
        <v/>
      </c>
      <c r="M410" s="22" t="str">
        <f>IF(OR($A410="",$B410="",$C410=""),"",'OddsRatio_working_3-way'!J409)</f>
        <v/>
      </c>
      <c r="N410" s="17" t="str">
        <f>IF('Log_working_3-way'!$D409="","",A410^('Log_working_3-way'!$D409))</f>
        <v/>
      </c>
      <c r="O410" s="21" t="str">
        <f>IF('Log_working_3-way'!$D409="","",B410^('Log_working_3-way'!$D409))</f>
        <v/>
      </c>
      <c r="P410" s="22" t="str">
        <f>IF('Log_working_3-way'!$D409="","",C410^('Log_working_3-way'!$D409))</f>
        <v/>
      </c>
    </row>
    <row r="411" spans="4:16" x14ac:dyDescent="0.2">
      <c r="D411" s="20" t="str">
        <f t="shared" si="414"/>
        <v/>
      </c>
      <c r="E411" s="17" t="str">
        <f>IF(OR($A411="",$B411="",$C411=""),"",A411*'MPTO_working_3-way'!$I410)</f>
        <v/>
      </c>
      <c r="F411" s="21" t="str">
        <f>IF(OR($A411="",$B411="",$C411=""),"",B411*'MPTO_working_3-way'!$I410)</f>
        <v/>
      </c>
      <c r="G411" s="22" t="str">
        <f>IF(OR($A411="",$B411="",$C411=""),"",C411*'MPTO_working_3-way'!$I410)</f>
        <v/>
      </c>
      <c r="H411" s="17" t="str">
        <f>IF(OR($A411="",$B411="",$C411=""),"",'MPTO_working_3-way'!E410)</f>
        <v/>
      </c>
      <c r="I411" s="21" t="str">
        <f>IF(OR($A411="",$B411="",$C411=""),"",'MPTO_working_3-way'!F410)</f>
        <v/>
      </c>
      <c r="J411" s="22" t="str">
        <f>IF(OR($A411="",$B411="",$C411=""),"",'MPTO_working_3-way'!G410)</f>
        <v/>
      </c>
      <c r="K411" s="17" t="str">
        <f>IF(OR($A411="",$B411="",$C411=""),"",'OddsRatio_working_3-way'!H410)</f>
        <v/>
      </c>
      <c r="L411" s="21" t="str">
        <f>IF(OR($A411="",$B411="",$C411=""),"",'OddsRatio_working_3-way'!I410)</f>
        <v/>
      </c>
      <c r="M411" s="22" t="str">
        <f>IF(OR($A411="",$B411="",$C411=""),"",'OddsRatio_working_3-way'!J410)</f>
        <v/>
      </c>
      <c r="N411" s="17" t="str">
        <f>IF('Log_working_3-way'!$D410="","",A411^('Log_working_3-way'!$D410))</f>
        <v/>
      </c>
      <c r="O411" s="21" t="str">
        <f>IF('Log_working_3-way'!$D410="","",B411^('Log_working_3-way'!$D410))</f>
        <v/>
      </c>
      <c r="P411" s="22" t="str">
        <f>IF('Log_working_3-way'!$D410="","",C411^('Log_working_3-way'!$D410))</f>
        <v/>
      </c>
    </row>
    <row r="412" spans="4:16" x14ac:dyDescent="0.2">
      <c r="D412" s="20" t="str">
        <f t="shared" si="414"/>
        <v/>
      </c>
      <c r="E412" s="17" t="str">
        <f>IF(OR($A412="",$B412="",$C412=""),"",A412*'MPTO_working_3-way'!$I411)</f>
        <v/>
      </c>
      <c r="F412" s="21" t="str">
        <f>IF(OR($A412="",$B412="",$C412=""),"",B412*'MPTO_working_3-way'!$I411)</f>
        <v/>
      </c>
      <c r="G412" s="22" t="str">
        <f>IF(OR($A412="",$B412="",$C412=""),"",C412*'MPTO_working_3-way'!$I411)</f>
        <v/>
      </c>
      <c r="H412" s="17" t="str">
        <f>IF(OR($A412="",$B412="",$C412=""),"",'MPTO_working_3-way'!E411)</f>
        <v/>
      </c>
      <c r="I412" s="21" t="str">
        <f>IF(OR($A412="",$B412="",$C412=""),"",'MPTO_working_3-way'!F411)</f>
        <v/>
      </c>
      <c r="J412" s="22" t="str">
        <f>IF(OR($A412="",$B412="",$C412=""),"",'MPTO_working_3-way'!G411)</f>
        <v/>
      </c>
      <c r="K412" s="17" t="str">
        <f>IF(OR($A412="",$B412="",$C412=""),"",'OddsRatio_working_3-way'!H411)</f>
        <v/>
      </c>
      <c r="L412" s="21" t="str">
        <f>IF(OR($A412="",$B412="",$C412=""),"",'OddsRatio_working_3-way'!I411)</f>
        <v/>
      </c>
      <c r="M412" s="22" t="str">
        <f>IF(OR($A412="",$B412="",$C412=""),"",'OddsRatio_working_3-way'!J411)</f>
        <v/>
      </c>
      <c r="N412" s="17" t="str">
        <f>IF('Log_working_3-way'!$D411="","",A412^('Log_working_3-way'!$D411))</f>
        <v/>
      </c>
      <c r="O412" s="21" t="str">
        <f>IF('Log_working_3-way'!$D411="","",B412^('Log_working_3-way'!$D411))</f>
        <v/>
      </c>
      <c r="P412" s="22" t="str">
        <f>IF('Log_working_3-way'!$D411="","",C412^('Log_working_3-way'!$D411))</f>
        <v/>
      </c>
    </row>
    <row r="413" spans="4:16" x14ac:dyDescent="0.2">
      <c r="D413" s="20" t="str">
        <f t="shared" si="414"/>
        <v/>
      </c>
      <c r="E413" s="17" t="str">
        <f>IF(OR($A413="",$B413="",$C413=""),"",A413*'MPTO_working_3-way'!$I412)</f>
        <v/>
      </c>
      <c r="F413" s="21" t="str">
        <f>IF(OR($A413="",$B413="",$C413=""),"",B413*'MPTO_working_3-way'!$I412)</f>
        <v/>
      </c>
      <c r="G413" s="22" t="str">
        <f>IF(OR($A413="",$B413="",$C413=""),"",C413*'MPTO_working_3-way'!$I412)</f>
        <v/>
      </c>
      <c r="H413" s="17" t="str">
        <f>IF(OR($A413="",$B413="",$C413=""),"",'MPTO_working_3-way'!E412)</f>
        <v/>
      </c>
      <c r="I413" s="21" t="str">
        <f>IF(OR($A413="",$B413="",$C413=""),"",'MPTO_working_3-way'!F412)</f>
        <v/>
      </c>
      <c r="J413" s="22" t="str">
        <f>IF(OR($A413="",$B413="",$C413=""),"",'MPTO_working_3-way'!G412)</f>
        <v/>
      </c>
      <c r="K413" s="17" t="str">
        <f>IF(OR($A413="",$B413="",$C413=""),"",'OddsRatio_working_3-way'!H412)</f>
        <v/>
      </c>
      <c r="L413" s="21" t="str">
        <f>IF(OR($A413="",$B413="",$C413=""),"",'OddsRatio_working_3-way'!I412)</f>
        <v/>
      </c>
      <c r="M413" s="22" t="str">
        <f>IF(OR($A413="",$B413="",$C413=""),"",'OddsRatio_working_3-way'!J412)</f>
        <v/>
      </c>
      <c r="N413" s="17" t="str">
        <f>IF('Log_working_3-way'!$D412="","",A413^('Log_working_3-way'!$D412))</f>
        <v/>
      </c>
      <c r="O413" s="21" t="str">
        <f>IF('Log_working_3-way'!$D412="","",B413^('Log_working_3-way'!$D412))</f>
        <v/>
      </c>
      <c r="P413" s="22" t="str">
        <f>IF('Log_working_3-way'!$D412="","",C413^('Log_working_3-way'!$D412))</f>
        <v/>
      </c>
    </row>
    <row r="414" spans="4:16" x14ac:dyDescent="0.2">
      <c r="D414" s="20" t="str">
        <f t="shared" si="414"/>
        <v/>
      </c>
      <c r="E414" s="17" t="str">
        <f>IF(OR($A414="",$B414="",$C414=""),"",A414*'MPTO_working_3-way'!$I413)</f>
        <v/>
      </c>
      <c r="F414" s="21" t="str">
        <f>IF(OR($A414="",$B414="",$C414=""),"",B414*'MPTO_working_3-way'!$I413)</f>
        <v/>
      </c>
      <c r="G414" s="22" t="str">
        <f>IF(OR($A414="",$B414="",$C414=""),"",C414*'MPTO_working_3-way'!$I413)</f>
        <v/>
      </c>
      <c r="H414" s="17" t="str">
        <f>IF(OR($A414="",$B414="",$C414=""),"",'MPTO_working_3-way'!E413)</f>
        <v/>
      </c>
      <c r="I414" s="21" t="str">
        <f>IF(OR($A414="",$B414="",$C414=""),"",'MPTO_working_3-way'!F413)</f>
        <v/>
      </c>
      <c r="J414" s="22" t="str">
        <f>IF(OR($A414="",$B414="",$C414=""),"",'MPTO_working_3-way'!G413)</f>
        <v/>
      </c>
      <c r="K414" s="17" t="str">
        <f>IF(OR($A414="",$B414="",$C414=""),"",'OddsRatio_working_3-way'!H413)</f>
        <v/>
      </c>
      <c r="L414" s="21" t="str">
        <f>IF(OR($A414="",$B414="",$C414=""),"",'OddsRatio_working_3-way'!I413)</f>
        <v/>
      </c>
      <c r="M414" s="22" t="str">
        <f>IF(OR($A414="",$B414="",$C414=""),"",'OddsRatio_working_3-way'!J413)</f>
        <v/>
      </c>
      <c r="N414" s="17" t="str">
        <f>IF('Log_working_3-way'!$D413="","",A414^('Log_working_3-way'!$D413))</f>
        <v/>
      </c>
      <c r="O414" s="21" t="str">
        <f>IF('Log_working_3-way'!$D413="","",B414^('Log_working_3-way'!$D413))</f>
        <v/>
      </c>
      <c r="P414" s="22" t="str">
        <f>IF('Log_working_3-way'!$D413="","",C414^('Log_working_3-way'!$D413))</f>
        <v/>
      </c>
    </row>
    <row r="415" spans="4:16" x14ac:dyDescent="0.2">
      <c r="D415" s="20" t="str">
        <f t="shared" si="414"/>
        <v/>
      </c>
      <c r="E415" s="17" t="str">
        <f>IF(OR($A415="",$B415="",$C415=""),"",A415*'MPTO_working_3-way'!$I414)</f>
        <v/>
      </c>
      <c r="F415" s="21" t="str">
        <f>IF(OR($A415="",$B415="",$C415=""),"",B415*'MPTO_working_3-way'!$I414)</f>
        <v/>
      </c>
      <c r="G415" s="22" t="str">
        <f>IF(OR($A415="",$B415="",$C415=""),"",C415*'MPTO_working_3-way'!$I414)</f>
        <v/>
      </c>
      <c r="H415" s="17" t="str">
        <f>IF(OR($A415="",$B415="",$C415=""),"",'MPTO_working_3-way'!E414)</f>
        <v/>
      </c>
      <c r="I415" s="21" t="str">
        <f>IF(OR($A415="",$B415="",$C415=""),"",'MPTO_working_3-way'!F414)</f>
        <v/>
      </c>
      <c r="J415" s="22" t="str">
        <f>IF(OR($A415="",$B415="",$C415=""),"",'MPTO_working_3-way'!G414)</f>
        <v/>
      </c>
      <c r="K415" s="17" t="str">
        <f>IF(OR($A415="",$B415="",$C415=""),"",'OddsRatio_working_3-way'!H414)</f>
        <v/>
      </c>
      <c r="L415" s="21" t="str">
        <f>IF(OR($A415="",$B415="",$C415=""),"",'OddsRatio_working_3-way'!I414)</f>
        <v/>
      </c>
      <c r="M415" s="22" t="str">
        <f>IF(OR($A415="",$B415="",$C415=""),"",'OddsRatio_working_3-way'!J414)</f>
        <v/>
      </c>
      <c r="N415" s="17" t="str">
        <f>IF('Log_working_3-way'!$D414="","",A415^('Log_working_3-way'!$D414))</f>
        <v/>
      </c>
      <c r="O415" s="21" t="str">
        <f>IF('Log_working_3-way'!$D414="","",B415^('Log_working_3-way'!$D414))</f>
        <v/>
      </c>
      <c r="P415" s="22" t="str">
        <f>IF('Log_working_3-way'!$D414="","",C415^('Log_working_3-way'!$D414))</f>
        <v/>
      </c>
    </row>
    <row r="416" spans="4:16" x14ac:dyDescent="0.2">
      <c r="D416" s="20" t="str">
        <f t="shared" si="414"/>
        <v/>
      </c>
      <c r="E416" s="17" t="str">
        <f>IF(OR($A416="",$B416="",$C416=""),"",A416*'MPTO_working_3-way'!$I415)</f>
        <v/>
      </c>
      <c r="F416" s="21" t="str">
        <f>IF(OR($A416="",$B416="",$C416=""),"",B416*'MPTO_working_3-way'!$I415)</f>
        <v/>
      </c>
      <c r="G416" s="22" t="str">
        <f>IF(OR($A416="",$B416="",$C416=""),"",C416*'MPTO_working_3-way'!$I415)</f>
        <v/>
      </c>
      <c r="H416" s="17" t="str">
        <f>IF(OR($A416="",$B416="",$C416=""),"",'MPTO_working_3-way'!E415)</f>
        <v/>
      </c>
      <c r="I416" s="21" t="str">
        <f>IF(OR($A416="",$B416="",$C416=""),"",'MPTO_working_3-way'!F415)</f>
        <v/>
      </c>
      <c r="J416" s="22" t="str">
        <f>IF(OR($A416="",$B416="",$C416=""),"",'MPTO_working_3-way'!G415)</f>
        <v/>
      </c>
      <c r="K416" s="17" t="str">
        <f>IF(OR($A416="",$B416="",$C416=""),"",'OddsRatio_working_3-way'!H415)</f>
        <v/>
      </c>
      <c r="L416" s="21" t="str">
        <f>IF(OR($A416="",$B416="",$C416=""),"",'OddsRatio_working_3-way'!I415)</f>
        <v/>
      </c>
      <c r="M416" s="22" t="str">
        <f>IF(OR($A416="",$B416="",$C416=""),"",'OddsRatio_working_3-way'!J415)</f>
        <v/>
      </c>
      <c r="N416" s="17" t="str">
        <f>IF('Log_working_3-way'!$D415="","",A416^('Log_working_3-way'!$D415))</f>
        <v/>
      </c>
      <c r="O416" s="21" t="str">
        <f>IF('Log_working_3-way'!$D415="","",B416^('Log_working_3-way'!$D415))</f>
        <v/>
      </c>
      <c r="P416" s="22" t="str">
        <f>IF('Log_working_3-way'!$D415="","",C416^('Log_working_3-way'!$D415))</f>
        <v/>
      </c>
    </row>
    <row r="417" spans="4:16" x14ac:dyDescent="0.2">
      <c r="D417" s="20" t="str">
        <f t="shared" si="414"/>
        <v/>
      </c>
      <c r="E417" s="17" t="str">
        <f>IF(OR($A417="",$B417="",$C417=""),"",A417*'MPTO_working_3-way'!$I416)</f>
        <v/>
      </c>
      <c r="F417" s="21" t="str">
        <f>IF(OR($A417="",$B417="",$C417=""),"",B417*'MPTO_working_3-way'!$I416)</f>
        <v/>
      </c>
      <c r="G417" s="22" t="str">
        <f>IF(OR($A417="",$B417="",$C417=""),"",C417*'MPTO_working_3-way'!$I416)</f>
        <v/>
      </c>
      <c r="H417" s="17" t="str">
        <f>IF(OR($A417="",$B417="",$C417=""),"",'MPTO_working_3-way'!E416)</f>
        <v/>
      </c>
      <c r="I417" s="21" t="str">
        <f>IF(OR($A417="",$B417="",$C417=""),"",'MPTO_working_3-way'!F416)</f>
        <v/>
      </c>
      <c r="J417" s="22" t="str">
        <f>IF(OR($A417="",$B417="",$C417=""),"",'MPTO_working_3-way'!G416)</f>
        <v/>
      </c>
      <c r="K417" s="17" t="str">
        <f>IF(OR($A417="",$B417="",$C417=""),"",'OddsRatio_working_3-way'!H416)</f>
        <v/>
      </c>
      <c r="L417" s="21" t="str">
        <f>IF(OR($A417="",$B417="",$C417=""),"",'OddsRatio_working_3-way'!I416)</f>
        <v/>
      </c>
      <c r="M417" s="22" t="str">
        <f>IF(OR($A417="",$B417="",$C417=""),"",'OddsRatio_working_3-way'!J416)</f>
        <v/>
      </c>
      <c r="N417" s="17" t="str">
        <f>IF('Log_working_3-way'!$D416="","",A417^('Log_working_3-way'!$D416))</f>
        <v/>
      </c>
      <c r="O417" s="21" t="str">
        <f>IF('Log_working_3-way'!$D416="","",B417^('Log_working_3-way'!$D416))</f>
        <v/>
      </c>
      <c r="P417" s="22" t="str">
        <f>IF('Log_working_3-way'!$D416="","",C417^('Log_working_3-way'!$D416))</f>
        <v/>
      </c>
    </row>
    <row r="418" spans="4:16" x14ac:dyDescent="0.2">
      <c r="D418" s="20" t="str">
        <f t="shared" si="414"/>
        <v/>
      </c>
      <c r="E418" s="17" t="str">
        <f>IF(OR($A418="",$B418="",$C418=""),"",A418*'MPTO_working_3-way'!$I417)</f>
        <v/>
      </c>
      <c r="F418" s="21" t="str">
        <f>IF(OR($A418="",$B418="",$C418=""),"",B418*'MPTO_working_3-way'!$I417)</f>
        <v/>
      </c>
      <c r="G418" s="22" t="str">
        <f>IF(OR($A418="",$B418="",$C418=""),"",C418*'MPTO_working_3-way'!$I417)</f>
        <v/>
      </c>
      <c r="H418" s="17" t="str">
        <f>IF(OR($A418="",$B418="",$C418=""),"",'MPTO_working_3-way'!E417)</f>
        <v/>
      </c>
      <c r="I418" s="21" t="str">
        <f>IF(OR($A418="",$B418="",$C418=""),"",'MPTO_working_3-way'!F417)</f>
        <v/>
      </c>
      <c r="J418" s="22" t="str">
        <f>IF(OR($A418="",$B418="",$C418=""),"",'MPTO_working_3-way'!G417)</f>
        <v/>
      </c>
      <c r="K418" s="17" t="str">
        <f>IF(OR($A418="",$B418="",$C418=""),"",'OddsRatio_working_3-way'!H417)</f>
        <v/>
      </c>
      <c r="L418" s="21" t="str">
        <f>IF(OR($A418="",$B418="",$C418=""),"",'OddsRatio_working_3-way'!I417)</f>
        <v/>
      </c>
      <c r="M418" s="22" t="str">
        <f>IF(OR($A418="",$B418="",$C418=""),"",'OddsRatio_working_3-way'!J417)</f>
        <v/>
      </c>
      <c r="N418" s="17" t="str">
        <f>IF('Log_working_3-way'!$D417="","",A418^('Log_working_3-way'!$D417))</f>
        <v/>
      </c>
      <c r="O418" s="21" t="str">
        <f>IF('Log_working_3-way'!$D417="","",B418^('Log_working_3-way'!$D417))</f>
        <v/>
      </c>
      <c r="P418" s="22" t="str">
        <f>IF('Log_working_3-way'!$D417="","",C418^('Log_working_3-way'!$D417))</f>
        <v/>
      </c>
    </row>
    <row r="419" spans="4:16" x14ac:dyDescent="0.2">
      <c r="D419" s="20" t="str">
        <f t="shared" si="414"/>
        <v/>
      </c>
      <c r="E419" s="17" t="str">
        <f>IF(OR($A419="",$B419="",$C419=""),"",A419*'MPTO_working_3-way'!$I418)</f>
        <v/>
      </c>
      <c r="F419" s="21" t="str">
        <f>IF(OR($A419="",$B419="",$C419=""),"",B419*'MPTO_working_3-way'!$I418)</f>
        <v/>
      </c>
      <c r="G419" s="22" t="str">
        <f>IF(OR($A419="",$B419="",$C419=""),"",C419*'MPTO_working_3-way'!$I418)</f>
        <v/>
      </c>
      <c r="H419" s="17" t="str">
        <f>IF(OR($A419="",$B419="",$C419=""),"",'MPTO_working_3-way'!E418)</f>
        <v/>
      </c>
      <c r="I419" s="21" t="str">
        <f>IF(OR($A419="",$B419="",$C419=""),"",'MPTO_working_3-way'!F418)</f>
        <v/>
      </c>
      <c r="J419" s="22" t="str">
        <f>IF(OR($A419="",$B419="",$C419=""),"",'MPTO_working_3-way'!G418)</f>
        <v/>
      </c>
      <c r="K419" s="17" t="str">
        <f>IF(OR($A419="",$B419="",$C419=""),"",'OddsRatio_working_3-way'!H418)</f>
        <v/>
      </c>
      <c r="L419" s="21" t="str">
        <f>IF(OR($A419="",$B419="",$C419=""),"",'OddsRatio_working_3-way'!I418)</f>
        <v/>
      </c>
      <c r="M419" s="22" t="str">
        <f>IF(OR($A419="",$B419="",$C419=""),"",'OddsRatio_working_3-way'!J418)</f>
        <v/>
      </c>
      <c r="N419" s="17" t="str">
        <f>IF('Log_working_3-way'!$D418="","",A419^('Log_working_3-way'!$D418))</f>
        <v/>
      </c>
      <c r="O419" s="21" t="str">
        <f>IF('Log_working_3-way'!$D418="","",B419^('Log_working_3-way'!$D418))</f>
        <v/>
      </c>
      <c r="P419" s="22" t="str">
        <f>IF('Log_working_3-way'!$D418="","",C419^('Log_working_3-way'!$D418))</f>
        <v/>
      </c>
    </row>
    <row r="420" spans="4:16" x14ac:dyDescent="0.2">
      <c r="D420" s="20" t="str">
        <f t="shared" si="414"/>
        <v/>
      </c>
      <c r="E420" s="17" t="str">
        <f>IF(OR($A420="",$B420="",$C420=""),"",A420*'MPTO_working_3-way'!$I419)</f>
        <v/>
      </c>
      <c r="F420" s="21" t="str">
        <f>IF(OR($A420="",$B420="",$C420=""),"",B420*'MPTO_working_3-way'!$I419)</f>
        <v/>
      </c>
      <c r="G420" s="22" t="str">
        <f>IF(OR($A420="",$B420="",$C420=""),"",C420*'MPTO_working_3-way'!$I419)</f>
        <v/>
      </c>
      <c r="H420" s="17" t="str">
        <f>IF(OR($A420="",$B420="",$C420=""),"",'MPTO_working_3-way'!E419)</f>
        <v/>
      </c>
      <c r="I420" s="21" t="str">
        <f>IF(OR($A420="",$B420="",$C420=""),"",'MPTO_working_3-way'!F419)</f>
        <v/>
      </c>
      <c r="J420" s="22" t="str">
        <f>IF(OR($A420="",$B420="",$C420=""),"",'MPTO_working_3-way'!G419)</f>
        <v/>
      </c>
      <c r="K420" s="17" t="str">
        <f>IF(OR($A420="",$B420="",$C420=""),"",'OddsRatio_working_3-way'!H419)</f>
        <v/>
      </c>
      <c r="L420" s="21" t="str">
        <f>IF(OR($A420="",$B420="",$C420=""),"",'OddsRatio_working_3-way'!I419)</f>
        <v/>
      </c>
      <c r="M420" s="22" t="str">
        <f>IF(OR($A420="",$B420="",$C420=""),"",'OddsRatio_working_3-way'!J419)</f>
        <v/>
      </c>
      <c r="N420" s="17" t="str">
        <f>IF('Log_working_3-way'!$D419="","",A420^('Log_working_3-way'!$D419))</f>
        <v/>
      </c>
      <c r="O420" s="21" t="str">
        <f>IF('Log_working_3-way'!$D419="","",B420^('Log_working_3-way'!$D419))</f>
        <v/>
      </c>
      <c r="P420" s="22" t="str">
        <f>IF('Log_working_3-way'!$D419="","",C420^('Log_working_3-way'!$D419))</f>
        <v/>
      </c>
    </row>
    <row r="421" spans="4:16" x14ac:dyDescent="0.2">
      <c r="D421" s="20" t="str">
        <f t="shared" si="414"/>
        <v/>
      </c>
      <c r="E421" s="17" t="str">
        <f>IF(OR($A421="",$B421="",$C421=""),"",A421*'MPTO_working_3-way'!$I420)</f>
        <v/>
      </c>
      <c r="F421" s="21" t="str">
        <f>IF(OR($A421="",$B421="",$C421=""),"",B421*'MPTO_working_3-way'!$I420)</f>
        <v/>
      </c>
      <c r="G421" s="22" t="str">
        <f>IF(OR($A421="",$B421="",$C421=""),"",C421*'MPTO_working_3-way'!$I420)</f>
        <v/>
      </c>
      <c r="H421" s="17" t="str">
        <f>IF(OR($A421="",$B421="",$C421=""),"",'MPTO_working_3-way'!E420)</f>
        <v/>
      </c>
      <c r="I421" s="21" t="str">
        <f>IF(OR($A421="",$B421="",$C421=""),"",'MPTO_working_3-way'!F420)</f>
        <v/>
      </c>
      <c r="J421" s="22" t="str">
        <f>IF(OR($A421="",$B421="",$C421=""),"",'MPTO_working_3-way'!G420)</f>
        <v/>
      </c>
      <c r="K421" s="17" t="str">
        <f>IF(OR($A421="",$B421="",$C421=""),"",'OddsRatio_working_3-way'!H420)</f>
        <v/>
      </c>
      <c r="L421" s="21" t="str">
        <f>IF(OR($A421="",$B421="",$C421=""),"",'OddsRatio_working_3-way'!I420)</f>
        <v/>
      </c>
      <c r="M421" s="22" t="str">
        <f>IF(OR($A421="",$B421="",$C421=""),"",'OddsRatio_working_3-way'!J420)</f>
        <v/>
      </c>
      <c r="N421" s="17" t="str">
        <f>IF('Log_working_3-way'!$D420="","",A421^('Log_working_3-way'!$D420))</f>
        <v/>
      </c>
      <c r="O421" s="21" t="str">
        <f>IF('Log_working_3-way'!$D420="","",B421^('Log_working_3-way'!$D420))</f>
        <v/>
      </c>
      <c r="P421" s="22" t="str">
        <f>IF('Log_working_3-way'!$D420="","",C421^('Log_working_3-way'!$D420))</f>
        <v/>
      </c>
    </row>
    <row r="422" spans="4:16" x14ac:dyDescent="0.2">
      <c r="D422" s="20" t="str">
        <f t="shared" si="414"/>
        <v/>
      </c>
      <c r="E422" s="17" t="str">
        <f>IF(OR($A422="",$B422="",$C422=""),"",A422*'MPTO_working_3-way'!$I421)</f>
        <v/>
      </c>
      <c r="F422" s="21" t="str">
        <f>IF(OR($A422="",$B422="",$C422=""),"",B422*'MPTO_working_3-way'!$I421)</f>
        <v/>
      </c>
      <c r="G422" s="22" t="str">
        <f>IF(OR($A422="",$B422="",$C422=""),"",C422*'MPTO_working_3-way'!$I421)</f>
        <v/>
      </c>
      <c r="H422" s="17" t="str">
        <f>IF(OR($A422="",$B422="",$C422=""),"",'MPTO_working_3-way'!E421)</f>
        <v/>
      </c>
      <c r="I422" s="21" t="str">
        <f>IF(OR($A422="",$B422="",$C422=""),"",'MPTO_working_3-way'!F421)</f>
        <v/>
      </c>
      <c r="J422" s="22" t="str">
        <f>IF(OR($A422="",$B422="",$C422=""),"",'MPTO_working_3-way'!G421)</f>
        <v/>
      </c>
      <c r="K422" s="17" t="str">
        <f>IF(OR($A422="",$B422="",$C422=""),"",'OddsRatio_working_3-way'!H421)</f>
        <v/>
      </c>
      <c r="L422" s="21" t="str">
        <f>IF(OR($A422="",$B422="",$C422=""),"",'OddsRatio_working_3-way'!I421)</f>
        <v/>
      </c>
      <c r="M422" s="22" t="str">
        <f>IF(OR($A422="",$B422="",$C422=""),"",'OddsRatio_working_3-way'!J421)</f>
        <v/>
      </c>
      <c r="N422" s="17" t="str">
        <f>IF('Log_working_3-way'!$D421="","",A422^('Log_working_3-way'!$D421))</f>
        <v/>
      </c>
      <c r="O422" s="21" t="str">
        <f>IF('Log_working_3-way'!$D421="","",B422^('Log_working_3-way'!$D421))</f>
        <v/>
      </c>
      <c r="P422" s="22" t="str">
        <f>IF('Log_working_3-way'!$D421="","",C422^('Log_working_3-way'!$D421))</f>
        <v/>
      </c>
    </row>
    <row r="423" spans="4:16" x14ac:dyDescent="0.2">
      <c r="D423" s="20" t="str">
        <f t="shared" si="414"/>
        <v/>
      </c>
      <c r="E423" s="17" t="str">
        <f>IF(OR($A423="",$B423="",$C423=""),"",A423*'MPTO_working_3-way'!$I422)</f>
        <v/>
      </c>
      <c r="F423" s="21" t="str">
        <f>IF(OR($A423="",$B423="",$C423=""),"",B423*'MPTO_working_3-way'!$I422)</f>
        <v/>
      </c>
      <c r="G423" s="22" t="str">
        <f>IF(OR($A423="",$B423="",$C423=""),"",C423*'MPTO_working_3-way'!$I422)</f>
        <v/>
      </c>
      <c r="H423" s="17" t="str">
        <f>IF(OR($A423="",$B423="",$C423=""),"",'MPTO_working_3-way'!E422)</f>
        <v/>
      </c>
      <c r="I423" s="21" t="str">
        <f>IF(OR($A423="",$B423="",$C423=""),"",'MPTO_working_3-way'!F422)</f>
        <v/>
      </c>
      <c r="J423" s="22" t="str">
        <f>IF(OR($A423="",$B423="",$C423=""),"",'MPTO_working_3-way'!G422)</f>
        <v/>
      </c>
      <c r="K423" s="17" t="str">
        <f>IF(OR($A423="",$B423="",$C423=""),"",'OddsRatio_working_3-way'!H422)</f>
        <v/>
      </c>
      <c r="L423" s="21" t="str">
        <f>IF(OR($A423="",$B423="",$C423=""),"",'OddsRatio_working_3-way'!I422)</f>
        <v/>
      </c>
      <c r="M423" s="22" t="str">
        <f>IF(OR($A423="",$B423="",$C423=""),"",'OddsRatio_working_3-way'!J422)</f>
        <v/>
      </c>
      <c r="N423" s="17" t="str">
        <f>IF('Log_working_3-way'!$D422="","",A423^('Log_working_3-way'!$D422))</f>
        <v/>
      </c>
      <c r="O423" s="21" t="str">
        <f>IF('Log_working_3-way'!$D422="","",B423^('Log_working_3-way'!$D422))</f>
        <v/>
      </c>
      <c r="P423" s="22" t="str">
        <f>IF('Log_working_3-way'!$D422="","",C423^('Log_working_3-way'!$D422))</f>
        <v/>
      </c>
    </row>
    <row r="424" spans="4:16" x14ac:dyDescent="0.2">
      <c r="D424" s="20" t="str">
        <f t="shared" si="414"/>
        <v/>
      </c>
      <c r="E424" s="17" t="str">
        <f>IF(OR($A424="",$B424="",$C424=""),"",A424*'MPTO_working_3-way'!$I423)</f>
        <v/>
      </c>
      <c r="F424" s="21" t="str">
        <f>IF(OR($A424="",$B424="",$C424=""),"",B424*'MPTO_working_3-way'!$I423)</f>
        <v/>
      </c>
      <c r="G424" s="22" t="str">
        <f>IF(OR($A424="",$B424="",$C424=""),"",C424*'MPTO_working_3-way'!$I423)</f>
        <v/>
      </c>
      <c r="H424" s="17" t="str">
        <f>IF(OR($A424="",$B424="",$C424=""),"",'MPTO_working_3-way'!E423)</f>
        <v/>
      </c>
      <c r="I424" s="21" t="str">
        <f>IF(OR($A424="",$B424="",$C424=""),"",'MPTO_working_3-way'!F423)</f>
        <v/>
      </c>
      <c r="J424" s="22" t="str">
        <f>IF(OR($A424="",$B424="",$C424=""),"",'MPTO_working_3-way'!G423)</f>
        <v/>
      </c>
      <c r="K424" s="17" t="str">
        <f>IF(OR($A424="",$B424="",$C424=""),"",'OddsRatio_working_3-way'!H423)</f>
        <v/>
      </c>
      <c r="L424" s="21" t="str">
        <f>IF(OR($A424="",$B424="",$C424=""),"",'OddsRatio_working_3-way'!I423)</f>
        <v/>
      </c>
      <c r="M424" s="22" t="str">
        <f>IF(OR($A424="",$B424="",$C424=""),"",'OddsRatio_working_3-way'!J423)</f>
        <v/>
      </c>
      <c r="N424" s="17" t="str">
        <f>IF('Log_working_3-way'!$D423="","",A424^('Log_working_3-way'!$D423))</f>
        <v/>
      </c>
      <c r="O424" s="21" t="str">
        <f>IF('Log_working_3-way'!$D423="","",B424^('Log_working_3-way'!$D423))</f>
        <v/>
      </c>
      <c r="P424" s="22" t="str">
        <f>IF('Log_working_3-way'!$D423="","",C424^('Log_working_3-way'!$D423))</f>
        <v/>
      </c>
    </row>
    <row r="425" spans="4:16" x14ac:dyDescent="0.2">
      <c r="D425" s="20" t="str">
        <f t="shared" si="414"/>
        <v/>
      </c>
      <c r="E425" s="17" t="str">
        <f>IF(OR($A425="",$B425="",$C425=""),"",A425*'MPTO_working_3-way'!$I424)</f>
        <v/>
      </c>
      <c r="F425" s="21" t="str">
        <f>IF(OR($A425="",$B425="",$C425=""),"",B425*'MPTO_working_3-way'!$I424)</f>
        <v/>
      </c>
      <c r="G425" s="22" t="str">
        <f>IF(OR($A425="",$B425="",$C425=""),"",C425*'MPTO_working_3-way'!$I424)</f>
        <v/>
      </c>
      <c r="H425" s="17" t="str">
        <f>IF(OR($A425="",$B425="",$C425=""),"",'MPTO_working_3-way'!E424)</f>
        <v/>
      </c>
      <c r="I425" s="21" t="str">
        <f>IF(OR($A425="",$B425="",$C425=""),"",'MPTO_working_3-way'!F424)</f>
        <v/>
      </c>
      <c r="J425" s="22" t="str">
        <f>IF(OR($A425="",$B425="",$C425=""),"",'MPTO_working_3-way'!G424)</f>
        <v/>
      </c>
      <c r="K425" s="17" t="str">
        <f>IF(OR($A425="",$B425="",$C425=""),"",'OddsRatio_working_3-way'!H424)</f>
        <v/>
      </c>
      <c r="L425" s="21" t="str">
        <f>IF(OR($A425="",$B425="",$C425=""),"",'OddsRatio_working_3-way'!I424)</f>
        <v/>
      </c>
      <c r="M425" s="22" t="str">
        <f>IF(OR($A425="",$B425="",$C425=""),"",'OddsRatio_working_3-way'!J424)</f>
        <v/>
      </c>
      <c r="N425" s="17" t="str">
        <f>IF('Log_working_3-way'!$D424="","",A425^('Log_working_3-way'!$D424))</f>
        <v/>
      </c>
      <c r="O425" s="21" t="str">
        <f>IF('Log_working_3-way'!$D424="","",B425^('Log_working_3-way'!$D424))</f>
        <v/>
      </c>
      <c r="P425" s="22" t="str">
        <f>IF('Log_working_3-way'!$D424="","",C425^('Log_working_3-way'!$D424))</f>
        <v/>
      </c>
    </row>
    <row r="426" spans="4:16" x14ac:dyDescent="0.2">
      <c r="D426" s="20" t="str">
        <f t="shared" si="414"/>
        <v/>
      </c>
      <c r="E426" s="17" t="str">
        <f>IF(OR($A426="",$B426="",$C426=""),"",A426*'MPTO_working_3-way'!$I425)</f>
        <v/>
      </c>
      <c r="F426" s="21" t="str">
        <f>IF(OR($A426="",$B426="",$C426=""),"",B426*'MPTO_working_3-way'!$I425)</f>
        <v/>
      </c>
      <c r="G426" s="22" t="str">
        <f>IF(OR($A426="",$B426="",$C426=""),"",C426*'MPTO_working_3-way'!$I425)</f>
        <v/>
      </c>
      <c r="H426" s="17" t="str">
        <f>IF(OR($A426="",$B426="",$C426=""),"",'MPTO_working_3-way'!E425)</f>
        <v/>
      </c>
      <c r="I426" s="21" t="str">
        <f>IF(OR($A426="",$B426="",$C426=""),"",'MPTO_working_3-way'!F425)</f>
        <v/>
      </c>
      <c r="J426" s="22" t="str">
        <f>IF(OR($A426="",$B426="",$C426=""),"",'MPTO_working_3-way'!G425)</f>
        <v/>
      </c>
      <c r="K426" s="17" t="str">
        <f>IF(OR($A426="",$B426="",$C426=""),"",'OddsRatio_working_3-way'!H425)</f>
        <v/>
      </c>
      <c r="L426" s="21" t="str">
        <f>IF(OR($A426="",$B426="",$C426=""),"",'OddsRatio_working_3-way'!I425)</f>
        <v/>
      </c>
      <c r="M426" s="22" t="str">
        <f>IF(OR($A426="",$B426="",$C426=""),"",'OddsRatio_working_3-way'!J425)</f>
        <v/>
      </c>
      <c r="N426" s="17" t="str">
        <f>IF('Log_working_3-way'!$D425="","",A426^('Log_working_3-way'!$D425))</f>
        <v/>
      </c>
      <c r="O426" s="21" t="str">
        <f>IF('Log_working_3-way'!$D425="","",B426^('Log_working_3-way'!$D425))</f>
        <v/>
      </c>
      <c r="P426" s="22" t="str">
        <f>IF('Log_working_3-way'!$D425="","",C426^('Log_working_3-way'!$D425))</f>
        <v/>
      </c>
    </row>
    <row r="427" spans="4:16" x14ac:dyDescent="0.2">
      <c r="D427" s="20" t="str">
        <f t="shared" si="414"/>
        <v/>
      </c>
      <c r="E427" s="17" t="str">
        <f>IF(OR($A427="",$B427="",$C427=""),"",A427*'MPTO_working_3-way'!$I426)</f>
        <v/>
      </c>
      <c r="F427" s="21" t="str">
        <f>IF(OR($A427="",$B427="",$C427=""),"",B427*'MPTO_working_3-way'!$I426)</f>
        <v/>
      </c>
      <c r="G427" s="22" t="str">
        <f>IF(OR($A427="",$B427="",$C427=""),"",C427*'MPTO_working_3-way'!$I426)</f>
        <v/>
      </c>
      <c r="H427" s="17" t="str">
        <f>IF(OR($A427="",$B427="",$C427=""),"",'MPTO_working_3-way'!E426)</f>
        <v/>
      </c>
      <c r="I427" s="21" t="str">
        <f>IF(OR($A427="",$B427="",$C427=""),"",'MPTO_working_3-way'!F426)</f>
        <v/>
      </c>
      <c r="J427" s="22" t="str">
        <f>IF(OR($A427="",$B427="",$C427=""),"",'MPTO_working_3-way'!G426)</f>
        <v/>
      </c>
      <c r="K427" s="17" t="str">
        <f>IF(OR($A427="",$B427="",$C427=""),"",'OddsRatio_working_3-way'!H426)</f>
        <v/>
      </c>
      <c r="L427" s="21" t="str">
        <f>IF(OR($A427="",$B427="",$C427=""),"",'OddsRatio_working_3-way'!I426)</f>
        <v/>
      </c>
      <c r="M427" s="22" t="str">
        <f>IF(OR($A427="",$B427="",$C427=""),"",'OddsRatio_working_3-way'!J426)</f>
        <v/>
      </c>
      <c r="N427" s="17" t="str">
        <f>IF('Log_working_3-way'!$D426="","",A427^('Log_working_3-way'!$D426))</f>
        <v/>
      </c>
      <c r="O427" s="21" t="str">
        <f>IF('Log_working_3-way'!$D426="","",B427^('Log_working_3-way'!$D426))</f>
        <v/>
      </c>
      <c r="P427" s="22" t="str">
        <f>IF('Log_working_3-way'!$D426="","",C427^('Log_working_3-way'!$D426))</f>
        <v/>
      </c>
    </row>
    <row r="428" spans="4:16" x14ac:dyDescent="0.2">
      <c r="D428" s="20" t="str">
        <f t="shared" si="414"/>
        <v/>
      </c>
      <c r="E428" s="17" t="str">
        <f>IF(OR($A428="",$B428="",$C428=""),"",A428*'MPTO_working_3-way'!$I427)</f>
        <v/>
      </c>
      <c r="F428" s="21" t="str">
        <f>IF(OR($A428="",$B428="",$C428=""),"",B428*'MPTO_working_3-way'!$I427)</f>
        <v/>
      </c>
      <c r="G428" s="22" t="str">
        <f>IF(OR($A428="",$B428="",$C428=""),"",C428*'MPTO_working_3-way'!$I427)</f>
        <v/>
      </c>
      <c r="H428" s="17" t="str">
        <f>IF(OR($A428="",$B428="",$C428=""),"",'MPTO_working_3-way'!E427)</f>
        <v/>
      </c>
      <c r="I428" s="21" t="str">
        <f>IF(OR($A428="",$B428="",$C428=""),"",'MPTO_working_3-way'!F427)</f>
        <v/>
      </c>
      <c r="J428" s="22" t="str">
        <f>IF(OR($A428="",$B428="",$C428=""),"",'MPTO_working_3-way'!G427)</f>
        <v/>
      </c>
      <c r="K428" s="17" t="str">
        <f>IF(OR($A428="",$B428="",$C428=""),"",'OddsRatio_working_3-way'!H427)</f>
        <v/>
      </c>
      <c r="L428" s="21" t="str">
        <f>IF(OR($A428="",$B428="",$C428=""),"",'OddsRatio_working_3-way'!I427)</f>
        <v/>
      </c>
      <c r="M428" s="22" t="str">
        <f>IF(OR($A428="",$B428="",$C428=""),"",'OddsRatio_working_3-way'!J427)</f>
        <v/>
      </c>
      <c r="N428" s="17" t="str">
        <f>IF('Log_working_3-way'!$D427="","",A428^('Log_working_3-way'!$D427))</f>
        <v/>
      </c>
      <c r="O428" s="21" t="str">
        <f>IF('Log_working_3-way'!$D427="","",B428^('Log_working_3-way'!$D427))</f>
        <v/>
      </c>
      <c r="P428" s="22" t="str">
        <f>IF('Log_working_3-way'!$D427="","",C428^('Log_working_3-way'!$D427))</f>
        <v/>
      </c>
    </row>
    <row r="429" spans="4:16" x14ac:dyDescent="0.2">
      <c r="D429" s="20" t="str">
        <f t="shared" si="414"/>
        <v/>
      </c>
      <c r="E429" s="17" t="str">
        <f>IF(OR($A429="",$B429="",$C429=""),"",A429*'MPTO_working_3-way'!$I428)</f>
        <v/>
      </c>
      <c r="F429" s="21" t="str">
        <f>IF(OR($A429="",$B429="",$C429=""),"",B429*'MPTO_working_3-way'!$I428)</f>
        <v/>
      </c>
      <c r="G429" s="22" t="str">
        <f>IF(OR($A429="",$B429="",$C429=""),"",C429*'MPTO_working_3-way'!$I428)</f>
        <v/>
      </c>
      <c r="H429" s="17" t="str">
        <f>IF(OR($A429="",$B429="",$C429=""),"",'MPTO_working_3-way'!E428)</f>
        <v/>
      </c>
      <c r="I429" s="21" t="str">
        <f>IF(OR($A429="",$B429="",$C429=""),"",'MPTO_working_3-way'!F428)</f>
        <v/>
      </c>
      <c r="J429" s="22" t="str">
        <f>IF(OR($A429="",$B429="",$C429=""),"",'MPTO_working_3-way'!G428)</f>
        <v/>
      </c>
      <c r="K429" s="17" t="str">
        <f>IF(OR($A429="",$B429="",$C429=""),"",'OddsRatio_working_3-way'!H428)</f>
        <v/>
      </c>
      <c r="L429" s="21" t="str">
        <f>IF(OR($A429="",$B429="",$C429=""),"",'OddsRatio_working_3-way'!I428)</f>
        <v/>
      </c>
      <c r="M429" s="22" t="str">
        <f>IF(OR($A429="",$B429="",$C429=""),"",'OddsRatio_working_3-way'!J428)</f>
        <v/>
      </c>
      <c r="N429" s="17" t="str">
        <f>IF('Log_working_3-way'!$D428="","",A429^('Log_working_3-way'!$D428))</f>
        <v/>
      </c>
      <c r="O429" s="21" t="str">
        <f>IF('Log_working_3-way'!$D428="","",B429^('Log_working_3-way'!$D428))</f>
        <v/>
      </c>
      <c r="P429" s="22" t="str">
        <f>IF('Log_working_3-way'!$D428="","",C429^('Log_working_3-way'!$D428))</f>
        <v/>
      </c>
    </row>
    <row r="430" spans="4:16" x14ac:dyDescent="0.2">
      <c r="D430" s="20" t="str">
        <f t="shared" si="414"/>
        <v/>
      </c>
      <c r="E430" s="17" t="str">
        <f>IF(OR($A430="",$B430="",$C430=""),"",A430*'MPTO_working_3-way'!$I429)</f>
        <v/>
      </c>
      <c r="F430" s="21" t="str">
        <f>IF(OR($A430="",$B430="",$C430=""),"",B430*'MPTO_working_3-way'!$I429)</f>
        <v/>
      </c>
      <c r="G430" s="22" t="str">
        <f>IF(OR($A430="",$B430="",$C430=""),"",C430*'MPTO_working_3-way'!$I429)</f>
        <v/>
      </c>
      <c r="H430" s="17" t="str">
        <f>IF(OR($A430="",$B430="",$C430=""),"",'MPTO_working_3-way'!E429)</f>
        <v/>
      </c>
      <c r="I430" s="21" t="str">
        <f>IF(OR($A430="",$B430="",$C430=""),"",'MPTO_working_3-way'!F429)</f>
        <v/>
      </c>
      <c r="J430" s="22" t="str">
        <f>IF(OR($A430="",$B430="",$C430=""),"",'MPTO_working_3-way'!G429)</f>
        <v/>
      </c>
      <c r="K430" s="17" t="str">
        <f>IF(OR($A430="",$B430="",$C430=""),"",'OddsRatio_working_3-way'!H429)</f>
        <v/>
      </c>
      <c r="L430" s="21" t="str">
        <f>IF(OR($A430="",$B430="",$C430=""),"",'OddsRatio_working_3-way'!I429)</f>
        <v/>
      </c>
      <c r="M430" s="22" t="str">
        <f>IF(OR($A430="",$B430="",$C430=""),"",'OddsRatio_working_3-way'!J429)</f>
        <v/>
      </c>
      <c r="N430" s="17" t="str">
        <f>IF('Log_working_3-way'!$D429="","",A430^('Log_working_3-way'!$D429))</f>
        <v/>
      </c>
      <c r="O430" s="21" t="str">
        <f>IF('Log_working_3-way'!$D429="","",B430^('Log_working_3-way'!$D429))</f>
        <v/>
      </c>
      <c r="P430" s="22" t="str">
        <f>IF('Log_working_3-way'!$D429="","",C430^('Log_working_3-way'!$D429))</f>
        <v/>
      </c>
    </row>
    <row r="431" spans="4:16" x14ac:dyDescent="0.2">
      <c r="D431" s="20" t="str">
        <f t="shared" si="414"/>
        <v/>
      </c>
      <c r="E431" s="17" t="str">
        <f>IF(OR($A431="",$B431="",$C431=""),"",A431*'MPTO_working_3-way'!$I430)</f>
        <v/>
      </c>
      <c r="F431" s="21" t="str">
        <f>IF(OR($A431="",$B431="",$C431=""),"",B431*'MPTO_working_3-way'!$I430)</f>
        <v/>
      </c>
      <c r="G431" s="22" t="str">
        <f>IF(OR($A431="",$B431="",$C431=""),"",C431*'MPTO_working_3-way'!$I430)</f>
        <v/>
      </c>
      <c r="H431" s="17" t="str">
        <f>IF(OR($A431="",$B431="",$C431=""),"",'MPTO_working_3-way'!E430)</f>
        <v/>
      </c>
      <c r="I431" s="21" t="str">
        <f>IF(OR($A431="",$B431="",$C431=""),"",'MPTO_working_3-way'!F430)</f>
        <v/>
      </c>
      <c r="J431" s="22" t="str">
        <f>IF(OR($A431="",$B431="",$C431=""),"",'MPTO_working_3-way'!G430)</f>
        <v/>
      </c>
      <c r="K431" s="17" t="str">
        <f>IF(OR($A431="",$B431="",$C431=""),"",'OddsRatio_working_3-way'!H430)</f>
        <v/>
      </c>
      <c r="L431" s="21" t="str">
        <f>IF(OR($A431="",$B431="",$C431=""),"",'OddsRatio_working_3-way'!I430)</f>
        <v/>
      </c>
      <c r="M431" s="22" t="str">
        <f>IF(OR($A431="",$B431="",$C431=""),"",'OddsRatio_working_3-way'!J430)</f>
        <v/>
      </c>
      <c r="N431" s="17" t="str">
        <f>IF('Log_working_3-way'!$D430="","",A431^('Log_working_3-way'!$D430))</f>
        <v/>
      </c>
      <c r="O431" s="21" t="str">
        <f>IF('Log_working_3-way'!$D430="","",B431^('Log_working_3-way'!$D430))</f>
        <v/>
      </c>
      <c r="P431" s="22" t="str">
        <f>IF('Log_working_3-way'!$D430="","",C431^('Log_working_3-way'!$D430))</f>
        <v/>
      </c>
    </row>
    <row r="432" spans="4:16" x14ac:dyDescent="0.2">
      <c r="D432" s="20" t="str">
        <f t="shared" si="414"/>
        <v/>
      </c>
      <c r="E432" s="17" t="str">
        <f>IF(OR($A432="",$B432="",$C432=""),"",A432*'MPTO_working_3-way'!$I431)</f>
        <v/>
      </c>
      <c r="F432" s="21" t="str">
        <f>IF(OR($A432="",$B432="",$C432=""),"",B432*'MPTO_working_3-way'!$I431)</f>
        <v/>
      </c>
      <c r="G432" s="22" t="str">
        <f>IF(OR($A432="",$B432="",$C432=""),"",C432*'MPTO_working_3-way'!$I431)</f>
        <v/>
      </c>
      <c r="H432" s="17" t="str">
        <f>IF(OR($A432="",$B432="",$C432=""),"",'MPTO_working_3-way'!E431)</f>
        <v/>
      </c>
      <c r="I432" s="21" t="str">
        <f>IF(OR($A432="",$B432="",$C432=""),"",'MPTO_working_3-way'!F431)</f>
        <v/>
      </c>
      <c r="J432" s="22" t="str">
        <f>IF(OR($A432="",$B432="",$C432=""),"",'MPTO_working_3-way'!G431)</f>
        <v/>
      </c>
      <c r="K432" s="17" t="str">
        <f>IF(OR($A432="",$B432="",$C432=""),"",'OddsRatio_working_3-way'!H431)</f>
        <v/>
      </c>
      <c r="L432" s="21" t="str">
        <f>IF(OR($A432="",$B432="",$C432=""),"",'OddsRatio_working_3-way'!I431)</f>
        <v/>
      </c>
      <c r="M432" s="22" t="str">
        <f>IF(OR($A432="",$B432="",$C432=""),"",'OddsRatio_working_3-way'!J431)</f>
        <v/>
      </c>
      <c r="N432" s="17" t="str">
        <f>IF('Log_working_3-way'!$D431="","",A432^('Log_working_3-way'!$D431))</f>
        <v/>
      </c>
      <c r="O432" s="21" t="str">
        <f>IF('Log_working_3-way'!$D431="","",B432^('Log_working_3-way'!$D431))</f>
        <v/>
      </c>
      <c r="P432" s="22" t="str">
        <f>IF('Log_working_3-way'!$D431="","",C432^('Log_working_3-way'!$D431))</f>
        <v/>
      </c>
    </row>
    <row r="433" spans="4:16" x14ac:dyDescent="0.2">
      <c r="D433" s="20" t="str">
        <f t="shared" si="414"/>
        <v/>
      </c>
      <c r="E433" s="17" t="str">
        <f>IF(OR($A433="",$B433="",$C433=""),"",A433*'MPTO_working_3-way'!$I432)</f>
        <v/>
      </c>
      <c r="F433" s="21" t="str">
        <f>IF(OR($A433="",$B433="",$C433=""),"",B433*'MPTO_working_3-way'!$I432)</f>
        <v/>
      </c>
      <c r="G433" s="22" t="str">
        <f>IF(OR($A433="",$B433="",$C433=""),"",C433*'MPTO_working_3-way'!$I432)</f>
        <v/>
      </c>
      <c r="H433" s="17" t="str">
        <f>IF(OR($A433="",$B433="",$C433=""),"",'MPTO_working_3-way'!E432)</f>
        <v/>
      </c>
      <c r="I433" s="21" t="str">
        <f>IF(OR($A433="",$B433="",$C433=""),"",'MPTO_working_3-way'!F432)</f>
        <v/>
      </c>
      <c r="J433" s="22" t="str">
        <f>IF(OR($A433="",$B433="",$C433=""),"",'MPTO_working_3-way'!G432)</f>
        <v/>
      </c>
      <c r="K433" s="17" t="str">
        <f>IF(OR($A433="",$B433="",$C433=""),"",'OddsRatio_working_3-way'!H432)</f>
        <v/>
      </c>
      <c r="L433" s="21" t="str">
        <f>IF(OR($A433="",$B433="",$C433=""),"",'OddsRatio_working_3-way'!I432)</f>
        <v/>
      </c>
      <c r="M433" s="22" t="str">
        <f>IF(OR($A433="",$B433="",$C433=""),"",'OddsRatio_working_3-way'!J432)</f>
        <v/>
      </c>
      <c r="N433" s="17" t="str">
        <f>IF('Log_working_3-way'!$D432="","",A433^('Log_working_3-way'!$D432))</f>
        <v/>
      </c>
      <c r="O433" s="21" t="str">
        <f>IF('Log_working_3-way'!$D432="","",B433^('Log_working_3-way'!$D432))</f>
        <v/>
      </c>
      <c r="P433" s="22" t="str">
        <f>IF('Log_working_3-way'!$D432="","",C433^('Log_working_3-way'!$D432))</f>
        <v/>
      </c>
    </row>
    <row r="434" spans="4:16" x14ac:dyDescent="0.2">
      <c r="D434" s="20" t="str">
        <f t="shared" si="414"/>
        <v/>
      </c>
      <c r="E434" s="17" t="str">
        <f>IF(OR($A434="",$B434="",$C434=""),"",A434*'MPTO_working_3-way'!$I433)</f>
        <v/>
      </c>
      <c r="F434" s="21" t="str">
        <f>IF(OR($A434="",$B434="",$C434=""),"",B434*'MPTO_working_3-way'!$I433)</f>
        <v/>
      </c>
      <c r="G434" s="22" t="str">
        <f>IF(OR($A434="",$B434="",$C434=""),"",C434*'MPTO_working_3-way'!$I433)</f>
        <v/>
      </c>
      <c r="H434" s="17" t="str">
        <f>IF(OR($A434="",$B434="",$C434=""),"",'MPTO_working_3-way'!E433)</f>
        <v/>
      </c>
      <c r="I434" s="21" t="str">
        <f>IF(OR($A434="",$B434="",$C434=""),"",'MPTO_working_3-way'!F433)</f>
        <v/>
      </c>
      <c r="J434" s="22" t="str">
        <f>IF(OR($A434="",$B434="",$C434=""),"",'MPTO_working_3-way'!G433)</f>
        <v/>
      </c>
      <c r="K434" s="17" t="str">
        <f>IF(OR($A434="",$B434="",$C434=""),"",'OddsRatio_working_3-way'!H433)</f>
        <v/>
      </c>
      <c r="L434" s="21" t="str">
        <f>IF(OR($A434="",$B434="",$C434=""),"",'OddsRatio_working_3-way'!I433)</f>
        <v/>
      </c>
      <c r="M434" s="22" t="str">
        <f>IF(OR($A434="",$B434="",$C434=""),"",'OddsRatio_working_3-way'!J433)</f>
        <v/>
      </c>
      <c r="N434" s="17" t="str">
        <f>IF('Log_working_3-way'!$D433="","",A434^('Log_working_3-way'!$D433))</f>
        <v/>
      </c>
      <c r="O434" s="21" t="str">
        <f>IF('Log_working_3-way'!$D433="","",B434^('Log_working_3-way'!$D433))</f>
        <v/>
      </c>
      <c r="P434" s="22" t="str">
        <f>IF('Log_working_3-way'!$D433="","",C434^('Log_working_3-way'!$D433))</f>
        <v/>
      </c>
    </row>
    <row r="435" spans="4:16" x14ac:dyDescent="0.2">
      <c r="D435" s="20" t="str">
        <f t="shared" si="414"/>
        <v/>
      </c>
      <c r="E435" s="17" t="str">
        <f>IF(OR($A435="",$B435="",$C435=""),"",A435*'MPTO_working_3-way'!$I434)</f>
        <v/>
      </c>
      <c r="F435" s="21" t="str">
        <f>IF(OR($A435="",$B435="",$C435=""),"",B435*'MPTO_working_3-way'!$I434)</f>
        <v/>
      </c>
      <c r="G435" s="22" t="str">
        <f>IF(OR($A435="",$B435="",$C435=""),"",C435*'MPTO_working_3-way'!$I434)</f>
        <v/>
      </c>
      <c r="H435" s="17" t="str">
        <f>IF(OR($A435="",$B435="",$C435=""),"",'MPTO_working_3-way'!E434)</f>
        <v/>
      </c>
      <c r="I435" s="21" t="str">
        <f>IF(OR($A435="",$B435="",$C435=""),"",'MPTO_working_3-way'!F434)</f>
        <v/>
      </c>
      <c r="J435" s="22" t="str">
        <f>IF(OR($A435="",$B435="",$C435=""),"",'MPTO_working_3-way'!G434)</f>
        <v/>
      </c>
      <c r="K435" s="17" t="str">
        <f>IF(OR($A435="",$B435="",$C435=""),"",'OddsRatio_working_3-way'!H434)</f>
        <v/>
      </c>
      <c r="L435" s="21" t="str">
        <f>IF(OR($A435="",$B435="",$C435=""),"",'OddsRatio_working_3-way'!I434)</f>
        <v/>
      </c>
      <c r="M435" s="22" t="str">
        <f>IF(OR($A435="",$B435="",$C435=""),"",'OddsRatio_working_3-way'!J434)</f>
        <v/>
      </c>
      <c r="N435" s="17" t="str">
        <f>IF('Log_working_3-way'!$D434="","",A435^('Log_working_3-way'!$D434))</f>
        <v/>
      </c>
      <c r="O435" s="21" t="str">
        <f>IF('Log_working_3-way'!$D434="","",B435^('Log_working_3-way'!$D434))</f>
        <v/>
      </c>
      <c r="P435" s="22" t="str">
        <f>IF('Log_working_3-way'!$D434="","",C435^('Log_working_3-way'!$D434))</f>
        <v/>
      </c>
    </row>
    <row r="436" spans="4:16" x14ac:dyDescent="0.2">
      <c r="D436" s="20" t="str">
        <f t="shared" si="414"/>
        <v/>
      </c>
      <c r="E436" s="17" t="str">
        <f>IF(OR($A436="",$B436="",$C436=""),"",A436*'MPTO_working_3-way'!$I435)</f>
        <v/>
      </c>
      <c r="F436" s="21" t="str">
        <f>IF(OR($A436="",$B436="",$C436=""),"",B436*'MPTO_working_3-way'!$I435)</f>
        <v/>
      </c>
      <c r="G436" s="22" t="str">
        <f>IF(OR($A436="",$B436="",$C436=""),"",C436*'MPTO_working_3-way'!$I435)</f>
        <v/>
      </c>
      <c r="H436" s="17" t="str">
        <f>IF(OR($A436="",$B436="",$C436=""),"",'MPTO_working_3-way'!E435)</f>
        <v/>
      </c>
      <c r="I436" s="21" t="str">
        <f>IF(OR($A436="",$B436="",$C436=""),"",'MPTO_working_3-way'!F435)</f>
        <v/>
      </c>
      <c r="J436" s="22" t="str">
        <f>IF(OR($A436="",$B436="",$C436=""),"",'MPTO_working_3-way'!G435)</f>
        <v/>
      </c>
      <c r="K436" s="17" t="str">
        <f>IF(OR($A436="",$B436="",$C436=""),"",'OddsRatio_working_3-way'!H435)</f>
        <v/>
      </c>
      <c r="L436" s="21" t="str">
        <f>IF(OR($A436="",$B436="",$C436=""),"",'OddsRatio_working_3-way'!I435)</f>
        <v/>
      </c>
      <c r="M436" s="22" t="str">
        <f>IF(OR($A436="",$B436="",$C436=""),"",'OddsRatio_working_3-way'!J435)</f>
        <v/>
      </c>
      <c r="N436" s="17" t="str">
        <f>IF('Log_working_3-way'!$D435="","",A436^('Log_working_3-way'!$D435))</f>
        <v/>
      </c>
      <c r="O436" s="21" t="str">
        <f>IF('Log_working_3-way'!$D435="","",B436^('Log_working_3-way'!$D435))</f>
        <v/>
      </c>
      <c r="P436" s="22" t="str">
        <f>IF('Log_working_3-way'!$D435="","",C436^('Log_working_3-way'!$D435))</f>
        <v/>
      </c>
    </row>
    <row r="437" spans="4:16" x14ac:dyDescent="0.2">
      <c r="D437" s="20" t="str">
        <f t="shared" si="414"/>
        <v/>
      </c>
      <c r="E437" s="17" t="str">
        <f>IF(OR($A437="",$B437="",$C437=""),"",A437*'MPTO_working_3-way'!$I436)</f>
        <v/>
      </c>
      <c r="F437" s="21" t="str">
        <f>IF(OR($A437="",$B437="",$C437=""),"",B437*'MPTO_working_3-way'!$I436)</f>
        <v/>
      </c>
      <c r="G437" s="22" t="str">
        <f>IF(OR($A437="",$B437="",$C437=""),"",C437*'MPTO_working_3-way'!$I436)</f>
        <v/>
      </c>
      <c r="H437" s="17" t="str">
        <f>IF(OR($A437="",$B437="",$C437=""),"",'MPTO_working_3-way'!E436)</f>
        <v/>
      </c>
      <c r="I437" s="21" t="str">
        <f>IF(OR($A437="",$B437="",$C437=""),"",'MPTO_working_3-way'!F436)</f>
        <v/>
      </c>
      <c r="J437" s="22" t="str">
        <f>IF(OR($A437="",$B437="",$C437=""),"",'MPTO_working_3-way'!G436)</f>
        <v/>
      </c>
      <c r="K437" s="17" t="str">
        <f>IF(OR($A437="",$B437="",$C437=""),"",'OddsRatio_working_3-way'!H436)</f>
        <v/>
      </c>
      <c r="L437" s="21" t="str">
        <f>IF(OR($A437="",$B437="",$C437=""),"",'OddsRatio_working_3-way'!I436)</f>
        <v/>
      </c>
      <c r="M437" s="22" t="str">
        <f>IF(OR($A437="",$B437="",$C437=""),"",'OddsRatio_working_3-way'!J436)</f>
        <v/>
      </c>
      <c r="N437" s="17" t="str">
        <f>IF('Log_working_3-way'!$D436="","",A437^('Log_working_3-way'!$D436))</f>
        <v/>
      </c>
      <c r="O437" s="21" t="str">
        <f>IF('Log_working_3-way'!$D436="","",B437^('Log_working_3-way'!$D436))</f>
        <v/>
      </c>
      <c r="P437" s="22" t="str">
        <f>IF('Log_working_3-way'!$D436="","",C437^('Log_working_3-way'!$D436))</f>
        <v/>
      </c>
    </row>
    <row r="438" spans="4:16" x14ac:dyDescent="0.2">
      <c r="D438" s="20" t="str">
        <f t="shared" si="414"/>
        <v/>
      </c>
      <c r="E438" s="17" t="str">
        <f>IF(OR($A438="",$B438="",$C438=""),"",A438*'MPTO_working_3-way'!$I437)</f>
        <v/>
      </c>
      <c r="F438" s="21" t="str">
        <f>IF(OR($A438="",$B438="",$C438=""),"",B438*'MPTO_working_3-way'!$I437)</f>
        <v/>
      </c>
      <c r="G438" s="22" t="str">
        <f>IF(OR($A438="",$B438="",$C438=""),"",C438*'MPTO_working_3-way'!$I437)</f>
        <v/>
      </c>
      <c r="H438" s="17" t="str">
        <f>IF(OR($A438="",$B438="",$C438=""),"",'MPTO_working_3-way'!E437)</f>
        <v/>
      </c>
      <c r="I438" s="21" t="str">
        <f>IF(OR($A438="",$B438="",$C438=""),"",'MPTO_working_3-way'!F437)</f>
        <v/>
      </c>
      <c r="J438" s="22" t="str">
        <f>IF(OR($A438="",$B438="",$C438=""),"",'MPTO_working_3-way'!G437)</f>
        <v/>
      </c>
      <c r="K438" s="17" t="str">
        <f>IF(OR($A438="",$B438="",$C438=""),"",'OddsRatio_working_3-way'!H437)</f>
        <v/>
      </c>
      <c r="L438" s="21" t="str">
        <f>IF(OR($A438="",$B438="",$C438=""),"",'OddsRatio_working_3-way'!I437)</f>
        <v/>
      </c>
      <c r="M438" s="22" t="str">
        <f>IF(OR($A438="",$B438="",$C438=""),"",'OddsRatio_working_3-way'!J437)</f>
        <v/>
      </c>
      <c r="N438" s="17" t="str">
        <f>IF('Log_working_3-way'!$D437="","",A438^('Log_working_3-way'!$D437))</f>
        <v/>
      </c>
      <c r="O438" s="21" t="str">
        <f>IF('Log_working_3-way'!$D437="","",B438^('Log_working_3-way'!$D437))</f>
        <v/>
      </c>
      <c r="P438" s="22" t="str">
        <f>IF('Log_working_3-way'!$D437="","",C438^('Log_working_3-way'!$D437))</f>
        <v/>
      </c>
    </row>
    <row r="439" spans="4:16" x14ac:dyDescent="0.2">
      <c r="D439" s="20" t="str">
        <f t="shared" si="414"/>
        <v/>
      </c>
      <c r="E439" s="17" t="str">
        <f>IF(OR($A439="",$B439="",$C439=""),"",A439*'MPTO_working_3-way'!$I438)</f>
        <v/>
      </c>
      <c r="F439" s="21" t="str">
        <f>IF(OR($A439="",$B439="",$C439=""),"",B439*'MPTO_working_3-way'!$I438)</f>
        <v/>
      </c>
      <c r="G439" s="22" t="str">
        <f>IF(OR($A439="",$B439="",$C439=""),"",C439*'MPTO_working_3-way'!$I438)</f>
        <v/>
      </c>
      <c r="H439" s="17" t="str">
        <f>IF(OR($A439="",$B439="",$C439=""),"",'MPTO_working_3-way'!E438)</f>
        <v/>
      </c>
      <c r="I439" s="21" t="str">
        <f>IF(OR($A439="",$B439="",$C439=""),"",'MPTO_working_3-way'!F438)</f>
        <v/>
      </c>
      <c r="J439" s="22" t="str">
        <f>IF(OR($A439="",$B439="",$C439=""),"",'MPTO_working_3-way'!G438)</f>
        <v/>
      </c>
      <c r="K439" s="17" t="str">
        <f>IF(OR($A439="",$B439="",$C439=""),"",'OddsRatio_working_3-way'!H438)</f>
        <v/>
      </c>
      <c r="L439" s="21" t="str">
        <f>IF(OR($A439="",$B439="",$C439=""),"",'OddsRatio_working_3-way'!I438)</f>
        <v/>
      </c>
      <c r="M439" s="22" t="str">
        <f>IF(OR($A439="",$B439="",$C439=""),"",'OddsRatio_working_3-way'!J438)</f>
        <v/>
      </c>
      <c r="N439" s="17" t="str">
        <f>IF('Log_working_3-way'!$D438="","",A439^('Log_working_3-way'!$D438))</f>
        <v/>
      </c>
      <c r="O439" s="21" t="str">
        <f>IF('Log_working_3-way'!$D438="","",B439^('Log_working_3-way'!$D438))</f>
        <v/>
      </c>
      <c r="P439" s="22" t="str">
        <f>IF('Log_working_3-way'!$D438="","",C439^('Log_working_3-way'!$D438))</f>
        <v/>
      </c>
    </row>
    <row r="440" spans="4:16" x14ac:dyDescent="0.2">
      <c r="D440" s="20" t="str">
        <f t="shared" si="414"/>
        <v/>
      </c>
      <c r="E440" s="17" t="str">
        <f>IF(OR($A440="",$B440="",$C440=""),"",A440*'MPTO_working_3-way'!$I439)</f>
        <v/>
      </c>
      <c r="F440" s="21" t="str">
        <f>IF(OR($A440="",$B440="",$C440=""),"",B440*'MPTO_working_3-way'!$I439)</f>
        <v/>
      </c>
      <c r="G440" s="22" t="str">
        <f>IF(OR($A440="",$B440="",$C440=""),"",C440*'MPTO_working_3-way'!$I439)</f>
        <v/>
      </c>
      <c r="H440" s="17" t="str">
        <f>IF(OR($A440="",$B440="",$C440=""),"",'MPTO_working_3-way'!E439)</f>
        <v/>
      </c>
      <c r="I440" s="21" t="str">
        <f>IF(OR($A440="",$B440="",$C440=""),"",'MPTO_working_3-way'!F439)</f>
        <v/>
      </c>
      <c r="J440" s="22" t="str">
        <f>IF(OR($A440="",$B440="",$C440=""),"",'MPTO_working_3-way'!G439)</f>
        <v/>
      </c>
      <c r="K440" s="17" t="str">
        <f>IF(OR($A440="",$B440="",$C440=""),"",'OddsRatio_working_3-way'!H439)</f>
        <v/>
      </c>
      <c r="L440" s="21" t="str">
        <f>IF(OR($A440="",$B440="",$C440=""),"",'OddsRatio_working_3-way'!I439)</f>
        <v/>
      </c>
      <c r="M440" s="22" t="str">
        <f>IF(OR($A440="",$B440="",$C440=""),"",'OddsRatio_working_3-way'!J439)</f>
        <v/>
      </c>
      <c r="N440" s="17" t="str">
        <f>IF('Log_working_3-way'!$D439="","",A440^('Log_working_3-way'!$D439))</f>
        <v/>
      </c>
      <c r="O440" s="21" t="str">
        <f>IF('Log_working_3-way'!$D439="","",B440^('Log_working_3-way'!$D439))</f>
        <v/>
      </c>
      <c r="P440" s="22" t="str">
        <f>IF('Log_working_3-way'!$D439="","",C440^('Log_working_3-way'!$D439))</f>
        <v/>
      </c>
    </row>
    <row r="441" spans="4:16" x14ac:dyDescent="0.2">
      <c r="D441" s="20" t="str">
        <f t="shared" si="414"/>
        <v/>
      </c>
      <c r="E441" s="17" t="str">
        <f>IF(OR($A441="",$B441="",$C441=""),"",A441*'MPTO_working_3-way'!$I440)</f>
        <v/>
      </c>
      <c r="F441" s="21" t="str">
        <f>IF(OR($A441="",$B441="",$C441=""),"",B441*'MPTO_working_3-way'!$I440)</f>
        <v/>
      </c>
      <c r="G441" s="22" t="str">
        <f>IF(OR($A441="",$B441="",$C441=""),"",C441*'MPTO_working_3-way'!$I440)</f>
        <v/>
      </c>
      <c r="H441" s="17" t="str">
        <f>IF(OR($A441="",$B441="",$C441=""),"",'MPTO_working_3-way'!E440)</f>
        <v/>
      </c>
      <c r="I441" s="21" t="str">
        <f>IF(OR($A441="",$B441="",$C441=""),"",'MPTO_working_3-way'!F440)</f>
        <v/>
      </c>
      <c r="J441" s="22" t="str">
        <f>IF(OR($A441="",$B441="",$C441=""),"",'MPTO_working_3-way'!G440)</f>
        <v/>
      </c>
      <c r="K441" s="17" t="str">
        <f>IF(OR($A441="",$B441="",$C441=""),"",'OddsRatio_working_3-way'!H440)</f>
        <v/>
      </c>
      <c r="L441" s="21" t="str">
        <f>IF(OR($A441="",$B441="",$C441=""),"",'OddsRatio_working_3-way'!I440)</f>
        <v/>
      </c>
      <c r="M441" s="22" t="str">
        <f>IF(OR($A441="",$B441="",$C441=""),"",'OddsRatio_working_3-way'!J440)</f>
        <v/>
      </c>
      <c r="N441" s="17" t="str">
        <f>IF('Log_working_3-way'!$D440="","",A441^('Log_working_3-way'!$D440))</f>
        <v/>
      </c>
      <c r="O441" s="21" t="str">
        <f>IF('Log_working_3-way'!$D440="","",B441^('Log_working_3-way'!$D440))</f>
        <v/>
      </c>
      <c r="P441" s="22" t="str">
        <f>IF('Log_working_3-way'!$D440="","",C441^('Log_working_3-way'!$D440))</f>
        <v/>
      </c>
    </row>
    <row r="442" spans="4:16" x14ac:dyDescent="0.2">
      <c r="D442" s="20" t="str">
        <f t="shared" si="414"/>
        <v/>
      </c>
      <c r="E442" s="17" t="str">
        <f>IF(OR($A442="",$B442="",$C442=""),"",A442*'MPTO_working_3-way'!$I441)</f>
        <v/>
      </c>
      <c r="F442" s="21" t="str">
        <f>IF(OR($A442="",$B442="",$C442=""),"",B442*'MPTO_working_3-way'!$I441)</f>
        <v/>
      </c>
      <c r="G442" s="22" t="str">
        <f>IF(OR($A442="",$B442="",$C442=""),"",C442*'MPTO_working_3-way'!$I441)</f>
        <v/>
      </c>
      <c r="H442" s="17" t="str">
        <f>IF(OR($A442="",$B442="",$C442=""),"",'MPTO_working_3-way'!E441)</f>
        <v/>
      </c>
      <c r="I442" s="21" t="str">
        <f>IF(OR($A442="",$B442="",$C442=""),"",'MPTO_working_3-way'!F441)</f>
        <v/>
      </c>
      <c r="J442" s="22" t="str">
        <f>IF(OR($A442="",$B442="",$C442=""),"",'MPTO_working_3-way'!G441)</f>
        <v/>
      </c>
      <c r="K442" s="17" t="str">
        <f>IF(OR($A442="",$B442="",$C442=""),"",'OddsRatio_working_3-way'!H441)</f>
        <v/>
      </c>
      <c r="L442" s="21" t="str">
        <f>IF(OR($A442="",$B442="",$C442=""),"",'OddsRatio_working_3-way'!I441)</f>
        <v/>
      </c>
      <c r="M442" s="22" t="str">
        <f>IF(OR($A442="",$B442="",$C442=""),"",'OddsRatio_working_3-way'!J441)</f>
        <v/>
      </c>
      <c r="N442" s="17" t="str">
        <f>IF('Log_working_3-way'!$D441="","",A442^('Log_working_3-way'!$D441))</f>
        <v/>
      </c>
      <c r="O442" s="21" t="str">
        <f>IF('Log_working_3-way'!$D441="","",B442^('Log_working_3-way'!$D441))</f>
        <v/>
      </c>
      <c r="P442" s="22" t="str">
        <f>IF('Log_working_3-way'!$D441="","",C442^('Log_working_3-way'!$D441))</f>
        <v/>
      </c>
    </row>
    <row r="443" spans="4:16" x14ac:dyDescent="0.2">
      <c r="D443" s="20" t="str">
        <f t="shared" si="414"/>
        <v/>
      </c>
      <c r="E443" s="17" t="str">
        <f>IF(OR($A443="",$B443="",$C443=""),"",A443*'MPTO_working_3-way'!$I442)</f>
        <v/>
      </c>
      <c r="F443" s="21" t="str">
        <f>IF(OR($A443="",$B443="",$C443=""),"",B443*'MPTO_working_3-way'!$I442)</f>
        <v/>
      </c>
      <c r="G443" s="22" t="str">
        <f>IF(OR($A443="",$B443="",$C443=""),"",C443*'MPTO_working_3-way'!$I442)</f>
        <v/>
      </c>
      <c r="H443" s="17" t="str">
        <f>IF(OR($A443="",$B443="",$C443=""),"",'MPTO_working_3-way'!E442)</f>
        <v/>
      </c>
      <c r="I443" s="21" t="str">
        <f>IF(OR($A443="",$B443="",$C443=""),"",'MPTO_working_3-way'!F442)</f>
        <v/>
      </c>
      <c r="J443" s="22" t="str">
        <f>IF(OR($A443="",$B443="",$C443=""),"",'MPTO_working_3-way'!G442)</f>
        <v/>
      </c>
      <c r="K443" s="17" t="str">
        <f>IF(OR($A443="",$B443="",$C443=""),"",'OddsRatio_working_3-way'!H442)</f>
        <v/>
      </c>
      <c r="L443" s="21" t="str">
        <f>IF(OR($A443="",$B443="",$C443=""),"",'OddsRatio_working_3-way'!I442)</f>
        <v/>
      </c>
      <c r="M443" s="22" t="str">
        <f>IF(OR($A443="",$B443="",$C443=""),"",'OddsRatio_working_3-way'!J442)</f>
        <v/>
      </c>
      <c r="N443" s="17" t="str">
        <f>IF('Log_working_3-way'!$D442="","",A443^('Log_working_3-way'!$D442))</f>
        <v/>
      </c>
      <c r="O443" s="21" t="str">
        <f>IF('Log_working_3-way'!$D442="","",B443^('Log_working_3-way'!$D442))</f>
        <v/>
      </c>
      <c r="P443" s="22" t="str">
        <f>IF('Log_working_3-way'!$D442="","",C443^('Log_working_3-way'!$D442))</f>
        <v/>
      </c>
    </row>
    <row r="444" spans="4:16" x14ac:dyDescent="0.2">
      <c r="D444" s="20" t="str">
        <f t="shared" si="414"/>
        <v/>
      </c>
      <c r="E444" s="17" t="str">
        <f>IF(OR($A444="",$B444="",$C444=""),"",A444*'MPTO_working_3-way'!$I443)</f>
        <v/>
      </c>
      <c r="F444" s="21" t="str">
        <f>IF(OR($A444="",$B444="",$C444=""),"",B444*'MPTO_working_3-way'!$I443)</f>
        <v/>
      </c>
      <c r="G444" s="22" t="str">
        <f>IF(OR($A444="",$B444="",$C444=""),"",C444*'MPTO_working_3-way'!$I443)</f>
        <v/>
      </c>
      <c r="H444" s="17" t="str">
        <f>IF(OR($A444="",$B444="",$C444=""),"",'MPTO_working_3-way'!E443)</f>
        <v/>
      </c>
      <c r="I444" s="21" t="str">
        <f>IF(OR($A444="",$B444="",$C444=""),"",'MPTO_working_3-way'!F443)</f>
        <v/>
      </c>
      <c r="J444" s="22" t="str">
        <f>IF(OR($A444="",$B444="",$C444=""),"",'MPTO_working_3-way'!G443)</f>
        <v/>
      </c>
      <c r="K444" s="17" t="str">
        <f>IF(OR($A444="",$B444="",$C444=""),"",'OddsRatio_working_3-way'!H443)</f>
        <v/>
      </c>
      <c r="L444" s="21" t="str">
        <f>IF(OR($A444="",$B444="",$C444=""),"",'OddsRatio_working_3-way'!I443)</f>
        <v/>
      </c>
      <c r="M444" s="22" t="str">
        <f>IF(OR($A444="",$B444="",$C444=""),"",'OddsRatio_working_3-way'!J443)</f>
        <v/>
      </c>
      <c r="N444" s="17" t="str">
        <f>IF('Log_working_3-way'!$D443="","",A444^('Log_working_3-way'!$D443))</f>
        <v/>
      </c>
      <c r="O444" s="21" t="str">
        <f>IF('Log_working_3-way'!$D443="","",B444^('Log_working_3-way'!$D443))</f>
        <v/>
      </c>
      <c r="P444" s="22" t="str">
        <f>IF('Log_working_3-way'!$D443="","",C444^('Log_working_3-way'!$D443))</f>
        <v/>
      </c>
    </row>
    <row r="445" spans="4:16" x14ac:dyDescent="0.2">
      <c r="D445" s="20" t="str">
        <f t="shared" si="414"/>
        <v/>
      </c>
      <c r="E445" s="17" t="str">
        <f>IF(OR($A445="",$B445="",$C445=""),"",A445*'MPTO_working_3-way'!$I444)</f>
        <v/>
      </c>
      <c r="F445" s="21" t="str">
        <f>IF(OR($A445="",$B445="",$C445=""),"",B445*'MPTO_working_3-way'!$I444)</f>
        <v/>
      </c>
      <c r="G445" s="22" t="str">
        <f>IF(OR($A445="",$B445="",$C445=""),"",C445*'MPTO_working_3-way'!$I444)</f>
        <v/>
      </c>
      <c r="H445" s="17" t="str">
        <f>IF(OR($A445="",$B445="",$C445=""),"",'MPTO_working_3-way'!E444)</f>
        <v/>
      </c>
      <c r="I445" s="21" t="str">
        <f>IF(OR($A445="",$B445="",$C445=""),"",'MPTO_working_3-way'!F444)</f>
        <v/>
      </c>
      <c r="J445" s="22" t="str">
        <f>IF(OR($A445="",$B445="",$C445=""),"",'MPTO_working_3-way'!G444)</f>
        <v/>
      </c>
      <c r="K445" s="17" t="str">
        <f>IF(OR($A445="",$B445="",$C445=""),"",'OddsRatio_working_3-way'!H444)</f>
        <v/>
      </c>
      <c r="L445" s="21" t="str">
        <f>IF(OR($A445="",$B445="",$C445=""),"",'OddsRatio_working_3-way'!I444)</f>
        <v/>
      </c>
      <c r="M445" s="22" t="str">
        <f>IF(OR($A445="",$B445="",$C445=""),"",'OddsRatio_working_3-way'!J444)</f>
        <v/>
      </c>
      <c r="N445" s="17" t="str">
        <f>IF('Log_working_3-way'!$D444="","",A445^('Log_working_3-way'!$D444))</f>
        <v/>
      </c>
      <c r="O445" s="21" t="str">
        <f>IF('Log_working_3-way'!$D444="","",B445^('Log_working_3-way'!$D444))</f>
        <v/>
      </c>
      <c r="P445" s="22" t="str">
        <f>IF('Log_working_3-way'!$D444="","",C445^('Log_working_3-way'!$D444))</f>
        <v/>
      </c>
    </row>
    <row r="446" spans="4:16" x14ac:dyDescent="0.2">
      <c r="D446" s="20" t="str">
        <f t="shared" si="414"/>
        <v/>
      </c>
      <c r="E446" s="17" t="str">
        <f>IF(OR($A446="",$B446="",$C446=""),"",A446*'MPTO_working_3-way'!$I445)</f>
        <v/>
      </c>
      <c r="F446" s="21" t="str">
        <f>IF(OR($A446="",$B446="",$C446=""),"",B446*'MPTO_working_3-way'!$I445)</f>
        <v/>
      </c>
      <c r="G446" s="22" t="str">
        <f>IF(OR($A446="",$B446="",$C446=""),"",C446*'MPTO_working_3-way'!$I445)</f>
        <v/>
      </c>
      <c r="H446" s="17" t="str">
        <f>IF(OR($A446="",$B446="",$C446=""),"",'MPTO_working_3-way'!E445)</f>
        <v/>
      </c>
      <c r="I446" s="21" t="str">
        <f>IF(OR($A446="",$B446="",$C446=""),"",'MPTO_working_3-way'!F445)</f>
        <v/>
      </c>
      <c r="J446" s="22" t="str">
        <f>IF(OR($A446="",$B446="",$C446=""),"",'MPTO_working_3-way'!G445)</f>
        <v/>
      </c>
      <c r="K446" s="17" t="str">
        <f>IF(OR($A446="",$B446="",$C446=""),"",'OddsRatio_working_3-way'!H445)</f>
        <v/>
      </c>
      <c r="L446" s="21" t="str">
        <f>IF(OR($A446="",$B446="",$C446=""),"",'OddsRatio_working_3-way'!I445)</f>
        <v/>
      </c>
      <c r="M446" s="22" t="str">
        <f>IF(OR($A446="",$B446="",$C446=""),"",'OddsRatio_working_3-way'!J445)</f>
        <v/>
      </c>
      <c r="N446" s="17" t="str">
        <f>IF('Log_working_3-way'!$D445="","",A446^('Log_working_3-way'!$D445))</f>
        <v/>
      </c>
      <c r="O446" s="21" t="str">
        <f>IF('Log_working_3-way'!$D445="","",B446^('Log_working_3-way'!$D445))</f>
        <v/>
      </c>
      <c r="P446" s="22" t="str">
        <f>IF('Log_working_3-way'!$D445="","",C446^('Log_working_3-way'!$D445))</f>
        <v/>
      </c>
    </row>
    <row r="447" spans="4:16" x14ac:dyDescent="0.2">
      <c r="D447" s="20" t="str">
        <f t="shared" si="414"/>
        <v/>
      </c>
      <c r="E447" s="17" t="str">
        <f>IF(OR($A447="",$B447="",$C447=""),"",A447*'MPTO_working_3-way'!$I446)</f>
        <v/>
      </c>
      <c r="F447" s="21" t="str">
        <f>IF(OR($A447="",$B447="",$C447=""),"",B447*'MPTO_working_3-way'!$I446)</f>
        <v/>
      </c>
      <c r="G447" s="22" t="str">
        <f>IF(OR($A447="",$B447="",$C447=""),"",C447*'MPTO_working_3-way'!$I446)</f>
        <v/>
      </c>
      <c r="H447" s="17" t="str">
        <f>IF(OR($A447="",$B447="",$C447=""),"",'MPTO_working_3-way'!E446)</f>
        <v/>
      </c>
      <c r="I447" s="21" t="str">
        <f>IF(OR($A447="",$B447="",$C447=""),"",'MPTO_working_3-way'!F446)</f>
        <v/>
      </c>
      <c r="J447" s="22" t="str">
        <f>IF(OR($A447="",$B447="",$C447=""),"",'MPTO_working_3-way'!G446)</f>
        <v/>
      </c>
      <c r="K447" s="17" t="str">
        <f>IF(OR($A447="",$B447="",$C447=""),"",'OddsRatio_working_3-way'!H446)</f>
        <v/>
      </c>
      <c r="L447" s="21" t="str">
        <f>IF(OR($A447="",$B447="",$C447=""),"",'OddsRatio_working_3-way'!I446)</f>
        <v/>
      </c>
      <c r="M447" s="22" t="str">
        <f>IF(OR($A447="",$B447="",$C447=""),"",'OddsRatio_working_3-way'!J446)</f>
        <v/>
      </c>
      <c r="N447" s="17" t="str">
        <f>IF('Log_working_3-way'!$D446="","",A447^('Log_working_3-way'!$D446))</f>
        <v/>
      </c>
      <c r="O447" s="21" t="str">
        <f>IF('Log_working_3-way'!$D446="","",B447^('Log_working_3-way'!$D446))</f>
        <v/>
      </c>
      <c r="P447" s="22" t="str">
        <f>IF('Log_working_3-way'!$D446="","",C447^('Log_working_3-way'!$D446))</f>
        <v/>
      </c>
    </row>
    <row r="448" spans="4:16" x14ac:dyDescent="0.2">
      <c r="D448" s="20" t="str">
        <f t="shared" si="414"/>
        <v/>
      </c>
      <c r="E448" s="17" t="str">
        <f>IF(OR($A448="",$B448="",$C448=""),"",A448*'MPTO_working_3-way'!$I447)</f>
        <v/>
      </c>
      <c r="F448" s="21" t="str">
        <f>IF(OR($A448="",$B448="",$C448=""),"",B448*'MPTO_working_3-way'!$I447)</f>
        <v/>
      </c>
      <c r="G448" s="22" t="str">
        <f>IF(OR($A448="",$B448="",$C448=""),"",C448*'MPTO_working_3-way'!$I447)</f>
        <v/>
      </c>
      <c r="H448" s="17" t="str">
        <f>IF(OR($A448="",$B448="",$C448=""),"",'MPTO_working_3-way'!E447)</f>
        <v/>
      </c>
      <c r="I448" s="21" t="str">
        <f>IF(OR($A448="",$B448="",$C448=""),"",'MPTO_working_3-way'!F447)</f>
        <v/>
      </c>
      <c r="J448" s="22" t="str">
        <f>IF(OR($A448="",$B448="",$C448=""),"",'MPTO_working_3-way'!G447)</f>
        <v/>
      </c>
      <c r="K448" s="17" t="str">
        <f>IF(OR($A448="",$B448="",$C448=""),"",'OddsRatio_working_3-way'!H447)</f>
        <v/>
      </c>
      <c r="L448" s="21" t="str">
        <f>IF(OR($A448="",$B448="",$C448=""),"",'OddsRatio_working_3-way'!I447)</f>
        <v/>
      </c>
      <c r="M448" s="22" t="str">
        <f>IF(OR($A448="",$B448="",$C448=""),"",'OddsRatio_working_3-way'!J447)</f>
        <v/>
      </c>
      <c r="N448" s="17" t="str">
        <f>IF('Log_working_3-way'!$D447="","",A448^('Log_working_3-way'!$D447))</f>
        <v/>
      </c>
      <c r="O448" s="21" t="str">
        <f>IF('Log_working_3-way'!$D447="","",B448^('Log_working_3-way'!$D447))</f>
        <v/>
      </c>
      <c r="P448" s="22" t="str">
        <f>IF('Log_working_3-way'!$D447="","",C448^('Log_working_3-way'!$D447))</f>
        <v/>
      </c>
    </row>
    <row r="449" spans="4:16" x14ac:dyDescent="0.2">
      <c r="D449" s="20" t="str">
        <f t="shared" si="414"/>
        <v/>
      </c>
      <c r="E449" s="17" t="str">
        <f>IF(OR($A449="",$B449="",$C449=""),"",A449*'MPTO_working_3-way'!$I448)</f>
        <v/>
      </c>
      <c r="F449" s="21" t="str">
        <f>IF(OR($A449="",$B449="",$C449=""),"",B449*'MPTO_working_3-way'!$I448)</f>
        <v/>
      </c>
      <c r="G449" s="22" t="str">
        <f>IF(OR($A449="",$B449="",$C449=""),"",C449*'MPTO_working_3-way'!$I448)</f>
        <v/>
      </c>
      <c r="H449" s="17" t="str">
        <f>IF(OR($A449="",$B449="",$C449=""),"",'MPTO_working_3-way'!E448)</f>
        <v/>
      </c>
      <c r="I449" s="21" t="str">
        <f>IF(OR($A449="",$B449="",$C449=""),"",'MPTO_working_3-way'!F448)</f>
        <v/>
      </c>
      <c r="J449" s="22" t="str">
        <f>IF(OR($A449="",$B449="",$C449=""),"",'MPTO_working_3-way'!G448)</f>
        <v/>
      </c>
      <c r="K449" s="17" t="str">
        <f>IF(OR($A449="",$B449="",$C449=""),"",'OddsRatio_working_3-way'!H448)</f>
        <v/>
      </c>
      <c r="L449" s="21" t="str">
        <f>IF(OR($A449="",$B449="",$C449=""),"",'OddsRatio_working_3-way'!I448)</f>
        <v/>
      </c>
      <c r="M449" s="22" t="str">
        <f>IF(OR($A449="",$B449="",$C449=""),"",'OddsRatio_working_3-way'!J448)</f>
        <v/>
      </c>
      <c r="N449" s="17" t="str">
        <f>IF('Log_working_3-way'!$D448="","",A449^('Log_working_3-way'!$D448))</f>
        <v/>
      </c>
      <c r="O449" s="21" t="str">
        <f>IF('Log_working_3-way'!$D448="","",B449^('Log_working_3-way'!$D448))</f>
        <v/>
      </c>
      <c r="P449" s="22" t="str">
        <f>IF('Log_working_3-way'!$D448="","",C449^('Log_working_3-way'!$D448))</f>
        <v/>
      </c>
    </row>
    <row r="450" spans="4:16" x14ac:dyDescent="0.2">
      <c r="D450" s="20" t="str">
        <f t="shared" si="414"/>
        <v/>
      </c>
      <c r="E450" s="17" t="str">
        <f>IF(OR($A450="",$B450="",$C450=""),"",A450*'MPTO_working_3-way'!$I449)</f>
        <v/>
      </c>
      <c r="F450" s="21" t="str">
        <f>IF(OR($A450="",$B450="",$C450=""),"",B450*'MPTO_working_3-way'!$I449)</f>
        <v/>
      </c>
      <c r="G450" s="22" t="str">
        <f>IF(OR($A450="",$B450="",$C450=""),"",C450*'MPTO_working_3-way'!$I449)</f>
        <v/>
      </c>
      <c r="H450" s="17" t="str">
        <f>IF(OR($A450="",$B450="",$C450=""),"",'MPTO_working_3-way'!E449)</f>
        <v/>
      </c>
      <c r="I450" s="21" t="str">
        <f>IF(OR($A450="",$B450="",$C450=""),"",'MPTO_working_3-way'!F449)</f>
        <v/>
      </c>
      <c r="J450" s="22" t="str">
        <f>IF(OR($A450="",$B450="",$C450=""),"",'MPTO_working_3-way'!G449)</f>
        <v/>
      </c>
      <c r="K450" s="17" t="str">
        <f>IF(OR($A450="",$B450="",$C450=""),"",'OddsRatio_working_3-way'!H449)</f>
        <v/>
      </c>
      <c r="L450" s="21" t="str">
        <f>IF(OR($A450="",$B450="",$C450=""),"",'OddsRatio_working_3-way'!I449)</f>
        <v/>
      </c>
      <c r="M450" s="22" t="str">
        <f>IF(OR($A450="",$B450="",$C450=""),"",'OddsRatio_working_3-way'!J449)</f>
        <v/>
      </c>
      <c r="N450" s="17" t="str">
        <f>IF('Log_working_3-way'!$D449="","",A450^('Log_working_3-way'!$D449))</f>
        <v/>
      </c>
      <c r="O450" s="21" t="str">
        <f>IF('Log_working_3-way'!$D449="","",B450^('Log_working_3-way'!$D449))</f>
        <v/>
      </c>
      <c r="P450" s="22" t="str">
        <f>IF('Log_working_3-way'!$D449="","",C450^('Log_working_3-way'!$D449))</f>
        <v/>
      </c>
    </row>
    <row r="451" spans="4:16" x14ac:dyDescent="0.2">
      <c r="D451" s="20" t="str">
        <f t="shared" si="414"/>
        <v/>
      </c>
      <c r="E451" s="17" t="str">
        <f>IF(OR($A451="",$B451="",$C451=""),"",A451*'MPTO_working_3-way'!$I450)</f>
        <v/>
      </c>
      <c r="F451" s="21" t="str">
        <f>IF(OR($A451="",$B451="",$C451=""),"",B451*'MPTO_working_3-way'!$I450)</f>
        <v/>
      </c>
      <c r="G451" s="22" t="str">
        <f>IF(OR($A451="",$B451="",$C451=""),"",C451*'MPTO_working_3-way'!$I450)</f>
        <v/>
      </c>
      <c r="H451" s="17" t="str">
        <f>IF(OR($A451="",$B451="",$C451=""),"",'MPTO_working_3-way'!E450)</f>
        <v/>
      </c>
      <c r="I451" s="21" t="str">
        <f>IF(OR($A451="",$B451="",$C451=""),"",'MPTO_working_3-way'!F450)</f>
        <v/>
      </c>
      <c r="J451" s="22" t="str">
        <f>IF(OR($A451="",$B451="",$C451=""),"",'MPTO_working_3-way'!G450)</f>
        <v/>
      </c>
      <c r="K451" s="17" t="str">
        <f>IF(OR($A451="",$B451="",$C451=""),"",'OddsRatio_working_3-way'!H450)</f>
        <v/>
      </c>
      <c r="L451" s="21" t="str">
        <f>IF(OR($A451="",$B451="",$C451=""),"",'OddsRatio_working_3-way'!I450)</f>
        <v/>
      </c>
      <c r="M451" s="22" t="str">
        <f>IF(OR($A451="",$B451="",$C451=""),"",'OddsRatio_working_3-way'!J450)</f>
        <v/>
      </c>
      <c r="N451" s="17" t="str">
        <f>IF('Log_working_3-way'!$D450="","",A451^('Log_working_3-way'!$D450))</f>
        <v/>
      </c>
      <c r="O451" s="21" t="str">
        <f>IF('Log_working_3-way'!$D450="","",B451^('Log_working_3-way'!$D450))</f>
        <v/>
      </c>
      <c r="P451" s="22" t="str">
        <f>IF('Log_working_3-way'!$D450="","",C451^('Log_working_3-way'!$D450))</f>
        <v/>
      </c>
    </row>
    <row r="452" spans="4:16" x14ac:dyDescent="0.2">
      <c r="D452" s="20" t="str">
        <f t="shared" si="414"/>
        <v/>
      </c>
      <c r="E452" s="17" t="str">
        <f>IF(OR($A452="",$B452="",$C452=""),"",A452*'MPTO_working_3-way'!$I451)</f>
        <v/>
      </c>
      <c r="F452" s="21" t="str">
        <f>IF(OR($A452="",$B452="",$C452=""),"",B452*'MPTO_working_3-way'!$I451)</f>
        <v/>
      </c>
      <c r="G452" s="22" t="str">
        <f>IF(OR($A452="",$B452="",$C452=""),"",C452*'MPTO_working_3-way'!$I451)</f>
        <v/>
      </c>
      <c r="H452" s="17" t="str">
        <f>IF(OR($A452="",$B452="",$C452=""),"",'MPTO_working_3-way'!E451)</f>
        <v/>
      </c>
      <c r="I452" s="21" t="str">
        <f>IF(OR($A452="",$B452="",$C452=""),"",'MPTO_working_3-way'!F451)</f>
        <v/>
      </c>
      <c r="J452" s="22" t="str">
        <f>IF(OR($A452="",$B452="",$C452=""),"",'MPTO_working_3-way'!G451)</f>
        <v/>
      </c>
      <c r="K452" s="17" t="str">
        <f>IF(OR($A452="",$B452="",$C452=""),"",'OddsRatio_working_3-way'!H451)</f>
        <v/>
      </c>
      <c r="L452" s="21" t="str">
        <f>IF(OR($A452="",$B452="",$C452=""),"",'OddsRatio_working_3-way'!I451)</f>
        <v/>
      </c>
      <c r="M452" s="22" t="str">
        <f>IF(OR($A452="",$B452="",$C452=""),"",'OddsRatio_working_3-way'!J451)</f>
        <v/>
      </c>
      <c r="N452" s="17" t="str">
        <f>IF('Log_working_3-way'!$D451="","",A452^('Log_working_3-way'!$D451))</f>
        <v/>
      </c>
      <c r="O452" s="21" t="str">
        <f>IF('Log_working_3-way'!$D451="","",B452^('Log_working_3-way'!$D451))</f>
        <v/>
      </c>
      <c r="P452" s="22" t="str">
        <f>IF('Log_working_3-way'!$D451="","",C452^('Log_working_3-way'!$D451))</f>
        <v/>
      </c>
    </row>
    <row r="453" spans="4:16" x14ac:dyDescent="0.2">
      <c r="D453" s="20" t="str">
        <f t="shared" ref="D453:D516" si="415">IF(OR($A453="",$B453="",$C453=""),"",(1/A453)+(1/B453)+(1/C453)-1)</f>
        <v/>
      </c>
      <c r="E453" s="17" t="str">
        <f>IF(OR($A453="",$B453="",$C453=""),"",A453*'MPTO_working_3-way'!$I452)</f>
        <v/>
      </c>
      <c r="F453" s="21" t="str">
        <f>IF(OR($A453="",$B453="",$C453=""),"",B453*'MPTO_working_3-way'!$I452)</f>
        <v/>
      </c>
      <c r="G453" s="22" t="str">
        <f>IF(OR($A453="",$B453="",$C453=""),"",C453*'MPTO_working_3-way'!$I452)</f>
        <v/>
      </c>
      <c r="H453" s="17" t="str">
        <f>IF(OR($A453="",$B453="",$C453=""),"",'MPTO_working_3-way'!E452)</f>
        <v/>
      </c>
      <c r="I453" s="21" t="str">
        <f>IF(OR($A453="",$B453="",$C453=""),"",'MPTO_working_3-way'!F452)</f>
        <v/>
      </c>
      <c r="J453" s="22" t="str">
        <f>IF(OR($A453="",$B453="",$C453=""),"",'MPTO_working_3-way'!G452)</f>
        <v/>
      </c>
      <c r="K453" s="17" t="str">
        <f>IF(OR($A453="",$B453="",$C453=""),"",'OddsRatio_working_3-way'!H452)</f>
        <v/>
      </c>
      <c r="L453" s="21" t="str">
        <f>IF(OR($A453="",$B453="",$C453=""),"",'OddsRatio_working_3-way'!I452)</f>
        <v/>
      </c>
      <c r="M453" s="22" t="str">
        <f>IF(OR($A453="",$B453="",$C453=""),"",'OddsRatio_working_3-way'!J452)</f>
        <v/>
      </c>
      <c r="N453" s="17" t="str">
        <f>IF('Log_working_3-way'!$D452="","",A453^('Log_working_3-way'!$D452))</f>
        <v/>
      </c>
      <c r="O453" s="21" t="str">
        <f>IF('Log_working_3-way'!$D452="","",B453^('Log_working_3-way'!$D452))</f>
        <v/>
      </c>
      <c r="P453" s="22" t="str">
        <f>IF('Log_working_3-way'!$D452="","",C453^('Log_working_3-way'!$D452))</f>
        <v/>
      </c>
    </row>
    <row r="454" spans="4:16" x14ac:dyDescent="0.2">
      <c r="D454" s="20" t="str">
        <f t="shared" si="415"/>
        <v/>
      </c>
      <c r="E454" s="17" t="str">
        <f>IF(OR($A454="",$B454="",$C454=""),"",A454*'MPTO_working_3-way'!$I453)</f>
        <v/>
      </c>
      <c r="F454" s="21" t="str">
        <f>IF(OR($A454="",$B454="",$C454=""),"",B454*'MPTO_working_3-way'!$I453)</f>
        <v/>
      </c>
      <c r="G454" s="22" t="str">
        <f>IF(OR($A454="",$B454="",$C454=""),"",C454*'MPTO_working_3-way'!$I453)</f>
        <v/>
      </c>
      <c r="H454" s="17" t="str">
        <f>IF(OR($A454="",$B454="",$C454=""),"",'MPTO_working_3-way'!E453)</f>
        <v/>
      </c>
      <c r="I454" s="21" t="str">
        <f>IF(OR($A454="",$B454="",$C454=""),"",'MPTO_working_3-way'!F453)</f>
        <v/>
      </c>
      <c r="J454" s="22" t="str">
        <f>IF(OR($A454="",$B454="",$C454=""),"",'MPTO_working_3-way'!G453)</f>
        <v/>
      </c>
      <c r="K454" s="17" t="str">
        <f>IF(OR($A454="",$B454="",$C454=""),"",'OddsRatio_working_3-way'!H453)</f>
        <v/>
      </c>
      <c r="L454" s="21" t="str">
        <f>IF(OR($A454="",$B454="",$C454=""),"",'OddsRatio_working_3-way'!I453)</f>
        <v/>
      </c>
      <c r="M454" s="22" t="str">
        <f>IF(OR($A454="",$B454="",$C454=""),"",'OddsRatio_working_3-way'!J453)</f>
        <v/>
      </c>
      <c r="N454" s="17" t="str">
        <f>IF('Log_working_3-way'!$D453="","",A454^('Log_working_3-way'!$D453))</f>
        <v/>
      </c>
      <c r="O454" s="21" t="str">
        <f>IF('Log_working_3-way'!$D453="","",B454^('Log_working_3-way'!$D453))</f>
        <v/>
      </c>
      <c r="P454" s="22" t="str">
        <f>IF('Log_working_3-way'!$D453="","",C454^('Log_working_3-way'!$D453))</f>
        <v/>
      </c>
    </row>
    <row r="455" spans="4:16" x14ac:dyDescent="0.2">
      <c r="D455" s="20" t="str">
        <f t="shared" si="415"/>
        <v/>
      </c>
      <c r="E455" s="17" t="str">
        <f>IF(OR($A455="",$B455="",$C455=""),"",A455*'MPTO_working_3-way'!$I454)</f>
        <v/>
      </c>
      <c r="F455" s="21" t="str">
        <f>IF(OR($A455="",$B455="",$C455=""),"",B455*'MPTO_working_3-way'!$I454)</f>
        <v/>
      </c>
      <c r="G455" s="22" t="str">
        <f>IF(OR($A455="",$B455="",$C455=""),"",C455*'MPTO_working_3-way'!$I454)</f>
        <v/>
      </c>
      <c r="H455" s="17" t="str">
        <f>IF(OR($A455="",$B455="",$C455=""),"",'MPTO_working_3-way'!E454)</f>
        <v/>
      </c>
      <c r="I455" s="21" t="str">
        <f>IF(OR($A455="",$B455="",$C455=""),"",'MPTO_working_3-way'!F454)</f>
        <v/>
      </c>
      <c r="J455" s="22" t="str">
        <f>IF(OR($A455="",$B455="",$C455=""),"",'MPTO_working_3-way'!G454)</f>
        <v/>
      </c>
      <c r="K455" s="17" t="str">
        <f>IF(OR($A455="",$B455="",$C455=""),"",'OddsRatio_working_3-way'!H454)</f>
        <v/>
      </c>
      <c r="L455" s="21" t="str">
        <f>IF(OR($A455="",$B455="",$C455=""),"",'OddsRatio_working_3-way'!I454)</f>
        <v/>
      </c>
      <c r="M455" s="22" t="str">
        <f>IF(OR($A455="",$B455="",$C455=""),"",'OddsRatio_working_3-way'!J454)</f>
        <v/>
      </c>
      <c r="N455" s="17" t="str">
        <f>IF('Log_working_3-way'!$D454="","",A455^('Log_working_3-way'!$D454))</f>
        <v/>
      </c>
      <c r="O455" s="21" t="str">
        <f>IF('Log_working_3-way'!$D454="","",B455^('Log_working_3-way'!$D454))</f>
        <v/>
      </c>
      <c r="P455" s="22" t="str">
        <f>IF('Log_working_3-way'!$D454="","",C455^('Log_working_3-way'!$D454))</f>
        <v/>
      </c>
    </row>
    <row r="456" spans="4:16" x14ac:dyDescent="0.2">
      <c r="D456" s="20" t="str">
        <f t="shared" si="415"/>
        <v/>
      </c>
      <c r="E456" s="17" t="str">
        <f>IF(OR($A456="",$B456="",$C456=""),"",A456*'MPTO_working_3-way'!$I455)</f>
        <v/>
      </c>
      <c r="F456" s="21" t="str">
        <f>IF(OR($A456="",$B456="",$C456=""),"",B456*'MPTO_working_3-way'!$I455)</f>
        <v/>
      </c>
      <c r="G456" s="22" t="str">
        <f>IF(OR($A456="",$B456="",$C456=""),"",C456*'MPTO_working_3-way'!$I455)</f>
        <v/>
      </c>
      <c r="H456" s="17" t="str">
        <f>IF(OR($A456="",$B456="",$C456=""),"",'MPTO_working_3-way'!E455)</f>
        <v/>
      </c>
      <c r="I456" s="21" t="str">
        <f>IF(OR($A456="",$B456="",$C456=""),"",'MPTO_working_3-way'!F455)</f>
        <v/>
      </c>
      <c r="J456" s="22" t="str">
        <f>IF(OR($A456="",$B456="",$C456=""),"",'MPTO_working_3-way'!G455)</f>
        <v/>
      </c>
      <c r="K456" s="17" t="str">
        <f>IF(OR($A456="",$B456="",$C456=""),"",'OddsRatio_working_3-way'!H455)</f>
        <v/>
      </c>
      <c r="L456" s="21" t="str">
        <f>IF(OR($A456="",$B456="",$C456=""),"",'OddsRatio_working_3-way'!I455)</f>
        <v/>
      </c>
      <c r="M456" s="22" t="str">
        <f>IF(OR($A456="",$B456="",$C456=""),"",'OddsRatio_working_3-way'!J455)</f>
        <v/>
      </c>
      <c r="N456" s="17" t="str">
        <f>IF('Log_working_3-way'!$D455="","",A456^('Log_working_3-way'!$D455))</f>
        <v/>
      </c>
      <c r="O456" s="21" t="str">
        <f>IF('Log_working_3-way'!$D455="","",B456^('Log_working_3-way'!$D455))</f>
        <v/>
      </c>
      <c r="P456" s="22" t="str">
        <f>IF('Log_working_3-way'!$D455="","",C456^('Log_working_3-way'!$D455))</f>
        <v/>
      </c>
    </row>
    <row r="457" spans="4:16" x14ac:dyDescent="0.2">
      <c r="D457" s="20" t="str">
        <f t="shared" si="415"/>
        <v/>
      </c>
      <c r="E457" s="17" t="str">
        <f>IF(OR($A457="",$B457="",$C457=""),"",A457*'MPTO_working_3-way'!$I456)</f>
        <v/>
      </c>
      <c r="F457" s="21" t="str">
        <f>IF(OR($A457="",$B457="",$C457=""),"",B457*'MPTO_working_3-way'!$I456)</f>
        <v/>
      </c>
      <c r="G457" s="22" t="str">
        <f>IF(OR($A457="",$B457="",$C457=""),"",C457*'MPTO_working_3-way'!$I456)</f>
        <v/>
      </c>
      <c r="H457" s="17" t="str">
        <f>IF(OR($A457="",$B457="",$C457=""),"",'MPTO_working_3-way'!E456)</f>
        <v/>
      </c>
      <c r="I457" s="21" t="str">
        <f>IF(OR($A457="",$B457="",$C457=""),"",'MPTO_working_3-way'!F456)</f>
        <v/>
      </c>
      <c r="J457" s="22" t="str">
        <f>IF(OR($A457="",$B457="",$C457=""),"",'MPTO_working_3-way'!G456)</f>
        <v/>
      </c>
      <c r="K457" s="17" t="str">
        <f>IF(OR($A457="",$B457="",$C457=""),"",'OddsRatio_working_3-way'!H456)</f>
        <v/>
      </c>
      <c r="L457" s="21" t="str">
        <f>IF(OR($A457="",$B457="",$C457=""),"",'OddsRatio_working_3-way'!I456)</f>
        <v/>
      </c>
      <c r="M457" s="22" t="str">
        <f>IF(OR($A457="",$B457="",$C457=""),"",'OddsRatio_working_3-way'!J456)</f>
        <v/>
      </c>
      <c r="N457" s="17" t="str">
        <f>IF('Log_working_3-way'!$D456="","",A457^('Log_working_3-way'!$D456))</f>
        <v/>
      </c>
      <c r="O457" s="21" t="str">
        <f>IF('Log_working_3-way'!$D456="","",B457^('Log_working_3-way'!$D456))</f>
        <v/>
      </c>
      <c r="P457" s="22" t="str">
        <f>IF('Log_working_3-way'!$D456="","",C457^('Log_working_3-way'!$D456))</f>
        <v/>
      </c>
    </row>
    <row r="458" spans="4:16" x14ac:dyDescent="0.2">
      <c r="D458" s="20" t="str">
        <f t="shared" si="415"/>
        <v/>
      </c>
      <c r="E458" s="17" t="str">
        <f>IF(OR($A458="",$B458="",$C458=""),"",A458*'MPTO_working_3-way'!$I457)</f>
        <v/>
      </c>
      <c r="F458" s="21" t="str">
        <f>IF(OR($A458="",$B458="",$C458=""),"",B458*'MPTO_working_3-way'!$I457)</f>
        <v/>
      </c>
      <c r="G458" s="22" t="str">
        <f>IF(OR($A458="",$B458="",$C458=""),"",C458*'MPTO_working_3-way'!$I457)</f>
        <v/>
      </c>
      <c r="H458" s="17" t="str">
        <f>IF(OR($A458="",$B458="",$C458=""),"",'MPTO_working_3-way'!E457)</f>
        <v/>
      </c>
      <c r="I458" s="21" t="str">
        <f>IF(OR($A458="",$B458="",$C458=""),"",'MPTO_working_3-way'!F457)</f>
        <v/>
      </c>
      <c r="J458" s="22" t="str">
        <f>IF(OR($A458="",$B458="",$C458=""),"",'MPTO_working_3-way'!G457)</f>
        <v/>
      </c>
      <c r="K458" s="17" t="str">
        <f>IF(OR($A458="",$B458="",$C458=""),"",'OddsRatio_working_3-way'!H457)</f>
        <v/>
      </c>
      <c r="L458" s="21" t="str">
        <f>IF(OR($A458="",$B458="",$C458=""),"",'OddsRatio_working_3-way'!I457)</f>
        <v/>
      </c>
      <c r="M458" s="22" t="str">
        <f>IF(OR($A458="",$B458="",$C458=""),"",'OddsRatio_working_3-way'!J457)</f>
        <v/>
      </c>
      <c r="N458" s="17" t="str">
        <f>IF('Log_working_3-way'!$D457="","",A458^('Log_working_3-way'!$D457))</f>
        <v/>
      </c>
      <c r="O458" s="21" t="str">
        <f>IF('Log_working_3-way'!$D457="","",B458^('Log_working_3-way'!$D457))</f>
        <v/>
      </c>
      <c r="P458" s="22" t="str">
        <f>IF('Log_working_3-way'!$D457="","",C458^('Log_working_3-way'!$D457))</f>
        <v/>
      </c>
    </row>
    <row r="459" spans="4:16" x14ac:dyDescent="0.2">
      <c r="D459" s="20" t="str">
        <f t="shared" si="415"/>
        <v/>
      </c>
      <c r="E459" s="17" t="str">
        <f>IF(OR($A459="",$B459="",$C459=""),"",A459*'MPTO_working_3-way'!$I458)</f>
        <v/>
      </c>
      <c r="F459" s="21" t="str">
        <f>IF(OR($A459="",$B459="",$C459=""),"",B459*'MPTO_working_3-way'!$I458)</f>
        <v/>
      </c>
      <c r="G459" s="22" t="str">
        <f>IF(OR($A459="",$B459="",$C459=""),"",C459*'MPTO_working_3-way'!$I458)</f>
        <v/>
      </c>
      <c r="H459" s="17" t="str">
        <f>IF(OR($A459="",$B459="",$C459=""),"",'MPTO_working_3-way'!E458)</f>
        <v/>
      </c>
      <c r="I459" s="21" t="str">
        <f>IF(OR($A459="",$B459="",$C459=""),"",'MPTO_working_3-way'!F458)</f>
        <v/>
      </c>
      <c r="J459" s="22" t="str">
        <f>IF(OR($A459="",$B459="",$C459=""),"",'MPTO_working_3-way'!G458)</f>
        <v/>
      </c>
      <c r="K459" s="17" t="str">
        <f>IF(OR($A459="",$B459="",$C459=""),"",'OddsRatio_working_3-way'!H458)</f>
        <v/>
      </c>
      <c r="L459" s="21" t="str">
        <f>IF(OR($A459="",$B459="",$C459=""),"",'OddsRatio_working_3-way'!I458)</f>
        <v/>
      </c>
      <c r="M459" s="22" t="str">
        <f>IF(OR($A459="",$B459="",$C459=""),"",'OddsRatio_working_3-way'!J458)</f>
        <v/>
      </c>
      <c r="N459" s="17" t="str">
        <f>IF('Log_working_3-way'!$D458="","",A459^('Log_working_3-way'!$D458))</f>
        <v/>
      </c>
      <c r="O459" s="21" t="str">
        <f>IF('Log_working_3-way'!$D458="","",B459^('Log_working_3-way'!$D458))</f>
        <v/>
      </c>
      <c r="P459" s="22" t="str">
        <f>IF('Log_working_3-way'!$D458="","",C459^('Log_working_3-way'!$D458))</f>
        <v/>
      </c>
    </row>
    <row r="460" spans="4:16" x14ac:dyDescent="0.2">
      <c r="D460" s="20" t="str">
        <f t="shared" si="415"/>
        <v/>
      </c>
      <c r="E460" s="17" t="str">
        <f>IF(OR($A460="",$B460="",$C460=""),"",A460*'MPTO_working_3-way'!$I459)</f>
        <v/>
      </c>
      <c r="F460" s="21" t="str">
        <f>IF(OR($A460="",$B460="",$C460=""),"",B460*'MPTO_working_3-way'!$I459)</f>
        <v/>
      </c>
      <c r="G460" s="22" t="str">
        <f>IF(OR($A460="",$B460="",$C460=""),"",C460*'MPTO_working_3-way'!$I459)</f>
        <v/>
      </c>
      <c r="H460" s="17" t="str">
        <f>IF(OR($A460="",$B460="",$C460=""),"",'MPTO_working_3-way'!E459)</f>
        <v/>
      </c>
      <c r="I460" s="21" t="str">
        <f>IF(OR($A460="",$B460="",$C460=""),"",'MPTO_working_3-way'!F459)</f>
        <v/>
      </c>
      <c r="J460" s="22" t="str">
        <f>IF(OR($A460="",$B460="",$C460=""),"",'MPTO_working_3-way'!G459)</f>
        <v/>
      </c>
      <c r="K460" s="17" t="str">
        <f>IF(OR($A460="",$B460="",$C460=""),"",'OddsRatio_working_3-way'!H459)</f>
        <v/>
      </c>
      <c r="L460" s="21" t="str">
        <f>IF(OR($A460="",$B460="",$C460=""),"",'OddsRatio_working_3-way'!I459)</f>
        <v/>
      </c>
      <c r="M460" s="22" t="str">
        <f>IF(OR($A460="",$B460="",$C460=""),"",'OddsRatio_working_3-way'!J459)</f>
        <v/>
      </c>
      <c r="N460" s="17" t="str">
        <f>IF('Log_working_3-way'!$D459="","",A460^('Log_working_3-way'!$D459))</f>
        <v/>
      </c>
      <c r="O460" s="21" t="str">
        <f>IF('Log_working_3-way'!$D459="","",B460^('Log_working_3-way'!$D459))</f>
        <v/>
      </c>
      <c r="P460" s="22" t="str">
        <f>IF('Log_working_3-way'!$D459="","",C460^('Log_working_3-way'!$D459))</f>
        <v/>
      </c>
    </row>
    <row r="461" spans="4:16" x14ac:dyDescent="0.2">
      <c r="D461" s="20" t="str">
        <f t="shared" si="415"/>
        <v/>
      </c>
      <c r="E461" s="17" t="str">
        <f>IF(OR($A461="",$B461="",$C461=""),"",A461*'MPTO_working_3-way'!$I460)</f>
        <v/>
      </c>
      <c r="F461" s="21" t="str">
        <f>IF(OR($A461="",$B461="",$C461=""),"",B461*'MPTO_working_3-way'!$I460)</f>
        <v/>
      </c>
      <c r="G461" s="22" t="str">
        <f>IF(OR($A461="",$B461="",$C461=""),"",C461*'MPTO_working_3-way'!$I460)</f>
        <v/>
      </c>
      <c r="H461" s="17" t="str">
        <f>IF(OR($A461="",$B461="",$C461=""),"",'MPTO_working_3-way'!E460)</f>
        <v/>
      </c>
      <c r="I461" s="21" t="str">
        <f>IF(OR($A461="",$B461="",$C461=""),"",'MPTO_working_3-way'!F460)</f>
        <v/>
      </c>
      <c r="J461" s="22" t="str">
        <f>IF(OR($A461="",$B461="",$C461=""),"",'MPTO_working_3-way'!G460)</f>
        <v/>
      </c>
      <c r="K461" s="17" t="str">
        <f>IF(OR($A461="",$B461="",$C461=""),"",'OddsRatio_working_3-way'!H460)</f>
        <v/>
      </c>
      <c r="L461" s="21" t="str">
        <f>IF(OR($A461="",$B461="",$C461=""),"",'OddsRatio_working_3-way'!I460)</f>
        <v/>
      </c>
      <c r="M461" s="22" t="str">
        <f>IF(OR($A461="",$B461="",$C461=""),"",'OddsRatio_working_3-way'!J460)</f>
        <v/>
      </c>
      <c r="N461" s="17" t="str">
        <f>IF('Log_working_3-way'!$D460="","",A461^('Log_working_3-way'!$D460))</f>
        <v/>
      </c>
      <c r="O461" s="21" t="str">
        <f>IF('Log_working_3-way'!$D460="","",B461^('Log_working_3-way'!$D460))</f>
        <v/>
      </c>
      <c r="P461" s="22" t="str">
        <f>IF('Log_working_3-way'!$D460="","",C461^('Log_working_3-way'!$D460))</f>
        <v/>
      </c>
    </row>
    <row r="462" spans="4:16" x14ac:dyDescent="0.2">
      <c r="D462" s="20" t="str">
        <f t="shared" si="415"/>
        <v/>
      </c>
      <c r="E462" s="17" t="str">
        <f>IF(OR($A462="",$B462="",$C462=""),"",A462*'MPTO_working_3-way'!$I461)</f>
        <v/>
      </c>
      <c r="F462" s="21" t="str">
        <f>IF(OR($A462="",$B462="",$C462=""),"",B462*'MPTO_working_3-way'!$I461)</f>
        <v/>
      </c>
      <c r="G462" s="22" t="str">
        <f>IF(OR($A462="",$B462="",$C462=""),"",C462*'MPTO_working_3-way'!$I461)</f>
        <v/>
      </c>
      <c r="H462" s="17" t="str">
        <f>IF(OR($A462="",$B462="",$C462=""),"",'MPTO_working_3-way'!E461)</f>
        <v/>
      </c>
      <c r="I462" s="21" t="str">
        <f>IF(OR($A462="",$B462="",$C462=""),"",'MPTO_working_3-way'!F461)</f>
        <v/>
      </c>
      <c r="J462" s="22" t="str">
        <f>IF(OR($A462="",$B462="",$C462=""),"",'MPTO_working_3-way'!G461)</f>
        <v/>
      </c>
      <c r="K462" s="17" t="str">
        <f>IF(OR($A462="",$B462="",$C462=""),"",'OddsRatio_working_3-way'!H461)</f>
        <v/>
      </c>
      <c r="L462" s="21" t="str">
        <f>IF(OR($A462="",$B462="",$C462=""),"",'OddsRatio_working_3-way'!I461)</f>
        <v/>
      </c>
      <c r="M462" s="22" t="str">
        <f>IF(OR($A462="",$B462="",$C462=""),"",'OddsRatio_working_3-way'!J461)</f>
        <v/>
      </c>
      <c r="N462" s="17" t="str">
        <f>IF('Log_working_3-way'!$D461="","",A462^('Log_working_3-way'!$D461))</f>
        <v/>
      </c>
      <c r="O462" s="21" t="str">
        <f>IF('Log_working_3-way'!$D461="","",B462^('Log_working_3-way'!$D461))</f>
        <v/>
      </c>
      <c r="P462" s="22" t="str">
        <f>IF('Log_working_3-way'!$D461="","",C462^('Log_working_3-way'!$D461))</f>
        <v/>
      </c>
    </row>
    <row r="463" spans="4:16" x14ac:dyDescent="0.2">
      <c r="D463" s="20" t="str">
        <f t="shared" si="415"/>
        <v/>
      </c>
      <c r="E463" s="17" t="str">
        <f>IF(OR($A463="",$B463="",$C463=""),"",A463*'MPTO_working_3-way'!$I462)</f>
        <v/>
      </c>
      <c r="F463" s="21" t="str">
        <f>IF(OR($A463="",$B463="",$C463=""),"",B463*'MPTO_working_3-way'!$I462)</f>
        <v/>
      </c>
      <c r="G463" s="22" t="str">
        <f>IF(OR($A463="",$B463="",$C463=""),"",C463*'MPTO_working_3-way'!$I462)</f>
        <v/>
      </c>
      <c r="H463" s="17" t="str">
        <f>IF(OR($A463="",$B463="",$C463=""),"",'MPTO_working_3-way'!E462)</f>
        <v/>
      </c>
      <c r="I463" s="21" t="str">
        <f>IF(OR($A463="",$B463="",$C463=""),"",'MPTO_working_3-way'!F462)</f>
        <v/>
      </c>
      <c r="J463" s="22" t="str">
        <f>IF(OR($A463="",$B463="",$C463=""),"",'MPTO_working_3-way'!G462)</f>
        <v/>
      </c>
      <c r="K463" s="17" t="str">
        <f>IF(OR($A463="",$B463="",$C463=""),"",'OddsRatio_working_3-way'!H462)</f>
        <v/>
      </c>
      <c r="L463" s="21" t="str">
        <f>IF(OR($A463="",$B463="",$C463=""),"",'OddsRatio_working_3-way'!I462)</f>
        <v/>
      </c>
      <c r="M463" s="22" t="str">
        <f>IF(OR($A463="",$B463="",$C463=""),"",'OddsRatio_working_3-way'!J462)</f>
        <v/>
      </c>
      <c r="N463" s="17" t="str">
        <f>IF('Log_working_3-way'!$D462="","",A463^('Log_working_3-way'!$D462))</f>
        <v/>
      </c>
      <c r="O463" s="21" t="str">
        <f>IF('Log_working_3-way'!$D462="","",B463^('Log_working_3-way'!$D462))</f>
        <v/>
      </c>
      <c r="P463" s="22" t="str">
        <f>IF('Log_working_3-way'!$D462="","",C463^('Log_working_3-way'!$D462))</f>
        <v/>
      </c>
    </row>
    <row r="464" spans="4:16" x14ac:dyDescent="0.2">
      <c r="D464" s="20" t="str">
        <f t="shared" si="415"/>
        <v/>
      </c>
      <c r="E464" s="17" t="str">
        <f>IF(OR($A464="",$B464="",$C464=""),"",A464*'MPTO_working_3-way'!$I463)</f>
        <v/>
      </c>
      <c r="F464" s="21" t="str">
        <f>IF(OR($A464="",$B464="",$C464=""),"",B464*'MPTO_working_3-way'!$I463)</f>
        <v/>
      </c>
      <c r="G464" s="22" t="str">
        <f>IF(OR($A464="",$B464="",$C464=""),"",C464*'MPTO_working_3-way'!$I463)</f>
        <v/>
      </c>
      <c r="H464" s="17" t="str">
        <f>IF(OR($A464="",$B464="",$C464=""),"",'MPTO_working_3-way'!E463)</f>
        <v/>
      </c>
      <c r="I464" s="21" t="str">
        <f>IF(OR($A464="",$B464="",$C464=""),"",'MPTO_working_3-way'!F463)</f>
        <v/>
      </c>
      <c r="J464" s="22" t="str">
        <f>IF(OR($A464="",$B464="",$C464=""),"",'MPTO_working_3-way'!G463)</f>
        <v/>
      </c>
      <c r="K464" s="17" t="str">
        <f>IF(OR($A464="",$B464="",$C464=""),"",'OddsRatio_working_3-way'!H463)</f>
        <v/>
      </c>
      <c r="L464" s="21" t="str">
        <f>IF(OR($A464="",$B464="",$C464=""),"",'OddsRatio_working_3-way'!I463)</f>
        <v/>
      </c>
      <c r="M464" s="22" t="str">
        <f>IF(OR($A464="",$B464="",$C464=""),"",'OddsRatio_working_3-way'!J463)</f>
        <v/>
      </c>
      <c r="N464" s="17" t="str">
        <f>IF('Log_working_3-way'!$D463="","",A464^('Log_working_3-way'!$D463))</f>
        <v/>
      </c>
      <c r="O464" s="21" t="str">
        <f>IF('Log_working_3-way'!$D463="","",B464^('Log_working_3-way'!$D463))</f>
        <v/>
      </c>
      <c r="P464" s="22" t="str">
        <f>IF('Log_working_3-way'!$D463="","",C464^('Log_working_3-way'!$D463))</f>
        <v/>
      </c>
    </row>
    <row r="465" spans="4:16" x14ac:dyDescent="0.2">
      <c r="D465" s="20" t="str">
        <f t="shared" si="415"/>
        <v/>
      </c>
      <c r="E465" s="17" t="str">
        <f>IF(OR($A465="",$B465="",$C465=""),"",A465*'MPTO_working_3-way'!$I464)</f>
        <v/>
      </c>
      <c r="F465" s="21" t="str">
        <f>IF(OR($A465="",$B465="",$C465=""),"",B465*'MPTO_working_3-way'!$I464)</f>
        <v/>
      </c>
      <c r="G465" s="22" t="str">
        <f>IF(OR($A465="",$B465="",$C465=""),"",C465*'MPTO_working_3-way'!$I464)</f>
        <v/>
      </c>
      <c r="H465" s="17" t="str">
        <f>IF(OR($A465="",$B465="",$C465=""),"",'MPTO_working_3-way'!E464)</f>
        <v/>
      </c>
      <c r="I465" s="21" t="str">
        <f>IF(OR($A465="",$B465="",$C465=""),"",'MPTO_working_3-way'!F464)</f>
        <v/>
      </c>
      <c r="J465" s="22" t="str">
        <f>IF(OR($A465="",$B465="",$C465=""),"",'MPTO_working_3-way'!G464)</f>
        <v/>
      </c>
      <c r="K465" s="17" t="str">
        <f>IF(OR($A465="",$B465="",$C465=""),"",'OddsRatio_working_3-way'!H464)</f>
        <v/>
      </c>
      <c r="L465" s="21" t="str">
        <f>IF(OR($A465="",$B465="",$C465=""),"",'OddsRatio_working_3-way'!I464)</f>
        <v/>
      </c>
      <c r="M465" s="22" t="str">
        <f>IF(OR($A465="",$B465="",$C465=""),"",'OddsRatio_working_3-way'!J464)</f>
        <v/>
      </c>
      <c r="N465" s="17" t="str">
        <f>IF('Log_working_3-way'!$D464="","",A465^('Log_working_3-way'!$D464))</f>
        <v/>
      </c>
      <c r="O465" s="21" t="str">
        <f>IF('Log_working_3-way'!$D464="","",B465^('Log_working_3-way'!$D464))</f>
        <v/>
      </c>
      <c r="P465" s="22" t="str">
        <f>IF('Log_working_3-way'!$D464="","",C465^('Log_working_3-way'!$D464))</f>
        <v/>
      </c>
    </row>
    <row r="466" spans="4:16" x14ac:dyDescent="0.2">
      <c r="D466" s="20" t="str">
        <f t="shared" si="415"/>
        <v/>
      </c>
      <c r="E466" s="17" t="str">
        <f>IF(OR($A466="",$B466="",$C466=""),"",A466*'MPTO_working_3-way'!$I465)</f>
        <v/>
      </c>
      <c r="F466" s="21" t="str">
        <f>IF(OR($A466="",$B466="",$C466=""),"",B466*'MPTO_working_3-way'!$I465)</f>
        <v/>
      </c>
      <c r="G466" s="22" t="str">
        <f>IF(OR($A466="",$B466="",$C466=""),"",C466*'MPTO_working_3-way'!$I465)</f>
        <v/>
      </c>
      <c r="H466" s="17" t="str">
        <f>IF(OR($A466="",$B466="",$C466=""),"",'MPTO_working_3-way'!E465)</f>
        <v/>
      </c>
      <c r="I466" s="21" t="str">
        <f>IF(OR($A466="",$B466="",$C466=""),"",'MPTO_working_3-way'!F465)</f>
        <v/>
      </c>
      <c r="J466" s="22" t="str">
        <f>IF(OR($A466="",$B466="",$C466=""),"",'MPTO_working_3-way'!G465)</f>
        <v/>
      </c>
      <c r="K466" s="17" t="str">
        <f>IF(OR($A466="",$B466="",$C466=""),"",'OddsRatio_working_3-way'!H465)</f>
        <v/>
      </c>
      <c r="L466" s="21" t="str">
        <f>IF(OR($A466="",$B466="",$C466=""),"",'OddsRatio_working_3-way'!I465)</f>
        <v/>
      </c>
      <c r="M466" s="22" t="str">
        <f>IF(OR($A466="",$B466="",$C466=""),"",'OddsRatio_working_3-way'!J465)</f>
        <v/>
      </c>
      <c r="N466" s="17" t="str">
        <f>IF('Log_working_3-way'!$D465="","",A466^('Log_working_3-way'!$D465))</f>
        <v/>
      </c>
      <c r="O466" s="21" t="str">
        <f>IF('Log_working_3-way'!$D465="","",B466^('Log_working_3-way'!$D465))</f>
        <v/>
      </c>
      <c r="P466" s="22" t="str">
        <f>IF('Log_working_3-way'!$D465="","",C466^('Log_working_3-way'!$D465))</f>
        <v/>
      </c>
    </row>
    <row r="467" spans="4:16" x14ac:dyDescent="0.2">
      <c r="D467" s="20" t="str">
        <f t="shared" si="415"/>
        <v/>
      </c>
      <c r="E467" s="17" t="str">
        <f>IF(OR($A467="",$B467="",$C467=""),"",A467*'MPTO_working_3-way'!$I466)</f>
        <v/>
      </c>
      <c r="F467" s="21" t="str">
        <f>IF(OR($A467="",$B467="",$C467=""),"",B467*'MPTO_working_3-way'!$I466)</f>
        <v/>
      </c>
      <c r="G467" s="22" t="str">
        <f>IF(OR($A467="",$B467="",$C467=""),"",C467*'MPTO_working_3-way'!$I466)</f>
        <v/>
      </c>
      <c r="H467" s="17" t="str">
        <f>IF(OR($A467="",$B467="",$C467=""),"",'MPTO_working_3-way'!E466)</f>
        <v/>
      </c>
      <c r="I467" s="21" t="str">
        <f>IF(OR($A467="",$B467="",$C467=""),"",'MPTO_working_3-way'!F466)</f>
        <v/>
      </c>
      <c r="J467" s="22" t="str">
        <f>IF(OR($A467="",$B467="",$C467=""),"",'MPTO_working_3-way'!G466)</f>
        <v/>
      </c>
      <c r="K467" s="17" t="str">
        <f>IF(OR($A467="",$B467="",$C467=""),"",'OddsRatio_working_3-way'!H466)</f>
        <v/>
      </c>
      <c r="L467" s="21" t="str">
        <f>IF(OR($A467="",$B467="",$C467=""),"",'OddsRatio_working_3-way'!I466)</f>
        <v/>
      </c>
      <c r="M467" s="22" t="str">
        <f>IF(OR($A467="",$B467="",$C467=""),"",'OddsRatio_working_3-way'!J466)</f>
        <v/>
      </c>
      <c r="N467" s="17" t="str">
        <f>IF('Log_working_3-way'!$D466="","",A467^('Log_working_3-way'!$D466))</f>
        <v/>
      </c>
      <c r="O467" s="21" t="str">
        <f>IF('Log_working_3-way'!$D466="","",B467^('Log_working_3-way'!$D466))</f>
        <v/>
      </c>
      <c r="P467" s="22" t="str">
        <f>IF('Log_working_3-way'!$D466="","",C467^('Log_working_3-way'!$D466))</f>
        <v/>
      </c>
    </row>
    <row r="468" spans="4:16" x14ac:dyDescent="0.2">
      <c r="D468" s="20" t="str">
        <f t="shared" si="415"/>
        <v/>
      </c>
      <c r="E468" s="17" t="str">
        <f>IF(OR($A468="",$B468="",$C468=""),"",A468*'MPTO_working_3-way'!$I467)</f>
        <v/>
      </c>
      <c r="F468" s="21" t="str">
        <f>IF(OR($A468="",$B468="",$C468=""),"",B468*'MPTO_working_3-way'!$I467)</f>
        <v/>
      </c>
      <c r="G468" s="22" t="str">
        <f>IF(OR($A468="",$B468="",$C468=""),"",C468*'MPTO_working_3-way'!$I467)</f>
        <v/>
      </c>
      <c r="H468" s="17" t="str">
        <f>IF(OR($A468="",$B468="",$C468=""),"",'MPTO_working_3-way'!E467)</f>
        <v/>
      </c>
      <c r="I468" s="21" t="str">
        <f>IF(OR($A468="",$B468="",$C468=""),"",'MPTO_working_3-way'!F467)</f>
        <v/>
      </c>
      <c r="J468" s="22" t="str">
        <f>IF(OR($A468="",$B468="",$C468=""),"",'MPTO_working_3-way'!G467)</f>
        <v/>
      </c>
      <c r="K468" s="17" t="str">
        <f>IF(OR($A468="",$B468="",$C468=""),"",'OddsRatio_working_3-way'!H467)</f>
        <v/>
      </c>
      <c r="L468" s="21" t="str">
        <f>IF(OR($A468="",$B468="",$C468=""),"",'OddsRatio_working_3-way'!I467)</f>
        <v/>
      </c>
      <c r="M468" s="22" t="str">
        <f>IF(OR($A468="",$B468="",$C468=""),"",'OddsRatio_working_3-way'!J467)</f>
        <v/>
      </c>
      <c r="N468" s="17" t="str">
        <f>IF('Log_working_3-way'!$D467="","",A468^('Log_working_3-way'!$D467))</f>
        <v/>
      </c>
      <c r="O468" s="21" t="str">
        <f>IF('Log_working_3-way'!$D467="","",B468^('Log_working_3-way'!$D467))</f>
        <v/>
      </c>
      <c r="P468" s="22" t="str">
        <f>IF('Log_working_3-way'!$D467="","",C468^('Log_working_3-way'!$D467))</f>
        <v/>
      </c>
    </row>
    <row r="469" spans="4:16" x14ac:dyDescent="0.2">
      <c r="D469" s="20" t="str">
        <f t="shared" si="415"/>
        <v/>
      </c>
      <c r="E469" s="17" t="str">
        <f>IF(OR($A469="",$B469="",$C469=""),"",A469*'MPTO_working_3-way'!$I468)</f>
        <v/>
      </c>
      <c r="F469" s="21" t="str">
        <f>IF(OR($A469="",$B469="",$C469=""),"",B469*'MPTO_working_3-way'!$I468)</f>
        <v/>
      </c>
      <c r="G469" s="22" t="str">
        <f>IF(OR($A469="",$B469="",$C469=""),"",C469*'MPTO_working_3-way'!$I468)</f>
        <v/>
      </c>
      <c r="H469" s="17" t="str">
        <f>IF(OR($A469="",$B469="",$C469=""),"",'MPTO_working_3-way'!E468)</f>
        <v/>
      </c>
      <c r="I469" s="21" t="str">
        <f>IF(OR($A469="",$B469="",$C469=""),"",'MPTO_working_3-way'!F468)</f>
        <v/>
      </c>
      <c r="J469" s="22" t="str">
        <f>IF(OR($A469="",$B469="",$C469=""),"",'MPTO_working_3-way'!G468)</f>
        <v/>
      </c>
      <c r="K469" s="17" t="str">
        <f>IF(OR($A469="",$B469="",$C469=""),"",'OddsRatio_working_3-way'!H468)</f>
        <v/>
      </c>
      <c r="L469" s="21" t="str">
        <f>IF(OR($A469="",$B469="",$C469=""),"",'OddsRatio_working_3-way'!I468)</f>
        <v/>
      </c>
      <c r="M469" s="22" t="str">
        <f>IF(OR($A469="",$B469="",$C469=""),"",'OddsRatio_working_3-way'!J468)</f>
        <v/>
      </c>
      <c r="N469" s="17" t="str">
        <f>IF('Log_working_3-way'!$D468="","",A469^('Log_working_3-way'!$D468))</f>
        <v/>
      </c>
      <c r="O469" s="21" t="str">
        <f>IF('Log_working_3-way'!$D468="","",B469^('Log_working_3-way'!$D468))</f>
        <v/>
      </c>
      <c r="P469" s="22" t="str">
        <f>IF('Log_working_3-way'!$D468="","",C469^('Log_working_3-way'!$D468))</f>
        <v/>
      </c>
    </row>
    <row r="470" spans="4:16" x14ac:dyDescent="0.2">
      <c r="D470" s="20" t="str">
        <f t="shared" si="415"/>
        <v/>
      </c>
      <c r="E470" s="17" t="str">
        <f>IF(OR($A470="",$B470="",$C470=""),"",A470*'MPTO_working_3-way'!$I469)</f>
        <v/>
      </c>
      <c r="F470" s="21" t="str">
        <f>IF(OR($A470="",$B470="",$C470=""),"",B470*'MPTO_working_3-way'!$I469)</f>
        <v/>
      </c>
      <c r="G470" s="22" t="str">
        <f>IF(OR($A470="",$B470="",$C470=""),"",C470*'MPTO_working_3-way'!$I469)</f>
        <v/>
      </c>
      <c r="H470" s="17" t="str">
        <f>IF(OR($A470="",$B470="",$C470=""),"",'MPTO_working_3-way'!E469)</f>
        <v/>
      </c>
      <c r="I470" s="21" t="str">
        <f>IF(OR($A470="",$B470="",$C470=""),"",'MPTO_working_3-way'!F469)</f>
        <v/>
      </c>
      <c r="J470" s="22" t="str">
        <f>IF(OR($A470="",$B470="",$C470=""),"",'MPTO_working_3-way'!G469)</f>
        <v/>
      </c>
      <c r="K470" s="17" t="str">
        <f>IF(OR($A470="",$B470="",$C470=""),"",'OddsRatio_working_3-way'!H469)</f>
        <v/>
      </c>
      <c r="L470" s="21" t="str">
        <f>IF(OR($A470="",$B470="",$C470=""),"",'OddsRatio_working_3-way'!I469)</f>
        <v/>
      </c>
      <c r="M470" s="22" t="str">
        <f>IF(OR($A470="",$B470="",$C470=""),"",'OddsRatio_working_3-way'!J469)</f>
        <v/>
      </c>
      <c r="N470" s="17" t="str">
        <f>IF('Log_working_3-way'!$D469="","",A470^('Log_working_3-way'!$D469))</f>
        <v/>
      </c>
      <c r="O470" s="21" t="str">
        <f>IF('Log_working_3-way'!$D469="","",B470^('Log_working_3-way'!$D469))</f>
        <v/>
      </c>
      <c r="P470" s="22" t="str">
        <f>IF('Log_working_3-way'!$D469="","",C470^('Log_working_3-way'!$D469))</f>
        <v/>
      </c>
    </row>
    <row r="471" spans="4:16" x14ac:dyDescent="0.2">
      <c r="D471" s="20" t="str">
        <f t="shared" si="415"/>
        <v/>
      </c>
      <c r="E471" s="17" t="str">
        <f>IF(OR($A471="",$B471="",$C471=""),"",A471*'MPTO_working_3-way'!$I470)</f>
        <v/>
      </c>
      <c r="F471" s="21" t="str">
        <f>IF(OR($A471="",$B471="",$C471=""),"",B471*'MPTO_working_3-way'!$I470)</f>
        <v/>
      </c>
      <c r="G471" s="22" t="str">
        <f>IF(OR($A471="",$B471="",$C471=""),"",C471*'MPTO_working_3-way'!$I470)</f>
        <v/>
      </c>
      <c r="H471" s="17" t="str">
        <f>IF(OR($A471="",$B471="",$C471=""),"",'MPTO_working_3-way'!E470)</f>
        <v/>
      </c>
      <c r="I471" s="21" t="str">
        <f>IF(OR($A471="",$B471="",$C471=""),"",'MPTO_working_3-way'!F470)</f>
        <v/>
      </c>
      <c r="J471" s="22" t="str">
        <f>IF(OR($A471="",$B471="",$C471=""),"",'MPTO_working_3-way'!G470)</f>
        <v/>
      </c>
      <c r="K471" s="17" t="str">
        <f>IF(OR($A471="",$B471="",$C471=""),"",'OddsRatio_working_3-way'!H470)</f>
        <v/>
      </c>
      <c r="L471" s="21" t="str">
        <f>IF(OR($A471="",$B471="",$C471=""),"",'OddsRatio_working_3-way'!I470)</f>
        <v/>
      </c>
      <c r="M471" s="22" t="str">
        <f>IF(OR($A471="",$B471="",$C471=""),"",'OddsRatio_working_3-way'!J470)</f>
        <v/>
      </c>
      <c r="N471" s="17" t="str">
        <f>IF('Log_working_3-way'!$D470="","",A471^('Log_working_3-way'!$D470))</f>
        <v/>
      </c>
      <c r="O471" s="21" t="str">
        <f>IF('Log_working_3-way'!$D470="","",B471^('Log_working_3-way'!$D470))</f>
        <v/>
      </c>
      <c r="P471" s="22" t="str">
        <f>IF('Log_working_3-way'!$D470="","",C471^('Log_working_3-way'!$D470))</f>
        <v/>
      </c>
    </row>
    <row r="472" spans="4:16" x14ac:dyDescent="0.2">
      <c r="D472" s="20" t="str">
        <f t="shared" si="415"/>
        <v/>
      </c>
      <c r="E472" s="17" t="str">
        <f>IF(OR($A472="",$B472="",$C472=""),"",A472*'MPTO_working_3-way'!$I471)</f>
        <v/>
      </c>
      <c r="F472" s="21" t="str">
        <f>IF(OR($A472="",$B472="",$C472=""),"",B472*'MPTO_working_3-way'!$I471)</f>
        <v/>
      </c>
      <c r="G472" s="22" t="str">
        <f>IF(OR($A472="",$B472="",$C472=""),"",C472*'MPTO_working_3-way'!$I471)</f>
        <v/>
      </c>
      <c r="H472" s="17" t="str">
        <f>IF(OR($A472="",$B472="",$C472=""),"",'MPTO_working_3-way'!E471)</f>
        <v/>
      </c>
      <c r="I472" s="21" t="str">
        <f>IF(OR($A472="",$B472="",$C472=""),"",'MPTO_working_3-way'!F471)</f>
        <v/>
      </c>
      <c r="J472" s="22" t="str">
        <f>IF(OR($A472="",$B472="",$C472=""),"",'MPTO_working_3-way'!G471)</f>
        <v/>
      </c>
      <c r="K472" s="17" t="str">
        <f>IF(OR($A472="",$B472="",$C472=""),"",'OddsRatio_working_3-way'!H471)</f>
        <v/>
      </c>
      <c r="L472" s="21" t="str">
        <f>IF(OR($A472="",$B472="",$C472=""),"",'OddsRatio_working_3-way'!I471)</f>
        <v/>
      </c>
      <c r="M472" s="22" t="str">
        <f>IF(OR($A472="",$B472="",$C472=""),"",'OddsRatio_working_3-way'!J471)</f>
        <v/>
      </c>
      <c r="N472" s="17" t="str">
        <f>IF('Log_working_3-way'!$D471="","",A472^('Log_working_3-way'!$D471))</f>
        <v/>
      </c>
      <c r="O472" s="21" t="str">
        <f>IF('Log_working_3-way'!$D471="","",B472^('Log_working_3-way'!$D471))</f>
        <v/>
      </c>
      <c r="P472" s="22" t="str">
        <f>IF('Log_working_3-way'!$D471="","",C472^('Log_working_3-way'!$D471))</f>
        <v/>
      </c>
    </row>
    <row r="473" spans="4:16" x14ac:dyDescent="0.2">
      <c r="D473" s="20" t="str">
        <f t="shared" si="415"/>
        <v/>
      </c>
      <c r="E473" s="17" t="str">
        <f>IF(OR($A473="",$B473="",$C473=""),"",A473*'MPTO_working_3-way'!$I472)</f>
        <v/>
      </c>
      <c r="F473" s="21" t="str">
        <f>IF(OR($A473="",$B473="",$C473=""),"",B473*'MPTO_working_3-way'!$I472)</f>
        <v/>
      </c>
      <c r="G473" s="22" t="str">
        <f>IF(OR($A473="",$B473="",$C473=""),"",C473*'MPTO_working_3-way'!$I472)</f>
        <v/>
      </c>
      <c r="H473" s="17" t="str">
        <f>IF(OR($A473="",$B473="",$C473=""),"",'MPTO_working_3-way'!E472)</f>
        <v/>
      </c>
      <c r="I473" s="21" t="str">
        <f>IF(OR($A473="",$B473="",$C473=""),"",'MPTO_working_3-way'!F472)</f>
        <v/>
      </c>
      <c r="J473" s="22" t="str">
        <f>IF(OR($A473="",$B473="",$C473=""),"",'MPTO_working_3-way'!G472)</f>
        <v/>
      </c>
      <c r="K473" s="17" t="str">
        <f>IF(OR($A473="",$B473="",$C473=""),"",'OddsRatio_working_3-way'!H472)</f>
        <v/>
      </c>
      <c r="L473" s="21" t="str">
        <f>IF(OR($A473="",$B473="",$C473=""),"",'OddsRatio_working_3-way'!I472)</f>
        <v/>
      </c>
      <c r="M473" s="22" t="str">
        <f>IF(OR($A473="",$B473="",$C473=""),"",'OddsRatio_working_3-way'!J472)</f>
        <v/>
      </c>
      <c r="N473" s="17" t="str">
        <f>IF('Log_working_3-way'!$D472="","",A473^('Log_working_3-way'!$D472))</f>
        <v/>
      </c>
      <c r="O473" s="21" t="str">
        <f>IF('Log_working_3-way'!$D472="","",B473^('Log_working_3-way'!$D472))</f>
        <v/>
      </c>
      <c r="P473" s="22" t="str">
        <f>IF('Log_working_3-way'!$D472="","",C473^('Log_working_3-way'!$D472))</f>
        <v/>
      </c>
    </row>
    <row r="474" spans="4:16" x14ac:dyDescent="0.2">
      <c r="D474" s="20" t="str">
        <f t="shared" si="415"/>
        <v/>
      </c>
      <c r="E474" s="17" t="str">
        <f>IF(OR($A474="",$B474="",$C474=""),"",A474*'MPTO_working_3-way'!$I473)</f>
        <v/>
      </c>
      <c r="F474" s="21" t="str">
        <f>IF(OR($A474="",$B474="",$C474=""),"",B474*'MPTO_working_3-way'!$I473)</f>
        <v/>
      </c>
      <c r="G474" s="22" t="str">
        <f>IF(OR($A474="",$B474="",$C474=""),"",C474*'MPTO_working_3-way'!$I473)</f>
        <v/>
      </c>
      <c r="H474" s="17" t="str">
        <f>IF(OR($A474="",$B474="",$C474=""),"",'MPTO_working_3-way'!E473)</f>
        <v/>
      </c>
      <c r="I474" s="21" t="str">
        <f>IF(OR($A474="",$B474="",$C474=""),"",'MPTO_working_3-way'!F473)</f>
        <v/>
      </c>
      <c r="J474" s="22" t="str">
        <f>IF(OR($A474="",$B474="",$C474=""),"",'MPTO_working_3-way'!G473)</f>
        <v/>
      </c>
      <c r="K474" s="17" t="str">
        <f>IF(OR($A474="",$B474="",$C474=""),"",'OddsRatio_working_3-way'!H473)</f>
        <v/>
      </c>
      <c r="L474" s="21" t="str">
        <f>IF(OR($A474="",$B474="",$C474=""),"",'OddsRatio_working_3-way'!I473)</f>
        <v/>
      </c>
      <c r="M474" s="22" t="str">
        <f>IF(OR($A474="",$B474="",$C474=""),"",'OddsRatio_working_3-way'!J473)</f>
        <v/>
      </c>
      <c r="N474" s="17" t="str">
        <f>IF('Log_working_3-way'!$D473="","",A474^('Log_working_3-way'!$D473))</f>
        <v/>
      </c>
      <c r="O474" s="21" t="str">
        <f>IF('Log_working_3-way'!$D473="","",B474^('Log_working_3-way'!$D473))</f>
        <v/>
      </c>
      <c r="P474" s="22" t="str">
        <f>IF('Log_working_3-way'!$D473="","",C474^('Log_working_3-way'!$D473))</f>
        <v/>
      </c>
    </row>
    <row r="475" spans="4:16" x14ac:dyDescent="0.2">
      <c r="D475" s="20" t="str">
        <f t="shared" si="415"/>
        <v/>
      </c>
      <c r="E475" s="17" t="str">
        <f>IF(OR($A475="",$B475="",$C475=""),"",A475*'MPTO_working_3-way'!$I474)</f>
        <v/>
      </c>
      <c r="F475" s="21" t="str">
        <f>IF(OR($A475="",$B475="",$C475=""),"",B475*'MPTO_working_3-way'!$I474)</f>
        <v/>
      </c>
      <c r="G475" s="22" t="str">
        <f>IF(OR($A475="",$B475="",$C475=""),"",C475*'MPTO_working_3-way'!$I474)</f>
        <v/>
      </c>
      <c r="H475" s="17" t="str">
        <f>IF(OR($A475="",$B475="",$C475=""),"",'MPTO_working_3-way'!E474)</f>
        <v/>
      </c>
      <c r="I475" s="21" t="str">
        <f>IF(OR($A475="",$B475="",$C475=""),"",'MPTO_working_3-way'!F474)</f>
        <v/>
      </c>
      <c r="J475" s="22" t="str">
        <f>IF(OR($A475="",$B475="",$C475=""),"",'MPTO_working_3-way'!G474)</f>
        <v/>
      </c>
      <c r="K475" s="17" t="str">
        <f>IF(OR($A475="",$B475="",$C475=""),"",'OddsRatio_working_3-way'!H474)</f>
        <v/>
      </c>
      <c r="L475" s="21" t="str">
        <f>IF(OR($A475="",$B475="",$C475=""),"",'OddsRatio_working_3-way'!I474)</f>
        <v/>
      </c>
      <c r="M475" s="22" t="str">
        <f>IF(OR($A475="",$B475="",$C475=""),"",'OddsRatio_working_3-way'!J474)</f>
        <v/>
      </c>
      <c r="N475" s="17" t="str">
        <f>IF('Log_working_3-way'!$D474="","",A475^('Log_working_3-way'!$D474))</f>
        <v/>
      </c>
      <c r="O475" s="21" t="str">
        <f>IF('Log_working_3-way'!$D474="","",B475^('Log_working_3-way'!$D474))</f>
        <v/>
      </c>
      <c r="P475" s="22" t="str">
        <f>IF('Log_working_3-way'!$D474="","",C475^('Log_working_3-way'!$D474))</f>
        <v/>
      </c>
    </row>
    <row r="476" spans="4:16" x14ac:dyDescent="0.2">
      <c r="D476" s="20" t="str">
        <f t="shared" si="415"/>
        <v/>
      </c>
      <c r="E476" s="17" t="str">
        <f>IF(OR($A476="",$B476="",$C476=""),"",A476*'MPTO_working_3-way'!$I475)</f>
        <v/>
      </c>
      <c r="F476" s="21" t="str">
        <f>IF(OR($A476="",$B476="",$C476=""),"",B476*'MPTO_working_3-way'!$I475)</f>
        <v/>
      </c>
      <c r="G476" s="22" t="str">
        <f>IF(OR($A476="",$B476="",$C476=""),"",C476*'MPTO_working_3-way'!$I475)</f>
        <v/>
      </c>
      <c r="H476" s="17" t="str">
        <f>IF(OR($A476="",$B476="",$C476=""),"",'MPTO_working_3-way'!E475)</f>
        <v/>
      </c>
      <c r="I476" s="21" t="str">
        <f>IF(OR($A476="",$B476="",$C476=""),"",'MPTO_working_3-way'!F475)</f>
        <v/>
      </c>
      <c r="J476" s="22" t="str">
        <f>IF(OR($A476="",$B476="",$C476=""),"",'MPTO_working_3-way'!G475)</f>
        <v/>
      </c>
      <c r="K476" s="17" t="str">
        <f>IF(OR($A476="",$B476="",$C476=""),"",'OddsRatio_working_3-way'!H475)</f>
        <v/>
      </c>
      <c r="L476" s="21" t="str">
        <f>IF(OR($A476="",$B476="",$C476=""),"",'OddsRatio_working_3-way'!I475)</f>
        <v/>
      </c>
      <c r="M476" s="22" t="str">
        <f>IF(OR($A476="",$B476="",$C476=""),"",'OddsRatio_working_3-way'!J475)</f>
        <v/>
      </c>
      <c r="N476" s="17" t="str">
        <f>IF('Log_working_3-way'!$D475="","",A476^('Log_working_3-way'!$D475))</f>
        <v/>
      </c>
      <c r="O476" s="21" t="str">
        <f>IF('Log_working_3-way'!$D475="","",B476^('Log_working_3-way'!$D475))</f>
        <v/>
      </c>
      <c r="P476" s="22" t="str">
        <f>IF('Log_working_3-way'!$D475="","",C476^('Log_working_3-way'!$D475))</f>
        <v/>
      </c>
    </row>
    <row r="477" spans="4:16" x14ac:dyDescent="0.2">
      <c r="D477" s="20" t="str">
        <f t="shared" si="415"/>
        <v/>
      </c>
      <c r="E477" s="17" t="str">
        <f>IF(OR($A477="",$B477="",$C477=""),"",A477*'MPTO_working_3-way'!$I476)</f>
        <v/>
      </c>
      <c r="F477" s="21" t="str">
        <f>IF(OR($A477="",$B477="",$C477=""),"",B477*'MPTO_working_3-way'!$I476)</f>
        <v/>
      </c>
      <c r="G477" s="22" t="str">
        <f>IF(OR($A477="",$B477="",$C477=""),"",C477*'MPTO_working_3-way'!$I476)</f>
        <v/>
      </c>
      <c r="H477" s="17" t="str">
        <f>IF(OR($A477="",$B477="",$C477=""),"",'MPTO_working_3-way'!E476)</f>
        <v/>
      </c>
      <c r="I477" s="21" t="str">
        <f>IF(OR($A477="",$B477="",$C477=""),"",'MPTO_working_3-way'!F476)</f>
        <v/>
      </c>
      <c r="J477" s="22" t="str">
        <f>IF(OR($A477="",$B477="",$C477=""),"",'MPTO_working_3-way'!G476)</f>
        <v/>
      </c>
      <c r="K477" s="17" t="str">
        <f>IF(OR($A477="",$B477="",$C477=""),"",'OddsRatio_working_3-way'!H476)</f>
        <v/>
      </c>
      <c r="L477" s="21" t="str">
        <f>IF(OR($A477="",$B477="",$C477=""),"",'OddsRatio_working_3-way'!I476)</f>
        <v/>
      </c>
      <c r="M477" s="22" t="str">
        <f>IF(OR($A477="",$B477="",$C477=""),"",'OddsRatio_working_3-way'!J476)</f>
        <v/>
      </c>
      <c r="N477" s="17" t="str">
        <f>IF('Log_working_3-way'!$D476="","",A477^('Log_working_3-way'!$D476))</f>
        <v/>
      </c>
      <c r="O477" s="21" t="str">
        <f>IF('Log_working_3-way'!$D476="","",B477^('Log_working_3-way'!$D476))</f>
        <v/>
      </c>
      <c r="P477" s="22" t="str">
        <f>IF('Log_working_3-way'!$D476="","",C477^('Log_working_3-way'!$D476))</f>
        <v/>
      </c>
    </row>
    <row r="478" spans="4:16" x14ac:dyDescent="0.2">
      <c r="D478" s="20" t="str">
        <f t="shared" si="415"/>
        <v/>
      </c>
      <c r="E478" s="17" t="str">
        <f>IF(OR($A478="",$B478="",$C478=""),"",A478*'MPTO_working_3-way'!$I477)</f>
        <v/>
      </c>
      <c r="F478" s="21" t="str">
        <f>IF(OR($A478="",$B478="",$C478=""),"",B478*'MPTO_working_3-way'!$I477)</f>
        <v/>
      </c>
      <c r="G478" s="22" t="str">
        <f>IF(OR($A478="",$B478="",$C478=""),"",C478*'MPTO_working_3-way'!$I477)</f>
        <v/>
      </c>
      <c r="H478" s="17" t="str">
        <f>IF(OR($A478="",$B478="",$C478=""),"",'MPTO_working_3-way'!E477)</f>
        <v/>
      </c>
      <c r="I478" s="21" t="str">
        <f>IF(OR($A478="",$B478="",$C478=""),"",'MPTO_working_3-way'!F477)</f>
        <v/>
      </c>
      <c r="J478" s="22" t="str">
        <f>IF(OR($A478="",$B478="",$C478=""),"",'MPTO_working_3-way'!G477)</f>
        <v/>
      </c>
      <c r="K478" s="17" t="str">
        <f>IF(OR($A478="",$B478="",$C478=""),"",'OddsRatio_working_3-way'!H477)</f>
        <v/>
      </c>
      <c r="L478" s="21" t="str">
        <f>IF(OR($A478="",$B478="",$C478=""),"",'OddsRatio_working_3-way'!I477)</f>
        <v/>
      </c>
      <c r="M478" s="22" t="str">
        <f>IF(OR($A478="",$B478="",$C478=""),"",'OddsRatio_working_3-way'!J477)</f>
        <v/>
      </c>
      <c r="N478" s="17" t="str">
        <f>IF('Log_working_3-way'!$D477="","",A478^('Log_working_3-way'!$D477))</f>
        <v/>
      </c>
      <c r="O478" s="21" t="str">
        <f>IF('Log_working_3-way'!$D477="","",B478^('Log_working_3-way'!$D477))</f>
        <v/>
      </c>
      <c r="P478" s="22" t="str">
        <f>IF('Log_working_3-way'!$D477="","",C478^('Log_working_3-way'!$D477))</f>
        <v/>
      </c>
    </row>
    <row r="479" spans="4:16" x14ac:dyDescent="0.2">
      <c r="D479" s="20" t="str">
        <f t="shared" si="415"/>
        <v/>
      </c>
      <c r="E479" s="17" t="str">
        <f>IF(OR($A479="",$B479="",$C479=""),"",A479*'MPTO_working_3-way'!$I478)</f>
        <v/>
      </c>
      <c r="F479" s="21" t="str">
        <f>IF(OR($A479="",$B479="",$C479=""),"",B479*'MPTO_working_3-way'!$I478)</f>
        <v/>
      </c>
      <c r="G479" s="22" t="str">
        <f>IF(OR($A479="",$B479="",$C479=""),"",C479*'MPTO_working_3-way'!$I478)</f>
        <v/>
      </c>
      <c r="H479" s="17" t="str">
        <f>IF(OR($A479="",$B479="",$C479=""),"",'MPTO_working_3-way'!E478)</f>
        <v/>
      </c>
      <c r="I479" s="21" t="str">
        <f>IF(OR($A479="",$B479="",$C479=""),"",'MPTO_working_3-way'!F478)</f>
        <v/>
      </c>
      <c r="J479" s="22" t="str">
        <f>IF(OR($A479="",$B479="",$C479=""),"",'MPTO_working_3-way'!G478)</f>
        <v/>
      </c>
      <c r="K479" s="17" t="str">
        <f>IF(OR($A479="",$B479="",$C479=""),"",'OddsRatio_working_3-way'!H478)</f>
        <v/>
      </c>
      <c r="L479" s="21" t="str">
        <f>IF(OR($A479="",$B479="",$C479=""),"",'OddsRatio_working_3-way'!I478)</f>
        <v/>
      </c>
      <c r="M479" s="22" t="str">
        <f>IF(OR($A479="",$B479="",$C479=""),"",'OddsRatio_working_3-way'!J478)</f>
        <v/>
      </c>
      <c r="N479" s="17" t="str">
        <f>IF('Log_working_3-way'!$D478="","",A479^('Log_working_3-way'!$D478))</f>
        <v/>
      </c>
      <c r="O479" s="21" t="str">
        <f>IF('Log_working_3-way'!$D478="","",B479^('Log_working_3-way'!$D478))</f>
        <v/>
      </c>
      <c r="P479" s="22" t="str">
        <f>IF('Log_working_3-way'!$D478="","",C479^('Log_working_3-way'!$D478))</f>
        <v/>
      </c>
    </row>
    <row r="480" spans="4:16" x14ac:dyDescent="0.2">
      <c r="D480" s="20" t="str">
        <f t="shared" si="415"/>
        <v/>
      </c>
      <c r="E480" s="17" t="str">
        <f>IF(OR($A480="",$B480="",$C480=""),"",A480*'MPTO_working_3-way'!$I479)</f>
        <v/>
      </c>
      <c r="F480" s="21" t="str">
        <f>IF(OR($A480="",$B480="",$C480=""),"",B480*'MPTO_working_3-way'!$I479)</f>
        <v/>
      </c>
      <c r="G480" s="22" t="str">
        <f>IF(OR($A480="",$B480="",$C480=""),"",C480*'MPTO_working_3-way'!$I479)</f>
        <v/>
      </c>
      <c r="H480" s="17" t="str">
        <f>IF(OR($A480="",$B480="",$C480=""),"",'MPTO_working_3-way'!E479)</f>
        <v/>
      </c>
      <c r="I480" s="21" t="str">
        <f>IF(OR($A480="",$B480="",$C480=""),"",'MPTO_working_3-way'!F479)</f>
        <v/>
      </c>
      <c r="J480" s="22" t="str">
        <f>IF(OR($A480="",$B480="",$C480=""),"",'MPTO_working_3-way'!G479)</f>
        <v/>
      </c>
      <c r="K480" s="17" t="str">
        <f>IF(OR($A480="",$B480="",$C480=""),"",'OddsRatio_working_3-way'!H479)</f>
        <v/>
      </c>
      <c r="L480" s="21" t="str">
        <f>IF(OR($A480="",$B480="",$C480=""),"",'OddsRatio_working_3-way'!I479)</f>
        <v/>
      </c>
      <c r="M480" s="22" t="str">
        <f>IF(OR($A480="",$B480="",$C480=""),"",'OddsRatio_working_3-way'!J479)</f>
        <v/>
      </c>
      <c r="N480" s="17" t="str">
        <f>IF('Log_working_3-way'!$D479="","",A480^('Log_working_3-way'!$D479))</f>
        <v/>
      </c>
      <c r="O480" s="21" t="str">
        <f>IF('Log_working_3-way'!$D479="","",B480^('Log_working_3-way'!$D479))</f>
        <v/>
      </c>
      <c r="P480" s="22" t="str">
        <f>IF('Log_working_3-way'!$D479="","",C480^('Log_working_3-way'!$D479))</f>
        <v/>
      </c>
    </row>
    <row r="481" spans="4:16" x14ac:dyDescent="0.2">
      <c r="D481" s="20" t="str">
        <f t="shared" si="415"/>
        <v/>
      </c>
      <c r="E481" s="17" t="str">
        <f>IF(OR($A481="",$B481="",$C481=""),"",A481*'MPTO_working_3-way'!$I480)</f>
        <v/>
      </c>
      <c r="F481" s="21" t="str">
        <f>IF(OR($A481="",$B481="",$C481=""),"",B481*'MPTO_working_3-way'!$I480)</f>
        <v/>
      </c>
      <c r="G481" s="22" t="str">
        <f>IF(OR($A481="",$B481="",$C481=""),"",C481*'MPTO_working_3-way'!$I480)</f>
        <v/>
      </c>
      <c r="H481" s="17" t="str">
        <f>IF(OR($A481="",$B481="",$C481=""),"",'MPTO_working_3-way'!E480)</f>
        <v/>
      </c>
      <c r="I481" s="21" t="str">
        <f>IF(OR($A481="",$B481="",$C481=""),"",'MPTO_working_3-way'!F480)</f>
        <v/>
      </c>
      <c r="J481" s="22" t="str">
        <f>IF(OR($A481="",$B481="",$C481=""),"",'MPTO_working_3-way'!G480)</f>
        <v/>
      </c>
      <c r="K481" s="17" t="str">
        <f>IF(OR($A481="",$B481="",$C481=""),"",'OddsRatio_working_3-way'!H480)</f>
        <v/>
      </c>
      <c r="L481" s="21" t="str">
        <f>IF(OR($A481="",$B481="",$C481=""),"",'OddsRatio_working_3-way'!I480)</f>
        <v/>
      </c>
      <c r="M481" s="22" t="str">
        <f>IF(OR($A481="",$B481="",$C481=""),"",'OddsRatio_working_3-way'!J480)</f>
        <v/>
      </c>
      <c r="N481" s="17" t="str">
        <f>IF('Log_working_3-way'!$D480="","",A481^('Log_working_3-way'!$D480))</f>
        <v/>
      </c>
      <c r="O481" s="21" t="str">
        <f>IF('Log_working_3-way'!$D480="","",B481^('Log_working_3-way'!$D480))</f>
        <v/>
      </c>
      <c r="P481" s="22" t="str">
        <f>IF('Log_working_3-way'!$D480="","",C481^('Log_working_3-way'!$D480))</f>
        <v/>
      </c>
    </row>
    <row r="482" spans="4:16" x14ac:dyDescent="0.2">
      <c r="D482" s="20" t="str">
        <f t="shared" si="415"/>
        <v/>
      </c>
      <c r="E482" s="17" t="str">
        <f>IF(OR($A482="",$B482="",$C482=""),"",A482*'MPTO_working_3-way'!$I481)</f>
        <v/>
      </c>
      <c r="F482" s="21" t="str">
        <f>IF(OR($A482="",$B482="",$C482=""),"",B482*'MPTO_working_3-way'!$I481)</f>
        <v/>
      </c>
      <c r="G482" s="22" t="str">
        <f>IF(OR($A482="",$B482="",$C482=""),"",C482*'MPTO_working_3-way'!$I481)</f>
        <v/>
      </c>
      <c r="H482" s="17" t="str">
        <f>IF(OR($A482="",$B482="",$C482=""),"",'MPTO_working_3-way'!E481)</f>
        <v/>
      </c>
      <c r="I482" s="21" t="str">
        <f>IF(OR($A482="",$B482="",$C482=""),"",'MPTO_working_3-way'!F481)</f>
        <v/>
      </c>
      <c r="J482" s="22" t="str">
        <f>IF(OR($A482="",$B482="",$C482=""),"",'MPTO_working_3-way'!G481)</f>
        <v/>
      </c>
      <c r="K482" s="17" t="str">
        <f>IF(OR($A482="",$B482="",$C482=""),"",'OddsRatio_working_3-way'!H481)</f>
        <v/>
      </c>
      <c r="L482" s="21" t="str">
        <f>IF(OR($A482="",$B482="",$C482=""),"",'OddsRatio_working_3-way'!I481)</f>
        <v/>
      </c>
      <c r="M482" s="22" t="str">
        <f>IF(OR($A482="",$B482="",$C482=""),"",'OddsRatio_working_3-way'!J481)</f>
        <v/>
      </c>
      <c r="N482" s="17" t="str">
        <f>IF('Log_working_3-way'!$D481="","",A482^('Log_working_3-way'!$D481))</f>
        <v/>
      </c>
      <c r="O482" s="21" t="str">
        <f>IF('Log_working_3-way'!$D481="","",B482^('Log_working_3-way'!$D481))</f>
        <v/>
      </c>
      <c r="P482" s="22" t="str">
        <f>IF('Log_working_3-way'!$D481="","",C482^('Log_working_3-way'!$D481))</f>
        <v/>
      </c>
    </row>
    <row r="483" spans="4:16" x14ac:dyDescent="0.2">
      <c r="D483" s="20" t="str">
        <f t="shared" si="415"/>
        <v/>
      </c>
      <c r="E483" s="17" t="str">
        <f>IF(OR($A483="",$B483="",$C483=""),"",A483*'MPTO_working_3-way'!$I482)</f>
        <v/>
      </c>
      <c r="F483" s="21" t="str">
        <f>IF(OR($A483="",$B483="",$C483=""),"",B483*'MPTO_working_3-way'!$I482)</f>
        <v/>
      </c>
      <c r="G483" s="22" t="str">
        <f>IF(OR($A483="",$B483="",$C483=""),"",C483*'MPTO_working_3-way'!$I482)</f>
        <v/>
      </c>
      <c r="H483" s="17" t="str">
        <f>IF(OR($A483="",$B483="",$C483=""),"",'MPTO_working_3-way'!E482)</f>
        <v/>
      </c>
      <c r="I483" s="21" t="str">
        <f>IF(OR($A483="",$B483="",$C483=""),"",'MPTO_working_3-way'!F482)</f>
        <v/>
      </c>
      <c r="J483" s="22" t="str">
        <f>IF(OR($A483="",$B483="",$C483=""),"",'MPTO_working_3-way'!G482)</f>
        <v/>
      </c>
      <c r="K483" s="17" t="str">
        <f>IF(OR($A483="",$B483="",$C483=""),"",'OddsRatio_working_3-way'!H482)</f>
        <v/>
      </c>
      <c r="L483" s="21" t="str">
        <f>IF(OR($A483="",$B483="",$C483=""),"",'OddsRatio_working_3-way'!I482)</f>
        <v/>
      </c>
      <c r="M483" s="22" t="str">
        <f>IF(OR($A483="",$B483="",$C483=""),"",'OddsRatio_working_3-way'!J482)</f>
        <v/>
      </c>
      <c r="N483" s="17" t="str">
        <f>IF('Log_working_3-way'!$D482="","",A483^('Log_working_3-way'!$D482))</f>
        <v/>
      </c>
      <c r="O483" s="21" t="str">
        <f>IF('Log_working_3-way'!$D482="","",B483^('Log_working_3-way'!$D482))</f>
        <v/>
      </c>
      <c r="P483" s="22" t="str">
        <f>IF('Log_working_3-way'!$D482="","",C483^('Log_working_3-way'!$D482))</f>
        <v/>
      </c>
    </row>
    <row r="484" spans="4:16" x14ac:dyDescent="0.2">
      <c r="D484" s="20" t="str">
        <f t="shared" si="415"/>
        <v/>
      </c>
      <c r="E484" s="17" t="str">
        <f>IF(OR($A484="",$B484="",$C484=""),"",A484*'MPTO_working_3-way'!$I483)</f>
        <v/>
      </c>
      <c r="F484" s="21" t="str">
        <f>IF(OR($A484="",$B484="",$C484=""),"",B484*'MPTO_working_3-way'!$I483)</f>
        <v/>
      </c>
      <c r="G484" s="22" t="str">
        <f>IF(OR($A484="",$B484="",$C484=""),"",C484*'MPTO_working_3-way'!$I483)</f>
        <v/>
      </c>
      <c r="H484" s="17" t="str">
        <f>IF(OR($A484="",$B484="",$C484=""),"",'MPTO_working_3-way'!E483)</f>
        <v/>
      </c>
      <c r="I484" s="21" t="str">
        <f>IF(OR($A484="",$B484="",$C484=""),"",'MPTO_working_3-way'!F483)</f>
        <v/>
      </c>
      <c r="J484" s="22" t="str">
        <f>IF(OR($A484="",$B484="",$C484=""),"",'MPTO_working_3-way'!G483)</f>
        <v/>
      </c>
      <c r="K484" s="17" t="str">
        <f>IF(OR($A484="",$B484="",$C484=""),"",'OddsRatio_working_3-way'!H483)</f>
        <v/>
      </c>
      <c r="L484" s="21" t="str">
        <f>IF(OR($A484="",$B484="",$C484=""),"",'OddsRatio_working_3-way'!I483)</f>
        <v/>
      </c>
      <c r="M484" s="22" t="str">
        <f>IF(OR($A484="",$B484="",$C484=""),"",'OddsRatio_working_3-way'!J483)</f>
        <v/>
      </c>
      <c r="N484" s="17" t="str">
        <f>IF('Log_working_3-way'!$D483="","",A484^('Log_working_3-way'!$D483))</f>
        <v/>
      </c>
      <c r="O484" s="21" t="str">
        <f>IF('Log_working_3-way'!$D483="","",B484^('Log_working_3-way'!$D483))</f>
        <v/>
      </c>
      <c r="P484" s="22" t="str">
        <f>IF('Log_working_3-way'!$D483="","",C484^('Log_working_3-way'!$D483))</f>
        <v/>
      </c>
    </row>
    <row r="485" spans="4:16" x14ac:dyDescent="0.2">
      <c r="D485" s="20" t="str">
        <f t="shared" si="415"/>
        <v/>
      </c>
      <c r="E485" s="17" t="str">
        <f>IF(OR($A485="",$B485="",$C485=""),"",A485*'MPTO_working_3-way'!$I484)</f>
        <v/>
      </c>
      <c r="F485" s="21" t="str">
        <f>IF(OR($A485="",$B485="",$C485=""),"",B485*'MPTO_working_3-way'!$I484)</f>
        <v/>
      </c>
      <c r="G485" s="22" t="str">
        <f>IF(OR($A485="",$B485="",$C485=""),"",C485*'MPTO_working_3-way'!$I484)</f>
        <v/>
      </c>
      <c r="H485" s="17" t="str">
        <f>IF(OR($A485="",$B485="",$C485=""),"",'MPTO_working_3-way'!E484)</f>
        <v/>
      </c>
      <c r="I485" s="21" t="str">
        <f>IF(OR($A485="",$B485="",$C485=""),"",'MPTO_working_3-way'!F484)</f>
        <v/>
      </c>
      <c r="J485" s="22" t="str">
        <f>IF(OR($A485="",$B485="",$C485=""),"",'MPTO_working_3-way'!G484)</f>
        <v/>
      </c>
      <c r="K485" s="17" t="str">
        <f>IF(OR($A485="",$B485="",$C485=""),"",'OddsRatio_working_3-way'!H484)</f>
        <v/>
      </c>
      <c r="L485" s="21" t="str">
        <f>IF(OR($A485="",$B485="",$C485=""),"",'OddsRatio_working_3-way'!I484)</f>
        <v/>
      </c>
      <c r="M485" s="22" t="str">
        <f>IF(OR($A485="",$B485="",$C485=""),"",'OddsRatio_working_3-way'!J484)</f>
        <v/>
      </c>
      <c r="N485" s="17" t="str">
        <f>IF('Log_working_3-way'!$D484="","",A485^('Log_working_3-way'!$D484))</f>
        <v/>
      </c>
      <c r="O485" s="21" t="str">
        <f>IF('Log_working_3-way'!$D484="","",B485^('Log_working_3-way'!$D484))</f>
        <v/>
      </c>
      <c r="P485" s="22" t="str">
        <f>IF('Log_working_3-way'!$D484="","",C485^('Log_working_3-way'!$D484))</f>
        <v/>
      </c>
    </row>
    <row r="486" spans="4:16" x14ac:dyDescent="0.2">
      <c r="D486" s="20" t="str">
        <f t="shared" si="415"/>
        <v/>
      </c>
      <c r="E486" s="17" t="str">
        <f>IF(OR($A486="",$B486="",$C486=""),"",A486*'MPTO_working_3-way'!$I485)</f>
        <v/>
      </c>
      <c r="F486" s="21" t="str">
        <f>IF(OR($A486="",$B486="",$C486=""),"",B486*'MPTO_working_3-way'!$I485)</f>
        <v/>
      </c>
      <c r="G486" s="22" t="str">
        <f>IF(OR($A486="",$B486="",$C486=""),"",C486*'MPTO_working_3-way'!$I485)</f>
        <v/>
      </c>
      <c r="H486" s="17" t="str">
        <f>IF(OR($A486="",$B486="",$C486=""),"",'MPTO_working_3-way'!E485)</f>
        <v/>
      </c>
      <c r="I486" s="21" t="str">
        <f>IF(OR($A486="",$B486="",$C486=""),"",'MPTO_working_3-way'!F485)</f>
        <v/>
      </c>
      <c r="J486" s="22" t="str">
        <f>IF(OR($A486="",$B486="",$C486=""),"",'MPTO_working_3-way'!G485)</f>
        <v/>
      </c>
      <c r="K486" s="17" t="str">
        <f>IF(OR($A486="",$B486="",$C486=""),"",'OddsRatio_working_3-way'!H485)</f>
        <v/>
      </c>
      <c r="L486" s="21" t="str">
        <f>IF(OR($A486="",$B486="",$C486=""),"",'OddsRatio_working_3-way'!I485)</f>
        <v/>
      </c>
      <c r="M486" s="22" t="str">
        <f>IF(OR($A486="",$B486="",$C486=""),"",'OddsRatio_working_3-way'!J485)</f>
        <v/>
      </c>
      <c r="N486" s="17" t="str">
        <f>IF('Log_working_3-way'!$D485="","",A486^('Log_working_3-way'!$D485))</f>
        <v/>
      </c>
      <c r="O486" s="21" t="str">
        <f>IF('Log_working_3-way'!$D485="","",B486^('Log_working_3-way'!$D485))</f>
        <v/>
      </c>
      <c r="P486" s="22" t="str">
        <f>IF('Log_working_3-way'!$D485="","",C486^('Log_working_3-way'!$D485))</f>
        <v/>
      </c>
    </row>
    <row r="487" spans="4:16" x14ac:dyDescent="0.2">
      <c r="D487" s="20" t="str">
        <f t="shared" si="415"/>
        <v/>
      </c>
      <c r="E487" s="17" t="str">
        <f>IF(OR($A487="",$B487="",$C487=""),"",A487*'MPTO_working_3-way'!$I486)</f>
        <v/>
      </c>
      <c r="F487" s="21" t="str">
        <f>IF(OR($A487="",$B487="",$C487=""),"",B487*'MPTO_working_3-way'!$I486)</f>
        <v/>
      </c>
      <c r="G487" s="22" t="str">
        <f>IF(OR($A487="",$B487="",$C487=""),"",C487*'MPTO_working_3-way'!$I486)</f>
        <v/>
      </c>
      <c r="H487" s="17" t="str">
        <f>IF(OR($A487="",$B487="",$C487=""),"",'MPTO_working_3-way'!E486)</f>
        <v/>
      </c>
      <c r="I487" s="21" t="str">
        <f>IF(OR($A487="",$B487="",$C487=""),"",'MPTO_working_3-way'!F486)</f>
        <v/>
      </c>
      <c r="J487" s="22" t="str">
        <f>IF(OR($A487="",$B487="",$C487=""),"",'MPTO_working_3-way'!G486)</f>
        <v/>
      </c>
      <c r="K487" s="17" t="str">
        <f>IF(OR($A487="",$B487="",$C487=""),"",'OddsRatio_working_3-way'!H486)</f>
        <v/>
      </c>
      <c r="L487" s="21" t="str">
        <f>IF(OR($A487="",$B487="",$C487=""),"",'OddsRatio_working_3-way'!I486)</f>
        <v/>
      </c>
      <c r="M487" s="22" t="str">
        <f>IF(OR($A487="",$B487="",$C487=""),"",'OddsRatio_working_3-way'!J486)</f>
        <v/>
      </c>
      <c r="N487" s="17" t="str">
        <f>IF('Log_working_3-way'!$D486="","",A487^('Log_working_3-way'!$D486))</f>
        <v/>
      </c>
      <c r="O487" s="21" t="str">
        <f>IF('Log_working_3-way'!$D486="","",B487^('Log_working_3-way'!$D486))</f>
        <v/>
      </c>
      <c r="P487" s="22" t="str">
        <f>IF('Log_working_3-way'!$D486="","",C487^('Log_working_3-way'!$D486))</f>
        <v/>
      </c>
    </row>
    <row r="488" spans="4:16" x14ac:dyDescent="0.2">
      <c r="D488" s="20" t="str">
        <f t="shared" si="415"/>
        <v/>
      </c>
      <c r="E488" s="17" t="str">
        <f>IF(OR($A488="",$B488="",$C488=""),"",A488*'MPTO_working_3-way'!$I487)</f>
        <v/>
      </c>
      <c r="F488" s="21" t="str">
        <f>IF(OR($A488="",$B488="",$C488=""),"",B488*'MPTO_working_3-way'!$I487)</f>
        <v/>
      </c>
      <c r="G488" s="22" t="str">
        <f>IF(OR($A488="",$B488="",$C488=""),"",C488*'MPTO_working_3-way'!$I487)</f>
        <v/>
      </c>
      <c r="H488" s="17" t="str">
        <f>IF(OR($A488="",$B488="",$C488=""),"",'MPTO_working_3-way'!E487)</f>
        <v/>
      </c>
      <c r="I488" s="21" t="str">
        <f>IF(OR($A488="",$B488="",$C488=""),"",'MPTO_working_3-way'!F487)</f>
        <v/>
      </c>
      <c r="J488" s="22" t="str">
        <f>IF(OR($A488="",$B488="",$C488=""),"",'MPTO_working_3-way'!G487)</f>
        <v/>
      </c>
      <c r="K488" s="17" t="str">
        <f>IF(OR($A488="",$B488="",$C488=""),"",'OddsRatio_working_3-way'!H487)</f>
        <v/>
      </c>
      <c r="L488" s="21" t="str">
        <f>IF(OR($A488="",$B488="",$C488=""),"",'OddsRatio_working_3-way'!I487)</f>
        <v/>
      </c>
      <c r="M488" s="22" t="str">
        <f>IF(OR($A488="",$B488="",$C488=""),"",'OddsRatio_working_3-way'!J487)</f>
        <v/>
      </c>
      <c r="N488" s="17" t="str">
        <f>IF('Log_working_3-way'!$D487="","",A488^('Log_working_3-way'!$D487))</f>
        <v/>
      </c>
      <c r="O488" s="21" t="str">
        <f>IF('Log_working_3-way'!$D487="","",B488^('Log_working_3-way'!$D487))</f>
        <v/>
      </c>
      <c r="P488" s="22" t="str">
        <f>IF('Log_working_3-way'!$D487="","",C488^('Log_working_3-way'!$D487))</f>
        <v/>
      </c>
    </row>
    <row r="489" spans="4:16" x14ac:dyDescent="0.2">
      <c r="D489" s="20" t="str">
        <f t="shared" si="415"/>
        <v/>
      </c>
      <c r="E489" s="17" t="str">
        <f>IF(OR($A489="",$B489="",$C489=""),"",A489*'MPTO_working_3-way'!$I488)</f>
        <v/>
      </c>
      <c r="F489" s="21" t="str">
        <f>IF(OR($A489="",$B489="",$C489=""),"",B489*'MPTO_working_3-way'!$I488)</f>
        <v/>
      </c>
      <c r="G489" s="22" t="str">
        <f>IF(OR($A489="",$B489="",$C489=""),"",C489*'MPTO_working_3-way'!$I488)</f>
        <v/>
      </c>
      <c r="H489" s="17" t="str">
        <f>IF(OR($A489="",$B489="",$C489=""),"",'MPTO_working_3-way'!E488)</f>
        <v/>
      </c>
      <c r="I489" s="21" t="str">
        <f>IF(OR($A489="",$B489="",$C489=""),"",'MPTO_working_3-way'!F488)</f>
        <v/>
      </c>
      <c r="J489" s="22" t="str">
        <f>IF(OR($A489="",$B489="",$C489=""),"",'MPTO_working_3-way'!G488)</f>
        <v/>
      </c>
      <c r="K489" s="17" t="str">
        <f>IF(OR($A489="",$B489="",$C489=""),"",'OddsRatio_working_3-way'!H488)</f>
        <v/>
      </c>
      <c r="L489" s="21" t="str">
        <f>IF(OR($A489="",$B489="",$C489=""),"",'OddsRatio_working_3-way'!I488)</f>
        <v/>
      </c>
      <c r="M489" s="22" t="str">
        <f>IF(OR($A489="",$B489="",$C489=""),"",'OddsRatio_working_3-way'!J488)</f>
        <v/>
      </c>
      <c r="N489" s="17" t="str">
        <f>IF('Log_working_3-way'!$D488="","",A489^('Log_working_3-way'!$D488))</f>
        <v/>
      </c>
      <c r="O489" s="21" t="str">
        <f>IF('Log_working_3-way'!$D488="","",B489^('Log_working_3-way'!$D488))</f>
        <v/>
      </c>
      <c r="P489" s="22" t="str">
        <f>IF('Log_working_3-way'!$D488="","",C489^('Log_working_3-way'!$D488))</f>
        <v/>
      </c>
    </row>
    <row r="490" spans="4:16" x14ac:dyDescent="0.2">
      <c r="D490" s="20" t="str">
        <f t="shared" si="415"/>
        <v/>
      </c>
      <c r="E490" s="17" t="str">
        <f>IF(OR($A490="",$B490="",$C490=""),"",A490*'MPTO_working_3-way'!$I489)</f>
        <v/>
      </c>
      <c r="F490" s="21" t="str">
        <f>IF(OR($A490="",$B490="",$C490=""),"",B490*'MPTO_working_3-way'!$I489)</f>
        <v/>
      </c>
      <c r="G490" s="22" t="str">
        <f>IF(OR($A490="",$B490="",$C490=""),"",C490*'MPTO_working_3-way'!$I489)</f>
        <v/>
      </c>
      <c r="H490" s="17" t="str">
        <f>IF(OR($A490="",$B490="",$C490=""),"",'MPTO_working_3-way'!E489)</f>
        <v/>
      </c>
      <c r="I490" s="21" t="str">
        <f>IF(OR($A490="",$B490="",$C490=""),"",'MPTO_working_3-way'!F489)</f>
        <v/>
      </c>
      <c r="J490" s="22" t="str">
        <f>IF(OR($A490="",$B490="",$C490=""),"",'MPTO_working_3-way'!G489)</f>
        <v/>
      </c>
      <c r="K490" s="17" t="str">
        <f>IF(OR($A490="",$B490="",$C490=""),"",'OddsRatio_working_3-way'!H489)</f>
        <v/>
      </c>
      <c r="L490" s="21" t="str">
        <f>IF(OR($A490="",$B490="",$C490=""),"",'OddsRatio_working_3-way'!I489)</f>
        <v/>
      </c>
      <c r="M490" s="22" t="str">
        <f>IF(OR($A490="",$B490="",$C490=""),"",'OddsRatio_working_3-way'!J489)</f>
        <v/>
      </c>
      <c r="N490" s="17" t="str">
        <f>IF('Log_working_3-way'!$D489="","",A490^('Log_working_3-way'!$D489))</f>
        <v/>
      </c>
      <c r="O490" s="21" t="str">
        <f>IF('Log_working_3-way'!$D489="","",B490^('Log_working_3-way'!$D489))</f>
        <v/>
      </c>
      <c r="P490" s="22" t="str">
        <f>IF('Log_working_3-way'!$D489="","",C490^('Log_working_3-way'!$D489))</f>
        <v/>
      </c>
    </row>
    <row r="491" spans="4:16" x14ac:dyDescent="0.2">
      <c r="D491" s="20" t="str">
        <f t="shared" si="415"/>
        <v/>
      </c>
      <c r="E491" s="17" t="str">
        <f>IF(OR($A491="",$B491="",$C491=""),"",A491*'MPTO_working_3-way'!$I490)</f>
        <v/>
      </c>
      <c r="F491" s="21" t="str">
        <f>IF(OR($A491="",$B491="",$C491=""),"",B491*'MPTO_working_3-way'!$I490)</f>
        <v/>
      </c>
      <c r="G491" s="22" t="str">
        <f>IF(OR($A491="",$B491="",$C491=""),"",C491*'MPTO_working_3-way'!$I490)</f>
        <v/>
      </c>
      <c r="H491" s="17" t="str">
        <f>IF(OR($A491="",$B491="",$C491=""),"",'MPTO_working_3-way'!E490)</f>
        <v/>
      </c>
      <c r="I491" s="21" t="str">
        <f>IF(OR($A491="",$B491="",$C491=""),"",'MPTO_working_3-way'!F490)</f>
        <v/>
      </c>
      <c r="J491" s="22" t="str">
        <f>IF(OR($A491="",$B491="",$C491=""),"",'MPTO_working_3-way'!G490)</f>
        <v/>
      </c>
      <c r="K491" s="17" t="str">
        <f>IF(OR($A491="",$B491="",$C491=""),"",'OddsRatio_working_3-way'!H490)</f>
        <v/>
      </c>
      <c r="L491" s="21" t="str">
        <f>IF(OR($A491="",$B491="",$C491=""),"",'OddsRatio_working_3-way'!I490)</f>
        <v/>
      </c>
      <c r="M491" s="22" t="str">
        <f>IF(OR($A491="",$B491="",$C491=""),"",'OddsRatio_working_3-way'!J490)</f>
        <v/>
      </c>
      <c r="N491" s="17" t="str">
        <f>IF('Log_working_3-way'!$D490="","",A491^('Log_working_3-way'!$D490))</f>
        <v/>
      </c>
      <c r="O491" s="21" t="str">
        <f>IF('Log_working_3-way'!$D490="","",B491^('Log_working_3-way'!$D490))</f>
        <v/>
      </c>
      <c r="P491" s="22" t="str">
        <f>IF('Log_working_3-way'!$D490="","",C491^('Log_working_3-way'!$D490))</f>
        <v/>
      </c>
    </row>
    <row r="492" spans="4:16" x14ac:dyDescent="0.2">
      <c r="D492" s="20" t="str">
        <f t="shared" si="415"/>
        <v/>
      </c>
      <c r="E492" s="17" t="str">
        <f>IF(OR($A492="",$B492="",$C492=""),"",A492*'MPTO_working_3-way'!$I491)</f>
        <v/>
      </c>
      <c r="F492" s="21" t="str">
        <f>IF(OR($A492="",$B492="",$C492=""),"",B492*'MPTO_working_3-way'!$I491)</f>
        <v/>
      </c>
      <c r="G492" s="22" t="str">
        <f>IF(OR($A492="",$B492="",$C492=""),"",C492*'MPTO_working_3-way'!$I491)</f>
        <v/>
      </c>
      <c r="H492" s="17" t="str">
        <f>IF(OR($A492="",$B492="",$C492=""),"",'MPTO_working_3-way'!E491)</f>
        <v/>
      </c>
      <c r="I492" s="21" t="str">
        <f>IF(OR($A492="",$B492="",$C492=""),"",'MPTO_working_3-way'!F491)</f>
        <v/>
      </c>
      <c r="J492" s="22" t="str">
        <f>IF(OR($A492="",$B492="",$C492=""),"",'MPTO_working_3-way'!G491)</f>
        <v/>
      </c>
      <c r="K492" s="17" t="str">
        <f>IF(OR($A492="",$B492="",$C492=""),"",'OddsRatio_working_3-way'!H491)</f>
        <v/>
      </c>
      <c r="L492" s="21" t="str">
        <f>IF(OR($A492="",$B492="",$C492=""),"",'OddsRatio_working_3-way'!I491)</f>
        <v/>
      </c>
      <c r="M492" s="22" t="str">
        <f>IF(OR($A492="",$B492="",$C492=""),"",'OddsRatio_working_3-way'!J491)</f>
        <v/>
      </c>
      <c r="N492" s="17" t="str">
        <f>IF('Log_working_3-way'!$D491="","",A492^('Log_working_3-way'!$D491))</f>
        <v/>
      </c>
      <c r="O492" s="21" t="str">
        <f>IF('Log_working_3-way'!$D491="","",B492^('Log_working_3-way'!$D491))</f>
        <v/>
      </c>
      <c r="P492" s="22" t="str">
        <f>IF('Log_working_3-way'!$D491="","",C492^('Log_working_3-way'!$D491))</f>
        <v/>
      </c>
    </row>
    <row r="493" spans="4:16" x14ac:dyDescent="0.2">
      <c r="D493" s="20" t="str">
        <f t="shared" si="415"/>
        <v/>
      </c>
      <c r="E493" s="17" t="str">
        <f>IF(OR($A493="",$B493="",$C493=""),"",A493*'MPTO_working_3-way'!$I492)</f>
        <v/>
      </c>
      <c r="F493" s="21" t="str">
        <f>IF(OR($A493="",$B493="",$C493=""),"",B493*'MPTO_working_3-way'!$I492)</f>
        <v/>
      </c>
      <c r="G493" s="22" t="str">
        <f>IF(OR($A493="",$B493="",$C493=""),"",C493*'MPTO_working_3-way'!$I492)</f>
        <v/>
      </c>
      <c r="H493" s="17" t="str">
        <f>IF(OR($A493="",$B493="",$C493=""),"",'MPTO_working_3-way'!E492)</f>
        <v/>
      </c>
      <c r="I493" s="21" t="str">
        <f>IF(OR($A493="",$B493="",$C493=""),"",'MPTO_working_3-way'!F492)</f>
        <v/>
      </c>
      <c r="J493" s="22" t="str">
        <f>IF(OR($A493="",$B493="",$C493=""),"",'MPTO_working_3-way'!G492)</f>
        <v/>
      </c>
      <c r="K493" s="17" t="str">
        <f>IF(OR($A493="",$B493="",$C493=""),"",'OddsRatio_working_3-way'!H492)</f>
        <v/>
      </c>
      <c r="L493" s="21" t="str">
        <f>IF(OR($A493="",$B493="",$C493=""),"",'OddsRatio_working_3-way'!I492)</f>
        <v/>
      </c>
      <c r="M493" s="22" t="str">
        <f>IF(OR($A493="",$B493="",$C493=""),"",'OddsRatio_working_3-way'!J492)</f>
        <v/>
      </c>
      <c r="N493" s="17" t="str">
        <f>IF('Log_working_3-way'!$D492="","",A493^('Log_working_3-way'!$D492))</f>
        <v/>
      </c>
      <c r="O493" s="21" t="str">
        <f>IF('Log_working_3-way'!$D492="","",B493^('Log_working_3-way'!$D492))</f>
        <v/>
      </c>
      <c r="P493" s="22" t="str">
        <f>IF('Log_working_3-way'!$D492="","",C493^('Log_working_3-way'!$D492))</f>
        <v/>
      </c>
    </row>
    <row r="494" spans="4:16" x14ac:dyDescent="0.2">
      <c r="D494" s="20" t="str">
        <f t="shared" si="415"/>
        <v/>
      </c>
      <c r="E494" s="17" t="str">
        <f>IF(OR($A494="",$B494="",$C494=""),"",A494*'MPTO_working_3-way'!$I493)</f>
        <v/>
      </c>
      <c r="F494" s="21" t="str">
        <f>IF(OR($A494="",$B494="",$C494=""),"",B494*'MPTO_working_3-way'!$I493)</f>
        <v/>
      </c>
      <c r="G494" s="22" t="str">
        <f>IF(OR($A494="",$B494="",$C494=""),"",C494*'MPTO_working_3-way'!$I493)</f>
        <v/>
      </c>
      <c r="H494" s="17" t="str">
        <f>IF(OR($A494="",$B494="",$C494=""),"",'MPTO_working_3-way'!E493)</f>
        <v/>
      </c>
      <c r="I494" s="21" t="str">
        <f>IF(OR($A494="",$B494="",$C494=""),"",'MPTO_working_3-way'!F493)</f>
        <v/>
      </c>
      <c r="J494" s="22" t="str">
        <f>IF(OR($A494="",$B494="",$C494=""),"",'MPTO_working_3-way'!G493)</f>
        <v/>
      </c>
      <c r="K494" s="17" t="str">
        <f>IF(OR($A494="",$B494="",$C494=""),"",'OddsRatio_working_3-way'!H493)</f>
        <v/>
      </c>
      <c r="L494" s="21" t="str">
        <f>IF(OR($A494="",$B494="",$C494=""),"",'OddsRatio_working_3-way'!I493)</f>
        <v/>
      </c>
      <c r="M494" s="22" t="str">
        <f>IF(OR($A494="",$B494="",$C494=""),"",'OddsRatio_working_3-way'!J493)</f>
        <v/>
      </c>
      <c r="N494" s="17" t="str">
        <f>IF('Log_working_3-way'!$D493="","",A494^('Log_working_3-way'!$D493))</f>
        <v/>
      </c>
      <c r="O494" s="21" t="str">
        <f>IF('Log_working_3-way'!$D493="","",B494^('Log_working_3-way'!$D493))</f>
        <v/>
      </c>
      <c r="P494" s="22" t="str">
        <f>IF('Log_working_3-way'!$D493="","",C494^('Log_working_3-way'!$D493))</f>
        <v/>
      </c>
    </row>
    <row r="495" spans="4:16" x14ac:dyDescent="0.2">
      <c r="D495" s="20" t="str">
        <f t="shared" si="415"/>
        <v/>
      </c>
      <c r="E495" s="17" t="str">
        <f>IF(OR($A495="",$B495="",$C495=""),"",A495*'MPTO_working_3-way'!$I494)</f>
        <v/>
      </c>
      <c r="F495" s="21" t="str">
        <f>IF(OR($A495="",$B495="",$C495=""),"",B495*'MPTO_working_3-way'!$I494)</f>
        <v/>
      </c>
      <c r="G495" s="22" t="str">
        <f>IF(OR($A495="",$B495="",$C495=""),"",C495*'MPTO_working_3-way'!$I494)</f>
        <v/>
      </c>
      <c r="H495" s="17" t="str">
        <f>IF(OR($A495="",$B495="",$C495=""),"",'MPTO_working_3-way'!E494)</f>
        <v/>
      </c>
      <c r="I495" s="21" t="str">
        <f>IF(OR($A495="",$B495="",$C495=""),"",'MPTO_working_3-way'!F494)</f>
        <v/>
      </c>
      <c r="J495" s="22" t="str">
        <f>IF(OR($A495="",$B495="",$C495=""),"",'MPTO_working_3-way'!G494)</f>
        <v/>
      </c>
      <c r="K495" s="17" t="str">
        <f>IF(OR($A495="",$B495="",$C495=""),"",'OddsRatio_working_3-way'!H494)</f>
        <v/>
      </c>
      <c r="L495" s="21" t="str">
        <f>IF(OR($A495="",$B495="",$C495=""),"",'OddsRatio_working_3-way'!I494)</f>
        <v/>
      </c>
      <c r="M495" s="22" t="str">
        <f>IF(OR($A495="",$B495="",$C495=""),"",'OddsRatio_working_3-way'!J494)</f>
        <v/>
      </c>
      <c r="N495" s="17" t="str">
        <f>IF('Log_working_3-way'!$D494="","",A495^('Log_working_3-way'!$D494))</f>
        <v/>
      </c>
      <c r="O495" s="21" t="str">
        <f>IF('Log_working_3-way'!$D494="","",B495^('Log_working_3-way'!$D494))</f>
        <v/>
      </c>
      <c r="P495" s="22" t="str">
        <f>IF('Log_working_3-way'!$D494="","",C495^('Log_working_3-way'!$D494))</f>
        <v/>
      </c>
    </row>
    <row r="496" spans="4:16" x14ac:dyDescent="0.2">
      <c r="D496" s="20" t="str">
        <f t="shared" si="415"/>
        <v/>
      </c>
      <c r="E496" s="17" t="str">
        <f>IF(OR($A496="",$B496="",$C496=""),"",A496*'MPTO_working_3-way'!$I495)</f>
        <v/>
      </c>
      <c r="F496" s="21" t="str">
        <f>IF(OR($A496="",$B496="",$C496=""),"",B496*'MPTO_working_3-way'!$I495)</f>
        <v/>
      </c>
      <c r="G496" s="22" t="str">
        <f>IF(OR($A496="",$B496="",$C496=""),"",C496*'MPTO_working_3-way'!$I495)</f>
        <v/>
      </c>
      <c r="H496" s="17" t="str">
        <f>IF(OR($A496="",$B496="",$C496=""),"",'MPTO_working_3-way'!E495)</f>
        <v/>
      </c>
      <c r="I496" s="21" t="str">
        <f>IF(OR($A496="",$B496="",$C496=""),"",'MPTO_working_3-way'!F495)</f>
        <v/>
      </c>
      <c r="J496" s="22" t="str">
        <f>IF(OR($A496="",$B496="",$C496=""),"",'MPTO_working_3-way'!G495)</f>
        <v/>
      </c>
      <c r="K496" s="17" t="str">
        <f>IF(OR($A496="",$B496="",$C496=""),"",'OddsRatio_working_3-way'!H495)</f>
        <v/>
      </c>
      <c r="L496" s="21" t="str">
        <f>IF(OR($A496="",$B496="",$C496=""),"",'OddsRatio_working_3-way'!I495)</f>
        <v/>
      </c>
      <c r="M496" s="22" t="str">
        <f>IF(OR($A496="",$B496="",$C496=""),"",'OddsRatio_working_3-way'!J495)</f>
        <v/>
      </c>
      <c r="N496" s="17" t="str">
        <f>IF('Log_working_3-way'!$D495="","",A496^('Log_working_3-way'!$D495))</f>
        <v/>
      </c>
      <c r="O496" s="21" t="str">
        <f>IF('Log_working_3-way'!$D495="","",B496^('Log_working_3-way'!$D495))</f>
        <v/>
      </c>
      <c r="P496" s="22" t="str">
        <f>IF('Log_working_3-way'!$D495="","",C496^('Log_working_3-way'!$D495))</f>
        <v/>
      </c>
    </row>
    <row r="497" spans="4:16" x14ac:dyDescent="0.2">
      <c r="D497" s="20" t="str">
        <f t="shared" si="415"/>
        <v/>
      </c>
      <c r="E497" s="17" t="str">
        <f>IF(OR($A497="",$B497="",$C497=""),"",A497*'MPTO_working_3-way'!$I496)</f>
        <v/>
      </c>
      <c r="F497" s="21" t="str">
        <f>IF(OR($A497="",$B497="",$C497=""),"",B497*'MPTO_working_3-way'!$I496)</f>
        <v/>
      </c>
      <c r="G497" s="22" t="str">
        <f>IF(OR($A497="",$B497="",$C497=""),"",C497*'MPTO_working_3-way'!$I496)</f>
        <v/>
      </c>
      <c r="H497" s="17" t="str">
        <f>IF(OR($A497="",$B497="",$C497=""),"",'MPTO_working_3-way'!E496)</f>
        <v/>
      </c>
      <c r="I497" s="21" t="str">
        <f>IF(OR($A497="",$B497="",$C497=""),"",'MPTO_working_3-way'!F496)</f>
        <v/>
      </c>
      <c r="J497" s="22" t="str">
        <f>IF(OR($A497="",$B497="",$C497=""),"",'MPTO_working_3-way'!G496)</f>
        <v/>
      </c>
      <c r="K497" s="17" t="str">
        <f>IF(OR($A497="",$B497="",$C497=""),"",'OddsRatio_working_3-way'!H496)</f>
        <v/>
      </c>
      <c r="L497" s="21" t="str">
        <f>IF(OR($A497="",$B497="",$C497=""),"",'OddsRatio_working_3-way'!I496)</f>
        <v/>
      </c>
      <c r="M497" s="22" t="str">
        <f>IF(OR($A497="",$B497="",$C497=""),"",'OddsRatio_working_3-way'!J496)</f>
        <v/>
      </c>
      <c r="N497" s="17" t="str">
        <f>IF('Log_working_3-way'!$D496="","",A497^('Log_working_3-way'!$D496))</f>
        <v/>
      </c>
      <c r="O497" s="21" t="str">
        <f>IF('Log_working_3-way'!$D496="","",B497^('Log_working_3-way'!$D496))</f>
        <v/>
      </c>
      <c r="P497" s="22" t="str">
        <f>IF('Log_working_3-way'!$D496="","",C497^('Log_working_3-way'!$D496))</f>
        <v/>
      </c>
    </row>
    <row r="498" spans="4:16" x14ac:dyDescent="0.2">
      <c r="D498" s="20" t="str">
        <f t="shared" si="415"/>
        <v/>
      </c>
      <c r="E498" s="17" t="str">
        <f>IF(OR($A498="",$B498="",$C498=""),"",A498*'MPTO_working_3-way'!$I497)</f>
        <v/>
      </c>
      <c r="F498" s="21" t="str">
        <f>IF(OR($A498="",$B498="",$C498=""),"",B498*'MPTO_working_3-way'!$I497)</f>
        <v/>
      </c>
      <c r="G498" s="22" t="str">
        <f>IF(OR($A498="",$B498="",$C498=""),"",C498*'MPTO_working_3-way'!$I497)</f>
        <v/>
      </c>
      <c r="H498" s="17" t="str">
        <f>IF(OR($A498="",$B498="",$C498=""),"",'MPTO_working_3-way'!E497)</f>
        <v/>
      </c>
      <c r="I498" s="21" t="str">
        <f>IF(OR($A498="",$B498="",$C498=""),"",'MPTO_working_3-way'!F497)</f>
        <v/>
      </c>
      <c r="J498" s="22" t="str">
        <f>IF(OR($A498="",$B498="",$C498=""),"",'MPTO_working_3-way'!G497)</f>
        <v/>
      </c>
      <c r="K498" s="17" t="str">
        <f>IF(OR($A498="",$B498="",$C498=""),"",'OddsRatio_working_3-way'!H497)</f>
        <v/>
      </c>
      <c r="L498" s="21" t="str">
        <f>IF(OR($A498="",$B498="",$C498=""),"",'OddsRatio_working_3-way'!I497)</f>
        <v/>
      </c>
      <c r="M498" s="22" t="str">
        <f>IF(OR($A498="",$B498="",$C498=""),"",'OddsRatio_working_3-way'!J497)</f>
        <v/>
      </c>
      <c r="N498" s="17" t="str">
        <f>IF('Log_working_3-way'!$D497="","",A498^('Log_working_3-way'!$D497))</f>
        <v/>
      </c>
      <c r="O498" s="21" t="str">
        <f>IF('Log_working_3-way'!$D497="","",B498^('Log_working_3-way'!$D497))</f>
        <v/>
      </c>
      <c r="P498" s="22" t="str">
        <f>IF('Log_working_3-way'!$D497="","",C498^('Log_working_3-way'!$D497))</f>
        <v/>
      </c>
    </row>
    <row r="499" spans="4:16" x14ac:dyDescent="0.2">
      <c r="D499" s="20" t="str">
        <f t="shared" si="415"/>
        <v/>
      </c>
      <c r="E499" s="17" t="str">
        <f>IF(OR($A499="",$B499="",$C499=""),"",A499*'MPTO_working_3-way'!$I498)</f>
        <v/>
      </c>
      <c r="F499" s="21" t="str">
        <f>IF(OR($A499="",$B499="",$C499=""),"",B499*'MPTO_working_3-way'!$I498)</f>
        <v/>
      </c>
      <c r="G499" s="22" t="str">
        <f>IF(OR($A499="",$B499="",$C499=""),"",C499*'MPTO_working_3-way'!$I498)</f>
        <v/>
      </c>
      <c r="H499" s="17" t="str">
        <f>IF(OR($A499="",$B499="",$C499=""),"",'MPTO_working_3-way'!E498)</f>
        <v/>
      </c>
      <c r="I499" s="21" t="str">
        <f>IF(OR($A499="",$B499="",$C499=""),"",'MPTO_working_3-way'!F498)</f>
        <v/>
      </c>
      <c r="J499" s="22" t="str">
        <f>IF(OR($A499="",$B499="",$C499=""),"",'MPTO_working_3-way'!G498)</f>
        <v/>
      </c>
      <c r="K499" s="17" t="str">
        <f>IF(OR($A499="",$B499="",$C499=""),"",'OddsRatio_working_3-way'!H498)</f>
        <v/>
      </c>
      <c r="L499" s="21" t="str">
        <f>IF(OR($A499="",$B499="",$C499=""),"",'OddsRatio_working_3-way'!I498)</f>
        <v/>
      </c>
      <c r="M499" s="22" t="str">
        <f>IF(OR($A499="",$B499="",$C499=""),"",'OddsRatio_working_3-way'!J498)</f>
        <v/>
      </c>
      <c r="N499" s="17" t="str">
        <f>IF('Log_working_3-way'!$D498="","",A499^('Log_working_3-way'!$D498))</f>
        <v/>
      </c>
      <c r="O499" s="21" t="str">
        <f>IF('Log_working_3-way'!$D498="","",B499^('Log_working_3-way'!$D498))</f>
        <v/>
      </c>
      <c r="P499" s="22" t="str">
        <f>IF('Log_working_3-way'!$D498="","",C499^('Log_working_3-way'!$D498))</f>
        <v/>
      </c>
    </row>
    <row r="500" spans="4:16" x14ac:dyDescent="0.2">
      <c r="D500" s="20" t="str">
        <f t="shared" si="415"/>
        <v/>
      </c>
      <c r="E500" s="17" t="str">
        <f>IF(OR($A500="",$B500="",$C500=""),"",A500*'MPTO_working_3-way'!$I499)</f>
        <v/>
      </c>
      <c r="F500" s="21" t="str">
        <f>IF(OR($A500="",$B500="",$C500=""),"",B500*'MPTO_working_3-way'!$I499)</f>
        <v/>
      </c>
      <c r="G500" s="22" t="str">
        <f>IF(OR($A500="",$B500="",$C500=""),"",C500*'MPTO_working_3-way'!$I499)</f>
        <v/>
      </c>
      <c r="H500" s="17" t="str">
        <f>IF(OR($A500="",$B500="",$C500=""),"",'MPTO_working_3-way'!E499)</f>
        <v/>
      </c>
      <c r="I500" s="21" t="str">
        <f>IF(OR($A500="",$B500="",$C500=""),"",'MPTO_working_3-way'!F499)</f>
        <v/>
      </c>
      <c r="J500" s="22" t="str">
        <f>IF(OR($A500="",$B500="",$C500=""),"",'MPTO_working_3-way'!G499)</f>
        <v/>
      </c>
      <c r="K500" s="17" t="str">
        <f>IF(OR($A500="",$B500="",$C500=""),"",'OddsRatio_working_3-way'!H499)</f>
        <v/>
      </c>
      <c r="L500" s="21" t="str">
        <f>IF(OR($A500="",$B500="",$C500=""),"",'OddsRatio_working_3-way'!I499)</f>
        <v/>
      </c>
      <c r="M500" s="22" t="str">
        <f>IF(OR($A500="",$B500="",$C500=""),"",'OddsRatio_working_3-way'!J499)</f>
        <v/>
      </c>
      <c r="N500" s="17" t="str">
        <f>IF('Log_working_3-way'!$D499="","",A500^('Log_working_3-way'!$D499))</f>
        <v/>
      </c>
      <c r="O500" s="21" t="str">
        <f>IF('Log_working_3-way'!$D499="","",B500^('Log_working_3-way'!$D499))</f>
        <v/>
      </c>
      <c r="P500" s="22" t="str">
        <f>IF('Log_working_3-way'!$D499="","",C500^('Log_working_3-way'!$D499))</f>
        <v/>
      </c>
    </row>
    <row r="501" spans="4:16" x14ac:dyDescent="0.2">
      <c r="D501" s="20" t="str">
        <f t="shared" si="415"/>
        <v/>
      </c>
      <c r="E501" s="17" t="str">
        <f>IF(OR($A501="",$B501="",$C501=""),"",A501*'MPTO_working_3-way'!$I500)</f>
        <v/>
      </c>
      <c r="F501" s="21" t="str">
        <f>IF(OR($A501="",$B501="",$C501=""),"",B501*'MPTO_working_3-way'!$I500)</f>
        <v/>
      </c>
      <c r="G501" s="22" t="str">
        <f>IF(OR($A501="",$B501="",$C501=""),"",C501*'MPTO_working_3-way'!$I500)</f>
        <v/>
      </c>
      <c r="H501" s="17" t="str">
        <f>IF(OR($A501="",$B501="",$C501=""),"",'MPTO_working_3-way'!E500)</f>
        <v/>
      </c>
      <c r="I501" s="21" t="str">
        <f>IF(OR($A501="",$B501="",$C501=""),"",'MPTO_working_3-way'!F500)</f>
        <v/>
      </c>
      <c r="J501" s="22" t="str">
        <f>IF(OR($A501="",$B501="",$C501=""),"",'MPTO_working_3-way'!G500)</f>
        <v/>
      </c>
      <c r="K501" s="17" t="str">
        <f>IF(OR($A501="",$B501="",$C501=""),"",'OddsRatio_working_3-way'!H500)</f>
        <v/>
      </c>
      <c r="L501" s="21" t="str">
        <f>IF(OR($A501="",$B501="",$C501=""),"",'OddsRatio_working_3-way'!I500)</f>
        <v/>
      </c>
      <c r="M501" s="22" t="str">
        <f>IF(OR($A501="",$B501="",$C501=""),"",'OddsRatio_working_3-way'!J500)</f>
        <v/>
      </c>
      <c r="N501" s="17" t="str">
        <f>IF('Log_working_3-way'!$D500="","",A501^('Log_working_3-way'!$D500))</f>
        <v/>
      </c>
      <c r="O501" s="21" t="str">
        <f>IF('Log_working_3-way'!$D500="","",B501^('Log_working_3-way'!$D500))</f>
        <v/>
      </c>
      <c r="P501" s="22" t="str">
        <f>IF('Log_working_3-way'!$D500="","",C501^('Log_working_3-way'!$D500))</f>
        <v/>
      </c>
    </row>
    <row r="502" spans="4:16" x14ac:dyDescent="0.2">
      <c r="D502" s="20" t="str">
        <f t="shared" si="415"/>
        <v/>
      </c>
      <c r="E502" s="17" t="str">
        <f>IF(OR($A502="",$B502="",$C502=""),"",A502*'MPTO_working_3-way'!$I501)</f>
        <v/>
      </c>
      <c r="F502" s="21" t="str">
        <f>IF(OR($A502="",$B502="",$C502=""),"",B502*'MPTO_working_3-way'!$I501)</f>
        <v/>
      </c>
      <c r="G502" s="22" t="str">
        <f>IF(OR($A502="",$B502="",$C502=""),"",C502*'MPTO_working_3-way'!$I501)</f>
        <v/>
      </c>
      <c r="H502" s="17" t="str">
        <f>IF(OR($A502="",$B502="",$C502=""),"",'MPTO_working_3-way'!E501)</f>
        <v/>
      </c>
      <c r="I502" s="21" t="str">
        <f>IF(OR($A502="",$B502="",$C502=""),"",'MPTO_working_3-way'!F501)</f>
        <v/>
      </c>
      <c r="J502" s="22" t="str">
        <f>IF(OR($A502="",$B502="",$C502=""),"",'MPTO_working_3-way'!G501)</f>
        <v/>
      </c>
      <c r="K502" s="17" t="str">
        <f>IF(OR($A502="",$B502="",$C502=""),"",'OddsRatio_working_3-way'!H501)</f>
        <v/>
      </c>
      <c r="L502" s="21" t="str">
        <f>IF(OR($A502="",$B502="",$C502=""),"",'OddsRatio_working_3-way'!I501)</f>
        <v/>
      </c>
      <c r="M502" s="22" t="str">
        <f>IF(OR($A502="",$B502="",$C502=""),"",'OddsRatio_working_3-way'!J501)</f>
        <v/>
      </c>
      <c r="N502" s="17" t="str">
        <f>IF('Log_working_3-way'!$D501="","",A502^('Log_working_3-way'!$D501))</f>
        <v/>
      </c>
      <c r="O502" s="21" t="str">
        <f>IF('Log_working_3-way'!$D501="","",B502^('Log_working_3-way'!$D501))</f>
        <v/>
      </c>
      <c r="P502" s="22" t="str">
        <f>IF('Log_working_3-way'!$D501="","",C502^('Log_working_3-way'!$D501))</f>
        <v/>
      </c>
    </row>
    <row r="503" spans="4:16" x14ac:dyDescent="0.2">
      <c r="D503" s="20" t="str">
        <f t="shared" si="415"/>
        <v/>
      </c>
      <c r="E503" s="17" t="str">
        <f>IF(OR($A503="",$B503="",$C503=""),"",A503*'MPTO_working_3-way'!$I502)</f>
        <v/>
      </c>
      <c r="F503" s="21" t="str">
        <f>IF(OR($A503="",$B503="",$C503=""),"",B503*'MPTO_working_3-way'!$I502)</f>
        <v/>
      </c>
      <c r="G503" s="22" t="str">
        <f>IF(OR($A503="",$B503="",$C503=""),"",C503*'MPTO_working_3-way'!$I502)</f>
        <v/>
      </c>
      <c r="H503" s="17" t="str">
        <f>IF(OR($A503="",$B503="",$C503=""),"",'MPTO_working_3-way'!E502)</f>
        <v/>
      </c>
      <c r="I503" s="21" t="str">
        <f>IF(OR($A503="",$B503="",$C503=""),"",'MPTO_working_3-way'!F502)</f>
        <v/>
      </c>
      <c r="J503" s="22" t="str">
        <f>IF(OR($A503="",$B503="",$C503=""),"",'MPTO_working_3-way'!G502)</f>
        <v/>
      </c>
      <c r="K503" s="17" t="str">
        <f>IF(OR($A503="",$B503="",$C503=""),"",'OddsRatio_working_3-way'!H502)</f>
        <v/>
      </c>
      <c r="L503" s="21" t="str">
        <f>IF(OR($A503="",$B503="",$C503=""),"",'OddsRatio_working_3-way'!I502)</f>
        <v/>
      </c>
      <c r="M503" s="22" t="str">
        <f>IF(OR($A503="",$B503="",$C503=""),"",'OddsRatio_working_3-way'!J502)</f>
        <v/>
      </c>
      <c r="N503" s="17" t="str">
        <f>IF('Log_working_3-way'!$D502="","",A503^('Log_working_3-way'!$D502))</f>
        <v/>
      </c>
      <c r="O503" s="21" t="str">
        <f>IF('Log_working_3-way'!$D502="","",B503^('Log_working_3-way'!$D502))</f>
        <v/>
      </c>
      <c r="P503" s="22" t="str">
        <f>IF('Log_working_3-way'!$D502="","",C503^('Log_working_3-way'!$D502))</f>
        <v/>
      </c>
    </row>
    <row r="504" spans="4:16" x14ac:dyDescent="0.2">
      <c r="D504" s="20" t="str">
        <f t="shared" si="415"/>
        <v/>
      </c>
      <c r="E504" s="17" t="str">
        <f>IF(OR($A504="",$B504="",$C504=""),"",A504*'MPTO_working_3-way'!$I503)</f>
        <v/>
      </c>
      <c r="F504" s="21" t="str">
        <f>IF(OR($A504="",$B504="",$C504=""),"",B504*'MPTO_working_3-way'!$I503)</f>
        <v/>
      </c>
      <c r="G504" s="22" t="str">
        <f>IF(OR($A504="",$B504="",$C504=""),"",C504*'MPTO_working_3-way'!$I503)</f>
        <v/>
      </c>
      <c r="H504" s="17" t="str">
        <f>IF(OR($A504="",$B504="",$C504=""),"",'MPTO_working_3-way'!E503)</f>
        <v/>
      </c>
      <c r="I504" s="21" t="str">
        <f>IF(OR($A504="",$B504="",$C504=""),"",'MPTO_working_3-way'!F503)</f>
        <v/>
      </c>
      <c r="J504" s="22" t="str">
        <f>IF(OR($A504="",$B504="",$C504=""),"",'MPTO_working_3-way'!G503)</f>
        <v/>
      </c>
      <c r="K504" s="17" t="str">
        <f>IF(OR($A504="",$B504="",$C504=""),"",'OddsRatio_working_3-way'!H503)</f>
        <v/>
      </c>
      <c r="L504" s="21" t="str">
        <f>IF(OR($A504="",$B504="",$C504=""),"",'OddsRatio_working_3-way'!I503)</f>
        <v/>
      </c>
      <c r="M504" s="22" t="str">
        <f>IF(OR($A504="",$B504="",$C504=""),"",'OddsRatio_working_3-way'!J503)</f>
        <v/>
      </c>
      <c r="N504" s="17" t="str">
        <f>IF('Log_working_3-way'!$D503="","",A504^('Log_working_3-way'!$D503))</f>
        <v/>
      </c>
      <c r="O504" s="21" t="str">
        <f>IF('Log_working_3-way'!$D503="","",B504^('Log_working_3-way'!$D503))</f>
        <v/>
      </c>
      <c r="P504" s="22" t="str">
        <f>IF('Log_working_3-way'!$D503="","",C504^('Log_working_3-way'!$D503))</f>
        <v/>
      </c>
    </row>
    <row r="505" spans="4:16" x14ac:dyDescent="0.2">
      <c r="D505" s="20" t="str">
        <f t="shared" si="415"/>
        <v/>
      </c>
      <c r="E505" s="17" t="str">
        <f>IF(OR($A505="",$B505="",$C505=""),"",A505*'MPTO_working_3-way'!$I504)</f>
        <v/>
      </c>
      <c r="F505" s="21" t="str">
        <f>IF(OR($A505="",$B505="",$C505=""),"",B505*'MPTO_working_3-way'!$I504)</f>
        <v/>
      </c>
      <c r="G505" s="22" t="str">
        <f>IF(OR($A505="",$B505="",$C505=""),"",C505*'MPTO_working_3-way'!$I504)</f>
        <v/>
      </c>
      <c r="H505" s="17" t="str">
        <f>IF(OR($A505="",$B505="",$C505=""),"",'MPTO_working_3-way'!E504)</f>
        <v/>
      </c>
      <c r="I505" s="21" t="str">
        <f>IF(OR($A505="",$B505="",$C505=""),"",'MPTO_working_3-way'!F504)</f>
        <v/>
      </c>
      <c r="J505" s="22" t="str">
        <f>IF(OR($A505="",$B505="",$C505=""),"",'MPTO_working_3-way'!G504)</f>
        <v/>
      </c>
      <c r="K505" s="17" t="str">
        <f>IF(OR($A505="",$B505="",$C505=""),"",'OddsRatio_working_3-way'!H504)</f>
        <v/>
      </c>
      <c r="L505" s="21" t="str">
        <f>IF(OR($A505="",$B505="",$C505=""),"",'OddsRatio_working_3-way'!I504)</f>
        <v/>
      </c>
      <c r="M505" s="22" t="str">
        <f>IF(OR($A505="",$B505="",$C505=""),"",'OddsRatio_working_3-way'!J504)</f>
        <v/>
      </c>
      <c r="N505" s="17" t="str">
        <f>IF('Log_working_3-way'!$D504="","",A505^('Log_working_3-way'!$D504))</f>
        <v/>
      </c>
      <c r="O505" s="21" t="str">
        <f>IF('Log_working_3-way'!$D504="","",B505^('Log_working_3-way'!$D504))</f>
        <v/>
      </c>
      <c r="P505" s="22" t="str">
        <f>IF('Log_working_3-way'!$D504="","",C505^('Log_working_3-way'!$D504))</f>
        <v/>
      </c>
    </row>
    <row r="506" spans="4:16" x14ac:dyDescent="0.2">
      <c r="D506" s="20" t="str">
        <f t="shared" si="415"/>
        <v/>
      </c>
      <c r="E506" s="17" t="str">
        <f>IF(OR($A506="",$B506="",$C506=""),"",A506*'MPTO_working_3-way'!$I505)</f>
        <v/>
      </c>
      <c r="F506" s="21" t="str">
        <f>IF(OR($A506="",$B506="",$C506=""),"",B506*'MPTO_working_3-way'!$I505)</f>
        <v/>
      </c>
      <c r="G506" s="22" t="str">
        <f>IF(OR($A506="",$B506="",$C506=""),"",C506*'MPTO_working_3-way'!$I505)</f>
        <v/>
      </c>
      <c r="H506" s="17" t="str">
        <f>IF(OR($A506="",$B506="",$C506=""),"",'MPTO_working_3-way'!E505)</f>
        <v/>
      </c>
      <c r="I506" s="21" t="str">
        <f>IF(OR($A506="",$B506="",$C506=""),"",'MPTO_working_3-way'!F505)</f>
        <v/>
      </c>
      <c r="J506" s="22" t="str">
        <f>IF(OR($A506="",$B506="",$C506=""),"",'MPTO_working_3-way'!G505)</f>
        <v/>
      </c>
      <c r="K506" s="17" t="str">
        <f>IF(OR($A506="",$B506="",$C506=""),"",'OddsRatio_working_3-way'!H505)</f>
        <v/>
      </c>
      <c r="L506" s="21" t="str">
        <f>IF(OR($A506="",$B506="",$C506=""),"",'OddsRatio_working_3-way'!I505)</f>
        <v/>
      </c>
      <c r="M506" s="22" t="str">
        <f>IF(OR($A506="",$B506="",$C506=""),"",'OddsRatio_working_3-way'!J505)</f>
        <v/>
      </c>
      <c r="N506" s="17" t="str">
        <f>IF('Log_working_3-way'!$D505="","",A506^('Log_working_3-way'!$D505))</f>
        <v/>
      </c>
      <c r="O506" s="21" t="str">
        <f>IF('Log_working_3-way'!$D505="","",B506^('Log_working_3-way'!$D505))</f>
        <v/>
      </c>
      <c r="P506" s="22" t="str">
        <f>IF('Log_working_3-way'!$D505="","",C506^('Log_working_3-way'!$D505))</f>
        <v/>
      </c>
    </row>
    <row r="507" spans="4:16" x14ac:dyDescent="0.2">
      <c r="D507" s="20" t="str">
        <f t="shared" si="415"/>
        <v/>
      </c>
      <c r="E507" s="17" t="str">
        <f>IF(OR($A507="",$B507="",$C507=""),"",A507*'MPTO_working_3-way'!$I506)</f>
        <v/>
      </c>
      <c r="F507" s="21" t="str">
        <f>IF(OR($A507="",$B507="",$C507=""),"",B507*'MPTO_working_3-way'!$I506)</f>
        <v/>
      </c>
      <c r="G507" s="22" t="str">
        <f>IF(OR($A507="",$B507="",$C507=""),"",C507*'MPTO_working_3-way'!$I506)</f>
        <v/>
      </c>
      <c r="H507" s="17" t="str">
        <f>IF(OR($A507="",$B507="",$C507=""),"",'MPTO_working_3-way'!E506)</f>
        <v/>
      </c>
      <c r="I507" s="21" t="str">
        <f>IF(OR($A507="",$B507="",$C507=""),"",'MPTO_working_3-way'!F506)</f>
        <v/>
      </c>
      <c r="J507" s="22" t="str">
        <f>IF(OR($A507="",$B507="",$C507=""),"",'MPTO_working_3-way'!G506)</f>
        <v/>
      </c>
      <c r="K507" s="17" t="str">
        <f>IF(OR($A507="",$B507="",$C507=""),"",'OddsRatio_working_3-way'!H506)</f>
        <v/>
      </c>
      <c r="L507" s="21" t="str">
        <f>IF(OR($A507="",$B507="",$C507=""),"",'OddsRatio_working_3-way'!I506)</f>
        <v/>
      </c>
      <c r="M507" s="22" t="str">
        <f>IF(OR($A507="",$B507="",$C507=""),"",'OddsRatio_working_3-way'!J506)</f>
        <v/>
      </c>
      <c r="N507" s="17" t="str">
        <f>IF('Log_working_3-way'!$D506="","",A507^('Log_working_3-way'!$D506))</f>
        <v/>
      </c>
      <c r="O507" s="21" t="str">
        <f>IF('Log_working_3-way'!$D506="","",B507^('Log_working_3-way'!$D506))</f>
        <v/>
      </c>
      <c r="P507" s="22" t="str">
        <f>IF('Log_working_3-way'!$D506="","",C507^('Log_working_3-way'!$D506))</f>
        <v/>
      </c>
    </row>
    <row r="508" spans="4:16" x14ac:dyDescent="0.2">
      <c r="D508" s="20" t="str">
        <f t="shared" si="415"/>
        <v/>
      </c>
      <c r="E508" s="17" t="str">
        <f>IF(OR($A508="",$B508="",$C508=""),"",A508*'MPTO_working_3-way'!$I507)</f>
        <v/>
      </c>
      <c r="F508" s="21" t="str">
        <f>IF(OR($A508="",$B508="",$C508=""),"",B508*'MPTO_working_3-way'!$I507)</f>
        <v/>
      </c>
      <c r="G508" s="22" t="str">
        <f>IF(OR($A508="",$B508="",$C508=""),"",C508*'MPTO_working_3-way'!$I507)</f>
        <v/>
      </c>
      <c r="H508" s="17" t="str">
        <f>IF(OR($A508="",$B508="",$C508=""),"",'MPTO_working_3-way'!E507)</f>
        <v/>
      </c>
      <c r="I508" s="21" t="str">
        <f>IF(OR($A508="",$B508="",$C508=""),"",'MPTO_working_3-way'!F507)</f>
        <v/>
      </c>
      <c r="J508" s="22" t="str">
        <f>IF(OR($A508="",$B508="",$C508=""),"",'MPTO_working_3-way'!G507)</f>
        <v/>
      </c>
      <c r="K508" s="17" t="str">
        <f>IF(OR($A508="",$B508="",$C508=""),"",'OddsRatio_working_3-way'!H507)</f>
        <v/>
      </c>
      <c r="L508" s="21" t="str">
        <f>IF(OR($A508="",$B508="",$C508=""),"",'OddsRatio_working_3-way'!I507)</f>
        <v/>
      </c>
      <c r="M508" s="22" t="str">
        <f>IF(OR($A508="",$B508="",$C508=""),"",'OddsRatio_working_3-way'!J507)</f>
        <v/>
      </c>
      <c r="N508" s="17" t="str">
        <f>IF('Log_working_3-way'!$D507="","",A508^('Log_working_3-way'!$D507))</f>
        <v/>
      </c>
      <c r="O508" s="21" t="str">
        <f>IF('Log_working_3-way'!$D507="","",B508^('Log_working_3-way'!$D507))</f>
        <v/>
      </c>
      <c r="P508" s="22" t="str">
        <f>IF('Log_working_3-way'!$D507="","",C508^('Log_working_3-way'!$D507))</f>
        <v/>
      </c>
    </row>
    <row r="509" spans="4:16" x14ac:dyDescent="0.2">
      <c r="D509" s="20" t="str">
        <f t="shared" si="415"/>
        <v/>
      </c>
      <c r="E509" s="17" t="str">
        <f>IF(OR($A509="",$B509="",$C509=""),"",A509*'MPTO_working_3-way'!$I508)</f>
        <v/>
      </c>
      <c r="F509" s="21" t="str">
        <f>IF(OR($A509="",$B509="",$C509=""),"",B509*'MPTO_working_3-way'!$I508)</f>
        <v/>
      </c>
      <c r="G509" s="22" t="str">
        <f>IF(OR($A509="",$B509="",$C509=""),"",C509*'MPTO_working_3-way'!$I508)</f>
        <v/>
      </c>
      <c r="H509" s="17" t="str">
        <f>IF(OR($A509="",$B509="",$C509=""),"",'MPTO_working_3-way'!E508)</f>
        <v/>
      </c>
      <c r="I509" s="21" t="str">
        <f>IF(OR($A509="",$B509="",$C509=""),"",'MPTO_working_3-way'!F508)</f>
        <v/>
      </c>
      <c r="J509" s="22" t="str">
        <f>IF(OR($A509="",$B509="",$C509=""),"",'MPTO_working_3-way'!G508)</f>
        <v/>
      </c>
      <c r="K509" s="17" t="str">
        <f>IF(OR($A509="",$B509="",$C509=""),"",'OddsRatio_working_3-way'!H508)</f>
        <v/>
      </c>
      <c r="L509" s="21" t="str">
        <f>IF(OR($A509="",$B509="",$C509=""),"",'OddsRatio_working_3-way'!I508)</f>
        <v/>
      </c>
      <c r="M509" s="22" t="str">
        <f>IF(OR($A509="",$B509="",$C509=""),"",'OddsRatio_working_3-way'!J508)</f>
        <v/>
      </c>
      <c r="N509" s="17" t="str">
        <f>IF('Log_working_3-way'!$D508="","",A509^('Log_working_3-way'!$D508))</f>
        <v/>
      </c>
      <c r="O509" s="21" t="str">
        <f>IF('Log_working_3-way'!$D508="","",B509^('Log_working_3-way'!$D508))</f>
        <v/>
      </c>
      <c r="P509" s="22" t="str">
        <f>IF('Log_working_3-way'!$D508="","",C509^('Log_working_3-way'!$D508))</f>
        <v/>
      </c>
    </row>
    <row r="510" spans="4:16" x14ac:dyDescent="0.2">
      <c r="D510" s="20" t="str">
        <f t="shared" si="415"/>
        <v/>
      </c>
      <c r="E510" s="17" t="str">
        <f>IF(OR($A510="",$B510="",$C510=""),"",A510*'MPTO_working_3-way'!$I509)</f>
        <v/>
      </c>
      <c r="F510" s="21" t="str">
        <f>IF(OR($A510="",$B510="",$C510=""),"",B510*'MPTO_working_3-way'!$I509)</f>
        <v/>
      </c>
      <c r="G510" s="22" t="str">
        <f>IF(OR($A510="",$B510="",$C510=""),"",C510*'MPTO_working_3-way'!$I509)</f>
        <v/>
      </c>
      <c r="H510" s="17" t="str">
        <f>IF(OR($A510="",$B510="",$C510=""),"",'MPTO_working_3-way'!E509)</f>
        <v/>
      </c>
      <c r="I510" s="21" t="str">
        <f>IF(OR($A510="",$B510="",$C510=""),"",'MPTO_working_3-way'!F509)</f>
        <v/>
      </c>
      <c r="J510" s="22" t="str">
        <f>IF(OR($A510="",$B510="",$C510=""),"",'MPTO_working_3-way'!G509)</f>
        <v/>
      </c>
      <c r="K510" s="17" t="str">
        <f>IF(OR($A510="",$B510="",$C510=""),"",'OddsRatio_working_3-way'!H509)</f>
        <v/>
      </c>
      <c r="L510" s="21" t="str">
        <f>IF(OR($A510="",$B510="",$C510=""),"",'OddsRatio_working_3-way'!I509)</f>
        <v/>
      </c>
      <c r="M510" s="22" t="str">
        <f>IF(OR($A510="",$B510="",$C510=""),"",'OddsRatio_working_3-way'!J509)</f>
        <v/>
      </c>
      <c r="N510" s="17" t="str">
        <f>IF('Log_working_3-way'!$D509="","",A510^('Log_working_3-way'!$D509))</f>
        <v/>
      </c>
      <c r="O510" s="21" t="str">
        <f>IF('Log_working_3-way'!$D509="","",B510^('Log_working_3-way'!$D509))</f>
        <v/>
      </c>
      <c r="P510" s="22" t="str">
        <f>IF('Log_working_3-way'!$D509="","",C510^('Log_working_3-way'!$D509))</f>
        <v/>
      </c>
    </row>
    <row r="511" spans="4:16" x14ac:dyDescent="0.2">
      <c r="D511" s="20" t="str">
        <f t="shared" si="415"/>
        <v/>
      </c>
      <c r="E511" s="17" t="str">
        <f>IF(OR($A511="",$B511="",$C511=""),"",A511*'MPTO_working_3-way'!$I510)</f>
        <v/>
      </c>
      <c r="F511" s="21" t="str">
        <f>IF(OR($A511="",$B511="",$C511=""),"",B511*'MPTO_working_3-way'!$I510)</f>
        <v/>
      </c>
      <c r="G511" s="22" t="str">
        <f>IF(OR($A511="",$B511="",$C511=""),"",C511*'MPTO_working_3-way'!$I510)</f>
        <v/>
      </c>
      <c r="H511" s="17" t="str">
        <f>IF(OR($A511="",$B511="",$C511=""),"",'MPTO_working_3-way'!E510)</f>
        <v/>
      </c>
      <c r="I511" s="21" t="str">
        <f>IF(OR($A511="",$B511="",$C511=""),"",'MPTO_working_3-way'!F510)</f>
        <v/>
      </c>
      <c r="J511" s="22" t="str">
        <f>IF(OR($A511="",$B511="",$C511=""),"",'MPTO_working_3-way'!G510)</f>
        <v/>
      </c>
      <c r="K511" s="17" t="str">
        <f>IF(OR($A511="",$B511="",$C511=""),"",'OddsRatio_working_3-way'!H510)</f>
        <v/>
      </c>
      <c r="L511" s="21" t="str">
        <f>IF(OR($A511="",$B511="",$C511=""),"",'OddsRatio_working_3-way'!I510)</f>
        <v/>
      </c>
      <c r="M511" s="22" t="str">
        <f>IF(OR($A511="",$B511="",$C511=""),"",'OddsRatio_working_3-way'!J510)</f>
        <v/>
      </c>
      <c r="N511" s="17" t="str">
        <f>IF('Log_working_3-way'!$D510="","",A511^('Log_working_3-way'!$D510))</f>
        <v/>
      </c>
      <c r="O511" s="21" t="str">
        <f>IF('Log_working_3-way'!$D510="","",B511^('Log_working_3-way'!$D510))</f>
        <v/>
      </c>
      <c r="P511" s="22" t="str">
        <f>IF('Log_working_3-way'!$D510="","",C511^('Log_working_3-way'!$D510))</f>
        <v/>
      </c>
    </row>
    <row r="512" spans="4:16" x14ac:dyDescent="0.2">
      <c r="D512" s="20" t="str">
        <f t="shared" si="415"/>
        <v/>
      </c>
      <c r="E512" s="17" t="str">
        <f>IF(OR($A512="",$B512="",$C512=""),"",A512*'MPTO_working_3-way'!$I511)</f>
        <v/>
      </c>
      <c r="F512" s="21" t="str">
        <f>IF(OR($A512="",$B512="",$C512=""),"",B512*'MPTO_working_3-way'!$I511)</f>
        <v/>
      </c>
      <c r="G512" s="22" t="str">
        <f>IF(OR($A512="",$B512="",$C512=""),"",C512*'MPTO_working_3-way'!$I511)</f>
        <v/>
      </c>
      <c r="H512" s="17" t="str">
        <f>IF(OR($A512="",$B512="",$C512=""),"",'MPTO_working_3-way'!E511)</f>
        <v/>
      </c>
      <c r="I512" s="21" t="str">
        <f>IF(OR($A512="",$B512="",$C512=""),"",'MPTO_working_3-way'!F511)</f>
        <v/>
      </c>
      <c r="J512" s="22" t="str">
        <f>IF(OR($A512="",$B512="",$C512=""),"",'MPTO_working_3-way'!G511)</f>
        <v/>
      </c>
      <c r="K512" s="17" t="str">
        <f>IF(OR($A512="",$B512="",$C512=""),"",'OddsRatio_working_3-way'!H511)</f>
        <v/>
      </c>
      <c r="L512" s="21" t="str">
        <f>IF(OR($A512="",$B512="",$C512=""),"",'OddsRatio_working_3-way'!I511)</f>
        <v/>
      </c>
      <c r="M512" s="22" t="str">
        <f>IF(OR($A512="",$B512="",$C512=""),"",'OddsRatio_working_3-way'!J511)</f>
        <v/>
      </c>
      <c r="N512" s="17" t="str">
        <f>IF('Log_working_3-way'!$D511="","",A512^('Log_working_3-way'!$D511))</f>
        <v/>
      </c>
      <c r="O512" s="21" t="str">
        <f>IF('Log_working_3-way'!$D511="","",B512^('Log_working_3-way'!$D511))</f>
        <v/>
      </c>
      <c r="P512" s="22" t="str">
        <f>IF('Log_working_3-way'!$D511="","",C512^('Log_working_3-way'!$D511))</f>
        <v/>
      </c>
    </row>
    <row r="513" spans="4:16" x14ac:dyDescent="0.2">
      <c r="D513" s="20" t="str">
        <f t="shared" si="415"/>
        <v/>
      </c>
      <c r="E513" s="17" t="str">
        <f>IF(OR($A513="",$B513="",$C513=""),"",A513*'MPTO_working_3-way'!$I512)</f>
        <v/>
      </c>
      <c r="F513" s="21" t="str">
        <f>IF(OR($A513="",$B513="",$C513=""),"",B513*'MPTO_working_3-way'!$I512)</f>
        <v/>
      </c>
      <c r="G513" s="22" t="str">
        <f>IF(OR($A513="",$B513="",$C513=""),"",C513*'MPTO_working_3-way'!$I512)</f>
        <v/>
      </c>
      <c r="H513" s="17" t="str">
        <f>IF(OR($A513="",$B513="",$C513=""),"",'MPTO_working_3-way'!E512)</f>
        <v/>
      </c>
      <c r="I513" s="21" t="str">
        <f>IF(OR($A513="",$B513="",$C513=""),"",'MPTO_working_3-way'!F512)</f>
        <v/>
      </c>
      <c r="J513" s="22" t="str">
        <f>IF(OR($A513="",$B513="",$C513=""),"",'MPTO_working_3-way'!G512)</f>
        <v/>
      </c>
      <c r="K513" s="17" t="str">
        <f>IF(OR($A513="",$B513="",$C513=""),"",'OddsRatio_working_3-way'!H512)</f>
        <v/>
      </c>
      <c r="L513" s="21" t="str">
        <f>IF(OR($A513="",$B513="",$C513=""),"",'OddsRatio_working_3-way'!I512)</f>
        <v/>
      </c>
      <c r="M513" s="22" t="str">
        <f>IF(OR($A513="",$B513="",$C513=""),"",'OddsRatio_working_3-way'!J512)</f>
        <v/>
      </c>
      <c r="N513" s="17" t="str">
        <f>IF('Log_working_3-way'!$D512="","",A513^('Log_working_3-way'!$D512))</f>
        <v/>
      </c>
      <c r="O513" s="21" t="str">
        <f>IF('Log_working_3-way'!$D512="","",B513^('Log_working_3-way'!$D512))</f>
        <v/>
      </c>
      <c r="P513" s="22" t="str">
        <f>IF('Log_working_3-way'!$D512="","",C513^('Log_working_3-way'!$D512))</f>
        <v/>
      </c>
    </row>
    <row r="514" spans="4:16" x14ac:dyDescent="0.2">
      <c r="D514" s="20" t="str">
        <f t="shared" si="415"/>
        <v/>
      </c>
      <c r="E514" s="17" t="str">
        <f>IF(OR($A514="",$B514="",$C514=""),"",A514*'MPTO_working_3-way'!$I513)</f>
        <v/>
      </c>
      <c r="F514" s="21" t="str">
        <f>IF(OR($A514="",$B514="",$C514=""),"",B514*'MPTO_working_3-way'!$I513)</f>
        <v/>
      </c>
      <c r="G514" s="22" t="str">
        <f>IF(OR($A514="",$B514="",$C514=""),"",C514*'MPTO_working_3-way'!$I513)</f>
        <v/>
      </c>
      <c r="H514" s="17" t="str">
        <f>IF(OR($A514="",$B514="",$C514=""),"",'MPTO_working_3-way'!E513)</f>
        <v/>
      </c>
      <c r="I514" s="21" t="str">
        <f>IF(OR($A514="",$B514="",$C514=""),"",'MPTO_working_3-way'!F513)</f>
        <v/>
      </c>
      <c r="J514" s="22" t="str">
        <f>IF(OR($A514="",$B514="",$C514=""),"",'MPTO_working_3-way'!G513)</f>
        <v/>
      </c>
      <c r="K514" s="17" t="str">
        <f>IF(OR($A514="",$B514="",$C514=""),"",'OddsRatio_working_3-way'!H513)</f>
        <v/>
      </c>
      <c r="L514" s="21" t="str">
        <f>IF(OR($A514="",$B514="",$C514=""),"",'OddsRatio_working_3-way'!I513)</f>
        <v/>
      </c>
      <c r="M514" s="22" t="str">
        <f>IF(OR($A514="",$B514="",$C514=""),"",'OddsRatio_working_3-way'!J513)</f>
        <v/>
      </c>
      <c r="N514" s="17" t="str">
        <f>IF('Log_working_3-way'!$D513="","",A514^('Log_working_3-way'!$D513))</f>
        <v/>
      </c>
      <c r="O514" s="21" t="str">
        <f>IF('Log_working_3-way'!$D513="","",B514^('Log_working_3-way'!$D513))</f>
        <v/>
      </c>
      <c r="P514" s="22" t="str">
        <f>IF('Log_working_3-way'!$D513="","",C514^('Log_working_3-way'!$D513))</f>
        <v/>
      </c>
    </row>
    <row r="515" spans="4:16" x14ac:dyDescent="0.2">
      <c r="D515" s="20" t="str">
        <f t="shared" si="415"/>
        <v/>
      </c>
      <c r="E515" s="17" t="str">
        <f>IF(OR($A515="",$B515="",$C515=""),"",A515*'MPTO_working_3-way'!$I514)</f>
        <v/>
      </c>
      <c r="F515" s="21" t="str">
        <f>IF(OR($A515="",$B515="",$C515=""),"",B515*'MPTO_working_3-way'!$I514)</f>
        <v/>
      </c>
      <c r="G515" s="22" t="str">
        <f>IF(OR($A515="",$B515="",$C515=""),"",C515*'MPTO_working_3-way'!$I514)</f>
        <v/>
      </c>
      <c r="H515" s="17" t="str">
        <f>IF(OR($A515="",$B515="",$C515=""),"",'MPTO_working_3-way'!E514)</f>
        <v/>
      </c>
      <c r="I515" s="21" t="str">
        <f>IF(OR($A515="",$B515="",$C515=""),"",'MPTO_working_3-way'!F514)</f>
        <v/>
      </c>
      <c r="J515" s="22" t="str">
        <f>IF(OR($A515="",$B515="",$C515=""),"",'MPTO_working_3-way'!G514)</f>
        <v/>
      </c>
      <c r="K515" s="17" t="str">
        <f>IF(OR($A515="",$B515="",$C515=""),"",'OddsRatio_working_3-way'!H514)</f>
        <v/>
      </c>
      <c r="L515" s="21" t="str">
        <f>IF(OR($A515="",$B515="",$C515=""),"",'OddsRatio_working_3-way'!I514)</f>
        <v/>
      </c>
      <c r="M515" s="22" t="str">
        <f>IF(OR($A515="",$B515="",$C515=""),"",'OddsRatio_working_3-way'!J514)</f>
        <v/>
      </c>
      <c r="N515" s="17" t="str">
        <f>IF('Log_working_3-way'!$D514="","",A515^('Log_working_3-way'!$D514))</f>
        <v/>
      </c>
      <c r="O515" s="21" t="str">
        <f>IF('Log_working_3-way'!$D514="","",B515^('Log_working_3-way'!$D514))</f>
        <v/>
      </c>
      <c r="P515" s="22" t="str">
        <f>IF('Log_working_3-way'!$D514="","",C515^('Log_working_3-way'!$D514))</f>
        <v/>
      </c>
    </row>
    <row r="516" spans="4:16" x14ac:dyDescent="0.2">
      <c r="D516" s="20" t="str">
        <f t="shared" si="415"/>
        <v/>
      </c>
      <c r="E516" s="17" t="str">
        <f>IF(OR($A516="",$B516="",$C516=""),"",A516*'MPTO_working_3-way'!$I515)</f>
        <v/>
      </c>
      <c r="F516" s="21" t="str">
        <f>IF(OR($A516="",$B516="",$C516=""),"",B516*'MPTO_working_3-way'!$I515)</f>
        <v/>
      </c>
      <c r="G516" s="22" t="str">
        <f>IF(OR($A516="",$B516="",$C516=""),"",C516*'MPTO_working_3-way'!$I515)</f>
        <v/>
      </c>
      <c r="H516" s="17" t="str">
        <f>IF(OR($A516="",$B516="",$C516=""),"",'MPTO_working_3-way'!E515)</f>
        <v/>
      </c>
      <c r="I516" s="21" t="str">
        <f>IF(OR($A516="",$B516="",$C516=""),"",'MPTO_working_3-way'!F515)</f>
        <v/>
      </c>
      <c r="J516" s="22" t="str">
        <f>IF(OR($A516="",$B516="",$C516=""),"",'MPTO_working_3-way'!G515)</f>
        <v/>
      </c>
      <c r="K516" s="17" t="str">
        <f>IF(OR($A516="",$B516="",$C516=""),"",'OddsRatio_working_3-way'!H515)</f>
        <v/>
      </c>
      <c r="L516" s="21" t="str">
        <f>IF(OR($A516="",$B516="",$C516=""),"",'OddsRatio_working_3-way'!I515)</f>
        <v/>
      </c>
      <c r="M516" s="22" t="str">
        <f>IF(OR($A516="",$B516="",$C516=""),"",'OddsRatio_working_3-way'!J515)</f>
        <v/>
      </c>
      <c r="N516" s="17" t="str">
        <f>IF('Log_working_3-way'!$D515="","",A516^('Log_working_3-way'!$D515))</f>
        <v/>
      </c>
      <c r="O516" s="21" t="str">
        <f>IF('Log_working_3-way'!$D515="","",B516^('Log_working_3-way'!$D515))</f>
        <v/>
      </c>
      <c r="P516" s="22" t="str">
        <f>IF('Log_working_3-way'!$D515="","",C516^('Log_working_3-way'!$D515))</f>
        <v/>
      </c>
    </row>
    <row r="517" spans="4:16" x14ac:dyDescent="0.2">
      <c r="D517" s="20" t="str">
        <f t="shared" ref="D517:D580" si="416">IF(OR($A517="",$B517="",$C517=""),"",(1/A517)+(1/B517)+(1/C517)-1)</f>
        <v/>
      </c>
      <c r="E517" s="17" t="str">
        <f>IF(OR($A517="",$B517="",$C517=""),"",A517*'MPTO_working_3-way'!$I516)</f>
        <v/>
      </c>
      <c r="F517" s="21" t="str">
        <f>IF(OR($A517="",$B517="",$C517=""),"",B517*'MPTO_working_3-way'!$I516)</f>
        <v/>
      </c>
      <c r="G517" s="22" t="str">
        <f>IF(OR($A517="",$B517="",$C517=""),"",C517*'MPTO_working_3-way'!$I516)</f>
        <v/>
      </c>
      <c r="H517" s="17" t="str">
        <f>IF(OR($A517="",$B517="",$C517=""),"",'MPTO_working_3-way'!E516)</f>
        <v/>
      </c>
      <c r="I517" s="21" t="str">
        <f>IF(OR($A517="",$B517="",$C517=""),"",'MPTO_working_3-way'!F516)</f>
        <v/>
      </c>
      <c r="J517" s="22" t="str">
        <f>IF(OR($A517="",$B517="",$C517=""),"",'MPTO_working_3-way'!G516)</f>
        <v/>
      </c>
      <c r="K517" s="17" t="str">
        <f>IF(OR($A517="",$B517="",$C517=""),"",'OddsRatio_working_3-way'!H516)</f>
        <v/>
      </c>
      <c r="L517" s="21" t="str">
        <f>IF(OR($A517="",$B517="",$C517=""),"",'OddsRatio_working_3-way'!I516)</f>
        <v/>
      </c>
      <c r="M517" s="22" t="str">
        <f>IF(OR($A517="",$B517="",$C517=""),"",'OddsRatio_working_3-way'!J516)</f>
        <v/>
      </c>
      <c r="N517" s="17" t="str">
        <f>IF('Log_working_3-way'!$D516="","",A517^('Log_working_3-way'!$D516))</f>
        <v/>
      </c>
      <c r="O517" s="21" t="str">
        <f>IF('Log_working_3-way'!$D516="","",B517^('Log_working_3-way'!$D516))</f>
        <v/>
      </c>
      <c r="P517" s="22" t="str">
        <f>IF('Log_working_3-way'!$D516="","",C517^('Log_working_3-way'!$D516))</f>
        <v/>
      </c>
    </row>
    <row r="518" spans="4:16" x14ac:dyDescent="0.2">
      <c r="D518" s="20" t="str">
        <f t="shared" si="416"/>
        <v/>
      </c>
      <c r="E518" s="17" t="str">
        <f>IF(OR($A518="",$B518="",$C518=""),"",A518*'MPTO_working_3-way'!$I517)</f>
        <v/>
      </c>
      <c r="F518" s="21" t="str">
        <f>IF(OR($A518="",$B518="",$C518=""),"",B518*'MPTO_working_3-way'!$I517)</f>
        <v/>
      </c>
      <c r="G518" s="22" t="str">
        <f>IF(OR($A518="",$B518="",$C518=""),"",C518*'MPTO_working_3-way'!$I517)</f>
        <v/>
      </c>
      <c r="H518" s="17" t="str">
        <f>IF(OR($A518="",$B518="",$C518=""),"",'MPTO_working_3-way'!E517)</f>
        <v/>
      </c>
      <c r="I518" s="21" t="str">
        <f>IF(OR($A518="",$B518="",$C518=""),"",'MPTO_working_3-way'!F517)</f>
        <v/>
      </c>
      <c r="J518" s="22" t="str">
        <f>IF(OR($A518="",$B518="",$C518=""),"",'MPTO_working_3-way'!G517)</f>
        <v/>
      </c>
      <c r="K518" s="17" t="str">
        <f>IF(OR($A518="",$B518="",$C518=""),"",'OddsRatio_working_3-way'!H517)</f>
        <v/>
      </c>
      <c r="L518" s="21" t="str">
        <f>IF(OR($A518="",$B518="",$C518=""),"",'OddsRatio_working_3-way'!I517)</f>
        <v/>
      </c>
      <c r="M518" s="22" t="str">
        <f>IF(OR($A518="",$B518="",$C518=""),"",'OddsRatio_working_3-way'!J517)</f>
        <v/>
      </c>
      <c r="N518" s="17" t="str">
        <f>IF('Log_working_3-way'!$D517="","",A518^('Log_working_3-way'!$D517))</f>
        <v/>
      </c>
      <c r="O518" s="21" t="str">
        <f>IF('Log_working_3-way'!$D517="","",B518^('Log_working_3-way'!$D517))</f>
        <v/>
      </c>
      <c r="P518" s="22" t="str">
        <f>IF('Log_working_3-way'!$D517="","",C518^('Log_working_3-way'!$D517))</f>
        <v/>
      </c>
    </row>
    <row r="519" spans="4:16" x14ac:dyDescent="0.2">
      <c r="D519" s="20" t="str">
        <f t="shared" si="416"/>
        <v/>
      </c>
      <c r="E519" s="17" t="str">
        <f>IF(OR($A519="",$B519="",$C519=""),"",A519*'MPTO_working_3-way'!$I518)</f>
        <v/>
      </c>
      <c r="F519" s="21" t="str">
        <f>IF(OR($A519="",$B519="",$C519=""),"",B519*'MPTO_working_3-way'!$I518)</f>
        <v/>
      </c>
      <c r="G519" s="22" t="str">
        <f>IF(OR($A519="",$B519="",$C519=""),"",C519*'MPTO_working_3-way'!$I518)</f>
        <v/>
      </c>
      <c r="H519" s="17" t="str">
        <f>IF(OR($A519="",$B519="",$C519=""),"",'MPTO_working_3-way'!E518)</f>
        <v/>
      </c>
      <c r="I519" s="21" t="str">
        <f>IF(OR($A519="",$B519="",$C519=""),"",'MPTO_working_3-way'!F518)</f>
        <v/>
      </c>
      <c r="J519" s="22" t="str">
        <f>IF(OR($A519="",$B519="",$C519=""),"",'MPTO_working_3-way'!G518)</f>
        <v/>
      </c>
      <c r="K519" s="17" t="str">
        <f>IF(OR($A519="",$B519="",$C519=""),"",'OddsRatio_working_3-way'!H518)</f>
        <v/>
      </c>
      <c r="L519" s="21" t="str">
        <f>IF(OR($A519="",$B519="",$C519=""),"",'OddsRatio_working_3-way'!I518)</f>
        <v/>
      </c>
      <c r="M519" s="22" t="str">
        <f>IF(OR($A519="",$B519="",$C519=""),"",'OddsRatio_working_3-way'!J518)</f>
        <v/>
      </c>
      <c r="N519" s="17" t="str">
        <f>IF('Log_working_3-way'!$D518="","",A519^('Log_working_3-way'!$D518))</f>
        <v/>
      </c>
      <c r="O519" s="21" t="str">
        <f>IF('Log_working_3-way'!$D518="","",B519^('Log_working_3-way'!$D518))</f>
        <v/>
      </c>
      <c r="P519" s="22" t="str">
        <f>IF('Log_working_3-way'!$D518="","",C519^('Log_working_3-way'!$D518))</f>
        <v/>
      </c>
    </row>
    <row r="520" spans="4:16" x14ac:dyDescent="0.2">
      <c r="D520" s="20" t="str">
        <f t="shared" si="416"/>
        <v/>
      </c>
      <c r="E520" s="17" t="str">
        <f>IF(OR($A520="",$B520="",$C520=""),"",A520*'MPTO_working_3-way'!$I519)</f>
        <v/>
      </c>
      <c r="F520" s="21" t="str">
        <f>IF(OR($A520="",$B520="",$C520=""),"",B520*'MPTO_working_3-way'!$I519)</f>
        <v/>
      </c>
      <c r="G520" s="22" t="str">
        <f>IF(OR($A520="",$B520="",$C520=""),"",C520*'MPTO_working_3-way'!$I519)</f>
        <v/>
      </c>
      <c r="H520" s="17" t="str">
        <f>IF(OR($A520="",$B520="",$C520=""),"",'MPTO_working_3-way'!E519)</f>
        <v/>
      </c>
      <c r="I520" s="21" t="str">
        <f>IF(OR($A520="",$B520="",$C520=""),"",'MPTO_working_3-way'!F519)</f>
        <v/>
      </c>
      <c r="J520" s="22" t="str">
        <f>IF(OR($A520="",$B520="",$C520=""),"",'MPTO_working_3-way'!G519)</f>
        <v/>
      </c>
      <c r="K520" s="17" t="str">
        <f>IF(OR($A520="",$B520="",$C520=""),"",'OddsRatio_working_3-way'!H519)</f>
        <v/>
      </c>
      <c r="L520" s="21" t="str">
        <f>IF(OR($A520="",$B520="",$C520=""),"",'OddsRatio_working_3-way'!I519)</f>
        <v/>
      </c>
      <c r="M520" s="22" t="str">
        <f>IF(OR($A520="",$B520="",$C520=""),"",'OddsRatio_working_3-way'!J519)</f>
        <v/>
      </c>
      <c r="N520" s="17" t="str">
        <f>IF('Log_working_3-way'!$D519="","",A520^('Log_working_3-way'!$D519))</f>
        <v/>
      </c>
      <c r="O520" s="21" t="str">
        <f>IF('Log_working_3-way'!$D519="","",B520^('Log_working_3-way'!$D519))</f>
        <v/>
      </c>
      <c r="P520" s="22" t="str">
        <f>IF('Log_working_3-way'!$D519="","",C520^('Log_working_3-way'!$D519))</f>
        <v/>
      </c>
    </row>
    <row r="521" spans="4:16" x14ac:dyDescent="0.2">
      <c r="D521" s="20" t="str">
        <f t="shared" si="416"/>
        <v/>
      </c>
      <c r="E521" s="17" t="str">
        <f>IF(OR($A521="",$B521="",$C521=""),"",A521*'MPTO_working_3-way'!$I520)</f>
        <v/>
      </c>
      <c r="F521" s="21" t="str">
        <f>IF(OR($A521="",$B521="",$C521=""),"",B521*'MPTO_working_3-way'!$I520)</f>
        <v/>
      </c>
      <c r="G521" s="22" t="str">
        <f>IF(OR($A521="",$B521="",$C521=""),"",C521*'MPTO_working_3-way'!$I520)</f>
        <v/>
      </c>
      <c r="H521" s="17" t="str">
        <f>IF(OR($A521="",$B521="",$C521=""),"",'MPTO_working_3-way'!E520)</f>
        <v/>
      </c>
      <c r="I521" s="21" t="str">
        <f>IF(OR($A521="",$B521="",$C521=""),"",'MPTO_working_3-way'!F520)</f>
        <v/>
      </c>
      <c r="J521" s="22" t="str">
        <f>IF(OR($A521="",$B521="",$C521=""),"",'MPTO_working_3-way'!G520)</f>
        <v/>
      </c>
      <c r="K521" s="17" t="str">
        <f>IF(OR($A521="",$B521="",$C521=""),"",'OddsRatio_working_3-way'!H520)</f>
        <v/>
      </c>
      <c r="L521" s="21" t="str">
        <f>IF(OR($A521="",$B521="",$C521=""),"",'OddsRatio_working_3-way'!I520)</f>
        <v/>
      </c>
      <c r="M521" s="22" t="str">
        <f>IF(OR($A521="",$B521="",$C521=""),"",'OddsRatio_working_3-way'!J520)</f>
        <v/>
      </c>
      <c r="N521" s="17" t="str">
        <f>IF('Log_working_3-way'!$D520="","",A521^('Log_working_3-way'!$D520))</f>
        <v/>
      </c>
      <c r="O521" s="21" t="str">
        <f>IF('Log_working_3-way'!$D520="","",B521^('Log_working_3-way'!$D520))</f>
        <v/>
      </c>
      <c r="P521" s="22" t="str">
        <f>IF('Log_working_3-way'!$D520="","",C521^('Log_working_3-way'!$D520))</f>
        <v/>
      </c>
    </row>
    <row r="522" spans="4:16" x14ac:dyDescent="0.2">
      <c r="D522" s="20" t="str">
        <f t="shared" si="416"/>
        <v/>
      </c>
      <c r="E522" s="17" t="str">
        <f>IF(OR($A522="",$B522="",$C522=""),"",A522*'MPTO_working_3-way'!$I521)</f>
        <v/>
      </c>
      <c r="F522" s="21" t="str">
        <f>IF(OR($A522="",$B522="",$C522=""),"",B522*'MPTO_working_3-way'!$I521)</f>
        <v/>
      </c>
      <c r="G522" s="22" t="str">
        <f>IF(OR($A522="",$B522="",$C522=""),"",C522*'MPTO_working_3-way'!$I521)</f>
        <v/>
      </c>
      <c r="H522" s="17" t="str">
        <f>IF(OR($A522="",$B522="",$C522=""),"",'MPTO_working_3-way'!E521)</f>
        <v/>
      </c>
      <c r="I522" s="21" t="str">
        <f>IF(OR($A522="",$B522="",$C522=""),"",'MPTO_working_3-way'!F521)</f>
        <v/>
      </c>
      <c r="J522" s="22" t="str">
        <f>IF(OR($A522="",$B522="",$C522=""),"",'MPTO_working_3-way'!G521)</f>
        <v/>
      </c>
      <c r="K522" s="17" t="str">
        <f>IF(OR($A522="",$B522="",$C522=""),"",'OddsRatio_working_3-way'!H521)</f>
        <v/>
      </c>
      <c r="L522" s="21" t="str">
        <f>IF(OR($A522="",$B522="",$C522=""),"",'OddsRatio_working_3-way'!I521)</f>
        <v/>
      </c>
      <c r="M522" s="22" t="str">
        <f>IF(OR($A522="",$B522="",$C522=""),"",'OddsRatio_working_3-way'!J521)</f>
        <v/>
      </c>
      <c r="N522" s="17" t="str">
        <f>IF('Log_working_3-way'!$D521="","",A522^('Log_working_3-way'!$D521))</f>
        <v/>
      </c>
      <c r="O522" s="21" t="str">
        <f>IF('Log_working_3-way'!$D521="","",B522^('Log_working_3-way'!$D521))</f>
        <v/>
      </c>
      <c r="P522" s="22" t="str">
        <f>IF('Log_working_3-way'!$D521="","",C522^('Log_working_3-way'!$D521))</f>
        <v/>
      </c>
    </row>
    <row r="523" spans="4:16" x14ac:dyDescent="0.2">
      <c r="D523" s="20" t="str">
        <f t="shared" si="416"/>
        <v/>
      </c>
      <c r="E523" s="17" t="str">
        <f>IF(OR($A523="",$B523="",$C523=""),"",A523*'MPTO_working_3-way'!$I522)</f>
        <v/>
      </c>
      <c r="F523" s="21" t="str">
        <f>IF(OR($A523="",$B523="",$C523=""),"",B523*'MPTO_working_3-way'!$I522)</f>
        <v/>
      </c>
      <c r="G523" s="22" t="str">
        <f>IF(OR($A523="",$B523="",$C523=""),"",C523*'MPTO_working_3-way'!$I522)</f>
        <v/>
      </c>
      <c r="H523" s="17" t="str">
        <f>IF(OR($A523="",$B523="",$C523=""),"",'MPTO_working_3-way'!E522)</f>
        <v/>
      </c>
      <c r="I523" s="21" t="str">
        <f>IF(OR($A523="",$B523="",$C523=""),"",'MPTO_working_3-way'!F522)</f>
        <v/>
      </c>
      <c r="J523" s="22" t="str">
        <f>IF(OR($A523="",$B523="",$C523=""),"",'MPTO_working_3-way'!G522)</f>
        <v/>
      </c>
      <c r="K523" s="17" t="str">
        <f>IF(OR($A523="",$B523="",$C523=""),"",'OddsRatio_working_3-way'!H522)</f>
        <v/>
      </c>
      <c r="L523" s="21" t="str">
        <f>IF(OR($A523="",$B523="",$C523=""),"",'OddsRatio_working_3-way'!I522)</f>
        <v/>
      </c>
      <c r="M523" s="22" t="str">
        <f>IF(OR($A523="",$B523="",$C523=""),"",'OddsRatio_working_3-way'!J522)</f>
        <v/>
      </c>
      <c r="N523" s="17" t="str">
        <f>IF('Log_working_3-way'!$D522="","",A523^('Log_working_3-way'!$D522))</f>
        <v/>
      </c>
      <c r="O523" s="21" t="str">
        <f>IF('Log_working_3-way'!$D522="","",B523^('Log_working_3-way'!$D522))</f>
        <v/>
      </c>
      <c r="P523" s="22" t="str">
        <f>IF('Log_working_3-way'!$D522="","",C523^('Log_working_3-way'!$D522))</f>
        <v/>
      </c>
    </row>
    <row r="524" spans="4:16" x14ac:dyDescent="0.2">
      <c r="D524" s="20" t="str">
        <f t="shared" si="416"/>
        <v/>
      </c>
      <c r="E524" s="17" t="str">
        <f>IF(OR($A524="",$B524="",$C524=""),"",A524*'MPTO_working_3-way'!$I523)</f>
        <v/>
      </c>
      <c r="F524" s="21" t="str">
        <f>IF(OR($A524="",$B524="",$C524=""),"",B524*'MPTO_working_3-way'!$I523)</f>
        <v/>
      </c>
      <c r="G524" s="22" t="str">
        <f>IF(OR($A524="",$B524="",$C524=""),"",C524*'MPTO_working_3-way'!$I523)</f>
        <v/>
      </c>
      <c r="H524" s="17" t="str">
        <f>IF(OR($A524="",$B524="",$C524=""),"",'MPTO_working_3-way'!E523)</f>
        <v/>
      </c>
      <c r="I524" s="21" t="str">
        <f>IF(OR($A524="",$B524="",$C524=""),"",'MPTO_working_3-way'!F523)</f>
        <v/>
      </c>
      <c r="J524" s="22" t="str">
        <f>IF(OR($A524="",$B524="",$C524=""),"",'MPTO_working_3-way'!G523)</f>
        <v/>
      </c>
      <c r="K524" s="17" t="str">
        <f>IF(OR($A524="",$B524="",$C524=""),"",'OddsRatio_working_3-way'!H523)</f>
        <v/>
      </c>
      <c r="L524" s="21" t="str">
        <f>IF(OR($A524="",$B524="",$C524=""),"",'OddsRatio_working_3-way'!I523)</f>
        <v/>
      </c>
      <c r="M524" s="22" t="str">
        <f>IF(OR($A524="",$B524="",$C524=""),"",'OddsRatio_working_3-way'!J523)</f>
        <v/>
      </c>
      <c r="N524" s="17" t="str">
        <f>IF('Log_working_3-way'!$D523="","",A524^('Log_working_3-way'!$D523))</f>
        <v/>
      </c>
      <c r="O524" s="21" t="str">
        <f>IF('Log_working_3-way'!$D523="","",B524^('Log_working_3-way'!$D523))</f>
        <v/>
      </c>
      <c r="P524" s="22" t="str">
        <f>IF('Log_working_3-way'!$D523="","",C524^('Log_working_3-way'!$D523))</f>
        <v/>
      </c>
    </row>
    <row r="525" spans="4:16" x14ac:dyDescent="0.2">
      <c r="D525" s="20" t="str">
        <f t="shared" si="416"/>
        <v/>
      </c>
      <c r="E525" s="17" t="str">
        <f>IF(OR($A525="",$B525="",$C525=""),"",A525*'MPTO_working_3-way'!$I524)</f>
        <v/>
      </c>
      <c r="F525" s="21" t="str">
        <f>IF(OR($A525="",$B525="",$C525=""),"",B525*'MPTO_working_3-way'!$I524)</f>
        <v/>
      </c>
      <c r="G525" s="22" t="str">
        <f>IF(OR($A525="",$B525="",$C525=""),"",C525*'MPTO_working_3-way'!$I524)</f>
        <v/>
      </c>
      <c r="H525" s="17" t="str">
        <f>IF(OR($A525="",$B525="",$C525=""),"",'MPTO_working_3-way'!E524)</f>
        <v/>
      </c>
      <c r="I525" s="21" t="str">
        <f>IF(OR($A525="",$B525="",$C525=""),"",'MPTO_working_3-way'!F524)</f>
        <v/>
      </c>
      <c r="J525" s="22" t="str">
        <f>IF(OR($A525="",$B525="",$C525=""),"",'MPTO_working_3-way'!G524)</f>
        <v/>
      </c>
      <c r="K525" s="17" t="str">
        <f>IF(OR($A525="",$B525="",$C525=""),"",'OddsRatio_working_3-way'!H524)</f>
        <v/>
      </c>
      <c r="L525" s="21" t="str">
        <f>IF(OR($A525="",$B525="",$C525=""),"",'OddsRatio_working_3-way'!I524)</f>
        <v/>
      </c>
      <c r="M525" s="22" t="str">
        <f>IF(OR($A525="",$B525="",$C525=""),"",'OddsRatio_working_3-way'!J524)</f>
        <v/>
      </c>
      <c r="N525" s="17" t="str">
        <f>IF('Log_working_3-way'!$D524="","",A525^('Log_working_3-way'!$D524))</f>
        <v/>
      </c>
      <c r="O525" s="21" t="str">
        <f>IF('Log_working_3-way'!$D524="","",B525^('Log_working_3-way'!$D524))</f>
        <v/>
      </c>
      <c r="P525" s="22" t="str">
        <f>IF('Log_working_3-way'!$D524="","",C525^('Log_working_3-way'!$D524))</f>
        <v/>
      </c>
    </row>
    <row r="526" spans="4:16" x14ac:dyDescent="0.2">
      <c r="D526" s="20" t="str">
        <f t="shared" si="416"/>
        <v/>
      </c>
      <c r="E526" s="17" t="str">
        <f>IF(OR($A526="",$B526="",$C526=""),"",A526*'MPTO_working_3-way'!$I525)</f>
        <v/>
      </c>
      <c r="F526" s="21" t="str">
        <f>IF(OR($A526="",$B526="",$C526=""),"",B526*'MPTO_working_3-way'!$I525)</f>
        <v/>
      </c>
      <c r="G526" s="22" t="str">
        <f>IF(OR($A526="",$B526="",$C526=""),"",C526*'MPTO_working_3-way'!$I525)</f>
        <v/>
      </c>
      <c r="H526" s="17" t="str">
        <f>IF(OR($A526="",$B526="",$C526=""),"",'MPTO_working_3-way'!E525)</f>
        <v/>
      </c>
      <c r="I526" s="21" t="str">
        <f>IF(OR($A526="",$B526="",$C526=""),"",'MPTO_working_3-way'!F525)</f>
        <v/>
      </c>
      <c r="J526" s="22" t="str">
        <f>IF(OR($A526="",$B526="",$C526=""),"",'MPTO_working_3-way'!G525)</f>
        <v/>
      </c>
      <c r="K526" s="17" t="str">
        <f>IF(OR($A526="",$B526="",$C526=""),"",'OddsRatio_working_3-way'!H525)</f>
        <v/>
      </c>
      <c r="L526" s="21" t="str">
        <f>IF(OR($A526="",$B526="",$C526=""),"",'OddsRatio_working_3-way'!I525)</f>
        <v/>
      </c>
      <c r="M526" s="22" t="str">
        <f>IF(OR($A526="",$B526="",$C526=""),"",'OddsRatio_working_3-way'!J525)</f>
        <v/>
      </c>
      <c r="N526" s="17" t="str">
        <f>IF('Log_working_3-way'!$D525="","",A526^('Log_working_3-way'!$D525))</f>
        <v/>
      </c>
      <c r="O526" s="21" t="str">
        <f>IF('Log_working_3-way'!$D525="","",B526^('Log_working_3-way'!$D525))</f>
        <v/>
      </c>
      <c r="P526" s="22" t="str">
        <f>IF('Log_working_3-way'!$D525="","",C526^('Log_working_3-way'!$D525))</f>
        <v/>
      </c>
    </row>
    <row r="527" spans="4:16" x14ac:dyDescent="0.2">
      <c r="D527" s="20" t="str">
        <f t="shared" si="416"/>
        <v/>
      </c>
      <c r="E527" s="17" t="str">
        <f>IF(OR($A527="",$B527="",$C527=""),"",A527*'MPTO_working_3-way'!$I526)</f>
        <v/>
      </c>
      <c r="F527" s="21" t="str">
        <f>IF(OR($A527="",$B527="",$C527=""),"",B527*'MPTO_working_3-way'!$I526)</f>
        <v/>
      </c>
      <c r="G527" s="22" t="str">
        <f>IF(OR($A527="",$B527="",$C527=""),"",C527*'MPTO_working_3-way'!$I526)</f>
        <v/>
      </c>
      <c r="H527" s="17" t="str">
        <f>IF(OR($A527="",$B527="",$C527=""),"",'MPTO_working_3-way'!E526)</f>
        <v/>
      </c>
      <c r="I527" s="21" t="str">
        <f>IF(OR($A527="",$B527="",$C527=""),"",'MPTO_working_3-way'!F526)</f>
        <v/>
      </c>
      <c r="J527" s="22" t="str">
        <f>IF(OR($A527="",$B527="",$C527=""),"",'MPTO_working_3-way'!G526)</f>
        <v/>
      </c>
      <c r="K527" s="17" t="str">
        <f>IF(OR($A527="",$B527="",$C527=""),"",'OddsRatio_working_3-way'!H526)</f>
        <v/>
      </c>
      <c r="L527" s="21" t="str">
        <f>IF(OR($A527="",$B527="",$C527=""),"",'OddsRatio_working_3-way'!I526)</f>
        <v/>
      </c>
      <c r="M527" s="22" t="str">
        <f>IF(OR($A527="",$B527="",$C527=""),"",'OddsRatio_working_3-way'!J526)</f>
        <v/>
      </c>
      <c r="N527" s="17" t="str">
        <f>IF('Log_working_3-way'!$D526="","",A527^('Log_working_3-way'!$D526))</f>
        <v/>
      </c>
      <c r="O527" s="21" t="str">
        <f>IF('Log_working_3-way'!$D526="","",B527^('Log_working_3-way'!$D526))</f>
        <v/>
      </c>
      <c r="P527" s="22" t="str">
        <f>IF('Log_working_3-way'!$D526="","",C527^('Log_working_3-way'!$D526))</f>
        <v/>
      </c>
    </row>
    <row r="528" spans="4:16" x14ac:dyDescent="0.2">
      <c r="D528" s="20" t="str">
        <f t="shared" si="416"/>
        <v/>
      </c>
      <c r="E528" s="17" t="str">
        <f>IF(OR($A528="",$B528="",$C528=""),"",A528*'MPTO_working_3-way'!$I527)</f>
        <v/>
      </c>
      <c r="F528" s="21" t="str">
        <f>IF(OR($A528="",$B528="",$C528=""),"",B528*'MPTO_working_3-way'!$I527)</f>
        <v/>
      </c>
      <c r="G528" s="22" t="str">
        <f>IF(OR($A528="",$B528="",$C528=""),"",C528*'MPTO_working_3-way'!$I527)</f>
        <v/>
      </c>
      <c r="H528" s="17" t="str">
        <f>IF(OR($A528="",$B528="",$C528=""),"",'MPTO_working_3-way'!E527)</f>
        <v/>
      </c>
      <c r="I528" s="21" t="str">
        <f>IF(OR($A528="",$B528="",$C528=""),"",'MPTO_working_3-way'!F527)</f>
        <v/>
      </c>
      <c r="J528" s="22" t="str">
        <f>IF(OR($A528="",$B528="",$C528=""),"",'MPTO_working_3-way'!G527)</f>
        <v/>
      </c>
      <c r="K528" s="17" t="str">
        <f>IF(OR($A528="",$B528="",$C528=""),"",'OddsRatio_working_3-way'!H527)</f>
        <v/>
      </c>
      <c r="L528" s="21" t="str">
        <f>IF(OR($A528="",$B528="",$C528=""),"",'OddsRatio_working_3-way'!I527)</f>
        <v/>
      </c>
      <c r="M528" s="22" t="str">
        <f>IF(OR($A528="",$B528="",$C528=""),"",'OddsRatio_working_3-way'!J527)</f>
        <v/>
      </c>
      <c r="N528" s="17" t="str">
        <f>IF('Log_working_3-way'!$D527="","",A528^('Log_working_3-way'!$D527))</f>
        <v/>
      </c>
      <c r="O528" s="21" t="str">
        <f>IF('Log_working_3-way'!$D527="","",B528^('Log_working_3-way'!$D527))</f>
        <v/>
      </c>
      <c r="P528" s="22" t="str">
        <f>IF('Log_working_3-way'!$D527="","",C528^('Log_working_3-way'!$D527))</f>
        <v/>
      </c>
    </row>
    <row r="529" spans="4:16" x14ac:dyDescent="0.2">
      <c r="D529" s="20" t="str">
        <f t="shared" si="416"/>
        <v/>
      </c>
      <c r="E529" s="17" t="str">
        <f>IF(OR($A529="",$B529="",$C529=""),"",A529*'MPTO_working_3-way'!$I528)</f>
        <v/>
      </c>
      <c r="F529" s="21" t="str">
        <f>IF(OR($A529="",$B529="",$C529=""),"",B529*'MPTO_working_3-way'!$I528)</f>
        <v/>
      </c>
      <c r="G529" s="22" t="str">
        <f>IF(OR($A529="",$B529="",$C529=""),"",C529*'MPTO_working_3-way'!$I528)</f>
        <v/>
      </c>
      <c r="H529" s="17" t="str">
        <f>IF(OR($A529="",$B529="",$C529=""),"",'MPTO_working_3-way'!E528)</f>
        <v/>
      </c>
      <c r="I529" s="21" t="str">
        <f>IF(OR($A529="",$B529="",$C529=""),"",'MPTO_working_3-way'!F528)</f>
        <v/>
      </c>
      <c r="J529" s="22" t="str">
        <f>IF(OR($A529="",$B529="",$C529=""),"",'MPTO_working_3-way'!G528)</f>
        <v/>
      </c>
      <c r="K529" s="17" t="str">
        <f>IF(OR($A529="",$B529="",$C529=""),"",'OddsRatio_working_3-way'!H528)</f>
        <v/>
      </c>
      <c r="L529" s="21" t="str">
        <f>IF(OR($A529="",$B529="",$C529=""),"",'OddsRatio_working_3-way'!I528)</f>
        <v/>
      </c>
      <c r="M529" s="22" t="str">
        <f>IF(OR($A529="",$B529="",$C529=""),"",'OddsRatio_working_3-way'!J528)</f>
        <v/>
      </c>
      <c r="N529" s="17" t="str">
        <f>IF('Log_working_3-way'!$D528="","",A529^('Log_working_3-way'!$D528))</f>
        <v/>
      </c>
      <c r="O529" s="21" t="str">
        <f>IF('Log_working_3-way'!$D528="","",B529^('Log_working_3-way'!$D528))</f>
        <v/>
      </c>
      <c r="P529" s="22" t="str">
        <f>IF('Log_working_3-way'!$D528="","",C529^('Log_working_3-way'!$D528))</f>
        <v/>
      </c>
    </row>
    <row r="530" spans="4:16" x14ac:dyDescent="0.2">
      <c r="D530" s="20" t="str">
        <f t="shared" si="416"/>
        <v/>
      </c>
      <c r="E530" s="17" t="str">
        <f>IF(OR($A530="",$B530="",$C530=""),"",A530*'MPTO_working_3-way'!$I529)</f>
        <v/>
      </c>
      <c r="F530" s="21" t="str">
        <f>IF(OR($A530="",$B530="",$C530=""),"",B530*'MPTO_working_3-way'!$I529)</f>
        <v/>
      </c>
      <c r="G530" s="22" t="str">
        <f>IF(OR($A530="",$B530="",$C530=""),"",C530*'MPTO_working_3-way'!$I529)</f>
        <v/>
      </c>
      <c r="H530" s="17" t="str">
        <f>IF(OR($A530="",$B530="",$C530=""),"",'MPTO_working_3-way'!E529)</f>
        <v/>
      </c>
      <c r="I530" s="21" t="str">
        <f>IF(OR($A530="",$B530="",$C530=""),"",'MPTO_working_3-way'!F529)</f>
        <v/>
      </c>
      <c r="J530" s="22" t="str">
        <f>IF(OR($A530="",$B530="",$C530=""),"",'MPTO_working_3-way'!G529)</f>
        <v/>
      </c>
      <c r="K530" s="17" t="str">
        <f>IF(OR($A530="",$B530="",$C530=""),"",'OddsRatio_working_3-way'!H529)</f>
        <v/>
      </c>
      <c r="L530" s="21" t="str">
        <f>IF(OR($A530="",$B530="",$C530=""),"",'OddsRatio_working_3-way'!I529)</f>
        <v/>
      </c>
      <c r="M530" s="22" t="str">
        <f>IF(OR($A530="",$B530="",$C530=""),"",'OddsRatio_working_3-way'!J529)</f>
        <v/>
      </c>
      <c r="N530" s="17" t="str">
        <f>IF('Log_working_3-way'!$D529="","",A530^('Log_working_3-way'!$D529))</f>
        <v/>
      </c>
      <c r="O530" s="21" t="str">
        <f>IF('Log_working_3-way'!$D529="","",B530^('Log_working_3-way'!$D529))</f>
        <v/>
      </c>
      <c r="P530" s="22" t="str">
        <f>IF('Log_working_3-way'!$D529="","",C530^('Log_working_3-way'!$D529))</f>
        <v/>
      </c>
    </row>
    <row r="531" spans="4:16" x14ac:dyDescent="0.2">
      <c r="D531" s="20" t="str">
        <f t="shared" si="416"/>
        <v/>
      </c>
      <c r="E531" s="17" t="str">
        <f>IF(OR($A531="",$B531="",$C531=""),"",A531*'MPTO_working_3-way'!$I530)</f>
        <v/>
      </c>
      <c r="F531" s="21" t="str">
        <f>IF(OR($A531="",$B531="",$C531=""),"",B531*'MPTO_working_3-way'!$I530)</f>
        <v/>
      </c>
      <c r="G531" s="22" t="str">
        <f>IF(OR($A531="",$B531="",$C531=""),"",C531*'MPTO_working_3-way'!$I530)</f>
        <v/>
      </c>
      <c r="H531" s="17" t="str">
        <f>IF(OR($A531="",$B531="",$C531=""),"",'MPTO_working_3-way'!E530)</f>
        <v/>
      </c>
      <c r="I531" s="21" t="str">
        <f>IF(OR($A531="",$B531="",$C531=""),"",'MPTO_working_3-way'!F530)</f>
        <v/>
      </c>
      <c r="J531" s="22" t="str">
        <f>IF(OR($A531="",$B531="",$C531=""),"",'MPTO_working_3-way'!G530)</f>
        <v/>
      </c>
      <c r="K531" s="17" t="str">
        <f>IF(OR($A531="",$B531="",$C531=""),"",'OddsRatio_working_3-way'!H530)</f>
        <v/>
      </c>
      <c r="L531" s="21" t="str">
        <f>IF(OR($A531="",$B531="",$C531=""),"",'OddsRatio_working_3-way'!I530)</f>
        <v/>
      </c>
      <c r="M531" s="22" t="str">
        <f>IF(OR($A531="",$B531="",$C531=""),"",'OddsRatio_working_3-way'!J530)</f>
        <v/>
      </c>
      <c r="N531" s="17" t="str">
        <f>IF('Log_working_3-way'!$D530="","",A531^('Log_working_3-way'!$D530))</f>
        <v/>
      </c>
      <c r="O531" s="21" t="str">
        <f>IF('Log_working_3-way'!$D530="","",B531^('Log_working_3-way'!$D530))</f>
        <v/>
      </c>
      <c r="P531" s="22" t="str">
        <f>IF('Log_working_3-way'!$D530="","",C531^('Log_working_3-way'!$D530))</f>
        <v/>
      </c>
    </row>
    <row r="532" spans="4:16" x14ac:dyDescent="0.2">
      <c r="D532" s="20" t="str">
        <f t="shared" si="416"/>
        <v/>
      </c>
      <c r="E532" s="17" t="str">
        <f>IF(OR($A532="",$B532="",$C532=""),"",A532*'MPTO_working_3-way'!$I531)</f>
        <v/>
      </c>
      <c r="F532" s="21" t="str">
        <f>IF(OR($A532="",$B532="",$C532=""),"",B532*'MPTO_working_3-way'!$I531)</f>
        <v/>
      </c>
      <c r="G532" s="22" t="str">
        <f>IF(OR($A532="",$B532="",$C532=""),"",C532*'MPTO_working_3-way'!$I531)</f>
        <v/>
      </c>
      <c r="H532" s="17" t="str">
        <f>IF(OR($A532="",$B532="",$C532=""),"",'MPTO_working_3-way'!E531)</f>
        <v/>
      </c>
      <c r="I532" s="21" t="str">
        <f>IF(OR($A532="",$B532="",$C532=""),"",'MPTO_working_3-way'!F531)</f>
        <v/>
      </c>
      <c r="J532" s="22" t="str">
        <f>IF(OR($A532="",$B532="",$C532=""),"",'MPTO_working_3-way'!G531)</f>
        <v/>
      </c>
      <c r="K532" s="17" t="str">
        <f>IF(OR($A532="",$B532="",$C532=""),"",'OddsRatio_working_3-way'!H531)</f>
        <v/>
      </c>
      <c r="L532" s="21" t="str">
        <f>IF(OR($A532="",$B532="",$C532=""),"",'OddsRatio_working_3-way'!I531)</f>
        <v/>
      </c>
      <c r="M532" s="22" t="str">
        <f>IF(OR($A532="",$B532="",$C532=""),"",'OddsRatio_working_3-way'!J531)</f>
        <v/>
      </c>
      <c r="N532" s="17" t="str">
        <f>IF('Log_working_3-way'!$D531="","",A532^('Log_working_3-way'!$D531))</f>
        <v/>
      </c>
      <c r="O532" s="21" t="str">
        <f>IF('Log_working_3-way'!$D531="","",B532^('Log_working_3-way'!$D531))</f>
        <v/>
      </c>
      <c r="P532" s="22" t="str">
        <f>IF('Log_working_3-way'!$D531="","",C532^('Log_working_3-way'!$D531))</f>
        <v/>
      </c>
    </row>
    <row r="533" spans="4:16" x14ac:dyDescent="0.2">
      <c r="D533" s="20" t="str">
        <f t="shared" si="416"/>
        <v/>
      </c>
      <c r="E533" s="17" t="str">
        <f>IF(OR($A533="",$B533="",$C533=""),"",A533*'MPTO_working_3-way'!$I532)</f>
        <v/>
      </c>
      <c r="F533" s="21" t="str">
        <f>IF(OR($A533="",$B533="",$C533=""),"",B533*'MPTO_working_3-way'!$I532)</f>
        <v/>
      </c>
      <c r="G533" s="22" t="str">
        <f>IF(OR($A533="",$B533="",$C533=""),"",C533*'MPTO_working_3-way'!$I532)</f>
        <v/>
      </c>
      <c r="H533" s="17" t="str">
        <f>IF(OR($A533="",$B533="",$C533=""),"",'MPTO_working_3-way'!E532)</f>
        <v/>
      </c>
      <c r="I533" s="21" t="str">
        <f>IF(OR($A533="",$B533="",$C533=""),"",'MPTO_working_3-way'!F532)</f>
        <v/>
      </c>
      <c r="J533" s="22" t="str">
        <f>IF(OR($A533="",$B533="",$C533=""),"",'MPTO_working_3-way'!G532)</f>
        <v/>
      </c>
      <c r="K533" s="17" t="str">
        <f>IF(OR($A533="",$B533="",$C533=""),"",'OddsRatio_working_3-way'!H532)</f>
        <v/>
      </c>
      <c r="L533" s="21" t="str">
        <f>IF(OR($A533="",$B533="",$C533=""),"",'OddsRatio_working_3-way'!I532)</f>
        <v/>
      </c>
      <c r="M533" s="22" t="str">
        <f>IF(OR($A533="",$B533="",$C533=""),"",'OddsRatio_working_3-way'!J532)</f>
        <v/>
      </c>
      <c r="N533" s="17" t="str">
        <f>IF('Log_working_3-way'!$D532="","",A533^('Log_working_3-way'!$D532))</f>
        <v/>
      </c>
      <c r="O533" s="21" t="str">
        <f>IF('Log_working_3-way'!$D532="","",B533^('Log_working_3-way'!$D532))</f>
        <v/>
      </c>
      <c r="P533" s="22" t="str">
        <f>IF('Log_working_3-way'!$D532="","",C533^('Log_working_3-way'!$D532))</f>
        <v/>
      </c>
    </row>
    <row r="534" spans="4:16" x14ac:dyDescent="0.2">
      <c r="D534" s="20" t="str">
        <f t="shared" si="416"/>
        <v/>
      </c>
      <c r="E534" s="17" t="str">
        <f>IF(OR($A534="",$B534="",$C534=""),"",A534*'MPTO_working_3-way'!$I533)</f>
        <v/>
      </c>
      <c r="F534" s="21" t="str">
        <f>IF(OR($A534="",$B534="",$C534=""),"",B534*'MPTO_working_3-way'!$I533)</f>
        <v/>
      </c>
      <c r="G534" s="22" t="str">
        <f>IF(OR($A534="",$B534="",$C534=""),"",C534*'MPTO_working_3-way'!$I533)</f>
        <v/>
      </c>
      <c r="H534" s="17" t="str">
        <f>IF(OR($A534="",$B534="",$C534=""),"",'MPTO_working_3-way'!E533)</f>
        <v/>
      </c>
      <c r="I534" s="21" t="str">
        <f>IF(OR($A534="",$B534="",$C534=""),"",'MPTO_working_3-way'!F533)</f>
        <v/>
      </c>
      <c r="J534" s="22" t="str">
        <f>IF(OR($A534="",$B534="",$C534=""),"",'MPTO_working_3-way'!G533)</f>
        <v/>
      </c>
      <c r="K534" s="17" t="str">
        <f>IF(OR($A534="",$B534="",$C534=""),"",'OddsRatio_working_3-way'!H533)</f>
        <v/>
      </c>
      <c r="L534" s="21" t="str">
        <f>IF(OR($A534="",$B534="",$C534=""),"",'OddsRatio_working_3-way'!I533)</f>
        <v/>
      </c>
      <c r="M534" s="22" t="str">
        <f>IF(OR($A534="",$B534="",$C534=""),"",'OddsRatio_working_3-way'!J533)</f>
        <v/>
      </c>
      <c r="N534" s="17" t="str">
        <f>IF('Log_working_3-way'!$D533="","",A534^('Log_working_3-way'!$D533))</f>
        <v/>
      </c>
      <c r="O534" s="21" t="str">
        <f>IF('Log_working_3-way'!$D533="","",B534^('Log_working_3-way'!$D533))</f>
        <v/>
      </c>
      <c r="P534" s="22" t="str">
        <f>IF('Log_working_3-way'!$D533="","",C534^('Log_working_3-way'!$D533))</f>
        <v/>
      </c>
    </row>
    <row r="535" spans="4:16" x14ac:dyDescent="0.2">
      <c r="D535" s="20" t="str">
        <f t="shared" si="416"/>
        <v/>
      </c>
      <c r="E535" s="17" t="str">
        <f>IF(OR($A535="",$B535="",$C535=""),"",A535*'MPTO_working_3-way'!$I534)</f>
        <v/>
      </c>
      <c r="F535" s="21" t="str">
        <f>IF(OR($A535="",$B535="",$C535=""),"",B535*'MPTO_working_3-way'!$I534)</f>
        <v/>
      </c>
      <c r="G535" s="22" t="str">
        <f>IF(OR($A535="",$B535="",$C535=""),"",C535*'MPTO_working_3-way'!$I534)</f>
        <v/>
      </c>
      <c r="H535" s="17" t="str">
        <f>IF(OR($A535="",$B535="",$C535=""),"",'MPTO_working_3-way'!E534)</f>
        <v/>
      </c>
      <c r="I535" s="21" t="str">
        <f>IF(OR($A535="",$B535="",$C535=""),"",'MPTO_working_3-way'!F534)</f>
        <v/>
      </c>
      <c r="J535" s="22" t="str">
        <f>IF(OR($A535="",$B535="",$C535=""),"",'MPTO_working_3-way'!G534)</f>
        <v/>
      </c>
      <c r="K535" s="17" t="str">
        <f>IF(OR($A535="",$B535="",$C535=""),"",'OddsRatio_working_3-way'!H534)</f>
        <v/>
      </c>
      <c r="L535" s="21" t="str">
        <f>IF(OR($A535="",$B535="",$C535=""),"",'OddsRatio_working_3-way'!I534)</f>
        <v/>
      </c>
      <c r="M535" s="22" t="str">
        <f>IF(OR($A535="",$B535="",$C535=""),"",'OddsRatio_working_3-way'!J534)</f>
        <v/>
      </c>
      <c r="N535" s="17" t="str">
        <f>IF('Log_working_3-way'!$D534="","",A535^('Log_working_3-way'!$D534))</f>
        <v/>
      </c>
      <c r="O535" s="21" t="str">
        <f>IF('Log_working_3-way'!$D534="","",B535^('Log_working_3-way'!$D534))</f>
        <v/>
      </c>
      <c r="P535" s="22" t="str">
        <f>IF('Log_working_3-way'!$D534="","",C535^('Log_working_3-way'!$D534))</f>
        <v/>
      </c>
    </row>
    <row r="536" spans="4:16" x14ac:dyDescent="0.2">
      <c r="D536" s="20" t="str">
        <f t="shared" si="416"/>
        <v/>
      </c>
      <c r="E536" s="17" t="str">
        <f>IF(OR($A536="",$B536="",$C536=""),"",A536*'MPTO_working_3-way'!$I535)</f>
        <v/>
      </c>
      <c r="F536" s="21" t="str">
        <f>IF(OR($A536="",$B536="",$C536=""),"",B536*'MPTO_working_3-way'!$I535)</f>
        <v/>
      </c>
      <c r="G536" s="22" t="str">
        <f>IF(OR($A536="",$B536="",$C536=""),"",C536*'MPTO_working_3-way'!$I535)</f>
        <v/>
      </c>
      <c r="H536" s="17" t="str">
        <f>IF(OR($A536="",$B536="",$C536=""),"",'MPTO_working_3-way'!E535)</f>
        <v/>
      </c>
      <c r="I536" s="21" t="str">
        <f>IF(OR($A536="",$B536="",$C536=""),"",'MPTO_working_3-way'!F535)</f>
        <v/>
      </c>
      <c r="J536" s="22" t="str">
        <f>IF(OR($A536="",$B536="",$C536=""),"",'MPTO_working_3-way'!G535)</f>
        <v/>
      </c>
      <c r="K536" s="17" t="str">
        <f>IF(OR($A536="",$B536="",$C536=""),"",'OddsRatio_working_3-way'!H535)</f>
        <v/>
      </c>
      <c r="L536" s="21" t="str">
        <f>IF(OR($A536="",$B536="",$C536=""),"",'OddsRatio_working_3-way'!I535)</f>
        <v/>
      </c>
      <c r="M536" s="22" t="str">
        <f>IF(OR($A536="",$B536="",$C536=""),"",'OddsRatio_working_3-way'!J535)</f>
        <v/>
      </c>
      <c r="N536" s="17" t="str">
        <f>IF('Log_working_3-way'!$D535="","",A536^('Log_working_3-way'!$D535))</f>
        <v/>
      </c>
      <c r="O536" s="21" t="str">
        <f>IF('Log_working_3-way'!$D535="","",B536^('Log_working_3-way'!$D535))</f>
        <v/>
      </c>
      <c r="P536" s="22" t="str">
        <f>IF('Log_working_3-way'!$D535="","",C536^('Log_working_3-way'!$D535))</f>
        <v/>
      </c>
    </row>
    <row r="537" spans="4:16" x14ac:dyDescent="0.2">
      <c r="D537" s="20" t="str">
        <f t="shared" si="416"/>
        <v/>
      </c>
      <c r="E537" s="17" t="str">
        <f>IF(OR($A537="",$B537="",$C537=""),"",A537*'MPTO_working_3-way'!$I536)</f>
        <v/>
      </c>
      <c r="F537" s="21" t="str">
        <f>IF(OR($A537="",$B537="",$C537=""),"",B537*'MPTO_working_3-way'!$I536)</f>
        <v/>
      </c>
      <c r="G537" s="22" t="str">
        <f>IF(OR($A537="",$B537="",$C537=""),"",C537*'MPTO_working_3-way'!$I536)</f>
        <v/>
      </c>
      <c r="H537" s="17" t="str">
        <f>IF(OR($A537="",$B537="",$C537=""),"",'MPTO_working_3-way'!E536)</f>
        <v/>
      </c>
      <c r="I537" s="21" t="str">
        <f>IF(OR($A537="",$B537="",$C537=""),"",'MPTO_working_3-way'!F536)</f>
        <v/>
      </c>
      <c r="J537" s="22" t="str">
        <f>IF(OR($A537="",$B537="",$C537=""),"",'MPTO_working_3-way'!G536)</f>
        <v/>
      </c>
      <c r="K537" s="17" t="str">
        <f>IF(OR($A537="",$B537="",$C537=""),"",'OddsRatio_working_3-way'!H536)</f>
        <v/>
      </c>
      <c r="L537" s="21" t="str">
        <f>IF(OR($A537="",$B537="",$C537=""),"",'OddsRatio_working_3-way'!I536)</f>
        <v/>
      </c>
      <c r="M537" s="22" t="str">
        <f>IF(OR($A537="",$B537="",$C537=""),"",'OddsRatio_working_3-way'!J536)</f>
        <v/>
      </c>
      <c r="N537" s="17" t="str">
        <f>IF('Log_working_3-way'!$D536="","",A537^('Log_working_3-way'!$D536))</f>
        <v/>
      </c>
      <c r="O537" s="21" t="str">
        <f>IF('Log_working_3-way'!$D536="","",B537^('Log_working_3-way'!$D536))</f>
        <v/>
      </c>
      <c r="P537" s="22" t="str">
        <f>IF('Log_working_3-way'!$D536="","",C537^('Log_working_3-way'!$D536))</f>
        <v/>
      </c>
    </row>
    <row r="538" spans="4:16" x14ac:dyDescent="0.2">
      <c r="D538" s="20" t="str">
        <f t="shared" si="416"/>
        <v/>
      </c>
      <c r="E538" s="17" t="str">
        <f>IF(OR($A538="",$B538="",$C538=""),"",A538*'MPTO_working_3-way'!$I537)</f>
        <v/>
      </c>
      <c r="F538" s="21" t="str">
        <f>IF(OR($A538="",$B538="",$C538=""),"",B538*'MPTO_working_3-way'!$I537)</f>
        <v/>
      </c>
      <c r="G538" s="22" t="str">
        <f>IF(OR($A538="",$B538="",$C538=""),"",C538*'MPTO_working_3-way'!$I537)</f>
        <v/>
      </c>
      <c r="H538" s="17" t="str">
        <f>IF(OR($A538="",$B538="",$C538=""),"",'MPTO_working_3-way'!E537)</f>
        <v/>
      </c>
      <c r="I538" s="21" t="str">
        <f>IF(OR($A538="",$B538="",$C538=""),"",'MPTO_working_3-way'!F537)</f>
        <v/>
      </c>
      <c r="J538" s="22" t="str">
        <f>IF(OR($A538="",$B538="",$C538=""),"",'MPTO_working_3-way'!G537)</f>
        <v/>
      </c>
      <c r="K538" s="17" t="str">
        <f>IF(OR($A538="",$B538="",$C538=""),"",'OddsRatio_working_3-way'!H537)</f>
        <v/>
      </c>
      <c r="L538" s="21" t="str">
        <f>IF(OR($A538="",$B538="",$C538=""),"",'OddsRatio_working_3-way'!I537)</f>
        <v/>
      </c>
      <c r="M538" s="22" t="str">
        <f>IF(OR($A538="",$B538="",$C538=""),"",'OddsRatio_working_3-way'!J537)</f>
        <v/>
      </c>
      <c r="N538" s="17" t="str">
        <f>IF('Log_working_3-way'!$D537="","",A538^('Log_working_3-way'!$D537))</f>
        <v/>
      </c>
      <c r="O538" s="21" t="str">
        <f>IF('Log_working_3-way'!$D537="","",B538^('Log_working_3-way'!$D537))</f>
        <v/>
      </c>
      <c r="P538" s="22" t="str">
        <f>IF('Log_working_3-way'!$D537="","",C538^('Log_working_3-way'!$D537))</f>
        <v/>
      </c>
    </row>
    <row r="539" spans="4:16" x14ac:dyDescent="0.2">
      <c r="D539" s="20" t="str">
        <f t="shared" si="416"/>
        <v/>
      </c>
      <c r="E539" s="17" t="str">
        <f>IF(OR($A539="",$B539="",$C539=""),"",A539*'MPTO_working_3-way'!$I538)</f>
        <v/>
      </c>
      <c r="F539" s="21" t="str">
        <f>IF(OR($A539="",$B539="",$C539=""),"",B539*'MPTO_working_3-way'!$I538)</f>
        <v/>
      </c>
      <c r="G539" s="22" t="str">
        <f>IF(OR($A539="",$B539="",$C539=""),"",C539*'MPTO_working_3-way'!$I538)</f>
        <v/>
      </c>
      <c r="H539" s="17" t="str">
        <f>IF(OR($A539="",$B539="",$C539=""),"",'MPTO_working_3-way'!E538)</f>
        <v/>
      </c>
      <c r="I539" s="21" t="str">
        <f>IF(OR($A539="",$B539="",$C539=""),"",'MPTO_working_3-way'!F538)</f>
        <v/>
      </c>
      <c r="J539" s="22" t="str">
        <f>IF(OR($A539="",$B539="",$C539=""),"",'MPTO_working_3-way'!G538)</f>
        <v/>
      </c>
      <c r="K539" s="17" t="str">
        <f>IF(OR($A539="",$B539="",$C539=""),"",'OddsRatio_working_3-way'!H538)</f>
        <v/>
      </c>
      <c r="L539" s="21" t="str">
        <f>IF(OR($A539="",$B539="",$C539=""),"",'OddsRatio_working_3-way'!I538)</f>
        <v/>
      </c>
      <c r="M539" s="22" t="str">
        <f>IF(OR($A539="",$B539="",$C539=""),"",'OddsRatio_working_3-way'!J538)</f>
        <v/>
      </c>
      <c r="N539" s="17" t="str">
        <f>IF('Log_working_3-way'!$D538="","",A539^('Log_working_3-way'!$D538))</f>
        <v/>
      </c>
      <c r="O539" s="21" t="str">
        <f>IF('Log_working_3-way'!$D538="","",B539^('Log_working_3-way'!$D538))</f>
        <v/>
      </c>
      <c r="P539" s="22" t="str">
        <f>IF('Log_working_3-way'!$D538="","",C539^('Log_working_3-way'!$D538))</f>
        <v/>
      </c>
    </row>
    <row r="540" spans="4:16" x14ac:dyDescent="0.2">
      <c r="D540" s="20" t="str">
        <f t="shared" si="416"/>
        <v/>
      </c>
      <c r="E540" s="17" t="str">
        <f>IF(OR($A540="",$B540="",$C540=""),"",A540*'MPTO_working_3-way'!$I539)</f>
        <v/>
      </c>
      <c r="F540" s="21" t="str">
        <f>IF(OR($A540="",$B540="",$C540=""),"",B540*'MPTO_working_3-way'!$I539)</f>
        <v/>
      </c>
      <c r="G540" s="22" t="str">
        <f>IF(OR($A540="",$B540="",$C540=""),"",C540*'MPTO_working_3-way'!$I539)</f>
        <v/>
      </c>
      <c r="H540" s="17" t="str">
        <f>IF(OR($A540="",$B540="",$C540=""),"",'MPTO_working_3-way'!E539)</f>
        <v/>
      </c>
      <c r="I540" s="21" t="str">
        <f>IF(OR($A540="",$B540="",$C540=""),"",'MPTO_working_3-way'!F539)</f>
        <v/>
      </c>
      <c r="J540" s="22" t="str">
        <f>IF(OR($A540="",$B540="",$C540=""),"",'MPTO_working_3-way'!G539)</f>
        <v/>
      </c>
      <c r="K540" s="17" t="str">
        <f>IF(OR($A540="",$B540="",$C540=""),"",'OddsRatio_working_3-way'!H539)</f>
        <v/>
      </c>
      <c r="L540" s="21" t="str">
        <f>IF(OR($A540="",$B540="",$C540=""),"",'OddsRatio_working_3-way'!I539)</f>
        <v/>
      </c>
      <c r="M540" s="22" t="str">
        <f>IF(OR($A540="",$B540="",$C540=""),"",'OddsRatio_working_3-way'!J539)</f>
        <v/>
      </c>
      <c r="N540" s="17" t="str">
        <f>IF('Log_working_3-way'!$D539="","",A540^('Log_working_3-way'!$D539))</f>
        <v/>
      </c>
      <c r="O540" s="21" t="str">
        <f>IF('Log_working_3-way'!$D539="","",B540^('Log_working_3-way'!$D539))</f>
        <v/>
      </c>
      <c r="P540" s="22" t="str">
        <f>IF('Log_working_3-way'!$D539="","",C540^('Log_working_3-way'!$D539))</f>
        <v/>
      </c>
    </row>
    <row r="541" spans="4:16" x14ac:dyDescent="0.2">
      <c r="D541" s="20" t="str">
        <f t="shared" si="416"/>
        <v/>
      </c>
      <c r="E541" s="17" t="str">
        <f>IF(OR($A541="",$B541="",$C541=""),"",A541*'MPTO_working_3-way'!$I540)</f>
        <v/>
      </c>
      <c r="F541" s="21" t="str">
        <f>IF(OR($A541="",$B541="",$C541=""),"",B541*'MPTO_working_3-way'!$I540)</f>
        <v/>
      </c>
      <c r="G541" s="22" t="str">
        <f>IF(OR($A541="",$B541="",$C541=""),"",C541*'MPTO_working_3-way'!$I540)</f>
        <v/>
      </c>
      <c r="H541" s="17" t="str">
        <f>IF(OR($A541="",$B541="",$C541=""),"",'MPTO_working_3-way'!E540)</f>
        <v/>
      </c>
      <c r="I541" s="21" t="str">
        <f>IF(OR($A541="",$B541="",$C541=""),"",'MPTO_working_3-way'!F540)</f>
        <v/>
      </c>
      <c r="J541" s="22" t="str">
        <f>IF(OR($A541="",$B541="",$C541=""),"",'MPTO_working_3-way'!G540)</f>
        <v/>
      </c>
      <c r="K541" s="17" t="str">
        <f>IF(OR($A541="",$B541="",$C541=""),"",'OddsRatio_working_3-way'!H540)</f>
        <v/>
      </c>
      <c r="L541" s="21" t="str">
        <f>IF(OR($A541="",$B541="",$C541=""),"",'OddsRatio_working_3-way'!I540)</f>
        <v/>
      </c>
      <c r="M541" s="22" t="str">
        <f>IF(OR($A541="",$B541="",$C541=""),"",'OddsRatio_working_3-way'!J540)</f>
        <v/>
      </c>
      <c r="N541" s="17" t="str">
        <f>IF('Log_working_3-way'!$D540="","",A541^('Log_working_3-way'!$D540))</f>
        <v/>
      </c>
      <c r="O541" s="21" t="str">
        <f>IF('Log_working_3-way'!$D540="","",B541^('Log_working_3-way'!$D540))</f>
        <v/>
      </c>
      <c r="P541" s="22" t="str">
        <f>IF('Log_working_3-way'!$D540="","",C541^('Log_working_3-way'!$D540))</f>
        <v/>
      </c>
    </row>
    <row r="542" spans="4:16" x14ac:dyDescent="0.2">
      <c r="D542" s="20" t="str">
        <f t="shared" si="416"/>
        <v/>
      </c>
      <c r="E542" s="17" t="str">
        <f>IF(OR($A542="",$B542="",$C542=""),"",A542*'MPTO_working_3-way'!$I541)</f>
        <v/>
      </c>
      <c r="F542" s="21" t="str">
        <f>IF(OR($A542="",$B542="",$C542=""),"",B542*'MPTO_working_3-way'!$I541)</f>
        <v/>
      </c>
      <c r="G542" s="22" t="str">
        <f>IF(OR($A542="",$B542="",$C542=""),"",C542*'MPTO_working_3-way'!$I541)</f>
        <v/>
      </c>
      <c r="H542" s="17" t="str">
        <f>IF(OR($A542="",$B542="",$C542=""),"",'MPTO_working_3-way'!E541)</f>
        <v/>
      </c>
      <c r="I542" s="21" t="str">
        <f>IF(OR($A542="",$B542="",$C542=""),"",'MPTO_working_3-way'!F541)</f>
        <v/>
      </c>
      <c r="J542" s="22" t="str">
        <f>IF(OR($A542="",$B542="",$C542=""),"",'MPTO_working_3-way'!G541)</f>
        <v/>
      </c>
      <c r="K542" s="17" t="str">
        <f>IF(OR($A542="",$B542="",$C542=""),"",'OddsRatio_working_3-way'!H541)</f>
        <v/>
      </c>
      <c r="L542" s="21" t="str">
        <f>IF(OR($A542="",$B542="",$C542=""),"",'OddsRatio_working_3-way'!I541)</f>
        <v/>
      </c>
      <c r="M542" s="22" t="str">
        <f>IF(OR($A542="",$B542="",$C542=""),"",'OddsRatio_working_3-way'!J541)</f>
        <v/>
      </c>
      <c r="N542" s="17" t="str">
        <f>IF('Log_working_3-way'!$D541="","",A542^('Log_working_3-way'!$D541))</f>
        <v/>
      </c>
      <c r="O542" s="21" t="str">
        <f>IF('Log_working_3-way'!$D541="","",B542^('Log_working_3-way'!$D541))</f>
        <v/>
      </c>
      <c r="P542" s="22" t="str">
        <f>IF('Log_working_3-way'!$D541="","",C542^('Log_working_3-way'!$D541))</f>
        <v/>
      </c>
    </row>
    <row r="543" spans="4:16" x14ac:dyDescent="0.2">
      <c r="D543" s="20" t="str">
        <f t="shared" si="416"/>
        <v/>
      </c>
      <c r="E543" s="17" t="str">
        <f>IF(OR($A543="",$B543="",$C543=""),"",A543*'MPTO_working_3-way'!$I542)</f>
        <v/>
      </c>
      <c r="F543" s="21" t="str">
        <f>IF(OR($A543="",$B543="",$C543=""),"",B543*'MPTO_working_3-way'!$I542)</f>
        <v/>
      </c>
      <c r="G543" s="22" t="str">
        <f>IF(OR($A543="",$B543="",$C543=""),"",C543*'MPTO_working_3-way'!$I542)</f>
        <v/>
      </c>
      <c r="H543" s="17" t="str">
        <f>IF(OR($A543="",$B543="",$C543=""),"",'MPTO_working_3-way'!E542)</f>
        <v/>
      </c>
      <c r="I543" s="21" t="str">
        <f>IF(OR($A543="",$B543="",$C543=""),"",'MPTO_working_3-way'!F542)</f>
        <v/>
      </c>
      <c r="J543" s="22" t="str">
        <f>IF(OR($A543="",$B543="",$C543=""),"",'MPTO_working_3-way'!G542)</f>
        <v/>
      </c>
      <c r="K543" s="17" t="str">
        <f>IF(OR($A543="",$B543="",$C543=""),"",'OddsRatio_working_3-way'!H542)</f>
        <v/>
      </c>
      <c r="L543" s="21" t="str">
        <f>IF(OR($A543="",$B543="",$C543=""),"",'OddsRatio_working_3-way'!I542)</f>
        <v/>
      </c>
      <c r="M543" s="22" t="str">
        <f>IF(OR($A543="",$B543="",$C543=""),"",'OddsRatio_working_3-way'!J542)</f>
        <v/>
      </c>
      <c r="N543" s="17" t="str">
        <f>IF('Log_working_3-way'!$D542="","",A543^('Log_working_3-way'!$D542))</f>
        <v/>
      </c>
      <c r="O543" s="21" t="str">
        <f>IF('Log_working_3-way'!$D542="","",B543^('Log_working_3-way'!$D542))</f>
        <v/>
      </c>
      <c r="P543" s="22" t="str">
        <f>IF('Log_working_3-way'!$D542="","",C543^('Log_working_3-way'!$D542))</f>
        <v/>
      </c>
    </row>
    <row r="544" spans="4:16" x14ac:dyDescent="0.2">
      <c r="D544" s="20" t="str">
        <f t="shared" si="416"/>
        <v/>
      </c>
      <c r="E544" s="17" t="str">
        <f>IF(OR($A544="",$B544="",$C544=""),"",A544*'MPTO_working_3-way'!$I543)</f>
        <v/>
      </c>
      <c r="F544" s="21" t="str">
        <f>IF(OR($A544="",$B544="",$C544=""),"",B544*'MPTO_working_3-way'!$I543)</f>
        <v/>
      </c>
      <c r="G544" s="22" t="str">
        <f>IF(OR($A544="",$B544="",$C544=""),"",C544*'MPTO_working_3-way'!$I543)</f>
        <v/>
      </c>
      <c r="H544" s="17" t="str">
        <f>IF(OR($A544="",$B544="",$C544=""),"",'MPTO_working_3-way'!E543)</f>
        <v/>
      </c>
      <c r="I544" s="21" t="str">
        <f>IF(OR($A544="",$B544="",$C544=""),"",'MPTO_working_3-way'!F543)</f>
        <v/>
      </c>
      <c r="J544" s="22" t="str">
        <f>IF(OR($A544="",$B544="",$C544=""),"",'MPTO_working_3-way'!G543)</f>
        <v/>
      </c>
      <c r="K544" s="17" t="str">
        <f>IF(OR($A544="",$B544="",$C544=""),"",'OddsRatio_working_3-way'!H543)</f>
        <v/>
      </c>
      <c r="L544" s="21" t="str">
        <f>IF(OR($A544="",$B544="",$C544=""),"",'OddsRatio_working_3-way'!I543)</f>
        <v/>
      </c>
      <c r="M544" s="22" t="str">
        <f>IF(OR($A544="",$B544="",$C544=""),"",'OddsRatio_working_3-way'!J543)</f>
        <v/>
      </c>
      <c r="N544" s="17" t="str">
        <f>IF('Log_working_3-way'!$D543="","",A544^('Log_working_3-way'!$D543))</f>
        <v/>
      </c>
      <c r="O544" s="21" t="str">
        <f>IF('Log_working_3-way'!$D543="","",B544^('Log_working_3-way'!$D543))</f>
        <v/>
      </c>
      <c r="P544" s="22" t="str">
        <f>IF('Log_working_3-way'!$D543="","",C544^('Log_working_3-way'!$D543))</f>
        <v/>
      </c>
    </row>
    <row r="545" spans="4:16" x14ac:dyDescent="0.2">
      <c r="D545" s="20" t="str">
        <f t="shared" si="416"/>
        <v/>
      </c>
      <c r="E545" s="17" t="str">
        <f>IF(OR($A545="",$B545="",$C545=""),"",A545*'MPTO_working_3-way'!$I544)</f>
        <v/>
      </c>
      <c r="F545" s="21" t="str">
        <f>IF(OR($A545="",$B545="",$C545=""),"",B545*'MPTO_working_3-way'!$I544)</f>
        <v/>
      </c>
      <c r="G545" s="22" t="str">
        <f>IF(OR($A545="",$B545="",$C545=""),"",C545*'MPTO_working_3-way'!$I544)</f>
        <v/>
      </c>
      <c r="H545" s="17" t="str">
        <f>IF(OR($A545="",$B545="",$C545=""),"",'MPTO_working_3-way'!E544)</f>
        <v/>
      </c>
      <c r="I545" s="21" t="str">
        <f>IF(OR($A545="",$B545="",$C545=""),"",'MPTO_working_3-way'!F544)</f>
        <v/>
      </c>
      <c r="J545" s="22" t="str">
        <f>IF(OR($A545="",$B545="",$C545=""),"",'MPTO_working_3-way'!G544)</f>
        <v/>
      </c>
      <c r="K545" s="17" t="str">
        <f>IF(OR($A545="",$B545="",$C545=""),"",'OddsRatio_working_3-way'!H544)</f>
        <v/>
      </c>
      <c r="L545" s="21" t="str">
        <f>IF(OR($A545="",$B545="",$C545=""),"",'OddsRatio_working_3-way'!I544)</f>
        <v/>
      </c>
      <c r="M545" s="22" t="str">
        <f>IF(OR($A545="",$B545="",$C545=""),"",'OddsRatio_working_3-way'!J544)</f>
        <v/>
      </c>
      <c r="N545" s="17" t="str">
        <f>IF('Log_working_3-way'!$D544="","",A545^('Log_working_3-way'!$D544))</f>
        <v/>
      </c>
      <c r="O545" s="21" t="str">
        <f>IF('Log_working_3-way'!$D544="","",B545^('Log_working_3-way'!$D544))</f>
        <v/>
      </c>
      <c r="P545" s="22" t="str">
        <f>IF('Log_working_3-way'!$D544="","",C545^('Log_working_3-way'!$D544))</f>
        <v/>
      </c>
    </row>
    <row r="546" spans="4:16" x14ac:dyDescent="0.2">
      <c r="D546" s="20" t="str">
        <f t="shared" si="416"/>
        <v/>
      </c>
      <c r="E546" s="17" t="str">
        <f>IF(OR($A546="",$B546="",$C546=""),"",A546*'MPTO_working_3-way'!$I545)</f>
        <v/>
      </c>
      <c r="F546" s="21" t="str">
        <f>IF(OR($A546="",$B546="",$C546=""),"",B546*'MPTO_working_3-way'!$I545)</f>
        <v/>
      </c>
      <c r="G546" s="22" t="str">
        <f>IF(OR($A546="",$B546="",$C546=""),"",C546*'MPTO_working_3-way'!$I545)</f>
        <v/>
      </c>
      <c r="H546" s="17" t="str">
        <f>IF(OR($A546="",$B546="",$C546=""),"",'MPTO_working_3-way'!E545)</f>
        <v/>
      </c>
      <c r="I546" s="21" t="str">
        <f>IF(OR($A546="",$B546="",$C546=""),"",'MPTO_working_3-way'!F545)</f>
        <v/>
      </c>
      <c r="J546" s="22" t="str">
        <f>IF(OR($A546="",$B546="",$C546=""),"",'MPTO_working_3-way'!G545)</f>
        <v/>
      </c>
      <c r="K546" s="17" t="str">
        <f>IF(OR($A546="",$B546="",$C546=""),"",'OddsRatio_working_3-way'!H545)</f>
        <v/>
      </c>
      <c r="L546" s="21" t="str">
        <f>IF(OR($A546="",$B546="",$C546=""),"",'OddsRatio_working_3-way'!I545)</f>
        <v/>
      </c>
      <c r="M546" s="22" t="str">
        <f>IF(OR($A546="",$B546="",$C546=""),"",'OddsRatio_working_3-way'!J545)</f>
        <v/>
      </c>
      <c r="N546" s="17" t="str">
        <f>IF('Log_working_3-way'!$D545="","",A546^('Log_working_3-way'!$D545))</f>
        <v/>
      </c>
      <c r="O546" s="21" t="str">
        <f>IF('Log_working_3-way'!$D545="","",B546^('Log_working_3-way'!$D545))</f>
        <v/>
      </c>
      <c r="P546" s="22" t="str">
        <f>IF('Log_working_3-way'!$D545="","",C546^('Log_working_3-way'!$D545))</f>
        <v/>
      </c>
    </row>
    <row r="547" spans="4:16" x14ac:dyDescent="0.2">
      <c r="D547" s="20" t="str">
        <f t="shared" si="416"/>
        <v/>
      </c>
      <c r="E547" s="17" t="str">
        <f>IF(OR($A547="",$B547="",$C547=""),"",A547*'MPTO_working_3-way'!$I546)</f>
        <v/>
      </c>
      <c r="F547" s="21" t="str">
        <f>IF(OR($A547="",$B547="",$C547=""),"",B547*'MPTO_working_3-way'!$I546)</f>
        <v/>
      </c>
      <c r="G547" s="22" t="str">
        <f>IF(OR($A547="",$B547="",$C547=""),"",C547*'MPTO_working_3-way'!$I546)</f>
        <v/>
      </c>
      <c r="H547" s="17" t="str">
        <f>IF(OR($A547="",$B547="",$C547=""),"",'MPTO_working_3-way'!E546)</f>
        <v/>
      </c>
      <c r="I547" s="21" t="str">
        <f>IF(OR($A547="",$B547="",$C547=""),"",'MPTO_working_3-way'!F546)</f>
        <v/>
      </c>
      <c r="J547" s="22" t="str">
        <f>IF(OR($A547="",$B547="",$C547=""),"",'MPTO_working_3-way'!G546)</f>
        <v/>
      </c>
      <c r="K547" s="17" t="str">
        <f>IF(OR($A547="",$B547="",$C547=""),"",'OddsRatio_working_3-way'!H546)</f>
        <v/>
      </c>
      <c r="L547" s="21" t="str">
        <f>IF(OR($A547="",$B547="",$C547=""),"",'OddsRatio_working_3-way'!I546)</f>
        <v/>
      </c>
      <c r="M547" s="22" t="str">
        <f>IF(OR($A547="",$B547="",$C547=""),"",'OddsRatio_working_3-way'!J546)</f>
        <v/>
      </c>
      <c r="N547" s="17" t="str">
        <f>IF('Log_working_3-way'!$D546="","",A547^('Log_working_3-way'!$D546))</f>
        <v/>
      </c>
      <c r="O547" s="21" t="str">
        <f>IF('Log_working_3-way'!$D546="","",B547^('Log_working_3-way'!$D546))</f>
        <v/>
      </c>
      <c r="P547" s="22" t="str">
        <f>IF('Log_working_3-way'!$D546="","",C547^('Log_working_3-way'!$D546))</f>
        <v/>
      </c>
    </row>
    <row r="548" spans="4:16" x14ac:dyDescent="0.2">
      <c r="D548" s="20" t="str">
        <f t="shared" si="416"/>
        <v/>
      </c>
      <c r="E548" s="17" t="str">
        <f>IF(OR($A548="",$B548="",$C548=""),"",A548*'MPTO_working_3-way'!$I547)</f>
        <v/>
      </c>
      <c r="F548" s="21" t="str">
        <f>IF(OR($A548="",$B548="",$C548=""),"",B548*'MPTO_working_3-way'!$I547)</f>
        <v/>
      </c>
      <c r="G548" s="22" t="str">
        <f>IF(OR($A548="",$B548="",$C548=""),"",C548*'MPTO_working_3-way'!$I547)</f>
        <v/>
      </c>
      <c r="H548" s="17" t="str">
        <f>IF(OR($A548="",$B548="",$C548=""),"",'MPTO_working_3-way'!E547)</f>
        <v/>
      </c>
      <c r="I548" s="21" t="str">
        <f>IF(OR($A548="",$B548="",$C548=""),"",'MPTO_working_3-way'!F547)</f>
        <v/>
      </c>
      <c r="J548" s="22" t="str">
        <f>IF(OR($A548="",$B548="",$C548=""),"",'MPTO_working_3-way'!G547)</f>
        <v/>
      </c>
      <c r="K548" s="17" t="str">
        <f>IF(OR($A548="",$B548="",$C548=""),"",'OddsRatio_working_3-way'!H547)</f>
        <v/>
      </c>
      <c r="L548" s="21" t="str">
        <f>IF(OR($A548="",$B548="",$C548=""),"",'OddsRatio_working_3-way'!I547)</f>
        <v/>
      </c>
      <c r="M548" s="22" t="str">
        <f>IF(OR($A548="",$B548="",$C548=""),"",'OddsRatio_working_3-way'!J547)</f>
        <v/>
      </c>
      <c r="N548" s="17" t="str">
        <f>IF('Log_working_3-way'!$D547="","",A548^('Log_working_3-way'!$D547))</f>
        <v/>
      </c>
      <c r="O548" s="21" t="str">
        <f>IF('Log_working_3-way'!$D547="","",B548^('Log_working_3-way'!$D547))</f>
        <v/>
      </c>
      <c r="P548" s="22" t="str">
        <f>IF('Log_working_3-way'!$D547="","",C548^('Log_working_3-way'!$D547))</f>
        <v/>
      </c>
    </row>
    <row r="549" spans="4:16" x14ac:dyDescent="0.2">
      <c r="D549" s="20" t="str">
        <f t="shared" si="416"/>
        <v/>
      </c>
      <c r="E549" s="17" t="str">
        <f>IF(OR($A549="",$B549="",$C549=""),"",A549*'MPTO_working_3-way'!$I548)</f>
        <v/>
      </c>
      <c r="F549" s="21" t="str">
        <f>IF(OR($A549="",$B549="",$C549=""),"",B549*'MPTO_working_3-way'!$I548)</f>
        <v/>
      </c>
      <c r="G549" s="22" t="str">
        <f>IF(OR($A549="",$B549="",$C549=""),"",C549*'MPTO_working_3-way'!$I548)</f>
        <v/>
      </c>
      <c r="H549" s="17" t="str">
        <f>IF(OR($A549="",$B549="",$C549=""),"",'MPTO_working_3-way'!E548)</f>
        <v/>
      </c>
      <c r="I549" s="21" t="str">
        <f>IF(OR($A549="",$B549="",$C549=""),"",'MPTO_working_3-way'!F548)</f>
        <v/>
      </c>
      <c r="J549" s="22" t="str">
        <f>IF(OR($A549="",$B549="",$C549=""),"",'MPTO_working_3-way'!G548)</f>
        <v/>
      </c>
      <c r="K549" s="17" t="str">
        <f>IF(OR($A549="",$B549="",$C549=""),"",'OddsRatio_working_3-way'!H548)</f>
        <v/>
      </c>
      <c r="L549" s="21" t="str">
        <f>IF(OR($A549="",$B549="",$C549=""),"",'OddsRatio_working_3-way'!I548)</f>
        <v/>
      </c>
      <c r="M549" s="22" t="str">
        <f>IF(OR($A549="",$B549="",$C549=""),"",'OddsRatio_working_3-way'!J548)</f>
        <v/>
      </c>
      <c r="N549" s="17" t="str">
        <f>IF('Log_working_3-way'!$D548="","",A549^('Log_working_3-way'!$D548))</f>
        <v/>
      </c>
      <c r="O549" s="21" t="str">
        <f>IF('Log_working_3-way'!$D548="","",B549^('Log_working_3-way'!$D548))</f>
        <v/>
      </c>
      <c r="P549" s="22" t="str">
        <f>IF('Log_working_3-way'!$D548="","",C549^('Log_working_3-way'!$D548))</f>
        <v/>
      </c>
    </row>
    <row r="550" spans="4:16" x14ac:dyDescent="0.2">
      <c r="D550" s="20" t="str">
        <f t="shared" si="416"/>
        <v/>
      </c>
      <c r="E550" s="17" t="str">
        <f>IF(OR($A550="",$B550="",$C550=""),"",A550*'MPTO_working_3-way'!$I549)</f>
        <v/>
      </c>
      <c r="F550" s="21" t="str">
        <f>IF(OR($A550="",$B550="",$C550=""),"",B550*'MPTO_working_3-way'!$I549)</f>
        <v/>
      </c>
      <c r="G550" s="22" t="str">
        <f>IF(OR($A550="",$B550="",$C550=""),"",C550*'MPTO_working_3-way'!$I549)</f>
        <v/>
      </c>
      <c r="H550" s="17" t="str">
        <f>IF(OR($A550="",$B550="",$C550=""),"",'MPTO_working_3-way'!E549)</f>
        <v/>
      </c>
      <c r="I550" s="21" t="str">
        <f>IF(OR($A550="",$B550="",$C550=""),"",'MPTO_working_3-way'!F549)</f>
        <v/>
      </c>
      <c r="J550" s="22" t="str">
        <f>IF(OR($A550="",$B550="",$C550=""),"",'MPTO_working_3-way'!G549)</f>
        <v/>
      </c>
      <c r="K550" s="17" t="str">
        <f>IF(OR($A550="",$B550="",$C550=""),"",'OddsRatio_working_3-way'!H549)</f>
        <v/>
      </c>
      <c r="L550" s="21" t="str">
        <f>IF(OR($A550="",$B550="",$C550=""),"",'OddsRatio_working_3-way'!I549)</f>
        <v/>
      </c>
      <c r="M550" s="22" t="str">
        <f>IF(OR($A550="",$B550="",$C550=""),"",'OddsRatio_working_3-way'!J549)</f>
        <v/>
      </c>
      <c r="N550" s="17" t="str">
        <f>IF('Log_working_3-way'!$D549="","",A550^('Log_working_3-way'!$D549))</f>
        <v/>
      </c>
      <c r="O550" s="21" t="str">
        <f>IF('Log_working_3-way'!$D549="","",B550^('Log_working_3-way'!$D549))</f>
        <v/>
      </c>
      <c r="P550" s="22" t="str">
        <f>IF('Log_working_3-way'!$D549="","",C550^('Log_working_3-way'!$D549))</f>
        <v/>
      </c>
    </row>
    <row r="551" spans="4:16" x14ac:dyDescent="0.2">
      <c r="D551" s="20" t="str">
        <f t="shared" si="416"/>
        <v/>
      </c>
      <c r="E551" s="17" t="str">
        <f>IF(OR($A551="",$B551="",$C551=""),"",A551*'MPTO_working_3-way'!$I550)</f>
        <v/>
      </c>
      <c r="F551" s="21" t="str">
        <f>IF(OR($A551="",$B551="",$C551=""),"",B551*'MPTO_working_3-way'!$I550)</f>
        <v/>
      </c>
      <c r="G551" s="22" t="str">
        <f>IF(OR($A551="",$B551="",$C551=""),"",C551*'MPTO_working_3-way'!$I550)</f>
        <v/>
      </c>
      <c r="H551" s="17" t="str">
        <f>IF(OR($A551="",$B551="",$C551=""),"",'MPTO_working_3-way'!E550)</f>
        <v/>
      </c>
      <c r="I551" s="21" t="str">
        <f>IF(OR($A551="",$B551="",$C551=""),"",'MPTO_working_3-way'!F550)</f>
        <v/>
      </c>
      <c r="J551" s="22" t="str">
        <f>IF(OR($A551="",$B551="",$C551=""),"",'MPTO_working_3-way'!G550)</f>
        <v/>
      </c>
      <c r="K551" s="17" t="str">
        <f>IF(OR($A551="",$B551="",$C551=""),"",'OddsRatio_working_3-way'!H550)</f>
        <v/>
      </c>
      <c r="L551" s="21" t="str">
        <f>IF(OR($A551="",$B551="",$C551=""),"",'OddsRatio_working_3-way'!I550)</f>
        <v/>
      </c>
      <c r="M551" s="22" t="str">
        <f>IF(OR($A551="",$B551="",$C551=""),"",'OddsRatio_working_3-way'!J550)</f>
        <v/>
      </c>
      <c r="N551" s="17" t="str">
        <f>IF('Log_working_3-way'!$D550="","",A551^('Log_working_3-way'!$D550))</f>
        <v/>
      </c>
      <c r="O551" s="21" t="str">
        <f>IF('Log_working_3-way'!$D550="","",B551^('Log_working_3-way'!$D550))</f>
        <v/>
      </c>
      <c r="P551" s="22" t="str">
        <f>IF('Log_working_3-way'!$D550="","",C551^('Log_working_3-way'!$D550))</f>
        <v/>
      </c>
    </row>
    <row r="552" spans="4:16" x14ac:dyDescent="0.2">
      <c r="D552" s="20" t="str">
        <f t="shared" si="416"/>
        <v/>
      </c>
      <c r="E552" s="17" t="str">
        <f>IF(OR($A552="",$B552="",$C552=""),"",A552*'MPTO_working_3-way'!$I551)</f>
        <v/>
      </c>
      <c r="F552" s="21" t="str">
        <f>IF(OR($A552="",$B552="",$C552=""),"",B552*'MPTO_working_3-way'!$I551)</f>
        <v/>
      </c>
      <c r="G552" s="22" t="str">
        <f>IF(OR($A552="",$B552="",$C552=""),"",C552*'MPTO_working_3-way'!$I551)</f>
        <v/>
      </c>
      <c r="H552" s="17" t="str">
        <f>IF(OR($A552="",$B552="",$C552=""),"",'MPTO_working_3-way'!E551)</f>
        <v/>
      </c>
      <c r="I552" s="21" t="str">
        <f>IF(OR($A552="",$B552="",$C552=""),"",'MPTO_working_3-way'!F551)</f>
        <v/>
      </c>
      <c r="J552" s="22" t="str">
        <f>IF(OR($A552="",$B552="",$C552=""),"",'MPTO_working_3-way'!G551)</f>
        <v/>
      </c>
      <c r="K552" s="17" t="str">
        <f>IF(OR($A552="",$B552="",$C552=""),"",'OddsRatio_working_3-way'!H551)</f>
        <v/>
      </c>
      <c r="L552" s="21" t="str">
        <f>IF(OR($A552="",$B552="",$C552=""),"",'OddsRatio_working_3-way'!I551)</f>
        <v/>
      </c>
      <c r="M552" s="22" t="str">
        <f>IF(OR($A552="",$B552="",$C552=""),"",'OddsRatio_working_3-way'!J551)</f>
        <v/>
      </c>
      <c r="N552" s="17" t="str">
        <f>IF('Log_working_3-way'!$D551="","",A552^('Log_working_3-way'!$D551))</f>
        <v/>
      </c>
      <c r="O552" s="21" t="str">
        <f>IF('Log_working_3-way'!$D551="","",B552^('Log_working_3-way'!$D551))</f>
        <v/>
      </c>
      <c r="P552" s="22" t="str">
        <f>IF('Log_working_3-way'!$D551="","",C552^('Log_working_3-way'!$D551))</f>
        <v/>
      </c>
    </row>
    <row r="553" spans="4:16" x14ac:dyDescent="0.2">
      <c r="D553" s="20" t="str">
        <f t="shared" si="416"/>
        <v/>
      </c>
      <c r="E553" s="17" t="str">
        <f>IF(OR($A553="",$B553="",$C553=""),"",A553*'MPTO_working_3-way'!$I552)</f>
        <v/>
      </c>
      <c r="F553" s="21" t="str">
        <f>IF(OR($A553="",$B553="",$C553=""),"",B553*'MPTO_working_3-way'!$I552)</f>
        <v/>
      </c>
      <c r="G553" s="22" t="str">
        <f>IF(OR($A553="",$B553="",$C553=""),"",C553*'MPTO_working_3-way'!$I552)</f>
        <v/>
      </c>
      <c r="H553" s="17" t="str">
        <f>IF(OR($A553="",$B553="",$C553=""),"",'MPTO_working_3-way'!E552)</f>
        <v/>
      </c>
      <c r="I553" s="21" t="str">
        <f>IF(OR($A553="",$B553="",$C553=""),"",'MPTO_working_3-way'!F552)</f>
        <v/>
      </c>
      <c r="J553" s="22" t="str">
        <f>IF(OR($A553="",$B553="",$C553=""),"",'MPTO_working_3-way'!G552)</f>
        <v/>
      </c>
      <c r="K553" s="17" t="str">
        <f>IF(OR($A553="",$B553="",$C553=""),"",'OddsRatio_working_3-way'!H552)</f>
        <v/>
      </c>
      <c r="L553" s="21" t="str">
        <f>IF(OR($A553="",$B553="",$C553=""),"",'OddsRatio_working_3-way'!I552)</f>
        <v/>
      </c>
      <c r="M553" s="22" t="str">
        <f>IF(OR($A553="",$B553="",$C553=""),"",'OddsRatio_working_3-way'!J552)</f>
        <v/>
      </c>
      <c r="N553" s="17" t="str">
        <f>IF('Log_working_3-way'!$D552="","",A553^('Log_working_3-way'!$D552))</f>
        <v/>
      </c>
      <c r="O553" s="21" t="str">
        <f>IF('Log_working_3-way'!$D552="","",B553^('Log_working_3-way'!$D552))</f>
        <v/>
      </c>
      <c r="P553" s="22" t="str">
        <f>IF('Log_working_3-way'!$D552="","",C553^('Log_working_3-way'!$D552))</f>
        <v/>
      </c>
    </row>
    <row r="554" spans="4:16" x14ac:dyDescent="0.2">
      <c r="D554" s="20" t="str">
        <f t="shared" si="416"/>
        <v/>
      </c>
      <c r="E554" s="17" t="str">
        <f>IF(OR($A554="",$B554="",$C554=""),"",A554*'MPTO_working_3-way'!$I553)</f>
        <v/>
      </c>
      <c r="F554" s="21" t="str">
        <f>IF(OR($A554="",$B554="",$C554=""),"",B554*'MPTO_working_3-way'!$I553)</f>
        <v/>
      </c>
      <c r="G554" s="22" t="str">
        <f>IF(OR($A554="",$B554="",$C554=""),"",C554*'MPTO_working_3-way'!$I553)</f>
        <v/>
      </c>
      <c r="H554" s="17" t="str">
        <f>IF(OR($A554="",$B554="",$C554=""),"",'MPTO_working_3-way'!E553)</f>
        <v/>
      </c>
      <c r="I554" s="21" t="str">
        <f>IF(OR($A554="",$B554="",$C554=""),"",'MPTO_working_3-way'!F553)</f>
        <v/>
      </c>
      <c r="J554" s="22" t="str">
        <f>IF(OR($A554="",$B554="",$C554=""),"",'MPTO_working_3-way'!G553)</f>
        <v/>
      </c>
      <c r="K554" s="17" t="str">
        <f>IF(OR($A554="",$B554="",$C554=""),"",'OddsRatio_working_3-way'!H553)</f>
        <v/>
      </c>
      <c r="L554" s="21" t="str">
        <f>IF(OR($A554="",$B554="",$C554=""),"",'OddsRatio_working_3-way'!I553)</f>
        <v/>
      </c>
      <c r="M554" s="22" t="str">
        <f>IF(OR($A554="",$B554="",$C554=""),"",'OddsRatio_working_3-way'!J553)</f>
        <v/>
      </c>
      <c r="N554" s="17" t="str">
        <f>IF('Log_working_3-way'!$D553="","",A554^('Log_working_3-way'!$D553))</f>
        <v/>
      </c>
      <c r="O554" s="21" t="str">
        <f>IF('Log_working_3-way'!$D553="","",B554^('Log_working_3-way'!$D553))</f>
        <v/>
      </c>
      <c r="P554" s="22" t="str">
        <f>IF('Log_working_3-way'!$D553="","",C554^('Log_working_3-way'!$D553))</f>
        <v/>
      </c>
    </row>
    <row r="555" spans="4:16" x14ac:dyDescent="0.2">
      <c r="D555" s="20" t="str">
        <f t="shared" si="416"/>
        <v/>
      </c>
      <c r="E555" s="17" t="str">
        <f>IF(OR($A555="",$B555="",$C555=""),"",A555*'MPTO_working_3-way'!$I554)</f>
        <v/>
      </c>
      <c r="F555" s="21" t="str">
        <f>IF(OR($A555="",$B555="",$C555=""),"",B555*'MPTO_working_3-way'!$I554)</f>
        <v/>
      </c>
      <c r="G555" s="22" t="str">
        <f>IF(OR($A555="",$B555="",$C555=""),"",C555*'MPTO_working_3-way'!$I554)</f>
        <v/>
      </c>
      <c r="H555" s="17" t="str">
        <f>IF(OR($A555="",$B555="",$C555=""),"",'MPTO_working_3-way'!E554)</f>
        <v/>
      </c>
      <c r="I555" s="21" t="str">
        <f>IF(OR($A555="",$B555="",$C555=""),"",'MPTO_working_3-way'!F554)</f>
        <v/>
      </c>
      <c r="J555" s="22" t="str">
        <f>IF(OR($A555="",$B555="",$C555=""),"",'MPTO_working_3-way'!G554)</f>
        <v/>
      </c>
      <c r="K555" s="17" t="str">
        <f>IF(OR($A555="",$B555="",$C555=""),"",'OddsRatio_working_3-way'!H554)</f>
        <v/>
      </c>
      <c r="L555" s="21" t="str">
        <f>IF(OR($A555="",$B555="",$C555=""),"",'OddsRatio_working_3-way'!I554)</f>
        <v/>
      </c>
      <c r="M555" s="22" t="str">
        <f>IF(OR($A555="",$B555="",$C555=""),"",'OddsRatio_working_3-way'!J554)</f>
        <v/>
      </c>
      <c r="N555" s="17" t="str">
        <f>IF('Log_working_3-way'!$D554="","",A555^('Log_working_3-way'!$D554))</f>
        <v/>
      </c>
      <c r="O555" s="21" t="str">
        <f>IF('Log_working_3-way'!$D554="","",B555^('Log_working_3-way'!$D554))</f>
        <v/>
      </c>
      <c r="P555" s="22" t="str">
        <f>IF('Log_working_3-way'!$D554="","",C555^('Log_working_3-way'!$D554))</f>
        <v/>
      </c>
    </row>
    <row r="556" spans="4:16" x14ac:dyDescent="0.2">
      <c r="D556" s="20" t="str">
        <f t="shared" si="416"/>
        <v/>
      </c>
      <c r="E556" s="17" t="str">
        <f>IF(OR($A556="",$B556="",$C556=""),"",A556*'MPTO_working_3-way'!$I555)</f>
        <v/>
      </c>
      <c r="F556" s="21" t="str">
        <f>IF(OR($A556="",$B556="",$C556=""),"",B556*'MPTO_working_3-way'!$I555)</f>
        <v/>
      </c>
      <c r="G556" s="22" t="str">
        <f>IF(OR($A556="",$B556="",$C556=""),"",C556*'MPTO_working_3-way'!$I555)</f>
        <v/>
      </c>
      <c r="H556" s="17" t="str">
        <f>IF(OR($A556="",$B556="",$C556=""),"",'MPTO_working_3-way'!E555)</f>
        <v/>
      </c>
      <c r="I556" s="21" t="str">
        <f>IF(OR($A556="",$B556="",$C556=""),"",'MPTO_working_3-way'!F555)</f>
        <v/>
      </c>
      <c r="J556" s="22" t="str">
        <f>IF(OR($A556="",$B556="",$C556=""),"",'MPTO_working_3-way'!G555)</f>
        <v/>
      </c>
      <c r="K556" s="17" t="str">
        <f>IF(OR($A556="",$B556="",$C556=""),"",'OddsRatio_working_3-way'!H555)</f>
        <v/>
      </c>
      <c r="L556" s="21" t="str">
        <f>IF(OR($A556="",$B556="",$C556=""),"",'OddsRatio_working_3-way'!I555)</f>
        <v/>
      </c>
      <c r="M556" s="22" t="str">
        <f>IF(OR($A556="",$B556="",$C556=""),"",'OddsRatio_working_3-way'!J555)</f>
        <v/>
      </c>
      <c r="N556" s="17" t="str">
        <f>IF('Log_working_3-way'!$D555="","",A556^('Log_working_3-way'!$D555))</f>
        <v/>
      </c>
      <c r="O556" s="21" t="str">
        <f>IF('Log_working_3-way'!$D555="","",B556^('Log_working_3-way'!$D555))</f>
        <v/>
      </c>
      <c r="P556" s="22" t="str">
        <f>IF('Log_working_3-way'!$D555="","",C556^('Log_working_3-way'!$D555))</f>
        <v/>
      </c>
    </row>
    <row r="557" spans="4:16" x14ac:dyDescent="0.2">
      <c r="D557" s="20" t="str">
        <f t="shared" si="416"/>
        <v/>
      </c>
      <c r="E557" s="17" t="str">
        <f>IF(OR($A557="",$B557="",$C557=""),"",A557*'MPTO_working_3-way'!$I556)</f>
        <v/>
      </c>
      <c r="F557" s="21" t="str">
        <f>IF(OR($A557="",$B557="",$C557=""),"",B557*'MPTO_working_3-way'!$I556)</f>
        <v/>
      </c>
      <c r="G557" s="22" t="str">
        <f>IF(OR($A557="",$B557="",$C557=""),"",C557*'MPTO_working_3-way'!$I556)</f>
        <v/>
      </c>
      <c r="H557" s="17" t="str">
        <f>IF(OR($A557="",$B557="",$C557=""),"",'MPTO_working_3-way'!E556)</f>
        <v/>
      </c>
      <c r="I557" s="21" t="str">
        <f>IF(OR($A557="",$B557="",$C557=""),"",'MPTO_working_3-way'!F556)</f>
        <v/>
      </c>
      <c r="J557" s="22" t="str">
        <f>IF(OR($A557="",$B557="",$C557=""),"",'MPTO_working_3-way'!G556)</f>
        <v/>
      </c>
      <c r="K557" s="17" t="str">
        <f>IF(OR($A557="",$B557="",$C557=""),"",'OddsRatio_working_3-way'!H556)</f>
        <v/>
      </c>
      <c r="L557" s="21" t="str">
        <f>IF(OR($A557="",$B557="",$C557=""),"",'OddsRatio_working_3-way'!I556)</f>
        <v/>
      </c>
      <c r="M557" s="22" t="str">
        <f>IF(OR($A557="",$B557="",$C557=""),"",'OddsRatio_working_3-way'!J556)</f>
        <v/>
      </c>
      <c r="N557" s="17" t="str">
        <f>IF('Log_working_3-way'!$D556="","",A557^('Log_working_3-way'!$D556))</f>
        <v/>
      </c>
      <c r="O557" s="21" t="str">
        <f>IF('Log_working_3-way'!$D556="","",B557^('Log_working_3-way'!$D556))</f>
        <v/>
      </c>
      <c r="P557" s="22" t="str">
        <f>IF('Log_working_3-way'!$D556="","",C557^('Log_working_3-way'!$D556))</f>
        <v/>
      </c>
    </row>
    <row r="558" spans="4:16" x14ac:dyDescent="0.2">
      <c r="D558" s="20" t="str">
        <f t="shared" si="416"/>
        <v/>
      </c>
      <c r="E558" s="17" t="str">
        <f>IF(OR($A558="",$B558="",$C558=""),"",A558*'MPTO_working_3-way'!$I557)</f>
        <v/>
      </c>
      <c r="F558" s="21" t="str">
        <f>IF(OR($A558="",$B558="",$C558=""),"",B558*'MPTO_working_3-way'!$I557)</f>
        <v/>
      </c>
      <c r="G558" s="22" t="str">
        <f>IF(OR($A558="",$B558="",$C558=""),"",C558*'MPTO_working_3-way'!$I557)</f>
        <v/>
      </c>
      <c r="H558" s="17" t="str">
        <f>IF(OR($A558="",$B558="",$C558=""),"",'MPTO_working_3-way'!E557)</f>
        <v/>
      </c>
      <c r="I558" s="21" t="str">
        <f>IF(OR($A558="",$B558="",$C558=""),"",'MPTO_working_3-way'!F557)</f>
        <v/>
      </c>
      <c r="J558" s="22" t="str">
        <f>IF(OR($A558="",$B558="",$C558=""),"",'MPTO_working_3-way'!G557)</f>
        <v/>
      </c>
      <c r="K558" s="17" t="str">
        <f>IF(OR($A558="",$B558="",$C558=""),"",'OddsRatio_working_3-way'!H557)</f>
        <v/>
      </c>
      <c r="L558" s="21" t="str">
        <f>IF(OR($A558="",$B558="",$C558=""),"",'OddsRatio_working_3-way'!I557)</f>
        <v/>
      </c>
      <c r="M558" s="22" t="str">
        <f>IF(OR($A558="",$B558="",$C558=""),"",'OddsRatio_working_3-way'!J557)</f>
        <v/>
      </c>
      <c r="N558" s="17" t="str">
        <f>IF('Log_working_3-way'!$D557="","",A558^('Log_working_3-way'!$D557))</f>
        <v/>
      </c>
      <c r="O558" s="21" t="str">
        <f>IF('Log_working_3-way'!$D557="","",B558^('Log_working_3-way'!$D557))</f>
        <v/>
      </c>
      <c r="P558" s="22" t="str">
        <f>IF('Log_working_3-way'!$D557="","",C558^('Log_working_3-way'!$D557))</f>
        <v/>
      </c>
    </row>
    <row r="559" spans="4:16" x14ac:dyDescent="0.2">
      <c r="D559" s="20" t="str">
        <f t="shared" si="416"/>
        <v/>
      </c>
      <c r="E559" s="17" t="str">
        <f>IF(OR($A559="",$B559="",$C559=""),"",A559*'MPTO_working_3-way'!$I558)</f>
        <v/>
      </c>
      <c r="F559" s="21" t="str">
        <f>IF(OR($A559="",$B559="",$C559=""),"",B559*'MPTO_working_3-way'!$I558)</f>
        <v/>
      </c>
      <c r="G559" s="22" t="str">
        <f>IF(OR($A559="",$B559="",$C559=""),"",C559*'MPTO_working_3-way'!$I558)</f>
        <v/>
      </c>
      <c r="H559" s="17" t="str">
        <f>IF(OR($A559="",$B559="",$C559=""),"",'MPTO_working_3-way'!E558)</f>
        <v/>
      </c>
      <c r="I559" s="21" t="str">
        <f>IF(OR($A559="",$B559="",$C559=""),"",'MPTO_working_3-way'!F558)</f>
        <v/>
      </c>
      <c r="J559" s="22" t="str">
        <f>IF(OR($A559="",$B559="",$C559=""),"",'MPTO_working_3-way'!G558)</f>
        <v/>
      </c>
      <c r="K559" s="17" t="str">
        <f>IF(OR($A559="",$B559="",$C559=""),"",'OddsRatio_working_3-way'!H558)</f>
        <v/>
      </c>
      <c r="L559" s="21" t="str">
        <f>IF(OR($A559="",$B559="",$C559=""),"",'OddsRatio_working_3-way'!I558)</f>
        <v/>
      </c>
      <c r="M559" s="22" t="str">
        <f>IF(OR($A559="",$B559="",$C559=""),"",'OddsRatio_working_3-way'!J558)</f>
        <v/>
      </c>
      <c r="N559" s="17" t="str">
        <f>IF('Log_working_3-way'!$D558="","",A559^('Log_working_3-way'!$D558))</f>
        <v/>
      </c>
      <c r="O559" s="21" t="str">
        <f>IF('Log_working_3-way'!$D558="","",B559^('Log_working_3-way'!$D558))</f>
        <v/>
      </c>
      <c r="P559" s="22" t="str">
        <f>IF('Log_working_3-way'!$D558="","",C559^('Log_working_3-way'!$D558))</f>
        <v/>
      </c>
    </row>
    <row r="560" spans="4:16" x14ac:dyDescent="0.2">
      <c r="D560" s="20" t="str">
        <f t="shared" si="416"/>
        <v/>
      </c>
      <c r="E560" s="17" t="str">
        <f>IF(OR($A560="",$B560="",$C560=""),"",A560*'MPTO_working_3-way'!$I559)</f>
        <v/>
      </c>
      <c r="F560" s="21" t="str">
        <f>IF(OR($A560="",$B560="",$C560=""),"",B560*'MPTO_working_3-way'!$I559)</f>
        <v/>
      </c>
      <c r="G560" s="22" t="str">
        <f>IF(OR($A560="",$B560="",$C560=""),"",C560*'MPTO_working_3-way'!$I559)</f>
        <v/>
      </c>
      <c r="H560" s="17" t="str">
        <f>IF(OR($A560="",$B560="",$C560=""),"",'MPTO_working_3-way'!E559)</f>
        <v/>
      </c>
      <c r="I560" s="21" t="str">
        <f>IF(OR($A560="",$B560="",$C560=""),"",'MPTO_working_3-way'!F559)</f>
        <v/>
      </c>
      <c r="J560" s="22" t="str">
        <f>IF(OR($A560="",$B560="",$C560=""),"",'MPTO_working_3-way'!G559)</f>
        <v/>
      </c>
      <c r="K560" s="17" t="str">
        <f>IF(OR($A560="",$B560="",$C560=""),"",'OddsRatio_working_3-way'!H559)</f>
        <v/>
      </c>
      <c r="L560" s="21" t="str">
        <f>IF(OR($A560="",$B560="",$C560=""),"",'OddsRatio_working_3-way'!I559)</f>
        <v/>
      </c>
      <c r="M560" s="22" t="str">
        <f>IF(OR($A560="",$B560="",$C560=""),"",'OddsRatio_working_3-way'!J559)</f>
        <v/>
      </c>
      <c r="N560" s="17" t="str">
        <f>IF('Log_working_3-way'!$D559="","",A560^('Log_working_3-way'!$D559))</f>
        <v/>
      </c>
      <c r="O560" s="21" t="str">
        <f>IF('Log_working_3-way'!$D559="","",B560^('Log_working_3-way'!$D559))</f>
        <v/>
      </c>
      <c r="P560" s="22" t="str">
        <f>IF('Log_working_3-way'!$D559="","",C560^('Log_working_3-way'!$D559))</f>
        <v/>
      </c>
    </row>
    <row r="561" spans="4:16" x14ac:dyDescent="0.2">
      <c r="D561" s="20" t="str">
        <f t="shared" si="416"/>
        <v/>
      </c>
      <c r="E561" s="17" t="str">
        <f>IF(OR($A561="",$B561="",$C561=""),"",A561*'MPTO_working_3-way'!$I560)</f>
        <v/>
      </c>
      <c r="F561" s="21" t="str">
        <f>IF(OR($A561="",$B561="",$C561=""),"",B561*'MPTO_working_3-way'!$I560)</f>
        <v/>
      </c>
      <c r="G561" s="22" t="str">
        <f>IF(OR($A561="",$B561="",$C561=""),"",C561*'MPTO_working_3-way'!$I560)</f>
        <v/>
      </c>
      <c r="H561" s="17" t="str">
        <f>IF(OR($A561="",$B561="",$C561=""),"",'MPTO_working_3-way'!E560)</f>
        <v/>
      </c>
      <c r="I561" s="21" t="str">
        <f>IF(OR($A561="",$B561="",$C561=""),"",'MPTO_working_3-way'!F560)</f>
        <v/>
      </c>
      <c r="J561" s="22" t="str">
        <f>IF(OR($A561="",$B561="",$C561=""),"",'MPTO_working_3-way'!G560)</f>
        <v/>
      </c>
      <c r="K561" s="17" t="str">
        <f>IF(OR($A561="",$B561="",$C561=""),"",'OddsRatio_working_3-way'!H560)</f>
        <v/>
      </c>
      <c r="L561" s="21" t="str">
        <f>IF(OR($A561="",$B561="",$C561=""),"",'OddsRatio_working_3-way'!I560)</f>
        <v/>
      </c>
      <c r="M561" s="22" t="str">
        <f>IF(OR($A561="",$B561="",$C561=""),"",'OddsRatio_working_3-way'!J560)</f>
        <v/>
      </c>
      <c r="N561" s="17" t="str">
        <f>IF('Log_working_3-way'!$D560="","",A561^('Log_working_3-way'!$D560))</f>
        <v/>
      </c>
      <c r="O561" s="21" t="str">
        <f>IF('Log_working_3-way'!$D560="","",B561^('Log_working_3-way'!$D560))</f>
        <v/>
      </c>
      <c r="P561" s="22" t="str">
        <f>IF('Log_working_3-way'!$D560="","",C561^('Log_working_3-way'!$D560))</f>
        <v/>
      </c>
    </row>
    <row r="562" spans="4:16" x14ac:dyDescent="0.2">
      <c r="D562" s="20" t="str">
        <f t="shared" si="416"/>
        <v/>
      </c>
      <c r="E562" s="17" t="str">
        <f>IF(OR($A562="",$B562="",$C562=""),"",A562*'MPTO_working_3-way'!$I561)</f>
        <v/>
      </c>
      <c r="F562" s="21" t="str">
        <f>IF(OR($A562="",$B562="",$C562=""),"",B562*'MPTO_working_3-way'!$I561)</f>
        <v/>
      </c>
      <c r="G562" s="22" t="str">
        <f>IF(OR($A562="",$B562="",$C562=""),"",C562*'MPTO_working_3-way'!$I561)</f>
        <v/>
      </c>
      <c r="H562" s="17" t="str">
        <f>IF(OR($A562="",$B562="",$C562=""),"",'MPTO_working_3-way'!E561)</f>
        <v/>
      </c>
      <c r="I562" s="21" t="str">
        <f>IF(OR($A562="",$B562="",$C562=""),"",'MPTO_working_3-way'!F561)</f>
        <v/>
      </c>
      <c r="J562" s="22" t="str">
        <f>IF(OR($A562="",$B562="",$C562=""),"",'MPTO_working_3-way'!G561)</f>
        <v/>
      </c>
      <c r="K562" s="17" t="str">
        <f>IF(OR($A562="",$B562="",$C562=""),"",'OddsRatio_working_3-way'!H561)</f>
        <v/>
      </c>
      <c r="L562" s="21" t="str">
        <f>IF(OR($A562="",$B562="",$C562=""),"",'OddsRatio_working_3-way'!I561)</f>
        <v/>
      </c>
      <c r="M562" s="22" t="str">
        <f>IF(OR($A562="",$B562="",$C562=""),"",'OddsRatio_working_3-way'!J561)</f>
        <v/>
      </c>
      <c r="N562" s="17" t="str">
        <f>IF('Log_working_3-way'!$D561="","",A562^('Log_working_3-way'!$D561))</f>
        <v/>
      </c>
      <c r="O562" s="21" t="str">
        <f>IF('Log_working_3-way'!$D561="","",B562^('Log_working_3-way'!$D561))</f>
        <v/>
      </c>
      <c r="P562" s="22" t="str">
        <f>IF('Log_working_3-way'!$D561="","",C562^('Log_working_3-way'!$D561))</f>
        <v/>
      </c>
    </row>
    <row r="563" spans="4:16" x14ac:dyDescent="0.2">
      <c r="D563" s="20" t="str">
        <f t="shared" si="416"/>
        <v/>
      </c>
      <c r="E563" s="17" t="str">
        <f>IF(OR($A563="",$B563="",$C563=""),"",A563*'MPTO_working_3-way'!$I562)</f>
        <v/>
      </c>
      <c r="F563" s="21" t="str">
        <f>IF(OR($A563="",$B563="",$C563=""),"",B563*'MPTO_working_3-way'!$I562)</f>
        <v/>
      </c>
      <c r="G563" s="22" t="str">
        <f>IF(OR($A563="",$B563="",$C563=""),"",C563*'MPTO_working_3-way'!$I562)</f>
        <v/>
      </c>
      <c r="H563" s="17" t="str">
        <f>IF(OR($A563="",$B563="",$C563=""),"",'MPTO_working_3-way'!E562)</f>
        <v/>
      </c>
      <c r="I563" s="21" t="str">
        <f>IF(OR($A563="",$B563="",$C563=""),"",'MPTO_working_3-way'!F562)</f>
        <v/>
      </c>
      <c r="J563" s="22" t="str">
        <f>IF(OR($A563="",$B563="",$C563=""),"",'MPTO_working_3-way'!G562)</f>
        <v/>
      </c>
      <c r="K563" s="17" t="str">
        <f>IF(OR($A563="",$B563="",$C563=""),"",'OddsRatio_working_3-way'!H562)</f>
        <v/>
      </c>
      <c r="L563" s="21" t="str">
        <f>IF(OR($A563="",$B563="",$C563=""),"",'OddsRatio_working_3-way'!I562)</f>
        <v/>
      </c>
      <c r="M563" s="22" t="str">
        <f>IF(OR($A563="",$B563="",$C563=""),"",'OddsRatio_working_3-way'!J562)</f>
        <v/>
      </c>
      <c r="N563" s="17" t="str">
        <f>IF('Log_working_3-way'!$D562="","",A563^('Log_working_3-way'!$D562))</f>
        <v/>
      </c>
      <c r="O563" s="21" t="str">
        <f>IF('Log_working_3-way'!$D562="","",B563^('Log_working_3-way'!$D562))</f>
        <v/>
      </c>
      <c r="P563" s="22" t="str">
        <f>IF('Log_working_3-way'!$D562="","",C563^('Log_working_3-way'!$D562))</f>
        <v/>
      </c>
    </row>
    <row r="564" spans="4:16" x14ac:dyDescent="0.2">
      <c r="D564" s="20" t="str">
        <f t="shared" si="416"/>
        <v/>
      </c>
      <c r="E564" s="17" t="str">
        <f>IF(OR($A564="",$B564="",$C564=""),"",A564*'MPTO_working_3-way'!$I563)</f>
        <v/>
      </c>
      <c r="F564" s="21" t="str">
        <f>IF(OR($A564="",$B564="",$C564=""),"",B564*'MPTO_working_3-way'!$I563)</f>
        <v/>
      </c>
      <c r="G564" s="22" t="str">
        <f>IF(OR($A564="",$B564="",$C564=""),"",C564*'MPTO_working_3-way'!$I563)</f>
        <v/>
      </c>
      <c r="H564" s="17" t="str">
        <f>IF(OR($A564="",$B564="",$C564=""),"",'MPTO_working_3-way'!E563)</f>
        <v/>
      </c>
      <c r="I564" s="21" t="str">
        <f>IF(OR($A564="",$B564="",$C564=""),"",'MPTO_working_3-way'!F563)</f>
        <v/>
      </c>
      <c r="J564" s="22" t="str">
        <f>IF(OR($A564="",$B564="",$C564=""),"",'MPTO_working_3-way'!G563)</f>
        <v/>
      </c>
      <c r="K564" s="17" t="str">
        <f>IF(OR($A564="",$B564="",$C564=""),"",'OddsRatio_working_3-way'!H563)</f>
        <v/>
      </c>
      <c r="L564" s="21" t="str">
        <f>IF(OR($A564="",$B564="",$C564=""),"",'OddsRatio_working_3-way'!I563)</f>
        <v/>
      </c>
      <c r="M564" s="22" t="str">
        <f>IF(OR($A564="",$B564="",$C564=""),"",'OddsRatio_working_3-way'!J563)</f>
        <v/>
      </c>
      <c r="N564" s="17" t="str">
        <f>IF('Log_working_3-way'!$D563="","",A564^('Log_working_3-way'!$D563))</f>
        <v/>
      </c>
      <c r="O564" s="21" t="str">
        <f>IF('Log_working_3-way'!$D563="","",B564^('Log_working_3-way'!$D563))</f>
        <v/>
      </c>
      <c r="P564" s="22" t="str">
        <f>IF('Log_working_3-way'!$D563="","",C564^('Log_working_3-way'!$D563))</f>
        <v/>
      </c>
    </row>
    <row r="565" spans="4:16" x14ac:dyDescent="0.2">
      <c r="D565" s="20" t="str">
        <f t="shared" si="416"/>
        <v/>
      </c>
      <c r="E565" s="17" t="str">
        <f>IF(OR($A565="",$B565="",$C565=""),"",A565*'MPTO_working_3-way'!$I564)</f>
        <v/>
      </c>
      <c r="F565" s="21" t="str">
        <f>IF(OR($A565="",$B565="",$C565=""),"",B565*'MPTO_working_3-way'!$I564)</f>
        <v/>
      </c>
      <c r="G565" s="22" t="str">
        <f>IF(OR($A565="",$B565="",$C565=""),"",C565*'MPTO_working_3-way'!$I564)</f>
        <v/>
      </c>
      <c r="H565" s="17" t="str">
        <f>IF(OR($A565="",$B565="",$C565=""),"",'MPTO_working_3-way'!E564)</f>
        <v/>
      </c>
      <c r="I565" s="21" t="str">
        <f>IF(OR($A565="",$B565="",$C565=""),"",'MPTO_working_3-way'!F564)</f>
        <v/>
      </c>
      <c r="J565" s="22" t="str">
        <f>IF(OR($A565="",$B565="",$C565=""),"",'MPTO_working_3-way'!G564)</f>
        <v/>
      </c>
      <c r="K565" s="17" t="str">
        <f>IF(OR($A565="",$B565="",$C565=""),"",'OddsRatio_working_3-way'!H564)</f>
        <v/>
      </c>
      <c r="L565" s="21" t="str">
        <f>IF(OR($A565="",$B565="",$C565=""),"",'OddsRatio_working_3-way'!I564)</f>
        <v/>
      </c>
      <c r="M565" s="22" t="str">
        <f>IF(OR($A565="",$B565="",$C565=""),"",'OddsRatio_working_3-way'!J564)</f>
        <v/>
      </c>
      <c r="N565" s="17" t="str">
        <f>IF('Log_working_3-way'!$D564="","",A565^('Log_working_3-way'!$D564))</f>
        <v/>
      </c>
      <c r="O565" s="21" t="str">
        <f>IF('Log_working_3-way'!$D564="","",B565^('Log_working_3-way'!$D564))</f>
        <v/>
      </c>
      <c r="P565" s="22" t="str">
        <f>IF('Log_working_3-way'!$D564="","",C565^('Log_working_3-way'!$D564))</f>
        <v/>
      </c>
    </row>
    <row r="566" spans="4:16" x14ac:dyDescent="0.2">
      <c r="D566" s="20" t="str">
        <f t="shared" si="416"/>
        <v/>
      </c>
      <c r="E566" s="17" t="str">
        <f>IF(OR($A566="",$B566="",$C566=""),"",A566*'MPTO_working_3-way'!$I565)</f>
        <v/>
      </c>
      <c r="F566" s="21" t="str">
        <f>IF(OR($A566="",$B566="",$C566=""),"",B566*'MPTO_working_3-way'!$I565)</f>
        <v/>
      </c>
      <c r="G566" s="22" t="str">
        <f>IF(OR($A566="",$B566="",$C566=""),"",C566*'MPTO_working_3-way'!$I565)</f>
        <v/>
      </c>
      <c r="H566" s="17" t="str">
        <f>IF(OR($A566="",$B566="",$C566=""),"",'MPTO_working_3-way'!E565)</f>
        <v/>
      </c>
      <c r="I566" s="21" t="str">
        <f>IF(OR($A566="",$B566="",$C566=""),"",'MPTO_working_3-way'!F565)</f>
        <v/>
      </c>
      <c r="J566" s="22" t="str">
        <f>IF(OR($A566="",$B566="",$C566=""),"",'MPTO_working_3-way'!G565)</f>
        <v/>
      </c>
      <c r="K566" s="17" t="str">
        <f>IF(OR($A566="",$B566="",$C566=""),"",'OddsRatio_working_3-way'!H565)</f>
        <v/>
      </c>
      <c r="L566" s="21" t="str">
        <f>IF(OR($A566="",$B566="",$C566=""),"",'OddsRatio_working_3-way'!I565)</f>
        <v/>
      </c>
      <c r="M566" s="22" t="str">
        <f>IF(OR($A566="",$B566="",$C566=""),"",'OddsRatio_working_3-way'!J565)</f>
        <v/>
      </c>
      <c r="N566" s="17" t="str">
        <f>IF('Log_working_3-way'!$D565="","",A566^('Log_working_3-way'!$D565))</f>
        <v/>
      </c>
      <c r="O566" s="21" t="str">
        <f>IF('Log_working_3-way'!$D565="","",B566^('Log_working_3-way'!$D565))</f>
        <v/>
      </c>
      <c r="P566" s="22" t="str">
        <f>IF('Log_working_3-way'!$D565="","",C566^('Log_working_3-way'!$D565))</f>
        <v/>
      </c>
    </row>
    <row r="567" spans="4:16" x14ac:dyDescent="0.2">
      <c r="D567" s="20" t="str">
        <f t="shared" si="416"/>
        <v/>
      </c>
      <c r="E567" s="17" t="str">
        <f>IF(OR($A567="",$B567="",$C567=""),"",A567*'MPTO_working_3-way'!$I566)</f>
        <v/>
      </c>
      <c r="F567" s="21" t="str">
        <f>IF(OR($A567="",$B567="",$C567=""),"",B567*'MPTO_working_3-way'!$I566)</f>
        <v/>
      </c>
      <c r="G567" s="22" t="str">
        <f>IF(OR($A567="",$B567="",$C567=""),"",C567*'MPTO_working_3-way'!$I566)</f>
        <v/>
      </c>
      <c r="H567" s="17" t="str">
        <f>IF(OR($A567="",$B567="",$C567=""),"",'MPTO_working_3-way'!E566)</f>
        <v/>
      </c>
      <c r="I567" s="21" t="str">
        <f>IF(OR($A567="",$B567="",$C567=""),"",'MPTO_working_3-way'!F566)</f>
        <v/>
      </c>
      <c r="J567" s="22" t="str">
        <f>IF(OR($A567="",$B567="",$C567=""),"",'MPTO_working_3-way'!G566)</f>
        <v/>
      </c>
      <c r="K567" s="17" t="str">
        <f>IF(OR($A567="",$B567="",$C567=""),"",'OddsRatio_working_3-way'!H566)</f>
        <v/>
      </c>
      <c r="L567" s="21" t="str">
        <f>IF(OR($A567="",$B567="",$C567=""),"",'OddsRatio_working_3-way'!I566)</f>
        <v/>
      </c>
      <c r="M567" s="22" t="str">
        <f>IF(OR($A567="",$B567="",$C567=""),"",'OddsRatio_working_3-way'!J566)</f>
        <v/>
      </c>
      <c r="N567" s="17" t="str">
        <f>IF('Log_working_3-way'!$D566="","",A567^('Log_working_3-way'!$D566))</f>
        <v/>
      </c>
      <c r="O567" s="21" t="str">
        <f>IF('Log_working_3-way'!$D566="","",B567^('Log_working_3-way'!$D566))</f>
        <v/>
      </c>
      <c r="P567" s="22" t="str">
        <f>IF('Log_working_3-way'!$D566="","",C567^('Log_working_3-way'!$D566))</f>
        <v/>
      </c>
    </row>
    <row r="568" spans="4:16" x14ac:dyDescent="0.2">
      <c r="D568" s="20" t="str">
        <f t="shared" si="416"/>
        <v/>
      </c>
      <c r="E568" s="17" t="str">
        <f>IF(OR($A568="",$B568="",$C568=""),"",A568*'MPTO_working_3-way'!$I567)</f>
        <v/>
      </c>
      <c r="F568" s="21" t="str">
        <f>IF(OR($A568="",$B568="",$C568=""),"",B568*'MPTO_working_3-way'!$I567)</f>
        <v/>
      </c>
      <c r="G568" s="22" t="str">
        <f>IF(OR($A568="",$B568="",$C568=""),"",C568*'MPTO_working_3-way'!$I567)</f>
        <v/>
      </c>
      <c r="H568" s="17" t="str">
        <f>IF(OR($A568="",$B568="",$C568=""),"",'MPTO_working_3-way'!E567)</f>
        <v/>
      </c>
      <c r="I568" s="21" t="str">
        <f>IF(OR($A568="",$B568="",$C568=""),"",'MPTO_working_3-way'!F567)</f>
        <v/>
      </c>
      <c r="J568" s="22" t="str">
        <f>IF(OR($A568="",$B568="",$C568=""),"",'MPTO_working_3-way'!G567)</f>
        <v/>
      </c>
      <c r="K568" s="17" t="str">
        <f>IF(OR($A568="",$B568="",$C568=""),"",'OddsRatio_working_3-way'!H567)</f>
        <v/>
      </c>
      <c r="L568" s="21" t="str">
        <f>IF(OR($A568="",$B568="",$C568=""),"",'OddsRatio_working_3-way'!I567)</f>
        <v/>
      </c>
      <c r="M568" s="22" t="str">
        <f>IF(OR($A568="",$B568="",$C568=""),"",'OddsRatio_working_3-way'!J567)</f>
        <v/>
      </c>
      <c r="N568" s="17" t="str">
        <f>IF('Log_working_3-way'!$D567="","",A568^('Log_working_3-way'!$D567))</f>
        <v/>
      </c>
      <c r="O568" s="21" t="str">
        <f>IF('Log_working_3-way'!$D567="","",B568^('Log_working_3-way'!$D567))</f>
        <v/>
      </c>
      <c r="P568" s="22" t="str">
        <f>IF('Log_working_3-way'!$D567="","",C568^('Log_working_3-way'!$D567))</f>
        <v/>
      </c>
    </row>
    <row r="569" spans="4:16" x14ac:dyDescent="0.2">
      <c r="D569" s="20" t="str">
        <f t="shared" si="416"/>
        <v/>
      </c>
      <c r="E569" s="17" t="str">
        <f>IF(OR($A569="",$B569="",$C569=""),"",A569*'MPTO_working_3-way'!$I568)</f>
        <v/>
      </c>
      <c r="F569" s="21" t="str">
        <f>IF(OR($A569="",$B569="",$C569=""),"",B569*'MPTO_working_3-way'!$I568)</f>
        <v/>
      </c>
      <c r="G569" s="22" t="str">
        <f>IF(OR($A569="",$B569="",$C569=""),"",C569*'MPTO_working_3-way'!$I568)</f>
        <v/>
      </c>
      <c r="H569" s="17" t="str">
        <f>IF(OR($A569="",$B569="",$C569=""),"",'MPTO_working_3-way'!E568)</f>
        <v/>
      </c>
      <c r="I569" s="21" t="str">
        <f>IF(OR($A569="",$B569="",$C569=""),"",'MPTO_working_3-way'!F568)</f>
        <v/>
      </c>
      <c r="J569" s="22" t="str">
        <f>IF(OR($A569="",$B569="",$C569=""),"",'MPTO_working_3-way'!G568)</f>
        <v/>
      </c>
      <c r="K569" s="17" t="str">
        <f>IF(OR($A569="",$B569="",$C569=""),"",'OddsRatio_working_3-way'!H568)</f>
        <v/>
      </c>
      <c r="L569" s="21" t="str">
        <f>IF(OR($A569="",$B569="",$C569=""),"",'OddsRatio_working_3-way'!I568)</f>
        <v/>
      </c>
      <c r="M569" s="22" t="str">
        <f>IF(OR($A569="",$B569="",$C569=""),"",'OddsRatio_working_3-way'!J568)</f>
        <v/>
      </c>
      <c r="N569" s="17" t="str">
        <f>IF('Log_working_3-way'!$D568="","",A569^('Log_working_3-way'!$D568))</f>
        <v/>
      </c>
      <c r="O569" s="21" t="str">
        <f>IF('Log_working_3-way'!$D568="","",B569^('Log_working_3-way'!$D568))</f>
        <v/>
      </c>
      <c r="P569" s="22" t="str">
        <f>IF('Log_working_3-way'!$D568="","",C569^('Log_working_3-way'!$D568))</f>
        <v/>
      </c>
    </row>
    <row r="570" spans="4:16" x14ac:dyDescent="0.2">
      <c r="D570" s="20" t="str">
        <f t="shared" si="416"/>
        <v/>
      </c>
      <c r="E570" s="17" t="str">
        <f>IF(OR($A570="",$B570="",$C570=""),"",A570*'MPTO_working_3-way'!$I569)</f>
        <v/>
      </c>
      <c r="F570" s="21" t="str">
        <f>IF(OR($A570="",$B570="",$C570=""),"",B570*'MPTO_working_3-way'!$I569)</f>
        <v/>
      </c>
      <c r="G570" s="22" t="str">
        <f>IF(OR($A570="",$B570="",$C570=""),"",C570*'MPTO_working_3-way'!$I569)</f>
        <v/>
      </c>
      <c r="H570" s="17" t="str">
        <f>IF(OR($A570="",$B570="",$C570=""),"",'MPTO_working_3-way'!E569)</f>
        <v/>
      </c>
      <c r="I570" s="21" t="str">
        <f>IF(OR($A570="",$B570="",$C570=""),"",'MPTO_working_3-way'!F569)</f>
        <v/>
      </c>
      <c r="J570" s="22" t="str">
        <f>IF(OR($A570="",$B570="",$C570=""),"",'MPTO_working_3-way'!G569)</f>
        <v/>
      </c>
      <c r="K570" s="17" t="str">
        <f>IF(OR($A570="",$B570="",$C570=""),"",'OddsRatio_working_3-way'!H569)</f>
        <v/>
      </c>
      <c r="L570" s="21" t="str">
        <f>IF(OR($A570="",$B570="",$C570=""),"",'OddsRatio_working_3-way'!I569)</f>
        <v/>
      </c>
      <c r="M570" s="22" t="str">
        <f>IF(OR($A570="",$B570="",$C570=""),"",'OddsRatio_working_3-way'!J569)</f>
        <v/>
      </c>
      <c r="N570" s="17" t="str">
        <f>IF('Log_working_3-way'!$D569="","",A570^('Log_working_3-way'!$D569))</f>
        <v/>
      </c>
      <c r="O570" s="21" t="str">
        <f>IF('Log_working_3-way'!$D569="","",B570^('Log_working_3-way'!$D569))</f>
        <v/>
      </c>
      <c r="P570" s="22" t="str">
        <f>IF('Log_working_3-way'!$D569="","",C570^('Log_working_3-way'!$D569))</f>
        <v/>
      </c>
    </row>
    <row r="571" spans="4:16" x14ac:dyDescent="0.2">
      <c r="D571" s="20" t="str">
        <f t="shared" si="416"/>
        <v/>
      </c>
      <c r="E571" s="17" t="str">
        <f>IF(OR($A571="",$B571="",$C571=""),"",A571*'MPTO_working_3-way'!$I570)</f>
        <v/>
      </c>
      <c r="F571" s="21" t="str">
        <f>IF(OR($A571="",$B571="",$C571=""),"",B571*'MPTO_working_3-way'!$I570)</f>
        <v/>
      </c>
      <c r="G571" s="22" t="str">
        <f>IF(OR($A571="",$B571="",$C571=""),"",C571*'MPTO_working_3-way'!$I570)</f>
        <v/>
      </c>
      <c r="H571" s="17" t="str">
        <f>IF(OR($A571="",$B571="",$C571=""),"",'MPTO_working_3-way'!E570)</f>
        <v/>
      </c>
      <c r="I571" s="21" t="str">
        <f>IF(OR($A571="",$B571="",$C571=""),"",'MPTO_working_3-way'!F570)</f>
        <v/>
      </c>
      <c r="J571" s="22" t="str">
        <f>IF(OR($A571="",$B571="",$C571=""),"",'MPTO_working_3-way'!G570)</f>
        <v/>
      </c>
      <c r="K571" s="17" t="str">
        <f>IF(OR($A571="",$B571="",$C571=""),"",'OddsRatio_working_3-way'!H570)</f>
        <v/>
      </c>
      <c r="L571" s="21" t="str">
        <f>IF(OR($A571="",$B571="",$C571=""),"",'OddsRatio_working_3-way'!I570)</f>
        <v/>
      </c>
      <c r="M571" s="22" t="str">
        <f>IF(OR($A571="",$B571="",$C571=""),"",'OddsRatio_working_3-way'!J570)</f>
        <v/>
      </c>
      <c r="N571" s="17" t="str">
        <f>IF('Log_working_3-way'!$D570="","",A571^('Log_working_3-way'!$D570))</f>
        <v/>
      </c>
      <c r="O571" s="21" t="str">
        <f>IF('Log_working_3-way'!$D570="","",B571^('Log_working_3-way'!$D570))</f>
        <v/>
      </c>
      <c r="P571" s="22" t="str">
        <f>IF('Log_working_3-way'!$D570="","",C571^('Log_working_3-way'!$D570))</f>
        <v/>
      </c>
    </row>
    <row r="572" spans="4:16" x14ac:dyDescent="0.2">
      <c r="D572" s="20" t="str">
        <f t="shared" si="416"/>
        <v/>
      </c>
      <c r="E572" s="17" t="str">
        <f>IF(OR($A572="",$B572="",$C572=""),"",A572*'MPTO_working_3-way'!$I571)</f>
        <v/>
      </c>
      <c r="F572" s="21" t="str">
        <f>IF(OR($A572="",$B572="",$C572=""),"",B572*'MPTO_working_3-way'!$I571)</f>
        <v/>
      </c>
      <c r="G572" s="22" t="str">
        <f>IF(OR($A572="",$B572="",$C572=""),"",C572*'MPTO_working_3-way'!$I571)</f>
        <v/>
      </c>
      <c r="H572" s="17" t="str">
        <f>IF(OR($A572="",$B572="",$C572=""),"",'MPTO_working_3-way'!E571)</f>
        <v/>
      </c>
      <c r="I572" s="21" t="str">
        <f>IF(OR($A572="",$B572="",$C572=""),"",'MPTO_working_3-way'!F571)</f>
        <v/>
      </c>
      <c r="J572" s="22" t="str">
        <f>IF(OR($A572="",$B572="",$C572=""),"",'MPTO_working_3-way'!G571)</f>
        <v/>
      </c>
      <c r="K572" s="17" t="str">
        <f>IF(OR($A572="",$B572="",$C572=""),"",'OddsRatio_working_3-way'!H571)</f>
        <v/>
      </c>
      <c r="L572" s="21" t="str">
        <f>IF(OR($A572="",$B572="",$C572=""),"",'OddsRatio_working_3-way'!I571)</f>
        <v/>
      </c>
      <c r="M572" s="22" t="str">
        <f>IF(OR($A572="",$B572="",$C572=""),"",'OddsRatio_working_3-way'!J571)</f>
        <v/>
      </c>
      <c r="N572" s="17" t="str">
        <f>IF('Log_working_3-way'!$D571="","",A572^('Log_working_3-way'!$D571))</f>
        <v/>
      </c>
      <c r="O572" s="21" t="str">
        <f>IF('Log_working_3-way'!$D571="","",B572^('Log_working_3-way'!$D571))</f>
        <v/>
      </c>
      <c r="P572" s="22" t="str">
        <f>IF('Log_working_3-way'!$D571="","",C572^('Log_working_3-way'!$D571))</f>
        <v/>
      </c>
    </row>
    <row r="573" spans="4:16" x14ac:dyDescent="0.2">
      <c r="D573" s="20" t="str">
        <f t="shared" si="416"/>
        <v/>
      </c>
      <c r="E573" s="17" t="str">
        <f>IF(OR($A573="",$B573="",$C573=""),"",A573*'MPTO_working_3-way'!$I572)</f>
        <v/>
      </c>
      <c r="F573" s="21" t="str">
        <f>IF(OR($A573="",$B573="",$C573=""),"",B573*'MPTO_working_3-way'!$I572)</f>
        <v/>
      </c>
      <c r="G573" s="22" t="str">
        <f>IF(OR($A573="",$B573="",$C573=""),"",C573*'MPTO_working_3-way'!$I572)</f>
        <v/>
      </c>
      <c r="H573" s="17" t="str">
        <f>IF(OR($A573="",$B573="",$C573=""),"",'MPTO_working_3-way'!E572)</f>
        <v/>
      </c>
      <c r="I573" s="21" t="str">
        <f>IF(OR($A573="",$B573="",$C573=""),"",'MPTO_working_3-way'!F572)</f>
        <v/>
      </c>
      <c r="J573" s="22" t="str">
        <f>IF(OR($A573="",$B573="",$C573=""),"",'MPTO_working_3-way'!G572)</f>
        <v/>
      </c>
      <c r="K573" s="17" t="str">
        <f>IF(OR($A573="",$B573="",$C573=""),"",'OddsRatio_working_3-way'!H572)</f>
        <v/>
      </c>
      <c r="L573" s="21" t="str">
        <f>IF(OR($A573="",$B573="",$C573=""),"",'OddsRatio_working_3-way'!I572)</f>
        <v/>
      </c>
      <c r="M573" s="22" t="str">
        <f>IF(OR($A573="",$B573="",$C573=""),"",'OddsRatio_working_3-way'!J572)</f>
        <v/>
      </c>
      <c r="N573" s="17" t="str">
        <f>IF('Log_working_3-way'!$D572="","",A573^('Log_working_3-way'!$D572))</f>
        <v/>
      </c>
      <c r="O573" s="21" t="str">
        <f>IF('Log_working_3-way'!$D572="","",B573^('Log_working_3-way'!$D572))</f>
        <v/>
      </c>
      <c r="P573" s="22" t="str">
        <f>IF('Log_working_3-way'!$D572="","",C573^('Log_working_3-way'!$D572))</f>
        <v/>
      </c>
    </row>
    <row r="574" spans="4:16" x14ac:dyDescent="0.2">
      <c r="D574" s="20" t="str">
        <f t="shared" si="416"/>
        <v/>
      </c>
      <c r="E574" s="17" t="str">
        <f>IF(OR($A574="",$B574="",$C574=""),"",A574*'MPTO_working_3-way'!$I573)</f>
        <v/>
      </c>
      <c r="F574" s="21" t="str">
        <f>IF(OR($A574="",$B574="",$C574=""),"",B574*'MPTO_working_3-way'!$I573)</f>
        <v/>
      </c>
      <c r="G574" s="22" t="str">
        <f>IF(OR($A574="",$B574="",$C574=""),"",C574*'MPTO_working_3-way'!$I573)</f>
        <v/>
      </c>
      <c r="H574" s="17" t="str">
        <f>IF(OR($A574="",$B574="",$C574=""),"",'MPTO_working_3-way'!E573)</f>
        <v/>
      </c>
      <c r="I574" s="21" t="str">
        <f>IF(OR($A574="",$B574="",$C574=""),"",'MPTO_working_3-way'!F573)</f>
        <v/>
      </c>
      <c r="J574" s="22" t="str">
        <f>IF(OR($A574="",$B574="",$C574=""),"",'MPTO_working_3-way'!G573)</f>
        <v/>
      </c>
      <c r="K574" s="17" t="str">
        <f>IF(OR($A574="",$B574="",$C574=""),"",'OddsRatio_working_3-way'!H573)</f>
        <v/>
      </c>
      <c r="L574" s="21" t="str">
        <f>IF(OR($A574="",$B574="",$C574=""),"",'OddsRatio_working_3-way'!I573)</f>
        <v/>
      </c>
      <c r="M574" s="22" t="str">
        <f>IF(OR($A574="",$B574="",$C574=""),"",'OddsRatio_working_3-way'!J573)</f>
        <v/>
      </c>
      <c r="N574" s="17" t="str">
        <f>IF('Log_working_3-way'!$D573="","",A574^('Log_working_3-way'!$D573))</f>
        <v/>
      </c>
      <c r="O574" s="21" t="str">
        <f>IF('Log_working_3-way'!$D573="","",B574^('Log_working_3-way'!$D573))</f>
        <v/>
      </c>
      <c r="P574" s="22" t="str">
        <f>IF('Log_working_3-way'!$D573="","",C574^('Log_working_3-way'!$D573))</f>
        <v/>
      </c>
    </row>
    <row r="575" spans="4:16" x14ac:dyDescent="0.2">
      <c r="D575" s="20" t="str">
        <f t="shared" si="416"/>
        <v/>
      </c>
      <c r="E575" s="17" t="str">
        <f>IF(OR($A575="",$B575="",$C575=""),"",A575*'MPTO_working_3-way'!$I574)</f>
        <v/>
      </c>
      <c r="F575" s="21" t="str">
        <f>IF(OR($A575="",$B575="",$C575=""),"",B575*'MPTO_working_3-way'!$I574)</f>
        <v/>
      </c>
      <c r="G575" s="22" t="str">
        <f>IF(OR($A575="",$B575="",$C575=""),"",C575*'MPTO_working_3-way'!$I574)</f>
        <v/>
      </c>
      <c r="H575" s="17" t="str">
        <f>IF(OR($A575="",$B575="",$C575=""),"",'MPTO_working_3-way'!E574)</f>
        <v/>
      </c>
      <c r="I575" s="21" t="str">
        <f>IF(OR($A575="",$B575="",$C575=""),"",'MPTO_working_3-way'!F574)</f>
        <v/>
      </c>
      <c r="J575" s="22" t="str">
        <f>IF(OR($A575="",$B575="",$C575=""),"",'MPTO_working_3-way'!G574)</f>
        <v/>
      </c>
      <c r="K575" s="17" t="str">
        <f>IF(OR($A575="",$B575="",$C575=""),"",'OddsRatio_working_3-way'!H574)</f>
        <v/>
      </c>
      <c r="L575" s="21" t="str">
        <f>IF(OR($A575="",$B575="",$C575=""),"",'OddsRatio_working_3-way'!I574)</f>
        <v/>
      </c>
      <c r="M575" s="22" t="str">
        <f>IF(OR($A575="",$B575="",$C575=""),"",'OddsRatio_working_3-way'!J574)</f>
        <v/>
      </c>
      <c r="N575" s="17" t="str">
        <f>IF('Log_working_3-way'!$D574="","",A575^('Log_working_3-way'!$D574))</f>
        <v/>
      </c>
      <c r="O575" s="21" t="str">
        <f>IF('Log_working_3-way'!$D574="","",B575^('Log_working_3-way'!$D574))</f>
        <v/>
      </c>
      <c r="P575" s="22" t="str">
        <f>IF('Log_working_3-way'!$D574="","",C575^('Log_working_3-way'!$D574))</f>
        <v/>
      </c>
    </row>
    <row r="576" spans="4:16" x14ac:dyDescent="0.2">
      <c r="D576" s="20" t="str">
        <f t="shared" si="416"/>
        <v/>
      </c>
      <c r="E576" s="17" t="str">
        <f>IF(OR($A576="",$B576="",$C576=""),"",A576*'MPTO_working_3-way'!$I575)</f>
        <v/>
      </c>
      <c r="F576" s="21" t="str">
        <f>IF(OR($A576="",$B576="",$C576=""),"",B576*'MPTO_working_3-way'!$I575)</f>
        <v/>
      </c>
      <c r="G576" s="22" t="str">
        <f>IF(OR($A576="",$B576="",$C576=""),"",C576*'MPTO_working_3-way'!$I575)</f>
        <v/>
      </c>
      <c r="H576" s="17" t="str">
        <f>IF(OR($A576="",$B576="",$C576=""),"",'MPTO_working_3-way'!E575)</f>
        <v/>
      </c>
      <c r="I576" s="21" t="str">
        <f>IF(OR($A576="",$B576="",$C576=""),"",'MPTO_working_3-way'!F575)</f>
        <v/>
      </c>
      <c r="J576" s="22" t="str">
        <f>IF(OR($A576="",$B576="",$C576=""),"",'MPTO_working_3-way'!G575)</f>
        <v/>
      </c>
      <c r="K576" s="17" t="str">
        <f>IF(OR($A576="",$B576="",$C576=""),"",'OddsRatio_working_3-way'!H575)</f>
        <v/>
      </c>
      <c r="L576" s="21" t="str">
        <f>IF(OR($A576="",$B576="",$C576=""),"",'OddsRatio_working_3-way'!I575)</f>
        <v/>
      </c>
      <c r="M576" s="22" t="str">
        <f>IF(OR($A576="",$B576="",$C576=""),"",'OddsRatio_working_3-way'!J575)</f>
        <v/>
      </c>
      <c r="N576" s="17" t="str">
        <f>IF('Log_working_3-way'!$D575="","",A576^('Log_working_3-way'!$D575))</f>
        <v/>
      </c>
      <c r="O576" s="21" t="str">
        <f>IF('Log_working_3-way'!$D575="","",B576^('Log_working_3-way'!$D575))</f>
        <v/>
      </c>
      <c r="P576" s="22" t="str">
        <f>IF('Log_working_3-way'!$D575="","",C576^('Log_working_3-way'!$D575))</f>
        <v/>
      </c>
    </row>
    <row r="577" spans="4:16" x14ac:dyDescent="0.2">
      <c r="D577" s="20" t="str">
        <f t="shared" si="416"/>
        <v/>
      </c>
      <c r="E577" s="17" t="str">
        <f>IF(OR($A577="",$B577="",$C577=""),"",A577*'MPTO_working_3-way'!$I576)</f>
        <v/>
      </c>
      <c r="F577" s="21" t="str">
        <f>IF(OR($A577="",$B577="",$C577=""),"",B577*'MPTO_working_3-way'!$I576)</f>
        <v/>
      </c>
      <c r="G577" s="22" t="str">
        <f>IF(OR($A577="",$B577="",$C577=""),"",C577*'MPTO_working_3-way'!$I576)</f>
        <v/>
      </c>
      <c r="H577" s="17" t="str">
        <f>IF(OR($A577="",$B577="",$C577=""),"",'MPTO_working_3-way'!E576)</f>
        <v/>
      </c>
      <c r="I577" s="21" t="str">
        <f>IF(OR($A577="",$B577="",$C577=""),"",'MPTO_working_3-way'!F576)</f>
        <v/>
      </c>
      <c r="J577" s="22" t="str">
        <f>IF(OR($A577="",$B577="",$C577=""),"",'MPTO_working_3-way'!G576)</f>
        <v/>
      </c>
      <c r="K577" s="17" t="str">
        <f>IF(OR($A577="",$B577="",$C577=""),"",'OddsRatio_working_3-way'!H576)</f>
        <v/>
      </c>
      <c r="L577" s="21" t="str">
        <f>IF(OR($A577="",$B577="",$C577=""),"",'OddsRatio_working_3-way'!I576)</f>
        <v/>
      </c>
      <c r="M577" s="22" t="str">
        <f>IF(OR($A577="",$B577="",$C577=""),"",'OddsRatio_working_3-way'!J576)</f>
        <v/>
      </c>
      <c r="N577" s="17" t="str">
        <f>IF('Log_working_3-way'!$D576="","",A577^('Log_working_3-way'!$D576))</f>
        <v/>
      </c>
      <c r="O577" s="21" t="str">
        <f>IF('Log_working_3-way'!$D576="","",B577^('Log_working_3-way'!$D576))</f>
        <v/>
      </c>
      <c r="P577" s="22" t="str">
        <f>IF('Log_working_3-way'!$D576="","",C577^('Log_working_3-way'!$D576))</f>
        <v/>
      </c>
    </row>
    <row r="578" spans="4:16" x14ac:dyDescent="0.2">
      <c r="D578" s="20" t="str">
        <f t="shared" si="416"/>
        <v/>
      </c>
      <c r="E578" s="17" t="str">
        <f>IF(OR($A578="",$B578="",$C578=""),"",A578*'MPTO_working_3-way'!$I577)</f>
        <v/>
      </c>
      <c r="F578" s="21" t="str">
        <f>IF(OR($A578="",$B578="",$C578=""),"",B578*'MPTO_working_3-way'!$I577)</f>
        <v/>
      </c>
      <c r="G578" s="22" t="str">
        <f>IF(OR($A578="",$B578="",$C578=""),"",C578*'MPTO_working_3-way'!$I577)</f>
        <v/>
      </c>
      <c r="H578" s="17" t="str">
        <f>IF(OR($A578="",$B578="",$C578=""),"",'MPTO_working_3-way'!E577)</f>
        <v/>
      </c>
      <c r="I578" s="21" t="str">
        <f>IF(OR($A578="",$B578="",$C578=""),"",'MPTO_working_3-way'!F577)</f>
        <v/>
      </c>
      <c r="J578" s="22" t="str">
        <f>IF(OR($A578="",$B578="",$C578=""),"",'MPTO_working_3-way'!G577)</f>
        <v/>
      </c>
      <c r="K578" s="17" t="str">
        <f>IF(OR($A578="",$B578="",$C578=""),"",'OddsRatio_working_3-way'!H577)</f>
        <v/>
      </c>
      <c r="L578" s="21" t="str">
        <f>IF(OR($A578="",$B578="",$C578=""),"",'OddsRatio_working_3-way'!I577)</f>
        <v/>
      </c>
      <c r="M578" s="22" t="str">
        <f>IF(OR($A578="",$B578="",$C578=""),"",'OddsRatio_working_3-way'!J577)</f>
        <v/>
      </c>
      <c r="N578" s="17" t="str">
        <f>IF('Log_working_3-way'!$D577="","",A578^('Log_working_3-way'!$D577))</f>
        <v/>
      </c>
      <c r="O578" s="21" t="str">
        <f>IF('Log_working_3-way'!$D577="","",B578^('Log_working_3-way'!$D577))</f>
        <v/>
      </c>
      <c r="P578" s="22" t="str">
        <f>IF('Log_working_3-way'!$D577="","",C578^('Log_working_3-way'!$D577))</f>
        <v/>
      </c>
    </row>
    <row r="579" spans="4:16" x14ac:dyDescent="0.2">
      <c r="D579" s="20" t="str">
        <f t="shared" si="416"/>
        <v/>
      </c>
      <c r="E579" s="17" t="str">
        <f>IF(OR($A579="",$B579="",$C579=""),"",A579*'MPTO_working_3-way'!$I578)</f>
        <v/>
      </c>
      <c r="F579" s="21" t="str">
        <f>IF(OR($A579="",$B579="",$C579=""),"",B579*'MPTO_working_3-way'!$I578)</f>
        <v/>
      </c>
      <c r="G579" s="22" t="str">
        <f>IF(OR($A579="",$B579="",$C579=""),"",C579*'MPTO_working_3-way'!$I578)</f>
        <v/>
      </c>
      <c r="H579" s="17" t="str">
        <f>IF(OR($A579="",$B579="",$C579=""),"",'MPTO_working_3-way'!E578)</f>
        <v/>
      </c>
      <c r="I579" s="21" t="str">
        <f>IF(OR($A579="",$B579="",$C579=""),"",'MPTO_working_3-way'!F578)</f>
        <v/>
      </c>
      <c r="J579" s="22" t="str">
        <f>IF(OR($A579="",$B579="",$C579=""),"",'MPTO_working_3-way'!G578)</f>
        <v/>
      </c>
      <c r="K579" s="17" t="str">
        <f>IF(OR($A579="",$B579="",$C579=""),"",'OddsRatio_working_3-way'!H578)</f>
        <v/>
      </c>
      <c r="L579" s="21" t="str">
        <f>IF(OR($A579="",$B579="",$C579=""),"",'OddsRatio_working_3-way'!I578)</f>
        <v/>
      </c>
      <c r="M579" s="22" t="str">
        <f>IF(OR($A579="",$B579="",$C579=""),"",'OddsRatio_working_3-way'!J578)</f>
        <v/>
      </c>
      <c r="N579" s="17" t="str">
        <f>IF('Log_working_3-way'!$D578="","",A579^('Log_working_3-way'!$D578))</f>
        <v/>
      </c>
      <c r="O579" s="21" t="str">
        <f>IF('Log_working_3-way'!$D578="","",B579^('Log_working_3-way'!$D578))</f>
        <v/>
      </c>
      <c r="P579" s="22" t="str">
        <f>IF('Log_working_3-way'!$D578="","",C579^('Log_working_3-way'!$D578))</f>
        <v/>
      </c>
    </row>
    <row r="580" spans="4:16" x14ac:dyDescent="0.2">
      <c r="D580" s="20" t="str">
        <f t="shared" si="416"/>
        <v/>
      </c>
      <c r="E580" s="17" t="str">
        <f>IF(OR($A580="",$B580="",$C580=""),"",A580*'MPTO_working_3-way'!$I579)</f>
        <v/>
      </c>
      <c r="F580" s="21" t="str">
        <f>IF(OR($A580="",$B580="",$C580=""),"",B580*'MPTO_working_3-way'!$I579)</f>
        <v/>
      </c>
      <c r="G580" s="22" t="str">
        <f>IF(OR($A580="",$B580="",$C580=""),"",C580*'MPTO_working_3-way'!$I579)</f>
        <v/>
      </c>
      <c r="H580" s="17" t="str">
        <f>IF(OR($A580="",$B580="",$C580=""),"",'MPTO_working_3-way'!E579)</f>
        <v/>
      </c>
      <c r="I580" s="21" t="str">
        <f>IF(OR($A580="",$B580="",$C580=""),"",'MPTO_working_3-way'!F579)</f>
        <v/>
      </c>
      <c r="J580" s="22" t="str">
        <f>IF(OR($A580="",$B580="",$C580=""),"",'MPTO_working_3-way'!G579)</f>
        <v/>
      </c>
      <c r="K580" s="17" t="str">
        <f>IF(OR($A580="",$B580="",$C580=""),"",'OddsRatio_working_3-way'!H579)</f>
        <v/>
      </c>
      <c r="L580" s="21" t="str">
        <f>IF(OR($A580="",$B580="",$C580=""),"",'OddsRatio_working_3-way'!I579)</f>
        <v/>
      </c>
      <c r="M580" s="22" t="str">
        <f>IF(OR($A580="",$B580="",$C580=""),"",'OddsRatio_working_3-way'!J579)</f>
        <v/>
      </c>
      <c r="N580" s="17" t="str">
        <f>IF('Log_working_3-way'!$D579="","",A580^('Log_working_3-way'!$D579))</f>
        <v/>
      </c>
      <c r="O580" s="21" t="str">
        <f>IF('Log_working_3-way'!$D579="","",B580^('Log_working_3-way'!$D579))</f>
        <v/>
      </c>
      <c r="P580" s="22" t="str">
        <f>IF('Log_working_3-way'!$D579="","",C580^('Log_working_3-way'!$D579))</f>
        <v/>
      </c>
    </row>
    <row r="581" spans="4:16" x14ac:dyDescent="0.2">
      <c r="D581" s="20" t="str">
        <f t="shared" ref="D581:D644" si="417">IF(OR($A581="",$B581="",$C581=""),"",(1/A581)+(1/B581)+(1/C581)-1)</f>
        <v/>
      </c>
      <c r="E581" s="17" t="str">
        <f>IF(OR($A581="",$B581="",$C581=""),"",A581*'MPTO_working_3-way'!$I580)</f>
        <v/>
      </c>
      <c r="F581" s="21" t="str">
        <f>IF(OR($A581="",$B581="",$C581=""),"",B581*'MPTO_working_3-way'!$I580)</f>
        <v/>
      </c>
      <c r="G581" s="22" t="str">
        <f>IF(OR($A581="",$B581="",$C581=""),"",C581*'MPTO_working_3-way'!$I580)</f>
        <v/>
      </c>
      <c r="H581" s="17" t="str">
        <f>IF(OR($A581="",$B581="",$C581=""),"",'MPTO_working_3-way'!E580)</f>
        <v/>
      </c>
      <c r="I581" s="21" t="str">
        <f>IF(OR($A581="",$B581="",$C581=""),"",'MPTO_working_3-way'!F580)</f>
        <v/>
      </c>
      <c r="J581" s="22" t="str">
        <f>IF(OR($A581="",$B581="",$C581=""),"",'MPTO_working_3-way'!G580)</f>
        <v/>
      </c>
      <c r="K581" s="17" t="str">
        <f>IF(OR($A581="",$B581="",$C581=""),"",'OddsRatio_working_3-way'!H580)</f>
        <v/>
      </c>
      <c r="L581" s="21" t="str">
        <f>IF(OR($A581="",$B581="",$C581=""),"",'OddsRatio_working_3-way'!I580)</f>
        <v/>
      </c>
      <c r="M581" s="22" t="str">
        <f>IF(OR($A581="",$B581="",$C581=""),"",'OddsRatio_working_3-way'!J580)</f>
        <v/>
      </c>
      <c r="N581" s="17" t="str">
        <f>IF('Log_working_3-way'!$D580="","",A581^('Log_working_3-way'!$D580))</f>
        <v/>
      </c>
      <c r="O581" s="21" t="str">
        <f>IF('Log_working_3-way'!$D580="","",B581^('Log_working_3-way'!$D580))</f>
        <v/>
      </c>
      <c r="P581" s="22" t="str">
        <f>IF('Log_working_3-way'!$D580="","",C581^('Log_working_3-way'!$D580))</f>
        <v/>
      </c>
    </row>
    <row r="582" spans="4:16" x14ac:dyDescent="0.2">
      <c r="D582" s="20" t="str">
        <f t="shared" si="417"/>
        <v/>
      </c>
      <c r="E582" s="17" t="str">
        <f>IF(OR($A582="",$B582="",$C582=""),"",A582*'MPTO_working_3-way'!$I581)</f>
        <v/>
      </c>
      <c r="F582" s="21" t="str">
        <f>IF(OR($A582="",$B582="",$C582=""),"",B582*'MPTO_working_3-way'!$I581)</f>
        <v/>
      </c>
      <c r="G582" s="22" t="str">
        <f>IF(OR($A582="",$B582="",$C582=""),"",C582*'MPTO_working_3-way'!$I581)</f>
        <v/>
      </c>
      <c r="H582" s="17" t="str">
        <f>IF(OR($A582="",$B582="",$C582=""),"",'MPTO_working_3-way'!E581)</f>
        <v/>
      </c>
      <c r="I582" s="21" t="str">
        <f>IF(OR($A582="",$B582="",$C582=""),"",'MPTO_working_3-way'!F581)</f>
        <v/>
      </c>
      <c r="J582" s="22" t="str">
        <f>IF(OR($A582="",$B582="",$C582=""),"",'MPTO_working_3-way'!G581)</f>
        <v/>
      </c>
      <c r="K582" s="17" t="str">
        <f>IF(OR($A582="",$B582="",$C582=""),"",'OddsRatio_working_3-way'!H581)</f>
        <v/>
      </c>
      <c r="L582" s="21" t="str">
        <f>IF(OR($A582="",$B582="",$C582=""),"",'OddsRatio_working_3-way'!I581)</f>
        <v/>
      </c>
      <c r="M582" s="22" t="str">
        <f>IF(OR($A582="",$B582="",$C582=""),"",'OddsRatio_working_3-way'!J581)</f>
        <v/>
      </c>
      <c r="N582" s="17" t="str">
        <f>IF('Log_working_3-way'!$D581="","",A582^('Log_working_3-way'!$D581))</f>
        <v/>
      </c>
      <c r="O582" s="21" t="str">
        <f>IF('Log_working_3-way'!$D581="","",B582^('Log_working_3-way'!$D581))</f>
        <v/>
      </c>
      <c r="P582" s="22" t="str">
        <f>IF('Log_working_3-way'!$D581="","",C582^('Log_working_3-way'!$D581))</f>
        <v/>
      </c>
    </row>
    <row r="583" spans="4:16" x14ac:dyDescent="0.2">
      <c r="D583" s="20" t="str">
        <f t="shared" si="417"/>
        <v/>
      </c>
      <c r="E583" s="17" t="str">
        <f>IF(OR($A583="",$B583="",$C583=""),"",A583*'MPTO_working_3-way'!$I582)</f>
        <v/>
      </c>
      <c r="F583" s="21" t="str">
        <f>IF(OR($A583="",$B583="",$C583=""),"",B583*'MPTO_working_3-way'!$I582)</f>
        <v/>
      </c>
      <c r="G583" s="22" t="str">
        <f>IF(OR($A583="",$B583="",$C583=""),"",C583*'MPTO_working_3-way'!$I582)</f>
        <v/>
      </c>
      <c r="H583" s="17" t="str">
        <f>IF(OR($A583="",$B583="",$C583=""),"",'MPTO_working_3-way'!E582)</f>
        <v/>
      </c>
      <c r="I583" s="21" t="str">
        <f>IF(OR($A583="",$B583="",$C583=""),"",'MPTO_working_3-way'!F582)</f>
        <v/>
      </c>
      <c r="J583" s="22" t="str">
        <f>IF(OR($A583="",$B583="",$C583=""),"",'MPTO_working_3-way'!G582)</f>
        <v/>
      </c>
      <c r="K583" s="17" t="str">
        <f>IF(OR($A583="",$B583="",$C583=""),"",'OddsRatio_working_3-way'!H582)</f>
        <v/>
      </c>
      <c r="L583" s="21" t="str">
        <f>IF(OR($A583="",$B583="",$C583=""),"",'OddsRatio_working_3-way'!I582)</f>
        <v/>
      </c>
      <c r="M583" s="22" t="str">
        <f>IF(OR($A583="",$B583="",$C583=""),"",'OddsRatio_working_3-way'!J582)</f>
        <v/>
      </c>
      <c r="N583" s="17" t="str">
        <f>IF('Log_working_3-way'!$D582="","",A583^('Log_working_3-way'!$D582))</f>
        <v/>
      </c>
      <c r="O583" s="21" t="str">
        <f>IF('Log_working_3-way'!$D582="","",B583^('Log_working_3-way'!$D582))</f>
        <v/>
      </c>
      <c r="P583" s="22" t="str">
        <f>IF('Log_working_3-way'!$D582="","",C583^('Log_working_3-way'!$D582))</f>
        <v/>
      </c>
    </row>
    <row r="584" spans="4:16" x14ac:dyDescent="0.2">
      <c r="D584" s="20" t="str">
        <f t="shared" si="417"/>
        <v/>
      </c>
      <c r="E584" s="17" t="str">
        <f>IF(OR($A584="",$B584="",$C584=""),"",A584*'MPTO_working_3-way'!$I583)</f>
        <v/>
      </c>
      <c r="F584" s="21" t="str">
        <f>IF(OR($A584="",$B584="",$C584=""),"",B584*'MPTO_working_3-way'!$I583)</f>
        <v/>
      </c>
      <c r="G584" s="22" t="str">
        <f>IF(OR($A584="",$B584="",$C584=""),"",C584*'MPTO_working_3-way'!$I583)</f>
        <v/>
      </c>
      <c r="H584" s="17" t="str">
        <f>IF(OR($A584="",$B584="",$C584=""),"",'MPTO_working_3-way'!E583)</f>
        <v/>
      </c>
      <c r="I584" s="21" t="str">
        <f>IF(OR($A584="",$B584="",$C584=""),"",'MPTO_working_3-way'!F583)</f>
        <v/>
      </c>
      <c r="J584" s="22" t="str">
        <f>IF(OR($A584="",$B584="",$C584=""),"",'MPTO_working_3-way'!G583)</f>
        <v/>
      </c>
      <c r="K584" s="17" t="str">
        <f>IF(OR($A584="",$B584="",$C584=""),"",'OddsRatio_working_3-way'!H583)</f>
        <v/>
      </c>
      <c r="L584" s="21" t="str">
        <f>IF(OR($A584="",$B584="",$C584=""),"",'OddsRatio_working_3-way'!I583)</f>
        <v/>
      </c>
      <c r="M584" s="22" t="str">
        <f>IF(OR($A584="",$B584="",$C584=""),"",'OddsRatio_working_3-way'!J583)</f>
        <v/>
      </c>
      <c r="N584" s="17" t="str">
        <f>IF('Log_working_3-way'!$D583="","",A584^('Log_working_3-way'!$D583))</f>
        <v/>
      </c>
      <c r="O584" s="21" t="str">
        <f>IF('Log_working_3-way'!$D583="","",B584^('Log_working_3-way'!$D583))</f>
        <v/>
      </c>
      <c r="P584" s="22" t="str">
        <f>IF('Log_working_3-way'!$D583="","",C584^('Log_working_3-way'!$D583))</f>
        <v/>
      </c>
    </row>
    <row r="585" spans="4:16" x14ac:dyDescent="0.2">
      <c r="D585" s="20" t="str">
        <f t="shared" si="417"/>
        <v/>
      </c>
      <c r="E585" s="17" t="str">
        <f>IF(OR($A585="",$B585="",$C585=""),"",A585*'MPTO_working_3-way'!$I584)</f>
        <v/>
      </c>
      <c r="F585" s="21" t="str">
        <f>IF(OR($A585="",$B585="",$C585=""),"",B585*'MPTO_working_3-way'!$I584)</f>
        <v/>
      </c>
      <c r="G585" s="22" t="str">
        <f>IF(OR($A585="",$B585="",$C585=""),"",C585*'MPTO_working_3-way'!$I584)</f>
        <v/>
      </c>
      <c r="H585" s="17" t="str">
        <f>IF(OR($A585="",$B585="",$C585=""),"",'MPTO_working_3-way'!E584)</f>
        <v/>
      </c>
      <c r="I585" s="21" t="str">
        <f>IF(OR($A585="",$B585="",$C585=""),"",'MPTO_working_3-way'!F584)</f>
        <v/>
      </c>
      <c r="J585" s="22" t="str">
        <f>IF(OR($A585="",$B585="",$C585=""),"",'MPTO_working_3-way'!G584)</f>
        <v/>
      </c>
      <c r="K585" s="17" t="str">
        <f>IF(OR($A585="",$B585="",$C585=""),"",'OddsRatio_working_3-way'!H584)</f>
        <v/>
      </c>
      <c r="L585" s="21" t="str">
        <f>IF(OR($A585="",$B585="",$C585=""),"",'OddsRatio_working_3-way'!I584)</f>
        <v/>
      </c>
      <c r="M585" s="22" t="str">
        <f>IF(OR($A585="",$B585="",$C585=""),"",'OddsRatio_working_3-way'!J584)</f>
        <v/>
      </c>
      <c r="N585" s="17" t="str">
        <f>IF('Log_working_3-way'!$D584="","",A585^('Log_working_3-way'!$D584))</f>
        <v/>
      </c>
      <c r="O585" s="21" t="str">
        <f>IF('Log_working_3-way'!$D584="","",B585^('Log_working_3-way'!$D584))</f>
        <v/>
      </c>
      <c r="P585" s="22" t="str">
        <f>IF('Log_working_3-way'!$D584="","",C585^('Log_working_3-way'!$D584))</f>
        <v/>
      </c>
    </row>
    <row r="586" spans="4:16" x14ac:dyDescent="0.2">
      <c r="D586" s="20" t="str">
        <f t="shared" si="417"/>
        <v/>
      </c>
      <c r="E586" s="17" t="str">
        <f>IF(OR($A586="",$B586="",$C586=""),"",A586*'MPTO_working_3-way'!$I585)</f>
        <v/>
      </c>
      <c r="F586" s="21" t="str">
        <f>IF(OR($A586="",$B586="",$C586=""),"",B586*'MPTO_working_3-way'!$I585)</f>
        <v/>
      </c>
      <c r="G586" s="22" t="str">
        <f>IF(OR($A586="",$B586="",$C586=""),"",C586*'MPTO_working_3-way'!$I585)</f>
        <v/>
      </c>
      <c r="H586" s="17" t="str">
        <f>IF(OR($A586="",$B586="",$C586=""),"",'MPTO_working_3-way'!E585)</f>
        <v/>
      </c>
      <c r="I586" s="21" t="str">
        <f>IF(OR($A586="",$B586="",$C586=""),"",'MPTO_working_3-way'!F585)</f>
        <v/>
      </c>
      <c r="J586" s="22" t="str">
        <f>IF(OR($A586="",$B586="",$C586=""),"",'MPTO_working_3-way'!G585)</f>
        <v/>
      </c>
      <c r="K586" s="17" t="str">
        <f>IF(OR($A586="",$B586="",$C586=""),"",'OddsRatio_working_3-way'!H585)</f>
        <v/>
      </c>
      <c r="L586" s="21" t="str">
        <f>IF(OR($A586="",$B586="",$C586=""),"",'OddsRatio_working_3-way'!I585)</f>
        <v/>
      </c>
      <c r="M586" s="22" t="str">
        <f>IF(OR($A586="",$B586="",$C586=""),"",'OddsRatio_working_3-way'!J585)</f>
        <v/>
      </c>
      <c r="N586" s="17" t="str">
        <f>IF('Log_working_3-way'!$D585="","",A586^('Log_working_3-way'!$D585))</f>
        <v/>
      </c>
      <c r="O586" s="21" t="str">
        <f>IF('Log_working_3-way'!$D585="","",B586^('Log_working_3-way'!$D585))</f>
        <v/>
      </c>
      <c r="P586" s="22" t="str">
        <f>IF('Log_working_3-way'!$D585="","",C586^('Log_working_3-way'!$D585))</f>
        <v/>
      </c>
    </row>
    <row r="587" spans="4:16" x14ac:dyDescent="0.2">
      <c r="D587" s="20" t="str">
        <f t="shared" si="417"/>
        <v/>
      </c>
      <c r="E587" s="17" t="str">
        <f>IF(OR($A587="",$B587="",$C587=""),"",A587*'MPTO_working_3-way'!$I586)</f>
        <v/>
      </c>
      <c r="F587" s="21" t="str">
        <f>IF(OR($A587="",$B587="",$C587=""),"",B587*'MPTO_working_3-way'!$I586)</f>
        <v/>
      </c>
      <c r="G587" s="22" t="str">
        <f>IF(OR($A587="",$B587="",$C587=""),"",C587*'MPTO_working_3-way'!$I586)</f>
        <v/>
      </c>
      <c r="H587" s="17" t="str">
        <f>IF(OR($A587="",$B587="",$C587=""),"",'MPTO_working_3-way'!E586)</f>
        <v/>
      </c>
      <c r="I587" s="21" t="str">
        <f>IF(OR($A587="",$B587="",$C587=""),"",'MPTO_working_3-way'!F586)</f>
        <v/>
      </c>
      <c r="J587" s="22" t="str">
        <f>IF(OR($A587="",$B587="",$C587=""),"",'MPTO_working_3-way'!G586)</f>
        <v/>
      </c>
      <c r="K587" s="17" t="str">
        <f>IF(OR($A587="",$B587="",$C587=""),"",'OddsRatio_working_3-way'!H586)</f>
        <v/>
      </c>
      <c r="L587" s="21" t="str">
        <f>IF(OR($A587="",$B587="",$C587=""),"",'OddsRatio_working_3-way'!I586)</f>
        <v/>
      </c>
      <c r="M587" s="22" t="str">
        <f>IF(OR($A587="",$B587="",$C587=""),"",'OddsRatio_working_3-way'!J586)</f>
        <v/>
      </c>
      <c r="N587" s="17" t="str">
        <f>IF('Log_working_3-way'!$D586="","",A587^('Log_working_3-way'!$D586))</f>
        <v/>
      </c>
      <c r="O587" s="21" t="str">
        <f>IF('Log_working_3-way'!$D586="","",B587^('Log_working_3-way'!$D586))</f>
        <v/>
      </c>
      <c r="P587" s="22" t="str">
        <f>IF('Log_working_3-way'!$D586="","",C587^('Log_working_3-way'!$D586))</f>
        <v/>
      </c>
    </row>
    <row r="588" spans="4:16" x14ac:dyDescent="0.2">
      <c r="D588" s="20" t="str">
        <f t="shared" si="417"/>
        <v/>
      </c>
      <c r="E588" s="17" t="str">
        <f>IF(OR($A588="",$B588="",$C588=""),"",A588*'MPTO_working_3-way'!$I587)</f>
        <v/>
      </c>
      <c r="F588" s="21" t="str">
        <f>IF(OR($A588="",$B588="",$C588=""),"",B588*'MPTO_working_3-way'!$I587)</f>
        <v/>
      </c>
      <c r="G588" s="22" t="str">
        <f>IF(OR($A588="",$B588="",$C588=""),"",C588*'MPTO_working_3-way'!$I587)</f>
        <v/>
      </c>
      <c r="H588" s="17" t="str">
        <f>IF(OR($A588="",$B588="",$C588=""),"",'MPTO_working_3-way'!E587)</f>
        <v/>
      </c>
      <c r="I588" s="21" t="str">
        <f>IF(OR($A588="",$B588="",$C588=""),"",'MPTO_working_3-way'!F587)</f>
        <v/>
      </c>
      <c r="J588" s="22" t="str">
        <f>IF(OR($A588="",$B588="",$C588=""),"",'MPTO_working_3-way'!G587)</f>
        <v/>
      </c>
      <c r="K588" s="17" t="str">
        <f>IF(OR($A588="",$B588="",$C588=""),"",'OddsRatio_working_3-way'!H587)</f>
        <v/>
      </c>
      <c r="L588" s="21" t="str">
        <f>IF(OR($A588="",$B588="",$C588=""),"",'OddsRatio_working_3-way'!I587)</f>
        <v/>
      </c>
      <c r="M588" s="22" t="str">
        <f>IF(OR($A588="",$B588="",$C588=""),"",'OddsRatio_working_3-way'!J587)</f>
        <v/>
      </c>
      <c r="N588" s="17" t="str">
        <f>IF('Log_working_3-way'!$D587="","",A588^('Log_working_3-way'!$D587))</f>
        <v/>
      </c>
      <c r="O588" s="21" t="str">
        <f>IF('Log_working_3-way'!$D587="","",B588^('Log_working_3-way'!$D587))</f>
        <v/>
      </c>
      <c r="P588" s="22" t="str">
        <f>IF('Log_working_3-way'!$D587="","",C588^('Log_working_3-way'!$D587))</f>
        <v/>
      </c>
    </row>
    <row r="589" spans="4:16" x14ac:dyDescent="0.2">
      <c r="D589" s="20" t="str">
        <f t="shared" si="417"/>
        <v/>
      </c>
      <c r="E589" s="17" t="str">
        <f>IF(OR($A589="",$B589="",$C589=""),"",A589*'MPTO_working_3-way'!$I588)</f>
        <v/>
      </c>
      <c r="F589" s="21" t="str">
        <f>IF(OR($A589="",$B589="",$C589=""),"",B589*'MPTO_working_3-way'!$I588)</f>
        <v/>
      </c>
      <c r="G589" s="22" t="str">
        <f>IF(OR($A589="",$B589="",$C589=""),"",C589*'MPTO_working_3-way'!$I588)</f>
        <v/>
      </c>
      <c r="H589" s="17" t="str">
        <f>IF(OR($A589="",$B589="",$C589=""),"",'MPTO_working_3-way'!E588)</f>
        <v/>
      </c>
      <c r="I589" s="21" t="str">
        <f>IF(OR($A589="",$B589="",$C589=""),"",'MPTO_working_3-way'!F588)</f>
        <v/>
      </c>
      <c r="J589" s="22" t="str">
        <f>IF(OR($A589="",$B589="",$C589=""),"",'MPTO_working_3-way'!G588)</f>
        <v/>
      </c>
      <c r="K589" s="17" t="str">
        <f>IF(OR($A589="",$B589="",$C589=""),"",'OddsRatio_working_3-way'!H588)</f>
        <v/>
      </c>
      <c r="L589" s="21" t="str">
        <f>IF(OR($A589="",$B589="",$C589=""),"",'OddsRatio_working_3-way'!I588)</f>
        <v/>
      </c>
      <c r="M589" s="22" t="str">
        <f>IF(OR($A589="",$B589="",$C589=""),"",'OddsRatio_working_3-way'!J588)</f>
        <v/>
      </c>
      <c r="N589" s="17" t="str">
        <f>IF('Log_working_3-way'!$D588="","",A589^('Log_working_3-way'!$D588))</f>
        <v/>
      </c>
      <c r="O589" s="21" t="str">
        <f>IF('Log_working_3-way'!$D588="","",B589^('Log_working_3-way'!$D588))</f>
        <v/>
      </c>
      <c r="P589" s="22" t="str">
        <f>IF('Log_working_3-way'!$D588="","",C589^('Log_working_3-way'!$D588))</f>
        <v/>
      </c>
    </row>
    <row r="590" spans="4:16" x14ac:dyDescent="0.2">
      <c r="D590" s="20" t="str">
        <f t="shared" si="417"/>
        <v/>
      </c>
      <c r="E590" s="17" t="str">
        <f>IF(OR($A590="",$B590="",$C590=""),"",A590*'MPTO_working_3-way'!$I589)</f>
        <v/>
      </c>
      <c r="F590" s="21" t="str">
        <f>IF(OR($A590="",$B590="",$C590=""),"",B590*'MPTO_working_3-way'!$I589)</f>
        <v/>
      </c>
      <c r="G590" s="22" t="str">
        <f>IF(OR($A590="",$B590="",$C590=""),"",C590*'MPTO_working_3-way'!$I589)</f>
        <v/>
      </c>
      <c r="H590" s="17" t="str">
        <f>IF(OR($A590="",$B590="",$C590=""),"",'MPTO_working_3-way'!E589)</f>
        <v/>
      </c>
      <c r="I590" s="21" t="str">
        <f>IF(OR($A590="",$B590="",$C590=""),"",'MPTO_working_3-way'!F589)</f>
        <v/>
      </c>
      <c r="J590" s="22" t="str">
        <f>IF(OR($A590="",$B590="",$C590=""),"",'MPTO_working_3-way'!G589)</f>
        <v/>
      </c>
      <c r="K590" s="17" t="str">
        <f>IF(OR($A590="",$B590="",$C590=""),"",'OddsRatio_working_3-way'!H589)</f>
        <v/>
      </c>
      <c r="L590" s="21" t="str">
        <f>IF(OR($A590="",$B590="",$C590=""),"",'OddsRatio_working_3-way'!I589)</f>
        <v/>
      </c>
      <c r="M590" s="22" t="str">
        <f>IF(OR($A590="",$B590="",$C590=""),"",'OddsRatio_working_3-way'!J589)</f>
        <v/>
      </c>
      <c r="N590" s="17" t="str">
        <f>IF('Log_working_3-way'!$D589="","",A590^('Log_working_3-way'!$D589))</f>
        <v/>
      </c>
      <c r="O590" s="21" t="str">
        <f>IF('Log_working_3-way'!$D589="","",B590^('Log_working_3-way'!$D589))</f>
        <v/>
      </c>
      <c r="P590" s="22" t="str">
        <f>IF('Log_working_3-way'!$D589="","",C590^('Log_working_3-way'!$D589))</f>
        <v/>
      </c>
    </row>
    <row r="591" spans="4:16" x14ac:dyDescent="0.2">
      <c r="D591" s="20" t="str">
        <f t="shared" si="417"/>
        <v/>
      </c>
      <c r="E591" s="17" t="str">
        <f>IF(OR($A591="",$B591="",$C591=""),"",A591*'MPTO_working_3-way'!$I590)</f>
        <v/>
      </c>
      <c r="F591" s="21" t="str">
        <f>IF(OR($A591="",$B591="",$C591=""),"",B591*'MPTO_working_3-way'!$I590)</f>
        <v/>
      </c>
      <c r="G591" s="22" t="str">
        <f>IF(OR($A591="",$B591="",$C591=""),"",C591*'MPTO_working_3-way'!$I590)</f>
        <v/>
      </c>
      <c r="H591" s="17" t="str">
        <f>IF(OR($A591="",$B591="",$C591=""),"",'MPTO_working_3-way'!E590)</f>
        <v/>
      </c>
      <c r="I591" s="21" t="str">
        <f>IF(OR($A591="",$B591="",$C591=""),"",'MPTO_working_3-way'!F590)</f>
        <v/>
      </c>
      <c r="J591" s="22" t="str">
        <f>IF(OR($A591="",$B591="",$C591=""),"",'MPTO_working_3-way'!G590)</f>
        <v/>
      </c>
      <c r="K591" s="17" t="str">
        <f>IF(OR($A591="",$B591="",$C591=""),"",'OddsRatio_working_3-way'!H590)</f>
        <v/>
      </c>
      <c r="L591" s="21" t="str">
        <f>IF(OR($A591="",$B591="",$C591=""),"",'OddsRatio_working_3-way'!I590)</f>
        <v/>
      </c>
      <c r="M591" s="22" t="str">
        <f>IF(OR($A591="",$B591="",$C591=""),"",'OddsRatio_working_3-way'!J590)</f>
        <v/>
      </c>
      <c r="N591" s="17" t="str">
        <f>IF('Log_working_3-way'!$D590="","",A591^('Log_working_3-way'!$D590))</f>
        <v/>
      </c>
      <c r="O591" s="21" t="str">
        <f>IF('Log_working_3-way'!$D590="","",B591^('Log_working_3-way'!$D590))</f>
        <v/>
      </c>
      <c r="P591" s="22" t="str">
        <f>IF('Log_working_3-way'!$D590="","",C591^('Log_working_3-way'!$D590))</f>
        <v/>
      </c>
    </row>
    <row r="592" spans="4:16" x14ac:dyDescent="0.2">
      <c r="D592" s="20" t="str">
        <f t="shared" si="417"/>
        <v/>
      </c>
      <c r="E592" s="17" t="str">
        <f>IF(OR($A592="",$B592="",$C592=""),"",A592*'MPTO_working_3-way'!$I591)</f>
        <v/>
      </c>
      <c r="F592" s="21" t="str">
        <f>IF(OR($A592="",$B592="",$C592=""),"",B592*'MPTO_working_3-way'!$I591)</f>
        <v/>
      </c>
      <c r="G592" s="22" t="str">
        <f>IF(OR($A592="",$B592="",$C592=""),"",C592*'MPTO_working_3-way'!$I591)</f>
        <v/>
      </c>
      <c r="H592" s="17" t="str">
        <f>IF(OR($A592="",$B592="",$C592=""),"",'MPTO_working_3-way'!E591)</f>
        <v/>
      </c>
      <c r="I592" s="21" t="str">
        <f>IF(OR($A592="",$B592="",$C592=""),"",'MPTO_working_3-way'!F591)</f>
        <v/>
      </c>
      <c r="J592" s="22" t="str">
        <f>IF(OR($A592="",$B592="",$C592=""),"",'MPTO_working_3-way'!G591)</f>
        <v/>
      </c>
      <c r="K592" s="17" t="str">
        <f>IF(OR($A592="",$B592="",$C592=""),"",'OddsRatio_working_3-way'!H591)</f>
        <v/>
      </c>
      <c r="L592" s="21" t="str">
        <f>IF(OR($A592="",$B592="",$C592=""),"",'OddsRatio_working_3-way'!I591)</f>
        <v/>
      </c>
      <c r="M592" s="22" t="str">
        <f>IF(OR($A592="",$B592="",$C592=""),"",'OddsRatio_working_3-way'!J591)</f>
        <v/>
      </c>
      <c r="N592" s="17" t="str">
        <f>IF('Log_working_3-way'!$D591="","",A592^('Log_working_3-way'!$D591))</f>
        <v/>
      </c>
      <c r="O592" s="21" t="str">
        <f>IF('Log_working_3-way'!$D591="","",B592^('Log_working_3-way'!$D591))</f>
        <v/>
      </c>
      <c r="P592" s="22" t="str">
        <f>IF('Log_working_3-way'!$D591="","",C592^('Log_working_3-way'!$D591))</f>
        <v/>
      </c>
    </row>
    <row r="593" spans="4:16" x14ac:dyDescent="0.2">
      <c r="D593" s="20" t="str">
        <f t="shared" si="417"/>
        <v/>
      </c>
      <c r="E593" s="17" t="str">
        <f>IF(OR($A593="",$B593="",$C593=""),"",A593*'MPTO_working_3-way'!$I592)</f>
        <v/>
      </c>
      <c r="F593" s="21" t="str">
        <f>IF(OR($A593="",$B593="",$C593=""),"",B593*'MPTO_working_3-way'!$I592)</f>
        <v/>
      </c>
      <c r="G593" s="22" t="str">
        <f>IF(OR($A593="",$B593="",$C593=""),"",C593*'MPTO_working_3-way'!$I592)</f>
        <v/>
      </c>
      <c r="H593" s="17" t="str">
        <f>IF(OR($A593="",$B593="",$C593=""),"",'MPTO_working_3-way'!E592)</f>
        <v/>
      </c>
      <c r="I593" s="21" t="str">
        <f>IF(OR($A593="",$B593="",$C593=""),"",'MPTO_working_3-way'!F592)</f>
        <v/>
      </c>
      <c r="J593" s="22" t="str">
        <f>IF(OR($A593="",$B593="",$C593=""),"",'MPTO_working_3-way'!G592)</f>
        <v/>
      </c>
      <c r="K593" s="17" t="str">
        <f>IF(OR($A593="",$B593="",$C593=""),"",'OddsRatio_working_3-way'!H592)</f>
        <v/>
      </c>
      <c r="L593" s="21" t="str">
        <f>IF(OR($A593="",$B593="",$C593=""),"",'OddsRatio_working_3-way'!I592)</f>
        <v/>
      </c>
      <c r="M593" s="22" t="str">
        <f>IF(OR($A593="",$B593="",$C593=""),"",'OddsRatio_working_3-way'!J592)</f>
        <v/>
      </c>
      <c r="N593" s="17" t="str">
        <f>IF('Log_working_3-way'!$D592="","",A593^('Log_working_3-way'!$D592))</f>
        <v/>
      </c>
      <c r="O593" s="21" t="str">
        <f>IF('Log_working_3-way'!$D592="","",B593^('Log_working_3-way'!$D592))</f>
        <v/>
      </c>
      <c r="P593" s="22" t="str">
        <f>IF('Log_working_3-way'!$D592="","",C593^('Log_working_3-way'!$D592))</f>
        <v/>
      </c>
    </row>
    <row r="594" spans="4:16" x14ac:dyDescent="0.2">
      <c r="D594" s="20" t="str">
        <f t="shared" si="417"/>
        <v/>
      </c>
      <c r="E594" s="17" t="str">
        <f>IF(OR($A594="",$B594="",$C594=""),"",A594*'MPTO_working_3-way'!$I593)</f>
        <v/>
      </c>
      <c r="F594" s="21" t="str">
        <f>IF(OR($A594="",$B594="",$C594=""),"",B594*'MPTO_working_3-way'!$I593)</f>
        <v/>
      </c>
      <c r="G594" s="22" t="str">
        <f>IF(OR($A594="",$B594="",$C594=""),"",C594*'MPTO_working_3-way'!$I593)</f>
        <v/>
      </c>
      <c r="H594" s="17" t="str">
        <f>IF(OR($A594="",$B594="",$C594=""),"",'MPTO_working_3-way'!E593)</f>
        <v/>
      </c>
      <c r="I594" s="21" t="str">
        <f>IF(OR($A594="",$B594="",$C594=""),"",'MPTO_working_3-way'!F593)</f>
        <v/>
      </c>
      <c r="J594" s="22" t="str">
        <f>IF(OR($A594="",$B594="",$C594=""),"",'MPTO_working_3-way'!G593)</f>
        <v/>
      </c>
      <c r="K594" s="17" t="str">
        <f>IF(OR($A594="",$B594="",$C594=""),"",'OddsRatio_working_3-way'!H593)</f>
        <v/>
      </c>
      <c r="L594" s="21" t="str">
        <f>IF(OR($A594="",$B594="",$C594=""),"",'OddsRatio_working_3-way'!I593)</f>
        <v/>
      </c>
      <c r="M594" s="22" t="str">
        <f>IF(OR($A594="",$B594="",$C594=""),"",'OddsRatio_working_3-way'!J593)</f>
        <v/>
      </c>
      <c r="N594" s="17" t="str">
        <f>IF('Log_working_3-way'!$D593="","",A594^('Log_working_3-way'!$D593))</f>
        <v/>
      </c>
      <c r="O594" s="21" t="str">
        <f>IF('Log_working_3-way'!$D593="","",B594^('Log_working_3-way'!$D593))</f>
        <v/>
      </c>
      <c r="P594" s="22" t="str">
        <f>IF('Log_working_3-way'!$D593="","",C594^('Log_working_3-way'!$D593))</f>
        <v/>
      </c>
    </row>
    <row r="595" spans="4:16" x14ac:dyDescent="0.2">
      <c r="D595" s="20" t="str">
        <f t="shared" si="417"/>
        <v/>
      </c>
      <c r="E595" s="17" t="str">
        <f>IF(OR($A595="",$B595="",$C595=""),"",A595*'MPTO_working_3-way'!$I594)</f>
        <v/>
      </c>
      <c r="F595" s="21" t="str">
        <f>IF(OR($A595="",$B595="",$C595=""),"",B595*'MPTO_working_3-way'!$I594)</f>
        <v/>
      </c>
      <c r="G595" s="22" t="str">
        <f>IF(OR($A595="",$B595="",$C595=""),"",C595*'MPTO_working_3-way'!$I594)</f>
        <v/>
      </c>
      <c r="H595" s="17" t="str">
        <f>IF(OR($A595="",$B595="",$C595=""),"",'MPTO_working_3-way'!E594)</f>
        <v/>
      </c>
      <c r="I595" s="21" t="str">
        <f>IF(OR($A595="",$B595="",$C595=""),"",'MPTO_working_3-way'!F594)</f>
        <v/>
      </c>
      <c r="J595" s="22" t="str">
        <f>IF(OR($A595="",$B595="",$C595=""),"",'MPTO_working_3-way'!G594)</f>
        <v/>
      </c>
      <c r="K595" s="17" t="str">
        <f>IF(OR($A595="",$B595="",$C595=""),"",'OddsRatio_working_3-way'!H594)</f>
        <v/>
      </c>
      <c r="L595" s="21" t="str">
        <f>IF(OR($A595="",$B595="",$C595=""),"",'OddsRatio_working_3-way'!I594)</f>
        <v/>
      </c>
      <c r="M595" s="22" t="str">
        <f>IF(OR($A595="",$B595="",$C595=""),"",'OddsRatio_working_3-way'!J594)</f>
        <v/>
      </c>
      <c r="N595" s="17" t="str">
        <f>IF('Log_working_3-way'!$D594="","",A595^('Log_working_3-way'!$D594))</f>
        <v/>
      </c>
      <c r="O595" s="21" t="str">
        <f>IF('Log_working_3-way'!$D594="","",B595^('Log_working_3-way'!$D594))</f>
        <v/>
      </c>
      <c r="P595" s="22" t="str">
        <f>IF('Log_working_3-way'!$D594="","",C595^('Log_working_3-way'!$D594))</f>
        <v/>
      </c>
    </row>
    <row r="596" spans="4:16" x14ac:dyDescent="0.2">
      <c r="D596" s="20" t="str">
        <f t="shared" si="417"/>
        <v/>
      </c>
      <c r="E596" s="17" t="str">
        <f>IF(OR($A596="",$B596="",$C596=""),"",A596*'MPTO_working_3-way'!$I595)</f>
        <v/>
      </c>
      <c r="F596" s="21" t="str">
        <f>IF(OR($A596="",$B596="",$C596=""),"",B596*'MPTO_working_3-way'!$I595)</f>
        <v/>
      </c>
      <c r="G596" s="22" t="str">
        <f>IF(OR($A596="",$B596="",$C596=""),"",C596*'MPTO_working_3-way'!$I595)</f>
        <v/>
      </c>
      <c r="H596" s="17" t="str">
        <f>IF(OR($A596="",$B596="",$C596=""),"",'MPTO_working_3-way'!E595)</f>
        <v/>
      </c>
      <c r="I596" s="21" t="str">
        <f>IF(OR($A596="",$B596="",$C596=""),"",'MPTO_working_3-way'!F595)</f>
        <v/>
      </c>
      <c r="J596" s="22" t="str">
        <f>IF(OR($A596="",$B596="",$C596=""),"",'MPTO_working_3-way'!G595)</f>
        <v/>
      </c>
      <c r="K596" s="17" t="str">
        <f>IF(OR($A596="",$B596="",$C596=""),"",'OddsRatio_working_3-way'!H595)</f>
        <v/>
      </c>
      <c r="L596" s="21" t="str">
        <f>IF(OR($A596="",$B596="",$C596=""),"",'OddsRatio_working_3-way'!I595)</f>
        <v/>
      </c>
      <c r="M596" s="22" t="str">
        <f>IF(OR($A596="",$B596="",$C596=""),"",'OddsRatio_working_3-way'!J595)</f>
        <v/>
      </c>
      <c r="N596" s="17" t="str">
        <f>IF('Log_working_3-way'!$D595="","",A596^('Log_working_3-way'!$D595))</f>
        <v/>
      </c>
      <c r="O596" s="21" t="str">
        <f>IF('Log_working_3-way'!$D595="","",B596^('Log_working_3-way'!$D595))</f>
        <v/>
      </c>
      <c r="P596" s="22" t="str">
        <f>IF('Log_working_3-way'!$D595="","",C596^('Log_working_3-way'!$D595))</f>
        <v/>
      </c>
    </row>
    <row r="597" spans="4:16" x14ac:dyDescent="0.2">
      <c r="D597" s="20" t="str">
        <f t="shared" si="417"/>
        <v/>
      </c>
      <c r="E597" s="17" t="str">
        <f>IF(OR($A597="",$B597="",$C597=""),"",A597*'MPTO_working_3-way'!$I596)</f>
        <v/>
      </c>
      <c r="F597" s="21" t="str">
        <f>IF(OR($A597="",$B597="",$C597=""),"",B597*'MPTO_working_3-way'!$I596)</f>
        <v/>
      </c>
      <c r="G597" s="22" t="str">
        <f>IF(OR($A597="",$B597="",$C597=""),"",C597*'MPTO_working_3-way'!$I596)</f>
        <v/>
      </c>
      <c r="H597" s="17" t="str">
        <f>IF(OR($A597="",$B597="",$C597=""),"",'MPTO_working_3-way'!E596)</f>
        <v/>
      </c>
      <c r="I597" s="21" t="str">
        <f>IF(OR($A597="",$B597="",$C597=""),"",'MPTO_working_3-way'!F596)</f>
        <v/>
      </c>
      <c r="J597" s="22" t="str">
        <f>IF(OR($A597="",$B597="",$C597=""),"",'MPTO_working_3-way'!G596)</f>
        <v/>
      </c>
      <c r="K597" s="17" t="str">
        <f>IF(OR($A597="",$B597="",$C597=""),"",'OddsRatio_working_3-way'!H596)</f>
        <v/>
      </c>
      <c r="L597" s="21" t="str">
        <f>IF(OR($A597="",$B597="",$C597=""),"",'OddsRatio_working_3-way'!I596)</f>
        <v/>
      </c>
      <c r="M597" s="22" t="str">
        <f>IF(OR($A597="",$B597="",$C597=""),"",'OddsRatio_working_3-way'!J596)</f>
        <v/>
      </c>
      <c r="N597" s="17" t="str">
        <f>IF('Log_working_3-way'!$D596="","",A597^('Log_working_3-way'!$D596))</f>
        <v/>
      </c>
      <c r="O597" s="21" t="str">
        <f>IF('Log_working_3-way'!$D596="","",B597^('Log_working_3-way'!$D596))</f>
        <v/>
      </c>
      <c r="P597" s="22" t="str">
        <f>IF('Log_working_3-way'!$D596="","",C597^('Log_working_3-way'!$D596))</f>
        <v/>
      </c>
    </row>
    <row r="598" spans="4:16" x14ac:dyDescent="0.2">
      <c r="D598" s="20" t="str">
        <f t="shared" si="417"/>
        <v/>
      </c>
      <c r="E598" s="17" t="str">
        <f>IF(OR($A598="",$B598="",$C598=""),"",A598*'MPTO_working_3-way'!$I597)</f>
        <v/>
      </c>
      <c r="F598" s="21" t="str">
        <f>IF(OR($A598="",$B598="",$C598=""),"",B598*'MPTO_working_3-way'!$I597)</f>
        <v/>
      </c>
      <c r="G598" s="22" t="str">
        <f>IF(OR($A598="",$B598="",$C598=""),"",C598*'MPTO_working_3-way'!$I597)</f>
        <v/>
      </c>
      <c r="H598" s="17" t="str">
        <f>IF(OR($A598="",$B598="",$C598=""),"",'MPTO_working_3-way'!E597)</f>
        <v/>
      </c>
      <c r="I598" s="21" t="str">
        <f>IF(OR($A598="",$B598="",$C598=""),"",'MPTO_working_3-way'!F597)</f>
        <v/>
      </c>
      <c r="J598" s="22" t="str">
        <f>IF(OR($A598="",$B598="",$C598=""),"",'MPTO_working_3-way'!G597)</f>
        <v/>
      </c>
      <c r="K598" s="17" t="str">
        <f>IF(OR($A598="",$B598="",$C598=""),"",'OddsRatio_working_3-way'!H597)</f>
        <v/>
      </c>
      <c r="L598" s="21" t="str">
        <f>IF(OR($A598="",$B598="",$C598=""),"",'OddsRatio_working_3-way'!I597)</f>
        <v/>
      </c>
      <c r="M598" s="22" t="str">
        <f>IF(OR($A598="",$B598="",$C598=""),"",'OddsRatio_working_3-way'!J597)</f>
        <v/>
      </c>
      <c r="N598" s="17" t="str">
        <f>IF('Log_working_3-way'!$D597="","",A598^('Log_working_3-way'!$D597))</f>
        <v/>
      </c>
      <c r="O598" s="21" t="str">
        <f>IF('Log_working_3-way'!$D597="","",B598^('Log_working_3-way'!$D597))</f>
        <v/>
      </c>
      <c r="P598" s="22" t="str">
        <f>IF('Log_working_3-way'!$D597="","",C598^('Log_working_3-way'!$D597))</f>
        <v/>
      </c>
    </row>
    <row r="599" spans="4:16" x14ac:dyDescent="0.2">
      <c r="D599" s="20" t="str">
        <f t="shared" si="417"/>
        <v/>
      </c>
      <c r="E599" s="17" t="str">
        <f>IF(OR($A599="",$B599="",$C599=""),"",A599*'MPTO_working_3-way'!$I598)</f>
        <v/>
      </c>
      <c r="F599" s="21" t="str">
        <f>IF(OR($A599="",$B599="",$C599=""),"",B599*'MPTO_working_3-way'!$I598)</f>
        <v/>
      </c>
      <c r="G599" s="22" t="str">
        <f>IF(OR($A599="",$B599="",$C599=""),"",C599*'MPTO_working_3-way'!$I598)</f>
        <v/>
      </c>
      <c r="H599" s="17" t="str">
        <f>IF(OR($A599="",$B599="",$C599=""),"",'MPTO_working_3-way'!E598)</f>
        <v/>
      </c>
      <c r="I599" s="21" t="str">
        <f>IF(OR($A599="",$B599="",$C599=""),"",'MPTO_working_3-way'!F598)</f>
        <v/>
      </c>
      <c r="J599" s="22" t="str">
        <f>IF(OR($A599="",$B599="",$C599=""),"",'MPTO_working_3-way'!G598)</f>
        <v/>
      </c>
      <c r="K599" s="17" t="str">
        <f>IF(OR($A599="",$B599="",$C599=""),"",'OddsRatio_working_3-way'!H598)</f>
        <v/>
      </c>
      <c r="L599" s="21" t="str">
        <f>IF(OR($A599="",$B599="",$C599=""),"",'OddsRatio_working_3-way'!I598)</f>
        <v/>
      </c>
      <c r="M599" s="22" t="str">
        <f>IF(OR($A599="",$B599="",$C599=""),"",'OddsRatio_working_3-way'!J598)</f>
        <v/>
      </c>
      <c r="N599" s="17" t="str">
        <f>IF('Log_working_3-way'!$D598="","",A599^('Log_working_3-way'!$D598))</f>
        <v/>
      </c>
      <c r="O599" s="21" t="str">
        <f>IF('Log_working_3-way'!$D598="","",B599^('Log_working_3-way'!$D598))</f>
        <v/>
      </c>
      <c r="P599" s="22" t="str">
        <f>IF('Log_working_3-way'!$D598="","",C599^('Log_working_3-way'!$D598))</f>
        <v/>
      </c>
    </row>
    <row r="600" spans="4:16" x14ac:dyDescent="0.2">
      <c r="D600" s="20" t="str">
        <f t="shared" si="417"/>
        <v/>
      </c>
      <c r="E600" s="17" t="str">
        <f>IF(OR($A600="",$B600="",$C600=""),"",A600*'MPTO_working_3-way'!$I599)</f>
        <v/>
      </c>
      <c r="F600" s="21" t="str">
        <f>IF(OR($A600="",$B600="",$C600=""),"",B600*'MPTO_working_3-way'!$I599)</f>
        <v/>
      </c>
      <c r="G600" s="22" t="str">
        <f>IF(OR($A600="",$B600="",$C600=""),"",C600*'MPTO_working_3-way'!$I599)</f>
        <v/>
      </c>
      <c r="H600" s="17" t="str">
        <f>IF(OR($A600="",$B600="",$C600=""),"",'MPTO_working_3-way'!E599)</f>
        <v/>
      </c>
      <c r="I600" s="21" t="str">
        <f>IF(OR($A600="",$B600="",$C600=""),"",'MPTO_working_3-way'!F599)</f>
        <v/>
      </c>
      <c r="J600" s="22" t="str">
        <f>IF(OR($A600="",$B600="",$C600=""),"",'MPTO_working_3-way'!G599)</f>
        <v/>
      </c>
      <c r="K600" s="17" t="str">
        <f>IF(OR($A600="",$B600="",$C600=""),"",'OddsRatio_working_3-way'!H599)</f>
        <v/>
      </c>
      <c r="L600" s="21" t="str">
        <f>IF(OR($A600="",$B600="",$C600=""),"",'OddsRatio_working_3-way'!I599)</f>
        <v/>
      </c>
      <c r="M600" s="22" t="str">
        <f>IF(OR($A600="",$B600="",$C600=""),"",'OddsRatio_working_3-way'!J599)</f>
        <v/>
      </c>
      <c r="N600" s="17" t="str">
        <f>IF('Log_working_3-way'!$D599="","",A600^('Log_working_3-way'!$D599))</f>
        <v/>
      </c>
      <c r="O600" s="21" t="str">
        <f>IF('Log_working_3-way'!$D599="","",B600^('Log_working_3-way'!$D599))</f>
        <v/>
      </c>
      <c r="P600" s="22" t="str">
        <f>IF('Log_working_3-way'!$D599="","",C600^('Log_working_3-way'!$D599))</f>
        <v/>
      </c>
    </row>
    <row r="601" spans="4:16" x14ac:dyDescent="0.2">
      <c r="D601" s="20" t="str">
        <f t="shared" si="417"/>
        <v/>
      </c>
      <c r="E601" s="17" t="str">
        <f>IF(OR($A601="",$B601="",$C601=""),"",A601*'MPTO_working_3-way'!$I600)</f>
        <v/>
      </c>
      <c r="F601" s="21" t="str">
        <f>IF(OR($A601="",$B601="",$C601=""),"",B601*'MPTO_working_3-way'!$I600)</f>
        <v/>
      </c>
      <c r="G601" s="22" t="str">
        <f>IF(OR($A601="",$B601="",$C601=""),"",C601*'MPTO_working_3-way'!$I600)</f>
        <v/>
      </c>
      <c r="H601" s="17" t="str">
        <f>IF(OR($A601="",$B601="",$C601=""),"",'MPTO_working_3-way'!E600)</f>
        <v/>
      </c>
      <c r="I601" s="21" t="str">
        <f>IF(OR($A601="",$B601="",$C601=""),"",'MPTO_working_3-way'!F600)</f>
        <v/>
      </c>
      <c r="J601" s="22" t="str">
        <f>IF(OR($A601="",$B601="",$C601=""),"",'MPTO_working_3-way'!G600)</f>
        <v/>
      </c>
      <c r="K601" s="17" t="str">
        <f>IF(OR($A601="",$B601="",$C601=""),"",'OddsRatio_working_3-way'!H600)</f>
        <v/>
      </c>
      <c r="L601" s="21" t="str">
        <f>IF(OR($A601="",$B601="",$C601=""),"",'OddsRatio_working_3-way'!I600)</f>
        <v/>
      </c>
      <c r="M601" s="22" t="str">
        <f>IF(OR($A601="",$B601="",$C601=""),"",'OddsRatio_working_3-way'!J600)</f>
        <v/>
      </c>
      <c r="N601" s="17" t="str">
        <f>IF('Log_working_3-way'!$D600="","",A601^('Log_working_3-way'!$D600))</f>
        <v/>
      </c>
      <c r="O601" s="21" t="str">
        <f>IF('Log_working_3-way'!$D600="","",B601^('Log_working_3-way'!$D600))</f>
        <v/>
      </c>
      <c r="P601" s="22" t="str">
        <f>IF('Log_working_3-way'!$D600="","",C601^('Log_working_3-way'!$D600))</f>
        <v/>
      </c>
    </row>
    <row r="602" spans="4:16" x14ac:dyDescent="0.2">
      <c r="D602" s="20" t="str">
        <f t="shared" si="417"/>
        <v/>
      </c>
      <c r="E602" s="17" t="str">
        <f>IF(OR($A602="",$B602="",$C602=""),"",A602*'MPTO_working_3-way'!$I601)</f>
        <v/>
      </c>
      <c r="F602" s="21" t="str">
        <f>IF(OR($A602="",$B602="",$C602=""),"",B602*'MPTO_working_3-way'!$I601)</f>
        <v/>
      </c>
      <c r="G602" s="22" t="str">
        <f>IF(OR($A602="",$B602="",$C602=""),"",C602*'MPTO_working_3-way'!$I601)</f>
        <v/>
      </c>
      <c r="H602" s="17" t="str">
        <f>IF(OR($A602="",$B602="",$C602=""),"",'MPTO_working_3-way'!E601)</f>
        <v/>
      </c>
      <c r="I602" s="21" t="str">
        <f>IF(OR($A602="",$B602="",$C602=""),"",'MPTO_working_3-way'!F601)</f>
        <v/>
      </c>
      <c r="J602" s="22" t="str">
        <f>IF(OR($A602="",$B602="",$C602=""),"",'MPTO_working_3-way'!G601)</f>
        <v/>
      </c>
      <c r="K602" s="17" t="str">
        <f>IF(OR($A602="",$B602="",$C602=""),"",'OddsRatio_working_3-way'!H601)</f>
        <v/>
      </c>
      <c r="L602" s="21" t="str">
        <f>IF(OR($A602="",$B602="",$C602=""),"",'OddsRatio_working_3-way'!I601)</f>
        <v/>
      </c>
      <c r="M602" s="22" t="str">
        <f>IF(OR($A602="",$B602="",$C602=""),"",'OddsRatio_working_3-way'!J601)</f>
        <v/>
      </c>
      <c r="N602" s="17" t="str">
        <f>IF('Log_working_3-way'!$D601="","",A602^('Log_working_3-way'!$D601))</f>
        <v/>
      </c>
      <c r="O602" s="21" t="str">
        <f>IF('Log_working_3-way'!$D601="","",B602^('Log_working_3-way'!$D601))</f>
        <v/>
      </c>
      <c r="P602" s="22" t="str">
        <f>IF('Log_working_3-way'!$D601="","",C602^('Log_working_3-way'!$D601))</f>
        <v/>
      </c>
    </row>
    <row r="603" spans="4:16" x14ac:dyDescent="0.2">
      <c r="D603" s="20" t="str">
        <f t="shared" si="417"/>
        <v/>
      </c>
      <c r="E603" s="17" t="str">
        <f>IF(OR($A603="",$B603="",$C603=""),"",A603*'MPTO_working_3-way'!$I602)</f>
        <v/>
      </c>
      <c r="F603" s="21" t="str">
        <f>IF(OR($A603="",$B603="",$C603=""),"",B603*'MPTO_working_3-way'!$I602)</f>
        <v/>
      </c>
      <c r="G603" s="22" t="str">
        <f>IF(OR($A603="",$B603="",$C603=""),"",C603*'MPTO_working_3-way'!$I602)</f>
        <v/>
      </c>
      <c r="H603" s="17" t="str">
        <f>IF(OR($A603="",$B603="",$C603=""),"",'MPTO_working_3-way'!E602)</f>
        <v/>
      </c>
      <c r="I603" s="21" t="str">
        <f>IF(OR($A603="",$B603="",$C603=""),"",'MPTO_working_3-way'!F602)</f>
        <v/>
      </c>
      <c r="J603" s="22" t="str">
        <f>IF(OR($A603="",$B603="",$C603=""),"",'MPTO_working_3-way'!G602)</f>
        <v/>
      </c>
      <c r="K603" s="17" t="str">
        <f>IF(OR($A603="",$B603="",$C603=""),"",'OddsRatio_working_3-way'!H602)</f>
        <v/>
      </c>
      <c r="L603" s="21" t="str">
        <f>IF(OR($A603="",$B603="",$C603=""),"",'OddsRatio_working_3-way'!I602)</f>
        <v/>
      </c>
      <c r="M603" s="22" t="str">
        <f>IF(OR($A603="",$B603="",$C603=""),"",'OddsRatio_working_3-way'!J602)</f>
        <v/>
      </c>
      <c r="N603" s="17" t="str">
        <f>IF('Log_working_3-way'!$D602="","",A603^('Log_working_3-way'!$D602))</f>
        <v/>
      </c>
      <c r="O603" s="21" t="str">
        <f>IF('Log_working_3-way'!$D602="","",B603^('Log_working_3-way'!$D602))</f>
        <v/>
      </c>
      <c r="P603" s="22" t="str">
        <f>IF('Log_working_3-way'!$D602="","",C603^('Log_working_3-way'!$D602))</f>
        <v/>
      </c>
    </row>
    <row r="604" spans="4:16" x14ac:dyDescent="0.2">
      <c r="D604" s="20" t="str">
        <f t="shared" si="417"/>
        <v/>
      </c>
      <c r="E604" s="17" t="str">
        <f>IF(OR($A604="",$B604="",$C604=""),"",A604*'MPTO_working_3-way'!$I603)</f>
        <v/>
      </c>
      <c r="F604" s="21" t="str">
        <f>IF(OR($A604="",$B604="",$C604=""),"",B604*'MPTO_working_3-way'!$I603)</f>
        <v/>
      </c>
      <c r="G604" s="22" t="str">
        <f>IF(OR($A604="",$B604="",$C604=""),"",C604*'MPTO_working_3-way'!$I603)</f>
        <v/>
      </c>
      <c r="H604" s="17" t="str">
        <f>IF(OR($A604="",$B604="",$C604=""),"",'MPTO_working_3-way'!E603)</f>
        <v/>
      </c>
      <c r="I604" s="21" t="str">
        <f>IF(OR($A604="",$B604="",$C604=""),"",'MPTO_working_3-way'!F603)</f>
        <v/>
      </c>
      <c r="J604" s="22" t="str">
        <f>IF(OR($A604="",$B604="",$C604=""),"",'MPTO_working_3-way'!G603)</f>
        <v/>
      </c>
      <c r="K604" s="17" t="str">
        <f>IF(OR($A604="",$B604="",$C604=""),"",'OddsRatio_working_3-way'!H603)</f>
        <v/>
      </c>
      <c r="L604" s="21" t="str">
        <f>IF(OR($A604="",$B604="",$C604=""),"",'OddsRatio_working_3-way'!I603)</f>
        <v/>
      </c>
      <c r="M604" s="22" t="str">
        <f>IF(OR($A604="",$B604="",$C604=""),"",'OddsRatio_working_3-way'!J603)</f>
        <v/>
      </c>
      <c r="N604" s="17" t="str">
        <f>IF('Log_working_3-way'!$D603="","",A604^('Log_working_3-way'!$D603))</f>
        <v/>
      </c>
      <c r="O604" s="21" t="str">
        <f>IF('Log_working_3-way'!$D603="","",B604^('Log_working_3-way'!$D603))</f>
        <v/>
      </c>
      <c r="P604" s="22" t="str">
        <f>IF('Log_working_3-way'!$D603="","",C604^('Log_working_3-way'!$D603))</f>
        <v/>
      </c>
    </row>
    <row r="605" spans="4:16" x14ac:dyDescent="0.2">
      <c r="D605" s="20" t="str">
        <f t="shared" si="417"/>
        <v/>
      </c>
      <c r="E605" s="17" t="str">
        <f>IF(OR($A605="",$B605="",$C605=""),"",A605*'MPTO_working_3-way'!$I604)</f>
        <v/>
      </c>
      <c r="F605" s="21" t="str">
        <f>IF(OR($A605="",$B605="",$C605=""),"",B605*'MPTO_working_3-way'!$I604)</f>
        <v/>
      </c>
      <c r="G605" s="22" t="str">
        <f>IF(OR($A605="",$B605="",$C605=""),"",C605*'MPTO_working_3-way'!$I604)</f>
        <v/>
      </c>
      <c r="H605" s="17" t="str">
        <f>IF(OR($A605="",$B605="",$C605=""),"",'MPTO_working_3-way'!E604)</f>
        <v/>
      </c>
      <c r="I605" s="21" t="str">
        <f>IF(OR($A605="",$B605="",$C605=""),"",'MPTO_working_3-way'!F604)</f>
        <v/>
      </c>
      <c r="J605" s="22" t="str">
        <f>IF(OR($A605="",$B605="",$C605=""),"",'MPTO_working_3-way'!G604)</f>
        <v/>
      </c>
      <c r="K605" s="17" t="str">
        <f>IF(OR($A605="",$B605="",$C605=""),"",'OddsRatio_working_3-way'!H604)</f>
        <v/>
      </c>
      <c r="L605" s="21" t="str">
        <f>IF(OR($A605="",$B605="",$C605=""),"",'OddsRatio_working_3-way'!I604)</f>
        <v/>
      </c>
      <c r="M605" s="22" t="str">
        <f>IF(OR($A605="",$B605="",$C605=""),"",'OddsRatio_working_3-way'!J604)</f>
        <v/>
      </c>
      <c r="N605" s="17" t="str">
        <f>IF('Log_working_3-way'!$D604="","",A605^('Log_working_3-way'!$D604))</f>
        <v/>
      </c>
      <c r="O605" s="21" t="str">
        <f>IF('Log_working_3-way'!$D604="","",B605^('Log_working_3-way'!$D604))</f>
        <v/>
      </c>
      <c r="P605" s="22" t="str">
        <f>IF('Log_working_3-way'!$D604="","",C605^('Log_working_3-way'!$D604))</f>
        <v/>
      </c>
    </row>
    <row r="606" spans="4:16" x14ac:dyDescent="0.2">
      <c r="D606" s="20" t="str">
        <f t="shared" si="417"/>
        <v/>
      </c>
      <c r="E606" s="17" t="str">
        <f>IF(OR($A606="",$B606="",$C606=""),"",A606*'MPTO_working_3-way'!$I605)</f>
        <v/>
      </c>
      <c r="F606" s="21" t="str">
        <f>IF(OR($A606="",$B606="",$C606=""),"",B606*'MPTO_working_3-way'!$I605)</f>
        <v/>
      </c>
      <c r="G606" s="22" t="str">
        <f>IF(OR($A606="",$B606="",$C606=""),"",C606*'MPTO_working_3-way'!$I605)</f>
        <v/>
      </c>
      <c r="H606" s="17" t="str">
        <f>IF(OR($A606="",$B606="",$C606=""),"",'MPTO_working_3-way'!E605)</f>
        <v/>
      </c>
      <c r="I606" s="21" t="str">
        <f>IF(OR($A606="",$B606="",$C606=""),"",'MPTO_working_3-way'!F605)</f>
        <v/>
      </c>
      <c r="J606" s="22" t="str">
        <f>IF(OR($A606="",$B606="",$C606=""),"",'MPTO_working_3-way'!G605)</f>
        <v/>
      </c>
      <c r="K606" s="17" t="str">
        <f>IF(OR($A606="",$B606="",$C606=""),"",'OddsRatio_working_3-way'!H605)</f>
        <v/>
      </c>
      <c r="L606" s="21" t="str">
        <f>IF(OR($A606="",$B606="",$C606=""),"",'OddsRatio_working_3-way'!I605)</f>
        <v/>
      </c>
      <c r="M606" s="22" t="str">
        <f>IF(OR($A606="",$B606="",$C606=""),"",'OddsRatio_working_3-way'!J605)</f>
        <v/>
      </c>
      <c r="N606" s="17" t="str">
        <f>IF('Log_working_3-way'!$D605="","",A606^('Log_working_3-way'!$D605))</f>
        <v/>
      </c>
      <c r="O606" s="21" t="str">
        <f>IF('Log_working_3-way'!$D605="","",B606^('Log_working_3-way'!$D605))</f>
        <v/>
      </c>
      <c r="P606" s="22" t="str">
        <f>IF('Log_working_3-way'!$D605="","",C606^('Log_working_3-way'!$D605))</f>
        <v/>
      </c>
    </row>
    <row r="607" spans="4:16" x14ac:dyDescent="0.2">
      <c r="D607" s="20" t="str">
        <f t="shared" si="417"/>
        <v/>
      </c>
      <c r="E607" s="17" t="str">
        <f>IF(OR($A607="",$B607="",$C607=""),"",A607*'MPTO_working_3-way'!$I606)</f>
        <v/>
      </c>
      <c r="F607" s="21" t="str">
        <f>IF(OR($A607="",$B607="",$C607=""),"",B607*'MPTO_working_3-way'!$I606)</f>
        <v/>
      </c>
      <c r="G607" s="22" t="str">
        <f>IF(OR($A607="",$B607="",$C607=""),"",C607*'MPTO_working_3-way'!$I606)</f>
        <v/>
      </c>
      <c r="H607" s="17" t="str">
        <f>IF(OR($A607="",$B607="",$C607=""),"",'MPTO_working_3-way'!E606)</f>
        <v/>
      </c>
      <c r="I607" s="21" t="str">
        <f>IF(OR($A607="",$B607="",$C607=""),"",'MPTO_working_3-way'!F606)</f>
        <v/>
      </c>
      <c r="J607" s="22" t="str">
        <f>IF(OR($A607="",$B607="",$C607=""),"",'MPTO_working_3-way'!G606)</f>
        <v/>
      </c>
      <c r="K607" s="17" t="str">
        <f>IF(OR($A607="",$B607="",$C607=""),"",'OddsRatio_working_3-way'!H606)</f>
        <v/>
      </c>
      <c r="L607" s="21" t="str">
        <f>IF(OR($A607="",$B607="",$C607=""),"",'OddsRatio_working_3-way'!I606)</f>
        <v/>
      </c>
      <c r="M607" s="22" t="str">
        <f>IF(OR($A607="",$B607="",$C607=""),"",'OddsRatio_working_3-way'!J606)</f>
        <v/>
      </c>
      <c r="N607" s="17" t="str">
        <f>IF('Log_working_3-way'!$D606="","",A607^('Log_working_3-way'!$D606))</f>
        <v/>
      </c>
      <c r="O607" s="21" t="str">
        <f>IF('Log_working_3-way'!$D606="","",B607^('Log_working_3-way'!$D606))</f>
        <v/>
      </c>
      <c r="P607" s="22" t="str">
        <f>IF('Log_working_3-way'!$D606="","",C607^('Log_working_3-way'!$D606))</f>
        <v/>
      </c>
    </row>
    <row r="608" spans="4:16" x14ac:dyDescent="0.2">
      <c r="D608" s="20" t="str">
        <f t="shared" si="417"/>
        <v/>
      </c>
      <c r="E608" s="17" t="str">
        <f>IF(OR($A608="",$B608="",$C608=""),"",A608*'MPTO_working_3-way'!$I607)</f>
        <v/>
      </c>
      <c r="F608" s="21" t="str">
        <f>IF(OR($A608="",$B608="",$C608=""),"",B608*'MPTO_working_3-way'!$I607)</f>
        <v/>
      </c>
      <c r="G608" s="22" t="str">
        <f>IF(OR($A608="",$B608="",$C608=""),"",C608*'MPTO_working_3-way'!$I607)</f>
        <v/>
      </c>
      <c r="H608" s="17" t="str">
        <f>IF(OR($A608="",$B608="",$C608=""),"",'MPTO_working_3-way'!E607)</f>
        <v/>
      </c>
      <c r="I608" s="21" t="str">
        <f>IF(OR($A608="",$B608="",$C608=""),"",'MPTO_working_3-way'!F607)</f>
        <v/>
      </c>
      <c r="J608" s="22" t="str">
        <f>IF(OR($A608="",$B608="",$C608=""),"",'MPTO_working_3-way'!G607)</f>
        <v/>
      </c>
      <c r="K608" s="17" t="str">
        <f>IF(OR($A608="",$B608="",$C608=""),"",'OddsRatio_working_3-way'!H607)</f>
        <v/>
      </c>
      <c r="L608" s="21" t="str">
        <f>IF(OR($A608="",$B608="",$C608=""),"",'OddsRatio_working_3-way'!I607)</f>
        <v/>
      </c>
      <c r="M608" s="22" t="str">
        <f>IF(OR($A608="",$B608="",$C608=""),"",'OddsRatio_working_3-way'!J607)</f>
        <v/>
      </c>
      <c r="N608" s="17" t="str">
        <f>IF('Log_working_3-way'!$D607="","",A608^('Log_working_3-way'!$D607))</f>
        <v/>
      </c>
      <c r="O608" s="21" t="str">
        <f>IF('Log_working_3-way'!$D607="","",B608^('Log_working_3-way'!$D607))</f>
        <v/>
      </c>
      <c r="P608" s="22" t="str">
        <f>IF('Log_working_3-way'!$D607="","",C608^('Log_working_3-way'!$D607))</f>
        <v/>
      </c>
    </row>
    <row r="609" spans="4:16" x14ac:dyDescent="0.2">
      <c r="D609" s="20" t="str">
        <f t="shared" si="417"/>
        <v/>
      </c>
      <c r="E609" s="17" t="str">
        <f>IF(OR($A609="",$B609="",$C609=""),"",A609*'MPTO_working_3-way'!$I608)</f>
        <v/>
      </c>
      <c r="F609" s="21" t="str">
        <f>IF(OR($A609="",$B609="",$C609=""),"",B609*'MPTO_working_3-way'!$I608)</f>
        <v/>
      </c>
      <c r="G609" s="22" t="str">
        <f>IF(OR($A609="",$B609="",$C609=""),"",C609*'MPTO_working_3-way'!$I608)</f>
        <v/>
      </c>
      <c r="H609" s="17" t="str">
        <f>IF(OR($A609="",$B609="",$C609=""),"",'MPTO_working_3-way'!E608)</f>
        <v/>
      </c>
      <c r="I609" s="21" t="str">
        <f>IF(OR($A609="",$B609="",$C609=""),"",'MPTO_working_3-way'!F608)</f>
        <v/>
      </c>
      <c r="J609" s="22" t="str">
        <f>IF(OR($A609="",$B609="",$C609=""),"",'MPTO_working_3-way'!G608)</f>
        <v/>
      </c>
      <c r="K609" s="17" t="str">
        <f>IF(OR($A609="",$B609="",$C609=""),"",'OddsRatio_working_3-way'!H608)</f>
        <v/>
      </c>
      <c r="L609" s="21" t="str">
        <f>IF(OR($A609="",$B609="",$C609=""),"",'OddsRatio_working_3-way'!I608)</f>
        <v/>
      </c>
      <c r="M609" s="22" t="str">
        <f>IF(OR($A609="",$B609="",$C609=""),"",'OddsRatio_working_3-way'!J608)</f>
        <v/>
      </c>
      <c r="N609" s="17" t="str">
        <f>IF('Log_working_3-way'!$D608="","",A609^('Log_working_3-way'!$D608))</f>
        <v/>
      </c>
      <c r="O609" s="21" t="str">
        <f>IF('Log_working_3-way'!$D608="","",B609^('Log_working_3-way'!$D608))</f>
        <v/>
      </c>
      <c r="P609" s="22" t="str">
        <f>IF('Log_working_3-way'!$D608="","",C609^('Log_working_3-way'!$D608))</f>
        <v/>
      </c>
    </row>
    <row r="610" spans="4:16" x14ac:dyDescent="0.2">
      <c r="D610" s="20" t="str">
        <f t="shared" si="417"/>
        <v/>
      </c>
      <c r="E610" s="17" t="str">
        <f>IF(OR($A610="",$B610="",$C610=""),"",A610*'MPTO_working_3-way'!$I609)</f>
        <v/>
      </c>
      <c r="F610" s="21" t="str">
        <f>IF(OR($A610="",$B610="",$C610=""),"",B610*'MPTO_working_3-way'!$I609)</f>
        <v/>
      </c>
      <c r="G610" s="22" t="str">
        <f>IF(OR($A610="",$B610="",$C610=""),"",C610*'MPTO_working_3-way'!$I609)</f>
        <v/>
      </c>
      <c r="H610" s="17" t="str">
        <f>IF(OR($A610="",$B610="",$C610=""),"",'MPTO_working_3-way'!E609)</f>
        <v/>
      </c>
      <c r="I610" s="21" t="str">
        <f>IF(OR($A610="",$B610="",$C610=""),"",'MPTO_working_3-way'!F609)</f>
        <v/>
      </c>
      <c r="J610" s="22" t="str">
        <f>IF(OR($A610="",$B610="",$C610=""),"",'MPTO_working_3-way'!G609)</f>
        <v/>
      </c>
      <c r="K610" s="17" t="str">
        <f>IF(OR($A610="",$B610="",$C610=""),"",'OddsRatio_working_3-way'!H609)</f>
        <v/>
      </c>
      <c r="L610" s="21" t="str">
        <f>IF(OR($A610="",$B610="",$C610=""),"",'OddsRatio_working_3-way'!I609)</f>
        <v/>
      </c>
      <c r="M610" s="22" t="str">
        <f>IF(OR($A610="",$B610="",$C610=""),"",'OddsRatio_working_3-way'!J609)</f>
        <v/>
      </c>
      <c r="N610" s="17" t="str">
        <f>IF('Log_working_3-way'!$D609="","",A610^('Log_working_3-way'!$D609))</f>
        <v/>
      </c>
      <c r="O610" s="21" t="str">
        <f>IF('Log_working_3-way'!$D609="","",B610^('Log_working_3-way'!$D609))</f>
        <v/>
      </c>
      <c r="P610" s="22" t="str">
        <f>IF('Log_working_3-way'!$D609="","",C610^('Log_working_3-way'!$D609))</f>
        <v/>
      </c>
    </row>
    <row r="611" spans="4:16" x14ac:dyDescent="0.2">
      <c r="D611" s="20" t="str">
        <f t="shared" si="417"/>
        <v/>
      </c>
      <c r="E611" s="17" t="str">
        <f>IF(OR($A611="",$B611="",$C611=""),"",A611*'MPTO_working_3-way'!$I610)</f>
        <v/>
      </c>
      <c r="F611" s="21" t="str">
        <f>IF(OR($A611="",$B611="",$C611=""),"",B611*'MPTO_working_3-way'!$I610)</f>
        <v/>
      </c>
      <c r="G611" s="22" t="str">
        <f>IF(OR($A611="",$B611="",$C611=""),"",C611*'MPTO_working_3-way'!$I610)</f>
        <v/>
      </c>
      <c r="H611" s="17" t="str">
        <f>IF(OR($A611="",$B611="",$C611=""),"",'MPTO_working_3-way'!E610)</f>
        <v/>
      </c>
      <c r="I611" s="21" t="str">
        <f>IF(OR($A611="",$B611="",$C611=""),"",'MPTO_working_3-way'!F610)</f>
        <v/>
      </c>
      <c r="J611" s="22" t="str">
        <f>IF(OR($A611="",$B611="",$C611=""),"",'MPTO_working_3-way'!G610)</f>
        <v/>
      </c>
      <c r="K611" s="17" t="str">
        <f>IF(OR($A611="",$B611="",$C611=""),"",'OddsRatio_working_3-way'!H610)</f>
        <v/>
      </c>
      <c r="L611" s="21" t="str">
        <f>IF(OR($A611="",$B611="",$C611=""),"",'OddsRatio_working_3-way'!I610)</f>
        <v/>
      </c>
      <c r="M611" s="22" t="str">
        <f>IF(OR($A611="",$B611="",$C611=""),"",'OddsRatio_working_3-way'!J610)</f>
        <v/>
      </c>
      <c r="N611" s="17" t="str">
        <f>IF('Log_working_3-way'!$D610="","",A611^('Log_working_3-way'!$D610))</f>
        <v/>
      </c>
      <c r="O611" s="21" t="str">
        <f>IF('Log_working_3-way'!$D610="","",B611^('Log_working_3-way'!$D610))</f>
        <v/>
      </c>
      <c r="P611" s="22" t="str">
        <f>IF('Log_working_3-way'!$D610="","",C611^('Log_working_3-way'!$D610))</f>
        <v/>
      </c>
    </row>
    <row r="612" spans="4:16" x14ac:dyDescent="0.2">
      <c r="D612" s="20" t="str">
        <f t="shared" si="417"/>
        <v/>
      </c>
      <c r="E612" s="17" t="str">
        <f>IF(OR($A612="",$B612="",$C612=""),"",A612*'MPTO_working_3-way'!$I611)</f>
        <v/>
      </c>
      <c r="F612" s="21" t="str">
        <f>IF(OR($A612="",$B612="",$C612=""),"",B612*'MPTO_working_3-way'!$I611)</f>
        <v/>
      </c>
      <c r="G612" s="22" t="str">
        <f>IF(OR($A612="",$B612="",$C612=""),"",C612*'MPTO_working_3-way'!$I611)</f>
        <v/>
      </c>
      <c r="H612" s="17" t="str">
        <f>IF(OR($A612="",$B612="",$C612=""),"",'MPTO_working_3-way'!E611)</f>
        <v/>
      </c>
      <c r="I612" s="21" t="str">
        <f>IF(OR($A612="",$B612="",$C612=""),"",'MPTO_working_3-way'!F611)</f>
        <v/>
      </c>
      <c r="J612" s="22" t="str">
        <f>IF(OR($A612="",$B612="",$C612=""),"",'MPTO_working_3-way'!G611)</f>
        <v/>
      </c>
      <c r="K612" s="17" t="str">
        <f>IF(OR($A612="",$B612="",$C612=""),"",'OddsRatio_working_3-way'!H611)</f>
        <v/>
      </c>
      <c r="L612" s="21" t="str">
        <f>IF(OR($A612="",$B612="",$C612=""),"",'OddsRatio_working_3-way'!I611)</f>
        <v/>
      </c>
      <c r="M612" s="22" t="str">
        <f>IF(OR($A612="",$B612="",$C612=""),"",'OddsRatio_working_3-way'!J611)</f>
        <v/>
      </c>
      <c r="N612" s="17" t="str">
        <f>IF('Log_working_3-way'!$D611="","",A612^('Log_working_3-way'!$D611))</f>
        <v/>
      </c>
      <c r="O612" s="21" t="str">
        <f>IF('Log_working_3-way'!$D611="","",B612^('Log_working_3-way'!$D611))</f>
        <v/>
      </c>
      <c r="P612" s="22" t="str">
        <f>IF('Log_working_3-way'!$D611="","",C612^('Log_working_3-way'!$D611))</f>
        <v/>
      </c>
    </row>
    <row r="613" spans="4:16" x14ac:dyDescent="0.2">
      <c r="D613" s="20" t="str">
        <f t="shared" si="417"/>
        <v/>
      </c>
      <c r="E613" s="17" t="str">
        <f>IF(OR($A613="",$B613="",$C613=""),"",A613*'MPTO_working_3-way'!$I612)</f>
        <v/>
      </c>
      <c r="F613" s="21" t="str">
        <f>IF(OR($A613="",$B613="",$C613=""),"",B613*'MPTO_working_3-way'!$I612)</f>
        <v/>
      </c>
      <c r="G613" s="22" t="str">
        <f>IF(OR($A613="",$B613="",$C613=""),"",C613*'MPTO_working_3-way'!$I612)</f>
        <v/>
      </c>
      <c r="H613" s="17" t="str">
        <f>IF(OR($A613="",$B613="",$C613=""),"",'MPTO_working_3-way'!E612)</f>
        <v/>
      </c>
      <c r="I613" s="21" t="str">
        <f>IF(OR($A613="",$B613="",$C613=""),"",'MPTO_working_3-way'!F612)</f>
        <v/>
      </c>
      <c r="J613" s="22" t="str">
        <f>IF(OR($A613="",$B613="",$C613=""),"",'MPTO_working_3-way'!G612)</f>
        <v/>
      </c>
      <c r="K613" s="17" t="str">
        <f>IF(OR($A613="",$B613="",$C613=""),"",'OddsRatio_working_3-way'!H612)</f>
        <v/>
      </c>
      <c r="L613" s="21" t="str">
        <f>IF(OR($A613="",$B613="",$C613=""),"",'OddsRatio_working_3-way'!I612)</f>
        <v/>
      </c>
      <c r="M613" s="22" t="str">
        <f>IF(OR($A613="",$B613="",$C613=""),"",'OddsRatio_working_3-way'!J612)</f>
        <v/>
      </c>
      <c r="N613" s="17" t="str">
        <f>IF('Log_working_3-way'!$D612="","",A613^('Log_working_3-way'!$D612))</f>
        <v/>
      </c>
      <c r="O613" s="21" t="str">
        <f>IF('Log_working_3-way'!$D612="","",B613^('Log_working_3-way'!$D612))</f>
        <v/>
      </c>
      <c r="P613" s="22" t="str">
        <f>IF('Log_working_3-way'!$D612="","",C613^('Log_working_3-way'!$D612))</f>
        <v/>
      </c>
    </row>
    <row r="614" spans="4:16" x14ac:dyDescent="0.2">
      <c r="D614" s="20" t="str">
        <f t="shared" si="417"/>
        <v/>
      </c>
      <c r="E614" s="17" t="str">
        <f>IF(OR($A614="",$B614="",$C614=""),"",A614*'MPTO_working_3-way'!$I613)</f>
        <v/>
      </c>
      <c r="F614" s="21" t="str">
        <f>IF(OR($A614="",$B614="",$C614=""),"",B614*'MPTO_working_3-way'!$I613)</f>
        <v/>
      </c>
      <c r="G614" s="22" t="str">
        <f>IF(OR($A614="",$B614="",$C614=""),"",C614*'MPTO_working_3-way'!$I613)</f>
        <v/>
      </c>
      <c r="H614" s="17" t="str">
        <f>IF(OR($A614="",$B614="",$C614=""),"",'MPTO_working_3-way'!E613)</f>
        <v/>
      </c>
      <c r="I614" s="21" t="str">
        <f>IF(OR($A614="",$B614="",$C614=""),"",'MPTO_working_3-way'!F613)</f>
        <v/>
      </c>
      <c r="J614" s="22" t="str">
        <f>IF(OR($A614="",$B614="",$C614=""),"",'MPTO_working_3-way'!G613)</f>
        <v/>
      </c>
      <c r="K614" s="17" t="str">
        <f>IF(OR($A614="",$B614="",$C614=""),"",'OddsRatio_working_3-way'!H613)</f>
        <v/>
      </c>
      <c r="L614" s="21" t="str">
        <f>IF(OR($A614="",$B614="",$C614=""),"",'OddsRatio_working_3-way'!I613)</f>
        <v/>
      </c>
      <c r="M614" s="22" t="str">
        <f>IF(OR($A614="",$B614="",$C614=""),"",'OddsRatio_working_3-way'!J613)</f>
        <v/>
      </c>
      <c r="N614" s="17" t="str">
        <f>IF('Log_working_3-way'!$D613="","",A614^('Log_working_3-way'!$D613))</f>
        <v/>
      </c>
      <c r="O614" s="21" t="str">
        <f>IF('Log_working_3-way'!$D613="","",B614^('Log_working_3-way'!$D613))</f>
        <v/>
      </c>
      <c r="P614" s="22" t="str">
        <f>IF('Log_working_3-way'!$D613="","",C614^('Log_working_3-way'!$D613))</f>
        <v/>
      </c>
    </row>
    <row r="615" spans="4:16" x14ac:dyDescent="0.2">
      <c r="D615" s="20" t="str">
        <f t="shared" si="417"/>
        <v/>
      </c>
      <c r="E615" s="17" t="str">
        <f>IF(OR($A615="",$B615="",$C615=""),"",A615*'MPTO_working_3-way'!$I614)</f>
        <v/>
      </c>
      <c r="F615" s="21" t="str">
        <f>IF(OR($A615="",$B615="",$C615=""),"",B615*'MPTO_working_3-way'!$I614)</f>
        <v/>
      </c>
      <c r="G615" s="22" t="str">
        <f>IF(OR($A615="",$B615="",$C615=""),"",C615*'MPTO_working_3-way'!$I614)</f>
        <v/>
      </c>
      <c r="H615" s="17" t="str">
        <f>IF(OR($A615="",$B615="",$C615=""),"",'MPTO_working_3-way'!E614)</f>
        <v/>
      </c>
      <c r="I615" s="21" t="str">
        <f>IF(OR($A615="",$B615="",$C615=""),"",'MPTO_working_3-way'!F614)</f>
        <v/>
      </c>
      <c r="J615" s="22" t="str">
        <f>IF(OR($A615="",$B615="",$C615=""),"",'MPTO_working_3-way'!G614)</f>
        <v/>
      </c>
      <c r="K615" s="17" t="str">
        <f>IF(OR($A615="",$B615="",$C615=""),"",'OddsRatio_working_3-way'!H614)</f>
        <v/>
      </c>
      <c r="L615" s="21" t="str">
        <f>IF(OR($A615="",$B615="",$C615=""),"",'OddsRatio_working_3-way'!I614)</f>
        <v/>
      </c>
      <c r="M615" s="22" t="str">
        <f>IF(OR($A615="",$B615="",$C615=""),"",'OddsRatio_working_3-way'!J614)</f>
        <v/>
      </c>
      <c r="N615" s="17" t="str">
        <f>IF('Log_working_3-way'!$D614="","",A615^('Log_working_3-way'!$D614))</f>
        <v/>
      </c>
      <c r="O615" s="21" t="str">
        <f>IF('Log_working_3-way'!$D614="","",B615^('Log_working_3-way'!$D614))</f>
        <v/>
      </c>
      <c r="P615" s="22" t="str">
        <f>IF('Log_working_3-way'!$D614="","",C615^('Log_working_3-way'!$D614))</f>
        <v/>
      </c>
    </row>
    <row r="616" spans="4:16" x14ac:dyDescent="0.2">
      <c r="D616" s="20" t="str">
        <f t="shared" si="417"/>
        <v/>
      </c>
      <c r="E616" s="17" t="str">
        <f>IF(OR($A616="",$B616="",$C616=""),"",A616*'MPTO_working_3-way'!$I615)</f>
        <v/>
      </c>
      <c r="F616" s="21" t="str">
        <f>IF(OR($A616="",$B616="",$C616=""),"",B616*'MPTO_working_3-way'!$I615)</f>
        <v/>
      </c>
      <c r="G616" s="22" t="str">
        <f>IF(OR($A616="",$B616="",$C616=""),"",C616*'MPTO_working_3-way'!$I615)</f>
        <v/>
      </c>
      <c r="H616" s="17" t="str">
        <f>IF(OR($A616="",$B616="",$C616=""),"",'MPTO_working_3-way'!E615)</f>
        <v/>
      </c>
      <c r="I616" s="21" t="str">
        <f>IF(OR($A616="",$B616="",$C616=""),"",'MPTO_working_3-way'!F615)</f>
        <v/>
      </c>
      <c r="J616" s="22" t="str">
        <f>IF(OR($A616="",$B616="",$C616=""),"",'MPTO_working_3-way'!G615)</f>
        <v/>
      </c>
      <c r="K616" s="17" t="str">
        <f>IF(OR($A616="",$B616="",$C616=""),"",'OddsRatio_working_3-way'!H615)</f>
        <v/>
      </c>
      <c r="L616" s="21" t="str">
        <f>IF(OR($A616="",$B616="",$C616=""),"",'OddsRatio_working_3-way'!I615)</f>
        <v/>
      </c>
      <c r="M616" s="22" t="str">
        <f>IF(OR($A616="",$B616="",$C616=""),"",'OddsRatio_working_3-way'!J615)</f>
        <v/>
      </c>
      <c r="N616" s="17" t="str">
        <f>IF('Log_working_3-way'!$D615="","",A616^('Log_working_3-way'!$D615))</f>
        <v/>
      </c>
      <c r="O616" s="21" t="str">
        <f>IF('Log_working_3-way'!$D615="","",B616^('Log_working_3-way'!$D615))</f>
        <v/>
      </c>
      <c r="P616" s="22" t="str">
        <f>IF('Log_working_3-way'!$D615="","",C616^('Log_working_3-way'!$D615))</f>
        <v/>
      </c>
    </row>
    <row r="617" spans="4:16" x14ac:dyDescent="0.2">
      <c r="D617" s="20" t="str">
        <f t="shared" si="417"/>
        <v/>
      </c>
      <c r="E617" s="17" t="str">
        <f>IF(OR($A617="",$B617="",$C617=""),"",A617*'MPTO_working_3-way'!$I616)</f>
        <v/>
      </c>
      <c r="F617" s="21" t="str">
        <f>IF(OR($A617="",$B617="",$C617=""),"",B617*'MPTO_working_3-way'!$I616)</f>
        <v/>
      </c>
      <c r="G617" s="22" t="str">
        <f>IF(OR($A617="",$B617="",$C617=""),"",C617*'MPTO_working_3-way'!$I616)</f>
        <v/>
      </c>
      <c r="H617" s="17" t="str">
        <f>IF(OR($A617="",$B617="",$C617=""),"",'MPTO_working_3-way'!E616)</f>
        <v/>
      </c>
      <c r="I617" s="21" t="str">
        <f>IF(OR($A617="",$B617="",$C617=""),"",'MPTO_working_3-way'!F616)</f>
        <v/>
      </c>
      <c r="J617" s="22" t="str">
        <f>IF(OR($A617="",$B617="",$C617=""),"",'MPTO_working_3-way'!G616)</f>
        <v/>
      </c>
      <c r="K617" s="17" t="str">
        <f>IF(OR($A617="",$B617="",$C617=""),"",'OddsRatio_working_3-way'!H616)</f>
        <v/>
      </c>
      <c r="L617" s="21" t="str">
        <f>IF(OR($A617="",$B617="",$C617=""),"",'OddsRatio_working_3-way'!I616)</f>
        <v/>
      </c>
      <c r="M617" s="22" t="str">
        <f>IF(OR($A617="",$B617="",$C617=""),"",'OddsRatio_working_3-way'!J616)</f>
        <v/>
      </c>
      <c r="N617" s="17" t="str">
        <f>IF('Log_working_3-way'!$D616="","",A617^('Log_working_3-way'!$D616))</f>
        <v/>
      </c>
      <c r="O617" s="21" t="str">
        <f>IF('Log_working_3-way'!$D616="","",B617^('Log_working_3-way'!$D616))</f>
        <v/>
      </c>
      <c r="P617" s="22" t="str">
        <f>IF('Log_working_3-way'!$D616="","",C617^('Log_working_3-way'!$D616))</f>
        <v/>
      </c>
    </row>
    <row r="618" spans="4:16" x14ac:dyDescent="0.2">
      <c r="D618" s="20" t="str">
        <f t="shared" si="417"/>
        <v/>
      </c>
      <c r="E618" s="17" t="str">
        <f>IF(OR($A618="",$B618="",$C618=""),"",A618*'MPTO_working_3-way'!$I617)</f>
        <v/>
      </c>
      <c r="F618" s="21" t="str">
        <f>IF(OR($A618="",$B618="",$C618=""),"",B618*'MPTO_working_3-way'!$I617)</f>
        <v/>
      </c>
      <c r="G618" s="22" t="str">
        <f>IF(OR($A618="",$B618="",$C618=""),"",C618*'MPTO_working_3-way'!$I617)</f>
        <v/>
      </c>
      <c r="H618" s="17" t="str">
        <f>IF(OR($A618="",$B618="",$C618=""),"",'MPTO_working_3-way'!E617)</f>
        <v/>
      </c>
      <c r="I618" s="21" t="str">
        <f>IF(OR($A618="",$B618="",$C618=""),"",'MPTO_working_3-way'!F617)</f>
        <v/>
      </c>
      <c r="J618" s="22" t="str">
        <f>IF(OR($A618="",$B618="",$C618=""),"",'MPTO_working_3-way'!G617)</f>
        <v/>
      </c>
      <c r="K618" s="17" t="str">
        <f>IF(OR($A618="",$B618="",$C618=""),"",'OddsRatio_working_3-way'!H617)</f>
        <v/>
      </c>
      <c r="L618" s="21" t="str">
        <f>IF(OR($A618="",$B618="",$C618=""),"",'OddsRatio_working_3-way'!I617)</f>
        <v/>
      </c>
      <c r="M618" s="22" t="str">
        <f>IF(OR($A618="",$B618="",$C618=""),"",'OddsRatio_working_3-way'!J617)</f>
        <v/>
      </c>
      <c r="N618" s="17" t="str">
        <f>IF('Log_working_3-way'!$D617="","",A618^('Log_working_3-way'!$D617))</f>
        <v/>
      </c>
      <c r="O618" s="21" t="str">
        <f>IF('Log_working_3-way'!$D617="","",B618^('Log_working_3-way'!$D617))</f>
        <v/>
      </c>
      <c r="P618" s="22" t="str">
        <f>IF('Log_working_3-way'!$D617="","",C618^('Log_working_3-way'!$D617))</f>
        <v/>
      </c>
    </row>
    <row r="619" spans="4:16" x14ac:dyDescent="0.2">
      <c r="D619" s="20" t="str">
        <f t="shared" si="417"/>
        <v/>
      </c>
      <c r="E619" s="17" t="str">
        <f>IF(OR($A619="",$B619="",$C619=""),"",A619*'MPTO_working_3-way'!$I618)</f>
        <v/>
      </c>
      <c r="F619" s="21" t="str">
        <f>IF(OR($A619="",$B619="",$C619=""),"",B619*'MPTO_working_3-way'!$I618)</f>
        <v/>
      </c>
      <c r="G619" s="22" t="str">
        <f>IF(OR($A619="",$B619="",$C619=""),"",C619*'MPTO_working_3-way'!$I618)</f>
        <v/>
      </c>
      <c r="H619" s="17" t="str">
        <f>IF(OR($A619="",$B619="",$C619=""),"",'MPTO_working_3-way'!E618)</f>
        <v/>
      </c>
      <c r="I619" s="21" t="str">
        <f>IF(OR($A619="",$B619="",$C619=""),"",'MPTO_working_3-way'!F618)</f>
        <v/>
      </c>
      <c r="J619" s="22" t="str">
        <f>IF(OR($A619="",$B619="",$C619=""),"",'MPTO_working_3-way'!G618)</f>
        <v/>
      </c>
      <c r="K619" s="17" t="str">
        <f>IF(OR($A619="",$B619="",$C619=""),"",'OddsRatio_working_3-way'!H618)</f>
        <v/>
      </c>
      <c r="L619" s="21" t="str">
        <f>IF(OR($A619="",$B619="",$C619=""),"",'OddsRatio_working_3-way'!I618)</f>
        <v/>
      </c>
      <c r="M619" s="22" t="str">
        <f>IF(OR($A619="",$B619="",$C619=""),"",'OddsRatio_working_3-way'!J618)</f>
        <v/>
      </c>
      <c r="N619" s="17" t="str">
        <f>IF('Log_working_3-way'!$D618="","",A619^('Log_working_3-way'!$D618))</f>
        <v/>
      </c>
      <c r="O619" s="21" t="str">
        <f>IF('Log_working_3-way'!$D618="","",B619^('Log_working_3-way'!$D618))</f>
        <v/>
      </c>
      <c r="P619" s="22" t="str">
        <f>IF('Log_working_3-way'!$D618="","",C619^('Log_working_3-way'!$D618))</f>
        <v/>
      </c>
    </row>
    <row r="620" spans="4:16" x14ac:dyDescent="0.2">
      <c r="D620" s="20" t="str">
        <f t="shared" si="417"/>
        <v/>
      </c>
      <c r="E620" s="17" t="str">
        <f>IF(OR($A620="",$B620="",$C620=""),"",A620*'MPTO_working_3-way'!$I619)</f>
        <v/>
      </c>
      <c r="F620" s="21" t="str">
        <f>IF(OR($A620="",$B620="",$C620=""),"",B620*'MPTO_working_3-way'!$I619)</f>
        <v/>
      </c>
      <c r="G620" s="22" t="str">
        <f>IF(OR($A620="",$B620="",$C620=""),"",C620*'MPTO_working_3-way'!$I619)</f>
        <v/>
      </c>
      <c r="H620" s="17" t="str">
        <f>IF(OR($A620="",$B620="",$C620=""),"",'MPTO_working_3-way'!E619)</f>
        <v/>
      </c>
      <c r="I620" s="21" t="str">
        <f>IF(OR($A620="",$B620="",$C620=""),"",'MPTO_working_3-way'!F619)</f>
        <v/>
      </c>
      <c r="J620" s="22" t="str">
        <f>IF(OR($A620="",$B620="",$C620=""),"",'MPTO_working_3-way'!G619)</f>
        <v/>
      </c>
      <c r="K620" s="17" t="str">
        <f>IF(OR($A620="",$B620="",$C620=""),"",'OddsRatio_working_3-way'!H619)</f>
        <v/>
      </c>
      <c r="L620" s="21" t="str">
        <f>IF(OR($A620="",$B620="",$C620=""),"",'OddsRatio_working_3-way'!I619)</f>
        <v/>
      </c>
      <c r="M620" s="22" t="str">
        <f>IF(OR($A620="",$B620="",$C620=""),"",'OddsRatio_working_3-way'!J619)</f>
        <v/>
      </c>
      <c r="N620" s="17" t="str">
        <f>IF('Log_working_3-way'!$D619="","",A620^('Log_working_3-way'!$D619))</f>
        <v/>
      </c>
      <c r="O620" s="21" t="str">
        <f>IF('Log_working_3-way'!$D619="","",B620^('Log_working_3-way'!$D619))</f>
        <v/>
      </c>
      <c r="P620" s="22" t="str">
        <f>IF('Log_working_3-way'!$D619="","",C620^('Log_working_3-way'!$D619))</f>
        <v/>
      </c>
    </row>
    <row r="621" spans="4:16" x14ac:dyDescent="0.2">
      <c r="D621" s="20" t="str">
        <f t="shared" si="417"/>
        <v/>
      </c>
      <c r="E621" s="17" t="str">
        <f>IF(OR($A621="",$B621="",$C621=""),"",A621*'MPTO_working_3-way'!$I620)</f>
        <v/>
      </c>
      <c r="F621" s="21" t="str">
        <f>IF(OR($A621="",$B621="",$C621=""),"",B621*'MPTO_working_3-way'!$I620)</f>
        <v/>
      </c>
      <c r="G621" s="22" t="str">
        <f>IF(OR($A621="",$B621="",$C621=""),"",C621*'MPTO_working_3-way'!$I620)</f>
        <v/>
      </c>
      <c r="H621" s="17" t="str">
        <f>IF(OR($A621="",$B621="",$C621=""),"",'MPTO_working_3-way'!E620)</f>
        <v/>
      </c>
      <c r="I621" s="21" t="str">
        <f>IF(OR($A621="",$B621="",$C621=""),"",'MPTO_working_3-way'!F620)</f>
        <v/>
      </c>
      <c r="J621" s="22" t="str">
        <f>IF(OR($A621="",$B621="",$C621=""),"",'MPTO_working_3-way'!G620)</f>
        <v/>
      </c>
      <c r="K621" s="17" t="str">
        <f>IF(OR($A621="",$B621="",$C621=""),"",'OddsRatio_working_3-way'!H620)</f>
        <v/>
      </c>
      <c r="L621" s="21" t="str">
        <f>IF(OR($A621="",$B621="",$C621=""),"",'OddsRatio_working_3-way'!I620)</f>
        <v/>
      </c>
      <c r="M621" s="22" t="str">
        <f>IF(OR($A621="",$B621="",$C621=""),"",'OddsRatio_working_3-way'!J620)</f>
        <v/>
      </c>
      <c r="N621" s="17" t="str">
        <f>IF('Log_working_3-way'!$D620="","",A621^('Log_working_3-way'!$D620))</f>
        <v/>
      </c>
      <c r="O621" s="21" t="str">
        <f>IF('Log_working_3-way'!$D620="","",B621^('Log_working_3-way'!$D620))</f>
        <v/>
      </c>
      <c r="P621" s="22" t="str">
        <f>IF('Log_working_3-way'!$D620="","",C621^('Log_working_3-way'!$D620))</f>
        <v/>
      </c>
    </row>
    <row r="622" spans="4:16" x14ac:dyDescent="0.2">
      <c r="D622" s="20" t="str">
        <f t="shared" si="417"/>
        <v/>
      </c>
      <c r="E622" s="17" t="str">
        <f>IF(OR($A622="",$B622="",$C622=""),"",A622*'MPTO_working_3-way'!$I621)</f>
        <v/>
      </c>
      <c r="F622" s="21" t="str">
        <f>IF(OR($A622="",$B622="",$C622=""),"",B622*'MPTO_working_3-way'!$I621)</f>
        <v/>
      </c>
      <c r="G622" s="22" t="str">
        <f>IF(OR($A622="",$B622="",$C622=""),"",C622*'MPTO_working_3-way'!$I621)</f>
        <v/>
      </c>
      <c r="H622" s="17" t="str">
        <f>IF(OR($A622="",$B622="",$C622=""),"",'MPTO_working_3-way'!E621)</f>
        <v/>
      </c>
      <c r="I622" s="21" t="str">
        <f>IF(OR($A622="",$B622="",$C622=""),"",'MPTO_working_3-way'!F621)</f>
        <v/>
      </c>
      <c r="J622" s="22" t="str">
        <f>IF(OR($A622="",$B622="",$C622=""),"",'MPTO_working_3-way'!G621)</f>
        <v/>
      </c>
      <c r="K622" s="17" t="str">
        <f>IF(OR($A622="",$B622="",$C622=""),"",'OddsRatio_working_3-way'!H621)</f>
        <v/>
      </c>
      <c r="L622" s="21" t="str">
        <f>IF(OR($A622="",$B622="",$C622=""),"",'OddsRatio_working_3-way'!I621)</f>
        <v/>
      </c>
      <c r="M622" s="22" t="str">
        <f>IF(OR($A622="",$B622="",$C622=""),"",'OddsRatio_working_3-way'!J621)</f>
        <v/>
      </c>
      <c r="N622" s="17" t="str">
        <f>IF('Log_working_3-way'!$D621="","",A622^('Log_working_3-way'!$D621))</f>
        <v/>
      </c>
      <c r="O622" s="21" t="str">
        <f>IF('Log_working_3-way'!$D621="","",B622^('Log_working_3-way'!$D621))</f>
        <v/>
      </c>
      <c r="P622" s="22" t="str">
        <f>IF('Log_working_3-way'!$D621="","",C622^('Log_working_3-way'!$D621))</f>
        <v/>
      </c>
    </row>
    <row r="623" spans="4:16" x14ac:dyDescent="0.2">
      <c r="D623" s="20" t="str">
        <f t="shared" si="417"/>
        <v/>
      </c>
      <c r="E623" s="17" t="str">
        <f>IF(OR($A623="",$B623="",$C623=""),"",A623*'MPTO_working_3-way'!$I622)</f>
        <v/>
      </c>
      <c r="F623" s="21" t="str">
        <f>IF(OR($A623="",$B623="",$C623=""),"",B623*'MPTO_working_3-way'!$I622)</f>
        <v/>
      </c>
      <c r="G623" s="22" t="str">
        <f>IF(OR($A623="",$B623="",$C623=""),"",C623*'MPTO_working_3-way'!$I622)</f>
        <v/>
      </c>
      <c r="H623" s="17" t="str">
        <f>IF(OR($A623="",$B623="",$C623=""),"",'MPTO_working_3-way'!E622)</f>
        <v/>
      </c>
      <c r="I623" s="21" t="str">
        <f>IF(OR($A623="",$B623="",$C623=""),"",'MPTO_working_3-way'!F622)</f>
        <v/>
      </c>
      <c r="J623" s="22" t="str">
        <f>IF(OR($A623="",$B623="",$C623=""),"",'MPTO_working_3-way'!G622)</f>
        <v/>
      </c>
      <c r="K623" s="17" t="str">
        <f>IF(OR($A623="",$B623="",$C623=""),"",'OddsRatio_working_3-way'!H622)</f>
        <v/>
      </c>
      <c r="L623" s="21" t="str">
        <f>IF(OR($A623="",$B623="",$C623=""),"",'OddsRatio_working_3-way'!I622)</f>
        <v/>
      </c>
      <c r="M623" s="22" t="str">
        <f>IF(OR($A623="",$B623="",$C623=""),"",'OddsRatio_working_3-way'!J622)</f>
        <v/>
      </c>
      <c r="N623" s="17" t="str">
        <f>IF('Log_working_3-way'!$D622="","",A623^('Log_working_3-way'!$D622))</f>
        <v/>
      </c>
      <c r="O623" s="21" t="str">
        <f>IF('Log_working_3-way'!$D622="","",B623^('Log_working_3-way'!$D622))</f>
        <v/>
      </c>
      <c r="P623" s="22" t="str">
        <f>IF('Log_working_3-way'!$D622="","",C623^('Log_working_3-way'!$D622))</f>
        <v/>
      </c>
    </row>
    <row r="624" spans="4:16" x14ac:dyDescent="0.2">
      <c r="D624" s="20" t="str">
        <f t="shared" si="417"/>
        <v/>
      </c>
      <c r="E624" s="17" t="str">
        <f>IF(OR($A624="",$B624="",$C624=""),"",A624*'MPTO_working_3-way'!$I623)</f>
        <v/>
      </c>
      <c r="F624" s="21" t="str">
        <f>IF(OR($A624="",$B624="",$C624=""),"",B624*'MPTO_working_3-way'!$I623)</f>
        <v/>
      </c>
      <c r="G624" s="22" t="str">
        <f>IF(OR($A624="",$B624="",$C624=""),"",C624*'MPTO_working_3-way'!$I623)</f>
        <v/>
      </c>
      <c r="H624" s="17" t="str">
        <f>IF(OR($A624="",$B624="",$C624=""),"",'MPTO_working_3-way'!E623)</f>
        <v/>
      </c>
      <c r="I624" s="21" t="str">
        <f>IF(OR($A624="",$B624="",$C624=""),"",'MPTO_working_3-way'!F623)</f>
        <v/>
      </c>
      <c r="J624" s="22" t="str">
        <f>IF(OR($A624="",$B624="",$C624=""),"",'MPTO_working_3-way'!G623)</f>
        <v/>
      </c>
      <c r="K624" s="17" t="str">
        <f>IF(OR($A624="",$B624="",$C624=""),"",'OddsRatio_working_3-way'!H623)</f>
        <v/>
      </c>
      <c r="L624" s="21" t="str">
        <f>IF(OR($A624="",$B624="",$C624=""),"",'OddsRatio_working_3-way'!I623)</f>
        <v/>
      </c>
      <c r="M624" s="22" t="str">
        <f>IF(OR($A624="",$B624="",$C624=""),"",'OddsRatio_working_3-way'!J623)</f>
        <v/>
      </c>
      <c r="N624" s="17" t="str">
        <f>IF('Log_working_3-way'!$D623="","",A624^('Log_working_3-way'!$D623))</f>
        <v/>
      </c>
      <c r="O624" s="21" t="str">
        <f>IF('Log_working_3-way'!$D623="","",B624^('Log_working_3-way'!$D623))</f>
        <v/>
      </c>
      <c r="P624" s="22" t="str">
        <f>IF('Log_working_3-way'!$D623="","",C624^('Log_working_3-way'!$D623))</f>
        <v/>
      </c>
    </row>
    <row r="625" spans="4:16" x14ac:dyDescent="0.2">
      <c r="D625" s="20" t="str">
        <f t="shared" si="417"/>
        <v/>
      </c>
      <c r="E625" s="17" t="str">
        <f>IF(OR($A625="",$B625="",$C625=""),"",A625*'MPTO_working_3-way'!$I624)</f>
        <v/>
      </c>
      <c r="F625" s="21" t="str">
        <f>IF(OR($A625="",$B625="",$C625=""),"",B625*'MPTO_working_3-way'!$I624)</f>
        <v/>
      </c>
      <c r="G625" s="22" t="str">
        <f>IF(OR($A625="",$B625="",$C625=""),"",C625*'MPTO_working_3-way'!$I624)</f>
        <v/>
      </c>
      <c r="H625" s="17" t="str">
        <f>IF(OR($A625="",$B625="",$C625=""),"",'MPTO_working_3-way'!E624)</f>
        <v/>
      </c>
      <c r="I625" s="21" t="str">
        <f>IF(OR($A625="",$B625="",$C625=""),"",'MPTO_working_3-way'!F624)</f>
        <v/>
      </c>
      <c r="J625" s="22" t="str">
        <f>IF(OR($A625="",$B625="",$C625=""),"",'MPTO_working_3-way'!G624)</f>
        <v/>
      </c>
      <c r="K625" s="17" t="str">
        <f>IF(OR($A625="",$B625="",$C625=""),"",'OddsRatio_working_3-way'!H624)</f>
        <v/>
      </c>
      <c r="L625" s="21" t="str">
        <f>IF(OR($A625="",$B625="",$C625=""),"",'OddsRatio_working_3-way'!I624)</f>
        <v/>
      </c>
      <c r="M625" s="22" t="str">
        <f>IF(OR($A625="",$B625="",$C625=""),"",'OddsRatio_working_3-way'!J624)</f>
        <v/>
      </c>
      <c r="N625" s="17" t="str">
        <f>IF('Log_working_3-way'!$D624="","",A625^('Log_working_3-way'!$D624))</f>
        <v/>
      </c>
      <c r="O625" s="21" t="str">
        <f>IF('Log_working_3-way'!$D624="","",B625^('Log_working_3-way'!$D624))</f>
        <v/>
      </c>
      <c r="P625" s="22" t="str">
        <f>IF('Log_working_3-way'!$D624="","",C625^('Log_working_3-way'!$D624))</f>
        <v/>
      </c>
    </row>
    <row r="626" spans="4:16" x14ac:dyDescent="0.2">
      <c r="D626" s="20" t="str">
        <f t="shared" si="417"/>
        <v/>
      </c>
      <c r="E626" s="17" t="str">
        <f>IF(OR($A626="",$B626="",$C626=""),"",A626*'MPTO_working_3-way'!$I625)</f>
        <v/>
      </c>
      <c r="F626" s="21" t="str">
        <f>IF(OR($A626="",$B626="",$C626=""),"",B626*'MPTO_working_3-way'!$I625)</f>
        <v/>
      </c>
      <c r="G626" s="22" t="str">
        <f>IF(OR($A626="",$B626="",$C626=""),"",C626*'MPTO_working_3-way'!$I625)</f>
        <v/>
      </c>
      <c r="H626" s="17" t="str">
        <f>IF(OR($A626="",$B626="",$C626=""),"",'MPTO_working_3-way'!E625)</f>
        <v/>
      </c>
      <c r="I626" s="21" t="str">
        <f>IF(OR($A626="",$B626="",$C626=""),"",'MPTO_working_3-way'!F625)</f>
        <v/>
      </c>
      <c r="J626" s="22" t="str">
        <f>IF(OR($A626="",$B626="",$C626=""),"",'MPTO_working_3-way'!G625)</f>
        <v/>
      </c>
      <c r="K626" s="17" t="str">
        <f>IF(OR($A626="",$B626="",$C626=""),"",'OddsRatio_working_3-way'!H625)</f>
        <v/>
      </c>
      <c r="L626" s="21" t="str">
        <f>IF(OR($A626="",$B626="",$C626=""),"",'OddsRatio_working_3-way'!I625)</f>
        <v/>
      </c>
      <c r="M626" s="22" t="str">
        <f>IF(OR($A626="",$B626="",$C626=""),"",'OddsRatio_working_3-way'!J625)</f>
        <v/>
      </c>
      <c r="N626" s="17" t="str">
        <f>IF('Log_working_3-way'!$D625="","",A626^('Log_working_3-way'!$D625))</f>
        <v/>
      </c>
      <c r="O626" s="21" t="str">
        <f>IF('Log_working_3-way'!$D625="","",B626^('Log_working_3-way'!$D625))</f>
        <v/>
      </c>
      <c r="P626" s="22" t="str">
        <f>IF('Log_working_3-way'!$D625="","",C626^('Log_working_3-way'!$D625))</f>
        <v/>
      </c>
    </row>
    <row r="627" spans="4:16" x14ac:dyDescent="0.2">
      <c r="D627" s="20" t="str">
        <f t="shared" si="417"/>
        <v/>
      </c>
      <c r="E627" s="17" t="str">
        <f>IF(OR($A627="",$B627="",$C627=""),"",A627*'MPTO_working_3-way'!$I626)</f>
        <v/>
      </c>
      <c r="F627" s="21" t="str">
        <f>IF(OR($A627="",$B627="",$C627=""),"",B627*'MPTO_working_3-way'!$I626)</f>
        <v/>
      </c>
      <c r="G627" s="22" t="str">
        <f>IF(OR($A627="",$B627="",$C627=""),"",C627*'MPTO_working_3-way'!$I626)</f>
        <v/>
      </c>
      <c r="H627" s="17" t="str">
        <f>IF(OR($A627="",$B627="",$C627=""),"",'MPTO_working_3-way'!E626)</f>
        <v/>
      </c>
      <c r="I627" s="21" t="str">
        <f>IF(OR($A627="",$B627="",$C627=""),"",'MPTO_working_3-way'!F626)</f>
        <v/>
      </c>
      <c r="J627" s="22" t="str">
        <f>IF(OR($A627="",$B627="",$C627=""),"",'MPTO_working_3-way'!G626)</f>
        <v/>
      </c>
      <c r="K627" s="17" t="str">
        <f>IF(OR($A627="",$B627="",$C627=""),"",'OddsRatio_working_3-way'!H626)</f>
        <v/>
      </c>
      <c r="L627" s="21" t="str">
        <f>IF(OR($A627="",$B627="",$C627=""),"",'OddsRatio_working_3-way'!I626)</f>
        <v/>
      </c>
      <c r="M627" s="22" t="str">
        <f>IF(OR($A627="",$B627="",$C627=""),"",'OddsRatio_working_3-way'!J626)</f>
        <v/>
      </c>
      <c r="N627" s="17" t="str">
        <f>IF('Log_working_3-way'!$D626="","",A627^('Log_working_3-way'!$D626))</f>
        <v/>
      </c>
      <c r="O627" s="21" t="str">
        <f>IF('Log_working_3-way'!$D626="","",B627^('Log_working_3-way'!$D626))</f>
        <v/>
      </c>
      <c r="P627" s="22" t="str">
        <f>IF('Log_working_3-way'!$D626="","",C627^('Log_working_3-way'!$D626))</f>
        <v/>
      </c>
    </row>
    <row r="628" spans="4:16" x14ac:dyDescent="0.2">
      <c r="D628" s="20" t="str">
        <f t="shared" si="417"/>
        <v/>
      </c>
      <c r="E628" s="17" t="str">
        <f>IF(OR($A628="",$B628="",$C628=""),"",A628*'MPTO_working_3-way'!$I627)</f>
        <v/>
      </c>
      <c r="F628" s="21" t="str">
        <f>IF(OR($A628="",$B628="",$C628=""),"",B628*'MPTO_working_3-way'!$I627)</f>
        <v/>
      </c>
      <c r="G628" s="22" t="str">
        <f>IF(OR($A628="",$B628="",$C628=""),"",C628*'MPTO_working_3-way'!$I627)</f>
        <v/>
      </c>
      <c r="H628" s="17" t="str">
        <f>IF(OR($A628="",$B628="",$C628=""),"",'MPTO_working_3-way'!E627)</f>
        <v/>
      </c>
      <c r="I628" s="21" t="str">
        <f>IF(OR($A628="",$B628="",$C628=""),"",'MPTO_working_3-way'!F627)</f>
        <v/>
      </c>
      <c r="J628" s="22" t="str">
        <f>IF(OR($A628="",$B628="",$C628=""),"",'MPTO_working_3-way'!G627)</f>
        <v/>
      </c>
      <c r="K628" s="17" t="str">
        <f>IF(OR($A628="",$B628="",$C628=""),"",'OddsRatio_working_3-way'!H627)</f>
        <v/>
      </c>
      <c r="L628" s="21" t="str">
        <f>IF(OR($A628="",$B628="",$C628=""),"",'OddsRatio_working_3-way'!I627)</f>
        <v/>
      </c>
      <c r="M628" s="22" t="str">
        <f>IF(OR($A628="",$B628="",$C628=""),"",'OddsRatio_working_3-way'!J627)</f>
        <v/>
      </c>
      <c r="N628" s="17" t="str">
        <f>IF('Log_working_3-way'!$D627="","",A628^('Log_working_3-way'!$D627))</f>
        <v/>
      </c>
      <c r="O628" s="21" t="str">
        <f>IF('Log_working_3-way'!$D627="","",B628^('Log_working_3-way'!$D627))</f>
        <v/>
      </c>
      <c r="P628" s="22" t="str">
        <f>IF('Log_working_3-way'!$D627="","",C628^('Log_working_3-way'!$D627))</f>
        <v/>
      </c>
    </row>
    <row r="629" spans="4:16" x14ac:dyDescent="0.2">
      <c r="D629" s="20" t="str">
        <f t="shared" si="417"/>
        <v/>
      </c>
      <c r="E629" s="17" t="str">
        <f>IF(OR($A629="",$B629="",$C629=""),"",A629*'MPTO_working_3-way'!$I628)</f>
        <v/>
      </c>
      <c r="F629" s="21" t="str">
        <f>IF(OR($A629="",$B629="",$C629=""),"",B629*'MPTO_working_3-way'!$I628)</f>
        <v/>
      </c>
      <c r="G629" s="22" t="str">
        <f>IF(OR($A629="",$B629="",$C629=""),"",C629*'MPTO_working_3-way'!$I628)</f>
        <v/>
      </c>
      <c r="H629" s="17" t="str">
        <f>IF(OR($A629="",$B629="",$C629=""),"",'MPTO_working_3-way'!E628)</f>
        <v/>
      </c>
      <c r="I629" s="21" t="str">
        <f>IF(OR($A629="",$B629="",$C629=""),"",'MPTO_working_3-way'!F628)</f>
        <v/>
      </c>
      <c r="J629" s="22" t="str">
        <f>IF(OR($A629="",$B629="",$C629=""),"",'MPTO_working_3-way'!G628)</f>
        <v/>
      </c>
      <c r="K629" s="17" t="str">
        <f>IF(OR($A629="",$B629="",$C629=""),"",'OddsRatio_working_3-way'!H628)</f>
        <v/>
      </c>
      <c r="L629" s="21" t="str">
        <f>IF(OR($A629="",$B629="",$C629=""),"",'OddsRatio_working_3-way'!I628)</f>
        <v/>
      </c>
      <c r="M629" s="22" t="str">
        <f>IF(OR($A629="",$B629="",$C629=""),"",'OddsRatio_working_3-way'!J628)</f>
        <v/>
      </c>
      <c r="N629" s="17" t="str">
        <f>IF('Log_working_3-way'!$D628="","",A629^('Log_working_3-way'!$D628))</f>
        <v/>
      </c>
      <c r="O629" s="21" t="str">
        <f>IF('Log_working_3-way'!$D628="","",B629^('Log_working_3-way'!$D628))</f>
        <v/>
      </c>
      <c r="P629" s="22" t="str">
        <f>IF('Log_working_3-way'!$D628="","",C629^('Log_working_3-way'!$D628))</f>
        <v/>
      </c>
    </row>
    <row r="630" spans="4:16" x14ac:dyDescent="0.2">
      <c r="D630" s="20" t="str">
        <f t="shared" si="417"/>
        <v/>
      </c>
      <c r="E630" s="17" t="str">
        <f>IF(OR($A630="",$B630="",$C630=""),"",A630*'MPTO_working_3-way'!$I629)</f>
        <v/>
      </c>
      <c r="F630" s="21" t="str">
        <f>IF(OR($A630="",$B630="",$C630=""),"",B630*'MPTO_working_3-way'!$I629)</f>
        <v/>
      </c>
      <c r="G630" s="22" t="str">
        <f>IF(OR($A630="",$B630="",$C630=""),"",C630*'MPTO_working_3-way'!$I629)</f>
        <v/>
      </c>
      <c r="H630" s="17" t="str">
        <f>IF(OR($A630="",$B630="",$C630=""),"",'MPTO_working_3-way'!E629)</f>
        <v/>
      </c>
      <c r="I630" s="21" t="str">
        <f>IF(OR($A630="",$B630="",$C630=""),"",'MPTO_working_3-way'!F629)</f>
        <v/>
      </c>
      <c r="J630" s="22" t="str">
        <f>IF(OR($A630="",$B630="",$C630=""),"",'MPTO_working_3-way'!G629)</f>
        <v/>
      </c>
      <c r="K630" s="17" t="str">
        <f>IF(OR($A630="",$B630="",$C630=""),"",'OddsRatio_working_3-way'!H629)</f>
        <v/>
      </c>
      <c r="L630" s="21" t="str">
        <f>IF(OR($A630="",$B630="",$C630=""),"",'OddsRatio_working_3-way'!I629)</f>
        <v/>
      </c>
      <c r="M630" s="22" t="str">
        <f>IF(OR($A630="",$B630="",$C630=""),"",'OddsRatio_working_3-way'!J629)</f>
        <v/>
      </c>
      <c r="N630" s="17" t="str">
        <f>IF('Log_working_3-way'!$D629="","",A630^('Log_working_3-way'!$D629))</f>
        <v/>
      </c>
      <c r="O630" s="21" t="str">
        <f>IF('Log_working_3-way'!$D629="","",B630^('Log_working_3-way'!$D629))</f>
        <v/>
      </c>
      <c r="P630" s="22" t="str">
        <f>IF('Log_working_3-way'!$D629="","",C630^('Log_working_3-way'!$D629))</f>
        <v/>
      </c>
    </row>
    <row r="631" spans="4:16" x14ac:dyDescent="0.2">
      <c r="D631" s="20" t="str">
        <f t="shared" si="417"/>
        <v/>
      </c>
      <c r="E631" s="17" t="str">
        <f>IF(OR($A631="",$B631="",$C631=""),"",A631*'MPTO_working_3-way'!$I630)</f>
        <v/>
      </c>
      <c r="F631" s="21" t="str">
        <f>IF(OR($A631="",$B631="",$C631=""),"",B631*'MPTO_working_3-way'!$I630)</f>
        <v/>
      </c>
      <c r="G631" s="22" t="str">
        <f>IF(OR($A631="",$B631="",$C631=""),"",C631*'MPTO_working_3-way'!$I630)</f>
        <v/>
      </c>
      <c r="H631" s="17" t="str">
        <f>IF(OR($A631="",$B631="",$C631=""),"",'MPTO_working_3-way'!E630)</f>
        <v/>
      </c>
      <c r="I631" s="21" t="str">
        <f>IF(OR($A631="",$B631="",$C631=""),"",'MPTO_working_3-way'!F630)</f>
        <v/>
      </c>
      <c r="J631" s="22" t="str">
        <f>IF(OR($A631="",$B631="",$C631=""),"",'MPTO_working_3-way'!G630)</f>
        <v/>
      </c>
      <c r="K631" s="17" t="str">
        <f>IF(OR($A631="",$B631="",$C631=""),"",'OddsRatio_working_3-way'!H630)</f>
        <v/>
      </c>
      <c r="L631" s="21" t="str">
        <f>IF(OR($A631="",$B631="",$C631=""),"",'OddsRatio_working_3-way'!I630)</f>
        <v/>
      </c>
      <c r="M631" s="22" t="str">
        <f>IF(OR($A631="",$B631="",$C631=""),"",'OddsRatio_working_3-way'!J630)</f>
        <v/>
      </c>
      <c r="N631" s="17" t="str">
        <f>IF('Log_working_3-way'!$D630="","",A631^('Log_working_3-way'!$D630))</f>
        <v/>
      </c>
      <c r="O631" s="21" t="str">
        <f>IF('Log_working_3-way'!$D630="","",B631^('Log_working_3-way'!$D630))</f>
        <v/>
      </c>
      <c r="P631" s="22" t="str">
        <f>IF('Log_working_3-way'!$D630="","",C631^('Log_working_3-way'!$D630))</f>
        <v/>
      </c>
    </row>
    <row r="632" spans="4:16" x14ac:dyDescent="0.2">
      <c r="D632" s="20" t="str">
        <f t="shared" si="417"/>
        <v/>
      </c>
      <c r="E632" s="17" t="str">
        <f>IF(OR($A632="",$B632="",$C632=""),"",A632*'MPTO_working_3-way'!$I631)</f>
        <v/>
      </c>
      <c r="F632" s="21" t="str">
        <f>IF(OR($A632="",$B632="",$C632=""),"",B632*'MPTO_working_3-way'!$I631)</f>
        <v/>
      </c>
      <c r="G632" s="22" t="str">
        <f>IF(OR($A632="",$B632="",$C632=""),"",C632*'MPTO_working_3-way'!$I631)</f>
        <v/>
      </c>
      <c r="H632" s="17" t="str">
        <f>IF(OR($A632="",$B632="",$C632=""),"",'MPTO_working_3-way'!E631)</f>
        <v/>
      </c>
      <c r="I632" s="21" t="str">
        <f>IF(OR($A632="",$B632="",$C632=""),"",'MPTO_working_3-way'!F631)</f>
        <v/>
      </c>
      <c r="J632" s="22" t="str">
        <f>IF(OR($A632="",$B632="",$C632=""),"",'MPTO_working_3-way'!G631)</f>
        <v/>
      </c>
      <c r="K632" s="17" t="str">
        <f>IF(OR($A632="",$B632="",$C632=""),"",'OddsRatio_working_3-way'!H631)</f>
        <v/>
      </c>
      <c r="L632" s="21" t="str">
        <f>IF(OR($A632="",$B632="",$C632=""),"",'OddsRatio_working_3-way'!I631)</f>
        <v/>
      </c>
      <c r="M632" s="22" t="str">
        <f>IF(OR($A632="",$B632="",$C632=""),"",'OddsRatio_working_3-way'!J631)</f>
        <v/>
      </c>
      <c r="N632" s="17" t="str">
        <f>IF('Log_working_3-way'!$D631="","",A632^('Log_working_3-way'!$D631))</f>
        <v/>
      </c>
      <c r="O632" s="21" t="str">
        <f>IF('Log_working_3-way'!$D631="","",B632^('Log_working_3-way'!$D631))</f>
        <v/>
      </c>
      <c r="P632" s="22" t="str">
        <f>IF('Log_working_3-way'!$D631="","",C632^('Log_working_3-way'!$D631))</f>
        <v/>
      </c>
    </row>
    <row r="633" spans="4:16" x14ac:dyDescent="0.2">
      <c r="D633" s="20" t="str">
        <f t="shared" si="417"/>
        <v/>
      </c>
      <c r="E633" s="17" t="str">
        <f>IF(OR($A633="",$B633="",$C633=""),"",A633*'MPTO_working_3-way'!$I632)</f>
        <v/>
      </c>
      <c r="F633" s="21" t="str">
        <f>IF(OR($A633="",$B633="",$C633=""),"",B633*'MPTO_working_3-way'!$I632)</f>
        <v/>
      </c>
      <c r="G633" s="22" t="str">
        <f>IF(OR($A633="",$B633="",$C633=""),"",C633*'MPTO_working_3-way'!$I632)</f>
        <v/>
      </c>
      <c r="H633" s="17" t="str">
        <f>IF(OR($A633="",$B633="",$C633=""),"",'MPTO_working_3-way'!E632)</f>
        <v/>
      </c>
      <c r="I633" s="21" t="str">
        <f>IF(OR($A633="",$B633="",$C633=""),"",'MPTO_working_3-way'!F632)</f>
        <v/>
      </c>
      <c r="J633" s="22" t="str">
        <f>IF(OR($A633="",$B633="",$C633=""),"",'MPTO_working_3-way'!G632)</f>
        <v/>
      </c>
      <c r="K633" s="17" t="str">
        <f>IF(OR($A633="",$B633="",$C633=""),"",'OddsRatio_working_3-way'!H632)</f>
        <v/>
      </c>
      <c r="L633" s="21" t="str">
        <f>IF(OR($A633="",$B633="",$C633=""),"",'OddsRatio_working_3-way'!I632)</f>
        <v/>
      </c>
      <c r="M633" s="22" t="str">
        <f>IF(OR($A633="",$B633="",$C633=""),"",'OddsRatio_working_3-way'!J632)</f>
        <v/>
      </c>
      <c r="N633" s="17" t="str">
        <f>IF('Log_working_3-way'!$D632="","",A633^('Log_working_3-way'!$D632))</f>
        <v/>
      </c>
      <c r="O633" s="21" t="str">
        <f>IF('Log_working_3-way'!$D632="","",B633^('Log_working_3-way'!$D632))</f>
        <v/>
      </c>
      <c r="P633" s="22" t="str">
        <f>IF('Log_working_3-way'!$D632="","",C633^('Log_working_3-way'!$D632))</f>
        <v/>
      </c>
    </row>
    <row r="634" spans="4:16" x14ac:dyDescent="0.2">
      <c r="D634" s="20" t="str">
        <f t="shared" si="417"/>
        <v/>
      </c>
      <c r="E634" s="17" t="str">
        <f>IF(OR($A634="",$B634="",$C634=""),"",A634*'MPTO_working_3-way'!$I633)</f>
        <v/>
      </c>
      <c r="F634" s="21" t="str">
        <f>IF(OR($A634="",$B634="",$C634=""),"",B634*'MPTO_working_3-way'!$I633)</f>
        <v/>
      </c>
      <c r="G634" s="22" t="str">
        <f>IF(OR($A634="",$B634="",$C634=""),"",C634*'MPTO_working_3-way'!$I633)</f>
        <v/>
      </c>
      <c r="H634" s="17" t="str">
        <f>IF(OR($A634="",$B634="",$C634=""),"",'MPTO_working_3-way'!E633)</f>
        <v/>
      </c>
      <c r="I634" s="21" t="str">
        <f>IF(OR($A634="",$B634="",$C634=""),"",'MPTO_working_3-way'!F633)</f>
        <v/>
      </c>
      <c r="J634" s="22" t="str">
        <f>IF(OR($A634="",$B634="",$C634=""),"",'MPTO_working_3-way'!G633)</f>
        <v/>
      </c>
      <c r="K634" s="17" t="str">
        <f>IF(OR($A634="",$B634="",$C634=""),"",'OddsRatio_working_3-way'!H633)</f>
        <v/>
      </c>
      <c r="L634" s="21" t="str">
        <f>IF(OR($A634="",$B634="",$C634=""),"",'OddsRatio_working_3-way'!I633)</f>
        <v/>
      </c>
      <c r="M634" s="22" t="str">
        <f>IF(OR($A634="",$B634="",$C634=""),"",'OddsRatio_working_3-way'!J633)</f>
        <v/>
      </c>
      <c r="N634" s="17" t="str">
        <f>IF('Log_working_3-way'!$D633="","",A634^('Log_working_3-way'!$D633))</f>
        <v/>
      </c>
      <c r="O634" s="21" t="str">
        <f>IF('Log_working_3-way'!$D633="","",B634^('Log_working_3-way'!$D633))</f>
        <v/>
      </c>
      <c r="P634" s="22" t="str">
        <f>IF('Log_working_3-way'!$D633="","",C634^('Log_working_3-way'!$D633))</f>
        <v/>
      </c>
    </row>
    <row r="635" spans="4:16" x14ac:dyDescent="0.2">
      <c r="D635" s="20" t="str">
        <f t="shared" si="417"/>
        <v/>
      </c>
      <c r="E635" s="17" t="str">
        <f>IF(OR($A635="",$B635="",$C635=""),"",A635*'MPTO_working_3-way'!$I634)</f>
        <v/>
      </c>
      <c r="F635" s="21" t="str">
        <f>IF(OR($A635="",$B635="",$C635=""),"",B635*'MPTO_working_3-way'!$I634)</f>
        <v/>
      </c>
      <c r="G635" s="22" t="str">
        <f>IF(OR($A635="",$B635="",$C635=""),"",C635*'MPTO_working_3-way'!$I634)</f>
        <v/>
      </c>
      <c r="H635" s="17" t="str">
        <f>IF(OR($A635="",$B635="",$C635=""),"",'MPTO_working_3-way'!E634)</f>
        <v/>
      </c>
      <c r="I635" s="21" t="str">
        <f>IF(OR($A635="",$B635="",$C635=""),"",'MPTO_working_3-way'!F634)</f>
        <v/>
      </c>
      <c r="J635" s="22" t="str">
        <f>IF(OR($A635="",$B635="",$C635=""),"",'MPTO_working_3-way'!G634)</f>
        <v/>
      </c>
      <c r="K635" s="17" t="str">
        <f>IF(OR($A635="",$B635="",$C635=""),"",'OddsRatio_working_3-way'!H634)</f>
        <v/>
      </c>
      <c r="L635" s="21" t="str">
        <f>IF(OR($A635="",$B635="",$C635=""),"",'OddsRatio_working_3-way'!I634)</f>
        <v/>
      </c>
      <c r="M635" s="22" t="str">
        <f>IF(OR($A635="",$B635="",$C635=""),"",'OddsRatio_working_3-way'!J634)</f>
        <v/>
      </c>
      <c r="N635" s="17" t="str">
        <f>IF('Log_working_3-way'!$D634="","",A635^('Log_working_3-way'!$D634))</f>
        <v/>
      </c>
      <c r="O635" s="21" t="str">
        <f>IF('Log_working_3-way'!$D634="","",B635^('Log_working_3-way'!$D634))</f>
        <v/>
      </c>
      <c r="P635" s="22" t="str">
        <f>IF('Log_working_3-way'!$D634="","",C635^('Log_working_3-way'!$D634))</f>
        <v/>
      </c>
    </row>
    <row r="636" spans="4:16" x14ac:dyDescent="0.2">
      <c r="D636" s="20" t="str">
        <f t="shared" si="417"/>
        <v/>
      </c>
      <c r="E636" s="17" t="str">
        <f>IF(OR($A636="",$B636="",$C636=""),"",A636*'MPTO_working_3-way'!$I635)</f>
        <v/>
      </c>
      <c r="F636" s="21" t="str">
        <f>IF(OR($A636="",$B636="",$C636=""),"",B636*'MPTO_working_3-way'!$I635)</f>
        <v/>
      </c>
      <c r="G636" s="22" t="str">
        <f>IF(OR($A636="",$B636="",$C636=""),"",C636*'MPTO_working_3-way'!$I635)</f>
        <v/>
      </c>
      <c r="H636" s="17" t="str">
        <f>IF(OR($A636="",$B636="",$C636=""),"",'MPTO_working_3-way'!E635)</f>
        <v/>
      </c>
      <c r="I636" s="21" t="str">
        <f>IF(OR($A636="",$B636="",$C636=""),"",'MPTO_working_3-way'!F635)</f>
        <v/>
      </c>
      <c r="J636" s="22" t="str">
        <f>IF(OR($A636="",$B636="",$C636=""),"",'MPTO_working_3-way'!G635)</f>
        <v/>
      </c>
      <c r="K636" s="17" t="str">
        <f>IF(OR($A636="",$B636="",$C636=""),"",'OddsRatio_working_3-way'!H635)</f>
        <v/>
      </c>
      <c r="L636" s="21" t="str">
        <f>IF(OR($A636="",$B636="",$C636=""),"",'OddsRatio_working_3-way'!I635)</f>
        <v/>
      </c>
      <c r="M636" s="22" t="str">
        <f>IF(OR($A636="",$B636="",$C636=""),"",'OddsRatio_working_3-way'!J635)</f>
        <v/>
      </c>
      <c r="N636" s="17" t="str">
        <f>IF('Log_working_3-way'!$D635="","",A636^('Log_working_3-way'!$D635))</f>
        <v/>
      </c>
      <c r="O636" s="21" t="str">
        <f>IF('Log_working_3-way'!$D635="","",B636^('Log_working_3-way'!$D635))</f>
        <v/>
      </c>
      <c r="P636" s="22" t="str">
        <f>IF('Log_working_3-way'!$D635="","",C636^('Log_working_3-way'!$D635))</f>
        <v/>
      </c>
    </row>
    <row r="637" spans="4:16" x14ac:dyDescent="0.2">
      <c r="D637" s="20" t="str">
        <f t="shared" si="417"/>
        <v/>
      </c>
      <c r="E637" s="17" t="str">
        <f>IF(OR($A637="",$B637="",$C637=""),"",A637*'MPTO_working_3-way'!$I636)</f>
        <v/>
      </c>
      <c r="F637" s="21" t="str">
        <f>IF(OR($A637="",$B637="",$C637=""),"",B637*'MPTO_working_3-way'!$I636)</f>
        <v/>
      </c>
      <c r="G637" s="22" t="str">
        <f>IF(OR($A637="",$B637="",$C637=""),"",C637*'MPTO_working_3-way'!$I636)</f>
        <v/>
      </c>
      <c r="H637" s="17" t="str">
        <f>IF(OR($A637="",$B637="",$C637=""),"",'MPTO_working_3-way'!E636)</f>
        <v/>
      </c>
      <c r="I637" s="21" t="str">
        <f>IF(OR($A637="",$B637="",$C637=""),"",'MPTO_working_3-way'!F636)</f>
        <v/>
      </c>
      <c r="J637" s="22" t="str">
        <f>IF(OR($A637="",$B637="",$C637=""),"",'MPTO_working_3-way'!G636)</f>
        <v/>
      </c>
      <c r="K637" s="17" t="str">
        <f>IF(OR($A637="",$B637="",$C637=""),"",'OddsRatio_working_3-way'!H636)</f>
        <v/>
      </c>
      <c r="L637" s="21" t="str">
        <f>IF(OR($A637="",$B637="",$C637=""),"",'OddsRatio_working_3-way'!I636)</f>
        <v/>
      </c>
      <c r="M637" s="22" t="str">
        <f>IF(OR($A637="",$B637="",$C637=""),"",'OddsRatio_working_3-way'!J636)</f>
        <v/>
      </c>
      <c r="N637" s="17" t="str">
        <f>IF('Log_working_3-way'!$D636="","",A637^('Log_working_3-way'!$D636))</f>
        <v/>
      </c>
      <c r="O637" s="21" t="str">
        <f>IF('Log_working_3-way'!$D636="","",B637^('Log_working_3-way'!$D636))</f>
        <v/>
      </c>
      <c r="P637" s="22" t="str">
        <f>IF('Log_working_3-way'!$D636="","",C637^('Log_working_3-way'!$D636))</f>
        <v/>
      </c>
    </row>
    <row r="638" spans="4:16" x14ac:dyDescent="0.2">
      <c r="D638" s="20" t="str">
        <f t="shared" si="417"/>
        <v/>
      </c>
      <c r="E638" s="17" t="str">
        <f>IF(OR($A638="",$B638="",$C638=""),"",A638*'MPTO_working_3-way'!$I637)</f>
        <v/>
      </c>
      <c r="F638" s="21" t="str">
        <f>IF(OR($A638="",$B638="",$C638=""),"",B638*'MPTO_working_3-way'!$I637)</f>
        <v/>
      </c>
      <c r="G638" s="22" t="str">
        <f>IF(OR($A638="",$B638="",$C638=""),"",C638*'MPTO_working_3-way'!$I637)</f>
        <v/>
      </c>
      <c r="H638" s="17" t="str">
        <f>IF(OR($A638="",$B638="",$C638=""),"",'MPTO_working_3-way'!E637)</f>
        <v/>
      </c>
      <c r="I638" s="21" t="str">
        <f>IF(OR($A638="",$B638="",$C638=""),"",'MPTO_working_3-way'!F637)</f>
        <v/>
      </c>
      <c r="J638" s="22" t="str">
        <f>IF(OR($A638="",$B638="",$C638=""),"",'MPTO_working_3-way'!G637)</f>
        <v/>
      </c>
      <c r="K638" s="17" t="str">
        <f>IF(OR($A638="",$B638="",$C638=""),"",'OddsRatio_working_3-way'!H637)</f>
        <v/>
      </c>
      <c r="L638" s="21" t="str">
        <f>IF(OR($A638="",$B638="",$C638=""),"",'OddsRatio_working_3-way'!I637)</f>
        <v/>
      </c>
      <c r="M638" s="22" t="str">
        <f>IF(OR($A638="",$B638="",$C638=""),"",'OddsRatio_working_3-way'!J637)</f>
        <v/>
      </c>
      <c r="N638" s="17" t="str">
        <f>IF('Log_working_3-way'!$D637="","",A638^('Log_working_3-way'!$D637))</f>
        <v/>
      </c>
      <c r="O638" s="21" t="str">
        <f>IF('Log_working_3-way'!$D637="","",B638^('Log_working_3-way'!$D637))</f>
        <v/>
      </c>
      <c r="P638" s="22" t="str">
        <f>IF('Log_working_3-way'!$D637="","",C638^('Log_working_3-way'!$D637))</f>
        <v/>
      </c>
    </row>
    <row r="639" spans="4:16" x14ac:dyDescent="0.2">
      <c r="D639" s="20" t="str">
        <f t="shared" si="417"/>
        <v/>
      </c>
      <c r="E639" s="17" t="str">
        <f>IF(OR($A639="",$B639="",$C639=""),"",A639*'MPTO_working_3-way'!$I638)</f>
        <v/>
      </c>
      <c r="F639" s="21" t="str">
        <f>IF(OR($A639="",$B639="",$C639=""),"",B639*'MPTO_working_3-way'!$I638)</f>
        <v/>
      </c>
      <c r="G639" s="22" t="str">
        <f>IF(OR($A639="",$B639="",$C639=""),"",C639*'MPTO_working_3-way'!$I638)</f>
        <v/>
      </c>
      <c r="H639" s="17" t="str">
        <f>IF(OR($A639="",$B639="",$C639=""),"",'MPTO_working_3-way'!E638)</f>
        <v/>
      </c>
      <c r="I639" s="21" t="str">
        <f>IF(OR($A639="",$B639="",$C639=""),"",'MPTO_working_3-way'!F638)</f>
        <v/>
      </c>
      <c r="J639" s="22" t="str">
        <f>IF(OR($A639="",$B639="",$C639=""),"",'MPTO_working_3-way'!G638)</f>
        <v/>
      </c>
      <c r="K639" s="17" t="str">
        <f>IF(OR($A639="",$B639="",$C639=""),"",'OddsRatio_working_3-way'!H638)</f>
        <v/>
      </c>
      <c r="L639" s="21" t="str">
        <f>IF(OR($A639="",$B639="",$C639=""),"",'OddsRatio_working_3-way'!I638)</f>
        <v/>
      </c>
      <c r="M639" s="22" t="str">
        <f>IF(OR($A639="",$B639="",$C639=""),"",'OddsRatio_working_3-way'!J638)</f>
        <v/>
      </c>
      <c r="N639" s="17" t="str">
        <f>IF('Log_working_3-way'!$D638="","",A639^('Log_working_3-way'!$D638))</f>
        <v/>
      </c>
      <c r="O639" s="21" t="str">
        <f>IF('Log_working_3-way'!$D638="","",B639^('Log_working_3-way'!$D638))</f>
        <v/>
      </c>
      <c r="P639" s="22" t="str">
        <f>IF('Log_working_3-way'!$D638="","",C639^('Log_working_3-way'!$D638))</f>
        <v/>
      </c>
    </row>
    <row r="640" spans="4:16" x14ac:dyDescent="0.2">
      <c r="D640" s="20" t="str">
        <f t="shared" si="417"/>
        <v/>
      </c>
      <c r="E640" s="17" t="str">
        <f>IF(OR($A640="",$B640="",$C640=""),"",A640*'MPTO_working_3-way'!$I639)</f>
        <v/>
      </c>
      <c r="F640" s="21" t="str">
        <f>IF(OR($A640="",$B640="",$C640=""),"",B640*'MPTO_working_3-way'!$I639)</f>
        <v/>
      </c>
      <c r="G640" s="22" t="str">
        <f>IF(OR($A640="",$B640="",$C640=""),"",C640*'MPTO_working_3-way'!$I639)</f>
        <v/>
      </c>
      <c r="H640" s="17" t="str">
        <f>IF(OR($A640="",$B640="",$C640=""),"",'MPTO_working_3-way'!E639)</f>
        <v/>
      </c>
      <c r="I640" s="21" t="str">
        <f>IF(OR($A640="",$B640="",$C640=""),"",'MPTO_working_3-way'!F639)</f>
        <v/>
      </c>
      <c r="J640" s="22" t="str">
        <f>IF(OR($A640="",$B640="",$C640=""),"",'MPTO_working_3-way'!G639)</f>
        <v/>
      </c>
      <c r="K640" s="17" t="str">
        <f>IF(OR($A640="",$B640="",$C640=""),"",'OddsRatio_working_3-way'!H639)</f>
        <v/>
      </c>
      <c r="L640" s="21" t="str">
        <f>IF(OR($A640="",$B640="",$C640=""),"",'OddsRatio_working_3-way'!I639)</f>
        <v/>
      </c>
      <c r="M640" s="22" t="str">
        <f>IF(OR($A640="",$B640="",$C640=""),"",'OddsRatio_working_3-way'!J639)</f>
        <v/>
      </c>
      <c r="N640" s="17" t="str">
        <f>IF('Log_working_3-way'!$D639="","",A640^('Log_working_3-way'!$D639))</f>
        <v/>
      </c>
      <c r="O640" s="21" t="str">
        <f>IF('Log_working_3-way'!$D639="","",B640^('Log_working_3-way'!$D639))</f>
        <v/>
      </c>
      <c r="P640" s="22" t="str">
        <f>IF('Log_working_3-way'!$D639="","",C640^('Log_working_3-way'!$D639))</f>
        <v/>
      </c>
    </row>
    <row r="641" spans="4:16" x14ac:dyDescent="0.2">
      <c r="D641" s="20" t="str">
        <f t="shared" si="417"/>
        <v/>
      </c>
      <c r="E641" s="17" t="str">
        <f>IF(OR($A641="",$B641="",$C641=""),"",A641*'MPTO_working_3-way'!$I640)</f>
        <v/>
      </c>
      <c r="F641" s="21" t="str">
        <f>IF(OR($A641="",$B641="",$C641=""),"",B641*'MPTO_working_3-way'!$I640)</f>
        <v/>
      </c>
      <c r="G641" s="22" t="str">
        <f>IF(OR($A641="",$B641="",$C641=""),"",C641*'MPTO_working_3-way'!$I640)</f>
        <v/>
      </c>
      <c r="H641" s="17" t="str">
        <f>IF(OR($A641="",$B641="",$C641=""),"",'MPTO_working_3-way'!E640)</f>
        <v/>
      </c>
      <c r="I641" s="21" t="str">
        <f>IF(OR($A641="",$B641="",$C641=""),"",'MPTO_working_3-way'!F640)</f>
        <v/>
      </c>
      <c r="J641" s="22" t="str">
        <f>IF(OR($A641="",$B641="",$C641=""),"",'MPTO_working_3-way'!G640)</f>
        <v/>
      </c>
      <c r="K641" s="17" t="str">
        <f>IF(OR($A641="",$B641="",$C641=""),"",'OddsRatio_working_3-way'!H640)</f>
        <v/>
      </c>
      <c r="L641" s="21" t="str">
        <f>IF(OR($A641="",$B641="",$C641=""),"",'OddsRatio_working_3-way'!I640)</f>
        <v/>
      </c>
      <c r="M641" s="22" t="str">
        <f>IF(OR($A641="",$B641="",$C641=""),"",'OddsRatio_working_3-way'!J640)</f>
        <v/>
      </c>
      <c r="N641" s="17" t="str">
        <f>IF('Log_working_3-way'!$D640="","",A641^('Log_working_3-way'!$D640))</f>
        <v/>
      </c>
      <c r="O641" s="21" t="str">
        <f>IF('Log_working_3-way'!$D640="","",B641^('Log_working_3-way'!$D640))</f>
        <v/>
      </c>
      <c r="P641" s="22" t="str">
        <f>IF('Log_working_3-way'!$D640="","",C641^('Log_working_3-way'!$D640))</f>
        <v/>
      </c>
    </row>
    <row r="642" spans="4:16" x14ac:dyDescent="0.2">
      <c r="D642" s="20" t="str">
        <f t="shared" si="417"/>
        <v/>
      </c>
      <c r="E642" s="17" t="str">
        <f>IF(OR($A642="",$B642="",$C642=""),"",A642*'MPTO_working_3-way'!$I641)</f>
        <v/>
      </c>
      <c r="F642" s="21" t="str">
        <f>IF(OR($A642="",$B642="",$C642=""),"",B642*'MPTO_working_3-way'!$I641)</f>
        <v/>
      </c>
      <c r="G642" s="22" t="str">
        <f>IF(OR($A642="",$B642="",$C642=""),"",C642*'MPTO_working_3-way'!$I641)</f>
        <v/>
      </c>
      <c r="H642" s="17" t="str">
        <f>IF(OR($A642="",$B642="",$C642=""),"",'MPTO_working_3-way'!E641)</f>
        <v/>
      </c>
      <c r="I642" s="21" t="str">
        <f>IF(OR($A642="",$B642="",$C642=""),"",'MPTO_working_3-way'!F641)</f>
        <v/>
      </c>
      <c r="J642" s="22" t="str">
        <f>IF(OR($A642="",$B642="",$C642=""),"",'MPTO_working_3-way'!G641)</f>
        <v/>
      </c>
      <c r="K642" s="17" t="str">
        <f>IF(OR($A642="",$B642="",$C642=""),"",'OddsRatio_working_3-way'!H641)</f>
        <v/>
      </c>
      <c r="L642" s="21" t="str">
        <f>IF(OR($A642="",$B642="",$C642=""),"",'OddsRatio_working_3-way'!I641)</f>
        <v/>
      </c>
      <c r="M642" s="22" t="str">
        <f>IF(OR($A642="",$B642="",$C642=""),"",'OddsRatio_working_3-way'!J641)</f>
        <v/>
      </c>
      <c r="N642" s="17" t="str">
        <f>IF('Log_working_3-way'!$D641="","",A642^('Log_working_3-way'!$D641))</f>
        <v/>
      </c>
      <c r="O642" s="21" t="str">
        <f>IF('Log_working_3-way'!$D641="","",B642^('Log_working_3-way'!$D641))</f>
        <v/>
      </c>
      <c r="P642" s="22" t="str">
        <f>IF('Log_working_3-way'!$D641="","",C642^('Log_working_3-way'!$D641))</f>
        <v/>
      </c>
    </row>
    <row r="643" spans="4:16" x14ac:dyDescent="0.2">
      <c r="D643" s="20" t="str">
        <f t="shared" si="417"/>
        <v/>
      </c>
      <c r="E643" s="17" t="str">
        <f>IF(OR($A643="",$B643="",$C643=""),"",A643*'MPTO_working_3-way'!$I642)</f>
        <v/>
      </c>
      <c r="F643" s="21" t="str">
        <f>IF(OR($A643="",$B643="",$C643=""),"",B643*'MPTO_working_3-way'!$I642)</f>
        <v/>
      </c>
      <c r="G643" s="22" t="str">
        <f>IF(OR($A643="",$B643="",$C643=""),"",C643*'MPTO_working_3-way'!$I642)</f>
        <v/>
      </c>
      <c r="H643" s="17" t="str">
        <f>IF(OR($A643="",$B643="",$C643=""),"",'MPTO_working_3-way'!E642)</f>
        <v/>
      </c>
      <c r="I643" s="21" t="str">
        <f>IF(OR($A643="",$B643="",$C643=""),"",'MPTO_working_3-way'!F642)</f>
        <v/>
      </c>
      <c r="J643" s="22" t="str">
        <f>IF(OR($A643="",$B643="",$C643=""),"",'MPTO_working_3-way'!G642)</f>
        <v/>
      </c>
      <c r="K643" s="17" t="str">
        <f>IF(OR($A643="",$B643="",$C643=""),"",'OddsRatio_working_3-way'!H642)</f>
        <v/>
      </c>
      <c r="L643" s="21" t="str">
        <f>IF(OR($A643="",$B643="",$C643=""),"",'OddsRatio_working_3-way'!I642)</f>
        <v/>
      </c>
      <c r="M643" s="22" t="str">
        <f>IF(OR($A643="",$B643="",$C643=""),"",'OddsRatio_working_3-way'!J642)</f>
        <v/>
      </c>
      <c r="N643" s="17" t="str">
        <f>IF('Log_working_3-way'!$D642="","",A643^('Log_working_3-way'!$D642))</f>
        <v/>
      </c>
      <c r="O643" s="21" t="str">
        <f>IF('Log_working_3-way'!$D642="","",B643^('Log_working_3-way'!$D642))</f>
        <v/>
      </c>
      <c r="P643" s="22" t="str">
        <f>IF('Log_working_3-way'!$D642="","",C643^('Log_working_3-way'!$D642))</f>
        <v/>
      </c>
    </row>
    <row r="644" spans="4:16" x14ac:dyDescent="0.2">
      <c r="D644" s="20" t="str">
        <f t="shared" si="417"/>
        <v/>
      </c>
      <c r="E644" s="17" t="str">
        <f>IF(OR($A644="",$B644="",$C644=""),"",A644*'MPTO_working_3-way'!$I643)</f>
        <v/>
      </c>
      <c r="F644" s="21" t="str">
        <f>IF(OR($A644="",$B644="",$C644=""),"",B644*'MPTO_working_3-way'!$I643)</f>
        <v/>
      </c>
      <c r="G644" s="22" t="str">
        <f>IF(OR($A644="",$B644="",$C644=""),"",C644*'MPTO_working_3-way'!$I643)</f>
        <v/>
      </c>
      <c r="H644" s="17" t="str">
        <f>IF(OR($A644="",$B644="",$C644=""),"",'MPTO_working_3-way'!E643)</f>
        <v/>
      </c>
      <c r="I644" s="21" t="str">
        <f>IF(OR($A644="",$B644="",$C644=""),"",'MPTO_working_3-way'!F643)</f>
        <v/>
      </c>
      <c r="J644" s="22" t="str">
        <f>IF(OR($A644="",$B644="",$C644=""),"",'MPTO_working_3-way'!G643)</f>
        <v/>
      </c>
      <c r="K644" s="17" t="str">
        <f>IF(OR($A644="",$B644="",$C644=""),"",'OddsRatio_working_3-way'!H643)</f>
        <v/>
      </c>
      <c r="L644" s="21" t="str">
        <f>IF(OR($A644="",$B644="",$C644=""),"",'OddsRatio_working_3-way'!I643)</f>
        <v/>
      </c>
      <c r="M644" s="22" t="str">
        <f>IF(OR($A644="",$B644="",$C644=""),"",'OddsRatio_working_3-way'!J643)</f>
        <v/>
      </c>
      <c r="N644" s="17" t="str">
        <f>IF('Log_working_3-way'!$D643="","",A644^('Log_working_3-way'!$D643))</f>
        <v/>
      </c>
      <c r="O644" s="21" t="str">
        <f>IF('Log_working_3-way'!$D643="","",B644^('Log_working_3-way'!$D643))</f>
        <v/>
      </c>
      <c r="P644" s="22" t="str">
        <f>IF('Log_working_3-way'!$D643="","",C644^('Log_working_3-way'!$D643))</f>
        <v/>
      </c>
    </row>
    <row r="645" spans="4:16" x14ac:dyDescent="0.2">
      <c r="D645" s="20" t="str">
        <f t="shared" ref="D645:D708" si="418">IF(OR($A645="",$B645="",$C645=""),"",(1/A645)+(1/B645)+(1/C645)-1)</f>
        <v/>
      </c>
      <c r="E645" s="17" t="str">
        <f>IF(OR($A645="",$B645="",$C645=""),"",A645*'MPTO_working_3-way'!$I644)</f>
        <v/>
      </c>
      <c r="F645" s="21" t="str">
        <f>IF(OR($A645="",$B645="",$C645=""),"",B645*'MPTO_working_3-way'!$I644)</f>
        <v/>
      </c>
      <c r="G645" s="22" t="str">
        <f>IF(OR($A645="",$B645="",$C645=""),"",C645*'MPTO_working_3-way'!$I644)</f>
        <v/>
      </c>
      <c r="H645" s="17" t="str">
        <f>IF(OR($A645="",$B645="",$C645=""),"",'MPTO_working_3-way'!E644)</f>
        <v/>
      </c>
      <c r="I645" s="21" t="str">
        <f>IF(OR($A645="",$B645="",$C645=""),"",'MPTO_working_3-way'!F644)</f>
        <v/>
      </c>
      <c r="J645" s="22" t="str">
        <f>IF(OR($A645="",$B645="",$C645=""),"",'MPTO_working_3-way'!G644)</f>
        <v/>
      </c>
      <c r="K645" s="17" t="str">
        <f>IF(OR($A645="",$B645="",$C645=""),"",'OddsRatio_working_3-way'!H644)</f>
        <v/>
      </c>
      <c r="L645" s="21" t="str">
        <f>IF(OR($A645="",$B645="",$C645=""),"",'OddsRatio_working_3-way'!I644)</f>
        <v/>
      </c>
      <c r="M645" s="22" t="str">
        <f>IF(OR($A645="",$B645="",$C645=""),"",'OddsRatio_working_3-way'!J644)</f>
        <v/>
      </c>
      <c r="N645" s="17" t="str">
        <f>IF('Log_working_3-way'!$D644="","",A645^('Log_working_3-way'!$D644))</f>
        <v/>
      </c>
      <c r="O645" s="21" t="str">
        <f>IF('Log_working_3-way'!$D644="","",B645^('Log_working_3-way'!$D644))</f>
        <v/>
      </c>
      <c r="P645" s="22" t="str">
        <f>IF('Log_working_3-way'!$D644="","",C645^('Log_working_3-way'!$D644))</f>
        <v/>
      </c>
    </row>
    <row r="646" spans="4:16" x14ac:dyDescent="0.2">
      <c r="D646" s="20" t="str">
        <f t="shared" si="418"/>
        <v/>
      </c>
      <c r="E646" s="17" t="str">
        <f>IF(OR($A646="",$B646="",$C646=""),"",A646*'MPTO_working_3-way'!$I645)</f>
        <v/>
      </c>
      <c r="F646" s="21" t="str">
        <f>IF(OR($A646="",$B646="",$C646=""),"",B646*'MPTO_working_3-way'!$I645)</f>
        <v/>
      </c>
      <c r="G646" s="22" t="str">
        <f>IF(OR($A646="",$B646="",$C646=""),"",C646*'MPTO_working_3-way'!$I645)</f>
        <v/>
      </c>
      <c r="H646" s="17" t="str">
        <f>IF(OR($A646="",$B646="",$C646=""),"",'MPTO_working_3-way'!E645)</f>
        <v/>
      </c>
      <c r="I646" s="21" t="str">
        <f>IF(OR($A646="",$B646="",$C646=""),"",'MPTO_working_3-way'!F645)</f>
        <v/>
      </c>
      <c r="J646" s="22" t="str">
        <f>IF(OR($A646="",$B646="",$C646=""),"",'MPTO_working_3-way'!G645)</f>
        <v/>
      </c>
      <c r="K646" s="17" t="str">
        <f>IF(OR($A646="",$B646="",$C646=""),"",'OddsRatio_working_3-way'!H645)</f>
        <v/>
      </c>
      <c r="L646" s="21" t="str">
        <f>IF(OR($A646="",$B646="",$C646=""),"",'OddsRatio_working_3-way'!I645)</f>
        <v/>
      </c>
      <c r="M646" s="22" t="str">
        <f>IF(OR($A646="",$B646="",$C646=""),"",'OddsRatio_working_3-way'!J645)</f>
        <v/>
      </c>
      <c r="N646" s="17" t="str">
        <f>IF('Log_working_3-way'!$D645="","",A646^('Log_working_3-way'!$D645))</f>
        <v/>
      </c>
      <c r="O646" s="21" t="str">
        <f>IF('Log_working_3-way'!$D645="","",B646^('Log_working_3-way'!$D645))</f>
        <v/>
      </c>
      <c r="P646" s="22" t="str">
        <f>IF('Log_working_3-way'!$D645="","",C646^('Log_working_3-way'!$D645))</f>
        <v/>
      </c>
    </row>
    <row r="647" spans="4:16" x14ac:dyDescent="0.2">
      <c r="D647" s="20" t="str">
        <f t="shared" si="418"/>
        <v/>
      </c>
      <c r="E647" s="17" t="str">
        <f>IF(OR($A647="",$B647="",$C647=""),"",A647*'MPTO_working_3-way'!$I646)</f>
        <v/>
      </c>
      <c r="F647" s="21" t="str">
        <f>IF(OR($A647="",$B647="",$C647=""),"",B647*'MPTO_working_3-way'!$I646)</f>
        <v/>
      </c>
      <c r="G647" s="22" t="str">
        <f>IF(OR($A647="",$B647="",$C647=""),"",C647*'MPTO_working_3-way'!$I646)</f>
        <v/>
      </c>
      <c r="H647" s="17" t="str">
        <f>IF(OR($A647="",$B647="",$C647=""),"",'MPTO_working_3-way'!E646)</f>
        <v/>
      </c>
      <c r="I647" s="21" t="str">
        <f>IF(OR($A647="",$B647="",$C647=""),"",'MPTO_working_3-way'!F646)</f>
        <v/>
      </c>
      <c r="J647" s="22" t="str">
        <f>IF(OR($A647="",$B647="",$C647=""),"",'MPTO_working_3-way'!G646)</f>
        <v/>
      </c>
      <c r="K647" s="17" t="str">
        <f>IF(OR($A647="",$B647="",$C647=""),"",'OddsRatio_working_3-way'!H646)</f>
        <v/>
      </c>
      <c r="L647" s="21" t="str">
        <f>IF(OR($A647="",$B647="",$C647=""),"",'OddsRatio_working_3-way'!I646)</f>
        <v/>
      </c>
      <c r="M647" s="22" t="str">
        <f>IF(OR($A647="",$B647="",$C647=""),"",'OddsRatio_working_3-way'!J646)</f>
        <v/>
      </c>
      <c r="N647" s="17" t="str">
        <f>IF('Log_working_3-way'!$D646="","",A647^('Log_working_3-way'!$D646))</f>
        <v/>
      </c>
      <c r="O647" s="21" t="str">
        <f>IF('Log_working_3-way'!$D646="","",B647^('Log_working_3-way'!$D646))</f>
        <v/>
      </c>
      <c r="P647" s="22" t="str">
        <f>IF('Log_working_3-way'!$D646="","",C647^('Log_working_3-way'!$D646))</f>
        <v/>
      </c>
    </row>
    <row r="648" spans="4:16" x14ac:dyDescent="0.2">
      <c r="D648" s="20" t="str">
        <f t="shared" si="418"/>
        <v/>
      </c>
      <c r="E648" s="17" t="str">
        <f>IF(OR($A648="",$B648="",$C648=""),"",A648*'MPTO_working_3-way'!$I647)</f>
        <v/>
      </c>
      <c r="F648" s="21" t="str">
        <f>IF(OR($A648="",$B648="",$C648=""),"",B648*'MPTO_working_3-way'!$I647)</f>
        <v/>
      </c>
      <c r="G648" s="22" t="str">
        <f>IF(OR($A648="",$B648="",$C648=""),"",C648*'MPTO_working_3-way'!$I647)</f>
        <v/>
      </c>
      <c r="H648" s="17" t="str">
        <f>IF(OR($A648="",$B648="",$C648=""),"",'MPTO_working_3-way'!E647)</f>
        <v/>
      </c>
      <c r="I648" s="21" t="str">
        <f>IF(OR($A648="",$B648="",$C648=""),"",'MPTO_working_3-way'!F647)</f>
        <v/>
      </c>
      <c r="J648" s="22" t="str">
        <f>IF(OR($A648="",$B648="",$C648=""),"",'MPTO_working_3-way'!G647)</f>
        <v/>
      </c>
      <c r="K648" s="17" t="str">
        <f>IF(OR($A648="",$B648="",$C648=""),"",'OddsRatio_working_3-way'!H647)</f>
        <v/>
      </c>
      <c r="L648" s="21" t="str">
        <f>IF(OR($A648="",$B648="",$C648=""),"",'OddsRatio_working_3-way'!I647)</f>
        <v/>
      </c>
      <c r="M648" s="22" t="str">
        <f>IF(OR($A648="",$B648="",$C648=""),"",'OddsRatio_working_3-way'!J647)</f>
        <v/>
      </c>
      <c r="N648" s="17" t="str">
        <f>IF('Log_working_3-way'!$D647="","",A648^('Log_working_3-way'!$D647))</f>
        <v/>
      </c>
      <c r="O648" s="21" t="str">
        <f>IF('Log_working_3-way'!$D647="","",B648^('Log_working_3-way'!$D647))</f>
        <v/>
      </c>
      <c r="P648" s="22" t="str">
        <f>IF('Log_working_3-way'!$D647="","",C648^('Log_working_3-way'!$D647))</f>
        <v/>
      </c>
    </row>
    <row r="649" spans="4:16" x14ac:dyDescent="0.2">
      <c r="D649" s="20" t="str">
        <f t="shared" si="418"/>
        <v/>
      </c>
      <c r="E649" s="17" t="str">
        <f>IF(OR($A649="",$B649="",$C649=""),"",A649*'MPTO_working_3-way'!$I648)</f>
        <v/>
      </c>
      <c r="F649" s="21" t="str">
        <f>IF(OR($A649="",$B649="",$C649=""),"",B649*'MPTO_working_3-way'!$I648)</f>
        <v/>
      </c>
      <c r="G649" s="22" t="str">
        <f>IF(OR($A649="",$B649="",$C649=""),"",C649*'MPTO_working_3-way'!$I648)</f>
        <v/>
      </c>
      <c r="H649" s="17" t="str">
        <f>IF(OR($A649="",$B649="",$C649=""),"",'MPTO_working_3-way'!E648)</f>
        <v/>
      </c>
      <c r="I649" s="21" t="str">
        <f>IF(OR($A649="",$B649="",$C649=""),"",'MPTO_working_3-way'!F648)</f>
        <v/>
      </c>
      <c r="J649" s="22" t="str">
        <f>IF(OR($A649="",$B649="",$C649=""),"",'MPTO_working_3-way'!G648)</f>
        <v/>
      </c>
      <c r="K649" s="17" t="str">
        <f>IF(OR($A649="",$B649="",$C649=""),"",'OddsRatio_working_3-way'!H648)</f>
        <v/>
      </c>
      <c r="L649" s="21" t="str">
        <f>IF(OR($A649="",$B649="",$C649=""),"",'OddsRatio_working_3-way'!I648)</f>
        <v/>
      </c>
      <c r="M649" s="22" t="str">
        <f>IF(OR($A649="",$B649="",$C649=""),"",'OddsRatio_working_3-way'!J648)</f>
        <v/>
      </c>
      <c r="N649" s="17" t="str">
        <f>IF('Log_working_3-way'!$D648="","",A649^('Log_working_3-way'!$D648))</f>
        <v/>
      </c>
      <c r="O649" s="21" t="str">
        <f>IF('Log_working_3-way'!$D648="","",B649^('Log_working_3-way'!$D648))</f>
        <v/>
      </c>
      <c r="P649" s="22" t="str">
        <f>IF('Log_working_3-way'!$D648="","",C649^('Log_working_3-way'!$D648))</f>
        <v/>
      </c>
    </row>
    <row r="650" spans="4:16" x14ac:dyDescent="0.2">
      <c r="D650" s="20" t="str">
        <f t="shared" si="418"/>
        <v/>
      </c>
      <c r="E650" s="17" t="str">
        <f>IF(OR($A650="",$B650="",$C650=""),"",A650*'MPTO_working_3-way'!$I649)</f>
        <v/>
      </c>
      <c r="F650" s="21" t="str">
        <f>IF(OR($A650="",$B650="",$C650=""),"",B650*'MPTO_working_3-way'!$I649)</f>
        <v/>
      </c>
      <c r="G650" s="22" t="str">
        <f>IF(OR($A650="",$B650="",$C650=""),"",C650*'MPTO_working_3-way'!$I649)</f>
        <v/>
      </c>
      <c r="H650" s="17" t="str">
        <f>IF(OR($A650="",$B650="",$C650=""),"",'MPTO_working_3-way'!E649)</f>
        <v/>
      </c>
      <c r="I650" s="21" t="str">
        <f>IF(OR($A650="",$B650="",$C650=""),"",'MPTO_working_3-way'!F649)</f>
        <v/>
      </c>
      <c r="J650" s="22" t="str">
        <f>IF(OR($A650="",$B650="",$C650=""),"",'MPTO_working_3-way'!G649)</f>
        <v/>
      </c>
      <c r="K650" s="17" t="str">
        <f>IF(OR($A650="",$B650="",$C650=""),"",'OddsRatio_working_3-way'!H649)</f>
        <v/>
      </c>
      <c r="L650" s="21" t="str">
        <f>IF(OR($A650="",$B650="",$C650=""),"",'OddsRatio_working_3-way'!I649)</f>
        <v/>
      </c>
      <c r="M650" s="22" t="str">
        <f>IF(OR($A650="",$B650="",$C650=""),"",'OddsRatio_working_3-way'!J649)</f>
        <v/>
      </c>
      <c r="N650" s="17" t="str">
        <f>IF('Log_working_3-way'!$D649="","",A650^('Log_working_3-way'!$D649))</f>
        <v/>
      </c>
      <c r="O650" s="21" t="str">
        <f>IF('Log_working_3-way'!$D649="","",B650^('Log_working_3-way'!$D649))</f>
        <v/>
      </c>
      <c r="P650" s="22" t="str">
        <f>IF('Log_working_3-way'!$D649="","",C650^('Log_working_3-way'!$D649))</f>
        <v/>
      </c>
    </row>
    <row r="651" spans="4:16" x14ac:dyDescent="0.2">
      <c r="D651" s="20" t="str">
        <f t="shared" si="418"/>
        <v/>
      </c>
      <c r="E651" s="17" t="str">
        <f>IF(OR($A651="",$B651="",$C651=""),"",A651*'MPTO_working_3-way'!$I650)</f>
        <v/>
      </c>
      <c r="F651" s="21" t="str">
        <f>IF(OR($A651="",$B651="",$C651=""),"",B651*'MPTO_working_3-way'!$I650)</f>
        <v/>
      </c>
      <c r="G651" s="22" t="str">
        <f>IF(OR($A651="",$B651="",$C651=""),"",C651*'MPTO_working_3-way'!$I650)</f>
        <v/>
      </c>
      <c r="H651" s="17" t="str">
        <f>IF(OR($A651="",$B651="",$C651=""),"",'MPTO_working_3-way'!E650)</f>
        <v/>
      </c>
      <c r="I651" s="21" t="str">
        <f>IF(OR($A651="",$B651="",$C651=""),"",'MPTO_working_3-way'!F650)</f>
        <v/>
      </c>
      <c r="J651" s="22" t="str">
        <f>IF(OR($A651="",$B651="",$C651=""),"",'MPTO_working_3-way'!G650)</f>
        <v/>
      </c>
      <c r="K651" s="17" t="str">
        <f>IF(OR($A651="",$B651="",$C651=""),"",'OddsRatio_working_3-way'!H650)</f>
        <v/>
      </c>
      <c r="L651" s="21" t="str">
        <f>IF(OR($A651="",$B651="",$C651=""),"",'OddsRatio_working_3-way'!I650)</f>
        <v/>
      </c>
      <c r="M651" s="22" t="str">
        <f>IF(OR($A651="",$B651="",$C651=""),"",'OddsRatio_working_3-way'!J650)</f>
        <v/>
      </c>
      <c r="N651" s="17" t="str">
        <f>IF('Log_working_3-way'!$D650="","",A651^('Log_working_3-way'!$D650))</f>
        <v/>
      </c>
      <c r="O651" s="21" t="str">
        <f>IF('Log_working_3-way'!$D650="","",B651^('Log_working_3-way'!$D650))</f>
        <v/>
      </c>
      <c r="P651" s="22" t="str">
        <f>IF('Log_working_3-way'!$D650="","",C651^('Log_working_3-way'!$D650))</f>
        <v/>
      </c>
    </row>
    <row r="652" spans="4:16" x14ac:dyDescent="0.2">
      <c r="D652" s="20" t="str">
        <f t="shared" si="418"/>
        <v/>
      </c>
      <c r="E652" s="17" t="str">
        <f>IF(OR($A652="",$B652="",$C652=""),"",A652*'MPTO_working_3-way'!$I651)</f>
        <v/>
      </c>
      <c r="F652" s="21" t="str">
        <f>IF(OR($A652="",$B652="",$C652=""),"",B652*'MPTO_working_3-way'!$I651)</f>
        <v/>
      </c>
      <c r="G652" s="22" t="str">
        <f>IF(OR($A652="",$B652="",$C652=""),"",C652*'MPTO_working_3-way'!$I651)</f>
        <v/>
      </c>
      <c r="H652" s="17" t="str">
        <f>IF(OR($A652="",$B652="",$C652=""),"",'MPTO_working_3-way'!E651)</f>
        <v/>
      </c>
      <c r="I652" s="21" t="str">
        <f>IF(OR($A652="",$B652="",$C652=""),"",'MPTO_working_3-way'!F651)</f>
        <v/>
      </c>
      <c r="J652" s="22" t="str">
        <f>IF(OR($A652="",$B652="",$C652=""),"",'MPTO_working_3-way'!G651)</f>
        <v/>
      </c>
      <c r="K652" s="17" t="str">
        <f>IF(OR($A652="",$B652="",$C652=""),"",'OddsRatio_working_3-way'!H651)</f>
        <v/>
      </c>
      <c r="L652" s="21" t="str">
        <f>IF(OR($A652="",$B652="",$C652=""),"",'OddsRatio_working_3-way'!I651)</f>
        <v/>
      </c>
      <c r="M652" s="22" t="str">
        <f>IF(OR($A652="",$B652="",$C652=""),"",'OddsRatio_working_3-way'!J651)</f>
        <v/>
      </c>
      <c r="N652" s="17" t="str">
        <f>IF('Log_working_3-way'!$D651="","",A652^('Log_working_3-way'!$D651))</f>
        <v/>
      </c>
      <c r="O652" s="21" t="str">
        <f>IF('Log_working_3-way'!$D651="","",B652^('Log_working_3-way'!$D651))</f>
        <v/>
      </c>
      <c r="P652" s="22" t="str">
        <f>IF('Log_working_3-way'!$D651="","",C652^('Log_working_3-way'!$D651))</f>
        <v/>
      </c>
    </row>
    <row r="653" spans="4:16" x14ac:dyDescent="0.2">
      <c r="D653" s="20" t="str">
        <f t="shared" si="418"/>
        <v/>
      </c>
      <c r="E653" s="17" t="str">
        <f>IF(OR($A653="",$B653="",$C653=""),"",A653*'MPTO_working_3-way'!$I652)</f>
        <v/>
      </c>
      <c r="F653" s="21" t="str">
        <f>IF(OR($A653="",$B653="",$C653=""),"",B653*'MPTO_working_3-way'!$I652)</f>
        <v/>
      </c>
      <c r="G653" s="22" t="str">
        <f>IF(OR($A653="",$B653="",$C653=""),"",C653*'MPTO_working_3-way'!$I652)</f>
        <v/>
      </c>
      <c r="H653" s="17" t="str">
        <f>IF(OR($A653="",$B653="",$C653=""),"",'MPTO_working_3-way'!E652)</f>
        <v/>
      </c>
      <c r="I653" s="21" t="str">
        <f>IF(OR($A653="",$B653="",$C653=""),"",'MPTO_working_3-way'!F652)</f>
        <v/>
      </c>
      <c r="J653" s="22" t="str">
        <f>IF(OR($A653="",$B653="",$C653=""),"",'MPTO_working_3-way'!G652)</f>
        <v/>
      </c>
      <c r="K653" s="17" t="str">
        <f>IF(OR($A653="",$B653="",$C653=""),"",'OddsRatio_working_3-way'!H652)</f>
        <v/>
      </c>
      <c r="L653" s="21" t="str">
        <f>IF(OR($A653="",$B653="",$C653=""),"",'OddsRatio_working_3-way'!I652)</f>
        <v/>
      </c>
      <c r="M653" s="22" t="str">
        <f>IF(OR($A653="",$B653="",$C653=""),"",'OddsRatio_working_3-way'!J652)</f>
        <v/>
      </c>
      <c r="N653" s="17" t="str">
        <f>IF('Log_working_3-way'!$D652="","",A653^('Log_working_3-way'!$D652))</f>
        <v/>
      </c>
      <c r="O653" s="21" t="str">
        <f>IF('Log_working_3-way'!$D652="","",B653^('Log_working_3-way'!$D652))</f>
        <v/>
      </c>
      <c r="P653" s="22" t="str">
        <f>IF('Log_working_3-way'!$D652="","",C653^('Log_working_3-way'!$D652))</f>
        <v/>
      </c>
    </row>
    <row r="654" spans="4:16" x14ac:dyDescent="0.2">
      <c r="D654" s="20" t="str">
        <f t="shared" si="418"/>
        <v/>
      </c>
      <c r="E654" s="17" t="str">
        <f>IF(OR($A654="",$B654="",$C654=""),"",A654*'MPTO_working_3-way'!$I653)</f>
        <v/>
      </c>
      <c r="F654" s="21" t="str">
        <f>IF(OR($A654="",$B654="",$C654=""),"",B654*'MPTO_working_3-way'!$I653)</f>
        <v/>
      </c>
      <c r="G654" s="22" t="str">
        <f>IF(OR($A654="",$B654="",$C654=""),"",C654*'MPTO_working_3-way'!$I653)</f>
        <v/>
      </c>
      <c r="H654" s="17" t="str">
        <f>IF(OR($A654="",$B654="",$C654=""),"",'MPTO_working_3-way'!E653)</f>
        <v/>
      </c>
      <c r="I654" s="21" t="str">
        <f>IF(OR($A654="",$B654="",$C654=""),"",'MPTO_working_3-way'!F653)</f>
        <v/>
      </c>
      <c r="J654" s="22" t="str">
        <f>IF(OR($A654="",$B654="",$C654=""),"",'MPTO_working_3-way'!G653)</f>
        <v/>
      </c>
      <c r="K654" s="17" t="str">
        <f>IF(OR($A654="",$B654="",$C654=""),"",'OddsRatio_working_3-way'!H653)</f>
        <v/>
      </c>
      <c r="L654" s="21" t="str">
        <f>IF(OR($A654="",$B654="",$C654=""),"",'OddsRatio_working_3-way'!I653)</f>
        <v/>
      </c>
      <c r="M654" s="22" t="str">
        <f>IF(OR($A654="",$B654="",$C654=""),"",'OddsRatio_working_3-way'!J653)</f>
        <v/>
      </c>
      <c r="N654" s="17" t="str">
        <f>IF('Log_working_3-way'!$D653="","",A654^('Log_working_3-way'!$D653))</f>
        <v/>
      </c>
      <c r="O654" s="21" t="str">
        <f>IF('Log_working_3-way'!$D653="","",B654^('Log_working_3-way'!$D653))</f>
        <v/>
      </c>
      <c r="P654" s="22" t="str">
        <f>IF('Log_working_3-way'!$D653="","",C654^('Log_working_3-way'!$D653))</f>
        <v/>
      </c>
    </row>
    <row r="655" spans="4:16" x14ac:dyDescent="0.2">
      <c r="D655" s="20" t="str">
        <f t="shared" si="418"/>
        <v/>
      </c>
      <c r="E655" s="17" t="str">
        <f>IF(OR($A655="",$B655="",$C655=""),"",A655*'MPTO_working_3-way'!$I654)</f>
        <v/>
      </c>
      <c r="F655" s="21" t="str">
        <f>IF(OR($A655="",$B655="",$C655=""),"",B655*'MPTO_working_3-way'!$I654)</f>
        <v/>
      </c>
      <c r="G655" s="22" t="str">
        <f>IF(OR($A655="",$B655="",$C655=""),"",C655*'MPTO_working_3-way'!$I654)</f>
        <v/>
      </c>
      <c r="H655" s="17" t="str">
        <f>IF(OR($A655="",$B655="",$C655=""),"",'MPTO_working_3-way'!E654)</f>
        <v/>
      </c>
      <c r="I655" s="21" t="str">
        <f>IF(OR($A655="",$B655="",$C655=""),"",'MPTO_working_3-way'!F654)</f>
        <v/>
      </c>
      <c r="J655" s="22" t="str">
        <f>IF(OR($A655="",$B655="",$C655=""),"",'MPTO_working_3-way'!G654)</f>
        <v/>
      </c>
      <c r="K655" s="17" t="str">
        <f>IF(OR($A655="",$B655="",$C655=""),"",'OddsRatio_working_3-way'!H654)</f>
        <v/>
      </c>
      <c r="L655" s="21" t="str">
        <f>IF(OR($A655="",$B655="",$C655=""),"",'OddsRatio_working_3-way'!I654)</f>
        <v/>
      </c>
      <c r="M655" s="22" t="str">
        <f>IF(OR($A655="",$B655="",$C655=""),"",'OddsRatio_working_3-way'!J654)</f>
        <v/>
      </c>
      <c r="N655" s="17" t="str">
        <f>IF('Log_working_3-way'!$D654="","",A655^('Log_working_3-way'!$D654))</f>
        <v/>
      </c>
      <c r="O655" s="21" t="str">
        <f>IF('Log_working_3-way'!$D654="","",B655^('Log_working_3-way'!$D654))</f>
        <v/>
      </c>
      <c r="P655" s="22" t="str">
        <f>IF('Log_working_3-way'!$D654="","",C655^('Log_working_3-way'!$D654))</f>
        <v/>
      </c>
    </row>
    <row r="656" spans="4:16" x14ac:dyDescent="0.2">
      <c r="D656" s="20" t="str">
        <f t="shared" si="418"/>
        <v/>
      </c>
      <c r="E656" s="17" t="str">
        <f>IF(OR($A656="",$B656="",$C656=""),"",A656*'MPTO_working_3-way'!$I655)</f>
        <v/>
      </c>
      <c r="F656" s="21" t="str">
        <f>IF(OR($A656="",$B656="",$C656=""),"",B656*'MPTO_working_3-way'!$I655)</f>
        <v/>
      </c>
      <c r="G656" s="22" t="str">
        <f>IF(OR($A656="",$B656="",$C656=""),"",C656*'MPTO_working_3-way'!$I655)</f>
        <v/>
      </c>
      <c r="H656" s="17" t="str">
        <f>IF(OR($A656="",$B656="",$C656=""),"",'MPTO_working_3-way'!E655)</f>
        <v/>
      </c>
      <c r="I656" s="21" t="str">
        <f>IF(OR($A656="",$B656="",$C656=""),"",'MPTO_working_3-way'!F655)</f>
        <v/>
      </c>
      <c r="J656" s="22" t="str">
        <f>IF(OR($A656="",$B656="",$C656=""),"",'MPTO_working_3-way'!G655)</f>
        <v/>
      </c>
      <c r="K656" s="17" t="str">
        <f>IF(OR($A656="",$B656="",$C656=""),"",'OddsRatio_working_3-way'!H655)</f>
        <v/>
      </c>
      <c r="L656" s="21" t="str">
        <f>IF(OR($A656="",$B656="",$C656=""),"",'OddsRatio_working_3-way'!I655)</f>
        <v/>
      </c>
      <c r="M656" s="22" t="str">
        <f>IF(OR($A656="",$B656="",$C656=""),"",'OddsRatio_working_3-way'!J655)</f>
        <v/>
      </c>
      <c r="N656" s="17" t="str">
        <f>IF('Log_working_3-way'!$D655="","",A656^('Log_working_3-way'!$D655))</f>
        <v/>
      </c>
      <c r="O656" s="21" t="str">
        <f>IF('Log_working_3-way'!$D655="","",B656^('Log_working_3-way'!$D655))</f>
        <v/>
      </c>
      <c r="P656" s="22" t="str">
        <f>IF('Log_working_3-way'!$D655="","",C656^('Log_working_3-way'!$D655))</f>
        <v/>
      </c>
    </row>
    <row r="657" spans="4:16" x14ac:dyDescent="0.2">
      <c r="D657" s="20" t="str">
        <f t="shared" si="418"/>
        <v/>
      </c>
      <c r="E657" s="17" t="str">
        <f>IF(OR($A657="",$B657="",$C657=""),"",A657*'MPTO_working_3-way'!$I656)</f>
        <v/>
      </c>
      <c r="F657" s="21" t="str">
        <f>IF(OR($A657="",$B657="",$C657=""),"",B657*'MPTO_working_3-way'!$I656)</f>
        <v/>
      </c>
      <c r="G657" s="22" t="str">
        <f>IF(OR($A657="",$B657="",$C657=""),"",C657*'MPTO_working_3-way'!$I656)</f>
        <v/>
      </c>
      <c r="H657" s="17" t="str">
        <f>IF(OR($A657="",$B657="",$C657=""),"",'MPTO_working_3-way'!E656)</f>
        <v/>
      </c>
      <c r="I657" s="21" t="str">
        <f>IF(OR($A657="",$B657="",$C657=""),"",'MPTO_working_3-way'!F656)</f>
        <v/>
      </c>
      <c r="J657" s="22" t="str">
        <f>IF(OR($A657="",$B657="",$C657=""),"",'MPTO_working_3-way'!G656)</f>
        <v/>
      </c>
      <c r="K657" s="17" t="str">
        <f>IF(OR($A657="",$B657="",$C657=""),"",'OddsRatio_working_3-way'!H656)</f>
        <v/>
      </c>
      <c r="L657" s="21" t="str">
        <f>IF(OR($A657="",$B657="",$C657=""),"",'OddsRatio_working_3-way'!I656)</f>
        <v/>
      </c>
      <c r="M657" s="22" t="str">
        <f>IF(OR($A657="",$B657="",$C657=""),"",'OddsRatio_working_3-way'!J656)</f>
        <v/>
      </c>
      <c r="N657" s="17" t="str">
        <f>IF('Log_working_3-way'!$D656="","",A657^('Log_working_3-way'!$D656))</f>
        <v/>
      </c>
      <c r="O657" s="21" t="str">
        <f>IF('Log_working_3-way'!$D656="","",B657^('Log_working_3-way'!$D656))</f>
        <v/>
      </c>
      <c r="P657" s="22" t="str">
        <f>IF('Log_working_3-way'!$D656="","",C657^('Log_working_3-way'!$D656))</f>
        <v/>
      </c>
    </row>
    <row r="658" spans="4:16" x14ac:dyDescent="0.2">
      <c r="D658" s="20" t="str">
        <f t="shared" si="418"/>
        <v/>
      </c>
      <c r="E658" s="17" t="str">
        <f>IF(OR($A658="",$B658="",$C658=""),"",A658*'MPTO_working_3-way'!$I657)</f>
        <v/>
      </c>
      <c r="F658" s="21" t="str">
        <f>IF(OR($A658="",$B658="",$C658=""),"",B658*'MPTO_working_3-way'!$I657)</f>
        <v/>
      </c>
      <c r="G658" s="22" t="str">
        <f>IF(OR($A658="",$B658="",$C658=""),"",C658*'MPTO_working_3-way'!$I657)</f>
        <v/>
      </c>
      <c r="H658" s="17" t="str">
        <f>IF(OR($A658="",$B658="",$C658=""),"",'MPTO_working_3-way'!E657)</f>
        <v/>
      </c>
      <c r="I658" s="21" t="str">
        <f>IF(OR($A658="",$B658="",$C658=""),"",'MPTO_working_3-way'!F657)</f>
        <v/>
      </c>
      <c r="J658" s="22" t="str">
        <f>IF(OR($A658="",$B658="",$C658=""),"",'MPTO_working_3-way'!G657)</f>
        <v/>
      </c>
      <c r="K658" s="17" t="str">
        <f>IF(OR($A658="",$B658="",$C658=""),"",'OddsRatio_working_3-way'!H657)</f>
        <v/>
      </c>
      <c r="L658" s="21" t="str">
        <f>IF(OR($A658="",$B658="",$C658=""),"",'OddsRatio_working_3-way'!I657)</f>
        <v/>
      </c>
      <c r="M658" s="22" t="str">
        <f>IF(OR($A658="",$B658="",$C658=""),"",'OddsRatio_working_3-way'!J657)</f>
        <v/>
      </c>
      <c r="N658" s="17" t="str">
        <f>IF('Log_working_3-way'!$D657="","",A658^('Log_working_3-way'!$D657))</f>
        <v/>
      </c>
      <c r="O658" s="21" t="str">
        <f>IF('Log_working_3-way'!$D657="","",B658^('Log_working_3-way'!$D657))</f>
        <v/>
      </c>
      <c r="P658" s="22" t="str">
        <f>IF('Log_working_3-way'!$D657="","",C658^('Log_working_3-way'!$D657))</f>
        <v/>
      </c>
    </row>
    <row r="659" spans="4:16" x14ac:dyDescent="0.2">
      <c r="D659" s="20" t="str">
        <f t="shared" si="418"/>
        <v/>
      </c>
      <c r="E659" s="17" t="str">
        <f>IF(OR($A659="",$B659="",$C659=""),"",A659*'MPTO_working_3-way'!$I658)</f>
        <v/>
      </c>
      <c r="F659" s="21" t="str">
        <f>IF(OR($A659="",$B659="",$C659=""),"",B659*'MPTO_working_3-way'!$I658)</f>
        <v/>
      </c>
      <c r="G659" s="22" t="str">
        <f>IF(OR($A659="",$B659="",$C659=""),"",C659*'MPTO_working_3-way'!$I658)</f>
        <v/>
      </c>
      <c r="H659" s="17" t="str">
        <f>IF(OR($A659="",$B659="",$C659=""),"",'MPTO_working_3-way'!E658)</f>
        <v/>
      </c>
      <c r="I659" s="21" t="str">
        <f>IF(OR($A659="",$B659="",$C659=""),"",'MPTO_working_3-way'!F658)</f>
        <v/>
      </c>
      <c r="J659" s="22" t="str">
        <f>IF(OR($A659="",$B659="",$C659=""),"",'MPTO_working_3-way'!G658)</f>
        <v/>
      </c>
      <c r="K659" s="17" t="str">
        <f>IF(OR($A659="",$B659="",$C659=""),"",'OddsRatio_working_3-way'!H658)</f>
        <v/>
      </c>
      <c r="L659" s="21" t="str">
        <f>IF(OR($A659="",$B659="",$C659=""),"",'OddsRatio_working_3-way'!I658)</f>
        <v/>
      </c>
      <c r="M659" s="22" t="str">
        <f>IF(OR($A659="",$B659="",$C659=""),"",'OddsRatio_working_3-way'!J658)</f>
        <v/>
      </c>
      <c r="N659" s="17" t="str">
        <f>IF('Log_working_3-way'!$D658="","",A659^('Log_working_3-way'!$D658))</f>
        <v/>
      </c>
      <c r="O659" s="21" t="str">
        <f>IF('Log_working_3-way'!$D658="","",B659^('Log_working_3-way'!$D658))</f>
        <v/>
      </c>
      <c r="P659" s="22" t="str">
        <f>IF('Log_working_3-way'!$D658="","",C659^('Log_working_3-way'!$D658))</f>
        <v/>
      </c>
    </row>
    <row r="660" spans="4:16" x14ac:dyDescent="0.2">
      <c r="D660" s="20" t="str">
        <f t="shared" si="418"/>
        <v/>
      </c>
      <c r="E660" s="17" t="str">
        <f>IF(OR($A660="",$B660="",$C660=""),"",A660*'MPTO_working_3-way'!$I659)</f>
        <v/>
      </c>
      <c r="F660" s="21" t="str">
        <f>IF(OR($A660="",$B660="",$C660=""),"",B660*'MPTO_working_3-way'!$I659)</f>
        <v/>
      </c>
      <c r="G660" s="22" t="str">
        <f>IF(OR($A660="",$B660="",$C660=""),"",C660*'MPTO_working_3-way'!$I659)</f>
        <v/>
      </c>
      <c r="H660" s="17" t="str">
        <f>IF(OR($A660="",$B660="",$C660=""),"",'MPTO_working_3-way'!E659)</f>
        <v/>
      </c>
      <c r="I660" s="21" t="str">
        <f>IF(OR($A660="",$B660="",$C660=""),"",'MPTO_working_3-way'!F659)</f>
        <v/>
      </c>
      <c r="J660" s="22" t="str">
        <f>IF(OR($A660="",$B660="",$C660=""),"",'MPTO_working_3-way'!G659)</f>
        <v/>
      </c>
      <c r="K660" s="17" t="str">
        <f>IF(OR($A660="",$B660="",$C660=""),"",'OddsRatio_working_3-way'!H659)</f>
        <v/>
      </c>
      <c r="L660" s="21" t="str">
        <f>IF(OR($A660="",$B660="",$C660=""),"",'OddsRatio_working_3-way'!I659)</f>
        <v/>
      </c>
      <c r="M660" s="22" t="str">
        <f>IF(OR($A660="",$B660="",$C660=""),"",'OddsRatio_working_3-way'!J659)</f>
        <v/>
      </c>
      <c r="N660" s="17" t="str">
        <f>IF('Log_working_3-way'!$D659="","",A660^('Log_working_3-way'!$D659))</f>
        <v/>
      </c>
      <c r="O660" s="21" t="str">
        <f>IF('Log_working_3-way'!$D659="","",B660^('Log_working_3-way'!$D659))</f>
        <v/>
      </c>
      <c r="P660" s="22" t="str">
        <f>IF('Log_working_3-way'!$D659="","",C660^('Log_working_3-way'!$D659))</f>
        <v/>
      </c>
    </row>
    <row r="661" spans="4:16" x14ac:dyDescent="0.2">
      <c r="D661" s="20" t="str">
        <f t="shared" si="418"/>
        <v/>
      </c>
      <c r="E661" s="17" t="str">
        <f>IF(OR($A661="",$B661="",$C661=""),"",A661*'MPTO_working_3-way'!$I660)</f>
        <v/>
      </c>
      <c r="F661" s="21" t="str">
        <f>IF(OR($A661="",$B661="",$C661=""),"",B661*'MPTO_working_3-way'!$I660)</f>
        <v/>
      </c>
      <c r="G661" s="22" t="str">
        <f>IF(OR($A661="",$B661="",$C661=""),"",C661*'MPTO_working_3-way'!$I660)</f>
        <v/>
      </c>
      <c r="H661" s="17" t="str">
        <f>IF(OR($A661="",$B661="",$C661=""),"",'MPTO_working_3-way'!E660)</f>
        <v/>
      </c>
      <c r="I661" s="21" t="str">
        <f>IF(OR($A661="",$B661="",$C661=""),"",'MPTO_working_3-way'!F660)</f>
        <v/>
      </c>
      <c r="J661" s="22" t="str">
        <f>IF(OR($A661="",$B661="",$C661=""),"",'MPTO_working_3-way'!G660)</f>
        <v/>
      </c>
      <c r="K661" s="17" t="str">
        <f>IF(OR($A661="",$B661="",$C661=""),"",'OddsRatio_working_3-way'!H660)</f>
        <v/>
      </c>
      <c r="L661" s="21" t="str">
        <f>IF(OR($A661="",$B661="",$C661=""),"",'OddsRatio_working_3-way'!I660)</f>
        <v/>
      </c>
      <c r="M661" s="22" t="str">
        <f>IF(OR($A661="",$B661="",$C661=""),"",'OddsRatio_working_3-way'!J660)</f>
        <v/>
      </c>
      <c r="N661" s="17" t="str">
        <f>IF('Log_working_3-way'!$D660="","",A661^('Log_working_3-way'!$D660))</f>
        <v/>
      </c>
      <c r="O661" s="21" t="str">
        <f>IF('Log_working_3-way'!$D660="","",B661^('Log_working_3-way'!$D660))</f>
        <v/>
      </c>
      <c r="P661" s="22" t="str">
        <f>IF('Log_working_3-way'!$D660="","",C661^('Log_working_3-way'!$D660))</f>
        <v/>
      </c>
    </row>
    <row r="662" spans="4:16" x14ac:dyDescent="0.2">
      <c r="D662" s="20" t="str">
        <f t="shared" si="418"/>
        <v/>
      </c>
      <c r="E662" s="17" t="str">
        <f>IF(OR($A662="",$B662="",$C662=""),"",A662*'MPTO_working_3-way'!$I661)</f>
        <v/>
      </c>
      <c r="F662" s="21" t="str">
        <f>IF(OR($A662="",$B662="",$C662=""),"",B662*'MPTO_working_3-way'!$I661)</f>
        <v/>
      </c>
      <c r="G662" s="22" t="str">
        <f>IF(OR($A662="",$B662="",$C662=""),"",C662*'MPTO_working_3-way'!$I661)</f>
        <v/>
      </c>
      <c r="H662" s="17" t="str">
        <f>IF(OR($A662="",$B662="",$C662=""),"",'MPTO_working_3-way'!E661)</f>
        <v/>
      </c>
      <c r="I662" s="21" t="str">
        <f>IF(OR($A662="",$B662="",$C662=""),"",'MPTO_working_3-way'!F661)</f>
        <v/>
      </c>
      <c r="J662" s="22" t="str">
        <f>IF(OR($A662="",$B662="",$C662=""),"",'MPTO_working_3-way'!G661)</f>
        <v/>
      </c>
      <c r="K662" s="17" t="str">
        <f>IF(OR($A662="",$B662="",$C662=""),"",'OddsRatio_working_3-way'!H661)</f>
        <v/>
      </c>
      <c r="L662" s="21" t="str">
        <f>IF(OR($A662="",$B662="",$C662=""),"",'OddsRatio_working_3-way'!I661)</f>
        <v/>
      </c>
      <c r="M662" s="22" t="str">
        <f>IF(OR($A662="",$B662="",$C662=""),"",'OddsRatio_working_3-way'!J661)</f>
        <v/>
      </c>
      <c r="N662" s="17" t="str">
        <f>IF('Log_working_3-way'!$D661="","",A662^('Log_working_3-way'!$D661))</f>
        <v/>
      </c>
      <c r="O662" s="21" t="str">
        <f>IF('Log_working_3-way'!$D661="","",B662^('Log_working_3-way'!$D661))</f>
        <v/>
      </c>
      <c r="P662" s="22" t="str">
        <f>IF('Log_working_3-way'!$D661="","",C662^('Log_working_3-way'!$D661))</f>
        <v/>
      </c>
    </row>
    <row r="663" spans="4:16" x14ac:dyDescent="0.2">
      <c r="D663" s="20" t="str">
        <f t="shared" si="418"/>
        <v/>
      </c>
      <c r="E663" s="17" t="str">
        <f>IF(OR($A663="",$B663="",$C663=""),"",A663*'MPTO_working_3-way'!$I662)</f>
        <v/>
      </c>
      <c r="F663" s="21" t="str">
        <f>IF(OR($A663="",$B663="",$C663=""),"",B663*'MPTO_working_3-way'!$I662)</f>
        <v/>
      </c>
      <c r="G663" s="22" t="str">
        <f>IF(OR($A663="",$B663="",$C663=""),"",C663*'MPTO_working_3-way'!$I662)</f>
        <v/>
      </c>
      <c r="H663" s="17" t="str">
        <f>IF(OR($A663="",$B663="",$C663=""),"",'MPTO_working_3-way'!E662)</f>
        <v/>
      </c>
      <c r="I663" s="21" t="str">
        <f>IF(OR($A663="",$B663="",$C663=""),"",'MPTO_working_3-way'!F662)</f>
        <v/>
      </c>
      <c r="J663" s="22" t="str">
        <f>IF(OR($A663="",$B663="",$C663=""),"",'MPTO_working_3-way'!G662)</f>
        <v/>
      </c>
      <c r="K663" s="17" t="str">
        <f>IF(OR($A663="",$B663="",$C663=""),"",'OddsRatio_working_3-way'!H662)</f>
        <v/>
      </c>
      <c r="L663" s="21" t="str">
        <f>IF(OR($A663="",$B663="",$C663=""),"",'OddsRatio_working_3-way'!I662)</f>
        <v/>
      </c>
      <c r="M663" s="22" t="str">
        <f>IF(OR($A663="",$B663="",$C663=""),"",'OddsRatio_working_3-way'!J662)</f>
        <v/>
      </c>
      <c r="N663" s="17" t="str">
        <f>IF('Log_working_3-way'!$D662="","",A663^('Log_working_3-way'!$D662))</f>
        <v/>
      </c>
      <c r="O663" s="21" t="str">
        <f>IF('Log_working_3-way'!$D662="","",B663^('Log_working_3-way'!$D662))</f>
        <v/>
      </c>
      <c r="P663" s="22" t="str">
        <f>IF('Log_working_3-way'!$D662="","",C663^('Log_working_3-way'!$D662))</f>
        <v/>
      </c>
    </row>
    <row r="664" spans="4:16" x14ac:dyDescent="0.2">
      <c r="D664" s="20" t="str">
        <f t="shared" si="418"/>
        <v/>
      </c>
      <c r="E664" s="17" t="str">
        <f>IF(OR($A664="",$B664="",$C664=""),"",A664*'MPTO_working_3-way'!$I663)</f>
        <v/>
      </c>
      <c r="F664" s="21" t="str">
        <f>IF(OR($A664="",$B664="",$C664=""),"",B664*'MPTO_working_3-way'!$I663)</f>
        <v/>
      </c>
      <c r="G664" s="22" t="str">
        <f>IF(OR($A664="",$B664="",$C664=""),"",C664*'MPTO_working_3-way'!$I663)</f>
        <v/>
      </c>
      <c r="H664" s="17" t="str">
        <f>IF(OR($A664="",$B664="",$C664=""),"",'MPTO_working_3-way'!E663)</f>
        <v/>
      </c>
      <c r="I664" s="21" t="str">
        <f>IF(OR($A664="",$B664="",$C664=""),"",'MPTO_working_3-way'!F663)</f>
        <v/>
      </c>
      <c r="J664" s="22" t="str">
        <f>IF(OR($A664="",$B664="",$C664=""),"",'MPTO_working_3-way'!G663)</f>
        <v/>
      </c>
      <c r="K664" s="17" t="str">
        <f>IF(OR($A664="",$B664="",$C664=""),"",'OddsRatio_working_3-way'!H663)</f>
        <v/>
      </c>
      <c r="L664" s="21" t="str">
        <f>IF(OR($A664="",$B664="",$C664=""),"",'OddsRatio_working_3-way'!I663)</f>
        <v/>
      </c>
      <c r="M664" s="22" t="str">
        <f>IF(OR($A664="",$B664="",$C664=""),"",'OddsRatio_working_3-way'!J663)</f>
        <v/>
      </c>
      <c r="N664" s="17" t="str">
        <f>IF('Log_working_3-way'!$D663="","",A664^('Log_working_3-way'!$D663))</f>
        <v/>
      </c>
      <c r="O664" s="21" t="str">
        <f>IF('Log_working_3-way'!$D663="","",B664^('Log_working_3-way'!$D663))</f>
        <v/>
      </c>
      <c r="P664" s="22" t="str">
        <f>IF('Log_working_3-way'!$D663="","",C664^('Log_working_3-way'!$D663))</f>
        <v/>
      </c>
    </row>
    <row r="665" spans="4:16" x14ac:dyDescent="0.2">
      <c r="D665" s="20" t="str">
        <f t="shared" si="418"/>
        <v/>
      </c>
      <c r="E665" s="17" t="str">
        <f>IF(OR($A665="",$B665="",$C665=""),"",A665*'MPTO_working_3-way'!$I664)</f>
        <v/>
      </c>
      <c r="F665" s="21" t="str">
        <f>IF(OR($A665="",$B665="",$C665=""),"",B665*'MPTO_working_3-way'!$I664)</f>
        <v/>
      </c>
      <c r="G665" s="22" t="str">
        <f>IF(OR($A665="",$B665="",$C665=""),"",C665*'MPTO_working_3-way'!$I664)</f>
        <v/>
      </c>
      <c r="H665" s="17" t="str">
        <f>IF(OR($A665="",$B665="",$C665=""),"",'MPTO_working_3-way'!E664)</f>
        <v/>
      </c>
      <c r="I665" s="21" t="str">
        <f>IF(OR($A665="",$B665="",$C665=""),"",'MPTO_working_3-way'!F664)</f>
        <v/>
      </c>
      <c r="J665" s="22" t="str">
        <f>IF(OR($A665="",$B665="",$C665=""),"",'MPTO_working_3-way'!G664)</f>
        <v/>
      </c>
      <c r="K665" s="17" t="str">
        <f>IF(OR($A665="",$B665="",$C665=""),"",'OddsRatio_working_3-way'!H664)</f>
        <v/>
      </c>
      <c r="L665" s="21" t="str">
        <f>IF(OR($A665="",$B665="",$C665=""),"",'OddsRatio_working_3-way'!I664)</f>
        <v/>
      </c>
      <c r="M665" s="22" t="str">
        <f>IF(OR($A665="",$B665="",$C665=""),"",'OddsRatio_working_3-way'!J664)</f>
        <v/>
      </c>
      <c r="N665" s="17" t="str">
        <f>IF('Log_working_3-way'!$D664="","",A665^('Log_working_3-way'!$D664))</f>
        <v/>
      </c>
      <c r="O665" s="21" t="str">
        <f>IF('Log_working_3-way'!$D664="","",B665^('Log_working_3-way'!$D664))</f>
        <v/>
      </c>
      <c r="P665" s="22" t="str">
        <f>IF('Log_working_3-way'!$D664="","",C665^('Log_working_3-way'!$D664))</f>
        <v/>
      </c>
    </row>
    <row r="666" spans="4:16" x14ac:dyDescent="0.2">
      <c r="D666" s="20" t="str">
        <f t="shared" si="418"/>
        <v/>
      </c>
      <c r="E666" s="17" t="str">
        <f>IF(OR($A666="",$B666="",$C666=""),"",A666*'MPTO_working_3-way'!$I665)</f>
        <v/>
      </c>
      <c r="F666" s="21" t="str">
        <f>IF(OR($A666="",$B666="",$C666=""),"",B666*'MPTO_working_3-way'!$I665)</f>
        <v/>
      </c>
      <c r="G666" s="22" t="str">
        <f>IF(OR($A666="",$B666="",$C666=""),"",C666*'MPTO_working_3-way'!$I665)</f>
        <v/>
      </c>
      <c r="H666" s="17" t="str">
        <f>IF(OR($A666="",$B666="",$C666=""),"",'MPTO_working_3-way'!E665)</f>
        <v/>
      </c>
      <c r="I666" s="21" t="str">
        <f>IF(OR($A666="",$B666="",$C666=""),"",'MPTO_working_3-way'!F665)</f>
        <v/>
      </c>
      <c r="J666" s="22" t="str">
        <f>IF(OR($A666="",$B666="",$C666=""),"",'MPTO_working_3-way'!G665)</f>
        <v/>
      </c>
      <c r="K666" s="17" t="str">
        <f>IF(OR($A666="",$B666="",$C666=""),"",'OddsRatio_working_3-way'!H665)</f>
        <v/>
      </c>
      <c r="L666" s="21" t="str">
        <f>IF(OR($A666="",$B666="",$C666=""),"",'OddsRatio_working_3-way'!I665)</f>
        <v/>
      </c>
      <c r="M666" s="22" t="str">
        <f>IF(OR($A666="",$B666="",$C666=""),"",'OddsRatio_working_3-way'!J665)</f>
        <v/>
      </c>
      <c r="N666" s="17" t="str">
        <f>IF('Log_working_3-way'!$D665="","",A666^('Log_working_3-way'!$D665))</f>
        <v/>
      </c>
      <c r="O666" s="21" t="str">
        <f>IF('Log_working_3-way'!$D665="","",B666^('Log_working_3-way'!$D665))</f>
        <v/>
      </c>
      <c r="P666" s="22" t="str">
        <f>IF('Log_working_3-way'!$D665="","",C666^('Log_working_3-way'!$D665))</f>
        <v/>
      </c>
    </row>
    <row r="667" spans="4:16" x14ac:dyDescent="0.2">
      <c r="D667" s="20" t="str">
        <f t="shared" si="418"/>
        <v/>
      </c>
      <c r="E667" s="17" t="str">
        <f>IF(OR($A667="",$B667="",$C667=""),"",A667*'MPTO_working_3-way'!$I666)</f>
        <v/>
      </c>
      <c r="F667" s="21" t="str">
        <f>IF(OR($A667="",$B667="",$C667=""),"",B667*'MPTO_working_3-way'!$I666)</f>
        <v/>
      </c>
      <c r="G667" s="22" t="str">
        <f>IF(OR($A667="",$B667="",$C667=""),"",C667*'MPTO_working_3-way'!$I666)</f>
        <v/>
      </c>
      <c r="H667" s="17" t="str">
        <f>IF(OR($A667="",$B667="",$C667=""),"",'MPTO_working_3-way'!E666)</f>
        <v/>
      </c>
      <c r="I667" s="21" t="str">
        <f>IF(OR($A667="",$B667="",$C667=""),"",'MPTO_working_3-way'!F666)</f>
        <v/>
      </c>
      <c r="J667" s="22" t="str">
        <f>IF(OR($A667="",$B667="",$C667=""),"",'MPTO_working_3-way'!G666)</f>
        <v/>
      </c>
      <c r="K667" s="17" t="str">
        <f>IF(OR($A667="",$B667="",$C667=""),"",'OddsRatio_working_3-way'!H666)</f>
        <v/>
      </c>
      <c r="L667" s="21" t="str">
        <f>IF(OR($A667="",$B667="",$C667=""),"",'OddsRatio_working_3-way'!I666)</f>
        <v/>
      </c>
      <c r="M667" s="22" t="str">
        <f>IF(OR($A667="",$B667="",$C667=""),"",'OddsRatio_working_3-way'!J666)</f>
        <v/>
      </c>
      <c r="N667" s="17" t="str">
        <f>IF('Log_working_3-way'!$D666="","",A667^('Log_working_3-way'!$D666))</f>
        <v/>
      </c>
      <c r="O667" s="21" t="str">
        <f>IF('Log_working_3-way'!$D666="","",B667^('Log_working_3-way'!$D666))</f>
        <v/>
      </c>
      <c r="P667" s="22" t="str">
        <f>IF('Log_working_3-way'!$D666="","",C667^('Log_working_3-way'!$D666))</f>
        <v/>
      </c>
    </row>
    <row r="668" spans="4:16" x14ac:dyDescent="0.2">
      <c r="D668" s="20" t="str">
        <f t="shared" si="418"/>
        <v/>
      </c>
      <c r="E668" s="17" t="str">
        <f>IF(OR($A668="",$B668="",$C668=""),"",A668*'MPTO_working_3-way'!$I667)</f>
        <v/>
      </c>
      <c r="F668" s="21" t="str">
        <f>IF(OR($A668="",$B668="",$C668=""),"",B668*'MPTO_working_3-way'!$I667)</f>
        <v/>
      </c>
      <c r="G668" s="22" t="str">
        <f>IF(OR($A668="",$B668="",$C668=""),"",C668*'MPTO_working_3-way'!$I667)</f>
        <v/>
      </c>
      <c r="H668" s="17" t="str">
        <f>IF(OR($A668="",$B668="",$C668=""),"",'MPTO_working_3-way'!E667)</f>
        <v/>
      </c>
      <c r="I668" s="21" t="str">
        <f>IF(OR($A668="",$B668="",$C668=""),"",'MPTO_working_3-way'!F667)</f>
        <v/>
      </c>
      <c r="J668" s="22" t="str">
        <f>IF(OR($A668="",$B668="",$C668=""),"",'MPTO_working_3-way'!G667)</f>
        <v/>
      </c>
      <c r="K668" s="17" t="str">
        <f>IF(OR($A668="",$B668="",$C668=""),"",'OddsRatio_working_3-way'!H667)</f>
        <v/>
      </c>
      <c r="L668" s="21" t="str">
        <f>IF(OR($A668="",$B668="",$C668=""),"",'OddsRatio_working_3-way'!I667)</f>
        <v/>
      </c>
      <c r="M668" s="22" t="str">
        <f>IF(OR($A668="",$B668="",$C668=""),"",'OddsRatio_working_3-way'!J667)</f>
        <v/>
      </c>
      <c r="N668" s="17" t="str">
        <f>IF('Log_working_3-way'!$D667="","",A668^('Log_working_3-way'!$D667))</f>
        <v/>
      </c>
      <c r="O668" s="21" t="str">
        <f>IF('Log_working_3-way'!$D667="","",B668^('Log_working_3-way'!$D667))</f>
        <v/>
      </c>
      <c r="P668" s="22" t="str">
        <f>IF('Log_working_3-way'!$D667="","",C668^('Log_working_3-way'!$D667))</f>
        <v/>
      </c>
    </row>
    <row r="669" spans="4:16" x14ac:dyDescent="0.2">
      <c r="D669" s="20" t="str">
        <f t="shared" si="418"/>
        <v/>
      </c>
      <c r="E669" s="17" t="str">
        <f>IF(OR($A669="",$B669="",$C669=""),"",A669*'MPTO_working_3-way'!$I668)</f>
        <v/>
      </c>
      <c r="F669" s="21" t="str">
        <f>IF(OR($A669="",$B669="",$C669=""),"",B669*'MPTO_working_3-way'!$I668)</f>
        <v/>
      </c>
      <c r="G669" s="22" t="str">
        <f>IF(OR($A669="",$B669="",$C669=""),"",C669*'MPTO_working_3-way'!$I668)</f>
        <v/>
      </c>
      <c r="H669" s="17" t="str">
        <f>IF(OR($A669="",$B669="",$C669=""),"",'MPTO_working_3-way'!E668)</f>
        <v/>
      </c>
      <c r="I669" s="21" t="str">
        <f>IF(OR($A669="",$B669="",$C669=""),"",'MPTO_working_3-way'!F668)</f>
        <v/>
      </c>
      <c r="J669" s="22" t="str">
        <f>IF(OR($A669="",$B669="",$C669=""),"",'MPTO_working_3-way'!G668)</f>
        <v/>
      </c>
      <c r="K669" s="17" t="str">
        <f>IF(OR($A669="",$B669="",$C669=""),"",'OddsRatio_working_3-way'!H668)</f>
        <v/>
      </c>
      <c r="L669" s="21" t="str">
        <f>IF(OR($A669="",$B669="",$C669=""),"",'OddsRatio_working_3-way'!I668)</f>
        <v/>
      </c>
      <c r="M669" s="22" t="str">
        <f>IF(OR($A669="",$B669="",$C669=""),"",'OddsRatio_working_3-way'!J668)</f>
        <v/>
      </c>
      <c r="N669" s="17" t="str">
        <f>IF('Log_working_3-way'!$D668="","",A669^('Log_working_3-way'!$D668))</f>
        <v/>
      </c>
      <c r="O669" s="21" t="str">
        <f>IF('Log_working_3-way'!$D668="","",B669^('Log_working_3-way'!$D668))</f>
        <v/>
      </c>
      <c r="P669" s="22" t="str">
        <f>IF('Log_working_3-way'!$D668="","",C669^('Log_working_3-way'!$D668))</f>
        <v/>
      </c>
    </row>
    <row r="670" spans="4:16" x14ac:dyDescent="0.2">
      <c r="D670" s="20" t="str">
        <f t="shared" si="418"/>
        <v/>
      </c>
      <c r="E670" s="17" t="str">
        <f>IF(OR($A670="",$B670="",$C670=""),"",A670*'MPTO_working_3-way'!$I669)</f>
        <v/>
      </c>
      <c r="F670" s="21" t="str">
        <f>IF(OR($A670="",$B670="",$C670=""),"",B670*'MPTO_working_3-way'!$I669)</f>
        <v/>
      </c>
      <c r="G670" s="22" t="str">
        <f>IF(OR($A670="",$B670="",$C670=""),"",C670*'MPTO_working_3-way'!$I669)</f>
        <v/>
      </c>
      <c r="H670" s="17" t="str">
        <f>IF(OR($A670="",$B670="",$C670=""),"",'MPTO_working_3-way'!E669)</f>
        <v/>
      </c>
      <c r="I670" s="21" t="str">
        <f>IF(OR($A670="",$B670="",$C670=""),"",'MPTO_working_3-way'!F669)</f>
        <v/>
      </c>
      <c r="J670" s="22" t="str">
        <f>IF(OR($A670="",$B670="",$C670=""),"",'MPTO_working_3-way'!G669)</f>
        <v/>
      </c>
      <c r="K670" s="17" t="str">
        <f>IF(OR($A670="",$B670="",$C670=""),"",'OddsRatio_working_3-way'!H669)</f>
        <v/>
      </c>
      <c r="L670" s="21" t="str">
        <f>IF(OR($A670="",$B670="",$C670=""),"",'OddsRatio_working_3-way'!I669)</f>
        <v/>
      </c>
      <c r="M670" s="22" t="str">
        <f>IF(OR($A670="",$B670="",$C670=""),"",'OddsRatio_working_3-way'!J669)</f>
        <v/>
      </c>
      <c r="N670" s="17" t="str">
        <f>IF('Log_working_3-way'!$D669="","",A670^('Log_working_3-way'!$D669))</f>
        <v/>
      </c>
      <c r="O670" s="21" t="str">
        <f>IF('Log_working_3-way'!$D669="","",B670^('Log_working_3-way'!$D669))</f>
        <v/>
      </c>
      <c r="P670" s="22" t="str">
        <f>IF('Log_working_3-way'!$D669="","",C670^('Log_working_3-way'!$D669))</f>
        <v/>
      </c>
    </row>
    <row r="671" spans="4:16" x14ac:dyDescent="0.2">
      <c r="D671" s="20" t="str">
        <f t="shared" si="418"/>
        <v/>
      </c>
      <c r="E671" s="17" t="str">
        <f>IF(OR($A671="",$B671="",$C671=""),"",A671*'MPTO_working_3-way'!$I670)</f>
        <v/>
      </c>
      <c r="F671" s="21" t="str">
        <f>IF(OR($A671="",$B671="",$C671=""),"",B671*'MPTO_working_3-way'!$I670)</f>
        <v/>
      </c>
      <c r="G671" s="22" t="str">
        <f>IF(OR($A671="",$B671="",$C671=""),"",C671*'MPTO_working_3-way'!$I670)</f>
        <v/>
      </c>
      <c r="H671" s="17" t="str">
        <f>IF(OR($A671="",$B671="",$C671=""),"",'MPTO_working_3-way'!E670)</f>
        <v/>
      </c>
      <c r="I671" s="21" t="str">
        <f>IF(OR($A671="",$B671="",$C671=""),"",'MPTO_working_3-way'!F670)</f>
        <v/>
      </c>
      <c r="J671" s="22" t="str">
        <f>IF(OR($A671="",$B671="",$C671=""),"",'MPTO_working_3-way'!G670)</f>
        <v/>
      </c>
      <c r="K671" s="17" t="str">
        <f>IF(OR($A671="",$B671="",$C671=""),"",'OddsRatio_working_3-way'!H670)</f>
        <v/>
      </c>
      <c r="L671" s="21" t="str">
        <f>IF(OR($A671="",$B671="",$C671=""),"",'OddsRatio_working_3-way'!I670)</f>
        <v/>
      </c>
      <c r="M671" s="22" t="str">
        <f>IF(OR($A671="",$B671="",$C671=""),"",'OddsRatio_working_3-way'!J670)</f>
        <v/>
      </c>
      <c r="N671" s="17" t="str">
        <f>IF('Log_working_3-way'!$D670="","",A671^('Log_working_3-way'!$D670))</f>
        <v/>
      </c>
      <c r="O671" s="21" t="str">
        <f>IF('Log_working_3-way'!$D670="","",B671^('Log_working_3-way'!$D670))</f>
        <v/>
      </c>
      <c r="P671" s="22" t="str">
        <f>IF('Log_working_3-way'!$D670="","",C671^('Log_working_3-way'!$D670))</f>
        <v/>
      </c>
    </row>
    <row r="672" spans="4:16" x14ac:dyDescent="0.2">
      <c r="D672" s="20" t="str">
        <f t="shared" si="418"/>
        <v/>
      </c>
      <c r="E672" s="17" t="str">
        <f>IF(OR($A672="",$B672="",$C672=""),"",A672*'MPTO_working_3-way'!$I671)</f>
        <v/>
      </c>
      <c r="F672" s="21" t="str">
        <f>IF(OR($A672="",$B672="",$C672=""),"",B672*'MPTO_working_3-way'!$I671)</f>
        <v/>
      </c>
      <c r="G672" s="22" t="str">
        <f>IF(OR($A672="",$B672="",$C672=""),"",C672*'MPTO_working_3-way'!$I671)</f>
        <v/>
      </c>
      <c r="H672" s="17" t="str">
        <f>IF(OR($A672="",$B672="",$C672=""),"",'MPTO_working_3-way'!E671)</f>
        <v/>
      </c>
      <c r="I672" s="21" t="str">
        <f>IF(OR($A672="",$B672="",$C672=""),"",'MPTO_working_3-way'!F671)</f>
        <v/>
      </c>
      <c r="J672" s="22" t="str">
        <f>IF(OR($A672="",$B672="",$C672=""),"",'MPTO_working_3-way'!G671)</f>
        <v/>
      </c>
      <c r="K672" s="17" t="str">
        <f>IF(OR($A672="",$B672="",$C672=""),"",'OddsRatio_working_3-way'!H671)</f>
        <v/>
      </c>
      <c r="L672" s="21" t="str">
        <f>IF(OR($A672="",$B672="",$C672=""),"",'OddsRatio_working_3-way'!I671)</f>
        <v/>
      </c>
      <c r="M672" s="22" t="str">
        <f>IF(OR($A672="",$B672="",$C672=""),"",'OddsRatio_working_3-way'!J671)</f>
        <v/>
      </c>
      <c r="N672" s="17" t="str">
        <f>IF('Log_working_3-way'!$D671="","",A672^('Log_working_3-way'!$D671))</f>
        <v/>
      </c>
      <c r="O672" s="21" t="str">
        <f>IF('Log_working_3-way'!$D671="","",B672^('Log_working_3-way'!$D671))</f>
        <v/>
      </c>
      <c r="P672" s="22" t="str">
        <f>IF('Log_working_3-way'!$D671="","",C672^('Log_working_3-way'!$D671))</f>
        <v/>
      </c>
    </row>
    <row r="673" spans="4:16" x14ac:dyDescent="0.2">
      <c r="D673" s="20" t="str">
        <f t="shared" si="418"/>
        <v/>
      </c>
      <c r="E673" s="17" t="str">
        <f>IF(OR($A673="",$B673="",$C673=""),"",A673*'MPTO_working_3-way'!$I672)</f>
        <v/>
      </c>
      <c r="F673" s="21" t="str">
        <f>IF(OR($A673="",$B673="",$C673=""),"",B673*'MPTO_working_3-way'!$I672)</f>
        <v/>
      </c>
      <c r="G673" s="22" t="str">
        <f>IF(OR($A673="",$B673="",$C673=""),"",C673*'MPTO_working_3-way'!$I672)</f>
        <v/>
      </c>
      <c r="H673" s="17" t="str">
        <f>IF(OR($A673="",$B673="",$C673=""),"",'MPTO_working_3-way'!E672)</f>
        <v/>
      </c>
      <c r="I673" s="21" t="str">
        <f>IF(OR($A673="",$B673="",$C673=""),"",'MPTO_working_3-way'!F672)</f>
        <v/>
      </c>
      <c r="J673" s="22" t="str">
        <f>IF(OR($A673="",$B673="",$C673=""),"",'MPTO_working_3-way'!G672)</f>
        <v/>
      </c>
      <c r="K673" s="17" t="str">
        <f>IF(OR($A673="",$B673="",$C673=""),"",'OddsRatio_working_3-way'!H672)</f>
        <v/>
      </c>
      <c r="L673" s="21" t="str">
        <f>IF(OR($A673="",$B673="",$C673=""),"",'OddsRatio_working_3-way'!I672)</f>
        <v/>
      </c>
      <c r="M673" s="22" t="str">
        <f>IF(OR($A673="",$B673="",$C673=""),"",'OddsRatio_working_3-way'!J672)</f>
        <v/>
      </c>
      <c r="N673" s="17" t="str">
        <f>IF('Log_working_3-way'!$D672="","",A673^('Log_working_3-way'!$D672))</f>
        <v/>
      </c>
      <c r="O673" s="21" t="str">
        <f>IF('Log_working_3-way'!$D672="","",B673^('Log_working_3-way'!$D672))</f>
        <v/>
      </c>
      <c r="P673" s="22" t="str">
        <f>IF('Log_working_3-way'!$D672="","",C673^('Log_working_3-way'!$D672))</f>
        <v/>
      </c>
    </row>
    <row r="674" spans="4:16" x14ac:dyDescent="0.2">
      <c r="D674" s="20" t="str">
        <f t="shared" si="418"/>
        <v/>
      </c>
      <c r="E674" s="17" t="str">
        <f>IF(OR($A674="",$B674="",$C674=""),"",A674*'MPTO_working_3-way'!$I673)</f>
        <v/>
      </c>
      <c r="F674" s="21" t="str">
        <f>IF(OR($A674="",$B674="",$C674=""),"",B674*'MPTO_working_3-way'!$I673)</f>
        <v/>
      </c>
      <c r="G674" s="22" t="str">
        <f>IF(OR($A674="",$B674="",$C674=""),"",C674*'MPTO_working_3-way'!$I673)</f>
        <v/>
      </c>
      <c r="H674" s="17" t="str">
        <f>IF(OR($A674="",$B674="",$C674=""),"",'MPTO_working_3-way'!E673)</f>
        <v/>
      </c>
      <c r="I674" s="21" t="str">
        <f>IF(OR($A674="",$B674="",$C674=""),"",'MPTO_working_3-way'!F673)</f>
        <v/>
      </c>
      <c r="J674" s="22" t="str">
        <f>IF(OR($A674="",$B674="",$C674=""),"",'MPTO_working_3-way'!G673)</f>
        <v/>
      </c>
      <c r="K674" s="17" t="str">
        <f>IF(OR($A674="",$B674="",$C674=""),"",'OddsRatio_working_3-way'!H673)</f>
        <v/>
      </c>
      <c r="L674" s="21" t="str">
        <f>IF(OR($A674="",$B674="",$C674=""),"",'OddsRatio_working_3-way'!I673)</f>
        <v/>
      </c>
      <c r="M674" s="22" t="str">
        <f>IF(OR($A674="",$B674="",$C674=""),"",'OddsRatio_working_3-way'!J673)</f>
        <v/>
      </c>
      <c r="N674" s="17" t="str">
        <f>IF('Log_working_3-way'!$D673="","",A674^('Log_working_3-way'!$D673))</f>
        <v/>
      </c>
      <c r="O674" s="21" t="str">
        <f>IF('Log_working_3-way'!$D673="","",B674^('Log_working_3-way'!$D673))</f>
        <v/>
      </c>
      <c r="P674" s="22" t="str">
        <f>IF('Log_working_3-way'!$D673="","",C674^('Log_working_3-way'!$D673))</f>
        <v/>
      </c>
    </row>
    <row r="675" spans="4:16" x14ac:dyDescent="0.2">
      <c r="D675" s="20" t="str">
        <f t="shared" si="418"/>
        <v/>
      </c>
      <c r="E675" s="17" t="str">
        <f>IF(OR($A675="",$B675="",$C675=""),"",A675*'MPTO_working_3-way'!$I674)</f>
        <v/>
      </c>
      <c r="F675" s="21" t="str">
        <f>IF(OR($A675="",$B675="",$C675=""),"",B675*'MPTO_working_3-way'!$I674)</f>
        <v/>
      </c>
      <c r="G675" s="22" t="str">
        <f>IF(OR($A675="",$B675="",$C675=""),"",C675*'MPTO_working_3-way'!$I674)</f>
        <v/>
      </c>
      <c r="H675" s="17" t="str">
        <f>IF(OR($A675="",$B675="",$C675=""),"",'MPTO_working_3-way'!E674)</f>
        <v/>
      </c>
      <c r="I675" s="21" t="str">
        <f>IF(OR($A675="",$B675="",$C675=""),"",'MPTO_working_3-way'!F674)</f>
        <v/>
      </c>
      <c r="J675" s="22" t="str">
        <f>IF(OR($A675="",$B675="",$C675=""),"",'MPTO_working_3-way'!G674)</f>
        <v/>
      </c>
      <c r="K675" s="17" t="str">
        <f>IF(OR($A675="",$B675="",$C675=""),"",'OddsRatio_working_3-way'!H674)</f>
        <v/>
      </c>
      <c r="L675" s="21" t="str">
        <f>IF(OR($A675="",$B675="",$C675=""),"",'OddsRatio_working_3-way'!I674)</f>
        <v/>
      </c>
      <c r="M675" s="22" t="str">
        <f>IF(OR($A675="",$B675="",$C675=""),"",'OddsRatio_working_3-way'!J674)</f>
        <v/>
      </c>
      <c r="N675" s="17" t="str">
        <f>IF('Log_working_3-way'!$D674="","",A675^('Log_working_3-way'!$D674))</f>
        <v/>
      </c>
      <c r="O675" s="21" t="str">
        <f>IF('Log_working_3-way'!$D674="","",B675^('Log_working_3-way'!$D674))</f>
        <v/>
      </c>
      <c r="P675" s="22" t="str">
        <f>IF('Log_working_3-way'!$D674="","",C675^('Log_working_3-way'!$D674))</f>
        <v/>
      </c>
    </row>
    <row r="676" spans="4:16" x14ac:dyDescent="0.2">
      <c r="D676" s="20" t="str">
        <f t="shared" si="418"/>
        <v/>
      </c>
      <c r="E676" s="17" t="str">
        <f>IF(OR($A676="",$B676="",$C676=""),"",A676*'MPTO_working_3-way'!$I675)</f>
        <v/>
      </c>
      <c r="F676" s="21" t="str">
        <f>IF(OR($A676="",$B676="",$C676=""),"",B676*'MPTO_working_3-way'!$I675)</f>
        <v/>
      </c>
      <c r="G676" s="22" t="str">
        <f>IF(OR($A676="",$B676="",$C676=""),"",C676*'MPTO_working_3-way'!$I675)</f>
        <v/>
      </c>
      <c r="H676" s="17" t="str">
        <f>IF(OR($A676="",$B676="",$C676=""),"",'MPTO_working_3-way'!E675)</f>
        <v/>
      </c>
      <c r="I676" s="21" t="str">
        <f>IF(OR($A676="",$B676="",$C676=""),"",'MPTO_working_3-way'!F675)</f>
        <v/>
      </c>
      <c r="J676" s="22" t="str">
        <f>IF(OR($A676="",$B676="",$C676=""),"",'MPTO_working_3-way'!G675)</f>
        <v/>
      </c>
      <c r="K676" s="17" t="str">
        <f>IF(OR($A676="",$B676="",$C676=""),"",'OddsRatio_working_3-way'!H675)</f>
        <v/>
      </c>
      <c r="L676" s="21" t="str">
        <f>IF(OR($A676="",$B676="",$C676=""),"",'OddsRatio_working_3-way'!I675)</f>
        <v/>
      </c>
      <c r="M676" s="22" t="str">
        <f>IF(OR($A676="",$B676="",$C676=""),"",'OddsRatio_working_3-way'!J675)</f>
        <v/>
      </c>
      <c r="N676" s="17" t="str">
        <f>IF('Log_working_3-way'!$D675="","",A676^('Log_working_3-way'!$D675))</f>
        <v/>
      </c>
      <c r="O676" s="21" t="str">
        <f>IF('Log_working_3-way'!$D675="","",B676^('Log_working_3-way'!$D675))</f>
        <v/>
      </c>
      <c r="P676" s="22" t="str">
        <f>IF('Log_working_3-way'!$D675="","",C676^('Log_working_3-way'!$D675))</f>
        <v/>
      </c>
    </row>
    <row r="677" spans="4:16" x14ac:dyDescent="0.2">
      <c r="D677" s="20" t="str">
        <f t="shared" si="418"/>
        <v/>
      </c>
      <c r="E677" s="17" t="str">
        <f>IF(OR($A677="",$B677="",$C677=""),"",A677*'MPTO_working_3-way'!$I676)</f>
        <v/>
      </c>
      <c r="F677" s="21" t="str">
        <f>IF(OR($A677="",$B677="",$C677=""),"",B677*'MPTO_working_3-way'!$I676)</f>
        <v/>
      </c>
      <c r="G677" s="22" t="str">
        <f>IF(OR($A677="",$B677="",$C677=""),"",C677*'MPTO_working_3-way'!$I676)</f>
        <v/>
      </c>
      <c r="H677" s="17" t="str">
        <f>IF(OR($A677="",$B677="",$C677=""),"",'MPTO_working_3-way'!E676)</f>
        <v/>
      </c>
      <c r="I677" s="21" t="str">
        <f>IF(OR($A677="",$B677="",$C677=""),"",'MPTO_working_3-way'!F676)</f>
        <v/>
      </c>
      <c r="J677" s="22" t="str">
        <f>IF(OR($A677="",$B677="",$C677=""),"",'MPTO_working_3-way'!G676)</f>
        <v/>
      </c>
      <c r="K677" s="17" t="str">
        <f>IF(OR($A677="",$B677="",$C677=""),"",'OddsRatio_working_3-way'!H676)</f>
        <v/>
      </c>
      <c r="L677" s="21" t="str">
        <f>IF(OR($A677="",$B677="",$C677=""),"",'OddsRatio_working_3-way'!I676)</f>
        <v/>
      </c>
      <c r="M677" s="22" t="str">
        <f>IF(OR($A677="",$B677="",$C677=""),"",'OddsRatio_working_3-way'!J676)</f>
        <v/>
      </c>
      <c r="N677" s="17" t="str">
        <f>IF('Log_working_3-way'!$D676="","",A677^('Log_working_3-way'!$D676))</f>
        <v/>
      </c>
      <c r="O677" s="21" t="str">
        <f>IF('Log_working_3-way'!$D676="","",B677^('Log_working_3-way'!$D676))</f>
        <v/>
      </c>
      <c r="P677" s="22" t="str">
        <f>IF('Log_working_3-way'!$D676="","",C677^('Log_working_3-way'!$D676))</f>
        <v/>
      </c>
    </row>
    <row r="678" spans="4:16" x14ac:dyDescent="0.2">
      <c r="D678" s="20" t="str">
        <f t="shared" si="418"/>
        <v/>
      </c>
      <c r="E678" s="17" t="str">
        <f>IF(OR($A678="",$B678="",$C678=""),"",A678*'MPTO_working_3-way'!$I677)</f>
        <v/>
      </c>
      <c r="F678" s="21" t="str">
        <f>IF(OR($A678="",$B678="",$C678=""),"",B678*'MPTO_working_3-way'!$I677)</f>
        <v/>
      </c>
      <c r="G678" s="22" t="str">
        <f>IF(OR($A678="",$B678="",$C678=""),"",C678*'MPTO_working_3-way'!$I677)</f>
        <v/>
      </c>
      <c r="H678" s="17" t="str">
        <f>IF(OR($A678="",$B678="",$C678=""),"",'MPTO_working_3-way'!E677)</f>
        <v/>
      </c>
      <c r="I678" s="21" t="str">
        <f>IF(OR($A678="",$B678="",$C678=""),"",'MPTO_working_3-way'!F677)</f>
        <v/>
      </c>
      <c r="J678" s="22" t="str">
        <f>IF(OR($A678="",$B678="",$C678=""),"",'MPTO_working_3-way'!G677)</f>
        <v/>
      </c>
      <c r="K678" s="17" t="str">
        <f>IF(OR($A678="",$B678="",$C678=""),"",'OddsRatio_working_3-way'!H677)</f>
        <v/>
      </c>
      <c r="L678" s="21" t="str">
        <f>IF(OR($A678="",$B678="",$C678=""),"",'OddsRatio_working_3-way'!I677)</f>
        <v/>
      </c>
      <c r="M678" s="22" t="str">
        <f>IF(OR($A678="",$B678="",$C678=""),"",'OddsRatio_working_3-way'!J677)</f>
        <v/>
      </c>
      <c r="N678" s="17" t="str">
        <f>IF('Log_working_3-way'!$D677="","",A678^('Log_working_3-way'!$D677))</f>
        <v/>
      </c>
      <c r="O678" s="21" t="str">
        <f>IF('Log_working_3-way'!$D677="","",B678^('Log_working_3-way'!$D677))</f>
        <v/>
      </c>
      <c r="P678" s="22" t="str">
        <f>IF('Log_working_3-way'!$D677="","",C678^('Log_working_3-way'!$D677))</f>
        <v/>
      </c>
    </row>
    <row r="679" spans="4:16" x14ac:dyDescent="0.2">
      <c r="D679" s="20" t="str">
        <f t="shared" si="418"/>
        <v/>
      </c>
      <c r="E679" s="17" t="str">
        <f>IF(OR($A679="",$B679="",$C679=""),"",A679*'MPTO_working_3-way'!$I678)</f>
        <v/>
      </c>
      <c r="F679" s="21" t="str">
        <f>IF(OR($A679="",$B679="",$C679=""),"",B679*'MPTO_working_3-way'!$I678)</f>
        <v/>
      </c>
      <c r="G679" s="22" t="str">
        <f>IF(OR($A679="",$B679="",$C679=""),"",C679*'MPTO_working_3-way'!$I678)</f>
        <v/>
      </c>
      <c r="H679" s="17" t="str">
        <f>IF(OR($A679="",$B679="",$C679=""),"",'MPTO_working_3-way'!E678)</f>
        <v/>
      </c>
      <c r="I679" s="21" t="str">
        <f>IF(OR($A679="",$B679="",$C679=""),"",'MPTO_working_3-way'!F678)</f>
        <v/>
      </c>
      <c r="J679" s="22" t="str">
        <f>IF(OR($A679="",$B679="",$C679=""),"",'MPTO_working_3-way'!G678)</f>
        <v/>
      </c>
      <c r="K679" s="17" t="str">
        <f>IF(OR($A679="",$B679="",$C679=""),"",'OddsRatio_working_3-way'!H678)</f>
        <v/>
      </c>
      <c r="L679" s="21" t="str">
        <f>IF(OR($A679="",$B679="",$C679=""),"",'OddsRatio_working_3-way'!I678)</f>
        <v/>
      </c>
      <c r="M679" s="22" t="str">
        <f>IF(OR($A679="",$B679="",$C679=""),"",'OddsRatio_working_3-way'!J678)</f>
        <v/>
      </c>
      <c r="N679" s="17" t="str">
        <f>IF('Log_working_3-way'!$D678="","",A679^('Log_working_3-way'!$D678))</f>
        <v/>
      </c>
      <c r="O679" s="21" t="str">
        <f>IF('Log_working_3-way'!$D678="","",B679^('Log_working_3-way'!$D678))</f>
        <v/>
      </c>
      <c r="P679" s="22" t="str">
        <f>IF('Log_working_3-way'!$D678="","",C679^('Log_working_3-way'!$D678))</f>
        <v/>
      </c>
    </row>
    <row r="680" spans="4:16" x14ac:dyDescent="0.2">
      <c r="D680" s="20" t="str">
        <f t="shared" si="418"/>
        <v/>
      </c>
      <c r="E680" s="17" t="str">
        <f>IF(OR($A680="",$B680="",$C680=""),"",A680*'MPTO_working_3-way'!$I679)</f>
        <v/>
      </c>
      <c r="F680" s="21" t="str">
        <f>IF(OR($A680="",$B680="",$C680=""),"",B680*'MPTO_working_3-way'!$I679)</f>
        <v/>
      </c>
      <c r="G680" s="22" t="str">
        <f>IF(OR($A680="",$B680="",$C680=""),"",C680*'MPTO_working_3-way'!$I679)</f>
        <v/>
      </c>
      <c r="H680" s="17" t="str">
        <f>IF(OR($A680="",$B680="",$C680=""),"",'MPTO_working_3-way'!E679)</f>
        <v/>
      </c>
      <c r="I680" s="21" t="str">
        <f>IF(OR($A680="",$B680="",$C680=""),"",'MPTO_working_3-way'!F679)</f>
        <v/>
      </c>
      <c r="J680" s="22" t="str">
        <f>IF(OR($A680="",$B680="",$C680=""),"",'MPTO_working_3-way'!G679)</f>
        <v/>
      </c>
      <c r="K680" s="17" t="str">
        <f>IF(OR($A680="",$B680="",$C680=""),"",'OddsRatio_working_3-way'!H679)</f>
        <v/>
      </c>
      <c r="L680" s="21" t="str">
        <f>IF(OR($A680="",$B680="",$C680=""),"",'OddsRatio_working_3-way'!I679)</f>
        <v/>
      </c>
      <c r="M680" s="22" t="str">
        <f>IF(OR($A680="",$B680="",$C680=""),"",'OddsRatio_working_3-way'!J679)</f>
        <v/>
      </c>
      <c r="N680" s="17" t="str">
        <f>IF('Log_working_3-way'!$D679="","",A680^('Log_working_3-way'!$D679))</f>
        <v/>
      </c>
      <c r="O680" s="21" t="str">
        <f>IF('Log_working_3-way'!$D679="","",B680^('Log_working_3-way'!$D679))</f>
        <v/>
      </c>
      <c r="P680" s="22" t="str">
        <f>IF('Log_working_3-way'!$D679="","",C680^('Log_working_3-way'!$D679))</f>
        <v/>
      </c>
    </row>
    <row r="681" spans="4:16" x14ac:dyDescent="0.2">
      <c r="D681" s="20" t="str">
        <f t="shared" si="418"/>
        <v/>
      </c>
      <c r="E681" s="17" t="str">
        <f>IF(OR($A681="",$B681="",$C681=""),"",A681*'MPTO_working_3-way'!$I680)</f>
        <v/>
      </c>
      <c r="F681" s="21" t="str">
        <f>IF(OR($A681="",$B681="",$C681=""),"",B681*'MPTO_working_3-way'!$I680)</f>
        <v/>
      </c>
      <c r="G681" s="22" t="str">
        <f>IF(OR($A681="",$B681="",$C681=""),"",C681*'MPTO_working_3-way'!$I680)</f>
        <v/>
      </c>
      <c r="H681" s="17" t="str">
        <f>IF(OR($A681="",$B681="",$C681=""),"",'MPTO_working_3-way'!E680)</f>
        <v/>
      </c>
      <c r="I681" s="21" t="str">
        <f>IF(OR($A681="",$B681="",$C681=""),"",'MPTO_working_3-way'!F680)</f>
        <v/>
      </c>
      <c r="J681" s="22" t="str">
        <f>IF(OR($A681="",$B681="",$C681=""),"",'MPTO_working_3-way'!G680)</f>
        <v/>
      </c>
      <c r="K681" s="17" t="str">
        <f>IF(OR($A681="",$B681="",$C681=""),"",'OddsRatio_working_3-way'!H680)</f>
        <v/>
      </c>
      <c r="L681" s="21" t="str">
        <f>IF(OR($A681="",$B681="",$C681=""),"",'OddsRatio_working_3-way'!I680)</f>
        <v/>
      </c>
      <c r="M681" s="22" t="str">
        <f>IF(OR($A681="",$B681="",$C681=""),"",'OddsRatio_working_3-way'!J680)</f>
        <v/>
      </c>
      <c r="N681" s="17" t="str">
        <f>IF('Log_working_3-way'!$D680="","",A681^('Log_working_3-way'!$D680))</f>
        <v/>
      </c>
      <c r="O681" s="21" t="str">
        <f>IF('Log_working_3-way'!$D680="","",B681^('Log_working_3-way'!$D680))</f>
        <v/>
      </c>
      <c r="P681" s="22" t="str">
        <f>IF('Log_working_3-way'!$D680="","",C681^('Log_working_3-way'!$D680))</f>
        <v/>
      </c>
    </row>
    <row r="682" spans="4:16" x14ac:dyDescent="0.2">
      <c r="D682" s="20" t="str">
        <f t="shared" si="418"/>
        <v/>
      </c>
      <c r="E682" s="17" t="str">
        <f>IF(OR($A682="",$B682="",$C682=""),"",A682*'MPTO_working_3-way'!$I681)</f>
        <v/>
      </c>
      <c r="F682" s="21" t="str">
        <f>IF(OR($A682="",$B682="",$C682=""),"",B682*'MPTO_working_3-way'!$I681)</f>
        <v/>
      </c>
      <c r="G682" s="22" t="str">
        <f>IF(OR($A682="",$B682="",$C682=""),"",C682*'MPTO_working_3-way'!$I681)</f>
        <v/>
      </c>
      <c r="H682" s="17" t="str">
        <f>IF(OR($A682="",$B682="",$C682=""),"",'MPTO_working_3-way'!E681)</f>
        <v/>
      </c>
      <c r="I682" s="21" t="str">
        <f>IF(OR($A682="",$B682="",$C682=""),"",'MPTO_working_3-way'!F681)</f>
        <v/>
      </c>
      <c r="J682" s="22" t="str">
        <f>IF(OR($A682="",$B682="",$C682=""),"",'MPTO_working_3-way'!G681)</f>
        <v/>
      </c>
      <c r="K682" s="17" t="str">
        <f>IF(OR($A682="",$B682="",$C682=""),"",'OddsRatio_working_3-way'!H681)</f>
        <v/>
      </c>
      <c r="L682" s="21" t="str">
        <f>IF(OR($A682="",$B682="",$C682=""),"",'OddsRatio_working_3-way'!I681)</f>
        <v/>
      </c>
      <c r="M682" s="22" t="str">
        <f>IF(OR($A682="",$B682="",$C682=""),"",'OddsRatio_working_3-way'!J681)</f>
        <v/>
      </c>
      <c r="N682" s="17" t="str">
        <f>IF('Log_working_3-way'!$D681="","",A682^('Log_working_3-way'!$D681))</f>
        <v/>
      </c>
      <c r="O682" s="21" t="str">
        <f>IF('Log_working_3-way'!$D681="","",B682^('Log_working_3-way'!$D681))</f>
        <v/>
      </c>
      <c r="P682" s="22" t="str">
        <f>IF('Log_working_3-way'!$D681="","",C682^('Log_working_3-way'!$D681))</f>
        <v/>
      </c>
    </row>
    <row r="683" spans="4:16" x14ac:dyDescent="0.2">
      <c r="D683" s="20" t="str">
        <f t="shared" si="418"/>
        <v/>
      </c>
      <c r="E683" s="17" t="str">
        <f>IF(OR($A683="",$B683="",$C683=""),"",A683*'MPTO_working_3-way'!$I682)</f>
        <v/>
      </c>
      <c r="F683" s="21" t="str">
        <f>IF(OR($A683="",$B683="",$C683=""),"",B683*'MPTO_working_3-way'!$I682)</f>
        <v/>
      </c>
      <c r="G683" s="22" t="str">
        <f>IF(OR($A683="",$B683="",$C683=""),"",C683*'MPTO_working_3-way'!$I682)</f>
        <v/>
      </c>
      <c r="H683" s="17" t="str">
        <f>IF(OR($A683="",$B683="",$C683=""),"",'MPTO_working_3-way'!E682)</f>
        <v/>
      </c>
      <c r="I683" s="21" t="str">
        <f>IF(OR($A683="",$B683="",$C683=""),"",'MPTO_working_3-way'!F682)</f>
        <v/>
      </c>
      <c r="J683" s="22" t="str">
        <f>IF(OR($A683="",$B683="",$C683=""),"",'MPTO_working_3-way'!G682)</f>
        <v/>
      </c>
      <c r="K683" s="17" t="str">
        <f>IF(OR($A683="",$B683="",$C683=""),"",'OddsRatio_working_3-way'!H682)</f>
        <v/>
      </c>
      <c r="L683" s="21" t="str">
        <f>IF(OR($A683="",$B683="",$C683=""),"",'OddsRatio_working_3-way'!I682)</f>
        <v/>
      </c>
      <c r="M683" s="22" t="str">
        <f>IF(OR($A683="",$B683="",$C683=""),"",'OddsRatio_working_3-way'!J682)</f>
        <v/>
      </c>
      <c r="N683" s="17" t="str">
        <f>IF('Log_working_3-way'!$D682="","",A683^('Log_working_3-way'!$D682))</f>
        <v/>
      </c>
      <c r="O683" s="21" t="str">
        <f>IF('Log_working_3-way'!$D682="","",B683^('Log_working_3-way'!$D682))</f>
        <v/>
      </c>
      <c r="P683" s="22" t="str">
        <f>IF('Log_working_3-way'!$D682="","",C683^('Log_working_3-way'!$D682))</f>
        <v/>
      </c>
    </row>
    <row r="684" spans="4:16" x14ac:dyDescent="0.2">
      <c r="D684" s="20" t="str">
        <f t="shared" si="418"/>
        <v/>
      </c>
      <c r="E684" s="17" t="str">
        <f>IF(OR($A684="",$B684="",$C684=""),"",A684*'MPTO_working_3-way'!$I683)</f>
        <v/>
      </c>
      <c r="F684" s="21" t="str">
        <f>IF(OR($A684="",$B684="",$C684=""),"",B684*'MPTO_working_3-way'!$I683)</f>
        <v/>
      </c>
      <c r="G684" s="22" t="str">
        <f>IF(OR($A684="",$B684="",$C684=""),"",C684*'MPTO_working_3-way'!$I683)</f>
        <v/>
      </c>
      <c r="H684" s="17" t="str">
        <f>IF(OR($A684="",$B684="",$C684=""),"",'MPTO_working_3-way'!E683)</f>
        <v/>
      </c>
      <c r="I684" s="21" t="str">
        <f>IF(OR($A684="",$B684="",$C684=""),"",'MPTO_working_3-way'!F683)</f>
        <v/>
      </c>
      <c r="J684" s="22" t="str">
        <f>IF(OR($A684="",$B684="",$C684=""),"",'MPTO_working_3-way'!G683)</f>
        <v/>
      </c>
      <c r="K684" s="17" t="str">
        <f>IF(OR($A684="",$B684="",$C684=""),"",'OddsRatio_working_3-way'!H683)</f>
        <v/>
      </c>
      <c r="L684" s="21" t="str">
        <f>IF(OR($A684="",$B684="",$C684=""),"",'OddsRatio_working_3-way'!I683)</f>
        <v/>
      </c>
      <c r="M684" s="22" t="str">
        <f>IF(OR($A684="",$B684="",$C684=""),"",'OddsRatio_working_3-way'!J683)</f>
        <v/>
      </c>
      <c r="N684" s="17" t="str">
        <f>IF('Log_working_3-way'!$D683="","",A684^('Log_working_3-way'!$D683))</f>
        <v/>
      </c>
      <c r="O684" s="21" t="str">
        <f>IF('Log_working_3-way'!$D683="","",B684^('Log_working_3-way'!$D683))</f>
        <v/>
      </c>
      <c r="P684" s="22" t="str">
        <f>IF('Log_working_3-way'!$D683="","",C684^('Log_working_3-way'!$D683))</f>
        <v/>
      </c>
    </row>
    <row r="685" spans="4:16" x14ac:dyDescent="0.2">
      <c r="D685" s="20" t="str">
        <f t="shared" si="418"/>
        <v/>
      </c>
      <c r="E685" s="17" t="str">
        <f>IF(OR($A685="",$B685="",$C685=""),"",A685*'MPTO_working_3-way'!$I684)</f>
        <v/>
      </c>
      <c r="F685" s="21" t="str">
        <f>IF(OR($A685="",$B685="",$C685=""),"",B685*'MPTO_working_3-way'!$I684)</f>
        <v/>
      </c>
      <c r="G685" s="22" t="str">
        <f>IF(OR($A685="",$B685="",$C685=""),"",C685*'MPTO_working_3-way'!$I684)</f>
        <v/>
      </c>
      <c r="H685" s="17" t="str">
        <f>IF(OR($A685="",$B685="",$C685=""),"",'MPTO_working_3-way'!E684)</f>
        <v/>
      </c>
      <c r="I685" s="21" t="str">
        <f>IF(OR($A685="",$B685="",$C685=""),"",'MPTO_working_3-way'!F684)</f>
        <v/>
      </c>
      <c r="J685" s="22" t="str">
        <f>IF(OR($A685="",$B685="",$C685=""),"",'MPTO_working_3-way'!G684)</f>
        <v/>
      </c>
      <c r="K685" s="17" t="str">
        <f>IF(OR($A685="",$B685="",$C685=""),"",'OddsRatio_working_3-way'!H684)</f>
        <v/>
      </c>
      <c r="L685" s="21" t="str">
        <f>IF(OR($A685="",$B685="",$C685=""),"",'OddsRatio_working_3-way'!I684)</f>
        <v/>
      </c>
      <c r="M685" s="22" t="str">
        <f>IF(OR($A685="",$B685="",$C685=""),"",'OddsRatio_working_3-way'!J684)</f>
        <v/>
      </c>
      <c r="N685" s="17" t="str">
        <f>IF('Log_working_3-way'!$D684="","",A685^('Log_working_3-way'!$D684))</f>
        <v/>
      </c>
      <c r="O685" s="21" t="str">
        <f>IF('Log_working_3-way'!$D684="","",B685^('Log_working_3-way'!$D684))</f>
        <v/>
      </c>
      <c r="P685" s="22" t="str">
        <f>IF('Log_working_3-way'!$D684="","",C685^('Log_working_3-way'!$D684))</f>
        <v/>
      </c>
    </row>
    <row r="686" spans="4:16" x14ac:dyDescent="0.2">
      <c r="D686" s="20" t="str">
        <f t="shared" si="418"/>
        <v/>
      </c>
      <c r="E686" s="17" t="str">
        <f>IF(OR($A686="",$B686="",$C686=""),"",A686*'MPTO_working_3-way'!$I685)</f>
        <v/>
      </c>
      <c r="F686" s="21" t="str">
        <f>IF(OR($A686="",$B686="",$C686=""),"",B686*'MPTO_working_3-way'!$I685)</f>
        <v/>
      </c>
      <c r="G686" s="22" t="str">
        <f>IF(OR($A686="",$B686="",$C686=""),"",C686*'MPTO_working_3-way'!$I685)</f>
        <v/>
      </c>
      <c r="H686" s="17" t="str">
        <f>IF(OR($A686="",$B686="",$C686=""),"",'MPTO_working_3-way'!E685)</f>
        <v/>
      </c>
      <c r="I686" s="21" t="str">
        <f>IF(OR($A686="",$B686="",$C686=""),"",'MPTO_working_3-way'!F685)</f>
        <v/>
      </c>
      <c r="J686" s="22" t="str">
        <f>IF(OR($A686="",$B686="",$C686=""),"",'MPTO_working_3-way'!G685)</f>
        <v/>
      </c>
      <c r="K686" s="17" t="str">
        <f>IF(OR($A686="",$B686="",$C686=""),"",'OddsRatio_working_3-way'!H685)</f>
        <v/>
      </c>
      <c r="L686" s="21" t="str">
        <f>IF(OR($A686="",$B686="",$C686=""),"",'OddsRatio_working_3-way'!I685)</f>
        <v/>
      </c>
      <c r="M686" s="22" t="str">
        <f>IF(OR($A686="",$B686="",$C686=""),"",'OddsRatio_working_3-way'!J685)</f>
        <v/>
      </c>
      <c r="N686" s="17" t="str">
        <f>IF('Log_working_3-way'!$D685="","",A686^('Log_working_3-way'!$D685))</f>
        <v/>
      </c>
      <c r="O686" s="21" t="str">
        <f>IF('Log_working_3-way'!$D685="","",B686^('Log_working_3-way'!$D685))</f>
        <v/>
      </c>
      <c r="P686" s="22" t="str">
        <f>IF('Log_working_3-way'!$D685="","",C686^('Log_working_3-way'!$D685))</f>
        <v/>
      </c>
    </row>
    <row r="687" spans="4:16" x14ac:dyDescent="0.2">
      <c r="D687" s="20" t="str">
        <f t="shared" si="418"/>
        <v/>
      </c>
      <c r="E687" s="17" t="str">
        <f>IF(OR($A687="",$B687="",$C687=""),"",A687*'MPTO_working_3-way'!$I686)</f>
        <v/>
      </c>
      <c r="F687" s="21" t="str">
        <f>IF(OR($A687="",$B687="",$C687=""),"",B687*'MPTO_working_3-way'!$I686)</f>
        <v/>
      </c>
      <c r="G687" s="22" t="str">
        <f>IF(OR($A687="",$B687="",$C687=""),"",C687*'MPTO_working_3-way'!$I686)</f>
        <v/>
      </c>
      <c r="H687" s="17" t="str">
        <f>IF(OR($A687="",$B687="",$C687=""),"",'MPTO_working_3-way'!E686)</f>
        <v/>
      </c>
      <c r="I687" s="21" t="str">
        <f>IF(OR($A687="",$B687="",$C687=""),"",'MPTO_working_3-way'!F686)</f>
        <v/>
      </c>
      <c r="J687" s="22" t="str">
        <f>IF(OR($A687="",$B687="",$C687=""),"",'MPTO_working_3-way'!G686)</f>
        <v/>
      </c>
      <c r="K687" s="17" t="str">
        <f>IF(OR($A687="",$B687="",$C687=""),"",'OddsRatio_working_3-way'!H686)</f>
        <v/>
      </c>
      <c r="L687" s="21" t="str">
        <f>IF(OR($A687="",$B687="",$C687=""),"",'OddsRatio_working_3-way'!I686)</f>
        <v/>
      </c>
      <c r="M687" s="22" t="str">
        <f>IF(OR($A687="",$B687="",$C687=""),"",'OddsRatio_working_3-way'!J686)</f>
        <v/>
      </c>
      <c r="N687" s="17" t="str">
        <f>IF('Log_working_3-way'!$D686="","",A687^('Log_working_3-way'!$D686))</f>
        <v/>
      </c>
      <c r="O687" s="21" t="str">
        <f>IF('Log_working_3-way'!$D686="","",B687^('Log_working_3-way'!$D686))</f>
        <v/>
      </c>
      <c r="P687" s="22" t="str">
        <f>IF('Log_working_3-way'!$D686="","",C687^('Log_working_3-way'!$D686))</f>
        <v/>
      </c>
    </row>
    <row r="688" spans="4:16" x14ac:dyDescent="0.2">
      <c r="D688" s="20" t="str">
        <f t="shared" si="418"/>
        <v/>
      </c>
      <c r="E688" s="17" t="str">
        <f>IF(OR($A688="",$B688="",$C688=""),"",A688*'MPTO_working_3-way'!$I687)</f>
        <v/>
      </c>
      <c r="F688" s="21" t="str">
        <f>IF(OR($A688="",$B688="",$C688=""),"",B688*'MPTO_working_3-way'!$I687)</f>
        <v/>
      </c>
      <c r="G688" s="22" t="str">
        <f>IF(OR($A688="",$B688="",$C688=""),"",C688*'MPTO_working_3-way'!$I687)</f>
        <v/>
      </c>
      <c r="H688" s="17" t="str">
        <f>IF(OR($A688="",$B688="",$C688=""),"",'MPTO_working_3-way'!E687)</f>
        <v/>
      </c>
      <c r="I688" s="21" t="str">
        <f>IF(OR($A688="",$B688="",$C688=""),"",'MPTO_working_3-way'!F687)</f>
        <v/>
      </c>
      <c r="J688" s="22" t="str">
        <f>IF(OR($A688="",$B688="",$C688=""),"",'MPTO_working_3-way'!G687)</f>
        <v/>
      </c>
      <c r="K688" s="17" t="str">
        <f>IF(OR($A688="",$B688="",$C688=""),"",'OddsRatio_working_3-way'!H687)</f>
        <v/>
      </c>
      <c r="L688" s="21" t="str">
        <f>IF(OR($A688="",$B688="",$C688=""),"",'OddsRatio_working_3-way'!I687)</f>
        <v/>
      </c>
      <c r="M688" s="22" t="str">
        <f>IF(OR($A688="",$B688="",$C688=""),"",'OddsRatio_working_3-way'!J687)</f>
        <v/>
      </c>
      <c r="N688" s="17" t="str">
        <f>IF('Log_working_3-way'!$D687="","",A688^('Log_working_3-way'!$D687))</f>
        <v/>
      </c>
      <c r="O688" s="21" t="str">
        <f>IF('Log_working_3-way'!$D687="","",B688^('Log_working_3-way'!$D687))</f>
        <v/>
      </c>
      <c r="P688" s="22" t="str">
        <f>IF('Log_working_3-way'!$D687="","",C688^('Log_working_3-way'!$D687))</f>
        <v/>
      </c>
    </row>
    <row r="689" spans="4:16" x14ac:dyDescent="0.2">
      <c r="D689" s="20" t="str">
        <f t="shared" si="418"/>
        <v/>
      </c>
      <c r="E689" s="17" t="str">
        <f>IF(OR($A689="",$B689="",$C689=""),"",A689*'MPTO_working_3-way'!$I688)</f>
        <v/>
      </c>
      <c r="F689" s="21" t="str">
        <f>IF(OR($A689="",$B689="",$C689=""),"",B689*'MPTO_working_3-way'!$I688)</f>
        <v/>
      </c>
      <c r="G689" s="22" t="str">
        <f>IF(OR($A689="",$B689="",$C689=""),"",C689*'MPTO_working_3-way'!$I688)</f>
        <v/>
      </c>
      <c r="H689" s="17" t="str">
        <f>IF(OR($A689="",$B689="",$C689=""),"",'MPTO_working_3-way'!E688)</f>
        <v/>
      </c>
      <c r="I689" s="21" t="str">
        <f>IF(OR($A689="",$B689="",$C689=""),"",'MPTO_working_3-way'!F688)</f>
        <v/>
      </c>
      <c r="J689" s="22" t="str">
        <f>IF(OR($A689="",$B689="",$C689=""),"",'MPTO_working_3-way'!G688)</f>
        <v/>
      </c>
      <c r="K689" s="17" t="str">
        <f>IF(OR($A689="",$B689="",$C689=""),"",'OddsRatio_working_3-way'!H688)</f>
        <v/>
      </c>
      <c r="L689" s="21" t="str">
        <f>IF(OR($A689="",$B689="",$C689=""),"",'OddsRatio_working_3-way'!I688)</f>
        <v/>
      </c>
      <c r="M689" s="22" t="str">
        <f>IF(OR($A689="",$B689="",$C689=""),"",'OddsRatio_working_3-way'!J688)</f>
        <v/>
      </c>
      <c r="N689" s="17" t="str">
        <f>IF('Log_working_3-way'!$D688="","",A689^('Log_working_3-way'!$D688))</f>
        <v/>
      </c>
      <c r="O689" s="21" t="str">
        <f>IF('Log_working_3-way'!$D688="","",B689^('Log_working_3-way'!$D688))</f>
        <v/>
      </c>
      <c r="P689" s="22" t="str">
        <f>IF('Log_working_3-way'!$D688="","",C689^('Log_working_3-way'!$D688))</f>
        <v/>
      </c>
    </row>
    <row r="690" spans="4:16" x14ac:dyDescent="0.2">
      <c r="D690" s="20" t="str">
        <f t="shared" si="418"/>
        <v/>
      </c>
      <c r="E690" s="17" t="str">
        <f>IF(OR($A690="",$B690="",$C690=""),"",A690*'MPTO_working_3-way'!$I689)</f>
        <v/>
      </c>
      <c r="F690" s="21" t="str">
        <f>IF(OR($A690="",$B690="",$C690=""),"",B690*'MPTO_working_3-way'!$I689)</f>
        <v/>
      </c>
      <c r="G690" s="22" t="str">
        <f>IF(OR($A690="",$B690="",$C690=""),"",C690*'MPTO_working_3-way'!$I689)</f>
        <v/>
      </c>
      <c r="H690" s="17" t="str">
        <f>IF(OR($A690="",$B690="",$C690=""),"",'MPTO_working_3-way'!E689)</f>
        <v/>
      </c>
      <c r="I690" s="21" t="str">
        <f>IF(OR($A690="",$B690="",$C690=""),"",'MPTO_working_3-way'!F689)</f>
        <v/>
      </c>
      <c r="J690" s="22" t="str">
        <f>IF(OR($A690="",$B690="",$C690=""),"",'MPTO_working_3-way'!G689)</f>
        <v/>
      </c>
      <c r="K690" s="17" t="str">
        <f>IF(OR($A690="",$B690="",$C690=""),"",'OddsRatio_working_3-way'!H689)</f>
        <v/>
      </c>
      <c r="L690" s="21" t="str">
        <f>IF(OR($A690="",$B690="",$C690=""),"",'OddsRatio_working_3-way'!I689)</f>
        <v/>
      </c>
      <c r="M690" s="22" t="str">
        <f>IF(OR($A690="",$B690="",$C690=""),"",'OddsRatio_working_3-way'!J689)</f>
        <v/>
      </c>
      <c r="N690" s="17" t="str">
        <f>IF('Log_working_3-way'!$D689="","",A690^('Log_working_3-way'!$D689))</f>
        <v/>
      </c>
      <c r="O690" s="21" t="str">
        <f>IF('Log_working_3-way'!$D689="","",B690^('Log_working_3-way'!$D689))</f>
        <v/>
      </c>
      <c r="P690" s="22" t="str">
        <f>IF('Log_working_3-way'!$D689="","",C690^('Log_working_3-way'!$D689))</f>
        <v/>
      </c>
    </row>
    <row r="691" spans="4:16" x14ac:dyDescent="0.2">
      <c r="D691" s="20" t="str">
        <f t="shared" si="418"/>
        <v/>
      </c>
      <c r="E691" s="17" t="str">
        <f>IF(OR($A691="",$B691="",$C691=""),"",A691*'MPTO_working_3-way'!$I690)</f>
        <v/>
      </c>
      <c r="F691" s="21" t="str">
        <f>IF(OR($A691="",$B691="",$C691=""),"",B691*'MPTO_working_3-way'!$I690)</f>
        <v/>
      </c>
      <c r="G691" s="22" t="str">
        <f>IF(OR($A691="",$B691="",$C691=""),"",C691*'MPTO_working_3-way'!$I690)</f>
        <v/>
      </c>
      <c r="H691" s="17" t="str">
        <f>IF(OR($A691="",$B691="",$C691=""),"",'MPTO_working_3-way'!E690)</f>
        <v/>
      </c>
      <c r="I691" s="21" t="str">
        <f>IF(OR($A691="",$B691="",$C691=""),"",'MPTO_working_3-way'!F690)</f>
        <v/>
      </c>
      <c r="J691" s="22" t="str">
        <f>IF(OR($A691="",$B691="",$C691=""),"",'MPTO_working_3-way'!G690)</f>
        <v/>
      </c>
      <c r="K691" s="17" t="str">
        <f>IF(OR($A691="",$B691="",$C691=""),"",'OddsRatio_working_3-way'!H690)</f>
        <v/>
      </c>
      <c r="L691" s="21" t="str">
        <f>IF(OR($A691="",$B691="",$C691=""),"",'OddsRatio_working_3-way'!I690)</f>
        <v/>
      </c>
      <c r="M691" s="22" t="str">
        <f>IF(OR($A691="",$B691="",$C691=""),"",'OddsRatio_working_3-way'!J690)</f>
        <v/>
      </c>
      <c r="N691" s="17" t="str">
        <f>IF('Log_working_3-way'!$D690="","",A691^('Log_working_3-way'!$D690))</f>
        <v/>
      </c>
      <c r="O691" s="21" t="str">
        <f>IF('Log_working_3-way'!$D690="","",B691^('Log_working_3-way'!$D690))</f>
        <v/>
      </c>
      <c r="P691" s="22" t="str">
        <f>IF('Log_working_3-way'!$D690="","",C691^('Log_working_3-way'!$D690))</f>
        <v/>
      </c>
    </row>
    <row r="692" spans="4:16" x14ac:dyDescent="0.2">
      <c r="D692" s="20" t="str">
        <f t="shared" si="418"/>
        <v/>
      </c>
      <c r="E692" s="17" t="str">
        <f>IF(OR($A692="",$B692="",$C692=""),"",A692*'MPTO_working_3-way'!$I691)</f>
        <v/>
      </c>
      <c r="F692" s="21" t="str">
        <f>IF(OR($A692="",$B692="",$C692=""),"",B692*'MPTO_working_3-way'!$I691)</f>
        <v/>
      </c>
      <c r="G692" s="22" t="str">
        <f>IF(OR($A692="",$B692="",$C692=""),"",C692*'MPTO_working_3-way'!$I691)</f>
        <v/>
      </c>
      <c r="H692" s="17" t="str">
        <f>IF(OR($A692="",$B692="",$C692=""),"",'MPTO_working_3-way'!E691)</f>
        <v/>
      </c>
      <c r="I692" s="21" t="str">
        <f>IF(OR($A692="",$B692="",$C692=""),"",'MPTO_working_3-way'!F691)</f>
        <v/>
      </c>
      <c r="J692" s="22" t="str">
        <f>IF(OR($A692="",$B692="",$C692=""),"",'MPTO_working_3-way'!G691)</f>
        <v/>
      </c>
      <c r="K692" s="17" t="str">
        <f>IF(OR($A692="",$B692="",$C692=""),"",'OddsRatio_working_3-way'!H691)</f>
        <v/>
      </c>
      <c r="L692" s="21" t="str">
        <f>IF(OR($A692="",$B692="",$C692=""),"",'OddsRatio_working_3-way'!I691)</f>
        <v/>
      </c>
      <c r="M692" s="22" t="str">
        <f>IF(OR($A692="",$B692="",$C692=""),"",'OddsRatio_working_3-way'!J691)</f>
        <v/>
      </c>
      <c r="N692" s="17" t="str">
        <f>IF('Log_working_3-way'!$D691="","",A692^('Log_working_3-way'!$D691))</f>
        <v/>
      </c>
      <c r="O692" s="21" t="str">
        <f>IF('Log_working_3-way'!$D691="","",B692^('Log_working_3-way'!$D691))</f>
        <v/>
      </c>
      <c r="P692" s="22" t="str">
        <f>IF('Log_working_3-way'!$D691="","",C692^('Log_working_3-way'!$D691))</f>
        <v/>
      </c>
    </row>
    <row r="693" spans="4:16" x14ac:dyDescent="0.2">
      <c r="D693" s="20" t="str">
        <f t="shared" si="418"/>
        <v/>
      </c>
      <c r="E693" s="17" t="str">
        <f>IF(OR($A693="",$B693="",$C693=""),"",A693*'MPTO_working_3-way'!$I692)</f>
        <v/>
      </c>
      <c r="F693" s="21" t="str">
        <f>IF(OR($A693="",$B693="",$C693=""),"",B693*'MPTO_working_3-way'!$I692)</f>
        <v/>
      </c>
      <c r="G693" s="22" t="str">
        <f>IF(OR($A693="",$B693="",$C693=""),"",C693*'MPTO_working_3-way'!$I692)</f>
        <v/>
      </c>
      <c r="H693" s="17" t="str">
        <f>IF(OR($A693="",$B693="",$C693=""),"",'MPTO_working_3-way'!E692)</f>
        <v/>
      </c>
      <c r="I693" s="21" t="str">
        <f>IF(OR($A693="",$B693="",$C693=""),"",'MPTO_working_3-way'!F692)</f>
        <v/>
      </c>
      <c r="J693" s="22" t="str">
        <f>IF(OR($A693="",$B693="",$C693=""),"",'MPTO_working_3-way'!G692)</f>
        <v/>
      </c>
      <c r="K693" s="17" t="str">
        <f>IF(OR($A693="",$B693="",$C693=""),"",'OddsRatio_working_3-way'!H692)</f>
        <v/>
      </c>
      <c r="L693" s="21" t="str">
        <f>IF(OR($A693="",$B693="",$C693=""),"",'OddsRatio_working_3-way'!I692)</f>
        <v/>
      </c>
      <c r="M693" s="22" t="str">
        <f>IF(OR($A693="",$B693="",$C693=""),"",'OddsRatio_working_3-way'!J692)</f>
        <v/>
      </c>
      <c r="N693" s="17" t="str">
        <f>IF('Log_working_3-way'!$D692="","",A693^('Log_working_3-way'!$D692))</f>
        <v/>
      </c>
      <c r="O693" s="21" t="str">
        <f>IF('Log_working_3-way'!$D692="","",B693^('Log_working_3-way'!$D692))</f>
        <v/>
      </c>
      <c r="P693" s="22" t="str">
        <f>IF('Log_working_3-way'!$D692="","",C693^('Log_working_3-way'!$D692))</f>
        <v/>
      </c>
    </row>
    <row r="694" spans="4:16" x14ac:dyDescent="0.2">
      <c r="D694" s="20" t="str">
        <f t="shared" si="418"/>
        <v/>
      </c>
      <c r="E694" s="17" t="str">
        <f>IF(OR($A694="",$B694="",$C694=""),"",A694*'MPTO_working_3-way'!$I693)</f>
        <v/>
      </c>
      <c r="F694" s="21" t="str">
        <f>IF(OR($A694="",$B694="",$C694=""),"",B694*'MPTO_working_3-way'!$I693)</f>
        <v/>
      </c>
      <c r="G694" s="22" t="str">
        <f>IF(OR($A694="",$B694="",$C694=""),"",C694*'MPTO_working_3-way'!$I693)</f>
        <v/>
      </c>
      <c r="H694" s="17" t="str">
        <f>IF(OR($A694="",$B694="",$C694=""),"",'MPTO_working_3-way'!E693)</f>
        <v/>
      </c>
      <c r="I694" s="21" t="str">
        <f>IF(OR($A694="",$B694="",$C694=""),"",'MPTO_working_3-way'!F693)</f>
        <v/>
      </c>
      <c r="J694" s="22" t="str">
        <f>IF(OR($A694="",$B694="",$C694=""),"",'MPTO_working_3-way'!G693)</f>
        <v/>
      </c>
      <c r="K694" s="17" t="str">
        <f>IF(OR($A694="",$B694="",$C694=""),"",'OddsRatio_working_3-way'!H693)</f>
        <v/>
      </c>
      <c r="L694" s="21" t="str">
        <f>IF(OR($A694="",$B694="",$C694=""),"",'OddsRatio_working_3-way'!I693)</f>
        <v/>
      </c>
      <c r="M694" s="22" t="str">
        <f>IF(OR($A694="",$B694="",$C694=""),"",'OddsRatio_working_3-way'!J693)</f>
        <v/>
      </c>
      <c r="N694" s="17" t="str">
        <f>IF('Log_working_3-way'!$D693="","",A694^('Log_working_3-way'!$D693))</f>
        <v/>
      </c>
      <c r="O694" s="21" t="str">
        <f>IF('Log_working_3-way'!$D693="","",B694^('Log_working_3-way'!$D693))</f>
        <v/>
      </c>
      <c r="P694" s="22" t="str">
        <f>IF('Log_working_3-way'!$D693="","",C694^('Log_working_3-way'!$D693))</f>
        <v/>
      </c>
    </row>
    <row r="695" spans="4:16" x14ac:dyDescent="0.2">
      <c r="D695" s="20" t="str">
        <f t="shared" si="418"/>
        <v/>
      </c>
      <c r="E695" s="17" t="str">
        <f>IF(OR($A695="",$B695="",$C695=""),"",A695*'MPTO_working_3-way'!$I694)</f>
        <v/>
      </c>
      <c r="F695" s="21" t="str">
        <f>IF(OR($A695="",$B695="",$C695=""),"",B695*'MPTO_working_3-way'!$I694)</f>
        <v/>
      </c>
      <c r="G695" s="22" t="str">
        <f>IF(OR($A695="",$B695="",$C695=""),"",C695*'MPTO_working_3-way'!$I694)</f>
        <v/>
      </c>
      <c r="H695" s="17" t="str">
        <f>IF(OR($A695="",$B695="",$C695=""),"",'MPTO_working_3-way'!E694)</f>
        <v/>
      </c>
      <c r="I695" s="21" t="str">
        <f>IF(OR($A695="",$B695="",$C695=""),"",'MPTO_working_3-way'!F694)</f>
        <v/>
      </c>
      <c r="J695" s="22" t="str">
        <f>IF(OR($A695="",$B695="",$C695=""),"",'MPTO_working_3-way'!G694)</f>
        <v/>
      </c>
      <c r="K695" s="17" t="str">
        <f>IF(OR($A695="",$B695="",$C695=""),"",'OddsRatio_working_3-way'!H694)</f>
        <v/>
      </c>
      <c r="L695" s="21" t="str">
        <f>IF(OR($A695="",$B695="",$C695=""),"",'OddsRatio_working_3-way'!I694)</f>
        <v/>
      </c>
      <c r="M695" s="22" t="str">
        <f>IF(OR($A695="",$B695="",$C695=""),"",'OddsRatio_working_3-way'!J694)</f>
        <v/>
      </c>
      <c r="N695" s="17" t="str">
        <f>IF('Log_working_3-way'!$D694="","",A695^('Log_working_3-way'!$D694))</f>
        <v/>
      </c>
      <c r="O695" s="21" t="str">
        <f>IF('Log_working_3-way'!$D694="","",B695^('Log_working_3-way'!$D694))</f>
        <v/>
      </c>
      <c r="P695" s="22" t="str">
        <f>IF('Log_working_3-way'!$D694="","",C695^('Log_working_3-way'!$D694))</f>
        <v/>
      </c>
    </row>
    <row r="696" spans="4:16" x14ac:dyDescent="0.2">
      <c r="D696" s="20" t="str">
        <f t="shared" si="418"/>
        <v/>
      </c>
      <c r="E696" s="17" t="str">
        <f>IF(OR($A696="",$B696="",$C696=""),"",A696*'MPTO_working_3-way'!$I695)</f>
        <v/>
      </c>
      <c r="F696" s="21" t="str">
        <f>IF(OR($A696="",$B696="",$C696=""),"",B696*'MPTO_working_3-way'!$I695)</f>
        <v/>
      </c>
      <c r="G696" s="22" t="str">
        <f>IF(OR($A696="",$B696="",$C696=""),"",C696*'MPTO_working_3-way'!$I695)</f>
        <v/>
      </c>
      <c r="H696" s="17" t="str">
        <f>IF(OR($A696="",$B696="",$C696=""),"",'MPTO_working_3-way'!E695)</f>
        <v/>
      </c>
      <c r="I696" s="21" t="str">
        <f>IF(OR($A696="",$B696="",$C696=""),"",'MPTO_working_3-way'!F695)</f>
        <v/>
      </c>
      <c r="J696" s="22" t="str">
        <f>IF(OR($A696="",$B696="",$C696=""),"",'MPTO_working_3-way'!G695)</f>
        <v/>
      </c>
      <c r="K696" s="17" t="str">
        <f>IF(OR($A696="",$B696="",$C696=""),"",'OddsRatio_working_3-way'!H695)</f>
        <v/>
      </c>
      <c r="L696" s="21" t="str">
        <f>IF(OR($A696="",$B696="",$C696=""),"",'OddsRatio_working_3-way'!I695)</f>
        <v/>
      </c>
      <c r="M696" s="22" t="str">
        <f>IF(OR($A696="",$B696="",$C696=""),"",'OddsRatio_working_3-way'!J695)</f>
        <v/>
      </c>
      <c r="N696" s="17" t="str">
        <f>IF('Log_working_3-way'!$D695="","",A696^('Log_working_3-way'!$D695))</f>
        <v/>
      </c>
      <c r="O696" s="21" t="str">
        <f>IF('Log_working_3-way'!$D695="","",B696^('Log_working_3-way'!$D695))</f>
        <v/>
      </c>
      <c r="P696" s="22" t="str">
        <f>IF('Log_working_3-way'!$D695="","",C696^('Log_working_3-way'!$D695))</f>
        <v/>
      </c>
    </row>
    <row r="697" spans="4:16" x14ac:dyDescent="0.2">
      <c r="D697" s="20" t="str">
        <f t="shared" si="418"/>
        <v/>
      </c>
      <c r="E697" s="17" t="str">
        <f>IF(OR($A697="",$B697="",$C697=""),"",A697*'MPTO_working_3-way'!$I696)</f>
        <v/>
      </c>
      <c r="F697" s="21" t="str">
        <f>IF(OR($A697="",$B697="",$C697=""),"",B697*'MPTO_working_3-way'!$I696)</f>
        <v/>
      </c>
      <c r="G697" s="22" t="str">
        <f>IF(OR($A697="",$B697="",$C697=""),"",C697*'MPTO_working_3-way'!$I696)</f>
        <v/>
      </c>
      <c r="H697" s="17" t="str">
        <f>IF(OR($A697="",$B697="",$C697=""),"",'MPTO_working_3-way'!E696)</f>
        <v/>
      </c>
      <c r="I697" s="21" t="str">
        <f>IF(OR($A697="",$B697="",$C697=""),"",'MPTO_working_3-way'!F696)</f>
        <v/>
      </c>
      <c r="J697" s="22" t="str">
        <f>IF(OR($A697="",$B697="",$C697=""),"",'MPTO_working_3-way'!G696)</f>
        <v/>
      </c>
      <c r="K697" s="17" t="str">
        <f>IF(OR($A697="",$B697="",$C697=""),"",'OddsRatio_working_3-way'!H696)</f>
        <v/>
      </c>
      <c r="L697" s="21" t="str">
        <f>IF(OR($A697="",$B697="",$C697=""),"",'OddsRatio_working_3-way'!I696)</f>
        <v/>
      </c>
      <c r="M697" s="22" t="str">
        <f>IF(OR($A697="",$B697="",$C697=""),"",'OddsRatio_working_3-way'!J696)</f>
        <v/>
      </c>
      <c r="N697" s="17" t="str">
        <f>IF('Log_working_3-way'!$D696="","",A697^('Log_working_3-way'!$D696))</f>
        <v/>
      </c>
      <c r="O697" s="21" t="str">
        <f>IF('Log_working_3-way'!$D696="","",B697^('Log_working_3-way'!$D696))</f>
        <v/>
      </c>
      <c r="P697" s="22" t="str">
        <f>IF('Log_working_3-way'!$D696="","",C697^('Log_working_3-way'!$D696))</f>
        <v/>
      </c>
    </row>
    <row r="698" spans="4:16" x14ac:dyDescent="0.2">
      <c r="D698" s="20" t="str">
        <f t="shared" si="418"/>
        <v/>
      </c>
      <c r="E698" s="17" t="str">
        <f>IF(OR($A698="",$B698="",$C698=""),"",A698*'MPTO_working_3-way'!$I697)</f>
        <v/>
      </c>
      <c r="F698" s="21" t="str">
        <f>IF(OR($A698="",$B698="",$C698=""),"",B698*'MPTO_working_3-way'!$I697)</f>
        <v/>
      </c>
      <c r="G698" s="22" t="str">
        <f>IF(OR($A698="",$B698="",$C698=""),"",C698*'MPTO_working_3-way'!$I697)</f>
        <v/>
      </c>
      <c r="H698" s="17" t="str">
        <f>IF(OR($A698="",$B698="",$C698=""),"",'MPTO_working_3-way'!E697)</f>
        <v/>
      </c>
      <c r="I698" s="21" t="str">
        <f>IF(OR($A698="",$B698="",$C698=""),"",'MPTO_working_3-way'!F697)</f>
        <v/>
      </c>
      <c r="J698" s="22" t="str">
        <f>IF(OR($A698="",$B698="",$C698=""),"",'MPTO_working_3-way'!G697)</f>
        <v/>
      </c>
      <c r="K698" s="17" t="str">
        <f>IF(OR($A698="",$B698="",$C698=""),"",'OddsRatio_working_3-way'!H697)</f>
        <v/>
      </c>
      <c r="L698" s="21" t="str">
        <f>IF(OR($A698="",$B698="",$C698=""),"",'OddsRatio_working_3-way'!I697)</f>
        <v/>
      </c>
      <c r="M698" s="22" t="str">
        <f>IF(OR($A698="",$B698="",$C698=""),"",'OddsRatio_working_3-way'!J697)</f>
        <v/>
      </c>
      <c r="N698" s="17" t="str">
        <f>IF('Log_working_3-way'!$D697="","",A698^('Log_working_3-way'!$D697))</f>
        <v/>
      </c>
      <c r="O698" s="21" t="str">
        <f>IF('Log_working_3-way'!$D697="","",B698^('Log_working_3-way'!$D697))</f>
        <v/>
      </c>
      <c r="P698" s="22" t="str">
        <f>IF('Log_working_3-way'!$D697="","",C698^('Log_working_3-way'!$D697))</f>
        <v/>
      </c>
    </row>
    <row r="699" spans="4:16" x14ac:dyDescent="0.2">
      <c r="D699" s="20" t="str">
        <f t="shared" si="418"/>
        <v/>
      </c>
      <c r="E699" s="17" t="str">
        <f>IF(OR($A699="",$B699="",$C699=""),"",A699*'MPTO_working_3-way'!$I698)</f>
        <v/>
      </c>
      <c r="F699" s="21" t="str">
        <f>IF(OR($A699="",$B699="",$C699=""),"",B699*'MPTO_working_3-way'!$I698)</f>
        <v/>
      </c>
      <c r="G699" s="22" t="str">
        <f>IF(OR($A699="",$B699="",$C699=""),"",C699*'MPTO_working_3-way'!$I698)</f>
        <v/>
      </c>
      <c r="H699" s="17" t="str">
        <f>IF(OR($A699="",$B699="",$C699=""),"",'MPTO_working_3-way'!E698)</f>
        <v/>
      </c>
      <c r="I699" s="21" t="str">
        <f>IF(OR($A699="",$B699="",$C699=""),"",'MPTO_working_3-way'!F698)</f>
        <v/>
      </c>
      <c r="J699" s="22" t="str">
        <f>IF(OR($A699="",$B699="",$C699=""),"",'MPTO_working_3-way'!G698)</f>
        <v/>
      </c>
      <c r="K699" s="17" t="str">
        <f>IF(OR($A699="",$B699="",$C699=""),"",'OddsRatio_working_3-way'!H698)</f>
        <v/>
      </c>
      <c r="L699" s="21" t="str">
        <f>IF(OR($A699="",$B699="",$C699=""),"",'OddsRatio_working_3-way'!I698)</f>
        <v/>
      </c>
      <c r="M699" s="22" t="str">
        <f>IF(OR($A699="",$B699="",$C699=""),"",'OddsRatio_working_3-way'!J698)</f>
        <v/>
      </c>
      <c r="N699" s="17" t="str">
        <f>IF('Log_working_3-way'!$D698="","",A699^('Log_working_3-way'!$D698))</f>
        <v/>
      </c>
      <c r="O699" s="21" t="str">
        <f>IF('Log_working_3-way'!$D698="","",B699^('Log_working_3-way'!$D698))</f>
        <v/>
      </c>
      <c r="P699" s="22" t="str">
        <f>IF('Log_working_3-way'!$D698="","",C699^('Log_working_3-way'!$D698))</f>
        <v/>
      </c>
    </row>
    <row r="700" spans="4:16" x14ac:dyDescent="0.2">
      <c r="D700" s="20" t="str">
        <f t="shared" si="418"/>
        <v/>
      </c>
      <c r="E700" s="17" t="str">
        <f>IF(OR($A700="",$B700="",$C700=""),"",A700*'MPTO_working_3-way'!$I699)</f>
        <v/>
      </c>
      <c r="F700" s="21" t="str">
        <f>IF(OR($A700="",$B700="",$C700=""),"",B700*'MPTO_working_3-way'!$I699)</f>
        <v/>
      </c>
      <c r="G700" s="22" t="str">
        <f>IF(OR($A700="",$B700="",$C700=""),"",C700*'MPTO_working_3-way'!$I699)</f>
        <v/>
      </c>
      <c r="H700" s="17" t="str">
        <f>IF(OR($A700="",$B700="",$C700=""),"",'MPTO_working_3-way'!E699)</f>
        <v/>
      </c>
      <c r="I700" s="21" t="str">
        <f>IF(OR($A700="",$B700="",$C700=""),"",'MPTO_working_3-way'!F699)</f>
        <v/>
      </c>
      <c r="J700" s="22" t="str">
        <f>IF(OR($A700="",$B700="",$C700=""),"",'MPTO_working_3-way'!G699)</f>
        <v/>
      </c>
      <c r="K700" s="17" t="str">
        <f>IF(OR($A700="",$B700="",$C700=""),"",'OddsRatio_working_3-way'!H699)</f>
        <v/>
      </c>
      <c r="L700" s="21" t="str">
        <f>IF(OR($A700="",$B700="",$C700=""),"",'OddsRatio_working_3-way'!I699)</f>
        <v/>
      </c>
      <c r="M700" s="22" t="str">
        <f>IF(OR($A700="",$B700="",$C700=""),"",'OddsRatio_working_3-way'!J699)</f>
        <v/>
      </c>
      <c r="N700" s="17" t="str">
        <f>IF('Log_working_3-way'!$D699="","",A700^('Log_working_3-way'!$D699))</f>
        <v/>
      </c>
      <c r="O700" s="21" t="str">
        <f>IF('Log_working_3-way'!$D699="","",B700^('Log_working_3-way'!$D699))</f>
        <v/>
      </c>
      <c r="P700" s="22" t="str">
        <f>IF('Log_working_3-way'!$D699="","",C700^('Log_working_3-way'!$D699))</f>
        <v/>
      </c>
    </row>
    <row r="701" spans="4:16" x14ac:dyDescent="0.2">
      <c r="D701" s="20" t="str">
        <f t="shared" si="418"/>
        <v/>
      </c>
      <c r="E701" s="17" t="str">
        <f>IF(OR($A701="",$B701="",$C701=""),"",A701*'MPTO_working_3-way'!$I700)</f>
        <v/>
      </c>
      <c r="F701" s="21" t="str">
        <f>IF(OR($A701="",$B701="",$C701=""),"",B701*'MPTO_working_3-way'!$I700)</f>
        <v/>
      </c>
      <c r="G701" s="22" t="str">
        <f>IF(OR($A701="",$B701="",$C701=""),"",C701*'MPTO_working_3-way'!$I700)</f>
        <v/>
      </c>
      <c r="H701" s="17" t="str">
        <f>IF(OR($A701="",$B701="",$C701=""),"",'MPTO_working_3-way'!E700)</f>
        <v/>
      </c>
      <c r="I701" s="21" t="str">
        <f>IF(OR($A701="",$B701="",$C701=""),"",'MPTO_working_3-way'!F700)</f>
        <v/>
      </c>
      <c r="J701" s="22" t="str">
        <f>IF(OR($A701="",$B701="",$C701=""),"",'MPTO_working_3-way'!G700)</f>
        <v/>
      </c>
      <c r="K701" s="17" t="str">
        <f>IF(OR($A701="",$B701="",$C701=""),"",'OddsRatio_working_3-way'!H700)</f>
        <v/>
      </c>
      <c r="L701" s="21" t="str">
        <f>IF(OR($A701="",$B701="",$C701=""),"",'OddsRatio_working_3-way'!I700)</f>
        <v/>
      </c>
      <c r="M701" s="22" t="str">
        <f>IF(OR($A701="",$B701="",$C701=""),"",'OddsRatio_working_3-way'!J700)</f>
        <v/>
      </c>
      <c r="N701" s="17" t="str">
        <f>IF('Log_working_3-way'!$D700="","",A701^('Log_working_3-way'!$D700))</f>
        <v/>
      </c>
      <c r="O701" s="21" t="str">
        <f>IF('Log_working_3-way'!$D700="","",B701^('Log_working_3-way'!$D700))</f>
        <v/>
      </c>
      <c r="P701" s="22" t="str">
        <f>IF('Log_working_3-way'!$D700="","",C701^('Log_working_3-way'!$D700))</f>
        <v/>
      </c>
    </row>
    <row r="702" spans="4:16" x14ac:dyDescent="0.2">
      <c r="D702" s="20" t="str">
        <f t="shared" si="418"/>
        <v/>
      </c>
      <c r="E702" s="17" t="str">
        <f>IF(OR($A702="",$B702="",$C702=""),"",A702*'MPTO_working_3-way'!$I701)</f>
        <v/>
      </c>
      <c r="F702" s="21" t="str">
        <f>IF(OR($A702="",$B702="",$C702=""),"",B702*'MPTO_working_3-way'!$I701)</f>
        <v/>
      </c>
      <c r="G702" s="22" t="str">
        <f>IF(OR($A702="",$B702="",$C702=""),"",C702*'MPTO_working_3-way'!$I701)</f>
        <v/>
      </c>
      <c r="H702" s="17" t="str">
        <f>IF(OR($A702="",$B702="",$C702=""),"",'MPTO_working_3-way'!E701)</f>
        <v/>
      </c>
      <c r="I702" s="21" t="str">
        <f>IF(OR($A702="",$B702="",$C702=""),"",'MPTO_working_3-way'!F701)</f>
        <v/>
      </c>
      <c r="J702" s="22" t="str">
        <f>IF(OR($A702="",$B702="",$C702=""),"",'MPTO_working_3-way'!G701)</f>
        <v/>
      </c>
      <c r="K702" s="17" t="str">
        <f>IF(OR($A702="",$B702="",$C702=""),"",'OddsRatio_working_3-way'!H701)</f>
        <v/>
      </c>
      <c r="L702" s="21" t="str">
        <f>IF(OR($A702="",$B702="",$C702=""),"",'OddsRatio_working_3-way'!I701)</f>
        <v/>
      </c>
      <c r="M702" s="22" t="str">
        <f>IF(OR($A702="",$B702="",$C702=""),"",'OddsRatio_working_3-way'!J701)</f>
        <v/>
      </c>
      <c r="N702" s="17" t="str">
        <f>IF('Log_working_3-way'!$D701="","",A702^('Log_working_3-way'!$D701))</f>
        <v/>
      </c>
      <c r="O702" s="21" t="str">
        <f>IF('Log_working_3-way'!$D701="","",B702^('Log_working_3-way'!$D701))</f>
        <v/>
      </c>
      <c r="P702" s="22" t="str">
        <f>IF('Log_working_3-way'!$D701="","",C702^('Log_working_3-way'!$D701))</f>
        <v/>
      </c>
    </row>
    <row r="703" spans="4:16" x14ac:dyDescent="0.2">
      <c r="D703" s="20" t="str">
        <f t="shared" si="418"/>
        <v/>
      </c>
      <c r="E703" s="17" t="str">
        <f>IF(OR($A703="",$B703="",$C703=""),"",A703*'MPTO_working_3-way'!$I702)</f>
        <v/>
      </c>
      <c r="F703" s="21" t="str">
        <f>IF(OR($A703="",$B703="",$C703=""),"",B703*'MPTO_working_3-way'!$I702)</f>
        <v/>
      </c>
      <c r="G703" s="22" t="str">
        <f>IF(OR($A703="",$B703="",$C703=""),"",C703*'MPTO_working_3-way'!$I702)</f>
        <v/>
      </c>
      <c r="H703" s="17" t="str">
        <f>IF(OR($A703="",$B703="",$C703=""),"",'MPTO_working_3-way'!E702)</f>
        <v/>
      </c>
      <c r="I703" s="21" t="str">
        <f>IF(OR($A703="",$B703="",$C703=""),"",'MPTO_working_3-way'!F702)</f>
        <v/>
      </c>
      <c r="J703" s="22" t="str">
        <f>IF(OR($A703="",$B703="",$C703=""),"",'MPTO_working_3-way'!G702)</f>
        <v/>
      </c>
      <c r="K703" s="17" t="str">
        <f>IF(OR($A703="",$B703="",$C703=""),"",'OddsRatio_working_3-way'!H702)</f>
        <v/>
      </c>
      <c r="L703" s="21" t="str">
        <f>IF(OR($A703="",$B703="",$C703=""),"",'OddsRatio_working_3-way'!I702)</f>
        <v/>
      </c>
      <c r="M703" s="22" t="str">
        <f>IF(OR($A703="",$B703="",$C703=""),"",'OddsRatio_working_3-way'!J702)</f>
        <v/>
      </c>
      <c r="N703" s="17" t="str">
        <f>IF('Log_working_3-way'!$D702="","",A703^('Log_working_3-way'!$D702))</f>
        <v/>
      </c>
      <c r="O703" s="21" t="str">
        <f>IF('Log_working_3-way'!$D702="","",B703^('Log_working_3-way'!$D702))</f>
        <v/>
      </c>
      <c r="P703" s="22" t="str">
        <f>IF('Log_working_3-way'!$D702="","",C703^('Log_working_3-way'!$D702))</f>
        <v/>
      </c>
    </row>
    <row r="704" spans="4:16" x14ac:dyDescent="0.2">
      <c r="D704" s="20" t="str">
        <f t="shared" si="418"/>
        <v/>
      </c>
      <c r="E704" s="17" t="str">
        <f>IF(OR($A704="",$B704="",$C704=""),"",A704*'MPTO_working_3-way'!$I703)</f>
        <v/>
      </c>
      <c r="F704" s="21" t="str">
        <f>IF(OR($A704="",$B704="",$C704=""),"",B704*'MPTO_working_3-way'!$I703)</f>
        <v/>
      </c>
      <c r="G704" s="22" t="str">
        <f>IF(OR($A704="",$B704="",$C704=""),"",C704*'MPTO_working_3-way'!$I703)</f>
        <v/>
      </c>
      <c r="H704" s="17" t="str">
        <f>IF(OR($A704="",$B704="",$C704=""),"",'MPTO_working_3-way'!E703)</f>
        <v/>
      </c>
      <c r="I704" s="21" t="str">
        <f>IF(OR($A704="",$B704="",$C704=""),"",'MPTO_working_3-way'!F703)</f>
        <v/>
      </c>
      <c r="J704" s="22" t="str">
        <f>IF(OR($A704="",$B704="",$C704=""),"",'MPTO_working_3-way'!G703)</f>
        <v/>
      </c>
      <c r="K704" s="17" t="str">
        <f>IF(OR($A704="",$B704="",$C704=""),"",'OddsRatio_working_3-way'!H703)</f>
        <v/>
      </c>
      <c r="L704" s="21" t="str">
        <f>IF(OR($A704="",$B704="",$C704=""),"",'OddsRatio_working_3-way'!I703)</f>
        <v/>
      </c>
      <c r="M704" s="22" t="str">
        <f>IF(OR($A704="",$B704="",$C704=""),"",'OddsRatio_working_3-way'!J703)</f>
        <v/>
      </c>
      <c r="N704" s="17" t="str">
        <f>IF('Log_working_3-way'!$D703="","",A704^('Log_working_3-way'!$D703))</f>
        <v/>
      </c>
      <c r="O704" s="21" t="str">
        <f>IF('Log_working_3-way'!$D703="","",B704^('Log_working_3-way'!$D703))</f>
        <v/>
      </c>
      <c r="P704" s="22" t="str">
        <f>IF('Log_working_3-way'!$D703="","",C704^('Log_working_3-way'!$D703))</f>
        <v/>
      </c>
    </row>
    <row r="705" spans="4:16" x14ac:dyDescent="0.2">
      <c r="D705" s="20" t="str">
        <f t="shared" si="418"/>
        <v/>
      </c>
      <c r="E705" s="17" t="str">
        <f>IF(OR($A705="",$B705="",$C705=""),"",A705*'MPTO_working_3-way'!$I704)</f>
        <v/>
      </c>
      <c r="F705" s="21" t="str">
        <f>IF(OR($A705="",$B705="",$C705=""),"",B705*'MPTO_working_3-way'!$I704)</f>
        <v/>
      </c>
      <c r="G705" s="22" t="str">
        <f>IF(OR($A705="",$B705="",$C705=""),"",C705*'MPTO_working_3-way'!$I704)</f>
        <v/>
      </c>
      <c r="H705" s="17" t="str">
        <f>IF(OR($A705="",$B705="",$C705=""),"",'MPTO_working_3-way'!E704)</f>
        <v/>
      </c>
      <c r="I705" s="21" t="str">
        <f>IF(OR($A705="",$B705="",$C705=""),"",'MPTO_working_3-way'!F704)</f>
        <v/>
      </c>
      <c r="J705" s="22" t="str">
        <f>IF(OR($A705="",$B705="",$C705=""),"",'MPTO_working_3-way'!G704)</f>
        <v/>
      </c>
      <c r="K705" s="17" t="str">
        <f>IF(OR($A705="",$B705="",$C705=""),"",'OddsRatio_working_3-way'!H704)</f>
        <v/>
      </c>
      <c r="L705" s="21" t="str">
        <f>IF(OR($A705="",$B705="",$C705=""),"",'OddsRatio_working_3-way'!I704)</f>
        <v/>
      </c>
      <c r="M705" s="22" t="str">
        <f>IF(OR($A705="",$B705="",$C705=""),"",'OddsRatio_working_3-way'!J704)</f>
        <v/>
      </c>
      <c r="N705" s="17" t="str">
        <f>IF('Log_working_3-way'!$D704="","",A705^('Log_working_3-way'!$D704))</f>
        <v/>
      </c>
      <c r="O705" s="21" t="str">
        <f>IF('Log_working_3-way'!$D704="","",B705^('Log_working_3-way'!$D704))</f>
        <v/>
      </c>
      <c r="P705" s="22" t="str">
        <f>IF('Log_working_3-way'!$D704="","",C705^('Log_working_3-way'!$D704))</f>
        <v/>
      </c>
    </row>
    <row r="706" spans="4:16" x14ac:dyDescent="0.2">
      <c r="D706" s="20" t="str">
        <f t="shared" si="418"/>
        <v/>
      </c>
      <c r="E706" s="17" t="str">
        <f>IF(OR($A706="",$B706="",$C706=""),"",A706*'MPTO_working_3-way'!$I705)</f>
        <v/>
      </c>
      <c r="F706" s="21" t="str">
        <f>IF(OR($A706="",$B706="",$C706=""),"",B706*'MPTO_working_3-way'!$I705)</f>
        <v/>
      </c>
      <c r="G706" s="22" t="str">
        <f>IF(OR($A706="",$B706="",$C706=""),"",C706*'MPTO_working_3-way'!$I705)</f>
        <v/>
      </c>
      <c r="H706" s="17" t="str">
        <f>IF(OR($A706="",$B706="",$C706=""),"",'MPTO_working_3-way'!E705)</f>
        <v/>
      </c>
      <c r="I706" s="21" t="str">
        <f>IF(OR($A706="",$B706="",$C706=""),"",'MPTO_working_3-way'!F705)</f>
        <v/>
      </c>
      <c r="J706" s="22" t="str">
        <f>IF(OR($A706="",$B706="",$C706=""),"",'MPTO_working_3-way'!G705)</f>
        <v/>
      </c>
      <c r="K706" s="17" t="str">
        <f>IF(OR($A706="",$B706="",$C706=""),"",'OddsRatio_working_3-way'!H705)</f>
        <v/>
      </c>
      <c r="L706" s="21" t="str">
        <f>IF(OR($A706="",$B706="",$C706=""),"",'OddsRatio_working_3-way'!I705)</f>
        <v/>
      </c>
      <c r="M706" s="22" t="str">
        <f>IF(OR($A706="",$B706="",$C706=""),"",'OddsRatio_working_3-way'!J705)</f>
        <v/>
      </c>
      <c r="N706" s="17" t="str">
        <f>IF('Log_working_3-way'!$D705="","",A706^('Log_working_3-way'!$D705))</f>
        <v/>
      </c>
      <c r="O706" s="21" t="str">
        <f>IF('Log_working_3-way'!$D705="","",B706^('Log_working_3-way'!$D705))</f>
        <v/>
      </c>
      <c r="P706" s="22" t="str">
        <f>IF('Log_working_3-way'!$D705="","",C706^('Log_working_3-way'!$D705))</f>
        <v/>
      </c>
    </row>
    <row r="707" spans="4:16" x14ac:dyDescent="0.2">
      <c r="D707" s="20" t="str">
        <f t="shared" si="418"/>
        <v/>
      </c>
      <c r="E707" s="17" t="str">
        <f>IF(OR($A707="",$B707="",$C707=""),"",A707*'MPTO_working_3-way'!$I706)</f>
        <v/>
      </c>
      <c r="F707" s="21" t="str">
        <f>IF(OR($A707="",$B707="",$C707=""),"",B707*'MPTO_working_3-way'!$I706)</f>
        <v/>
      </c>
      <c r="G707" s="22" t="str">
        <f>IF(OR($A707="",$B707="",$C707=""),"",C707*'MPTO_working_3-way'!$I706)</f>
        <v/>
      </c>
      <c r="H707" s="17" t="str">
        <f>IF(OR($A707="",$B707="",$C707=""),"",'MPTO_working_3-way'!E706)</f>
        <v/>
      </c>
      <c r="I707" s="21" t="str">
        <f>IF(OR($A707="",$B707="",$C707=""),"",'MPTO_working_3-way'!F706)</f>
        <v/>
      </c>
      <c r="J707" s="22" t="str">
        <f>IF(OR($A707="",$B707="",$C707=""),"",'MPTO_working_3-way'!G706)</f>
        <v/>
      </c>
      <c r="K707" s="17" t="str">
        <f>IF(OR($A707="",$B707="",$C707=""),"",'OddsRatio_working_3-way'!H706)</f>
        <v/>
      </c>
      <c r="L707" s="21" t="str">
        <f>IF(OR($A707="",$B707="",$C707=""),"",'OddsRatio_working_3-way'!I706)</f>
        <v/>
      </c>
      <c r="M707" s="22" t="str">
        <f>IF(OR($A707="",$B707="",$C707=""),"",'OddsRatio_working_3-way'!J706)</f>
        <v/>
      </c>
      <c r="N707" s="17" t="str">
        <f>IF('Log_working_3-way'!$D706="","",A707^('Log_working_3-way'!$D706))</f>
        <v/>
      </c>
      <c r="O707" s="21" t="str">
        <f>IF('Log_working_3-way'!$D706="","",B707^('Log_working_3-way'!$D706))</f>
        <v/>
      </c>
      <c r="P707" s="22" t="str">
        <f>IF('Log_working_3-way'!$D706="","",C707^('Log_working_3-way'!$D706))</f>
        <v/>
      </c>
    </row>
    <row r="708" spans="4:16" x14ac:dyDescent="0.2">
      <c r="D708" s="20" t="str">
        <f t="shared" si="418"/>
        <v/>
      </c>
      <c r="E708" s="17" t="str">
        <f>IF(OR($A708="",$B708="",$C708=""),"",A708*'MPTO_working_3-way'!$I707)</f>
        <v/>
      </c>
      <c r="F708" s="21" t="str">
        <f>IF(OR($A708="",$B708="",$C708=""),"",B708*'MPTO_working_3-way'!$I707)</f>
        <v/>
      </c>
      <c r="G708" s="22" t="str">
        <f>IF(OR($A708="",$B708="",$C708=""),"",C708*'MPTO_working_3-way'!$I707)</f>
        <v/>
      </c>
      <c r="H708" s="17" t="str">
        <f>IF(OR($A708="",$B708="",$C708=""),"",'MPTO_working_3-way'!E707)</f>
        <v/>
      </c>
      <c r="I708" s="21" t="str">
        <f>IF(OR($A708="",$B708="",$C708=""),"",'MPTO_working_3-way'!F707)</f>
        <v/>
      </c>
      <c r="J708" s="22" t="str">
        <f>IF(OR($A708="",$B708="",$C708=""),"",'MPTO_working_3-way'!G707)</f>
        <v/>
      </c>
      <c r="K708" s="17" t="str">
        <f>IF(OR($A708="",$B708="",$C708=""),"",'OddsRatio_working_3-way'!H707)</f>
        <v/>
      </c>
      <c r="L708" s="21" t="str">
        <f>IF(OR($A708="",$B708="",$C708=""),"",'OddsRatio_working_3-way'!I707)</f>
        <v/>
      </c>
      <c r="M708" s="22" t="str">
        <f>IF(OR($A708="",$B708="",$C708=""),"",'OddsRatio_working_3-way'!J707)</f>
        <v/>
      </c>
      <c r="N708" s="17" t="str">
        <f>IF('Log_working_3-way'!$D707="","",A708^('Log_working_3-way'!$D707))</f>
        <v/>
      </c>
      <c r="O708" s="21" t="str">
        <f>IF('Log_working_3-way'!$D707="","",B708^('Log_working_3-way'!$D707))</f>
        <v/>
      </c>
      <c r="P708" s="22" t="str">
        <f>IF('Log_working_3-way'!$D707="","",C708^('Log_working_3-way'!$D707))</f>
        <v/>
      </c>
    </row>
    <row r="709" spans="4:16" x14ac:dyDescent="0.2">
      <c r="D709" s="20" t="str">
        <f t="shared" ref="D709:D772" si="419">IF(OR($A709="",$B709="",$C709=""),"",(1/A709)+(1/B709)+(1/C709)-1)</f>
        <v/>
      </c>
      <c r="E709" s="17" t="str">
        <f>IF(OR($A709="",$B709="",$C709=""),"",A709*'MPTO_working_3-way'!$I708)</f>
        <v/>
      </c>
      <c r="F709" s="21" t="str">
        <f>IF(OR($A709="",$B709="",$C709=""),"",B709*'MPTO_working_3-way'!$I708)</f>
        <v/>
      </c>
      <c r="G709" s="22" t="str">
        <f>IF(OR($A709="",$B709="",$C709=""),"",C709*'MPTO_working_3-way'!$I708)</f>
        <v/>
      </c>
      <c r="H709" s="17" t="str">
        <f>IF(OR($A709="",$B709="",$C709=""),"",'MPTO_working_3-way'!E708)</f>
        <v/>
      </c>
      <c r="I709" s="21" t="str">
        <f>IF(OR($A709="",$B709="",$C709=""),"",'MPTO_working_3-way'!F708)</f>
        <v/>
      </c>
      <c r="J709" s="22" t="str">
        <f>IF(OR($A709="",$B709="",$C709=""),"",'MPTO_working_3-way'!G708)</f>
        <v/>
      </c>
      <c r="K709" s="17" t="str">
        <f>IF(OR($A709="",$B709="",$C709=""),"",'OddsRatio_working_3-way'!H708)</f>
        <v/>
      </c>
      <c r="L709" s="21" t="str">
        <f>IF(OR($A709="",$B709="",$C709=""),"",'OddsRatio_working_3-way'!I708)</f>
        <v/>
      </c>
      <c r="M709" s="22" t="str">
        <f>IF(OR($A709="",$B709="",$C709=""),"",'OddsRatio_working_3-way'!J708)</f>
        <v/>
      </c>
      <c r="N709" s="17" t="str">
        <f>IF('Log_working_3-way'!$D708="","",A709^('Log_working_3-way'!$D708))</f>
        <v/>
      </c>
      <c r="O709" s="21" t="str">
        <f>IF('Log_working_3-way'!$D708="","",B709^('Log_working_3-way'!$D708))</f>
        <v/>
      </c>
      <c r="P709" s="22" t="str">
        <f>IF('Log_working_3-way'!$D708="","",C709^('Log_working_3-way'!$D708))</f>
        <v/>
      </c>
    </row>
    <row r="710" spans="4:16" x14ac:dyDescent="0.2">
      <c r="D710" s="20" t="str">
        <f t="shared" si="419"/>
        <v/>
      </c>
      <c r="E710" s="17" t="str">
        <f>IF(OR($A710="",$B710="",$C710=""),"",A710*'MPTO_working_3-way'!$I709)</f>
        <v/>
      </c>
      <c r="F710" s="21" t="str">
        <f>IF(OR($A710="",$B710="",$C710=""),"",B710*'MPTO_working_3-way'!$I709)</f>
        <v/>
      </c>
      <c r="G710" s="22" t="str">
        <f>IF(OR($A710="",$B710="",$C710=""),"",C710*'MPTO_working_3-way'!$I709)</f>
        <v/>
      </c>
      <c r="H710" s="17" t="str">
        <f>IF(OR($A710="",$B710="",$C710=""),"",'MPTO_working_3-way'!E709)</f>
        <v/>
      </c>
      <c r="I710" s="21" t="str">
        <f>IF(OR($A710="",$B710="",$C710=""),"",'MPTO_working_3-way'!F709)</f>
        <v/>
      </c>
      <c r="J710" s="22" t="str">
        <f>IF(OR($A710="",$B710="",$C710=""),"",'MPTO_working_3-way'!G709)</f>
        <v/>
      </c>
      <c r="K710" s="17" t="str">
        <f>IF(OR($A710="",$B710="",$C710=""),"",'OddsRatio_working_3-way'!H709)</f>
        <v/>
      </c>
      <c r="L710" s="21" t="str">
        <f>IF(OR($A710="",$B710="",$C710=""),"",'OddsRatio_working_3-way'!I709)</f>
        <v/>
      </c>
      <c r="M710" s="22" t="str">
        <f>IF(OR($A710="",$B710="",$C710=""),"",'OddsRatio_working_3-way'!J709)</f>
        <v/>
      </c>
      <c r="N710" s="17" t="str">
        <f>IF('Log_working_3-way'!$D709="","",A710^('Log_working_3-way'!$D709))</f>
        <v/>
      </c>
      <c r="O710" s="21" t="str">
        <f>IF('Log_working_3-way'!$D709="","",B710^('Log_working_3-way'!$D709))</f>
        <v/>
      </c>
      <c r="P710" s="22" t="str">
        <f>IF('Log_working_3-way'!$D709="","",C710^('Log_working_3-way'!$D709))</f>
        <v/>
      </c>
    </row>
    <row r="711" spans="4:16" x14ac:dyDescent="0.2">
      <c r="D711" s="20" t="str">
        <f t="shared" si="419"/>
        <v/>
      </c>
      <c r="E711" s="17" t="str">
        <f>IF(OR($A711="",$B711="",$C711=""),"",A711*'MPTO_working_3-way'!$I710)</f>
        <v/>
      </c>
      <c r="F711" s="21" t="str">
        <f>IF(OR($A711="",$B711="",$C711=""),"",B711*'MPTO_working_3-way'!$I710)</f>
        <v/>
      </c>
      <c r="G711" s="22" t="str">
        <f>IF(OR($A711="",$B711="",$C711=""),"",C711*'MPTO_working_3-way'!$I710)</f>
        <v/>
      </c>
      <c r="H711" s="17" t="str">
        <f>IF(OR($A711="",$B711="",$C711=""),"",'MPTO_working_3-way'!E710)</f>
        <v/>
      </c>
      <c r="I711" s="21" t="str">
        <f>IF(OR($A711="",$B711="",$C711=""),"",'MPTO_working_3-way'!F710)</f>
        <v/>
      </c>
      <c r="J711" s="22" t="str">
        <f>IF(OR($A711="",$B711="",$C711=""),"",'MPTO_working_3-way'!G710)</f>
        <v/>
      </c>
      <c r="K711" s="17" t="str">
        <f>IF(OR($A711="",$B711="",$C711=""),"",'OddsRatio_working_3-way'!H710)</f>
        <v/>
      </c>
      <c r="L711" s="21" t="str">
        <f>IF(OR($A711="",$B711="",$C711=""),"",'OddsRatio_working_3-way'!I710)</f>
        <v/>
      </c>
      <c r="M711" s="22" t="str">
        <f>IF(OR($A711="",$B711="",$C711=""),"",'OddsRatio_working_3-way'!J710)</f>
        <v/>
      </c>
      <c r="N711" s="17" t="str">
        <f>IF('Log_working_3-way'!$D710="","",A711^('Log_working_3-way'!$D710))</f>
        <v/>
      </c>
      <c r="O711" s="21" t="str">
        <f>IF('Log_working_3-way'!$D710="","",B711^('Log_working_3-way'!$D710))</f>
        <v/>
      </c>
      <c r="P711" s="22" t="str">
        <f>IF('Log_working_3-way'!$D710="","",C711^('Log_working_3-way'!$D710))</f>
        <v/>
      </c>
    </row>
    <row r="712" spans="4:16" x14ac:dyDescent="0.2">
      <c r="D712" s="20" t="str">
        <f t="shared" si="419"/>
        <v/>
      </c>
      <c r="E712" s="17" t="str">
        <f>IF(OR($A712="",$B712="",$C712=""),"",A712*'MPTO_working_3-way'!$I711)</f>
        <v/>
      </c>
      <c r="F712" s="21" t="str">
        <f>IF(OR($A712="",$B712="",$C712=""),"",B712*'MPTO_working_3-way'!$I711)</f>
        <v/>
      </c>
      <c r="G712" s="22" t="str">
        <f>IF(OR($A712="",$B712="",$C712=""),"",C712*'MPTO_working_3-way'!$I711)</f>
        <v/>
      </c>
      <c r="H712" s="17" t="str">
        <f>IF(OR($A712="",$B712="",$C712=""),"",'MPTO_working_3-way'!E711)</f>
        <v/>
      </c>
      <c r="I712" s="21" t="str">
        <f>IF(OR($A712="",$B712="",$C712=""),"",'MPTO_working_3-way'!F711)</f>
        <v/>
      </c>
      <c r="J712" s="22" t="str">
        <f>IF(OR($A712="",$B712="",$C712=""),"",'MPTO_working_3-way'!G711)</f>
        <v/>
      </c>
      <c r="K712" s="17" t="str">
        <f>IF(OR($A712="",$B712="",$C712=""),"",'OddsRatio_working_3-way'!H711)</f>
        <v/>
      </c>
      <c r="L712" s="21" t="str">
        <f>IF(OR($A712="",$B712="",$C712=""),"",'OddsRatio_working_3-way'!I711)</f>
        <v/>
      </c>
      <c r="M712" s="22" t="str">
        <f>IF(OR($A712="",$B712="",$C712=""),"",'OddsRatio_working_3-way'!J711)</f>
        <v/>
      </c>
      <c r="N712" s="17" t="str">
        <f>IF('Log_working_3-way'!$D711="","",A712^('Log_working_3-way'!$D711))</f>
        <v/>
      </c>
      <c r="O712" s="21" t="str">
        <f>IF('Log_working_3-way'!$D711="","",B712^('Log_working_3-way'!$D711))</f>
        <v/>
      </c>
      <c r="P712" s="22" t="str">
        <f>IF('Log_working_3-way'!$D711="","",C712^('Log_working_3-way'!$D711))</f>
        <v/>
      </c>
    </row>
    <row r="713" spans="4:16" x14ac:dyDescent="0.2">
      <c r="D713" s="20" t="str">
        <f t="shared" si="419"/>
        <v/>
      </c>
      <c r="E713" s="17" t="str">
        <f>IF(OR($A713="",$B713="",$C713=""),"",A713*'MPTO_working_3-way'!$I712)</f>
        <v/>
      </c>
      <c r="F713" s="21" t="str">
        <f>IF(OR($A713="",$B713="",$C713=""),"",B713*'MPTO_working_3-way'!$I712)</f>
        <v/>
      </c>
      <c r="G713" s="22" t="str">
        <f>IF(OR($A713="",$B713="",$C713=""),"",C713*'MPTO_working_3-way'!$I712)</f>
        <v/>
      </c>
      <c r="H713" s="17" t="str">
        <f>IF(OR($A713="",$B713="",$C713=""),"",'MPTO_working_3-way'!E712)</f>
        <v/>
      </c>
      <c r="I713" s="21" t="str">
        <f>IF(OR($A713="",$B713="",$C713=""),"",'MPTO_working_3-way'!F712)</f>
        <v/>
      </c>
      <c r="J713" s="22" t="str">
        <f>IF(OR($A713="",$B713="",$C713=""),"",'MPTO_working_3-way'!G712)</f>
        <v/>
      </c>
      <c r="K713" s="17" t="str">
        <f>IF(OR($A713="",$B713="",$C713=""),"",'OddsRatio_working_3-way'!H712)</f>
        <v/>
      </c>
      <c r="L713" s="21" t="str">
        <f>IF(OR($A713="",$B713="",$C713=""),"",'OddsRatio_working_3-way'!I712)</f>
        <v/>
      </c>
      <c r="M713" s="22" t="str">
        <f>IF(OR($A713="",$B713="",$C713=""),"",'OddsRatio_working_3-way'!J712)</f>
        <v/>
      </c>
      <c r="N713" s="17" t="str">
        <f>IF('Log_working_3-way'!$D712="","",A713^('Log_working_3-way'!$D712))</f>
        <v/>
      </c>
      <c r="O713" s="21" t="str">
        <f>IF('Log_working_3-way'!$D712="","",B713^('Log_working_3-way'!$D712))</f>
        <v/>
      </c>
      <c r="P713" s="22" t="str">
        <f>IF('Log_working_3-way'!$D712="","",C713^('Log_working_3-way'!$D712))</f>
        <v/>
      </c>
    </row>
    <row r="714" spans="4:16" x14ac:dyDescent="0.2">
      <c r="D714" s="20" t="str">
        <f t="shared" si="419"/>
        <v/>
      </c>
      <c r="E714" s="17" t="str">
        <f>IF(OR($A714="",$B714="",$C714=""),"",A714*'MPTO_working_3-way'!$I713)</f>
        <v/>
      </c>
      <c r="F714" s="21" t="str">
        <f>IF(OR($A714="",$B714="",$C714=""),"",B714*'MPTO_working_3-way'!$I713)</f>
        <v/>
      </c>
      <c r="G714" s="22" t="str">
        <f>IF(OR($A714="",$B714="",$C714=""),"",C714*'MPTO_working_3-way'!$I713)</f>
        <v/>
      </c>
      <c r="H714" s="17" t="str">
        <f>IF(OR($A714="",$B714="",$C714=""),"",'MPTO_working_3-way'!E713)</f>
        <v/>
      </c>
      <c r="I714" s="21" t="str">
        <f>IF(OR($A714="",$B714="",$C714=""),"",'MPTO_working_3-way'!F713)</f>
        <v/>
      </c>
      <c r="J714" s="22" t="str">
        <f>IF(OR($A714="",$B714="",$C714=""),"",'MPTO_working_3-way'!G713)</f>
        <v/>
      </c>
      <c r="K714" s="17" t="str">
        <f>IF(OR($A714="",$B714="",$C714=""),"",'OddsRatio_working_3-way'!H713)</f>
        <v/>
      </c>
      <c r="L714" s="21" t="str">
        <f>IF(OR($A714="",$B714="",$C714=""),"",'OddsRatio_working_3-way'!I713)</f>
        <v/>
      </c>
      <c r="M714" s="22" t="str">
        <f>IF(OR($A714="",$B714="",$C714=""),"",'OddsRatio_working_3-way'!J713)</f>
        <v/>
      </c>
      <c r="N714" s="17" t="str">
        <f>IF('Log_working_3-way'!$D713="","",A714^('Log_working_3-way'!$D713))</f>
        <v/>
      </c>
      <c r="O714" s="21" t="str">
        <f>IF('Log_working_3-way'!$D713="","",B714^('Log_working_3-way'!$D713))</f>
        <v/>
      </c>
      <c r="P714" s="22" t="str">
        <f>IF('Log_working_3-way'!$D713="","",C714^('Log_working_3-way'!$D713))</f>
        <v/>
      </c>
    </row>
    <row r="715" spans="4:16" x14ac:dyDescent="0.2">
      <c r="D715" s="20" t="str">
        <f t="shared" si="419"/>
        <v/>
      </c>
      <c r="E715" s="17" t="str">
        <f>IF(OR($A715="",$B715="",$C715=""),"",A715*'MPTO_working_3-way'!$I714)</f>
        <v/>
      </c>
      <c r="F715" s="21" t="str">
        <f>IF(OR($A715="",$B715="",$C715=""),"",B715*'MPTO_working_3-way'!$I714)</f>
        <v/>
      </c>
      <c r="G715" s="22" t="str">
        <f>IF(OR($A715="",$B715="",$C715=""),"",C715*'MPTO_working_3-way'!$I714)</f>
        <v/>
      </c>
      <c r="H715" s="17" t="str">
        <f>IF(OR($A715="",$B715="",$C715=""),"",'MPTO_working_3-way'!E714)</f>
        <v/>
      </c>
      <c r="I715" s="21" t="str">
        <f>IF(OR($A715="",$B715="",$C715=""),"",'MPTO_working_3-way'!F714)</f>
        <v/>
      </c>
      <c r="J715" s="22" t="str">
        <f>IF(OR($A715="",$B715="",$C715=""),"",'MPTO_working_3-way'!G714)</f>
        <v/>
      </c>
      <c r="K715" s="17" t="str">
        <f>IF(OR($A715="",$B715="",$C715=""),"",'OddsRatio_working_3-way'!H714)</f>
        <v/>
      </c>
      <c r="L715" s="21" t="str">
        <f>IF(OR($A715="",$B715="",$C715=""),"",'OddsRatio_working_3-way'!I714)</f>
        <v/>
      </c>
      <c r="M715" s="22" t="str">
        <f>IF(OR($A715="",$B715="",$C715=""),"",'OddsRatio_working_3-way'!J714)</f>
        <v/>
      </c>
      <c r="N715" s="17" t="str">
        <f>IF('Log_working_3-way'!$D714="","",A715^('Log_working_3-way'!$D714))</f>
        <v/>
      </c>
      <c r="O715" s="21" t="str">
        <f>IF('Log_working_3-way'!$D714="","",B715^('Log_working_3-way'!$D714))</f>
        <v/>
      </c>
      <c r="P715" s="22" t="str">
        <f>IF('Log_working_3-way'!$D714="","",C715^('Log_working_3-way'!$D714))</f>
        <v/>
      </c>
    </row>
    <row r="716" spans="4:16" x14ac:dyDescent="0.2">
      <c r="D716" s="20" t="str">
        <f t="shared" si="419"/>
        <v/>
      </c>
      <c r="E716" s="17" t="str">
        <f>IF(OR($A716="",$B716="",$C716=""),"",A716*'MPTO_working_3-way'!$I715)</f>
        <v/>
      </c>
      <c r="F716" s="21" t="str">
        <f>IF(OR($A716="",$B716="",$C716=""),"",B716*'MPTO_working_3-way'!$I715)</f>
        <v/>
      </c>
      <c r="G716" s="22" t="str">
        <f>IF(OR($A716="",$B716="",$C716=""),"",C716*'MPTO_working_3-way'!$I715)</f>
        <v/>
      </c>
      <c r="H716" s="17" t="str">
        <f>IF(OR($A716="",$B716="",$C716=""),"",'MPTO_working_3-way'!E715)</f>
        <v/>
      </c>
      <c r="I716" s="21" t="str">
        <f>IF(OR($A716="",$B716="",$C716=""),"",'MPTO_working_3-way'!F715)</f>
        <v/>
      </c>
      <c r="J716" s="22" t="str">
        <f>IF(OR($A716="",$B716="",$C716=""),"",'MPTO_working_3-way'!G715)</f>
        <v/>
      </c>
      <c r="K716" s="17" t="str">
        <f>IF(OR($A716="",$B716="",$C716=""),"",'OddsRatio_working_3-way'!H715)</f>
        <v/>
      </c>
      <c r="L716" s="21" t="str">
        <f>IF(OR($A716="",$B716="",$C716=""),"",'OddsRatio_working_3-way'!I715)</f>
        <v/>
      </c>
      <c r="M716" s="22" t="str">
        <f>IF(OR($A716="",$B716="",$C716=""),"",'OddsRatio_working_3-way'!J715)</f>
        <v/>
      </c>
      <c r="N716" s="17" t="str">
        <f>IF('Log_working_3-way'!$D715="","",A716^('Log_working_3-way'!$D715))</f>
        <v/>
      </c>
      <c r="O716" s="21" t="str">
        <f>IF('Log_working_3-way'!$D715="","",B716^('Log_working_3-way'!$D715))</f>
        <v/>
      </c>
      <c r="P716" s="22" t="str">
        <f>IF('Log_working_3-way'!$D715="","",C716^('Log_working_3-way'!$D715))</f>
        <v/>
      </c>
    </row>
    <row r="717" spans="4:16" x14ac:dyDescent="0.2">
      <c r="D717" s="20" t="str">
        <f t="shared" si="419"/>
        <v/>
      </c>
      <c r="E717" s="17" t="str">
        <f>IF(OR($A717="",$B717="",$C717=""),"",A717*'MPTO_working_3-way'!$I716)</f>
        <v/>
      </c>
      <c r="F717" s="21" t="str">
        <f>IF(OR($A717="",$B717="",$C717=""),"",B717*'MPTO_working_3-way'!$I716)</f>
        <v/>
      </c>
      <c r="G717" s="22" t="str">
        <f>IF(OR($A717="",$B717="",$C717=""),"",C717*'MPTO_working_3-way'!$I716)</f>
        <v/>
      </c>
      <c r="H717" s="17" t="str">
        <f>IF(OR($A717="",$B717="",$C717=""),"",'MPTO_working_3-way'!E716)</f>
        <v/>
      </c>
      <c r="I717" s="21" t="str">
        <f>IF(OR($A717="",$B717="",$C717=""),"",'MPTO_working_3-way'!F716)</f>
        <v/>
      </c>
      <c r="J717" s="22" t="str">
        <f>IF(OR($A717="",$B717="",$C717=""),"",'MPTO_working_3-way'!G716)</f>
        <v/>
      </c>
      <c r="K717" s="17" t="str">
        <f>IF(OR($A717="",$B717="",$C717=""),"",'OddsRatio_working_3-way'!H716)</f>
        <v/>
      </c>
      <c r="L717" s="21" t="str">
        <f>IF(OR($A717="",$B717="",$C717=""),"",'OddsRatio_working_3-way'!I716)</f>
        <v/>
      </c>
      <c r="M717" s="22" t="str">
        <f>IF(OR($A717="",$B717="",$C717=""),"",'OddsRatio_working_3-way'!J716)</f>
        <v/>
      </c>
      <c r="N717" s="17" t="str">
        <f>IF('Log_working_3-way'!$D716="","",A717^('Log_working_3-way'!$D716))</f>
        <v/>
      </c>
      <c r="O717" s="21" t="str">
        <f>IF('Log_working_3-way'!$D716="","",B717^('Log_working_3-way'!$D716))</f>
        <v/>
      </c>
      <c r="P717" s="22" t="str">
        <f>IF('Log_working_3-way'!$D716="","",C717^('Log_working_3-way'!$D716))</f>
        <v/>
      </c>
    </row>
    <row r="718" spans="4:16" x14ac:dyDescent="0.2">
      <c r="D718" s="20" t="str">
        <f t="shared" si="419"/>
        <v/>
      </c>
      <c r="E718" s="17" t="str">
        <f>IF(OR($A718="",$B718="",$C718=""),"",A718*'MPTO_working_3-way'!$I717)</f>
        <v/>
      </c>
      <c r="F718" s="21" t="str">
        <f>IF(OR($A718="",$B718="",$C718=""),"",B718*'MPTO_working_3-way'!$I717)</f>
        <v/>
      </c>
      <c r="G718" s="22" t="str">
        <f>IF(OR($A718="",$B718="",$C718=""),"",C718*'MPTO_working_3-way'!$I717)</f>
        <v/>
      </c>
      <c r="H718" s="17" t="str">
        <f>IF(OR($A718="",$B718="",$C718=""),"",'MPTO_working_3-way'!E717)</f>
        <v/>
      </c>
      <c r="I718" s="21" t="str">
        <f>IF(OR($A718="",$B718="",$C718=""),"",'MPTO_working_3-way'!F717)</f>
        <v/>
      </c>
      <c r="J718" s="22" t="str">
        <f>IF(OR($A718="",$B718="",$C718=""),"",'MPTO_working_3-way'!G717)</f>
        <v/>
      </c>
      <c r="K718" s="17" t="str">
        <f>IF(OR($A718="",$B718="",$C718=""),"",'OddsRatio_working_3-way'!H717)</f>
        <v/>
      </c>
      <c r="L718" s="21" t="str">
        <f>IF(OR($A718="",$B718="",$C718=""),"",'OddsRatio_working_3-way'!I717)</f>
        <v/>
      </c>
      <c r="M718" s="22" t="str">
        <f>IF(OR($A718="",$B718="",$C718=""),"",'OddsRatio_working_3-way'!J717)</f>
        <v/>
      </c>
      <c r="N718" s="17" t="str">
        <f>IF('Log_working_3-way'!$D717="","",A718^('Log_working_3-way'!$D717))</f>
        <v/>
      </c>
      <c r="O718" s="21" t="str">
        <f>IF('Log_working_3-way'!$D717="","",B718^('Log_working_3-way'!$D717))</f>
        <v/>
      </c>
      <c r="P718" s="22" t="str">
        <f>IF('Log_working_3-way'!$D717="","",C718^('Log_working_3-way'!$D717))</f>
        <v/>
      </c>
    </row>
    <row r="719" spans="4:16" x14ac:dyDescent="0.2">
      <c r="D719" s="20" t="str">
        <f t="shared" si="419"/>
        <v/>
      </c>
      <c r="E719" s="17" t="str">
        <f>IF(OR($A719="",$B719="",$C719=""),"",A719*'MPTO_working_3-way'!$I718)</f>
        <v/>
      </c>
      <c r="F719" s="21" t="str">
        <f>IF(OR($A719="",$B719="",$C719=""),"",B719*'MPTO_working_3-way'!$I718)</f>
        <v/>
      </c>
      <c r="G719" s="22" t="str">
        <f>IF(OR($A719="",$B719="",$C719=""),"",C719*'MPTO_working_3-way'!$I718)</f>
        <v/>
      </c>
      <c r="H719" s="17" t="str">
        <f>IF(OR($A719="",$B719="",$C719=""),"",'MPTO_working_3-way'!E718)</f>
        <v/>
      </c>
      <c r="I719" s="21" t="str">
        <f>IF(OR($A719="",$B719="",$C719=""),"",'MPTO_working_3-way'!F718)</f>
        <v/>
      </c>
      <c r="J719" s="22" t="str">
        <f>IF(OR($A719="",$B719="",$C719=""),"",'MPTO_working_3-way'!G718)</f>
        <v/>
      </c>
      <c r="K719" s="17" t="str">
        <f>IF(OR($A719="",$B719="",$C719=""),"",'OddsRatio_working_3-way'!H718)</f>
        <v/>
      </c>
      <c r="L719" s="21" t="str">
        <f>IF(OR($A719="",$B719="",$C719=""),"",'OddsRatio_working_3-way'!I718)</f>
        <v/>
      </c>
      <c r="M719" s="22" t="str">
        <f>IF(OR($A719="",$B719="",$C719=""),"",'OddsRatio_working_3-way'!J718)</f>
        <v/>
      </c>
      <c r="N719" s="17" t="str">
        <f>IF('Log_working_3-way'!$D718="","",A719^('Log_working_3-way'!$D718))</f>
        <v/>
      </c>
      <c r="O719" s="21" t="str">
        <f>IF('Log_working_3-way'!$D718="","",B719^('Log_working_3-way'!$D718))</f>
        <v/>
      </c>
      <c r="P719" s="22" t="str">
        <f>IF('Log_working_3-way'!$D718="","",C719^('Log_working_3-way'!$D718))</f>
        <v/>
      </c>
    </row>
    <row r="720" spans="4:16" x14ac:dyDescent="0.2">
      <c r="D720" s="20" t="str">
        <f t="shared" si="419"/>
        <v/>
      </c>
      <c r="E720" s="17" t="str">
        <f>IF(OR($A720="",$B720="",$C720=""),"",A720*'MPTO_working_3-way'!$I719)</f>
        <v/>
      </c>
      <c r="F720" s="21" t="str">
        <f>IF(OR($A720="",$B720="",$C720=""),"",B720*'MPTO_working_3-way'!$I719)</f>
        <v/>
      </c>
      <c r="G720" s="22" t="str">
        <f>IF(OR($A720="",$B720="",$C720=""),"",C720*'MPTO_working_3-way'!$I719)</f>
        <v/>
      </c>
      <c r="H720" s="17" t="str">
        <f>IF(OR($A720="",$B720="",$C720=""),"",'MPTO_working_3-way'!E719)</f>
        <v/>
      </c>
      <c r="I720" s="21" t="str">
        <f>IF(OR($A720="",$B720="",$C720=""),"",'MPTO_working_3-way'!F719)</f>
        <v/>
      </c>
      <c r="J720" s="22" t="str">
        <f>IF(OR($A720="",$B720="",$C720=""),"",'MPTO_working_3-way'!G719)</f>
        <v/>
      </c>
      <c r="K720" s="17" t="str">
        <f>IF(OR($A720="",$B720="",$C720=""),"",'OddsRatio_working_3-way'!H719)</f>
        <v/>
      </c>
      <c r="L720" s="21" t="str">
        <f>IF(OR($A720="",$B720="",$C720=""),"",'OddsRatio_working_3-way'!I719)</f>
        <v/>
      </c>
      <c r="M720" s="22" t="str">
        <f>IF(OR($A720="",$B720="",$C720=""),"",'OddsRatio_working_3-way'!J719)</f>
        <v/>
      </c>
      <c r="N720" s="17" t="str">
        <f>IF('Log_working_3-way'!$D719="","",A720^('Log_working_3-way'!$D719))</f>
        <v/>
      </c>
      <c r="O720" s="21" t="str">
        <f>IF('Log_working_3-way'!$D719="","",B720^('Log_working_3-way'!$D719))</f>
        <v/>
      </c>
      <c r="P720" s="22" t="str">
        <f>IF('Log_working_3-way'!$D719="","",C720^('Log_working_3-way'!$D719))</f>
        <v/>
      </c>
    </row>
    <row r="721" spans="4:16" x14ac:dyDescent="0.2">
      <c r="D721" s="20" t="str">
        <f t="shared" si="419"/>
        <v/>
      </c>
      <c r="E721" s="17" t="str">
        <f>IF(OR($A721="",$B721="",$C721=""),"",A721*'MPTO_working_3-way'!$I720)</f>
        <v/>
      </c>
      <c r="F721" s="21" t="str">
        <f>IF(OR($A721="",$B721="",$C721=""),"",B721*'MPTO_working_3-way'!$I720)</f>
        <v/>
      </c>
      <c r="G721" s="22" t="str">
        <f>IF(OR($A721="",$B721="",$C721=""),"",C721*'MPTO_working_3-way'!$I720)</f>
        <v/>
      </c>
      <c r="H721" s="17" t="str">
        <f>IF(OR($A721="",$B721="",$C721=""),"",'MPTO_working_3-way'!E720)</f>
        <v/>
      </c>
      <c r="I721" s="21" t="str">
        <f>IF(OR($A721="",$B721="",$C721=""),"",'MPTO_working_3-way'!F720)</f>
        <v/>
      </c>
      <c r="J721" s="22" t="str">
        <f>IF(OR($A721="",$B721="",$C721=""),"",'MPTO_working_3-way'!G720)</f>
        <v/>
      </c>
      <c r="K721" s="17" t="str">
        <f>IF(OR($A721="",$B721="",$C721=""),"",'OddsRatio_working_3-way'!H720)</f>
        <v/>
      </c>
      <c r="L721" s="21" t="str">
        <f>IF(OR($A721="",$B721="",$C721=""),"",'OddsRatio_working_3-way'!I720)</f>
        <v/>
      </c>
      <c r="M721" s="22" t="str">
        <f>IF(OR($A721="",$B721="",$C721=""),"",'OddsRatio_working_3-way'!J720)</f>
        <v/>
      </c>
      <c r="N721" s="17" t="str">
        <f>IF('Log_working_3-way'!$D720="","",A721^('Log_working_3-way'!$D720))</f>
        <v/>
      </c>
      <c r="O721" s="21" t="str">
        <f>IF('Log_working_3-way'!$D720="","",B721^('Log_working_3-way'!$D720))</f>
        <v/>
      </c>
      <c r="P721" s="22" t="str">
        <f>IF('Log_working_3-way'!$D720="","",C721^('Log_working_3-way'!$D720))</f>
        <v/>
      </c>
    </row>
    <row r="722" spans="4:16" x14ac:dyDescent="0.2">
      <c r="D722" s="20" t="str">
        <f t="shared" si="419"/>
        <v/>
      </c>
      <c r="E722" s="17" t="str">
        <f>IF(OR($A722="",$B722="",$C722=""),"",A722*'MPTO_working_3-way'!$I721)</f>
        <v/>
      </c>
      <c r="F722" s="21" t="str">
        <f>IF(OR($A722="",$B722="",$C722=""),"",B722*'MPTO_working_3-way'!$I721)</f>
        <v/>
      </c>
      <c r="G722" s="22" t="str">
        <f>IF(OR($A722="",$B722="",$C722=""),"",C722*'MPTO_working_3-way'!$I721)</f>
        <v/>
      </c>
      <c r="H722" s="17" t="str">
        <f>IF(OR($A722="",$B722="",$C722=""),"",'MPTO_working_3-way'!E721)</f>
        <v/>
      </c>
      <c r="I722" s="21" t="str">
        <f>IF(OR($A722="",$B722="",$C722=""),"",'MPTO_working_3-way'!F721)</f>
        <v/>
      </c>
      <c r="J722" s="22" t="str">
        <f>IF(OR($A722="",$B722="",$C722=""),"",'MPTO_working_3-way'!G721)</f>
        <v/>
      </c>
      <c r="K722" s="17" t="str">
        <f>IF(OR($A722="",$B722="",$C722=""),"",'OddsRatio_working_3-way'!H721)</f>
        <v/>
      </c>
      <c r="L722" s="21" t="str">
        <f>IF(OR($A722="",$B722="",$C722=""),"",'OddsRatio_working_3-way'!I721)</f>
        <v/>
      </c>
      <c r="M722" s="22" t="str">
        <f>IF(OR($A722="",$B722="",$C722=""),"",'OddsRatio_working_3-way'!J721)</f>
        <v/>
      </c>
      <c r="N722" s="17" t="str">
        <f>IF('Log_working_3-way'!$D721="","",A722^('Log_working_3-way'!$D721))</f>
        <v/>
      </c>
      <c r="O722" s="21" t="str">
        <f>IF('Log_working_3-way'!$D721="","",B722^('Log_working_3-way'!$D721))</f>
        <v/>
      </c>
      <c r="P722" s="22" t="str">
        <f>IF('Log_working_3-way'!$D721="","",C722^('Log_working_3-way'!$D721))</f>
        <v/>
      </c>
    </row>
    <row r="723" spans="4:16" x14ac:dyDescent="0.2">
      <c r="D723" s="20" t="str">
        <f t="shared" si="419"/>
        <v/>
      </c>
      <c r="E723" s="17" t="str">
        <f>IF(OR($A723="",$B723="",$C723=""),"",A723*'MPTO_working_3-way'!$I722)</f>
        <v/>
      </c>
      <c r="F723" s="21" t="str">
        <f>IF(OR($A723="",$B723="",$C723=""),"",B723*'MPTO_working_3-way'!$I722)</f>
        <v/>
      </c>
      <c r="G723" s="22" t="str">
        <f>IF(OR($A723="",$B723="",$C723=""),"",C723*'MPTO_working_3-way'!$I722)</f>
        <v/>
      </c>
      <c r="H723" s="17" t="str">
        <f>IF(OR($A723="",$B723="",$C723=""),"",'MPTO_working_3-way'!E722)</f>
        <v/>
      </c>
      <c r="I723" s="21" t="str">
        <f>IF(OR($A723="",$B723="",$C723=""),"",'MPTO_working_3-way'!F722)</f>
        <v/>
      </c>
      <c r="J723" s="22" t="str">
        <f>IF(OR($A723="",$B723="",$C723=""),"",'MPTO_working_3-way'!G722)</f>
        <v/>
      </c>
      <c r="K723" s="17" t="str">
        <f>IF(OR($A723="",$B723="",$C723=""),"",'OddsRatio_working_3-way'!H722)</f>
        <v/>
      </c>
      <c r="L723" s="21" t="str">
        <f>IF(OR($A723="",$B723="",$C723=""),"",'OddsRatio_working_3-way'!I722)</f>
        <v/>
      </c>
      <c r="M723" s="22" t="str">
        <f>IF(OR($A723="",$B723="",$C723=""),"",'OddsRatio_working_3-way'!J722)</f>
        <v/>
      </c>
      <c r="N723" s="17" t="str">
        <f>IF('Log_working_3-way'!$D722="","",A723^('Log_working_3-way'!$D722))</f>
        <v/>
      </c>
      <c r="O723" s="21" t="str">
        <f>IF('Log_working_3-way'!$D722="","",B723^('Log_working_3-way'!$D722))</f>
        <v/>
      </c>
      <c r="P723" s="22" t="str">
        <f>IF('Log_working_3-way'!$D722="","",C723^('Log_working_3-way'!$D722))</f>
        <v/>
      </c>
    </row>
    <row r="724" spans="4:16" x14ac:dyDescent="0.2">
      <c r="D724" s="20" t="str">
        <f t="shared" si="419"/>
        <v/>
      </c>
      <c r="E724" s="17" t="str">
        <f>IF(OR($A724="",$B724="",$C724=""),"",A724*'MPTO_working_3-way'!$I723)</f>
        <v/>
      </c>
      <c r="F724" s="21" t="str">
        <f>IF(OR($A724="",$B724="",$C724=""),"",B724*'MPTO_working_3-way'!$I723)</f>
        <v/>
      </c>
      <c r="G724" s="22" t="str">
        <f>IF(OR($A724="",$B724="",$C724=""),"",C724*'MPTO_working_3-way'!$I723)</f>
        <v/>
      </c>
      <c r="H724" s="17" t="str">
        <f>IF(OR($A724="",$B724="",$C724=""),"",'MPTO_working_3-way'!E723)</f>
        <v/>
      </c>
      <c r="I724" s="21" t="str">
        <f>IF(OR($A724="",$B724="",$C724=""),"",'MPTO_working_3-way'!F723)</f>
        <v/>
      </c>
      <c r="J724" s="22" t="str">
        <f>IF(OR($A724="",$B724="",$C724=""),"",'MPTO_working_3-way'!G723)</f>
        <v/>
      </c>
      <c r="K724" s="17" t="str">
        <f>IF(OR($A724="",$B724="",$C724=""),"",'OddsRatio_working_3-way'!H723)</f>
        <v/>
      </c>
      <c r="L724" s="21" t="str">
        <f>IF(OR($A724="",$B724="",$C724=""),"",'OddsRatio_working_3-way'!I723)</f>
        <v/>
      </c>
      <c r="M724" s="22" t="str">
        <f>IF(OR($A724="",$B724="",$C724=""),"",'OddsRatio_working_3-way'!J723)</f>
        <v/>
      </c>
      <c r="N724" s="17" t="str">
        <f>IF('Log_working_3-way'!$D723="","",A724^('Log_working_3-way'!$D723))</f>
        <v/>
      </c>
      <c r="O724" s="21" t="str">
        <f>IF('Log_working_3-way'!$D723="","",B724^('Log_working_3-way'!$D723))</f>
        <v/>
      </c>
      <c r="P724" s="22" t="str">
        <f>IF('Log_working_3-way'!$D723="","",C724^('Log_working_3-way'!$D723))</f>
        <v/>
      </c>
    </row>
    <row r="725" spans="4:16" x14ac:dyDescent="0.2">
      <c r="D725" s="20" t="str">
        <f t="shared" si="419"/>
        <v/>
      </c>
      <c r="E725" s="17" t="str">
        <f>IF(OR($A725="",$B725="",$C725=""),"",A725*'MPTO_working_3-way'!$I724)</f>
        <v/>
      </c>
      <c r="F725" s="21" t="str">
        <f>IF(OR($A725="",$B725="",$C725=""),"",B725*'MPTO_working_3-way'!$I724)</f>
        <v/>
      </c>
      <c r="G725" s="22" t="str">
        <f>IF(OR($A725="",$B725="",$C725=""),"",C725*'MPTO_working_3-way'!$I724)</f>
        <v/>
      </c>
      <c r="H725" s="17" t="str">
        <f>IF(OR($A725="",$B725="",$C725=""),"",'MPTO_working_3-way'!E724)</f>
        <v/>
      </c>
      <c r="I725" s="21" t="str">
        <f>IF(OR($A725="",$B725="",$C725=""),"",'MPTO_working_3-way'!F724)</f>
        <v/>
      </c>
      <c r="J725" s="22" t="str">
        <f>IF(OR($A725="",$B725="",$C725=""),"",'MPTO_working_3-way'!G724)</f>
        <v/>
      </c>
      <c r="K725" s="17" t="str">
        <f>IF(OR($A725="",$B725="",$C725=""),"",'OddsRatio_working_3-way'!H724)</f>
        <v/>
      </c>
      <c r="L725" s="21" t="str">
        <f>IF(OR($A725="",$B725="",$C725=""),"",'OddsRatio_working_3-way'!I724)</f>
        <v/>
      </c>
      <c r="M725" s="22" t="str">
        <f>IF(OR($A725="",$B725="",$C725=""),"",'OddsRatio_working_3-way'!J724)</f>
        <v/>
      </c>
      <c r="N725" s="17" t="str">
        <f>IF('Log_working_3-way'!$D724="","",A725^('Log_working_3-way'!$D724))</f>
        <v/>
      </c>
      <c r="O725" s="21" t="str">
        <f>IF('Log_working_3-way'!$D724="","",B725^('Log_working_3-way'!$D724))</f>
        <v/>
      </c>
      <c r="P725" s="22" t="str">
        <f>IF('Log_working_3-way'!$D724="","",C725^('Log_working_3-way'!$D724))</f>
        <v/>
      </c>
    </row>
    <row r="726" spans="4:16" x14ac:dyDescent="0.2">
      <c r="D726" s="20" t="str">
        <f t="shared" si="419"/>
        <v/>
      </c>
      <c r="E726" s="17" t="str">
        <f>IF(OR($A726="",$B726="",$C726=""),"",A726*'MPTO_working_3-way'!$I725)</f>
        <v/>
      </c>
      <c r="F726" s="21" t="str">
        <f>IF(OR($A726="",$B726="",$C726=""),"",B726*'MPTO_working_3-way'!$I725)</f>
        <v/>
      </c>
      <c r="G726" s="22" t="str">
        <f>IF(OR($A726="",$B726="",$C726=""),"",C726*'MPTO_working_3-way'!$I725)</f>
        <v/>
      </c>
      <c r="H726" s="17" t="str">
        <f>IF(OR($A726="",$B726="",$C726=""),"",'MPTO_working_3-way'!E725)</f>
        <v/>
      </c>
      <c r="I726" s="21" t="str">
        <f>IF(OR($A726="",$B726="",$C726=""),"",'MPTO_working_3-way'!F725)</f>
        <v/>
      </c>
      <c r="J726" s="22" t="str">
        <f>IF(OR($A726="",$B726="",$C726=""),"",'MPTO_working_3-way'!G725)</f>
        <v/>
      </c>
      <c r="K726" s="17" t="str">
        <f>IF(OR($A726="",$B726="",$C726=""),"",'OddsRatio_working_3-way'!H725)</f>
        <v/>
      </c>
      <c r="L726" s="21" t="str">
        <f>IF(OR($A726="",$B726="",$C726=""),"",'OddsRatio_working_3-way'!I725)</f>
        <v/>
      </c>
      <c r="M726" s="22" t="str">
        <f>IF(OR($A726="",$B726="",$C726=""),"",'OddsRatio_working_3-way'!J725)</f>
        <v/>
      </c>
      <c r="N726" s="17" t="str">
        <f>IF('Log_working_3-way'!$D725="","",A726^('Log_working_3-way'!$D725))</f>
        <v/>
      </c>
      <c r="O726" s="21" t="str">
        <f>IF('Log_working_3-way'!$D725="","",B726^('Log_working_3-way'!$D725))</f>
        <v/>
      </c>
      <c r="P726" s="22" t="str">
        <f>IF('Log_working_3-way'!$D725="","",C726^('Log_working_3-way'!$D725))</f>
        <v/>
      </c>
    </row>
    <row r="727" spans="4:16" x14ac:dyDescent="0.2">
      <c r="D727" s="20" t="str">
        <f t="shared" si="419"/>
        <v/>
      </c>
      <c r="E727" s="17" t="str">
        <f>IF(OR($A727="",$B727="",$C727=""),"",A727*'MPTO_working_3-way'!$I726)</f>
        <v/>
      </c>
      <c r="F727" s="21" t="str">
        <f>IF(OR($A727="",$B727="",$C727=""),"",B727*'MPTO_working_3-way'!$I726)</f>
        <v/>
      </c>
      <c r="G727" s="22" t="str">
        <f>IF(OR($A727="",$B727="",$C727=""),"",C727*'MPTO_working_3-way'!$I726)</f>
        <v/>
      </c>
      <c r="H727" s="17" t="str">
        <f>IF(OR($A727="",$B727="",$C727=""),"",'MPTO_working_3-way'!E726)</f>
        <v/>
      </c>
      <c r="I727" s="21" t="str">
        <f>IF(OR($A727="",$B727="",$C727=""),"",'MPTO_working_3-way'!F726)</f>
        <v/>
      </c>
      <c r="J727" s="22" t="str">
        <f>IF(OR($A727="",$B727="",$C727=""),"",'MPTO_working_3-way'!G726)</f>
        <v/>
      </c>
      <c r="K727" s="17" t="str">
        <f>IF(OR($A727="",$B727="",$C727=""),"",'OddsRatio_working_3-way'!H726)</f>
        <v/>
      </c>
      <c r="L727" s="21" t="str">
        <f>IF(OR($A727="",$B727="",$C727=""),"",'OddsRatio_working_3-way'!I726)</f>
        <v/>
      </c>
      <c r="M727" s="22" t="str">
        <f>IF(OR($A727="",$B727="",$C727=""),"",'OddsRatio_working_3-way'!J726)</f>
        <v/>
      </c>
      <c r="N727" s="17" t="str">
        <f>IF('Log_working_3-way'!$D726="","",A727^('Log_working_3-way'!$D726))</f>
        <v/>
      </c>
      <c r="O727" s="21" t="str">
        <f>IF('Log_working_3-way'!$D726="","",B727^('Log_working_3-way'!$D726))</f>
        <v/>
      </c>
      <c r="P727" s="22" t="str">
        <f>IF('Log_working_3-way'!$D726="","",C727^('Log_working_3-way'!$D726))</f>
        <v/>
      </c>
    </row>
    <row r="728" spans="4:16" x14ac:dyDescent="0.2">
      <c r="D728" s="20" t="str">
        <f t="shared" si="419"/>
        <v/>
      </c>
      <c r="E728" s="17" t="str">
        <f>IF(OR($A728="",$B728="",$C728=""),"",A728*'MPTO_working_3-way'!$I727)</f>
        <v/>
      </c>
      <c r="F728" s="21" t="str">
        <f>IF(OR($A728="",$B728="",$C728=""),"",B728*'MPTO_working_3-way'!$I727)</f>
        <v/>
      </c>
      <c r="G728" s="22" t="str">
        <f>IF(OR($A728="",$B728="",$C728=""),"",C728*'MPTO_working_3-way'!$I727)</f>
        <v/>
      </c>
      <c r="H728" s="17" t="str">
        <f>IF(OR($A728="",$B728="",$C728=""),"",'MPTO_working_3-way'!E727)</f>
        <v/>
      </c>
      <c r="I728" s="21" t="str">
        <f>IF(OR($A728="",$B728="",$C728=""),"",'MPTO_working_3-way'!F727)</f>
        <v/>
      </c>
      <c r="J728" s="22" t="str">
        <f>IF(OR($A728="",$B728="",$C728=""),"",'MPTO_working_3-way'!G727)</f>
        <v/>
      </c>
      <c r="K728" s="17" t="str">
        <f>IF(OR($A728="",$B728="",$C728=""),"",'OddsRatio_working_3-way'!H727)</f>
        <v/>
      </c>
      <c r="L728" s="21" t="str">
        <f>IF(OR($A728="",$B728="",$C728=""),"",'OddsRatio_working_3-way'!I727)</f>
        <v/>
      </c>
      <c r="M728" s="22" t="str">
        <f>IF(OR($A728="",$B728="",$C728=""),"",'OddsRatio_working_3-way'!J727)</f>
        <v/>
      </c>
      <c r="N728" s="17" t="str">
        <f>IF('Log_working_3-way'!$D727="","",A728^('Log_working_3-way'!$D727))</f>
        <v/>
      </c>
      <c r="O728" s="21" t="str">
        <f>IF('Log_working_3-way'!$D727="","",B728^('Log_working_3-way'!$D727))</f>
        <v/>
      </c>
      <c r="P728" s="22" t="str">
        <f>IF('Log_working_3-way'!$D727="","",C728^('Log_working_3-way'!$D727))</f>
        <v/>
      </c>
    </row>
    <row r="729" spans="4:16" x14ac:dyDescent="0.2">
      <c r="D729" s="20" t="str">
        <f t="shared" si="419"/>
        <v/>
      </c>
      <c r="E729" s="17" t="str">
        <f>IF(OR($A729="",$B729="",$C729=""),"",A729*'MPTO_working_3-way'!$I728)</f>
        <v/>
      </c>
      <c r="F729" s="21" t="str">
        <f>IF(OR($A729="",$B729="",$C729=""),"",B729*'MPTO_working_3-way'!$I728)</f>
        <v/>
      </c>
      <c r="G729" s="22" t="str">
        <f>IF(OR($A729="",$B729="",$C729=""),"",C729*'MPTO_working_3-way'!$I728)</f>
        <v/>
      </c>
      <c r="H729" s="17" t="str">
        <f>IF(OR($A729="",$B729="",$C729=""),"",'MPTO_working_3-way'!E728)</f>
        <v/>
      </c>
      <c r="I729" s="21" t="str">
        <f>IF(OR($A729="",$B729="",$C729=""),"",'MPTO_working_3-way'!F728)</f>
        <v/>
      </c>
      <c r="J729" s="22" t="str">
        <f>IF(OR($A729="",$B729="",$C729=""),"",'MPTO_working_3-way'!G728)</f>
        <v/>
      </c>
      <c r="K729" s="17" t="str">
        <f>IF(OR($A729="",$B729="",$C729=""),"",'OddsRatio_working_3-way'!H728)</f>
        <v/>
      </c>
      <c r="L729" s="21" t="str">
        <f>IF(OR($A729="",$B729="",$C729=""),"",'OddsRatio_working_3-way'!I728)</f>
        <v/>
      </c>
      <c r="M729" s="22" t="str">
        <f>IF(OR($A729="",$B729="",$C729=""),"",'OddsRatio_working_3-way'!J728)</f>
        <v/>
      </c>
      <c r="N729" s="17" t="str">
        <f>IF('Log_working_3-way'!$D728="","",A729^('Log_working_3-way'!$D728))</f>
        <v/>
      </c>
      <c r="O729" s="21" t="str">
        <f>IF('Log_working_3-way'!$D728="","",B729^('Log_working_3-way'!$D728))</f>
        <v/>
      </c>
      <c r="P729" s="22" t="str">
        <f>IF('Log_working_3-way'!$D728="","",C729^('Log_working_3-way'!$D728))</f>
        <v/>
      </c>
    </row>
    <row r="730" spans="4:16" x14ac:dyDescent="0.2">
      <c r="D730" s="20" t="str">
        <f t="shared" si="419"/>
        <v/>
      </c>
      <c r="E730" s="17" t="str">
        <f>IF(OR($A730="",$B730="",$C730=""),"",A730*'MPTO_working_3-way'!$I729)</f>
        <v/>
      </c>
      <c r="F730" s="21" t="str">
        <f>IF(OR($A730="",$B730="",$C730=""),"",B730*'MPTO_working_3-way'!$I729)</f>
        <v/>
      </c>
      <c r="G730" s="22" t="str">
        <f>IF(OR($A730="",$B730="",$C730=""),"",C730*'MPTO_working_3-way'!$I729)</f>
        <v/>
      </c>
      <c r="H730" s="17" t="str">
        <f>IF(OR($A730="",$B730="",$C730=""),"",'MPTO_working_3-way'!E729)</f>
        <v/>
      </c>
      <c r="I730" s="21" t="str">
        <f>IF(OR($A730="",$B730="",$C730=""),"",'MPTO_working_3-way'!F729)</f>
        <v/>
      </c>
      <c r="J730" s="22" t="str">
        <f>IF(OR($A730="",$B730="",$C730=""),"",'MPTO_working_3-way'!G729)</f>
        <v/>
      </c>
      <c r="K730" s="17" t="str">
        <f>IF(OR($A730="",$B730="",$C730=""),"",'OddsRatio_working_3-way'!H729)</f>
        <v/>
      </c>
      <c r="L730" s="21" t="str">
        <f>IF(OR($A730="",$B730="",$C730=""),"",'OddsRatio_working_3-way'!I729)</f>
        <v/>
      </c>
      <c r="M730" s="22" t="str">
        <f>IF(OR($A730="",$B730="",$C730=""),"",'OddsRatio_working_3-way'!J729)</f>
        <v/>
      </c>
      <c r="N730" s="17" t="str">
        <f>IF('Log_working_3-way'!$D729="","",A730^('Log_working_3-way'!$D729))</f>
        <v/>
      </c>
      <c r="O730" s="21" t="str">
        <f>IF('Log_working_3-way'!$D729="","",B730^('Log_working_3-way'!$D729))</f>
        <v/>
      </c>
      <c r="P730" s="22" t="str">
        <f>IF('Log_working_3-way'!$D729="","",C730^('Log_working_3-way'!$D729))</f>
        <v/>
      </c>
    </row>
    <row r="731" spans="4:16" x14ac:dyDescent="0.2">
      <c r="D731" s="20" t="str">
        <f t="shared" si="419"/>
        <v/>
      </c>
      <c r="E731" s="17" t="str">
        <f>IF(OR($A731="",$B731="",$C731=""),"",A731*'MPTO_working_3-way'!$I730)</f>
        <v/>
      </c>
      <c r="F731" s="21" t="str">
        <f>IF(OR($A731="",$B731="",$C731=""),"",B731*'MPTO_working_3-way'!$I730)</f>
        <v/>
      </c>
      <c r="G731" s="22" t="str">
        <f>IF(OR($A731="",$B731="",$C731=""),"",C731*'MPTO_working_3-way'!$I730)</f>
        <v/>
      </c>
      <c r="H731" s="17" t="str">
        <f>IF(OR($A731="",$B731="",$C731=""),"",'MPTO_working_3-way'!E730)</f>
        <v/>
      </c>
      <c r="I731" s="21" t="str">
        <f>IF(OR($A731="",$B731="",$C731=""),"",'MPTO_working_3-way'!F730)</f>
        <v/>
      </c>
      <c r="J731" s="22" t="str">
        <f>IF(OR($A731="",$B731="",$C731=""),"",'MPTO_working_3-way'!G730)</f>
        <v/>
      </c>
      <c r="K731" s="17" t="str">
        <f>IF(OR($A731="",$B731="",$C731=""),"",'OddsRatio_working_3-way'!H730)</f>
        <v/>
      </c>
      <c r="L731" s="21" t="str">
        <f>IF(OR($A731="",$B731="",$C731=""),"",'OddsRatio_working_3-way'!I730)</f>
        <v/>
      </c>
      <c r="M731" s="22" t="str">
        <f>IF(OR($A731="",$B731="",$C731=""),"",'OddsRatio_working_3-way'!J730)</f>
        <v/>
      </c>
      <c r="N731" s="17" t="str">
        <f>IF('Log_working_3-way'!$D730="","",A731^('Log_working_3-way'!$D730))</f>
        <v/>
      </c>
      <c r="O731" s="21" t="str">
        <f>IF('Log_working_3-way'!$D730="","",B731^('Log_working_3-way'!$D730))</f>
        <v/>
      </c>
      <c r="P731" s="22" t="str">
        <f>IF('Log_working_3-way'!$D730="","",C731^('Log_working_3-way'!$D730))</f>
        <v/>
      </c>
    </row>
    <row r="732" spans="4:16" x14ac:dyDescent="0.2">
      <c r="D732" s="20" t="str">
        <f t="shared" si="419"/>
        <v/>
      </c>
      <c r="E732" s="17" t="str">
        <f>IF(OR($A732="",$B732="",$C732=""),"",A732*'MPTO_working_3-way'!$I731)</f>
        <v/>
      </c>
      <c r="F732" s="21" t="str">
        <f>IF(OR($A732="",$B732="",$C732=""),"",B732*'MPTO_working_3-way'!$I731)</f>
        <v/>
      </c>
      <c r="G732" s="22" t="str">
        <f>IF(OR($A732="",$B732="",$C732=""),"",C732*'MPTO_working_3-way'!$I731)</f>
        <v/>
      </c>
      <c r="H732" s="17" t="str">
        <f>IF(OR($A732="",$B732="",$C732=""),"",'MPTO_working_3-way'!E731)</f>
        <v/>
      </c>
      <c r="I732" s="21" t="str">
        <f>IF(OR($A732="",$B732="",$C732=""),"",'MPTO_working_3-way'!F731)</f>
        <v/>
      </c>
      <c r="J732" s="22" t="str">
        <f>IF(OR($A732="",$B732="",$C732=""),"",'MPTO_working_3-way'!G731)</f>
        <v/>
      </c>
      <c r="K732" s="17" t="str">
        <f>IF(OR($A732="",$B732="",$C732=""),"",'OddsRatio_working_3-way'!H731)</f>
        <v/>
      </c>
      <c r="L732" s="21" t="str">
        <f>IF(OR($A732="",$B732="",$C732=""),"",'OddsRatio_working_3-way'!I731)</f>
        <v/>
      </c>
      <c r="M732" s="22" t="str">
        <f>IF(OR($A732="",$B732="",$C732=""),"",'OddsRatio_working_3-way'!J731)</f>
        <v/>
      </c>
      <c r="N732" s="17" t="str">
        <f>IF('Log_working_3-way'!$D731="","",A732^('Log_working_3-way'!$D731))</f>
        <v/>
      </c>
      <c r="O732" s="21" t="str">
        <f>IF('Log_working_3-way'!$D731="","",B732^('Log_working_3-way'!$D731))</f>
        <v/>
      </c>
      <c r="P732" s="22" t="str">
        <f>IF('Log_working_3-way'!$D731="","",C732^('Log_working_3-way'!$D731))</f>
        <v/>
      </c>
    </row>
    <row r="733" spans="4:16" x14ac:dyDescent="0.2">
      <c r="D733" s="20" t="str">
        <f t="shared" si="419"/>
        <v/>
      </c>
      <c r="E733" s="17" t="str">
        <f>IF(OR($A733="",$B733="",$C733=""),"",A733*'MPTO_working_3-way'!$I732)</f>
        <v/>
      </c>
      <c r="F733" s="21" t="str">
        <f>IF(OR($A733="",$B733="",$C733=""),"",B733*'MPTO_working_3-way'!$I732)</f>
        <v/>
      </c>
      <c r="G733" s="22" t="str">
        <f>IF(OR($A733="",$B733="",$C733=""),"",C733*'MPTO_working_3-way'!$I732)</f>
        <v/>
      </c>
      <c r="H733" s="17" t="str">
        <f>IF(OR($A733="",$B733="",$C733=""),"",'MPTO_working_3-way'!E732)</f>
        <v/>
      </c>
      <c r="I733" s="21" t="str">
        <f>IF(OR($A733="",$B733="",$C733=""),"",'MPTO_working_3-way'!F732)</f>
        <v/>
      </c>
      <c r="J733" s="22" t="str">
        <f>IF(OR($A733="",$B733="",$C733=""),"",'MPTO_working_3-way'!G732)</f>
        <v/>
      </c>
      <c r="K733" s="17" t="str">
        <f>IF(OR($A733="",$B733="",$C733=""),"",'OddsRatio_working_3-way'!H732)</f>
        <v/>
      </c>
      <c r="L733" s="21" t="str">
        <f>IF(OR($A733="",$B733="",$C733=""),"",'OddsRatio_working_3-way'!I732)</f>
        <v/>
      </c>
      <c r="M733" s="22" t="str">
        <f>IF(OR($A733="",$B733="",$C733=""),"",'OddsRatio_working_3-way'!J732)</f>
        <v/>
      </c>
      <c r="N733" s="17" t="str">
        <f>IF('Log_working_3-way'!$D732="","",A733^('Log_working_3-way'!$D732))</f>
        <v/>
      </c>
      <c r="O733" s="21" t="str">
        <f>IF('Log_working_3-way'!$D732="","",B733^('Log_working_3-way'!$D732))</f>
        <v/>
      </c>
      <c r="P733" s="22" t="str">
        <f>IF('Log_working_3-way'!$D732="","",C733^('Log_working_3-way'!$D732))</f>
        <v/>
      </c>
    </row>
    <row r="734" spans="4:16" x14ac:dyDescent="0.2">
      <c r="D734" s="20" t="str">
        <f t="shared" si="419"/>
        <v/>
      </c>
      <c r="E734" s="17" t="str">
        <f>IF(OR($A734="",$B734="",$C734=""),"",A734*'MPTO_working_3-way'!$I733)</f>
        <v/>
      </c>
      <c r="F734" s="21" t="str">
        <f>IF(OR($A734="",$B734="",$C734=""),"",B734*'MPTO_working_3-way'!$I733)</f>
        <v/>
      </c>
      <c r="G734" s="22" t="str">
        <f>IF(OR($A734="",$B734="",$C734=""),"",C734*'MPTO_working_3-way'!$I733)</f>
        <v/>
      </c>
      <c r="H734" s="17" t="str">
        <f>IF(OR($A734="",$B734="",$C734=""),"",'MPTO_working_3-way'!E733)</f>
        <v/>
      </c>
      <c r="I734" s="21" t="str">
        <f>IF(OR($A734="",$B734="",$C734=""),"",'MPTO_working_3-way'!F733)</f>
        <v/>
      </c>
      <c r="J734" s="22" t="str">
        <f>IF(OR($A734="",$B734="",$C734=""),"",'MPTO_working_3-way'!G733)</f>
        <v/>
      </c>
      <c r="K734" s="17" t="str">
        <f>IF(OR($A734="",$B734="",$C734=""),"",'OddsRatio_working_3-way'!H733)</f>
        <v/>
      </c>
      <c r="L734" s="21" t="str">
        <f>IF(OR($A734="",$B734="",$C734=""),"",'OddsRatio_working_3-way'!I733)</f>
        <v/>
      </c>
      <c r="M734" s="22" t="str">
        <f>IF(OR($A734="",$B734="",$C734=""),"",'OddsRatio_working_3-way'!J733)</f>
        <v/>
      </c>
      <c r="N734" s="17" t="str">
        <f>IF('Log_working_3-way'!$D733="","",A734^('Log_working_3-way'!$D733))</f>
        <v/>
      </c>
      <c r="O734" s="21" t="str">
        <f>IF('Log_working_3-way'!$D733="","",B734^('Log_working_3-way'!$D733))</f>
        <v/>
      </c>
      <c r="P734" s="22" t="str">
        <f>IF('Log_working_3-way'!$D733="","",C734^('Log_working_3-way'!$D733))</f>
        <v/>
      </c>
    </row>
    <row r="735" spans="4:16" x14ac:dyDescent="0.2">
      <c r="D735" s="20" t="str">
        <f t="shared" si="419"/>
        <v/>
      </c>
      <c r="E735" s="17" t="str">
        <f>IF(OR($A735="",$B735="",$C735=""),"",A735*'MPTO_working_3-way'!$I734)</f>
        <v/>
      </c>
      <c r="F735" s="21" t="str">
        <f>IF(OR($A735="",$B735="",$C735=""),"",B735*'MPTO_working_3-way'!$I734)</f>
        <v/>
      </c>
      <c r="G735" s="22" t="str">
        <f>IF(OR($A735="",$B735="",$C735=""),"",C735*'MPTO_working_3-way'!$I734)</f>
        <v/>
      </c>
      <c r="H735" s="17" t="str">
        <f>IF(OR($A735="",$B735="",$C735=""),"",'MPTO_working_3-way'!E734)</f>
        <v/>
      </c>
      <c r="I735" s="21" t="str">
        <f>IF(OR($A735="",$B735="",$C735=""),"",'MPTO_working_3-way'!F734)</f>
        <v/>
      </c>
      <c r="J735" s="22" t="str">
        <f>IF(OR($A735="",$B735="",$C735=""),"",'MPTO_working_3-way'!G734)</f>
        <v/>
      </c>
      <c r="K735" s="17" t="str">
        <f>IF(OR($A735="",$B735="",$C735=""),"",'OddsRatio_working_3-way'!H734)</f>
        <v/>
      </c>
      <c r="L735" s="21" t="str">
        <f>IF(OR($A735="",$B735="",$C735=""),"",'OddsRatio_working_3-way'!I734)</f>
        <v/>
      </c>
      <c r="M735" s="22" t="str">
        <f>IF(OR($A735="",$B735="",$C735=""),"",'OddsRatio_working_3-way'!J734)</f>
        <v/>
      </c>
      <c r="N735" s="17" t="str">
        <f>IF('Log_working_3-way'!$D734="","",A735^('Log_working_3-way'!$D734))</f>
        <v/>
      </c>
      <c r="O735" s="21" t="str">
        <f>IF('Log_working_3-way'!$D734="","",B735^('Log_working_3-way'!$D734))</f>
        <v/>
      </c>
      <c r="P735" s="22" t="str">
        <f>IF('Log_working_3-way'!$D734="","",C735^('Log_working_3-way'!$D734))</f>
        <v/>
      </c>
    </row>
    <row r="736" spans="4:16" x14ac:dyDescent="0.2">
      <c r="D736" s="20" t="str">
        <f t="shared" si="419"/>
        <v/>
      </c>
      <c r="E736" s="17" t="str">
        <f>IF(OR($A736="",$B736="",$C736=""),"",A736*'MPTO_working_3-way'!$I735)</f>
        <v/>
      </c>
      <c r="F736" s="21" t="str">
        <f>IF(OR($A736="",$B736="",$C736=""),"",B736*'MPTO_working_3-way'!$I735)</f>
        <v/>
      </c>
      <c r="G736" s="22" t="str">
        <f>IF(OR($A736="",$B736="",$C736=""),"",C736*'MPTO_working_3-way'!$I735)</f>
        <v/>
      </c>
      <c r="H736" s="17" t="str">
        <f>IF(OR($A736="",$B736="",$C736=""),"",'MPTO_working_3-way'!E735)</f>
        <v/>
      </c>
      <c r="I736" s="21" t="str">
        <f>IF(OR($A736="",$B736="",$C736=""),"",'MPTO_working_3-way'!F735)</f>
        <v/>
      </c>
      <c r="J736" s="22" t="str">
        <f>IF(OR($A736="",$B736="",$C736=""),"",'MPTO_working_3-way'!G735)</f>
        <v/>
      </c>
      <c r="K736" s="17" t="str">
        <f>IF(OR($A736="",$B736="",$C736=""),"",'OddsRatio_working_3-way'!H735)</f>
        <v/>
      </c>
      <c r="L736" s="21" t="str">
        <f>IF(OR($A736="",$B736="",$C736=""),"",'OddsRatio_working_3-way'!I735)</f>
        <v/>
      </c>
      <c r="M736" s="22" t="str">
        <f>IF(OR($A736="",$B736="",$C736=""),"",'OddsRatio_working_3-way'!J735)</f>
        <v/>
      </c>
      <c r="N736" s="17" t="str">
        <f>IF('Log_working_3-way'!$D735="","",A736^('Log_working_3-way'!$D735))</f>
        <v/>
      </c>
      <c r="O736" s="21" t="str">
        <f>IF('Log_working_3-way'!$D735="","",B736^('Log_working_3-way'!$D735))</f>
        <v/>
      </c>
      <c r="P736" s="22" t="str">
        <f>IF('Log_working_3-way'!$D735="","",C736^('Log_working_3-way'!$D735))</f>
        <v/>
      </c>
    </row>
    <row r="737" spans="4:16" x14ac:dyDescent="0.2">
      <c r="D737" s="20" t="str">
        <f t="shared" si="419"/>
        <v/>
      </c>
      <c r="E737" s="17" t="str">
        <f>IF(OR($A737="",$B737="",$C737=""),"",A737*'MPTO_working_3-way'!$I736)</f>
        <v/>
      </c>
      <c r="F737" s="21" t="str">
        <f>IF(OR($A737="",$B737="",$C737=""),"",B737*'MPTO_working_3-way'!$I736)</f>
        <v/>
      </c>
      <c r="G737" s="22" t="str">
        <f>IF(OR($A737="",$B737="",$C737=""),"",C737*'MPTO_working_3-way'!$I736)</f>
        <v/>
      </c>
      <c r="H737" s="17" t="str">
        <f>IF(OR($A737="",$B737="",$C737=""),"",'MPTO_working_3-way'!E736)</f>
        <v/>
      </c>
      <c r="I737" s="21" t="str">
        <f>IF(OR($A737="",$B737="",$C737=""),"",'MPTO_working_3-way'!F736)</f>
        <v/>
      </c>
      <c r="J737" s="22" t="str">
        <f>IF(OR($A737="",$B737="",$C737=""),"",'MPTO_working_3-way'!G736)</f>
        <v/>
      </c>
      <c r="K737" s="17" t="str">
        <f>IF(OR($A737="",$B737="",$C737=""),"",'OddsRatio_working_3-way'!H736)</f>
        <v/>
      </c>
      <c r="L737" s="21" t="str">
        <f>IF(OR($A737="",$B737="",$C737=""),"",'OddsRatio_working_3-way'!I736)</f>
        <v/>
      </c>
      <c r="M737" s="22" t="str">
        <f>IF(OR($A737="",$B737="",$C737=""),"",'OddsRatio_working_3-way'!J736)</f>
        <v/>
      </c>
      <c r="N737" s="17" t="str">
        <f>IF('Log_working_3-way'!$D736="","",A737^('Log_working_3-way'!$D736))</f>
        <v/>
      </c>
      <c r="O737" s="21" t="str">
        <f>IF('Log_working_3-way'!$D736="","",B737^('Log_working_3-way'!$D736))</f>
        <v/>
      </c>
      <c r="P737" s="22" t="str">
        <f>IF('Log_working_3-way'!$D736="","",C737^('Log_working_3-way'!$D736))</f>
        <v/>
      </c>
    </row>
    <row r="738" spans="4:16" x14ac:dyDescent="0.2">
      <c r="D738" s="20" t="str">
        <f t="shared" si="419"/>
        <v/>
      </c>
      <c r="E738" s="17" t="str">
        <f>IF(OR($A738="",$B738="",$C738=""),"",A738*'MPTO_working_3-way'!$I737)</f>
        <v/>
      </c>
      <c r="F738" s="21" t="str">
        <f>IF(OR($A738="",$B738="",$C738=""),"",B738*'MPTO_working_3-way'!$I737)</f>
        <v/>
      </c>
      <c r="G738" s="22" t="str">
        <f>IF(OR($A738="",$B738="",$C738=""),"",C738*'MPTO_working_3-way'!$I737)</f>
        <v/>
      </c>
      <c r="H738" s="17" t="str">
        <f>IF(OR($A738="",$B738="",$C738=""),"",'MPTO_working_3-way'!E737)</f>
        <v/>
      </c>
      <c r="I738" s="21" t="str">
        <f>IF(OR($A738="",$B738="",$C738=""),"",'MPTO_working_3-way'!F737)</f>
        <v/>
      </c>
      <c r="J738" s="22" t="str">
        <f>IF(OR($A738="",$B738="",$C738=""),"",'MPTO_working_3-way'!G737)</f>
        <v/>
      </c>
      <c r="K738" s="17" t="str">
        <f>IF(OR($A738="",$B738="",$C738=""),"",'OddsRatio_working_3-way'!H737)</f>
        <v/>
      </c>
      <c r="L738" s="21" t="str">
        <f>IF(OR($A738="",$B738="",$C738=""),"",'OddsRatio_working_3-way'!I737)</f>
        <v/>
      </c>
      <c r="M738" s="22" t="str">
        <f>IF(OR($A738="",$B738="",$C738=""),"",'OddsRatio_working_3-way'!J737)</f>
        <v/>
      </c>
      <c r="N738" s="17" t="str">
        <f>IF('Log_working_3-way'!$D737="","",A738^('Log_working_3-way'!$D737))</f>
        <v/>
      </c>
      <c r="O738" s="21" t="str">
        <f>IF('Log_working_3-way'!$D737="","",B738^('Log_working_3-way'!$D737))</f>
        <v/>
      </c>
      <c r="P738" s="22" t="str">
        <f>IF('Log_working_3-way'!$D737="","",C738^('Log_working_3-way'!$D737))</f>
        <v/>
      </c>
    </row>
    <row r="739" spans="4:16" x14ac:dyDescent="0.2">
      <c r="D739" s="20" t="str">
        <f t="shared" si="419"/>
        <v/>
      </c>
      <c r="E739" s="17" t="str">
        <f>IF(OR($A739="",$B739="",$C739=""),"",A739*'MPTO_working_3-way'!$I738)</f>
        <v/>
      </c>
      <c r="F739" s="21" t="str">
        <f>IF(OR($A739="",$B739="",$C739=""),"",B739*'MPTO_working_3-way'!$I738)</f>
        <v/>
      </c>
      <c r="G739" s="22" t="str">
        <f>IF(OR($A739="",$B739="",$C739=""),"",C739*'MPTO_working_3-way'!$I738)</f>
        <v/>
      </c>
      <c r="H739" s="17" t="str">
        <f>IF(OR($A739="",$B739="",$C739=""),"",'MPTO_working_3-way'!E738)</f>
        <v/>
      </c>
      <c r="I739" s="21" t="str">
        <f>IF(OR($A739="",$B739="",$C739=""),"",'MPTO_working_3-way'!F738)</f>
        <v/>
      </c>
      <c r="J739" s="22" t="str">
        <f>IF(OR($A739="",$B739="",$C739=""),"",'MPTO_working_3-way'!G738)</f>
        <v/>
      </c>
      <c r="K739" s="17" t="str">
        <f>IF(OR($A739="",$B739="",$C739=""),"",'OddsRatio_working_3-way'!H738)</f>
        <v/>
      </c>
      <c r="L739" s="21" t="str">
        <f>IF(OR($A739="",$B739="",$C739=""),"",'OddsRatio_working_3-way'!I738)</f>
        <v/>
      </c>
      <c r="M739" s="22" t="str">
        <f>IF(OR($A739="",$B739="",$C739=""),"",'OddsRatio_working_3-way'!J738)</f>
        <v/>
      </c>
      <c r="N739" s="17" t="str">
        <f>IF('Log_working_3-way'!$D738="","",A739^('Log_working_3-way'!$D738))</f>
        <v/>
      </c>
      <c r="O739" s="21" t="str">
        <f>IF('Log_working_3-way'!$D738="","",B739^('Log_working_3-way'!$D738))</f>
        <v/>
      </c>
      <c r="P739" s="22" t="str">
        <f>IF('Log_working_3-way'!$D738="","",C739^('Log_working_3-way'!$D738))</f>
        <v/>
      </c>
    </row>
    <row r="740" spans="4:16" x14ac:dyDescent="0.2">
      <c r="D740" s="20" t="str">
        <f t="shared" si="419"/>
        <v/>
      </c>
      <c r="E740" s="17" t="str">
        <f>IF(OR($A740="",$B740="",$C740=""),"",A740*'MPTO_working_3-way'!$I739)</f>
        <v/>
      </c>
      <c r="F740" s="21" t="str">
        <f>IF(OR($A740="",$B740="",$C740=""),"",B740*'MPTO_working_3-way'!$I739)</f>
        <v/>
      </c>
      <c r="G740" s="22" t="str">
        <f>IF(OR($A740="",$B740="",$C740=""),"",C740*'MPTO_working_3-way'!$I739)</f>
        <v/>
      </c>
      <c r="H740" s="17" t="str">
        <f>IF(OR($A740="",$B740="",$C740=""),"",'MPTO_working_3-way'!E739)</f>
        <v/>
      </c>
      <c r="I740" s="21" t="str">
        <f>IF(OR($A740="",$B740="",$C740=""),"",'MPTO_working_3-way'!F739)</f>
        <v/>
      </c>
      <c r="J740" s="22" t="str">
        <f>IF(OR($A740="",$B740="",$C740=""),"",'MPTO_working_3-way'!G739)</f>
        <v/>
      </c>
      <c r="K740" s="17" t="str">
        <f>IF(OR($A740="",$B740="",$C740=""),"",'OddsRatio_working_3-way'!H739)</f>
        <v/>
      </c>
      <c r="L740" s="21" t="str">
        <f>IF(OR($A740="",$B740="",$C740=""),"",'OddsRatio_working_3-way'!I739)</f>
        <v/>
      </c>
      <c r="M740" s="22" t="str">
        <f>IF(OR($A740="",$B740="",$C740=""),"",'OddsRatio_working_3-way'!J739)</f>
        <v/>
      </c>
      <c r="N740" s="17" t="str">
        <f>IF('Log_working_3-way'!$D739="","",A740^('Log_working_3-way'!$D739))</f>
        <v/>
      </c>
      <c r="O740" s="21" t="str">
        <f>IF('Log_working_3-way'!$D739="","",B740^('Log_working_3-way'!$D739))</f>
        <v/>
      </c>
      <c r="P740" s="22" t="str">
        <f>IF('Log_working_3-way'!$D739="","",C740^('Log_working_3-way'!$D739))</f>
        <v/>
      </c>
    </row>
    <row r="741" spans="4:16" x14ac:dyDescent="0.2">
      <c r="D741" s="20" t="str">
        <f t="shared" si="419"/>
        <v/>
      </c>
      <c r="E741" s="17" t="str">
        <f>IF(OR($A741="",$B741="",$C741=""),"",A741*'MPTO_working_3-way'!$I740)</f>
        <v/>
      </c>
      <c r="F741" s="21" t="str">
        <f>IF(OR($A741="",$B741="",$C741=""),"",B741*'MPTO_working_3-way'!$I740)</f>
        <v/>
      </c>
      <c r="G741" s="22" t="str">
        <f>IF(OR($A741="",$B741="",$C741=""),"",C741*'MPTO_working_3-way'!$I740)</f>
        <v/>
      </c>
      <c r="H741" s="17" t="str">
        <f>IF(OR($A741="",$B741="",$C741=""),"",'MPTO_working_3-way'!E740)</f>
        <v/>
      </c>
      <c r="I741" s="21" t="str">
        <f>IF(OR($A741="",$B741="",$C741=""),"",'MPTO_working_3-way'!F740)</f>
        <v/>
      </c>
      <c r="J741" s="22" t="str">
        <f>IF(OR($A741="",$B741="",$C741=""),"",'MPTO_working_3-way'!G740)</f>
        <v/>
      </c>
      <c r="K741" s="17" t="str">
        <f>IF(OR($A741="",$B741="",$C741=""),"",'OddsRatio_working_3-way'!H740)</f>
        <v/>
      </c>
      <c r="L741" s="21" t="str">
        <f>IF(OR($A741="",$B741="",$C741=""),"",'OddsRatio_working_3-way'!I740)</f>
        <v/>
      </c>
      <c r="M741" s="22" t="str">
        <f>IF(OR($A741="",$B741="",$C741=""),"",'OddsRatio_working_3-way'!J740)</f>
        <v/>
      </c>
      <c r="N741" s="17" t="str">
        <f>IF('Log_working_3-way'!$D740="","",A741^('Log_working_3-way'!$D740))</f>
        <v/>
      </c>
      <c r="O741" s="21" t="str">
        <f>IF('Log_working_3-way'!$D740="","",B741^('Log_working_3-way'!$D740))</f>
        <v/>
      </c>
      <c r="P741" s="22" t="str">
        <f>IF('Log_working_3-way'!$D740="","",C741^('Log_working_3-way'!$D740))</f>
        <v/>
      </c>
    </row>
    <row r="742" spans="4:16" x14ac:dyDescent="0.2">
      <c r="D742" s="20" t="str">
        <f t="shared" si="419"/>
        <v/>
      </c>
      <c r="E742" s="17" t="str">
        <f>IF(OR($A742="",$B742="",$C742=""),"",A742*'MPTO_working_3-way'!$I741)</f>
        <v/>
      </c>
      <c r="F742" s="21" t="str">
        <f>IF(OR($A742="",$B742="",$C742=""),"",B742*'MPTO_working_3-way'!$I741)</f>
        <v/>
      </c>
      <c r="G742" s="22" t="str">
        <f>IF(OR($A742="",$B742="",$C742=""),"",C742*'MPTO_working_3-way'!$I741)</f>
        <v/>
      </c>
      <c r="H742" s="17" t="str">
        <f>IF(OR($A742="",$B742="",$C742=""),"",'MPTO_working_3-way'!E741)</f>
        <v/>
      </c>
      <c r="I742" s="21" t="str">
        <f>IF(OR($A742="",$B742="",$C742=""),"",'MPTO_working_3-way'!F741)</f>
        <v/>
      </c>
      <c r="J742" s="22" t="str">
        <f>IF(OR($A742="",$B742="",$C742=""),"",'MPTO_working_3-way'!G741)</f>
        <v/>
      </c>
      <c r="K742" s="17" t="str">
        <f>IF(OR($A742="",$B742="",$C742=""),"",'OddsRatio_working_3-way'!H741)</f>
        <v/>
      </c>
      <c r="L742" s="21" t="str">
        <f>IF(OR($A742="",$B742="",$C742=""),"",'OddsRatio_working_3-way'!I741)</f>
        <v/>
      </c>
      <c r="M742" s="22" t="str">
        <f>IF(OR($A742="",$B742="",$C742=""),"",'OddsRatio_working_3-way'!J741)</f>
        <v/>
      </c>
      <c r="N742" s="17" t="str">
        <f>IF('Log_working_3-way'!$D741="","",A742^('Log_working_3-way'!$D741))</f>
        <v/>
      </c>
      <c r="O742" s="21" t="str">
        <f>IF('Log_working_3-way'!$D741="","",B742^('Log_working_3-way'!$D741))</f>
        <v/>
      </c>
      <c r="P742" s="22" t="str">
        <f>IF('Log_working_3-way'!$D741="","",C742^('Log_working_3-way'!$D741))</f>
        <v/>
      </c>
    </row>
    <row r="743" spans="4:16" x14ac:dyDescent="0.2">
      <c r="D743" s="20" t="str">
        <f t="shared" si="419"/>
        <v/>
      </c>
      <c r="E743" s="17" t="str">
        <f>IF(OR($A743="",$B743="",$C743=""),"",A743*'MPTO_working_3-way'!$I742)</f>
        <v/>
      </c>
      <c r="F743" s="21" t="str">
        <f>IF(OR($A743="",$B743="",$C743=""),"",B743*'MPTO_working_3-way'!$I742)</f>
        <v/>
      </c>
      <c r="G743" s="22" t="str">
        <f>IF(OR($A743="",$B743="",$C743=""),"",C743*'MPTO_working_3-way'!$I742)</f>
        <v/>
      </c>
      <c r="H743" s="17" t="str">
        <f>IF(OR($A743="",$B743="",$C743=""),"",'MPTO_working_3-way'!E742)</f>
        <v/>
      </c>
      <c r="I743" s="21" t="str">
        <f>IF(OR($A743="",$B743="",$C743=""),"",'MPTO_working_3-way'!F742)</f>
        <v/>
      </c>
      <c r="J743" s="22" t="str">
        <f>IF(OR($A743="",$B743="",$C743=""),"",'MPTO_working_3-way'!G742)</f>
        <v/>
      </c>
      <c r="K743" s="17" t="str">
        <f>IF(OR($A743="",$B743="",$C743=""),"",'OddsRatio_working_3-way'!H742)</f>
        <v/>
      </c>
      <c r="L743" s="21" t="str">
        <f>IF(OR($A743="",$B743="",$C743=""),"",'OddsRatio_working_3-way'!I742)</f>
        <v/>
      </c>
      <c r="M743" s="22" t="str">
        <f>IF(OR($A743="",$B743="",$C743=""),"",'OddsRatio_working_3-way'!J742)</f>
        <v/>
      </c>
      <c r="N743" s="17" t="str">
        <f>IF('Log_working_3-way'!$D742="","",A743^('Log_working_3-way'!$D742))</f>
        <v/>
      </c>
      <c r="O743" s="21" t="str">
        <f>IF('Log_working_3-way'!$D742="","",B743^('Log_working_3-way'!$D742))</f>
        <v/>
      </c>
      <c r="P743" s="22" t="str">
        <f>IF('Log_working_3-way'!$D742="","",C743^('Log_working_3-way'!$D742))</f>
        <v/>
      </c>
    </row>
    <row r="744" spans="4:16" x14ac:dyDescent="0.2">
      <c r="D744" s="20" t="str">
        <f t="shared" si="419"/>
        <v/>
      </c>
      <c r="E744" s="17" t="str">
        <f>IF(OR($A744="",$B744="",$C744=""),"",A744*'MPTO_working_3-way'!$I743)</f>
        <v/>
      </c>
      <c r="F744" s="21" t="str">
        <f>IF(OR($A744="",$B744="",$C744=""),"",B744*'MPTO_working_3-way'!$I743)</f>
        <v/>
      </c>
      <c r="G744" s="22" t="str">
        <f>IF(OR($A744="",$B744="",$C744=""),"",C744*'MPTO_working_3-way'!$I743)</f>
        <v/>
      </c>
      <c r="H744" s="17" t="str">
        <f>IF(OR($A744="",$B744="",$C744=""),"",'MPTO_working_3-way'!E743)</f>
        <v/>
      </c>
      <c r="I744" s="21" t="str">
        <f>IF(OR($A744="",$B744="",$C744=""),"",'MPTO_working_3-way'!F743)</f>
        <v/>
      </c>
      <c r="J744" s="22" t="str">
        <f>IF(OR($A744="",$B744="",$C744=""),"",'MPTO_working_3-way'!G743)</f>
        <v/>
      </c>
      <c r="K744" s="17" t="str">
        <f>IF(OR($A744="",$B744="",$C744=""),"",'OddsRatio_working_3-way'!H743)</f>
        <v/>
      </c>
      <c r="L744" s="21" t="str">
        <f>IF(OR($A744="",$B744="",$C744=""),"",'OddsRatio_working_3-way'!I743)</f>
        <v/>
      </c>
      <c r="M744" s="22" t="str">
        <f>IF(OR($A744="",$B744="",$C744=""),"",'OddsRatio_working_3-way'!J743)</f>
        <v/>
      </c>
      <c r="N744" s="17" t="str">
        <f>IF('Log_working_3-way'!$D743="","",A744^('Log_working_3-way'!$D743))</f>
        <v/>
      </c>
      <c r="O744" s="21" t="str">
        <f>IF('Log_working_3-way'!$D743="","",B744^('Log_working_3-way'!$D743))</f>
        <v/>
      </c>
      <c r="P744" s="22" t="str">
        <f>IF('Log_working_3-way'!$D743="","",C744^('Log_working_3-way'!$D743))</f>
        <v/>
      </c>
    </row>
    <row r="745" spans="4:16" x14ac:dyDescent="0.2">
      <c r="D745" s="20" t="str">
        <f t="shared" si="419"/>
        <v/>
      </c>
      <c r="E745" s="17" t="str">
        <f>IF(OR($A745="",$B745="",$C745=""),"",A745*'MPTO_working_3-way'!$I744)</f>
        <v/>
      </c>
      <c r="F745" s="21" t="str">
        <f>IF(OR($A745="",$B745="",$C745=""),"",B745*'MPTO_working_3-way'!$I744)</f>
        <v/>
      </c>
      <c r="G745" s="22" t="str">
        <f>IF(OR($A745="",$B745="",$C745=""),"",C745*'MPTO_working_3-way'!$I744)</f>
        <v/>
      </c>
      <c r="H745" s="17" t="str">
        <f>IF(OR($A745="",$B745="",$C745=""),"",'MPTO_working_3-way'!E744)</f>
        <v/>
      </c>
      <c r="I745" s="21" t="str">
        <f>IF(OR($A745="",$B745="",$C745=""),"",'MPTO_working_3-way'!F744)</f>
        <v/>
      </c>
      <c r="J745" s="22" t="str">
        <f>IF(OR($A745="",$B745="",$C745=""),"",'MPTO_working_3-way'!G744)</f>
        <v/>
      </c>
      <c r="K745" s="17" t="str">
        <f>IF(OR($A745="",$B745="",$C745=""),"",'OddsRatio_working_3-way'!H744)</f>
        <v/>
      </c>
      <c r="L745" s="21" t="str">
        <f>IF(OR($A745="",$B745="",$C745=""),"",'OddsRatio_working_3-way'!I744)</f>
        <v/>
      </c>
      <c r="M745" s="22" t="str">
        <f>IF(OR($A745="",$B745="",$C745=""),"",'OddsRatio_working_3-way'!J744)</f>
        <v/>
      </c>
      <c r="N745" s="17" t="str">
        <f>IF('Log_working_3-way'!$D744="","",A745^('Log_working_3-way'!$D744))</f>
        <v/>
      </c>
      <c r="O745" s="21" t="str">
        <f>IF('Log_working_3-way'!$D744="","",B745^('Log_working_3-way'!$D744))</f>
        <v/>
      </c>
      <c r="P745" s="22" t="str">
        <f>IF('Log_working_3-way'!$D744="","",C745^('Log_working_3-way'!$D744))</f>
        <v/>
      </c>
    </row>
    <row r="746" spans="4:16" x14ac:dyDescent="0.2">
      <c r="D746" s="20" t="str">
        <f t="shared" si="419"/>
        <v/>
      </c>
      <c r="E746" s="17" t="str">
        <f>IF(OR($A746="",$B746="",$C746=""),"",A746*'MPTO_working_3-way'!$I745)</f>
        <v/>
      </c>
      <c r="F746" s="21" t="str">
        <f>IF(OR($A746="",$B746="",$C746=""),"",B746*'MPTO_working_3-way'!$I745)</f>
        <v/>
      </c>
      <c r="G746" s="22" t="str">
        <f>IF(OR($A746="",$B746="",$C746=""),"",C746*'MPTO_working_3-way'!$I745)</f>
        <v/>
      </c>
      <c r="H746" s="17" t="str">
        <f>IF(OR($A746="",$B746="",$C746=""),"",'MPTO_working_3-way'!E745)</f>
        <v/>
      </c>
      <c r="I746" s="21" t="str">
        <f>IF(OR($A746="",$B746="",$C746=""),"",'MPTO_working_3-way'!F745)</f>
        <v/>
      </c>
      <c r="J746" s="22" t="str">
        <f>IF(OR($A746="",$B746="",$C746=""),"",'MPTO_working_3-way'!G745)</f>
        <v/>
      </c>
      <c r="K746" s="17" t="str">
        <f>IF(OR($A746="",$B746="",$C746=""),"",'OddsRatio_working_3-way'!H745)</f>
        <v/>
      </c>
      <c r="L746" s="21" t="str">
        <f>IF(OR($A746="",$B746="",$C746=""),"",'OddsRatio_working_3-way'!I745)</f>
        <v/>
      </c>
      <c r="M746" s="22" t="str">
        <f>IF(OR($A746="",$B746="",$C746=""),"",'OddsRatio_working_3-way'!J745)</f>
        <v/>
      </c>
      <c r="N746" s="17" t="str">
        <f>IF('Log_working_3-way'!$D745="","",A746^('Log_working_3-way'!$D745))</f>
        <v/>
      </c>
      <c r="O746" s="21" t="str">
        <f>IF('Log_working_3-way'!$D745="","",B746^('Log_working_3-way'!$D745))</f>
        <v/>
      </c>
      <c r="P746" s="22" t="str">
        <f>IF('Log_working_3-way'!$D745="","",C746^('Log_working_3-way'!$D745))</f>
        <v/>
      </c>
    </row>
    <row r="747" spans="4:16" x14ac:dyDescent="0.2">
      <c r="D747" s="20" t="str">
        <f t="shared" si="419"/>
        <v/>
      </c>
      <c r="E747" s="17" t="str">
        <f>IF(OR($A747="",$B747="",$C747=""),"",A747*'MPTO_working_3-way'!$I746)</f>
        <v/>
      </c>
      <c r="F747" s="21" t="str">
        <f>IF(OR($A747="",$B747="",$C747=""),"",B747*'MPTO_working_3-way'!$I746)</f>
        <v/>
      </c>
      <c r="G747" s="22" t="str">
        <f>IF(OR($A747="",$B747="",$C747=""),"",C747*'MPTO_working_3-way'!$I746)</f>
        <v/>
      </c>
      <c r="H747" s="17" t="str">
        <f>IF(OR($A747="",$B747="",$C747=""),"",'MPTO_working_3-way'!E746)</f>
        <v/>
      </c>
      <c r="I747" s="21" t="str">
        <f>IF(OR($A747="",$B747="",$C747=""),"",'MPTO_working_3-way'!F746)</f>
        <v/>
      </c>
      <c r="J747" s="22" t="str">
        <f>IF(OR($A747="",$B747="",$C747=""),"",'MPTO_working_3-way'!G746)</f>
        <v/>
      </c>
      <c r="K747" s="17" t="str">
        <f>IF(OR($A747="",$B747="",$C747=""),"",'OddsRatio_working_3-way'!H746)</f>
        <v/>
      </c>
      <c r="L747" s="21" t="str">
        <f>IF(OR($A747="",$B747="",$C747=""),"",'OddsRatio_working_3-way'!I746)</f>
        <v/>
      </c>
      <c r="M747" s="22" t="str">
        <f>IF(OR($A747="",$B747="",$C747=""),"",'OddsRatio_working_3-way'!J746)</f>
        <v/>
      </c>
      <c r="N747" s="17" t="str">
        <f>IF('Log_working_3-way'!$D746="","",A747^('Log_working_3-way'!$D746))</f>
        <v/>
      </c>
      <c r="O747" s="21" t="str">
        <f>IF('Log_working_3-way'!$D746="","",B747^('Log_working_3-way'!$D746))</f>
        <v/>
      </c>
      <c r="P747" s="22" t="str">
        <f>IF('Log_working_3-way'!$D746="","",C747^('Log_working_3-way'!$D746))</f>
        <v/>
      </c>
    </row>
    <row r="748" spans="4:16" x14ac:dyDescent="0.2">
      <c r="D748" s="20" t="str">
        <f t="shared" si="419"/>
        <v/>
      </c>
      <c r="E748" s="17" t="str">
        <f>IF(OR($A748="",$B748="",$C748=""),"",A748*'MPTO_working_3-way'!$I747)</f>
        <v/>
      </c>
      <c r="F748" s="21" t="str">
        <f>IF(OR($A748="",$B748="",$C748=""),"",B748*'MPTO_working_3-way'!$I747)</f>
        <v/>
      </c>
      <c r="G748" s="22" t="str">
        <f>IF(OR($A748="",$B748="",$C748=""),"",C748*'MPTO_working_3-way'!$I747)</f>
        <v/>
      </c>
      <c r="H748" s="17" t="str">
        <f>IF(OR($A748="",$B748="",$C748=""),"",'MPTO_working_3-way'!E747)</f>
        <v/>
      </c>
      <c r="I748" s="21" t="str">
        <f>IF(OR($A748="",$B748="",$C748=""),"",'MPTO_working_3-way'!F747)</f>
        <v/>
      </c>
      <c r="J748" s="22" t="str">
        <f>IF(OR($A748="",$B748="",$C748=""),"",'MPTO_working_3-way'!G747)</f>
        <v/>
      </c>
      <c r="K748" s="17" t="str">
        <f>IF(OR($A748="",$B748="",$C748=""),"",'OddsRatio_working_3-way'!H747)</f>
        <v/>
      </c>
      <c r="L748" s="21" t="str">
        <f>IF(OR($A748="",$B748="",$C748=""),"",'OddsRatio_working_3-way'!I747)</f>
        <v/>
      </c>
      <c r="M748" s="22" t="str">
        <f>IF(OR($A748="",$B748="",$C748=""),"",'OddsRatio_working_3-way'!J747)</f>
        <v/>
      </c>
      <c r="N748" s="17" t="str">
        <f>IF('Log_working_3-way'!$D747="","",A748^('Log_working_3-way'!$D747))</f>
        <v/>
      </c>
      <c r="O748" s="21" t="str">
        <f>IF('Log_working_3-way'!$D747="","",B748^('Log_working_3-way'!$D747))</f>
        <v/>
      </c>
      <c r="P748" s="22" t="str">
        <f>IF('Log_working_3-way'!$D747="","",C748^('Log_working_3-way'!$D747))</f>
        <v/>
      </c>
    </row>
    <row r="749" spans="4:16" x14ac:dyDescent="0.2">
      <c r="D749" s="20" t="str">
        <f t="shared" si="419"/>
        <v/>
      </c>
      <c r="E749" s="17" t="str">
        <f>IF(OR($A749="",$B749="",$C749=""),"",A749*'MPTO_working_3-way'!$I748)</f>
        <v/>
      </c>
      <c r="F749" s="21" t="str">
        <f>IF(OR($A749="",$B749="",$C749=""),"",B749*'MPTO_working_3-way'!$I748)</f>
        <v/>
      </c>
      <c r="G749" s="22" t="str">
        <f>IF(OR($A749="",$B749="",$C749=""),"",C749*'MPTO_working_3-way'!$I748)</f>
        <v/>
      </c>
      <c r="H749" s="17" t="str">
        <f>IF(OR($A749="",$B749="",$C749=""),"",'MPTO_working_3-way'!E748)</f>
        <v/>
      </c>
      <c r="I749" s="21" t="str">
        <f>IF(OR($A749="",$B749="",$C749=""),"",'MPTO_working_3-way'!F748)</f>
        <v/>
      </c>
      <c r="J749" s="22" t="str">
        <f>IF(OR($A749="",$B749="",$C749=""),"",'MPTO_working_3-way'!G748)</f>
        <v/>
      </c>
      <c r="K749" s="17" t="str">
        <f>IF(OR($A749="",$B749="",$C749=""),"",'OddsRatio_working_3-way'!H748)</f>
        <v/>
      </c>
      <c r="L749" s="21" t="str">
        <f>IF(OR($A749="",$B749="",$C749=""),"",'OddsRatio_working_3-way'!I748)</f>
        <v/>
      </c>
      <c r="M749" s="22" t="str">
        <f>IF(OR($A749="",$B749="",$C749=""),"",'OddsRatio_working_3-way'!J748)</f>
        <v/>
      </c>
      <c r="N749" s="17" t="str">
        <f>IF('Log_working_3-way'!$D748="","",A749^('Log_working_3-way'!$D748))</f>
        <v/>
      </c>
      <c r="O749" s="21" t="str">
        <f>IF('Log_working_3-way'!$D748="","",B749^('Log_working_3-way'!$D748))</f>
        <v/>
      </c>
      <c r="P749" s="22" t="str">
        <f>IF('Log_working_3-way'!$D748="","",C749^('Log_working_3-way'!$D748))</f>
        <v/>
      </c>
    </row>
    <row r="750" spans="4:16" x14ac:dyDescent="0.2">
      <c r="D750" s="20" t="str">
        <f t="shared" si="419"/>
        <v/>
      </c>
      <c r="E750" s="17" t="str">
        <f>IF(OR($A750="",$B750="",$C750=""),"",A750*'MPTO_working_3-way'!$I749)</f>
        <v/>
      </c>
      <c r="F750" s="21" t="str">
        <f>IF(OR($A750="",$B750="",$C750=""),"",B750*'MPTO_working_3-way'!$I749)</f>
        <v/>
      </c>
      <c r="G750" s="22" t="str">
        <f>IF(OR($A750="",$B750="",$C750=""),"",C750*'MPTO_working_3-way'!$I749)</f>
        <v/>
      </c>
      <c r="H750" s="17" t="str">
        <f>IF(OR($A750="",$B750="",$C750=""),"",'MPTO_working_3-way'!E749)</f>
        <v/>
      </c>
      <c r="I750" s="21" t="str">
        <f>IF(OR($A750="",$B750="",$C750=""),"",'MPTO_working_3-way'!F749)</f>
        <v/>
      </c>
      <c r="J750" s="22" t="str">
        <f>IF(OR($A750="",$B750="",$C750=""),"",'MPTO_working_3-way'!G749)</f>
        <v/>
      </c>
      <c r="K750" s="17" t="str">
        <f>IF(OR($A750="",$B750="",$C750=""),"",'OddsRatio_working_3-way'!H749)</f>
        <v/>
      </c>
      <c r="L750" s="21" t="str">
        <f>IF(OR($A750="",$B750="",$C750=""),"",'OddsRatio_working_3-way'!I749)</f>
        <v/>
      </c>
      <c r="M750" s="22" t="str">
        <f>IF(OR($A750="",$B750="",$C750=""),"",'OddsRatio_working_3-way'!J749)</f>
        <v/>
      </c>
      <c r="N750" s="17" t="str">
        <f>IF('Log_working_3-way'!$D749="","",A750^('Log_working_3-way'!$D749))</f>
        <v/>
      </c>
      <c r="O750" s="21" t="str">
        <f>IF('Log_working_3-way'!$D749="","",B750^('Log_working_3-way'!$D749))</f>
        <v/>
      </c>
      <c r="P750" s="22" t="str">
        <f>IF('Log_working_3-way'!$D749="","",C750^('Log_working_3-way'!$D749))</f>
        <v/>
      </c>
    </row>
    <row r="751" spans="4:16" x14ac:dyDescent="0.2">
      <c r="D751" s="20" t="str">
        <f t="shared" si="419"/>
        <v/>
      </c>
      <c r="E751" s="17" t="str">
        <f>IF(OR($A751="",$B751="",$C751=""),"",A751*'MPTO_working_3-way'!$I750)</f>
        <v/>
      </c>
      <c r="F751" s="21" t="str">
        <f>IF(OR($A751="",$B751="",$C751=""),"",B751*'MPTO_working_3-way'!$I750)</f>
        <v/>
      </c>
      <c r="G751" s="22" t="str">
        <f>IF(OR($A751="",$B751="",$C751=""),"",C751*'MPTO_working_3-way'!$I750)</f>
        <v/>
      </c>
      <c r="H751" s="17" t="str">
        <f>IF(OR($A751="",$B751="",$C751=""),"",'MPTO_working_3-way'!E750)</f>
        <v/>
      </c>
      <c r="I751" s="21" t="str">
        <f>IF(OR($A751="",$B751="",$C751=""),"",'MPTO_working_3-way'!F750)</f>
        <v/>
      </c>
      <c r="J751" s="22" t="str">
        <f>IF(OR($A751="",$B751="",$C751=""),"",'MPTO_working_3-way'!G750)</f>
        <v/>
      </c>
      <c r="K751" s="17" t="str">
        <f>IF(OR($A751="",$B751="",$C751=""),"",'OddsRatio_working_3-way'!H750)</f>
        <v/>
      </c>
      <c r="L751" s="21" t="str">
        <f>IF(OR($A751="",$B751="",$C751=""),"",'OddsRatio_working_3-way'!I750)</f>
        <v/>
      </c>
      <c r="M751" s="22" t="str">
        <f>IF(OR($A751="",$B751="",$C751=""),"",'OddsRatio_working_3-way'!J750)</f>
        <v/>
      </c>
      <c r="N751" s="17" t="str">
        <f>IF('Log_working_3-way'!$D750="","",A751^('Log_working_3-way'!$D750))</f>
        <v/>
      </c>
      <c r="O751" s="21" t="str">
        <f>IF('Log_working_3-way'!$D750="","",B751^('Log_working_3-way'!$D750))</f>
        <v/>
      </c>
      <c r="P751" s="22" t="str">
        <f>IF('Log_working_3-way'!$D750="","",C751^('Log_working_3-way'!$D750))</f>
        <v/>
      </c>
    </row>
    <row r="752" spans="4:16" x14ac:dyDescent="0.2">
      <c r="D752" s="20" t="str">
        <f t="shared" si="419"/>
        <v/>
      </c>
      <c r="E752" s="17" t="str">
        <f>IF(OR($A752="",$B752="",$C752=""),"",A752*'MPTO_working_3-way'!$I751)</f>
        <v/>
      </c>
      <c r="F752" s="21" t="str">
        <f>IF(OR($A752="",$B752="",$C752=""),"",B752*'MPTO_working_3-way'!$I751)</f>
        <v/>
      </c>
      <c r="G752" s="22" t="str">
        <f>IF(OR($A752="",$B752="",$C752=""),"",C752*'MPTO_working_3-way'!$I751)</f>
        <v/>
      </c>
      <c r="H752" s="17" t="str">
        <f>IF(OR($A752="",$B752="",$C752=""),"",'MPTO_working_3-way'!E751)</f>
        <v/>
      </c>
      <c r="I752" s="21" t="str">
        <f>IF(OR($A752="",$B752="",$C752=""),"",'MPTO_working_3-way'!F751)</f>
        <v/>
      </c>
      <c r="J752" s="22" t="str">
        <f>IF(OR($A752="",$B752="",$C752=""),"",'MPTO_working_3-way'!G751)</f>
        <v/>
      </c>
      <c r="K752" s="17" t="str">
        <f>IF(OR($A752="",$B752="",$C752=""),"",'OddsRatio_working_3-way'!H751)</f>
        <v/>
      </c>
      <c r="L752" s="21" t="str">
        <f>IF(OR($A752="",$B752="",$C752=""),"",'OddsRatio_working_3-way'!I751)</f>
        <v/>
      </c>
      <c r="M752" s="22" t="str">
        <f>IF(OR($A752="",$B752="",$C752=""),"",'OddsRatio_working_3-way'!J751)</f>
        <v/>
      </c>
      <c r="N752" s="17" t="str">
        <f>IF('Log_working_3-way'!$D751="","",A752^('Log_working_3-way'!$D751))</f>
        <v/>
      </c>
      <c r="O752" s="21" t="str">
        <f>IF('Log_working_3-way'!$D751="","",B752^('Log_working_3-way'!$D751))</f>
        <v/>
      </c>
      <c r="P752" s="22" t="str">
        <f>IF('Log_working_3-way'!$D751="","",C752^('Log_working_3-way'!$D751))</f>
        <v/>
      </c>
    </row>
    <row r="753" spans="4:16" x14ac:dyDescent="0.2">
      <c r="D753" s="20" t="str">
        <f t="shared" si="419"/>
        <v/>
      </c>
      <c r="E753" s="17" t="str">
        <f>IF(OR($A753="",$B753="",$C753=""),"",A753*'MPTO_working_3-way'!$I752)</f>
        <v/>
      </c>
      <c r="F753" s="21" t="str">
        <f>IF(OR($A753="",$B753="",$C753=""),"",B753*'MPTO_working_3-way'!$I752)</f>
        <v/>
      </c>
      <c r="G753" s="22" t="str">
        <f>IF(OR($A753="",$B753="",$C753=""),"",C753*'MPTO_working_3-way'!$I752)</f>
        <v/>
      </c>
      <c r="H753" s="17" t="str">
        <f>IF(OR($A753="",$B753="",$C753=""),"",'MPTO_working_3-way'!E752)</f>
        <v/>
      </c>
      <c r="I753" s="21" t="str">
        <f>IF(OR($A753="",$B753="",$C753=""),"",'MPTO_working_3-way'!F752)</f>
        <v/>
      </c>
      <c r="J753" s="22" t="str">
        <f>IF(OR($A753="",$B753="",$C753=""),"",'MPTO_working_3-way'!G752)</f>
        <v/>
      </c>
      <c r="K753" s="17" t="str">
        <f>IF(OR($A753="",$B753="",$C753=""),"",'OddsRatio_working_3-way'!H752)</f>
        <v/>
      </c>
      <c r="L753" s="21" t="str">
        <f>IF(OR($A753="",$B753="",$C753=""),"",'OddsRatio_working_3-way'!I752)</f>
        <v/>
      </c>
      <c r="M753" s="22" t="str">
        <f>IF(OR($A753="",$B753="",$C753=""),"",'OddsRatio_working_3-way'!J752)</f>
        <v/>
      </c>
      <c r="N753" s="17" t="str">
        <f>IF('Log_working_3-way'!$D752="","",A753^('Log_working_3-way'!$D752))</f>
        <v/>
      </c>
      <c r="O753" s="21" t="str">
        <f>IF('Log_working_3-way'!$D752="","",B753^('Log_working_3-way'!$D752))</f>
        <v/>
      </c>
      <c r="P753" s="22" t="str">
        <f>IF('Log_working_3-way'!$D752="","",C753^('Log_working_3-way'!$D752))</f>
        <v/>
      </c>
    </row>
    <row r="754" spans="4:16" x14ac:dyDescent="0.2">
      <c r="D754" s="20" t="str">
        <f t="shared" si="419"/>
        <v/>
      </c>
      <c r="E754" s="17" t="str">
        <f>IF(OR($A754="",$B754="",$C754=""),"",A754*'MPTO_working_3-way'!$I753)</f>
        <v/>
      </c>
      <c r="F754" s="21" t="str">
        <f>IF(OR($A754="",$B754="",$C754=""),"",B754*'MPTO_working_3-way'!$I753)</f>
        <v/>
      </c>
      <c r="G754" s="22" t="str">
        <f>IF(OR($A754="",$B754="",$C754=""),"",C754*'MPTO_working_3-way'!$I753)</f>
        <v/>
      </c>
      <c r="H754" s="17" t="str">
        <f>IF(OR($A754="",$B754="",$C754=""),"",'MPTO_working_3-way'!E753)</f>
        <v/>
      </c>
      <c r="I754" s="21" t="str">
        <f>IF(OR($A754="",$B754="",$C754=""),"",'MPTO_working_3-way'!F753)</f>
        <v/>
      </c>
      <c r="J754" s="22" t="str">
        <f>IF(OR($A754="",$B754="",$C754=""),"",'MPTO_working_3-way'!G753)</f>
        <v/>
      </c>
      <c r="K754" s="17" t="str">
        <f>IF(OR($A754="",$B754="",$C754=""),"",'OddsRatio_working_3-way'!H753)</f>
        <v/>
      </c>
      <c r="L754" s="21" t="str">
        <f>IF(OR($A754="",$B754="",$C754=""),"",'OddsRatio_working_3-way'!I753)</f>
        <v/>
      </c>
      <c r="M754" s="22" t="str">
        <f>IF(OR($A754="",$B754="",$C754=""),"",'OddsRatio_working_3-way'!J753)</f>
        <v/>
      </c>
      <c r="N754" s="17" t="str">
        <f>IF('Log_working_3-way'!$D753="","",A754^('Log_working_3-way'!$D753))</f>
        <v/>
      </c>
      <c r="O754" s="21" t="str">
        <f>IF('Log_working_3-way'!$D753="","",B754^('Log_working_3-way'!$D753))</f>
        <v/>
      </c>
      <c r="P754" s="22" t="str">
        <f>IF('Log_working_3-way'!$D753="","",C754^('Log_working_3-way'!$D753))</f>
        <v/>
      </c>
    </row>
    <row r="755" spans="4:16" x14ac:dyDescent="0.2">
      <c r="D755" s="20" t="str">
        <f t="shared" si="419"/>
        <v/>
      </c>
      <c r="E755" s="17" t="str">
        <f>IF(OR($A755="",$B755="",$C755=""),"",A755*'MPTO_working_3-way'!$I754)</f>
        <v/>
      </c>
      <c r="F755" s="21" t="str">
        <f>IF(OR($A755="",$B755="",$C755=""),"",B755*'MPTO_working_3-way'!$I754)</f>
        <v/>
      </c>
      <c r="G755" s="22" t="str">
        <f>IF(OR($A755="",$B755="",$C755=""),"",C755*'MPTO_working_3-way'!$I754)</f>
        <v/>
      </c>
      <c r="H755" s="17" t="str">
        <f>IF(OR($A755="",$B755="",$C755=""),"",'MPTO_working_3-way'!E754)</f>
        <v/>
      </c>
      <c r="I755" s="21" t="str">
        <f>IF(OR($A755="",$B755="",$C755=""),"",'MPTO_working_3-way'!F754)</f>
        <v/>
      </c>
      <c r="J755" s="22" t="str">
        <f>IF(OR($A755="",$B755="",$C755=""),"",'MPTO_working_3-way'!G754)</f>
        <v/>
      </c>
      <c r="K755" s="17" t="str">
        <f>IF(OR($A755="",$B755="",$C755=""),"",'OddsRatio_working_3-way'!H754)</f>
        <v/>
      </c>
      <c r="L755" s="21" t="str">
        <f>IF(OR($A755="",$B755="",$C755=""),"",'OddsRatio_working_3-way'!I754)</f>
        <v/>
      </c>
      <c r="M755" s="22" t="str">
        <f>IF(OR($A755="",$B755="",$C755=""),"",'OddsRatio_working_3-way'!J754)</f>
        <v/>
      </c>
      <c r="N755" s="17" t="str">
        <f>IF('Log_working_3-way'!$D754="","",A755^('Log_working_3-way'!$D754))</f>
        <v/>
      </c>
      <c r="O755" s="21" t="str">
        <f>IF('Log_working_3-way'!$D754="","",B755^('Log_working_3-way'!$D754))</f>
        <v/>
      </c>
      <c r="P755" s="22" t="str">
        <f>IF('Log_working_3-way'!$D754="","",C755^('Log_working_3-way'!$D754))</f>
        <v/>
      </c>
    </row>
    <row r="756" spans="4:16" x14ac:dyDescent="0.2">
      <c r="D756" s="20" t="str">
        <f t="shared" si="419"/>
        <v/>
      </c>
      <c r="E756" s="17" t="str">
        <f>IF(OR($A756="",$B756="",$C756=""),"",A756*'MPTO_working_3-way'!$I755)</f>
        <v/>
      </c>
      <c r="F756" s="21" t="str">
        <f>IF(OR($A756="",$B756="",$C756=""),"",B756*'MPTO_working_3-way'!$I755)</f>
        <v/>
      </c>
      <c r="G756" s="22" t="str">
        <f>IF(OR($A756="",$B756="",$C756=""),"",C756*'MPTO_working_3-way'!$I755)</f>
        <v/>
      </c>
      <c r="H756" s="17" t="str">
        <f>IF(OR($A756="",$B756="",$C756=""),"",'MPTO_working_3-way'!E755)</f>
        <v/>
      </c>
      <c r="I756" s="21" t="str">
        <f>IF(OR($A756="",$B756="",$C756=""),"",'MPTO_working_3-way'!F755)</f>
        <v/>
      </c>
      <c r="J756" s="22" t="str">
        <f>IF(OR($A756="",$B756="",$C756=""),"",'MPTO_working_3-way'!G755)</f>
        <v/>
      </c>
      <c r="K756" s="17" t="str">
        <f>IF(OR($A756="",$B756="",$C756=""),"",'OddsRatio_working_3-way'!H755)</f>
        <v/>
      </c>
      <c r="L756" s="21" t="str">
        <f>IF(OR($A756="",$B756="",$C756=""),"",'OddsRatio_working_3-way'!I755)</f>
        <v/>
      </c>
      <c r="M756" s="22" t="str">
        <f>IF(OR($A756="",$B756="",$C756=""),"",'OddsRatio_working_3-way'!J755)</f>
        <v/>
      </c>
      <c r="N756" s="17" t="str">
        <f>IF('Log_working_3-way'!$D755="","",A756^('Log_working_3-way'!$D755))</f>
        <v/>
      </c>
      <c r="O756" s="21" t="str">
        <f>IF('Log_working_3-way'!$D755="","",B756^('Log_working_3-way'!$D755))</f>
        <v/>
      </c>
      <c r="P756" s="22" t="str">
        <f>IF('Log_working_3-way'!$D755="","",C756^('Log_working_3-way'!$D755))</f>
        <v/>
      </c>
    </row>
    <row r="757" spans="4:16" x14ac:dyDescent="0.2">
      <c r="D757" s="20" t="str">
        <f t="shared" si="419"/>
        <v/>
      </c>
      <c r="E757" s="17" t="str">
        <f>IF(OR($A757="",$B757="",$C757=""),"",A757*'MPTO_working_3-way'!$I756)</f>
        <v/>
      </c>
      <c r="F757" s="21" t="str">
        <f>IF(OR($A757="",$B757="",$C757=""),"",B757*'MPTO_working_3-way'!$I756)</f>
        <v/>
      </c>
      <c r="G757" s="22" t="str">
        <f>IF(OR($A757="",$B757="",$C757=""),"",C757*'MPTO_working_3-way'!$I756)</f>
        <v/>
      </c>
      <c r="H757" s="17" t="str">
        <f>IF(OR($A757="",$B757="",$C757=""),"",'MPTO_working_3-way'!E756)</f>
        <v/>
      </c>
      <c r="I757" s="21" t="str">
        <f>IF(OR($A757="",$B757="",$C757=""),"",'MPTO_working_3-way'!F756)</f>
        <v/>
      </c>
      <c r="J757" s="22" t="str">
        <f>IF(OR($A757="",$B757="",$C757=""),"",'MPTO_working_3-way'!G756)</f>
        <v/>
      </c>
      <c r="K757" s="17" t="str">
        <f>IF(OR($A757="",$B757="",$C757=""),"",'OddsRatio_working_3-way'!H756)</f>
        <v/>
      </c>
      <c r="L757" s="21" t="str">
        <f>IF(OR($A757="",$B757="",$C757=""),"",'OddsRatio_working_3-way'!I756)</f>
        <v/>
      </c>
      <c r="M757" s="22" t="str">
        <f>IF(OR($A757="",$B757="",$C757=""),"",'OddsRatio_working_3-way'!J756)</f>
        <v/>
      </c>
      <c r="N757" s="17" t="str">
        <f>IF('Log_working_3-way'!$D756="","",A757^('Log_working_3-way'!$D756))</f>
        <v/>
      </c>
      <c r="O757" s="21" t="str">
        <f>IF('Log_working_3-way'!$D756="","",B757^('Log_working_3-way'!$D756))</f>
        <v/>
      </c>
      <c r="P757" s="22" t="str">
        <f>IF('Log_working_3-way'!$D756="","",C757^('Log_working_3-way'!$D756))</f>
        <v/>
      </c>
    </row>
    <row r="758" spans="4:16" x14ac:dyDescent="0.2">
      <c r="D758" s="20" t="str">
        <f t="shared" si="419"/>
        <v/>
      </c>
      <c r="E758" s="17" t="str">
        <f>IF(OR($A758="",$B758="",$C758=""),"",A758*'MPTO_working_3-way'!$I757)</f>
        <v/>
      </c>
      <c r="F758" s="21" t="str">
        <f>IF(OR($A758="",$B758="",$C758=""),"",B758*'MPTO_working_3-way'!$I757)</f>
        <v/>
      </c>
      <c r="G758" s="22" t="str">
        <f>IF(OR($A758="",$B758="",$C758=""),"",C758*'MPTO_working_3-way'!$I757)</f>
        <v/>
      </c>
      <c r="H758" s="17" t="str">
        <f>IF(OR($A758="",$B758="",$C758=""),"",'MPTO_working_3-way'!E757)</f>
        <v/>
      </c>
      <c r="I758" s="21" t="str">
        <f>IF(OR($A758="",$B758="",$C758=""),"",'MPTO_working_3-way'!F757)</f>
        <v/>
      </c>
      <c r="J758" s="22" t="str">
        <f>IF(OR($A758="",$B758="",$C758=""),"",'MPTO_working_3-way'!G757)</f>
        <v/>
      </c>
      <c r="K758" s="17" t="str">
        <f>IF(OR($A758="",$B758="",$C758=""),"",'OddsRatio_working_3-way'!H757)</f>
        <v/>
      </c>
      <c r="L758" s="21" t="str">
        <f>IF(OR($A758="",$B758="",$C758=""),"",'OddsRatio_working_3-way'!I757)</f>
        <v/>
      </c>
      <c r="M758" s="22" t="str">
        <f>IF(OR($A758="",$B758="",$C758=""),"",'OddsRatio_working_3-way'!J757)</f>
        <v/>
      </c>
      <c r="N758" s="17" t="str">
        <f>IF('Log_working_3-way'!$D757="","",A758^('Log_working_3-way'!$D757))</f>
        <v/>
      </c>
      <c r="O758" s="21" t="str">
        <f>IF('Log_working_3-way'!$D757="","",B758^('Log_working_3-way'!$D757))</f>
        <v/>
      </c>
      <c r="P758" s="22" t="str">
        <f>IF('Log_working_3-way'!$D757="","",C758^('Log_working_3-way'!$D757))</f>
        <v/>
      </c>
    </row>
    <row r="759" spans="4:16" x14ac:dyDescent="0.2">
      <c r="D759" s="20" t="str">
        <f t="shared" si="419"/>
        <v/>
      </c>
      <c r="E759" s="17" t="str">
        <f>IF(OR($A759="",$B759="",$C759=""),"",A759*'MPTO_working_3-way'!$I758)</f>
        <v/>
      </c>
      <c r="F759" s="21" t="str">
        <f>IF(OR($A759="",$B759="",$C759=""),"",B759*'MPTO_working_3-way'!$I758)</f>
        <v/>
      </c>
      <c r="G759" s="22" t="str">
        <f>IF(OR($A759="",$B759="",$C759=""),"",C759*'MPTO_working_3-way'!$I758)</f>
        <v/>
      </c>
      <c r="H759" s="17" t="str">
        <f>IF(OR($A759="",$B759="",$C759=""),"",'MPTO_working_3-way'!E758)</f>
        <v/>
      </c>
      <c r="I759" s="21" t="str">
        <f>IF(OR($A759="",$B759="",$C759=""),"",'MPTO_working_3-way'!F758)</f>
        <v/>
      </c>
      <c r="J759" s="22" t="str">
        <f>IF(OR($A759="",$B759="",$C759=""),"",'MPTO_working_3-way'!G758)</f>
        <v/>
      </c>
      <c r="K759" s="17" t="str">
        <f>IF(OR($A759="",$B759="",$C759=""),"",'OddsRatio_working_3-way'!H758)</f>
        <v/>
      </c>
      <c r="L759" s="21" t="str">
        <f>IF(OR($A759="",$B759="",$C759=""),"",'OddsRatio_working_3-way'!I758)</f>
        <v/>
      </c>
      <c r="M759" s="22" t="str">
        <f>IF(OR($A759="",$B759="",$C759=""),"",'OddsRatio_working_3-way'!J758)</f>
        <v/>
      </c>
      <c r="N759" s="17" t="str">
        <f>IF('Log_working_3-way'!$D758="","",A759^('Log_working_3-way'!$D758))</f>
        <v/>
      </c>
      <c r="O759" s="21" t="str">
        <f>IF('Log_working_3-way'!$D758="","",B759^('Log_working_3-way'!$D758))</f>
        <v/>
      </c>
      <c r="P759" s="22" t="str">
        <f>IF('Log_working_3-way'!$D758="","",C759^('Log_working_3-way'!$D758))</f>
        <v/>
      </c>
    </row>
    <row r="760" spans="4:16" x14ac:dyDescent="0.2">
      <c r="D760" s="20" t="str">
        <f t="shared" si="419"/>
        <v/>
      </c>
      <c r="E760" s="17" t="str">
        <f>IF(OR($A760="",$B760="",$C760=""),"",A760*'MPTO_working_3-way'!$I759)</f>
        <v/>
      </c>
      <c r="F760" s="21" t="str">
        <f>IF(OR($A760="",$B760="",$C760=""),"",B760*'MPTO_working_3-way'!$I759)</f>
        <v/>
      </c>
      <c r="G760" s="22" t="str">
        <f>IF(OR($A760="",$B760="",$C760=""),"",C760*'MPTO_working_3-way'!$I759)</f>
        <v/>
      </c>
      <c r="H760" s="17" t="str">
        <f>IF(OR($A760="",$B760="",$C760=""),"",'MPTO_working_3-way'!E759)</f>
        <v/>
      </c>
      <c r="I760" s="21" t="str">
        <f>IF(OR($A760="",$B760="",$C760=""),"",'MPTO_working_3-way'!F759)</f>
        <v/>
      </c>
      <c r="J760" s="22" t="str">
        <f>IF(OR($A760="",$B760="",$C760=""),"",'MPTO_working_3-way'!G759)</f>
        <v/>
      </c>
      <c r="K760" s="17" t="str">
        <f>IF(OR($A760="",$B760="",$C760=""),"",'OddsRatio_working_3-way'!H759)</f>
        <v/>
      </c>
      <c r="L760" s="21" t="str">
        <f>IF(OR($A760="",$B760="",$C760=""),"",'OddsRatio_working_3-way'!I759)</f>
        <v/>
      </c>
      <c r="M760" s="22" t="str">
        <f>IF(OR($A760="",$B760="",$C760=""),"",'OddsRatio_working_3-way'!J759)</f>
        <v/>
      </c>
      <c r="N760" s="17" t="str">
        <f>IF('Log_working_3-way'!$D759="","",A760^('Log_working_3-way'!$D759))</f>
        <v/>
      </c>
      <c r="O760" s="21" t="str">
        <f>IF('Log_working_3-way'!$D759="","",B760^('Log_working_3-way'!$D759))</f>
        <v/>
      </c>
      <c r="P760" s="22" t="str">
        <f>IF('Log_working_3-way'!$D759="","",C760^('Log_working_3-way'!$D759))</f>
        <v/>
      </c>
    </row>
    <row r="761" spans="4:16" x14ac:dyDescent="0.2">
      <c r="D761" s="20" t="str">
        <f t="shared" si="419"/>
        <v/>
      </c>
      <c r="E761" s="17" t="str">
        <f>IF(OR($A761="",$B761="",$C761=""),"",A761*'MPTO_working_3-way'!$I760)</f>
        <v/>
      </c>
      <c r="F761" s="21" t="str">
        <f>IF(OR($A761="",$B761="",$C761=""),"",B761*'MPTO_working_3-way'!$I760)</f>
        <v/>
      </c>
      <c r="G761" s="22" t="str">
        <f>IF(OR($A761="",$B761="",$C761=""),"",C761*'MPTO_working_3-way'!$I760)</f>
        <v/>
      </c>
      <c r="H761" s="17" t="str">
        <f>IF(OR($A761="",$B761="",$C761=""),"",'MPTO_working_3-way'!E760)</f>
        <v/>
      </c>
      <c r="I761" s="21" t="str">
        <f>IF(OR($A761="",$B761="",$C761=""),"",'MPTO_working_3-way'!F760)</f>
        <v/>
      </c>
      <c r="J761" s="22" t="str">
        <f>IF(OR($A761="",$B761="",$C761=""),"",'MPTO_working_3-way'!G760)</f>
        <v/>
      </c>
      <c r="K761" s="17" t="str">
        <f>IF(OR($A761="",$B761="",$C761=""),"",'OddsRatio_working_3-way'!H760)</f>
        <v/>
      </c>
      <c r="L761" s="21" t="str">
        <f>IF(OR($A761="",$B761="",$C761=""),"",'OddsRatio_working_3-way'!I760)</f>
        <v/>
      </c>
      <c r="M761" s="22" t="str">
        <f>IF(OR($A761="",$B761="",$C761=""),"",'OddsRatio_working_3-way'!J760)</f>
        <v/>
      </c>
      <c r="N761" s="17" t="str">
        <f>IF('Log_working_3-way'!$D760="","",A761^('Log_working_3-way'!$D760))</f>
        <v/>
      </c>
      <c r="O761" s="21" t="str">
        <f>IF('Log_working_3-way'!$D760="","",B761^('Log_working_3-way'!$D760))</f>
        <v/>
      </c>
      <c r="P761" s="22" t="str">
        <f>IF('Log_working_3-way'!$D760="","",C761^('Log_working_3-way'!$D760))</f>
        <v/>
      </c>
    </row>
    <row r="762" spans="4:16" x14ac:dyDescent="0.2">
      <c r="D762" s="20" t="str">
        <f t="shared" si="419"/>
        <v/>
      </c>
      <c r="E762" s="17" t="str">
        <f>IF(OR($A762="",$B762="",$C762=""),"",A762*'MPTO_working_3-way'!$I761)</f>
        <v/>
      </c>
      <c r="F762" s="21" t="str">
        <f>IF(OR($A762="",$B762="",$C762=""),"",B762*'MPTO_working_3-way'!$I761)</f>
        <v/>
      </c>
      <c r="G762" s="22" t="str">
        <f>IF(OR($A762="",$B762="",$C762=""),"",C762*'MPTO_working_3-way'!$I761)</f>
        <v/>
      </c>
      <c r="H762" s="17" t="str">
        <f>IF(OR($A762="",$B762="",$C762=""),"",'MPTO_working_3-way'!E761)</f>
        <v/>
      </c>
      <c r="I762" s="21" t="str">
        <f>IF(OR($A762="",$B762="",$C762=""),"",'MPTO_working_3-way'!F761)</f>
        <v/>
      </c>
      <c r="J762" s="22" t="str">
        <f>IF(OR($A762="",$B762="",$C762=""),"",'MPTO_working_3-way'!G761)</f>
        <v/>
      </c>
      <c r="K762" s="17" t="str">
        <f>IF(OR($A762="",$B762="",$C762=""),"",'OddsRatio_working_3-way'!H761)</f>
        <v/>
      </c>
      <c r="L762" s="21" t="str">
        <f>IF(OR($A762="",$B762="",$C762=""),"",'OddsRatio_working_3-way'!I761)</f>
        <v/>
      </c>
      <c r="M762" s="22" t="str">
        <f>IF(OR($A762="",$B762="",$C762=""),"",'OddsRatio_working_3-way'!J761)</f>
        <v/>
      </c>
      <c r="N762" s="17" t="str">
        <f>IF('Log_working_3-way'!$D761="","",A762^('Log_working_3-way'!$D761))</f>
        <v/>
      </c>
      <c r="O762" s="21" t="str">
        <f>IF('Log_working_3-way'!$D761="","",B762^('Log_working_3-way'!$D761))</f>
        <v/>
      </c>
      <c r="P762" s="22" t="str">
        <f>IF('Log_working_3-way'!$D761="","",C762^('Log_working_3-way'!$D761))</f>
        <v/>
      </c>
    </row>
    <row r="763" spans="4:16" x14ac:dyDescent="0.2">
      <c r="D763" s="20" t="str">
        <f t="shared" si="419"/>
        <v/>
      </c>
      <c r="E763" s="17" t="str">
        <f>IF(OR($A763="",$B763="",$C763=""),"",A763*'MPTO_working_3-way'!$I762)</f>
        <v/>
      </c>
      <c r="F763" s="21" t="str">
        <f>IF(OR($A763="",$B763="",$C763=""),"",B763*'MPTO_working_3-way'!$I762)</f>
        <v/>
      </c>
      <c r="G763" s="22" t="str">
        <f>IF(OR($A763="",$B763="",$C763=""),"",C763*'MPTO_working_3-way'!$I762)</f>
        <v/>
      </c>
      <c r="H763" s="17" t="str">
        <f>IF(OR($A763="",$B763="",$C763=""),"",'MPTO_working_3-way'!E762)</f>
        <v/>
      </c>
      <c r="I763" s="21" t="str">
        <f>IF(OR($A763="",$B763="",$C763=""),"",'MPTO_working_3-way'!F762)</f>
        <v/>
      </c>
      <c r="J763" s="22" t="str">
        <f>IF(OR($A763="",$B763="",$C763=""),"",'MPTO_working_3-way'!G762)</f>
        <v/>
      </c>
      <c r="K763" s="17" t="str">
        <f>IF(OR($A763="",$B763="",$C763=""),"",'OddsRatio_working_3-way'!H762)</f>
        <v/>
      </c>
      <c r="L763" s="21" t="str">
        <f>IF(OR($A763="",$B763="",$C763=""),"",'OddsRatio_working_3-way'!I762)</f>
        <v/>
      </c>
      <c r="M763" s="22" t="str">
        <f>IF(OR($A763="",$B763="",$C763=""),"",'OddsRatio_working_3-way'!J762)</f>
        <v/>
      </c>
      <c r="N763" s="17" t="str">
        <f>IF('Log_working_3-way'!$D762="","",A763^('Log_working_3-way'!$D762))</f>
        <v/>
      </c>
      <c r="O763" s="21" t="str">
        <f>IF('Log_working_3-way'!$D762="","",B763^('Log_working_3-way'!$D762))</f>
        <v/>
      </c>
      <c r="P763" s="22" t="str">
        <f>IF('Log_working_3-way'!$D762="","",C763^('Log_working_3-way'!$D762))</f>
        <v/>
      </c>
    </row>
    <row r="764" spans="4:16" x14ac:dyDescent="0.2">
      <c r="D764" s="20" t="str">
        <f t="shared" si="419"/>
        <v/>
      </c>
      <c r="E764" s="17" t="str">
        <f>IF(OR($A764="",$B764="",$C764=""),"",A764*'MPTO_working_3-way'!$I763)</f>
        <v/>
      </c>
      <c r="F764" s="21" t="str">
        <f>IF(OR($A764="",$B764="",$C764=""),"",B764*'MPTO_working_3-way'!$I763)</f>
        <v/>
      </c>
      <c r="G764" s="22" t="str">
        <f>IF(OR($A764="",$B764="",$C764=""),"",C764*'MPTO_working_3-way'!$I763)</f>
        <v/>
      </c>
      <c r="H764" s="17" t="str">
        <f>IF(OR($A764="",$B764="",$C764=""),"",'MPTO_working_3-way'!E763)</f>
        <v/>
      </c>
      <c r="I764" s="21" t="str">
        <f>IF(OR($A764="",$B764="",$C764=""),"",'MPTO_working_3-way'!F763)</f>
        <v/>
      </c>
      <c r="J764" s="22" t="str">
        <f>IF(OR($A764="",$B764="",$C764=""),"",'MPTO_working_3-way'!G763)</f>
        <v/>
      </c>
      <c r="K764" s="17" t="str">
        <f>IF(OR($A764="",$B764="",$C764=""),"",'OddsRatio_working_3-way'!H763)</f>
        <v/>
      </c>
      <c r="L764" s="21" t="str">
        <f>IF(OR($A764="",$B764="",$C764=""),"",'OddsRatio_working_3-way'!I763)</f>
        <v/>
      </c>
      <c r="M764" s="22" t="str">
        <f>IF(OR($A764="",$B764="",$C764=""),"",'OddsRatio_working_3-way'!J763)</f>
        <v/>
      </c>
      <c r="N764" s="17" t="str">
        <f>IF('Log_working_3-way'!$D763="","",A764^('Log_working_3-way'!$D763))</f>
        <v/>
      </c>
      <c r="O764" s="21" t="str">
        <f>IF('Log_working_3-way'!$D763="","",B764^('Log_working_3-way'!$D763))</f>
        <v/>
      </c>
      <c r="P764" s="22" t="str">
        <f>IF('Log_working_3-way'!$D763="","",C764^('Log_working_3-way'!$D763))</f>
        <v/>
      </c>
    </row>
    <row r="765" spans="4:16" x14ac:dyDescent="0.2">
      <c r="D765" s="20" t="str">
        <f t="shared" si="419"/>
        <v/>
      </c>
      <c r="E765" s="17" t="str">
        <f>IF(OR($A765="",$B765="",$C765=""),"",A765*'MPTO_working_3-way'!$I764)</f>
        <v/>
      </c>
      <c r="F765" s="21" t="str">
        <f>IF(OR($A765="",$B765="",$C765=""),"",B765*'MPTO_working_3-way'!$I764)</f>
        <v/>
      </c>
      <c r="G765" s="22" t="str">
        <f>IF(OR($A765="",$B765="",$C765=""),"",C765*'MPTO_working_3-way'!$I764)</f>
        <v/>
      </c>
      <c r="H765" s="17" t="str">
        <f>IF(OR($A765="",$B765="",$C765=""),"",'MPTO_working_3-way'!E764)</f>
        <v/>
      </c>
      <c r="I765" s="21" t="str">
        <f>IF(OR($A765="",$B765="",$C765=""),"",'MPTO_working_3-way'!F764)</f>
        <v/>
      </c>
      <c r="J765" s="22" t="str">
        <f>IF(OR($A765="",$B765="",$C765=""),"",'MPTO_working_3-way'!G764)</f>
        <v/>
      </c>
      <c r="K765" s="17" t="str">
        <f>IF(OR($A765="",$B765="",$C765=""),"",'OddsRatio_working_3-way'!H764)</f>
        <v/>
      </c>
      <c r="L765" s="21" t="str">
        <f>IF(OR($A765="",$B765="",$C765=""),"",'OddsRatio_working_3-way'!I764)</f>
        <v/>
      </c>
      <c r="M765" s="22" t="str">
        <f>IF(OR($A765="",$B765="",$C765=""),"",'OddsRatio_working_3-way'!J764)</f>
        <v/>
      </c>
      <c r="N765" s="17" t="str">
        <f>IF('Log_working_3-way'!$D764="","",A765^('Log_working_3-way'!$D764))</f>
        <v/>
      </c>
      <c r="O765" s="21" t="str">
        <f>IF('Log_working_3-way'!$D764="","",B765^('Log_working_3-way'!$D764))</f>
        <v/>
      </c>
      <c r="P765" s="22" t="str">
        <f>IF('Log_working_3-way'!$D764="","",C765^('Log_working_3-way'!$D764))</f>
        <v/>
      </c>
    </row>
    <row r="766" spans="4:16" x14ac:dyDescent="0.2">
      <c r="D766" s="20" t="str">
        <f t="shared" si="419"/>
        <v/>
      </c>
      <c r="E766" s="17" t="str">
        <f>IF(OR($A766="",$B766="",$C766=""),"",A766*'MPTO_working_3-way'!$I765)</f>
        <v/>
      </c>
      <c r="F766" s="21" t="str">
        <f>IF(OR($A766="",$B766="",$C766=""),"",B766*'MPTO_working_3-way'!$I765)</f>
        <v/>
      </c>
      <c r="G766" s="22" t="str">
        <f>IF(OR($A766="",$B766="",$C766=""),"",C766*'MPTO_working_3-way'!$I765)</f>
        <v/>
      </c>
      <c r="H766" s="17" t="str">
        <f>IF(OR($A766="",$B766="",$C766=""),"",'MPTO_working_3-way'!E765)</f>
        <v/>
      </c>
      <c r="I766" s="21" t="str">
        <f>IF(OR($A766="",$B766="",$C766=""),"",'MPTO_working_3-way'!F765)</f>
        <v/>
      </c>
      <c r="J766" s="22" t="str">
        <f>IF(OR($A766="",$B766="",$C766=""),"",'MPTO_working_3-way'!G765)</f>
        <v/>
      </c>
      <c r="K766" s="17" t="str">
        <f>IF(OR($A766="",$B766="",$C766=""),"",'OddsRatio_working_3-way'!H765)</f>
        <v/>
      </c>
      <c r="L766" s="21" t="str">
        <f>IF(OR($A766="",$B766="",$C766=""),"",'OddsRatio_working_3-way'!I765)</f>
        <v/>
      </c>
      <c r="M766" s="22" t="str">
        <f>IF(OR($A766="",$B766="",$C766=""),"",'OddsRatio_working_3-way'!J765)</f>
        <v/>
      </c>
      <c r="N766" s="17" t="str">
        <f>IF('Log_working_3-way'!$D765="","",A766^('Log_working_3-way'!$D765))</f>
        <v/>
      </c>
      <c r="O766" s="21" t="str">
        <f>IF('Log_working_3-way'!$D765="","",B766^('Log_working_3-way'!$D765))</f>
        <v/>
      </c>
      <c r="P766" s="22" t="str">
        <f>IF('Log_working_3-way'!$D765="","",C766^('Log_working_3-way'!$D765))</f>
        <v/>
      </c>
    </row>
    <row r="767" spans="4:16" x14ac:dyDescent="0.2">
      <c r="D767" s="20" t="str">
        <f t="shared" si="419"/>
        <v/>
      </c>
      <c r="E767" s="17" t="str">
        <f>IF(OR($A767="",$B767="",$C767=""),"",A767*'MPTO_working_3-way'!$I766)</f>
        <v/>
      </c>
      <c r="F767" s="21" t="str">
        <f>IF(OR($A767="",$B767="",$C767=""),"",B767*'MPTO_working_3-way'!$I766)</f>
        <v/>
      </c>
      <c r="G767" s="22" t="str">
        <f>IF(OR($A767="",$B767="",$C767=""),"",C767*'MPTO_working_3-way'!$I766)</f>
        <v/>
      </c>
      <c r="H767" s="17" t="str">
        <f>IF(OR($A767="",$B767="",$C767=""),"",'MPTO_working_3-way'!E766)</f>
        <v/>
      </c>
      <c r="I767" s="21" t="str">
        <f>IF(OR($A767="",$B767="",$C767=""),"",'MPTO_working_3-way'!F766)</f>
        <v/>
      </c>
      <c r="J767" s="22" t="str">
        <f>IF(OR($A767="",$B767="",$C767=""),"",'MPTO_working_3-way'!G766)</f>
        <v/>
      </c>
      <c r="K767" s="17" t="str">
        <f>IF(OR($A767="",$B767="",$C767=""),"",'OddsRatio_working_3-way'!H766)</f>
        <v/>
      </c>
      <c r="L767" s="21" t="str">
        <f>IF(OR($A767="",$B767="",$C767=""),"",'OddsRatio_working_3-way'!I766)</f>
        <v/>
      </c>
      <c r="M767" s="22" t="str">
        <f>IF(OR($A767="",$B767="",$C767=""),"",'OddsRatio_working_3-way'!J766)</f>
        <v/>
      </c>
      <c r="N767" s="17" t="str">
        <f>IF('Log_working_3-way'!$D766="","",A767^('Log_working_3-way'!$D766))</f>
        <v/>
      </c>
      <c r="O767" s="21" t="str">
        <f>IF('Log_working_3-way'!$D766="","",B767^('Log_working_3-way'!$D766))</f>
        <v/>
      </c>
      <c r="P767" s="22" t="str">
        <f>IF('Log_working_3-way'!$D766="","",C767^('Log_working_3-way'!$D766))</f>
        <v/>
      </c>
    </row>
    <row r="768" spans="4:16" x14ac:dyDescent="0.2">
      <c r="D768" s="20" t="str">
        <f t="shared" si="419"/>
        <v/>
      </c>
      <c r="E768" s="17" t="str">
        <f>IF(OR($A768="",$B768="",$C768=""),"",A768*'MPTO_working_3-way'!$I767)</f>
        <v/>
      </c>
      <c r="F768" s="21" t="str">
        <f>IF(OR($A768="",$B768="",$C768=""),"",B768*'MPTO_working_3-way'!$I767)</f>
        <v/>
      </c>
      <c r="G768" s="22" t="str">
        <f>IF(OR($A768="",$B768="",$C768=""),"",C768*'MPTO_working_3-way'!$I767)</f>
        <v/>
      </c>
      <c r="H768" s="17" t="str">
        <f>IF(OR($A768="",$B768="",$C768=""),"",'MPTO_working_3-way'!E767)</f>
        <v/>
      </c>
      <c r="I768" s="21" t="str">
        <f>IF(OR($A768="",$B768="",$C768=""),"",'MPTO_working_3-way'!F767)</f>
        <v/>
      </c>
      <c r="J768" s="22" t="str">
        <f>IF(OR($A768="",$B768="",$C768=""),"",'MPTO_working_3-way'!G767)</f>
        <v/>
      </c>
      <c r="K768" s="17" t="str">
        <f>IF(OR($A768="",$B768="",$C768=""),"",'OddsRatio_working_3-way'!H767)</f>
        <v/>
      </c>
      <c r="L768" s="21" t="str">
        <f>IF(OR($A768="",$B768="",$C768=""),"",'OddsRatio_working_3-way'!I767)</f>
        <v/>
      </c>
      <c r="M768" s="22" t="str">
        <f>IF(OR($A768="",$B768="",$C768=""),"",'OddsRatio_working_3-way'!J767)</f>
        <v/>
      </c>
      <c r="N768" s="17" t="str">
        <f>IF('Log_working_3-way'!$D767="","",A768^('Log_working_3-way'!$D767))</f>
        <v/>
      </c>
      <c r="O768" s="21" t="str">
        <f>IF('Log_working_3-way'!$D767="","",B768^('Log_working_3-way'!$D767))</f>
        <v/>
      </c>
      <c r="P768" s="22" t="str">
        <f>IF('Log_working_3-way'!$D767="","",C768^('Log_working_3-way'!$D767))</f>
        <v/>
      </c>
    </row>
    <row r="769" spans="4:16" x14ac:dyDescent="0.2">
      <c r="D769" s="20" t="str">
        <f t="shared" si="419"/>
        <v/>
      </c>
      <c r="E769" s="17" t="str">
        <f>IF(OR($A769="",$B769="",$C769=""),"",A769*'MPTO_working_3-way'!$I768)</f>
        <v/>
      </c>
      <c r="F769" s="21" t="str">
        <f>IF(OR($A769="",$B769="",$C769=""),"",B769*'MPTO_working_3-way'!$I768)</f>
        <v/>
      </c>
      <c r="G769" s="22" t="str">
        <f>IF(OR($A769="",$B769="",$C769=""),"",C769*'MPTO_working_3-way'!$I768)</f>
        <v/>
      </c>
      <c r="H769" s="17" t="str">
        <f>IF(OR($A769="",$B769="",$C769=""),"",'MPTO_working_3-way'!E768)</f>
        <v/>
      </c>
      <c r="I769" s="21" t="str">
        <f>IF(OR($A769="",$B769="",$C769=""),"",'MPTO_working_3-way'!F768)</f>
        <v/>
      </c>
      <c r="J769" s="22" t="str">
        <f>IF(OR($A769="",$B769="",$C769=""),"",'MPTO_working_3-way'!G768)</f>
        <v/>
      </c>
      <c r="K769" s="17" t="str">
        <f>IF(OR($A769="",$B769="",$C769=""),"",'OddsRatio_working_3-way'!H768)</f>
        <v/>
      </c>
      <c r="L769" s="21" t="str">
        <f>IF(OR($A769="",$B769="",$C769=""),"",'OddsRatio_working_3-way'!I768)</f>
        <v/>
      </c>
      <c r="M769" s="22" t="str">
        <f>IF(OR($A769="",$B769="",$C769=""),"",'OddsRatio_working_3-way'!J768)</f>
        <v/>
      </c>
      <c r="N769" s="17" t="str">
        <f>IF('Log_working_3-way'!$D768="","",A769^('Log_working_3-way'!$D768))</f>
        <v/>
      </c>
      <c r="O769" s="21" t="str">
        <f>IF('Log_working_3-way'!$D768="","",B769^('Log_working_3-way'!$D768))</f>
        <v/>
      </c>
      <c r="P769" s="22" t="str">
        <f>IF('Log_working_3-way'!$D768="","",C769^('Log_working_3-way'!$D768))</f>
        <v/>
      </c>
    </row>
    <row r="770" spans="4:16" x14ac:dyDescent="0.2">
      <c r="D770" s="20" t="str">
        <f t="shared" si="419"/>
        <v/>
      </c>
      <c r="E770" s="17" t="str">
        <f>IF(OR($A770="",$B770="",$C770=""),"",A770*'MPTO_working_3-way'!$I769)</f>
        <v/>
      </c>
      <c r="F770" s="21" t="str">
        <f>IF(OR($A770="",$B770="",$C770=""),"",B770*'MPTO_working_3-way'!$I769)</f>
        <v/>
      </c>
      <c r="G770" s="22" t="str">
        <f>IF(OR($A770="",$B770="",$C770=""),"",C770*'MPTO_working_3-way'!$I769)</f>
        <v/>
      </c>
      <c r="H770" s="17" t="str">
        <f>IF(OR($A770="",$B770="",$C770=""),"",'MPTO_working_3-way'!E769)</f>
        <v/>
      </c>
      <c r="I770" s="21" t="str">
        <f>IF(OR($A770="",$B770="",$C770=""),"",'MPTO_working_3-way'!F769)</f>
        <v/>
      </c>
      <c r="J770" s="22" t="str">
        <f>IF(OR($A770="",$B770="",$C770=""),"",'MPTO_working_3-way'!G769)</f>
        <v/>
      </c>
      <c r="K770" s="17" t="str">
        <f>IF(OR($A770="",$B770="",$C770=""),"",'OddsRatio_working_3-way'!H769)</f>
        <v/>
      </c>
      <c r="L770" s="21" t="str">
        <f>IF(OR($A770="",$B770="",$C770=""),"",'OddsRatio_working_3-way'!I769)</f>
        <v/>
      </c>
      <c r="M770" s="22" t="str">
        <f>IF(OR($A770="",$B770="",$C770=""),"",'OddsRatio_working_3-way'!J769)</f>
        <v/>
      </c>
      <c r="N770" s="17" t="str">
        <f>IF('Log_working_3-way'!$D769="","",A770^('Log_working_3-way'!$D769))</f>
        <v/>
      </c>
      <c r="O770" s="21" t="str">
        <f>IF('Log_working_3-way'!$D769="","",B770^('Log_working_3-way'!$D769))</f>
        <v/>
      </c>
      <c r="P770" s="22" t="str">
        <f>IF('Log_working_3-way'!$D769="","",C770^('Log_working_3-way'!$D769))</f>
        <v/>
      </c>
    </row>
    <row r="771" spans="4:16" x14ac:dyDescent="0.2">
      <c r="D771" s="20" t="str">
        <f t="shared" si="419"/>
        <v/>
      </c>
      <c r="E771" s="17" t="str">
        <f>IF(OR($A771="",$B771="",$C771=""),"",A771*'MPTO_working_3-way'!$I770)</f>
        <v/>
      </c>
      <c r="F771" s="21" t="str">
        <f>IF(OR($A771="",$B771="",$C771=""),"",B771*'MPTO_working_3-way'!$I770)</f>
        <v/>
      </c>
      <c r="G771" s="22" t="str">
        <f>IF(OR($A771="",$B771="",$C771=""),"",C771*'MPTO_working_3-way'!$I770)</f>
        <v/>
      </c>
      <c r="H771" s="17" t="str">
        <f>IF(OR($A771="",$B771="",$C771=""),"",'MPTO_working_3-way'!E770)</f>
        <v/>
      </c>
      <c r="I771" s="21" t="str">
        <f>IF(OR($A771="",$B771="",$C771=""),"",'MPTO_working_3-way'!F770)</f>
        <v/>
      </c>
      <c r="J771" s="22" t="str">
        <f>IF(OR($A771="",$B771="",$C771=""),"",'MPTO_working_3-way'!G770)</f>
        <v/>
      </c>
      <c r="K771" s="17" t="str">
        <f>IF(OR($A771="",$B771="",$C771=""),"",'OddsRatio_working_3-way'!H770)</f>
        <v/>
      </c>
      <c r="L771" s="21" t="str">
        <f>IF(OR($A771="",$B771="",$C771=""),"",'OddsRatio_working_3-way'!I770)</f>
        <v/>
      </c>
      <c r="M771" s="22" t="str">
        <f>IF(OR($A771="",$B771="",$C771=""),"",'OddsRatio_working_3-way'!J770)</f>
        <v/>
      </c>
      <c r="N771" s="17" t="str">
        <f>IF('Log_working_3-way'!$D770="","",A771^('Log_working_3-way'!$D770))</f>
        <v/>
      </c>
      <c r="O771" s="21" t="str">
        <f>IF('Log_working_3-way'!$D770="","",B771^('Log_working_3-way'!$D770))</f>
        <v/>
      </c>
      <c r="P771" s="22" t="str">
        <f>IF('Log_working_3-way'!$D770="","",C771^('Log_working_3-way'!$D770))</f>
        <v/>
      </c>
    </row>
    <row r="772" spans="4:16" x14ac:dyDescent="0.2">
      <c r="D772" s="20" t="str">
        <f t="shared" si="419"/>
        <v/>
      </c>
      <c r="E772" s="17" t="str">
        <f>IF(OR($A772="",$B772="",$C772=""),"",A772*'MPTO_working_3-way'!$I771)</f>
        <v/>
      </c>
      <c r="F772" s="21" t="str">
        <f>IF(OR($A772="",$B772="",$C772=""),"",B772*'MPTO_working_3-way'!$I771)</f>
        <v/>
      </c>
      <c r="G772" s="22" t="str">
        <f>IF(OR($A772="",$B772="",$C772=""),"",C772*'MPTO_working_3-way'!$I771)</f>
        <v/>
      </c>
      <c r="H772" s="17" t="str">
        <f>IF(OR($A772="",$B772="",$C772=""),"",'MPTO_working_3-way'!E771)</f>
        <v/>
      </c>
      <c r="I772" s="21" t="str">
        <f>IF(OR($A772="",$B772="",$C772=""),"",'MPTO_working_3-way'!F771)</f>
        <v/>
      </c>
      <c r="J772" s="22" t="str">
        <f>IF(OR($A772="",$B772="",$C772=""),"",'MPTO_working_3-way'!G771)</f>
        <v/>
      </c>
      <c r="K772" s="17" t="str">
        <f>IF(OR($A772="",$B772="",$C772=""),"",'OddsRatio_working_3-way'!H771)</f>
        <v/>
      </c>
      <c r="L772" s="21" t="str">
        <f>IF(OR($A772="",$B772="",$C772=""),"",'OddsRatio_working_3-way'!I771)</f>
        <v/>
      </c>
      <c r="M772" s="22" t="str">
        <f>IF(OR($A772="",$B772="",$C772=""),"",'OddsRatio_working_3-way'!J771)</f>
        <v/>
      </c>
      <c r="N772" s="17" t="str">
        <f>IF('Log_working_3-way'!$D771="","",A772^('Log_working_3-way'!$D771))</f>
        <v/>
      </c>
      <c r="O772" s="21" t="str">
        <f>IF('Log_working_3-way'!$D771="","",B772^('Log_working_3-way'!$D771))</f>
        <v/>
      </c>
      <c r="P772" s="22" t="str">
        <f>IF('Log_working_3-way'!$D771="","",C772^('Log_working_3-way'!$D771))</f>
        <v/>
      </c>
    </row>
    <row r="773" spans="4:16" x14ac:dyDescent="0.2">
      <c r="D773" s="20" t="str">
        <f t="shared" ref="D773:D836" si="420">IF(OR($A773="",$B773="",$C773=""),"",(1/A773)+(1/B773)+(1/C773)-1)</f>
        <v/>
      </c>
      <c r="E773" s="17" t="str">
        <f>IF(OR($A773="",$B773="",$C773=""),"",A773*'MPTO_working_3-way'!$I772)</f>
        <v/>
      </c>
      <c r="F773" s="21" t="str">
        <f>IF(OR($A773="",$B773="",$C773=""),"",B773*'MPTO_working_3-way'!$I772)</f>
        <v/>
      </c>
      <c r="G773" s="22" t="str">
        <f>IF(OR($A773="",$B773="",$C773=""),"",C773*'MPTO_working_3-way'!$I772)</f>
        <v/>
      </c>
      <c r="H773" s="17" t="str">
        <f>IF(OR($A773="",$B773="",$C773=""),"",'MPTO_working_3-way'!E772)</f>
        <v/>
      </c>
      <c r="I773" s="21" t="str">
        <f>IF(OR($A773="",$B773="",$C773=""),"",'MPTO_working_3-way'!F772)</f>
        <v/>
      </c>
      <c r="J773" s="22" t="str">
        <f>IF(OR($A773="",$B773="",$C773=""),"",'MPTO_working_3-way'!G772)</f>
        <v/>
      </c>
      <c r="K773" s="17" t="str">
        <f>IF(OR($A773="",$B773="",$C773=""),"",'OddsRatio_working_3-way'!H772)</f>
        <v/>
      </c>
      <c r="L773" s="21" t="str">
        <f>IF(OR($A773="",$B773="",$C773=""),"",'OddsRatio_working_3-way'!I772)</f>
        <v/>
      </c>
      <c r="M773" s="22" t="str">
        <f>IF(OR($A773="",$B773="",$C773=""),"",'OddsRatio_working_3-way'!J772)</f>
        <v/>
      </c>
      <c r="N773" s="17" t="str">
        <f>IF('Log_working_3-way'!$D772="","",A773^('Log_working_3-way'!$D772))</f>
        <v/>
      </c>
      <c r="O773" s="21" t="str">
        <f>IF('Log_working_3-way'!$D772="","",B773^('Log_working_3-way'!$D772))</f>
        <v/>
      </c>
      <c r="P773" s="22" t="str">
        <f>IF('Log_working_3-way'!$D772="","",C773^('Log_working_3-way'!$D772))</f>
        <v/>
      </c>
    </row>
    <row r="774" spans="4:16" x14ac:dyDescent="0.2">
      <c r="D774" s="20" t="str">
        <f t="shared" si="420"/>
        <v/>
      </c>
      <c r="E774" s="17" t="str">
        <f>IF(OR($A774="",$B774="",$C774=""),"",A774*'MPTO_working_3-way'!$I773)</f>
        <v/>
      </c>
      <c r="F774" s="21" t="str">
        <f>IF(OR($A774="",$B774="",$C774=""),"",B774*'MPTO_working_3-way'!$I773)</f>
        <v/>
      </c>
      <c r="G774" s="22" t="str">
        <f>IF(OR($A774="",$B774="",$C774=""),"",C774*'MPTO_working_3-way'!$I773)</f>
        <v/>
      </c>
      <c r="H774" s="17" t="str">
        <f>IF(OR($A774="",$B774="",$C774=""),"",'MPTO_working_3-way'!E773)</f>
        <v/>
      </c>
      <c r="I774" s="21" t="str">
        <f>IF(OR($A774="",$B774="",$C774=""),"",'MPTO_working_3-way'!F773)</f>
        <v/>
      </c>
      <c r="J774" s="22" t="str">
        <f>IF(OR($A774="",$B774="",$C774=""),"",'MPTO_working_3-way'!G773)</f>
        <v/>
      </c>
      <c r="K774" s="17" t="str">
        <f>IF(OR($A774="",$B774="",$C774=""),"",'OddsRatio_working_3-way'!H773)</f>
        <v/>
      </c>
      <c r="L774" s="21" t="str">
        <f>IF(OR($A774="",$B774="",$C774=""),"",'OddsRatio_working_3-way'!I773)</f>
        <v/>
      </c>
      <c r="M774" s="22" t="str">
        <f>IF(OR($A774="",$B774="",$C774=""),"",'OddsRatio_working_3-way'!J773)</f>
        <v/>
      </c>
      <c r="N774" s="17" t="str">
        <f>IF('Log_working_3-way'!$D773="","",A774^('Log_working_3-way'!$D773))</f>
        <v/>
      </c>
      <c r="O774" s="21" t="str">
        <f>IF('Log_working_3-way'!$D773="","",B774^('Log_working_3-way'!$D773))</f>
        <v/>
      </c>
      <c r="P774" s="22" t="str">
        <f>IF('Log_working_3-way'!$D773="","",C774^('Log_working_3-way'!$D773))</f>
        <v/>
      </c>
    </row>
    <row r="775" spans="4:16" x14ac:dyDescent="0.2">
      <c r="D775" s="20" t="str">
        <f t="shared" si="420"/>
        <v/>
      </c>
      <c r="E775" s="17" t="str">
        <f>IF(OR($A775="",$B775="",$C775=""),"",A775*'MPTO_working_3-way'!$I774)</f>
        <v/>
      </c>
      <c r="F775" s="21" t="str">
        <f>IF(OR($A775="",$B775="",$C775=""),"",B775*'MPTO_working_3-way'!$I774)</f>
        <v/>
      </c>
      <c r="G775" s="22" t="str">
        <f>IF(OR($A775="",$B775="",$C775=""),"",C775*'MPTO_working_3-way'!$I774)</f>
        <v/>
      </c>
      <c r="H775" s="17" t="str">
        <f>IF(OR($A775="",$B775="",$C775=""),"",'MPTO_working_3-way'!E774)</f>
        <v/>
      </c>
      <c r="I775" s="21" t="str">
        <f>IF(OR($A775="",$B775="",$C775=""),"",'MPTO_working_3-way'!F774)</f>
        <v/>
      </c>
      <c r="J775" s="22" t="str">
        <f>IF(OR($A775="",$B775="",$C775=""),"",'MPTO_working_3-way'!G774)</f>
        <v/>
      </c>
      <c r="K775" s="17" t="str">
        <f>IF(OR($A775="",$B775="",$C775=""),"",'OddsRatio_working_3-way'!H774)</f>
        <v/>
      </c>
      <c r="L775" s="21" t="str">
        <f>IF(OR($A775="",$B775="",$C775=""),"",'OddsRatio_working_3-way'!I774)</f>
        <v/>
      </c>
      <c r="M775" s="22" t="str">
        <f>IF(OR($A775="",$B775="",$C775=""),"",'OddsRatio_working_3-way'!J774)</f>
        <v/>
      </c>
      <c r="N775" s="17" t="str">
        <f>IF('Log_working_3-way'!$D774="","",A775^('Log_working_3-way'!$D774))</f>
        <v/>
      </c>
      <c r="O775" s="21" t="str">
        <f>IF('Log_working_3-way'!$D774="","",B775^('Log_working_3-way'!$D774))</f>
        <v/>
      </c>
      <c r="P775" s="22" t="str">
        <f>IF('Log_working_3-way'!$D774="","",C775^('Log_working_3-way'!$D774))</f>
        <v/>
      </c>
    </row>
    <row r="776" spans="4:16" x14ac:dyDescent="0.2">
      <c r="D776" s="20" t="str">
        <f t="shared" si="420"/>
        <v/>
      </c>
      <c r="E776" s="17" t="str">
        <f>IF(OR($A776="",$B776="",$C776=""),"",A776*'MPTO_working_3-way'!$I775)</f>
        <v/>
      </c>
      <c r="F776" s="21" t="str">
        <f>IF(OR($A776="",$B776="",$C776=""),"",B776*'MPTO_working_3-way'!$I775)</f>
        <v/>
      </c>
      <c r="G776" s="22" t="str">
        <f>IF(OR($A776="",$B776="",$C776=""),"",C776*'MPTO_working_3-way'!$I775)</f>
        <v/>
      </c>
      <c r="H776" s="17" t="str">
        <f>IF(OR($A776="",$B776="",$C776=""),"",'MPTO_working_3-way'!E775)</f>
        <v/>
      </c>
      <c r="I776" s="21" t="str">
        <f>IF(OR($A776="",$B776="",$C776=""),"",'MPTO_working_3-way'!F775)</f>
        <v/>
      </c>
      <c r="J776" s="22" t="str">
        <f>IF(OR($A776="",$B776="",$C776=""),"",'MPTO_working_3-way'!G775)</f>
        <v/>
      </c>
      <c r="K776" s="17" t="str">
        <f>IF(OR($A776="",$B776="",$C776=""),"",'OddsRatio_working_3-way'!H775)</f>
        <v/>
      </c>
      <c r="L776" s="21" t="str">
        <f>IF(OR($A776="",$B776="",$C776=""),"",'OddsRatio_working_3-way'!I775)</f>
        <v/>
      </c>
      <c r="M776" s="22" t="str">
        <f>IF(OR($A776="",$B776="",$C776=""),"",'OddsRatio_working_3-way'!J775)</f>
        <v/>
      </c>
      <c r="N776" s="17" t="str">
        <f>IF('Log_working_3-way'!$D775="","",A776^('Log_working_3-way'!$D775))</f>
        <v/>
      </c>
      <c r="O776" s="21" t="str">
        <f>IF('Log_working_3-way'!$D775="","",B776^('Log_working_3-way'!$D775))</f>
        <v/>
      </c>
      <c r="P776" s="22" t="str">
        <f>IF('Log_working_3-way'!$D775="","",C776^('Log_working_3-way'!$D775))</f>
        <v/>
      </c>
    </row>
    <row r="777" spans="4:16" x14ac:dyDescent="0.2">
      <c r="D777" s="20" t="str">
        <f t="shared" si="420"/>
        <v/>
      </c>
      <c r="E777" s="17" t="str">
        <f>IF(OR($A777="",$B777="",$C777=""),"",A777*'MPTO_working_3-way'!$I776)</f>
        <v/>
      </c>
      <c r="F777" s="21" t="str">
        <f>IF(OR($A777="",$B777="",$C777=""),"",B777*'MPTO_working_3-way'!$I776)</f>
        <v/>
      </c>
      <c r="G777" s="22" t="str">
        <f>IF(OR($A777="",$B777="",$C777=""),"",C777*'MPTO_working_3-way'!$I776)</f>
        <v/>
      </c>
      <c r="H777" s="17" t="str">
        <f>IF(OR($A777="",$B777="",$C777=""),"",'MPTO_working_3-way'!E776)</f>
        <v/>
      </c>
      <c r="I777" s="21" t="str">
        <f>IF(OR($A777="",$B777="",$C777=""),"",'MPTO_working_3-way'!F776)</f>
        <v/>
      </c>
      <c r="J777" s="22" t="str">
        <f>IF(OR($A777="",$B777="",$C777=""),"",'MPTO_working_3-way'!G776)</f>
        <v/>
      </c>
      <c r="K777" s="17" t="str">
        <f>IF(OR($A777="",$B777="",$C777=""),"",'OddsRatio_working_3-way'!H776)</f>
        <v/>
      </c>
      <c r="L777" s="21" t="str">
        <f>IF(OR($A777="",$B777="",$C777=""),"",'OddsRatio_working_3-way'!I776)</f>
        <v/>
      </c>
      <c r="M777" s="22" t="str">
        <f>IF(OR($A777="",$B777="",$C777=""),"",'OddsRatio_working_3-way'!J776)</f>
        <v/>
      </c>
      <c r="N777" s="17" t="str">
        <f>IF('Log_working_3-way'!$D776="","",A777^('Log_working_3-way'!$D776))</f>
        <v/>
      </c>
      <c r="O777" s="21" t="str">
        <f>IF('Log_working_3-way'!$D776="","",B777^('Log_working_3-way'!$D776))</f>
        <v/>
      </c>
      <c r="P777" s="22" t="str">
        <f>IF('Log_working_3-way'!$D776="","",C777^('Log_working_3-way'!$D776))</f>
        <v/>
      </c>
    </row>
    <row r="778" spans="4:16" x14ac:dyDescent="0.2">
      <c r="D778" s="20" t="str">
        <f t="shared" si="420"/>
        <v/>
      </c>
      <c r="E778" s="17" t="str">
        <f>IF(OR($A778="",$B778="",$C778=""),"",A778*'MPTO_working_3-way'!$I777)</f>
        <v/>
      </c>
      <c r="F778" s="21" t="str">
        <f>IF(OR($A778="",$B778="",$C778=""),"",B778*'MPTO_working_3-way'!$I777)</f>
        <v/>
      </c>
      <c r="G778" s="22" t="str">
        <f>IF(OR($A778="",$B778="",$C778=""),"",C778*'MPTO_working_3-way'!$I777)</f>
        <v/>
      </c>
      <c r="H778" s="17" t="str">
        <f>IF(OR($A778="",$B778="",$C778=""),"",'MPTO_working_3-way'!E777)</f>
        <v/>
      </c>
      <c r="I778" s="21" t="str">
        <f>IF(OR($A778="",$B778="",$C778=""),"",'MPTO_working_3-way'!F777)</f>
        <v/>
      </c>
      <c r="J778" s="22" t="str">
        <f>IF(OR($A778="",$B778="",$C778=""),"",'MPTO_working_3-way'!G777)</f>
        <v/>
      </c>
      <c r="K778" s="17" t="str">
        <f>IF(OR($A778="",$B778="",$C778=""),"",'OddsRatio_working_3-way'!H777)</f>
        <v/>
      </c>
      <c r="L778" s="21" t="str">
        <f>IF(OR($A778="",$B778="",$C778=""),"",'OddsRatio_working_3-way'!I777)</f>
        <v/>
      </c>
      <c r="M778" s="22" t="str">
        <f>IF(OR($A778="",$B778="",$C778=""),"",'OddsRatio_working_3-way'!J777)</f>
        <v/>
      </c>
      <c r="N778" s="17" t="str">
        <f>IF('Log_working_3-way'!$D777="","",A778^('Log_working_3-way'!$D777))</f>
        <v/>
      </c>
      <c r="O778" s="21" t="str">
        <f>IF('Log_working_3-way'!$D777="","",B778^('Log_working_3-way'!$D777))</f>
        <v/>
      </c>
      <c r="P778" s="22" t="str">
        <f>IF('Log_working_3-way'!$D777="","",C778^('Log_working_3-way'!$D777))</f>
        <v/>
      </c>
    </row>
    <row r="779" spans="4:16" x14ac:dyDescent="0.2">
      <c r="D779" s="20" t="str">
        <f t="shared" si="420"/>
        <v/>
      </c>
      <c r="E779" s="17" t="str">
        <f>IF(OR($A779="",$B779="",$C779=""),"",A779*'MPTO_working_3-way'!$I778)</f>
        <v/>
      </c>
      <c r="F779" s="21" t="str">
        <f>IF(OR($A779="",$B779="",$C779=""),"",B779*'MPTO_working_3-way'!$I778)</f>
        <v/>
      </c>
      <c r="G779" s="22" t="str">
        <f>IF(OR($A779="",$B779="",$C779=""),"",C779*'MPTO_working_3-way'!$I778)</f>
        <v/>
      </c>
      <c r="H779" s="17" t="str">
        <f>IF(OR($A779="",$B779="",$C779=""),"",'MPTO_working_3-way'!E778)</f>
        <v/>
      </c>
      <c r="I779" s="21" t="str">
        <f>IF(OR($A779="",$B779="",$C779=""),"",'MPTO_working_3-way'!F778)</f>
        <v/>
      </c>
      <c r="J779" s="22" t="str">
        <f>IF(OR($A779="",$B779="",$C779=""),"",'MPTO_working_3-way'!G778)</f>
        <v/>
      </c>
      <c r="K779" s="17" t="str">
        <f>IF(OR($A779="",$B779="",$C779=""),"",'OddsRatio_working_3-way'!H778)</f>
        <v/>
      </c>
      <c r="L779" s="21" t="str">
        <f>IF(OR($A779="",$B779="",$C779=""),"",'OddsRatio_working_3-way'!I778)</f>
        <v/>
      </c>
      <c r="M779" s="22" t="str">
        <f>IF(OR($A779="",$B779="",$C779=""),"",'OddsRatio_working_3-way'!J778)</f>
        <v/>
      </c>
      <c r="N779" s="17" t="str">
        <f>IF('Log_working_3-way'!$D778="","",A779^('Log_working_3-way'!$D778))</f>
        <v/>
      </c>
      <c r="O779" s="21" t="str">
        <f>IF('Log_working_3-way'!$D778="","",B779^('Log_working_3-way'!$D778))</f>
        <v/>
      </c>
      <c r="P779" s="22" t="str">
        <f>IF('Log_working_3-way'!$D778="","",C779^('Log_working_3-way'!$D778))</f>
        <v/>
      </c>
    </row>
    <row r="780" spans="4:16" x14ac:dyDescent="0.2">
      <c r="D780" s="20" t="str">
        <f t="shared" si="420"/>
        <v/>
      </c>
      <c r="E780" s="17" t="str">
        <f>IF(OR($A780="",$B780="",$C780=""),"",A780*'MPTO_working_3-way'!$I779)</f>
        <v/>
      </c>
      <c r="F780" s="21" t="str">
        <f>IF(OR($A780="",$B780="",$C780=""),"",B780*'MPTO_working_3-way'!$I779)</f>
        <v/>
      </c>
      <c r="G780" s="22" t="str">
        <f>IF(OR($A780="",$B780="",$C780=""),"",C780*'MPTO_working_3-way'!$I779)</f>
        <v/>
      </c>
      <c r="H780" s="17" t="str">
        <f>IF(OR($A780="",$B780="",$C780=""),"",'MPTO_working_3-way'!E779)</f>
        <v/>
      </c>
      <c r="I780" s="21" t="str">
        <f>IF(OR($A780="",$B780="",$C780=""),"",'MPTO_working_3-way'!F779)</f>
        <v/>
      </c>
      <c r="J780" s="22" t="str">
        <f>IF(OR($A780="",$B780="",$C780=""),"",'MPTO_working_3-way'!G779)</f>
        <v/>
      </c>
      <c r="K780" s="17" t="str">
        <f>IF(OR($A780="",$B780="",$C780=""),"",'OddsRatio_working_3-way'!H779)</f>
        <v/>
      </c>
      <c r="L780" s="21" t="str">
        <f>IF(OR($A780="",$B780="",$C780=""),"",'OddsRatio_working_3-way'!I779)</f>
        <v/>
      </c>
      <c r="M780" s="22" t="str">
        <f>IF(OR($A780="",$B780="",$C780=""),"",'OddsRatio_working_3-way'!J779)</f>
        <v/>
      </c>
      <c r="N780" s="17" t="str">
        <f>IF('Log_working_3-way'!$D779="","",A780^('Log_working_3-way'!$D779))</f>
        <v/>
      </c>
      <c r="O780" s="21" t="str">
        <f>IF('Log_working_3-way'!$D779="","",B780^('Log_working_3-way'!$D779))</f>
        <v/>
      </c>
      <c r="P780" s="22" t="str">
        <f>IF('Log_working_3-way'!$D779="","",C780^('Log_working_3-way'!$D779))</f>
        <v/>
      </c>
    </row>
    <row r="781" spans="4:16" x14ac:dyDescent="0.2">
      <c r="D781" s="20" t="str">
        <f t="shared" si="420"/>
        <v/>
      </c>
      <c r="E781" s="17" t="str">
        <f>IF(OR($A781="",$B781="",$C781=""),"",A781*'MPTO_working_3-way'!$I780)</f>
        <v/>
      </c>
      <c r="F781" s="21" t="str">
        <f>IF(OR($A781="",$B781="",$C781=""),"",B781*'MPTO_working_3-way'!$I780)</f>
        <v/>
      </c>
      <c r="G781" s="22" t="str">
        <f>IF(OR($A781="",$B781="",$C781=""),"",C781*'MPTO_working_3-way'!$I780)</f>
        <v/>
      </c>
      <c r="H781" s="17" t="str">
        <f>IF(OR($A781="",$B781="",$C781=""),"",'MPTO_working_3-way'!E780)</f>
        <v/>
      </c>
      <c r="I781" s="21" t="str">
        <f>IF(OR($A781="",$B781="",$C781=""),"",'MPTO_working_3-way'!F780)</f>
        <v/>
      </c>
      <c r="J781" s="22" t="str">
        <f>IF(OR($A781="",$B781="",$C781=""),"",'MPTO_working_3-way'!G780)</f>
        <v/>
      </c>
      <c r="K781" s="17" t="str">
        <f>IF(OR($A781="",$B781="",$C781=""),"",'OddsRatio_working_3-way'!H780)</f>
        <v/>
      </c>
      <c r="L781" s="21" t="str">
        <f>IF(OR($A781="",$B781="",$C781=""),"",'OddsRatio_working_3-way'!I780)</f>
        <v/>
      </c>
      <c r="M781" s="22" t="str">
        <f>IF(OR($A781="",$B781="",$C781=""),"",'OddsRatio_working_3-way'!J780)</f>
        <v/>
      </c>
      <c r="N781" s="17" t="str">
        <f>IF('Log_working_3-way'!$D780="","",A781^('Log_working_3-way'!$D780))</f>
        <v/>
      </c>
      <c r="O781" s="21" t="str">
        <f>IF('Log_working_3-way'!$D780="","",B781^('Log_working_3-way'!$D780))</f>
        <v/>
      </c>
      <c r="P781" s="22" t="str">
        <f>IF('Log_working_3-way'!$D780="","",C781^('Log_working_3-way'!$D780))</f>
        <v/>
      </c>
    </row>
    <row r="782" spans="4:16" x14ac:dyDescent="0.2">
      <c r="D782" s="20" t="str">
        <f t="shared" si="420"/>
        <v/>
      </c>
      <c r="E782" s="17" t="str">
        <f>IF(OR($A782="",$B782="",$C782=""),"",A782*'MPTO_working_3-way'!$I781)</f>
        <v/>
      </c>
      <c r="F782" s="21" t="str">
        <f>IF(OR($A782="",$B782="",$C782=""),"",B782*'MPTO_working_3-way'!$I781)</f>
        <v/>
      </c>
      <c r="G782" s="22" t="str">
        <f>IF(OR($A782="",$B782="",$C782=""),"",C782*'MPTO_working_3-way'!$I781)</f>
        <v/>
      </c>
      <c r="H782" s="17" t="str">
        <f>IF(OR($A782="",$B782="",$C782=""),"",'MPTO_working_3-way'!E781)</f>
        <v/>
      </c>
      <c r="I782" s="21" t="str">
        <f>IF(OR($A782="",$B782="",$C782=""),"",'MPTO_working_3-way'!F781)</f>
        <v/>
      </c>
      <c r="J782" s="22" t="str">
        <f>IF(OR($A782="",$B782="",$C782=""),"",'MPTO_working_3-way'!G781)</f>
        <v/>
      </c>
      <c r="K782" s="17" t="str">
        <f>IF(OR($A782="",$B782="",$C782=""),"",'OddsRatio_working_3-way'!H781)</f>
        <v/>
      </c>
      <c r="L782" s="21" t="str">
        <f>IF(OR($A782="",$B782="",$C782=""),"",'OddsRatio_working_3-way'!I781)</f>
        <v/>
      </c>
      <c r="M782" s="22" t="str">
        <f>IF(OR($A782="",$B782="",$C782=""),"",'OddsRatio_working_3-way'!J781)</f>
        <v/>
      </c>
      <c r="N782" s="17" t="str">
        <f>IF('Log_working_3-way'!$D781="","",A782^('Log_working_3-way'!$D781))</f>
        <v/>
      </c>
      <c r="O782" s="21" t="str">
        <f>IF('Log_working_3-way'!$D781="","",B782^('Log_working_3-way'!$D781))</f>
        <v/>
      </c>
      <c r="P782" s="22" t="str">
        <f>IF('Log_working_3-way'!$D781="","",C782^('Log_working_3-way'!$D781))</f>
        <v/>
      </c>
    </row>
    <row r="783" spans="4:16" x14ac:dyDescent="0.2">
      <c r="D783" s="20" t="str">
        <f t="shared" si="420"/>
        <v/>
      </c>
      <c r="E783" s="17" t="str">
        <f>IF(OR($A783="",$B783="",$C783=""),"",A783*'MPTO_working_3-way'!$I782)</f>
        <v/>
      </c>
      <c r="F783" s="21" t="str">
        <f>IF(OR($A783="",$B783="",$C783=""),"",B783*'MPTO_working_3-way'!$I782)</f>
        <v/>
      </c>
      <c r="G783" s="22" t="str">
        <f>IF(OR($A783="",$B783="",$C783=""),"",C783*'MPTO_working_3-way'!$I782)</f>
        <v/>
      </c>
      <c r="H783" s="17" t="str">
        <f>IF(OR($A783="",$B783="",$C783=""),"",'MPTO_working_3-way'!E782)</f>
        <v/>
      </c>
      <c r="I783" s="21" t="str">
        <f>IF(OR($A783="",$B783="",$C783=""),"",'MPTO_working_3-way'!F782)</f>
        <v/>
      </c>
      <c r="J783" s="22" t="str">
        <f>IF(OR($A783="",$B783="",$C783=""),"",'MPTO_working_3-way'!G782)</f>
        <v/>
      </c>
      <c r="K783" s="17" t="str">
        <f>IF(OR($A783="",$B783="",$C783=""),"",'OddsRatio_working_3-way'!H782)</f>
        <v/>
      </c>
      <c r="L783" s="21" t="str">
        <f>IF(OR($A783="",$B783="",$C783=""),"",'OddsRatio_working_3-way'!I782)</f>
        <v/>
      </c>
      <c r="M783" s="22" t="str">
        <f>IF(OR($A783="",$B783="",$C783=""),"",'OddsRatio_working_3-way'!J782)</f>
        <v/>
      </c>
      <c r="N783" s="17" t="str">
        <f>IF('Log_working_3-way'!$D782="","",A783^('Log_working_3-way'!$D782))</f>
        <v/>
      </c>
      <c r="O783" s="21" t="str">
        <f>IF('Log_working_3-way'!$D782="","",B783^('Log_working_3-way'!$D782))</f>
        <v/>
      </c>
      <c r="P783" s="22" t="str">
        <f>IF('Log_working_3-way'!$D782="","",C783^('Log_working_3-way'!$D782))</f>
        <v/>
      </c>
    </row>
    <row r="784" spans="4:16" x14ac:dyDescent="0.2">
      <c r="D784" s="20" t="str">
        <f t="shared" si="420"/>
        <v/>
      </c>
      <c r="E784" s="17" t="str">
        <f>IF(OR($A784="",$B784="",$C784=""),"",A784*'MPTO_working_3-way'!$I783)</f>
        <v/>
      </c>
      <c r="F784" s="21" t="str">
        <f>IF(OR($A784="",$B784="",$C784=""),"",B784*'MPTO_working_3-way'!$I783)</f>
        <v/>
      </c>
      <c r="G784" s="22" t="str">
        <f>IF(OR($A784="",$B784="",$C784=""),"",C784*'MPTO_working_3-way'!$I783)</f>
        <v/>
      </c>
      <c r="H784" s="17" t="str">
        <f>IF(OR($A784="",$B784="",$C784=""),"",'MPTO_working_3-way'!E783)</f>
        <v/>
      </c>
      <c r="I784" s="21" t="str">
        <f>IF(OR($A784="",$B784="",$C784=""),"",'MPTO_working_3-way'!F783)</f>
        <v/>
      </c>
      <c r="J784" s="22" t="str">
        <f>IF(OR($A784="",$B784="",$C784=""),"",'MPTO_working_3-way'!G783)</f>
        <v/>
      </c>
      <c r="K784" s="17" t="str">
        <f>IF(OR($A784="",$B784="",$C784=""),"",'OddsRatio_working_3-way'!H783)</f>
        <v/>
      </c>
      <c r="L784" s="21" t="str">
        <f>IF(OR($A784="",$B784="",$C784=""),"",'OddsRatio_working_3-way'!I783)</f>
        <v/>
      </c>
      <c r="M784" s="22" t="str">
        <f>IF(OR($A784="",$B784="",$C784=""),"",'OddsRatio_working_3-way'!J783)</f>
        <v/>
      </c>
      <c r="N784" s="17" t="str">
        <f>IF('Log_working_3-way'!$D783="","",A784^('Log_working_3-way'!$D783))</f>
        <v/>
      </c>
      <c r="O784" s="21" t="str">
        <f>IF('Log_working_3-way'!$D783="","",B784^('Log_working_3-way'!$D783))</f>
        <v/>
      </c>
      <c r="P784" s="22" t="str">
        <f>IF('Log_working_3-way'!$D783="","",C784^('Log_working_3-way'!$D783))</f>
        <v/>
      </c>
    </row>
    <row r="785" spans="4:16" x14ac:dyDescent="0.2">
      <c r="D785" s="20" t="str">
        <f t="shared" si="420"/>
        <v/>
      </c>
      <c r="E785" s="17" t="str">
        <f>IF(OR($A785="",$B785="",$C785=""),"",A785*'MPTO_working_3-way'!$I784)</f>
        <v/>
      </c>
      <c r="F785" s="21" t="str">
        <f>IF(OR($A785="",$B785="",$C785=""),"",B785*'MPTO_working_3-way'!$I784)</f>
        <v/>
      </c>
      <c r="G785" s="22" t="str">
        <f>IF(OR($A785="",$B785="",$C785=""),"",C785*'MPTO_working_3-way'!$I784)</f>
        <v/>
      </c>
      <c r="H785" s="17" t="str">
        <f>IF(OR($A785="",$B785="",$C785=""),"",'MPTO_working_3-way'!E784)</f>
        <v/>
      </c>
      <c r="I785" s="21" t="str">
        <f>IF(OR($A785="",$B785="",$C785=""),"",'MPTO_working_3-way'!F784)</f>
        <v/>
      </c>
      <c r="J785" s="22" t="str">
        <f>IF(OR($A785="",$B785="",$C785=""),"",'MPTO_working_3-way'!G784)</f>
        <v/>
      </c>
      <c r="K785" s="17" t="str">
        <f>IF(OR($A785="",$B785="",$C785=""),"",'OddsRatio_working_3-way'!H784)</f>
        <v/>
      </c>
      <c r="L785" s="21" t="str">
        <f>IF(OR($A785="",$B785="",$C785=""),"",'OddsRatio_working_3-way'!I784)</f>
        <v/>
      </c>
      <c r="M785" s="22" t="str">
        <f>IF(OR($A785="",$B785="",$C785=""),"",'OddsRatio_working_3-way'!J784)</f>
        <v/>
      </c>
      <c r="N785" s="17" t="str">
        <f>IF('Log_working_3-way'!$D784="","",A785^('Log_working_3-way'!$D784))</f>
        <v/>
      </c>
      <c r="O785" s="21" t="str">
        <f>IF('Log_working_3-way'!$D784="","",B785^('Log_working_3-way'!$D784))</f>
        <v/>
      </c>
      <c r="P785" s="22" t="str">
        <f>IF('Log_working_3-way'!$D784="","",C785^('Log_working_3-way'!$D784))</f>
        <v/>
      </c>
    </row>
    <row r="786" spans="4:16" x14ac:dyDescent="0.2">
      <c r="D786" s="20" t="str">
        <f t="shared" si="420"/>
        <v/>
      </c>
      <c r="E786" s="17" t="str">
        <f>IF(OR($A786="",$B786="",$C786=""),"",A786*'MPTO_working_3-way'!$I785)</f>
        <v/>
      </c>
      <c r="F786" s="21" t="str">
        <f>IF(OR($A786="",$B786="",$C786=""),"",B786*'MPTO_working_3-way'!$I785)</f>
        <v/>
      </c>
      <c r="G786" s="22" t="str">
        <f>IF(OR($A786="",$B786="",$C786=""),"",C786*'MPTO_working_3-way'!$I785)</f>
        <v/>
      </c>
      <c r="H786" s="17" t="str">
        <f>IF(OR($A786="",$B786="",$C786=""),"",'MPTO_working_3-way'!E785)</f>
        <v/>
      </c>
      <c r="I786" s="21" t="str">
        <f>IF(OR($A786="",$B786="",$C786=""),"",'MPTO_working_3-way'!F785)</f>
        <v/>
      </c>
      <c r="J786" s="22" t="str">
        <f>IF(OR($A786="",$B786="",$C786=""),"",'MPTO_working_3-way'!G785)</f>
        <v/>
      </c>
      <c r="K786" s="17" t="str">
        <f>IF(OR($A786="",$B786="",$C786=""),"",'OddsRatio_working_3-way'!H785)</f>
        <v/>
      </c>
      <c r="L786" s="21" t="str">
        <f>IF(OR($A786="",$B786="",$C786=""),"",'OddsRatio_working_3-way'!I785)</f>
        <v/>
      </c>
      <c r="M786" s="22" t="str">
        <f>IF(OR($A786="",$B786="",$C786=""),"",'OddsRatio_working_3-way'!J785)</f>
        <v/>
      </c>
      <c r="N786" s="17" t="str">
        <f>IF('Log_working_3-way'!$D785="","",A786^('Log_working_3-way'!$D785))</f>
        <v/>
      </c>
      <c r="O786" s="21" t="str">
        <f>IF('Log_working_3-way'!$D785="","",B786^('Log_working_3-way'!$D785))</f>
        <v/>
      </c>
      <c r="P786" s="22" t="str">
        <f>IF('Log_working_3-way'!$D785="","",C786^('Log_working_3-way'!$D785))</f>
        <v/>
      </c>
    </row>
    <row r="787" spans="4:16" x14ac:dyDescent="0.2">
      <c r="D787" s="20" t="str">
        <f t="shared" si="420"/>
        <v/>
      </c>
      <c r="E787" s="17" t="str">
        <f>IF(OR($A787="",$B787="",$C787=""),"",A787*'MPTO_working_3-way'!$I786)</f>
        <v/>
      </c>
      <c r="F787" s="21" t="str">
        <f>IF(OR($A787="",$B787="",$C787=""),"",B787*'MPTO_working_3-way'!$I786)</f>
        <v/>
      </c>
      <c r="G787" s="22" t="str">
        <f>IF(OR($A787="",$B787="",$C787=""),"",C787*'MPTO_working_3-way'!$I786)</f>
        <v/>
      </c>
      <c r="H787" s="17" t="str">
        <f>IF(OR($A787="",$B787="",$C787=""),"",'MPTO_working_3-way'!E786)</f>
        <v/>
      </c>
      <c r="I787" s="21" t="str">
        <f>IF(OR($A787="",$B787="",$C787=""),"",'MPTO_working_3-way'!F786)</f>
        <v/>
      </c>
      <c r="J787" s="22" t="str">
        <f>IF(OR($A787="",$B787="",$C787=""),"",'MPTO_working_3-way'!G786)</f>
        <v/>
      </c>
      <c r="K787" s="17" t="str">
        <f>IF(OR($A787="",$B787="",$C787=""),"",'OddsRatio_working_3-way'!H786)</f>
        <v/>
      </c>
      <c r="L787" s="21" t="str">
        <f>IF(OR($A787="",$B787="",$C787=""),"",'OddsRatio_working_3-way'!I786)</f>
        <v/>
      </c>
      <c r="M787" s="22" t="str">
        <f>IF(OR($A787="",$B787="",$C787=""),"",'OddsRatio_working_3-way'!J786)</f>
        <v/>
      </c>
      <c r="N787" s="17" t="str">
        <f>IF('Log_working_3-way'!$D786="","",A787^('Log_working_3-way'!$D786))</f>
        <v/>
      </c>
      <c r="O787" s="21" t="str">
        <f>IF('Log_working_3-way'!$D786="","",B787^('Log_working_3-way'!$D786))</f>
        <v/>
      </c>
      <c r="P787" s="22" t="str">
        <f>IF('Log_working_3-way'!$D786="","",C787^('Log_working_3-way'!$D786))</f>
        <v/>
      </c>
    </row>
    <row r="788" spans="4:16" x14ac:dyDescent="0.2">
      <c r="D788" s="20" t="str">
        <f t="shared" si="420"/>
        <v/>
      </c>
      <c r="E788" s="17" t="str">
        <f>IF(OR($A788="",$B788="",$C788=""),"",A788*'MPTO_working_3-way'!$I787)</f>
        <v/>
      </c>
      <c r="F788" s="21" t="str">
        <f>IF(OR($A788="",$B788="",$C788=""),"",B788*'MPTO_working_3-way'!$I787)</f>
        <v/>
      </c>
      <c r="G788" s="22" t="str">
        <f>IF(OR($A788="",$B788="",$C788=""),"",C788*'MPTO_working_3-way'!$I787)</f>
        <v/>
      </c>
      <c r="H788" s="17" t="str">
        <f>IF(OR($A788="",$B788="",$C788=""),"",'MPTO_working_3-way'!E787)</f>
        <v/>
      </c>
      <c r="I788" s="21" t="str">
        <f>IF(OR($A788="",$B788="",$C788=""),"",'MPTO_working_3-way'!F787)</f>
        <v/>
      </c>
      <c r="J788" s="22" t="str">
        <f>IF(OR($A788="",$B788="",$C788=""),"",'MPTO_working_3-way'!G787)</f>
        <v/>
      </c>
      <c r="K788" s="17" t="str">
        <f>IF(OR($A788="",$B788="",$C788=""),"",'OddsRatio_working_3-way'!H787)</f>
        <v/>
      </c>
      <c r="L788" s="21" t="str">
        <f>IF(OR($A788="",$B788="",$C788=""),"",'OddsRatio_working_3-way'!I787)</f>
        <v/>
      </c>
      <c r="M788" s="22" t="str">
        <f>IF(OR($A788="",$B788="",$C788=""),"",'OddsRatio_working_3-way'!J787)</f>
        <v/>
      </c>
      <c r="N788" s="17" t="str">
        <f>IF('Log_working_3-way'!$D787="","",A788^('Log_working_3-way'!$D787))</f>
        <v/>
      </c>
      <c r="O788" s="21" t="str">
        <f>IF('Log_working_3-way'!$D787="","",B788^('Log_working_3-way'!$D787))</f>
        <v/>
      </c>
      <c r="P788" s="22" t="str">
        <f>IF('Log_working_3-way'!$D787="","",C788^('Log_working_3-way'!$D787))</f>
        <v/>
      </c>
    </row>
    <row r="789" spans="4:16" x14ac:dyDescent="0.2">
      <c r="D789" s="20" t="str">
        <f t="shared" si="420"/>
        <v/>
      </c>
      <c r="E789" s="17" t="str">
        <f>IF(OR($A789="",$B789="",$C789=""),"",A789*'MPTO_working_3-way'!$I788)</f>
        <v/>
      </c>
      <c r="F789" s="21" t="str">
        <f>IF(OR($A789="",$B789="",$C789=""),"",B789*'MPTO_working_3-way'!$I788)</f>
        <v/>
      </c>
      <c r="G789" s="22" t="str">
        <f>IF(OR($A789="",$B789="",$C789=""),"",C789*'MPTO_working_3-way'!$I788)</f>
        <v/>
      </c>
      <c r="H789" s="17" t="str">
        <f>IF(OR($A789="",$B789="",$C789=""),"",'MPTO_working_3-way'!E788)</f>
        <v/>
      </c>
      <c r="I789" s="21" t="str">
        <f>IF(OR($A789="",$B789="",$C789=""),"",'MPTO_working_3-way'!F788)</f>
        <v/>
      </c>
      <c r="J789" s="22" t="str">
        <f>IF(OR($A789="",$B789="",$C789=""),"",'MPTO_working_3-way'!G788)</f>
        <v/>
      </c>
      <c r="K789" s="17" t="str">
        <f>IF(OR($A789="",$B789="",$C789=""),"",'OddsRatio_working_3-way'!H788)</f>
        <v/>
      </c>
      <c r="L789" s="21" t="str">
        <f>IF(OR($A789="",$B789="",$C789=""),"",'OddsRatio_working_3-way'!I788)</f>
        <v/>
      </c>
      <c r="M789" s="22" t="str">
        <f>IF(OR($A789="",$B789="",$C789=""),"",'OddsRatio_working_3-way'!J788)</f>
        <v/>
      </c>
      <c r="N789" s="17" t="str">
        <f>IF('Log_working_3-way'!$D788="","",A789^('Log_working_3-way'!$D788))</f>
        <v/>
      </c>
      <c r="O789" s="21" t="str">
        <f>IF('Log_working_3-way'!$D788="","",B789^('Log_working_3-way'!$D788))</f>
        <v/>
      </c>
      <c r="P789" s="22" t="str">
        <f>IF('Log_working_3-way'!$D788="","",C789^('Log_working_3-way'!$D788))</f>
        <v/>
      </c>
    </row>
    <row r="790" spans="4:16" x14ac:dyDescent="0.2">
      <c r="D790" s="20" t="str">
        <f t="shared" si="420"/>
        <v/>
      </c>
      <c r="E790" s="17" t="str">
        <f>IF(OR($A790="",$B790="",$C790=""),"",A790*'MPTO_working_3-way'!$I789)</f>
        <v/>
      </c>
      <c r="F790" s="21" t="str">
        <f>IF(OR($A790="",$B790="",$C790=""),"",B790*'MPTO_working_3-way'!$I789)</f>
        <v/>
      </c>
      <c r="G790" s="22" t="str">
        <f>IF(OR($A790="",$B790="",$C790=""),"",C790*'MPTO_working_3-way'!$I789)</f>
        <v/>
      </c>
      <c r="H790" s="17" t="str">
        <f>IF(OR($A790="",$B790="",$C790=""),"",'MPTO_working_3-way'!E789)</f>
        <v/>
      </c>
      <c r="I790" s="21" t="str">
        <f>IF(OR($A790="",$B790="",$C790=""),"",'MPTO_working_3-way'!F789)</f>
        <v/>
      </c>
      <c r="J790" s="22" t="str">
        <f>IF(OR($A790="",$B790="",$C790=""),"",'MPTO_working_3-way'!G789)</f>
        <v/>
      </c>
      <c r="K790" s="17" t="str">
        <f>IF(OR($A790="",$B790="",$C790=""),"",'OddsRatio_working_3-way'!H789)</f>
        <v/>
      </c>
      <c r="L790" s="21" t="str">
        <f>IF(OR($A790="",$B790="",$C790=""),"",'OddsRatio_working_3-way'!I789)</f>
        <v/>
      </c>
      <c r="M790" s="22" t="str">
        <f>IF(OR($A790="",$B790="",$C790=""),"",'OddsRatio_working_3-way'!J789)</f>
        <v/>
      </c>
      <c r="N790" s="17" t="str">
        <f>IF('Log_working_3-way'!$D789="","",A790^('Log_working_3-way'!$D789))</f>
        <v/>
      </c>
      <c r="O790" s="21" t="str">
        <f>IF('Log_working_3-way'!$D789="","",B790^('Log_working_3-way'!$D789))</f>
        <v/>
      </c>
      <c r="P790" s="22" t="str">
        <f>IF('Log_working_3-way'!$D789="","",C790^('Log_working_3-way'!$D789))</f>
        <v/>
      </c>
    </row>
    <row r="791" spans="4:16" x14ac:dyDescent="0.2">
      <c r="D791" s="20" t="str">
        <f t="shared" si="420"/>
        <v/>
      </c>
      <c r="E791" s="17" t="str">
        <f>IF(OR($A791="",$B791="",$C791=""),"",A791*'MPTO_working_3-way'!$I790)</f>
        <v/>
      </c>
      <c r="F791" s="21" t="str">
        <f>IF(OR($A791="",$B791="",$C791=""),"",B791*'MPTO_working_3-way'!$I790)</f>
        <v/>
      </c>
      <c r="G791" s="22" t="str">
        <f>IF(OR($A791="",$B791="",$C791=""),"",C791*'MPTO_working_3-way'!$I790)</f>
        <v/>
      </c>
      <c r="H791" s="17" t="str">
        <f>IF(OR($A791="",$B791="",$C791=""),"",'MPTO_working_3-way'!E790)</f>
        <v/>
      </c>
      <c r="I791" s="21" t="str">
        <f>IF(OR($A791="",$B791="",$C791=""),"",'MPTO_working_3-way'!F790)</f>
        <v/>
      </c>
      <c r="J791" s="22" t="str">
        <f>IF(OR($A791="",$B791="",$C791=""),"",'MPTO_working_3-way'!G790)</f>
        <v/>
      </c>
      <c r="K791" s="17" t="str">
        <f>IF(OR($A791="",$B791="",$C791=""),"",'OddsRatio_working_3-way'!H790)</f>
        <v/>
      </c>
      <c r="L791" s="21" t="str">
        <f>IF(OR($A791="",$B791="",$C791=""),"",'OddsRatio_working_3-way'!I790)</f>
        <v/>
      </c>
      <c r="M791" s="22" t="str">
        <f>IF(OR($A791="",$B791="",$C791=""),"",'OddsRatio_working_3-way'!J790)</f>
        <v/>
      </c>
      <c r="N791" s="17" t="str">
        <f>IF('Log_working_3-way'!$D790="","",A791^('Log_working_3-way'!$D790))</f>
        <v/>
      </c>
      <c r="O791" s="21" t="str">
        <f>IF('Log_working_3-way'!$D790="","",B791^('Log_working_3-way'!$D790))</f>
        <v/>
      </c>
      <c r="P791" s="22" t="str">
        <f>IF('Log_working_3-way'!$D790="","",C791^('Log_working_3-way'!$D790))</f>
        <v/>
      </c>
    </row>
    <row r="792" spans="4:16" x14ac:dyDescent="0.2">
      <c r="D792" s="20" t="str">
        <f t="shared" si="420"/>
        <v/>
      </c>
      <c r="E792" s="17" t="str">
        <f>IF(OR($A792="",$B792="",$C792=""),"",A792*'MPTO_working_3-way'!$I791)</f>
        <v/>
      </c>
      <c r="F792" s="21" t="str">
        <f>IF(OR($A792="",$B792="",$C792=""),"",B792*'MPTO_working_3-way'!$I791)</f>
        <v/>
      </c>
      <c r="G792" s="22" t="str">
        <f>IF(OR($A792="",$B792="",$C792=""),"",C792*'MPTO_working_3-way'!$I791)</f>
        <v/>
      </c>
      <c r="H792" s="17" t="str">
        <f>IF(OR($A792="",$B792="",$C792=""),"",'MPTO_working_3-way'!E791)</f>
        <v/>
      </c>
      <c r="I792" s="21" t="str">
        <f>IF(OR($A792="",$B792="",$C792=""),"",'MPTO_working_3-way'!F791)</f>
        <v/>
      </c>
      <c r="J792" s="22" t="str">
        <f>IF(OR($A792="",$B792="",$C792=""),"",'MPTO_working_3-way'!G791)</f>
        <v/>
      </c>
      <c r="K792" s="17" t="str">
        <f>IF(OR($A792="",$B792="",$C792=""),"",'OddsRatio_working_3-way'!H791)</f>
        <v/>
      </c>
      <c r="L792" s="21" t="str">
        <f>IF(OR($A792="",$B792="",$C792=""),"",'OddsRatio_working_3-way'!I791)</f>
        <v/>
      </c>
      <c r="M792" s="22" t="str">
        <f>IF(OR($A792="",$B792="",$C792=""),"",'OddsRatio_working_3-way'!J791)</f>
        <v/>
      </c>
      <c r="N792" s="17" t="str">
        <f>IF('Log_working_3-way'!$D791="","",A792^('Log_working_3-way'!$D791))</f>
        <v/>
      </c>
      <c r="O792" s="21" t="str">
        <f>IF('Log_working_3-way'!$D791="","",B792^('Log_working_3-way'!$D791))</f>
        <v/>
      </c>
      <c r="P792" s="22" t="str">
        <f>IF('Log_working_3-way'!$D791="","",C792^('Log_working_3-way'!$D791))</f>
        <v/>
      </c>
    </row>
    <row r="793" spans="4:16" x14ac:dyDescent="0.2">
      <c r="D793" s="20" t="str">
        <f t="shared" si="420"/>
        <v/>
      </c>
      <c r="E793" s="17" t="str">
        <f>IF(OR($A793="",$B793="",$C793=""),"",A793*'MPTO_working_3-way'!$I792)</f>
        <v/>
      </c>
      <c r="F793" s="21" t="str">
        <f>IF(OR($A793="",$B793="",$C793=""),"",B793*'MPTO_working_3-way'!$I792)</f>
        <v/>
      </c>
      <c r="G793" s="22" t="str">
        <f>IF(OR($A793="",$B793="",$C793=""),"",C793*'MPTO_working_3-way'!$I792)</f>
        <v/>
      </c>
      <c r="H793" s="17" t="str">
        <f>IF(OR($A793="",$B793="",$C793=""),"",'MPTO_working_3-way'!E792)</f>
        <v/>
      </c>
      <c r="I793" s="21" t="str">
        <f>IF(OR($A793="",$B793="",$C793=""),"",'MPTO_working_3-way'!F792)</f>
        <v/>
      </c>
      <c r="J793" s="22" t="str">
        <f>IF(OR($A793="",$B793="",$C793=""),"",'MPTO_working_3-way'!G792)</f>
        <v/>
      </c>
      <c r="K793" s="17" t="str">
        <f>IF(OR($A793="",$B793="",$C793=""),"",'OddsRatio_working_3-way'!H792)</f>
        <v/>
      </c>
      <c r="L793" s="21" t="str">
        <f>IF(OR($A793="",$B793="",$C793=""),"",'OddsRatio_working_3-way'!I792)</f>
        <v/>
      </c>
      <c r="M793" s="22" t="str">
        <f>IF(OR($A793="",$B793="",$C793=""),"",'OddsRatio_working_3-way'!J792)</f>
        <v/>
      </c>
      <c r="N793" s="17" t="str">
        <f>IF('Log_working_3-way'!$D792="","",A793^('Log_working_3-way'!$D792))</f>
        <v/>
      </c>
      <c r="O793" s="21" t="str">
        <f>IF('Log_working_3-way'!$D792="","",B793^('Log_working_3-way'!$D792))</f>
        <v/>
      </c>
      <c r="P793" s="22" t="str">
        <f>IF('Log_working_3-way'!$D792="","",C793^('Log_working_3-way'!$D792))</f>
        <v/>
      </c>
    </row>
    <row r="794" spans="4:16" x14ac:dyDescent="0.2">
      <c r="D794" s="20" t="str">
        <f t="shared" si="420"/>
        <v/>
      </c>
      <c r="E794" s="17" t="str">
        <f>IF(OR($A794="",$B794="",$C794=""),"",A794*'MPTO_working_3-way'!$I793)</f>
        <v/>
      </c>
      <c r="F794" s="21" t="str">
        <f>IF(OR($A794="",$B794="",$C794=""),"",B794*'MPTO_working_3-way'!$I793)</f>
        <v/>
      </c>
      <c r="G794" s="22" t="str">
        <f>IF(OR($A794="",$B794="",$C794=""),"",C794*'MPTO_working_3-way'!$I793)</f>
        <v/>
      </c>
      <c r="H794" s="17" t="str">
        <f>IF(OR($A794="",$B794="",$C794=""),"",'MPTO_working_3-way'!E793)</f>
        <v/>
      </c>
      <c r="I794" s="21" t="str">
        <f>IF(OR($A794="",$B794="",$C794=""),"",'MPTO_working_3-way'!F793)</f>
        <v/>
      </c>
      <c r="J794" s="22" t="str">
        <f>IF(OR($A794="",$B794="",$C794=""),"",'MPTO_working_3-way'!G793)</f>
        <v/>
      </c>
      <c r="K794" s="17" t="str">
        <f>IF(OR($A794="",$B794="",$C794=""),"",'OddsRatio_working_3-way'!H793)</f>
        <v/>
      </c>
      <c r="L794" s="21" t="str">
        <f>IF(OR($A794="",$B794="",$C794=""),"",'OddsRatio_working_3-way'!I793)</f>
        <v/>
      </c>
      <c r="M794" s="22" t="str">
        <f>IF(OR($A794="",$B794="",$C794=""),"",'OddsRatio_working_3-way'!J793)</f>
        <v/>
      </c>
      <c r="N794" s="17" t="str">
        <f>IF('Log_working_3-way'!$D793="","",A794^('Log_working_3-way'!$D793))</f>
        <v/>
      </c>
      <c r="O794" s="21" t="str">
        <f>IF('Log_working_3-way'!$D793="","",B794^('Log_working_3-way'!$D793))</f>
        <v/>
      </c>
      <c r="P794" s="22" t="str">
        <f>IF('Log_working_3-way'!$D793="","",C794^('Log_working_3-way'!$D793))</f>
        <v/>
      </c>
    </row>
    <row r="795" spans="4:16" x14ac:dyDescent="0.2">
      <c r="D795" s="20" t="str">
        <f t="shared" si="420"/>
        <v/>
      </c>
      <c r="E795" s="17" t="str">
        <f>IF(OR($A795="",$B795="",$C795=""),"",A795*'MPTO_working_3-way'!$I794)</f>
        <v/>
      </c>
      <c r="F795" s="21" t="str">
        <f>IF(OR($A795="",$B795="",$C795=""),"",B795*'MPTO_working_3-way'!$I794)</f>
        <v/>
      </c>
      <c r="G795" s="22" t="str">
        <f>IF(OR($A795="",$B795="",$C795=""),"",C795*'MPTO_working_3-way'!$I794)</f>
        <v/>
      </c>
      <c r="H795" s="17" t="str">
        <f>IF(OR($A795="",$B795="",$C795=""),"",'MPTO_working_3-way'!E794)</f>
        <v/>
      </c>
      <c r="I795" s="21" t="str">
        <f>IF(OR($A795="",$B795="",$C795=""),"",'MPTO_working_3-way'!F794)</f>
        <v/>
      </c>
      <c r="J795" s="22" t="str">
        <f>IF(OR($A795="",$B795="",$C795=""),"",'MPTO_working_3-way'!G794)</f>
        <v/>
      </c>
      <c r="K795" s="17" t="str">
        <f>IF(OR($A795="",$B795="",$C795=""),"",'OddsRatio_working_3-way'!H794)</f>
        <v/>
      </c>
      <c r="L795" s="21" t="str">
        <f>IF(OR($A795="",$B795="",$C795=""),"",'OddsRatio_working_3-way'!I794)</f>
        <v/>
      </c>
      <c r="M795" s="22" t="str">
        <f>IF(OR($A795="",$B795="",$C795=""),"",'OddsRatio_working_3-way'!J794)</f>
        <v/>
      </c>
      <c r="N795" s="17" t="str">
        <f>IF('Log_working_3-way'!$D794="","",A795^('Log_working_3-way'!$D794))</f>
        <v/>
      </c>
      <c r="O795" s="21" t="str">
        <f>IF('Log_working_3-way'!$D794="","",B795^('Log_working_3-way'!$D794))</f>
        <v/>
      </c>
      <c r="P795" s="22" t="str">
        <f>IF('Log_working_3-way'!$D794="","",C795^('Log_working_3-way'!$D794))</f>
        <v/>
      </c>
    </row>
    <row r="796" spans="4:16" x14ac:dyDescent="0.2">
      <c r="D796" s="20" t="str">
        <f t="shared" si="420"/>
        <v/>
      </c>
      <c r="E796" s="17" t="str">
        <f>IF(OR($A796="",$B796="",$C796=""),"",A796*'MPTO_working_3-way'!$I795)</f>
        <v/>
      </c>
      <c r="F796" s="21" t="str">
        <f>IF(OR($A796="",$B796="",$C796=""),"",B796*'MPTO_working_3-way'!$I795)</f>
        <v/>
      </c>
      <c r="G796" s="22" t="str">
        <f>IF(OR($A796="",$B796="",$C796=""),"",C796*'MPTO_working_3-way'!$I795)</f>
        <v/>
      </c>
      <c r="H796" s="17" t="str">
        <f>IF(OR($A796="",$B796="",$C796=""),"",'MPTO_working_3-way'!E795)</f>
        <v/>
      </c>
      <c r="I796" s="21" t="str">
        <f>IF(OR($A796="",$B796="",$C796=""),"",'MPTO_working_3-way'!F795)</f>
        <v/>
      </c>
      <c r="J796" s="22" t="str">
        <f>IF(OR($A796="",$B796="",$C796=""),"",'MPTO_working_3-way'!G795)</f>
        <v/>
      </c>
      <c r="K796" s="17" t="str">
        <f>IF(OR($A796="",$B796="",$C796=""),"",'OddsRatio_working_3-way'!H795)</f>
        <v/>
      </c>
      <c r="L796" s="21" t="str">
        <f>IF(OR($A796="",$B796="",$C796=""),"",'OddsRatio_working_3-way'!I795)</f>
        <v/>
      </c>
      <c r="M796" s="22" t="str">
        <f>IF(OR($A796="",$B796="",$C796=""),"",'OddsRatio_working_3-way'!J795)</f>
        <v/>
      </c>
      <c r="N796" s="17" t="str">
        <f>IF('Log_working_3-way'!$D795="","",A796^('Log_working_3-way'!$D795))</f>
        <v/>
      </c>
      <c r="O796" s="21" t="str">
        <f>IF('Log_working_3-way'!$D795="","",B796^('Log_working_3-way'!$D795))</f>
        <v/>
      </c>
      <c r="P796" s="22" t="str">
        <f>IF('Log_working_3-way'!$D795="","",C796^('Log_working_3-way'!$D795))</f>
        <v/>
      </c>
    </row>
    <row r="797" spans="4:16" x14ac:dyDescent="0.2">
      <c r="D797" s="20" t="str">
        <f t="shared" si="420"/>
        <v/>
      </c>
      <c r="E797" s="17" t="str">
        <f>IF(OR($A797="",$B797="",$C797=""),"",A797*'MPTO_working_3-way'!$I796)</f>
        <v/>
      </c>
      <c r="F797" s="21" t="str">
        <f>IF(OR($A797="",$B797="",$C797=""),"",B797*'MPTO_working_3-way'!$I796)</f>
        <v/>
      </c>
      <c r="G797" s="22" t="str">
        <f>IF(OR($A797="",$B797="",$C797=""),"",C797*'MPTO_working_3-way'!$I796)</f>
        <v/>
      </c>
      <c r="H797" s="17" t="str">
        <f>IF(OR($A797="",$B797="",$C797=""),"",'MPTO_working_3-way'!E796)</f>
        <v/>
      </c>
      <c r="I797" s="21" t="str">
        <f>IF(OR($A797="",$B797="",$C797=""),"",'MPTO_working_3-way'!F796)</f>
        <v/>
      </c>
      <c r="J797" s="22" t="str">
        <f>IF(OR($A797="",$B797="",$C797=""),"",'MPTO_working_3-way'!G796)</f>
        <v/>
      </c>
      <c r="K797" s="17" t="str">
        <f>IF(OR($A797="",$B797="",$C797=""),"",'OddsRatio_working_3-way'!H796)</f>
        <v/>
      </c>
      <c r="L797" s="21" t="str">
        <f>IF(OR($A797="",$B797="",$C797=""),"",'OddsRatio_working_3-way'!I796)</f>
        <v/>
      </c>
      <c r="M797" s="22" t="str">
        <f>IF(OR($A797="",$B797="",$C797=""),"",'OddsRatio_working_3-way'!J796)</f>
        <v/>
      </c>
      <c r="N797" s="17" t="str">
        <f>IF('Log_working_3-way'!$D796="","",A797^('Log_working_3-way'!$D796))</f>
        <v/>
      </c>
      <c r="O797" s="21" t="str">
        <f>IF('Log_working_3-way'!$D796="","",B797^('Log_working_3-way'!$D796))</f>
        <v/>
      </c>
      <c r="P797" s="22" t="str">
        <f>IF('Log_working_3-way'!$D796="","",C797^('Log_working_3-way'!$D796))</f>
        <v/>
      </c>
    </row>
    <row r="798" spans="4:16" x14ac:dyDescent="0.2">
      <c r="D798" s="20" t="str">
        <f t="shared" si="420"/>
        <v/>
      </c>
      <c r="E798" s="17" t="str">
        <f>IF(OR($A798="",$B798="",$C798=""),"",A798*'MPTO_working_3-way'!$I797)</f>
        <v/>
      </c>
      <c r="F798" s="21" t="str">
        <f>IF(OR($A798="",$B798="",$C798=""),"",B798*'MPTO_working_3-way'!$I797)</f>
        <v/>
      </c>
      <c r="G798" s="22" t="str">
        <f>IF(OR($A798="",$B798="",$C798=""),"",C798*'MPTO_working_3-way'!$I797)</f>
        <v/>
      </c>
      <c r="H798" s="17" t="str">
        <f>IF(OR($A798="",$B798="",$C798=""),"",'MPTO_working_3-way'!E797)</f>
        <v/>
      </c>
      <c r="I798" s="21" t="str">
        <f>IF(OR($A798="",$B798="",$C798=""),"",'MPTO_working_3-way'!F797)</f>
        <v/>
      </c>
      <c r="J798" s="22" t="str">
        <f>IF(OR($A798="",$B798="",$C798=""),"",'MPTO_working_3-way'!G797)</f>
        <v/>
      </c>
      <c r="K798" s="17" t="str">
        <f>IF(OR($A798="",$B798="",$C798=""),"",'OddsRatio_working_3-way'!H797)</f>
        <v/>
      </c>
      <c r="L798" s="21" t="str">
        <f>IF(OR($A798="",$B798="",$C798=""),"",'OddsRatio_working_3-way'!I797)</f>
        <v/>
      </c>
      <c r="M798" s="22" t="str">
        <f>IF(OR($A798="",$B798="",$C798=""),"",'OddsRatio_working_3-way'!J797)</f>
        <v/>
      </c>
      <c r="N798" s="17" t="str">
        <f>IF('Log_working_3-way'!$D797="","",A798^('Log_working_3-way'!$D797))</f>
        <v/>
      </c>
      <c r="O798" s="21" t="str">
        <f>IF('Log_working_3-way'!$D797="","",B798^('Log_working_3-way'!$D797))</f>
        <v/>
      </c>
      <c r="P798" s="22" t="str">
        <f>IF('Log_working_3-way'!$D797="","",C798^('Log_working_3-way'!$D797))</f>
        <v/>
      </c>
    </row>
    <row r="799" spans="4:16" x14ac:dyDescent="0.2">
      <c r="D799" s="20" t="str">
        <f t="shared" si="420"/>
        <v/>
      </c>
      <c r="E799" s="17" t="str">
        <f>IF(OR($A799="",$B799="",$C799=""),"",A799*'MPTO_working_3-way'!$I798)</f>
        <v/>
      </c>
      <c r="F799" s="21" t="str">
        <f>IF(OR($A799="",$B799="",$C799=""),"",B799*'MPTO_working_3-way'!$I798)</f>
        <v/>
      </c>
      <c r="G799" s="22" t="str">
        <f>IF(OR($A799="",$B799="",$C799=""),"",C799*'MPTO_working_3-way'!$I798)</f>
        <v/>
      </c>
      <c r="H799" s="17" t="str">
        <f>IF(OR($A799="",$B799="",$C799=""),"",'MPTO_working_3-way'!E798)</f>
        <v/>
      </c>
      <c r="I799" s="21" t="str">
        <f>IF(OR($A799="",$B799="",$C799=""),"",'MPTO_working_3-way'!F798)</f>
        <v/>
      </c>
      <c r="J799" s="22" t="str">
        <f>IF(OR($A799="",$B799="",$C799=""),"",'MPTO_working_3-way'!G798)</f>
        <v/>
      </c>
      <c r="K799" s="17" t="str">
        <f>IF(OR($A799="",$B799="",$C799=""),"",'OddsRatio_working_3-way'!H798)</f>
        <v/>
      </c>
      <c r="L799" s="21" t="str">
        <f>IF(OR($A799="",$B799="",$C799=""),"",'OddsRatio_working_3-way'!I798)</f>
        <v/>
      </c>
      <c r="M799" s="22" t="str">
        <f>IF(OR($A799="",$B799="",$C799=""),"",'OddsRatio_working_3-way'!J798)</f>
        <v/>
      </c>
      <c r="N799" s="17" t="str">
        <f>IF('Log_working_3-way'!$D798="","",A799^('Log_working_3-way'!$D798))</f>
        <v/>
      </c>
      <c r="O799" s="21" t="str">
        <f>IF('Log_working_3-way'!$D798="","",B799^('Log_working_3-way'!$D798))</f>
        <v/>
      </c>
      <c r="P799" s="22" t="str">
        <f>IF('Log_working_3-way'!$D798="","",C799^('Log_working_3-way'!$D798))</f>
        <v/>
      </c>
    </row>
    <row r="800" spans="4:16" x14ac:dyDescent="0.2">
      <c r="D800" s="20" t="str">
        <f t="shared" si="420"/>
        <v/>
      </c>
      <c r="E800" s="17" t="str">
        <f>IF(OR($A800="",$B800="",$C800=""),"",A800*'MPTO_working_3-way'!$I799)</f>
        <v/>
      </c>
      <c r="F800" s="21" t="str">
        <f>IF(OR($A800="",$B800="",$C800=""),"",B800*'MPTO_working_3-way'!$I799)</f>
        <v/>
      </c>
      <c r="G800" s="22" t="str">
        <f>IF(OR($A800="",$B800="",$C800=""),"",C800*'MPTO_working_3-way'!$I799)</f>
        <v/>
      </c>
      <c r="H800" s="17" t="str">
        <f>IF(OR($A800="",$B800="",$C800=""),"",'MPTO_working_3-way'!E799)</f>
        <v/>
      </c>
      <c r="I800" s="21" t="str">
        <f>IF(OR($A800="",$B800="",$C800=""),"",'MPTO_working_3-way'!F799)</f>
        <v/>
      </c>
      <c r="J800" s="22" t="str">
        <f>IF(OR($A800="",$B800="",$C800=""),"",'MPTO_working_3-way'!G799)</f>
        <v/>
      </c>
      <c r="K800" s="17" t="str">
        <f>IF(OR($A800="",$B800="",$C800=""),"",'OddsRatio_working_3-way'!H799)</f>
        <v/>
      </c>
      <c r="L800" s="21" t="str">
        <f>IF(OR($A800="",$B800="",$C800=""),"",'OddsRatio_working_3-way'!I799)</f>
        <v/>
      </c>
      <c r="M800" s="22" t="str">
        <f>IF(OR($A800="",$B800="",$C800=""),"",'OddsRatio_working_3-way'!J799)</f>
        <v/>
      </c>
      <c r="N800" s="17" t="str">
        <f>IF('Log_working_3-way'!$D799="","",A800^('Log_working_3-way'!$D799))</f>
        <v/>
      </c>
      <c r="O800" s="21" t="str">
        <f>IF('Log_working_3-way'!$D799="","",B800^('Log_working_3-way'!$D799))</f>
        <v/>
      </c>
      <c r="P800" s="22" t="str">
        <f>IF('Log_working_3-way'!$D799="","",C800^('Log_working_3-way'!$D799))</f>
        <v/>
      </c>
    </row>
    <row r="801" spans="4:16" x14ac:dyDescent="0.2">
      <c r="D801" s="20" t="str">
        <f t="shared" si="420"/>
        <v/>
      </c>
      <c r="E801" s="17" t="str">
        <f>IF(OR($A801="",$B801="",$C801=""),"",A801*'MPTO_working_3-way'!$I800)</f>
        <v/>
      </c>
      <c r="F801" s="21" t="str">
        <f>IF(OR($A801="",$B801="",$C801=""),"",B801*'MPTO_working_3-way'!$I800)</f>
        <v/>
      </c>
      <c r="G801" s="22" t="str">
        <f>IF(OR($A801="",$B801="",$C801=""),"",C801*'MPTO_working_3-way'!$I800)</f>
        <v/>
      </c>
      <c r="H801" s="17" t="str">
        <f>IF(OR($A801="",$B801="",$C801=""),"",'MPTO_working_3-way'!E800)</f>
        <v/>
      </c>
      <c r="I801" s="21" t="str">
        <f>IF(OR($A801="",$B801="",$C801=""),"",'MPTO_working_3-way'!F800)</f>
        <v/>
      </c>
      <c r="J801" s="22" t="str">
        <f>IF(OR($A801="",$B801="",$C801=""),"",'MPTO_working_3-way'!G800)</f>
        <v/>
      </c>
      <c r="K801" s="17" t="str">
        <f>IF(OR($A801="",$B801="",$C801=""),"",'OddsRatio_working_3-way'!H800)</f>
        <v/>
      </c>
      <c r="L801" s="21" t="str">
        <f>IF(OR($A801="",$B801="",$C801=""),"",'OddsRatio_working_3-way'!I800)</f>
        <v/>
      </c>
      <c r="M801" s="22" t="str">
        <f>IF(OR($A801="",$B801="",$C801=""),"",'OddsRatio_working_3-way'!J800)</f>
        <v/>
      </c>
      <c r="N801" s="17" t="str">
        <f>IF('Log_working_3-way'!$D800="","",A801^('Log_working_3-way'!$D800))</f>
        <v/>
      </c>
      <c r="O801" s="21" t="str">
        <f>IF('Log_working_3-way'!$D800="","",B801^('Log_working_3-way'!$D800))</f>
        <v/>
      </c>
      <c r="P801" s="22" t="str">
        <f>IF('Log_working_3-way'!$D800="","",C801^('Log_working_3-way'!$D800))</f>
        <v/>
      </c>
    </row>
    <row r="802" spans="4:16" x14ac:dyDescent="0.2">
      <c r="D802" s="20" t="str">
        <f t="shared" si="420"/>
        <v/>
      </c>
      <c r="E802" s="17" t="str">
        <f>IF(OR($A802="",$B802="",$C802=""),"",A802*'MPTO_working_3-way'!$I801)</f>
        <v/>
      </c>
      <c r="F802" s="21" t="str">
        <f>IF(OR($A802="",$B802="",$C802=""),"",B802*'MPTO_working_3-way'!$I801)</f>
        <v/>
      </c>
      <c r="G802" s="22" t="str">
        <f>IF(OR($A802="",$B802="",$C802=""),"",C802*'MPTO_working_3-way'!$I801)</f>
        <v/>
      </c>
      <c r="H802" s="17" t="str">
        <f>IF(OR($A802="",$B802="",$C802=""),"",'MPTO_working_3-way'!E801)</f>
        <v/>
      </c>
      <c r="I802" s="21" t="str">
        <f>IF(OR($A802="",$B802="",$C802=""),"",'MPTO_working_3-way'!F801)</f>
        <v/>
      </c>
      <c r="J802" s="22" t="str">
        <f>IF(OR($A802="",$B802="",$C802=""),"",'MPTO_working_3-way'!G801)</f>
        <v/>
      </c>
      <c r="K802" s="17" t="str">
        <f>IF(OR($A802="",$B802="",$C802=""),"",'OddsRatio_working_3-way'!H801)</f>
        <v/>
      </c>
      <c r="L802" s="21" t="str">
        <f>IF(OR($A802="",$B802="",$C802=""),"",'OddsRatio_working_3-way'!I801)</f>
        <v/>
      </c>
      <c r="M802" s="22" t="str">
        <f>IF(OR($A802="",$B802="",$C802=""),"",'OddsRatio_working_3-way'!J801)</f>
        <v/>
      </c>
      <c r="N802" s="17" t="str">
        <f>IF('Log_working_3-way'!$D801="","",A802^('Log_working_3-way'!$D801))</f>
        <v/>
      </c>
      <c r="O802" s="21" t="str">
        <f>IF('Log_working_3-way'!$D801="","",B802^('Log_working_3-way'!$D801))</f>
        <v/>
      </c>
      <c r="P802" s="22" t="str">
        <f>IF('Log_working_3-way'!$D801="","",C802^('Log_working_3-way'!$D801))</f>
        <v/>
      </c>
    </row>
    <row r="803" spans="4:16" x14ac:dyDescent="0.2">
      <c r="D803" s="20" t="str">
        <f t="shared" si="420"/>
        <v/>
      </c>
      <c r="E803" s="17" t="str">
        <f>IF(OR($A803="",$B803="",$C803=""),"",A803*'MPTO_working_3-way'!$I802)</f>
        <v/>
      </c>
      <c r="F803" s="21" t="str">
        <f>IF(OR($A803="",$B803="",$C803=""),"",B803*'MPTO_working_3-way'!$I802)</f>
        <v/>
      </c>
      <c r="G803" s="22" t="str">
        <f>IF(OR($A803="",$B803="",$C803=""),"",C803*'MPTO_working_3-way'!$I802)</f>
        <v/>
      </c>
      <c r="H803" s="17" t="str">
        <f>IF(OR($A803="",$B803="",$C803=""),"",'MPTO_working_3-way'!E802)</f>
        <v/>
      </c>
      <c r="I803" s="21" t="str">
        <f>IF(OR($A803="",$B803="",$C803=""),"",'MPTO_working_3-way'!F802)</f>
        <v/>
      </c>
      <c r="J803" s="22" t="str">
        <f>IF(OR($A803="",$B803="",$C803=""),"",'MPTO_working_3-way'!G802)</f>
        <v/>
      </c>
      <c r="K803" s="17" t="str">
        <f>IF(OR($A803="",$B803="",$C803=""),"",'OddsRatio_working_3-way'!H802)</f>
        <v/>
      </c>
      <c r="L803" s="21" t="str">
        <f>IF(OR($A803="",$B803="",$C803=""),"",'OddsRatio_working_3-way'!I802)</f>
        <v/>
      </c>
      <c r="M803" s="22" t="str">
        <f>IF(OR($A803="",$B803="",$C803=""),"",'OddsRatio_working_3-way'!J802)</f>
        <v/>
      </c>
      <c r="N803" s="17" t="str">
        <f>IF('Log_working_3-way'!$D802="","",A803^('Log_working_3-way'!$D802))</f>
        <v/>
      </c>
      <c r="O803" s="21" t="str">
        <f>IF('Log_working_3-way'!$D802="","",B803^('Log_working_3-way'!$D802))</f>
        <v/>
      </c>
      <c r="P803" s="22" t="str">
        <f>IF('Log_working_3-way'!$D802="","",C803^('Log_working_3-way'!$D802))</f>
        <v/>
      </c>
    </row>
    <row r="804" spans="4:16" x14ac:dyDescent="0.2">
      <c r="D804" s="20" t="str">
        <f t="shared" si="420"/>
        <v/>
      </c>
      <c r="E804" s="17" t="str">
        <f>IF(OR($A804="",$B804="",$C804=""),"",A804*'MPTO_working_3-way'!$I803)</f>
        <v/>
      </c>
      <c r="F804" s="21" t="str">
        <f>IF(OR($A804="",$B804="",$C804=""),"",B804*'MPTO_working_3-way'!$I803)</f>
        <v/>
      </c>
      <c r="G804" s="22" t="str">
        <f>IF(OR($A804="",$B804="",$C804=""),"",C804*'MPTO_working_3-way'!$I803)</f>
        <v/>
      </c>
      <c r="H804" s="17" t="str">
        <f>IF(OR($A804="",$B804="",$C804=""),"",'MPTO_working_3-way'!E803)</f>
        <v/>
      </c>
      <c r="I804" s="21" t="str">
        <f>IF(OR($A804="",$B804="",$C804=""),"",'MPTO_working_3-way'!F803)</f>
        <v/>
      </c>
      <c r="J804" s="22" t="str">
        <f>IF(OR($A804="",$B804="",$C804=""),"",'MPTO_working_3-way'!G803)</f>
        <v/>
      </c>
      <c r="K804" s="17" t="str">
        <f>IF(OR($A804="",$B804="",$C804=""),"",'OddsRatio_working_3-way'!H803)</f>
        <v/>
      </c>
      <c r="L804" s="21" t="str">
        <f>IF(OR($A804="",$B804="",$C804=""),"",'OddsRatio_working_3-way'!I803)</f>
        <v/>
      </c>
      <c r="M804" s="22" t="str">
        <f>IF(OR($A804="",$B804="",$C804=""),"",'OddsRatio_working_3-way'!J803)</f>
        <v/>
      </c>
      <c r="N804" s="17" t="str">
        <f>IF('Log_working_3-way'!$D803="","",A804^('Log_working_3-way'!$D803))</f>
        <v/>
      </c>
      <c r="O804" s="21" t="str">
        <f>IF('Log_working_3-way'!$D803="","",B804^('Log_working_3-way'!$D803))</f>
        <v/>
      </c>
      <c r="P804" s="22" t="str">
        <f>IF('Log_working_3-way'!$D803="","",C804^('Log_working_3-way'!$D803))</f>
        <v/>
      </c>
    </row>
    <row r="805" spans="4:16" x14ac:dyDescent="0.2">
      <c r="D805" s="20" t="str">
        <f t="shared" si="420"/>
        <v/>
      </c>
      <c r="E805" s="17" t="str">
        <f>IF(OR($A805="",$B805="",$C805=""),"",A805*'MPTO_working_3-way'!$I804)</f>
        <v/>
      </c>
      <c r="F805" s="21" t="str">
        <f>IF(OR($A805="",$B805="",$C805=""),"",B805*'MPTO_working_3-way'!$I804)</f>
        <v/>
      </c>
      <c r="G805" s="22" t="str">
        <f>IF(OR($A805="",$B805="",$C805=""),"",C805*'MPTO_working_3-way'!$I804)</f>
        <v/>
      </c>
      <c r="H805" s="17" t="str">
        <f>IF(OR($A805="",$B805="",$C805=""),"",'MPTO_working_3-way'!E804)</f>
        <v/>
      </c>
      <c r="I805" s="21" t="str">
        <f>IF(OR($A805="",$B805="",$C805=""),"",'MPTO_working_3-way'!F804)</f>
        <v/>
      </c>
      <c r="J805" s="22" t="str">
        <f>IF(OR($A805="",$B805="",$C805=""),"",'MPTO_working_3-way'!G804)</f>
        <v/>
      </c>
      <c r="K805" s="17" t="str">
        <f>IF(OR($A805="",$B805="",$C805=""),"",'OddsRatio_working_3-way'!H804)</f>
        <v/>
      </c>
      <c r="L805" s="21" t="str">
        <f>IF(OR($A805="",$B805="",$C805=""),"",'OddsRatio_working_3-way'!I804)</f>
        <v/>
      </c>
      <c r="M805" s="22" t="str">
        <f>IF(OR($A805="",$B805="",$C805=""),"",'OddsRatio_working_3-way'!J804)</f>
        <v/>
      </c>
      <c r="N805" s="17" t="str">
        <f>IF('Log_working_3-way'!$D804="","",A805^('Log_working_3-way'!$D804))</f>
        <v/>
      </c>
      <c r="O805" s="21" t="str">
        <f>IF('Log_working_3-way'!$D804="","",B805^('Log_working_3-way'!$D804))</f>
        <v/>
      </c>
      <c r="P805" s="22" t="str">
        <f>IF('Log_working_3-way'!$D804="","",C805^('Log_working_3-way'!$D804))</f>
        <v/>
      </c>
    </row>
    <row r="806" spans="4:16" x14ac:dyDescent="0.2">
      <c r="D806" s="20" t="str">
        <f t="shared" si="420"/>
        <v/>
      </c>
      <c r="E806" s="17" t="str">
        <f>IF(OR($A806="",$B806="",$C806=""),"",A806*'MPTO_working_3-way'!$I805)</f>
        <v/>
      </c>
      <c r="F806" s="21" t="str">
        <f>IF(OR($A806="",$B806="",$C806=""),"",B806*'MPTO_working_3-way'!$I805)</f>
        <v/>
      </c>
      <c r="G806" s="22" t="str">
        <f>IF(OR($A806="",$B806="",$C806=""),"",C806*'MPTO_working_3-way'!$I805)</f>
        <v/>
      </c>
      <c r="H806" s="17" t="str">
        <f>IF(OR($A806="",$B806="",$C806=""),"",'MPTO_working_3-way'!E805)</f>
        <v/>
      </c>
      <c r="I806" s="21" t="str">
        <f>IF(OR($A806="",$B806="",$C806=""),"",'MPTO_working_3-way'!F805)</f>
        <v/>
      </c>
      <c r="J806" s="22" t="str">
        <f>IF(OR($A806="",$B806="",$C806=""),"",'MPTO_working_3-way'!G805)</f>
        <v/>
      </c>
      <c r="K806" s="17" t="str">
        <f>IF(OR($A806="",$B806="",$C806=""),"",'OddsRatio_working_3-way'!H805)</f>
        <v/>
      </c>
      <c r="L806" s="21" t="str">
        <f>IF(OR($A806="",$B806="",$C806=""),"",'OddsRatio_working_3-way'!I805)</f>
        <v/>
      </c>
      <c r="M806" s="22" t="str">
        <f>IF(OR($A806="",$B806="",$C806=""),"",'OddsRatio_working_3-way'!J805)</f>
        <v/>
      </c>
      <c r="N806" s="17" t="str">
        <f>IF('Log_working_3-way'!$D805="","",A806^('Log_working_3-way'!$D805))</f>
        <v/>
      </c>
      <c r="O806" s="21" t="str">
        <f>IF('Log_working_3-way'!$D805="","",B806^('Log_working_3-way'!$D805))</f>
        <v/>
      </c>
      <c r="P806" s="22" t="str">
        <f>IF('Log_working_3-way'!$D805="","",C806^('Log_working_3-way'!$D805))</f>
        <v/>
      </c>
    </row>
    <row r="807" spans="4:16" x14ac:dyDescent="0.2">
      <c r="D807" s="20" t="str">
        <f t="shared" si="420"/>
        <v/>
      </c>
      <c r="E807" s="17" t="str">
        <f>IF(OR($A807="",$B807="",$C807=""),"",A807*'MPTO_working_3-way'!$I806)</f>
        <v/>
      </c>
      <c r="F807" s="21" t="str">
        <f>IF(OR($A807="",$B807="",$C807=""),"",B807*'MPTO_working_3-way'!$I806)</f>
        <v/>
      </c>
      <c r="G807" s="22" t="str">
        <f>IF(OR($A807="",$B807="",$C807=""),"",C807*'MPTO_working_3-way'!$I806)</f>
        <v/>
      </c>
      <c r="H807" s="17" t="str">
        <f>IF(OR($A807="",$B807="",$C807=""),"",'MPTO_working_3-way'!E806)</f>
        <v/>
      </c>
      <c r="I807" s="21" t="str">
        <f>IF(OR($A807="",$B807="",$C807=""),"",'MPTO_working_3-way'!F806)</f>
        <v/>
      </c>
      <c r="J807" s="22" t="str">
        <f>IF(OR($A807="",$B807="",$C807=""),"",'MPTO_working_3-way'!G806)</f>
        <v/>
      </c>
      <c r="K807" s="17" t="str">
        <f>IF(OR($A807="",$B807="",$C807=""),"",'OddsRatio_working_3-way'!H806)</f>
        <v/>
      </c>
      <c r="L807" s="21" t="str">
        <f>IF(OR($A807="",$B807="",$C807=""),"",'OddsRatio_working_3-way'!I806)</f>
        <v/>
      </c>
      <c r="M807" s="22" t="str">
        <f>IF(OR($A807="",$B807="",$C807=""),"",'OddsRatio_working_3-way'!J806)</f>
        <v/>
      </c>
      <c r="N807" s="17" t="str">
        <f>IF('Log_working_3-way'!$D806="","",A807^('Log_working_3-way'!$D806))</f>
        <v/>
      </c>
      <c r="O807" s="21" t="str">
        <f>IF('Log_working_3-way'!$D806="","",B807^('Log_working_3-way'!$D806))</f>
        <v/>
      </c>
      <c r="P807" s="22" t="str">
        <f>IF('Log_working_3-way'!$D806="","",C807^('Log_working_3-way'!$D806))</f>
        <v/>
      </c>
    </row>
    <row r="808" spans="4:16" x14ac:dyDescent="0.2">
      <c r="D808" s="20" t="str">
        <f t="shared" si="420"/>
        <v/>
      </c>
      <c r="E808" s="17" t="str">
        <f>IF(OR($A808="",$B808="",$C808=""),"",A808*'MPTO_working_3-way'!$I807)</f>
        <v/>
      </c>
      <c r="F808" s="21" t="str">
        <f>IF(OR($A808="",$B808="",$C808=""),"",B808*'MPTO_working_3-way'!$I807)</f>
        <v/>
      </c>
      <c r="G808" s="22" t="str">
        <f>IF(OR($A808="",$B808="",$C808=""),"",C808*'MPTO_working_3-way'!$I807)</f>
        <v/>
      </c>
      <c r="H808" s="17" t="str">
        <f>IF(OR($A808="",$B808="",$C808=""),"",'MPTO_working_3-way'!E807)</f>
        <v/>
      </c>
      <c r="I808" s="21" t="str">
        <f>IF(OR($A808="",$B808="",$C808=""),"",'MPTO_working_3-way'!F807)</f>
        <v/>
      </c>
      <c r="J808" s="22" t="str">
        <f>IF(OR($A808="",$B808="",$C808=""),"",'MPTO_working_3-way'!G807)</f>
        <v/>
      </c>
      <c r="K808" s="17" t="str">
        <f>IF(OR($A808="",$B808="",$C808=""),"",'OddsRatio_working_3-way'!H807)</f>
        <v/>
      </c>
      <c r="L808" s="21" t="str">
        <f>IF(OR($A808="",$B808="",$C808=""),"",'OddsRatio_working_3-way'!I807)</f>
        <v/>
      </c>
      <c r="M808" s="22" t="str">
        <f>IF(OR($A808="",$B808="",$C808=""),"",'OddsRatio_working_3-way'!J807)</f>
        <v/>
      </c>
      <c r="N808" s="17" t="str">
        <f>IF('Log_working_3-way'!$D807="","",A808^('Log_working_3-way'!$D807))</f>
        <v/>
      </c>
      <c r="O808" s="21" t="str">
        <f>IF('Log_working_3-way'!$D807="","",B808^('Log_working_3-way'!$D807))</f>
        <v/>
      </c>
      <c r="P808" s="22" t="str">
        <f>IF('Log_working_3-way'!$D807="","",C808^('Log_working_3-way'!$D807))</f>
        <v/>
      </c>
    </row>
    <row r="809" spans="4:16" x14ac:dyDescent="0.2">
      <c r="D809" s="20" t="str">
        <f t="shared" si="420"/>
        <v/>
      </c>
      <c r="E809" s="17" t="str">
        <f>IF(OR($A809="",$B809="",$C809=""),"",A809*'MPTO_working_3-way'!$I808)</f>
        <v/>
      </c>
      <c r="F809" s="21" t="str">
        <f>IF(OR($A809="",$B809="",$C809=""),"",B809*'MPTO_working_3-way'!$I808)</f>
        <v/>
      </c>
      <c r="G809" s="22" t="str">
        <f>IF(OR($A809="",$B809="",$C809=""),"",C809*'MPTO_working_3-way'!$I808)</f>
        <v/>
      </c>
      <c r="H809" s="17" t="str">
        <f>IF(OR($A809="",$B809="",$C809=""),"",'MPTO_working_3-way'!E808)</f>
        <v/>
      </c>
      <c r="I809" s="21" t="str">
        <f>IF(OR($A809="",$B809="",$C809=""),"",'MPTO_working_3-way'!F808)</f>
        <v/>
      </c>
      <c r="J809" s="22" t="str">
        <f>IF(OR($A809="",$B809="",$C809=""),"",'MPTO_working_3-way'!G808)</f>
        <v/>
      </c>
      <c r="K809" s="17" t="str">
        <f>IF(OR($A809="",$B809="",$C809=""),"",'OddsRatio_working_3-way'!H808)</f>
        <v/>
      </c>
      <c r="L809" s="21" t="str">
        <f>IF(OR($A809="",$B809="",$C809=""),"",'OddsRatio_working_3-way'!I808)</f>
        <v/>
      </c>
      <c r="M809" s="22" t="str">
        <f>IF(OR($A809="",$B809="",$C809=""),"",'OddsRatio_working_3-way'!J808)</f>
        <v/>
      </c>
      <c r="N809" s="17" t="str">
        <f>IF('Log_working_3-way'!$D808="","",A809^('Log_working_3-way'!$D808))</f>
        <v/>
      </c>
      <c r="O809" s="21" t="str">
        <f>IF('Log_working_3-way'!$D808="","",B809^('Log_working_3-way'!$D808))</f>
        <v/>
      </c>
      <c r="P809" s="22" t="str">
        <f>IF('Log_working_3-way'!$D808="","",C809^('Log_working_3-way'!$D808))</f>
        <v/>
      </c>
    </row>
    <row r="810" spans="4:16" x14ac:dyDescent="0.2">
      <c r="D810" s="20" t="str">
        <f t="shared" si="420"/>
        <v/>
      </c>
      <c r="E810" s="17" t="str">
        <f>IF(OR($A810="",$B810="",$C810=""),"",A810*'MPTO_working_3-way'!$I809)</f>
        <v/>
      </c>
      <c r="F810" s="21" t="str">
        <f>IF(OR($A810="",$B810="",$C810=""),"",B810*'MPTO_working_3-way'!$I809)</f>
        <v/>
      </c>
      <c r="G810" s="22" t="str">
        <f>IF(OR($A810="",$B810="",$C810=""),"",C810*'MPTO_working_3-way'!$I809)</f>
        <v/>
      </c>
      <c r="H810" s="17" t="str">
        <f>IF(OR($A810="",$B810="",$C810=""),"",'MPTO_working_3-way'!E809)</f>
        <v/>
      </c>
      <c r="I810" s="21" t="str">
        <f>IF(OR($A810="",$B810="",$C810=""),"",'MPTO_working_3-way'!F809)</f>
        <v/>
      </c>
      <c r="J810" s="22" t="str">
        <f>IF(OR($A810="",$B810="",$C810=""),"",'MPTO_working_3-way'!G809)</f>
        <v/>
      </c>
      <c r="K810" s="17" t="str">
        <f>IF(OR($A810="",$B810="",$C810=""),"",'OddsRatio_working_3-way'!H809)</f>
        <v/>
      </c>
      <c r="L810" s="21" t="str">
        <f>IF(OR($A810="",$B810="",$C810=""),"",'OddsRatio_working_3-way'!I809)</f>
        <v/>
      </c>
      <c r="M810" s="22" t="str">
        <f>IF(OR($A810="",$B810="",$C810=""),"",'OddsRatio_working_3-way'!J809)</f>
        <v/>
      </c>
      <c r="N810" s="17" t="str">
        <f>IF('Log_working_3-way'!$D809="","",A810^('Log_working_3-way'!$D809))</f>
        <v/>
      </c>
      <c r="O810" s="21" t="str">
        <f>IF('Log_working_3-way'!$D809="","",B810^('Log_working_3-way'!$D809))</f>
        <v/>
      </c>
      <c r="P810" s="22" t="str">
        <f>IF('Log_working_3-way'!$D809="","",C810^('Log_working_3-way'!$D809))</f>
        <v/>
      </c>
    </row>
    <row r="811" spans="4:16" x14ac:dyDescent="0.2">
      <c r="D811" s="20" t="str">
        <f t="shared" si="420"/>
        <v/>
      </c>
      <c r="E811" s="17" t="str">
        <f>IF(OR($A811="",$B811="",$C811=""),"",A811*'MPTO_working_3-way'!$I810)</f>
        <v/>
      </c>
      <c r="F811" s="21" t="str">
        <f>IF(OR($A811="",$B811="",$C811=""),"",B811*'MPTO_working_3-way'!$I810)</f>
        <v/>
      </c>
      <c r="G811" s="22" t="str">
        <f>IF(OR($A811="",$B811="",$C811=""),"",C811*'MPTO_working_3-way'!$I810)</f>
        <v/>
      </c>
      <c r="H811" s="17" t="str">
        <f>IF(OR($A811="",$B811="",$C811=""),"",'MPTO_working_3-way'!E810)</f>
        <v/>
      </c>
      <c r="I811" s="21" t="str">
        <f>IF(OR($A811="",$B811="",$C811=""),"",'MPTO_working_3-way'!F810)</f>
        <v/>
      </c>
      <c r="J811" s="22" t="str">
        <f>IF(OR($A811="",$B811="",$C811=""),"",'MPTO_working_3-way'!G810)</f>
        <v/>
      </c>
      <c r="K811" s="17" t="str">
        <f>IF(OR($A811="",$B811="",$C811=""),"",'OddsRatio_working_3-way'!H810)</f>
        <v/>
      </c>
      <c r="L811" s="21" t="str">
        <f>IF(OR($A811="",$B811="",$C811=""),"",'OddsRatio_working_3-way'!I810)</f>
        <v/>
      </c>
      <c r="M811" s="22" t="str">
        <f>IF(OR($A811="",$B811="",$C811=""),"",'OddsRatio_working_3-way'!J810)</f>
        <v/>
      </c>
      <c r="N811" s="17" t="str">
        <f>IF('Log_working_3-way'!$D810="","",A811^('Log_working_3-way'!$D810))</f>
        <v/>
      </c>
      <c r="O811" s="21" t="str">
        <f>IF('Log_working_3-way'!$D810="","",B811^('Log_working_3-way'!$D810))</f>
        <v/>
      </c>
      <c r="P811" s="22" t="str">
        <f>IF('Log_working_3-way'!$D810="","",C811^('Log_working_3-way'!$D810))</f>
        <v/>
      </c>
    </row>
    <row r="812" spans="4:16" x14ac:dyDescent="0.2">
      <c r="D812" s="20" t="str">
        <f t="shared" si="420"/>
        <v/>
      </c>
      <c r="E812" s="17" t="str">
        <f>IF(OR($A812="",$B812="",$C812=""),"",A812*'MPTO_working_3-way'!$I811)</f>
        <v/>
      </c>
      <c r="F812" s="21" t="str">
        <f>IF(OR($A812="",$B812="",$C812=""),"",B812*'MPTO_working_3-way'!$I811)</f>
        <v/>
      </c>
      <c r="G812" s="22" t="str">
        <f>IF(OR($A812="",$B812="",$C812=""),"",C812*'MPTO_working_3-way'!$I811)</f>
        <v/>
      </c>
      <c r="H812" s="17" t="str">
        <f>IF(OR($A812="",$B812="",$C812=""),"",'MPTO_working_3-way'!E811)</f>
        <v/>
      </c>
      <c r="I812" s="21" t="str">
        <f>IF(OR($A812="",$B812="",$C812=""),"",'MPTO_working_3-way'!F811)</f>
        <v/>
      </c>
      <c r="J812" s="22" t="str">
        <f>IF(OR($A812="",$B812="",$C812=""),"",'MPTO_working_3-way'!G811)</f>
        <v/>
      </c>
      <c r="K812" s="17" t="str">
        <f>IF(OR($A812="",$B812="",$C812=""),"",'OddsRatio_working_3-way'!H811)</f>
        <v/>
      </c>
      <c r="L812" s="21" t="str">
        <f>IF(OR($A812="",$B812="",$C812=""),"",'OddsRatio_working_3-way'!I811)</f>
        <v/>
      </c>
      <c r="M812" s="22" t="str">
        <f>IF(OR($A812="",$B812="",$C812=""),"",'OddsRatio_working_3-way'!J811)</f>
        <v/>
      </c>
      <c r="N812" s="17" t="str">
        <f>IF('Log_working_3-way'!$D811="","",A812^('Log_working_3-way'!$D811))</f>
        <v/>
      </c>
      <c r="O812" s="21" t="str">
        <f>IF('Log_working_3-way'!$D811="","",B812^('Log_working_3-way'!$D811))</f>
        <v/>
      </c>
      <c r="P812" s="22" t="str">
        <f>IF('Log_working_3-way'!$D811="","",C812^('Log_working_3-way'!$D811))</f>
        <v/>
      </c>
    </row>
    <row r="813" spans="4:16" x14ac:dyDescent="0.2">
      <c r="D813" s="20" t="str">
        <f t="shared" si="420"/>
        <v/>
      </c>
      <c r="E813" s="17" t="str">
        <f>IF(OR($A813="",$B813="",$C813=""),"",A813*'MPTO_working_3-way'!$I812)</f>
        <v/>
      </c>
      <c r="F813" s="21" t="str">
        <f>IF(OR($A813="",$B813="",$C813=""),"",B813*'MPTO_working_3-way'!$I812)</f>
        <v/>
      </c>
      <c r="G813" s="22" t="str">
        <f>IF(OR($A813="",$B813="",$C813=""),"",C813*'MPTO_working_3-way'!$I812)</f>
        <v/>
      </c>
      <c r="H813" s="17" t="str">
        <f>IF(OR($A813="",$B813="",$C813=""),"",'MPTO_working_3-way'!E812)</f>
        <v/>
      </c>
      <c r="I813" s="21" t="str">
        <f>IF(OR($A813="",$B813="",$C813=""),"",'MPTO_working_3-way'!F812)</f>
        <v/>
      </c>
      <c r="J813" s="22" t="str">
        <f>IF(OR($A813="",$B813="",$C813=""),"",'MPTO_working_3-way'!G812)</f>
        <v/>
      </c>
      <c r="K813" s="17" t="str">
        <f>IF(OR($A813="",$B813="",$C813=""),"",'OddsRatio_working_3-way'!H812)</f>
        <v/>
      </c>
      <c r="L813" s="21" t="str">
        <f>IF(OR($A813="",$B813="",$C813=""),"",'OddsRatio_working_3-way'!I812)</f>
        <v/>
      </c>
      <c r="M813" s="22" t="str">
        <f>IF(OR($A813="",$B813="",$C813=""),"",'OddsRatio_working_3-way'!J812)</f>
        <v/>
      </c>
      <c r="N813" s="17" t="str">
        <f>IF('Log_working_3-way'!$D812="","",A813^('Log_working_3-way'!$D812))</f>
        <v/>
      </c>
      <c r="O813" s="21" t="str">
        <f>IF('Log_working_3-way'!$D812="","",B813^('Log_working_3-way'!$D812))</f>
        <v/>
      </c>
      <c r="P813" s="22" t="str">
        <f>IF('Log_working_3-way'!$D812="","",C813^('Log_working_3-way'!$D812))</f>
        <v/>
      </c>
    </row>
    <row r="814" spans="4:16" x14ac:dyDescent="0.2">
      <c r="D814" s="20" t="str">
        <f t="shared" si="420"/>
        <v/>
      </c>
      <c r="E814" s="17" t="str">
        <f>IF(OR($A814="",$B814="",$C814=""),"",A814*'MPTO_working_3-way'!$I813)</f>
        <v/>
      </c>
      <c r="F814" s="21" t="str">
        <f>IF(OR($A814="",$B814="",$C814=""),"",B814*'MPTO_working_3-way'!$I813)</f>
        <v/>
      </c>
      <c r="G814" s="22" t="str">
        <f>IF(OR($A814="",$B814="",$C814=""),"",C814*'MPTO_working_3-way'!$I813)</f>
        <v/>
      </c>
      <c r="H814" s="17" t="str">
        <f>IF(OR($A814="",$B814="",$C814=""),"",'MPTO_working_3-way'!E813)</f>
        <v/>
      </c>
      <c r="I814" s="21" t="str">
        <f>IF(OR($A814="",$B814="",$C814=""),"",'MPTO_working_3-way'!F813)</f>
        <v/>
      </c>
      <c r="J814" s="22" t="str">
        <f>IF(OR($A814="",$B814="",$C814=""),"",'MPTO_working_3-way'!G813)</f>
        <v/>
      </c>
      <c r="K814" s="17" t="str">
        <f>IF(OR($A814="",$B814="",$C814=""),"",'OddsRatio_working_3-way'!H813)</f>
        <v/>
      </c>
      <c r="L814" s="21" t="str">
        <f>IF(OR($A814="",$B814="",$C814=""),"",'OddsRatio_working_3-way'!I813)</f>
        <v/>
      </c>
      <c r="M814" s="22" t="str">
        <f>IF(OR($A814="",$B814="",$C814=""),"",'OddsRatio_working_3-way'!J813)</f>
        <v/>
      </c>
      <c r="N814" s="17" t="str">
        <f>IF('Log_working_3-way'!$D813="","",A814^('Log_working_3-way'!$D813))</f>
        <v/>
      </c>
      <c r="O814" s="21" t="str">
        <f>IF('Log_working_3-way'!$D813="","",B814^('Log_working_3-way'!$D813))</f>
        <v/>
      </c>
      <c r="P814" s="22" t="str">
        <f>IF('Log_working_3-way'!$D813="","",C814^('Log_working_3-way'!$D813))</f>
        <v/>
      </c>
    </row>
    <row r="815" spans="4:16" x14ac:dyDescent="0.2">
      <c r="D815" s="20" t="str">
        <f t="shared" si="420"/>
        <v/>
      </c>
      <c r="E815" s="17" t="str">
        <f>IF(OR($A815="",$B815="",$C815=""),"",A815*'MPTO_working_3-way'!$I814)</f>
        <v/>
      </c>
      <c r="F815" s="21" t="str">
        <f>IF(OR($A815="",$B815="",$C815=""),"",B815*'MPTO_working_3-way'!$I814)</f>
        <v/>
      </c>
      <c r="G815" s="22" t="str">
        <f>IF(OR($A815="",$B815="",$C815=""),"",C815*'MPTO_working_3-way'!$I814)</f>
        <v/>
      </c>
      <c r="H815" s="17" t="str">
        <f>IF(OR($A815="",$B815="",$C815=""),"",'MPTO_working_3-way'!E814)</f>
        <v/>
      </c>
      <c r="I815" s="21" t="str">
        <f>IF(OR($A815="",$B815="",$C815=""),"",'MPTO_working_3-way'!F814)</f>
        <v/>
      </c>
      <c r="J815" s="22" t="str">
        <f>IF(OR($A815="",$B815="",$C815=""),"",'MPTO_working_3-way'!G814)</f>
        <v/>
      </c>
      <c r="K815" s="17" t="str">
        <f>IF(OR($A815="",$B815="",$C815=""),"",'OddsRatio_working_3-way'!H814)</f>
        <v/>
      </c>
      <c r="L815" s="21" t="str">
        <f>IF(OR($A815="",$B815="",$C815=""),"",'OddsRatio_working_3-way'!I814)</f>
        <v/>
      </c>
      <c r="M815" s="22" t="str">
        <f>IF(OR($A815="",$B815="",$C815=""),"",'OddsRatio_working_3-way'!J814)</f>
        <v/>
      </c>
      <c r="N815" s="17" t="str">
        <f>IF('Log_working_3-way'!$D814="","",A815^('Log_working_3-way'!$D814))</f>
        <v/>
      </c>
      <c r="O815" s="21" t="str">
        <f>IF('Log_working_3-way'!$D814="","",B815^('Log_working_3-way'!$D814))</f>
        <v/>
      </c>
      <c r="P815" s="22" t="str">
        <f>IF('Log_working_3-way'!$D814="","",C815^('Log_working_3-way'!$D814))</f>
        <v/>
      </c>
    </row>
    <row r="816" spans="4:16" x14ac:dyDescent="0.2">
      <c r="D816" s="20" t="str">
        <f t="shared" si="420"/>
        <v/>
      </c>
      <c r="E816" s="17" t="str">
        <f>IF(OR($A816="",$B816="",$C816=""),"",A816*'MPTO_working_3-way'!$I815)</f>
        <v/>
      </c>
      <c r="F816" s="21" t="str">
        <f>IF(OR($A816="",$B816="",$C816=""),"",B816*'MPTO_working_3-way'!$I815)</f>
        <v/>
      </c>
      <c r="G816" s="22" t="str">
        <f>IF(OR($A816="",$B816="",$C816=""),"",C816*'MPTO_working_3-way'!$I815)</f>
        <v/>
      </c>
      <c r="H816" s="17" t="str">
        <f>IF(OR($A816="",$B816="",$C816=""),"",'MPTO_working_3-way'!E815)</f>
        <v/>
      </c>
      <c r="I816" s="21" t="str">
        <f>IF(OR($A816="",$B816="",$C816=""),"",'MPTO_working_3-way'!F815)</f>
        <v/>
      </c>
      <c r="J816" s="22" t="str">
        <f>IF(OR($A816="",$B816="",$C816=""),"",'MPTO_working_3-way'!G815)</f>
        <v/>
      </c>
      <c r="K816" s="17" t="str">
        <f>IF(OR($A816="",$B816="",$C816=""),"",'OddsRatio_working_3-way'!H815)</f>
        <v/>
      </c>
      <c r="L816" s="21" t="str">
        <f>IF(OR($A816="",$B816="",$C816=""),"",'OddsRatio_working_3-way'!I815)</f>
        <v/>
      </c>
      <c r="M816" s="22" t="str">
        <f>IF(OR($A816="",$B816="",$C816=""),"",'OddsRatio_working_3-way'!J815)</f>
        <v/>
      </c>
      <c r="N816" s="17" t="str">
        <f>IF('Log_working_3-way'!$D815="","",A816^('Log_working_3-way'!$D815))</f>
        <v/>
      </c>
      <c r="O816" s="21" t="str">
        <f>IF('Log_working_3-way'!$D815="","",B816^('Log_working_3-way'!$D815))</f>
        <v/>
      </c>
      <c r="P816" s="22" t="str">
        <f>IF('Log_working_3-way'!$D815="","",C816^('Log_working_3-way'!$D815))</f>
        <v/>
      </c>
    </row>
    <row r="817" spans="4:16" x14ac:dyDescent="0.2">
      <c r="D817" s="20" t="str">
        <f t="shared" si="420"/>
        <v/>
      </c>
      <c r="E817" s="17" t="str">
        <f>IF(OR($A817="",$B817="",$C817=""),"",A817*'MPTO_working_3-way'!$I816)</f>
        <v/>
      </c>
      <c r="F817" s="21" t="str">
        <f>IF(OR($A817="",$B817="",$C817=""),"",B817*'MPTO_working_3-way'!$I816)</f>
        <v/>
      </c>
      <c r="G817" s="22" t="str">
        <f>IF(OR($A817="",$B817="",$C817=""),"",C817*'MPTO_working_3-way'!$I816)</f>
        <v/>
      </c>
      <c r="H817" s="17" t="str">
        <f>IF(OR($A817="",$B817="",$C817=""),"",'MPTO_working_3-way'!E816)</f>
        <v/>
      </c>
      <c r="I817" s="21" t="str">
        <f>IF(OR($A817="",$B817="",$C817=""),"",'MPTO_working_3-way'!F816)</f>
        <v/>
      </c>
      <c r="J817" s="22" t="str">
        <f>IF(OR($A817="",$B817="",$C817=""),"",'MPTO_working_3-way'!G816)</f>
        <v/>
      </c>
      <c r="K817" s="17" t="str">
        <f>IF(OR($A817="",$B817="",$C817=""),"",'OddsRatio_working_3-way'!H816)</f>
        <v/>
      </c>
      <c r="L817" s="21" t="str">
        <f>IF(OR($A817="",$B817="",$C817=""),"",'OddsRatio_working_3-way'!I816)</f>
        <v/>
      </c>
      <c r="M817" s="22" t="str">
        <f>IF(OR($A817="",$B817="",$C817=""),"",'OddsRatio_working_3-way'!J816)</f>
        <v/>
      </c>
      <c r="N817" s="17" t="str">
        <f>IF('Log_working_3-way'!$D816="","",A817^('Log_working_3-way'!$D816))</f>
        <v/>
      </c>
      <c r="O817" s="21" t="str">
        <f>IF('Log_working_3-way'!$D816="","",B817^('Log_working_3-way'!$D816))</f>
        <v/>
      </c>
      <c r="P817" s="22" t="str">
        <f>IF('Log_working_3-way'!$D816="","",C817^('Log_working_3-way'!$D816))</f>
        <v/>
      </c>
    </row>
    <row r="818" spans="4:16" x14ac:dyDescent="0.2">
      <c r="D818" s="20" t="str">
        <f t="shared" si="420"/>
        <v/>
      </c>
      <c r="E818" s="17" t="str">
        <f>IF(OR($A818="",$B818="",$C818=""),"",A818*'MPTO_working_3-way'!$I817)</f>
        <v/>
      </c>
      <c r="F818" s="21" t="str">
        <f>IF(OR($A818="",$B818="",$C818=""),"",B818*'MPTO_working_3-way'!$I817)</f>
        <v/>
      </c>
      <c r="G818" s="22" t="str">
        <f>IF(OR($A818="",$B818="",$C818=""),"",C818*'MPTO_working_3-way'!$I817)</f>
        <v/>
      </c>
      <c r="H818" s="17" t="str">
        <f>IF(OR($A818="",$B818="",$C818=""),"",'MPTO_working_3-way'!E817)</f>
        <v/>
      </c>
      <c r="I818" s="21" t="str">
        <f>IF(OR($A818="",$B818="",$C818=""),"",'MPTO_working_3-way'!F817)</f>
        <v/>
      </c>
      <c r="J818" s="22" t="str">
        <f>IF(OR($A818="",$B818="",$C818=""),"",'MPTO_working_3-way'!G817)</f>
        <v/>
      </c>
      <c r="K818" s="17" t="str">
        <f>IF(OR($A818="",$B818="",$C818=""),"",'OddsRatio_working_3-way'!H817)</f>
        <v/>
      </c>
      <c r="L818" s="21" t="str">
        <f>IF(OR($A818="",$B818="",$C818=""),"",'OddsRatio_working_3-way'!I817)</f>
        <v/>
      </c>
      <c r="M818" s="22" t="str">
        <f>IF(OR($A818="",$B818="",$C818=""),"",'OddsRatio_working_3-way'!J817)</f>
        <v/>
      </c>
      <c r="N818" s="17" t="str">
        <f>IF('Log_working_3-way'!$D817="","",A818^('Log_working_3-way'!$D817))</f>
        <v/>
      </c>
      <c r="O818" s="21" t="str">
        <f>IF('Log_working_3-way'!$D817="","",B818^('Log_working_3-way'!$D817))</f>
        <v/>
      </c>
      <c r="P818" s="22" t="str">
        <f>IF('Log_working_3-way'!$D817="","",C818^('Log_working_3-way'!$D817))</f>
        <v/>
      </c>
    </row>
    <row r="819" spans="4:16" x14ac:dyDescent="0.2">
      <c r="D819" s="20" t="str">
        <f t="shared" si="420"/>
        <v/>
      </c>
      <c r="E819" s="17" t="str">
        <f>IF(OR($A819="",$B819="",$C819=""),"",A819*'MPTO_working_3-way'!$I818)</f>
        <v/>
      </c>
      <c r="F819" s="21" t="str">
        <f>IF(OR($A819="",$B819="",$C819=""),"",B819*'MPTO_working_3-way'!$I818)</f>
        <v/>
      </c>
      <c r="G819" s="22" t="str">
        <f>IF(OR($A819="",$B819="",$C819=""),"",C819*'MPTO_working_3-way'!$I818)</f>
        <v/>
      </c>
      <c r="H819" s="17" t="str">
        <f>IF(OR($A819="",$B819="",$C819=""),"",'MPTO_working_3-way'!E818)</f>
        <v/>
      </c>
      <c r="I819" s="21" t="str">
        <f>IF(OR($A819="",$B819="",$C819=""),"",'MPTO_working_3-way'!F818)</f>
        <v/>
      </c>
      <c r="J819" s="22" t="str">
        <f>IF(OR($A819="",$B819="",$C819=""),"",'MPTO_working_3-way'!G818)</f>
        <v/>
      </c>
      <c r="K819" s="17" t="str">
        <f>IF(OR($A819="",$B819="",$C819=""),"",'OddsRatio_working_3-way'!H818)</f>
        <v/>
      </c>
      <c r="L819" s="21" t="str">
        <f>IF(OR($A819="",$B819="",$C819=""),"",'OddsRatio_working_3-way'!I818)</f>
        <v/>
      </c>
      <c r="M819" s="22" t="str">
        <f>IF(OR($A819="",$B819="",$C819=""),"",'OddsRatio_working_3-way'!J818)</f>
        <v/>
      </c>
      <c r="N819" s="17" t="str">
        <f>IF('Log_working_3-way'!$D818="","",A819^('Log_working_3-way'!$D818))</f>
        <v/>
      </c>
      <c r="O819" s="21" t="str">
        <f>IF('Log_working_3-way'!$D818="","",B819^('Log_working_3-way'!$D818))</f>
        <v/>
      </c>
      <c r="P819" s="22" t="str">
        <f>IF('Log_working_3-way'!$D818="","",C819^('Log_working_3-way'!$D818))</f>
        <v/>
      </c>
    </row>
    <row r="820" spans="4:16" x14ac:dyDescent="0.2">
      <c r="D820" s="20" t="str">
        <f t="shared" si="420"/>
        <v/>
      </c>
      <c r="E820" s="17" t="str">
        <f>IF(OR($A820="",$B820="",$C820=""),"",A820*'MPTO_working_3-way'!$I819)</f>
        <v/>
      </c>
      <c r="F820" s="21" t="str">
        <f>IF(OR($A820="",$B820="",$C820=""),"",B820*'MPTO_working_3-way'!$I819)</f>
        <v/>
      </c>
      <c r="G820" s="22" t="str">
        <f>IF(OR($A820="",$B820="",$C820=""),"",C820*'MPTO_working_3-way'!$I819)</f>
        <v/>
      </c>
      <c r="H820" s="17" t="str">
        <f>IF(OR($A820="",$B820="",$C820=""),"",'MPTO_working_3-way'!E819)</f>
        <v/>
      </c>
      <c r="I820" s="21" t="str">
        <f>IF(OR($A820="",$B820="",$C820=""),"",'MPTO_working_3-way'!F819)</f>
        <v/>
      </c>
      <c r="J820" s="22" t="str">
        <f>IF(OR($A820="",$B820="",$C820=""),"",'MPTO_working_3-way'!G819)</f>
        <v/>
      </c>
      <c r="K820" s="17" t="str">
        <f>IF(OR($A820="",$B820="",$C820=""),"",'OddsRatio_working_3-way'!H819)</f>
        <v/>
      </c>
      <c r="L820" s="21" t="str">
        <f>IF(OR($A820="",$B820="",$C820=""),"",'OddsRatio_working_3-way'!I819)</f>
        <v/>
      </c>
      <c r="M820" s="22" t="str">
        <f>IF(OR($A820="",$B820="",$C820=""),"",'OddsRatio_working_3-way'!J819)</f>
        <v/>
      </c>
      <c r="N820" s="17" t="str">
        <f>IF('Log_working_3-way'!$D819="","",A820^('Log_working_3-way'!$D819))</f>
        <v/>
      </c>
      <c r="O820" s="21" t="str">
        <f>IF('Log_working_3-way'!$D819="","",B820^('Log_working_3-way'!$D819))</f>
        <v/>
      </c>
      <c r="P820" s="22" t="str">
        <f>IF('Log_working_3-way'!$D819="","",C820^('Log_working_3-way'!$D819))</f>
        <v/>
      </c>
    </row>
    <row r="821" spans="4:16" x14ac:dyDescent="0.2">
      <c r="D821" s="20" t="str">
        <f t="shared" si="420"/>
        <v/>
      </c>
      <c r="E821" s="17" t="str">
        <f>IF(OR($A821="",$B821="",$C821=""),"",A821*'MPTO_working_3-way'!$I820)</f>
        <v/>
      </c>
      <c r="F821" s="21" t="str">
        <f>IF(OR($A821="",$B821="",$C821=""),"",B821*'MPTO_working_3-way'!$I820)</f>
        <v/>
      </c>
      <c r="G821" s="22" t="str">
        <f>IF(OR($A821="",$B821="",$C821=""),"",C821*'MPTO_working_3-way'!$I820)</f>
        <v/>
      </c>
      <c r="H821" s="17" t="str">
        <f>IF(OR($A821="",$B821="",$C821=""),"",'MPTO_working_3-way'!E820)</f>
        <v/>
      </c>
      <c r="I821" s="21" t="str">
        <f>IF(OR($A821="",$B821="",$C821=""),"",'MPTO_working_3-way'!F820)</f>
        <v/>
      </c>
      <c r="J821" s="22" t="str">
        <f>IF(OR($A821="",$B821="",$C821=""),"",'MPTO_working_3-way'!G820)</f>
        <v/>
      </c>
      <c r="K821" s="17" t="str">
        <f>IF(OR($A821="",$B821="",$C821=""),"",'OddsRatio_working_3-way'!H820)</f>
        <v/>
      </c>
      <c r="L821" s="21" t="str">
        <f>IF(OR($A821="",$B821="",$C821=""),"",'OddsRatio_working_3-way'!I820)</f>
        <v/>
      </c>
      <c r="M821" s="22" t="str">
        <f>IF(OR($A821="",$B821="",$C821=""),"",'OddsRatio_working_3-way'!J820)</f>
        <v/>
      </c>
      <c r="N821" s="17" t="str">
        <f>IF('Log_working_3-way'!$D820="","",A821^('Log_working_3-way'!$D820))</f>
        <v/>
      </c>
      <c r="O821" s="21" t="str">
        <f>IF('Log_working_3-way'!$D820="","",B821^('Log_working_3-way'!$D820))</f>
        <v/>
      </c>
      <c r="P821" s="22" t="str">
        <f>IF('Log_working_3-way'!$D820="","",C821^('Log_working_3-way'!$D820))</f>
        <v/>
      </c>
    </row>
    <row r="822" spans="4:16" x14ac:dyDescent="0.2">
      <c r="D822" s="20" t="str">
        <f t="shared" si="420"/>
        <v/>
      </c>
      <c r="E822" s="17" t="str">
        <f>IF(OR($A822="",$B822="",$C822=""),"",A822*'MPTO_working_3-way'!$I821)</f>
        <v/>
      </c>
      <c r="F822" s="21" t="str">
        <f>IF(OR($A822="",$B822="",$C822=""),"",B822*'MPTO_working_3-way'!$I821)</f>
        <v/>
      </c>
      <c r="G822" s="22" t="str">
        <f>IF(OR($A822="",$B822="",$C822=""),"",C822*'MPTO_working_3-way'!$I821)</f>
        <v/>
      </c>
      <c r="H822" s="17" t="str">
        <f>IF(OR($A822="",$B822="",$C822=""),"",'MPTO_working_3-way'!E821)</f>
        <v/>
      </c>
      <c r="I822" s="21" t="str">
        <f>IF(OR($A822="",$B822="",$C822=""),"",'MPTO_working_3-way'!F821)</f>
        <v/>
      </c>
      <c r="J822" s="22" t="str">
        <f>IF(OR($A822="",$B822="",$C822=""),"",'MPTO_working_3-way'!G821)</f>
        <v/>
      </c>
      <c r="K822" s="17" t="str">
        <f>IF(OR($A822="",$B822="",$C822=""),"",'OddsRatio_working_3-way'!H821)</f>
        <v/>
      </c>
      <c r="L822" s="21" t="str">
        <f>IF(OR($A822="",$B822="",$C822=""),"",'OddsRatio_working_3-way'!I821)</f>
        <v/>
      </c>
      <c r="M822" s="22" t="str">
        <f>IF(OR($A822="",$B822="",$C822=""),"",'OddsRatio_working_3-way'!J821)</f>
        <v/>
      </c>
      <c r="N822" s="17" t="str">
        <f>IF('Log_working_3-way'!$D821="","",A822^('Log_working_3-way'!$D821))</f>
        <v/>
      </c>
      <c r="O822" s="21" t="str">
        <f>IF('Log_working_3-way'!$D821="","",B822^('Log_working_3-way'!$D821))</f>
        <v/>
      </c>
      <c r="P822" s="22" t="str">
        <f>IF('Log_working_3-way'!$D821="","",C822^('Log_working_3-way'!$D821))</f>
        <v/>
      </c>
    </row>
    <row r="823" spans="4:16" x14ac:dyDescent="0.2">
      <c r="D823" s="20" t="str">
        <f t="shared" si="420"/>
        <v/>
      </c>
      <c r="E823" s="17" t="str">
        <f>IF(OR($A823="",$B823="",$C823=""),"",A823*'MPTO_working_3-way'!$I822)</f>
        <v/>
      </c>
      <c r="F823" s="21" t="str">
        <f>IF(OR($A823="",$B823="",$C823=""),"",B823*'MPTO_working_3-way'!$I822)</f>
        <v/>
      </c>
      <c r="G823" s="22" t="str">
        <f>IF(OR($A823="",$B823="",$C823=""),"",C823*'MPTO_working_3-way'!$I822)</f>
        <v/>
      </c>
      <c r="H823" s="17" t="str">
        <f>IF(OR($A823="",$B823="",$C823=""),"",'MPTO_working_3-way'!E822)</f>
        <v/>
      </c>
      <c r="I823" s="21" t="str">
        <f>IF(OR($A823="",$B823="",$C823=""),"",'MPTO_working_3-way'!F822)</f>
        <v/>
      </c>
      <c r="J823" s="22" t="str">
        <f>IF(OR($A823="",$B823="",$C823=""),"",'MPTO_working_3-way'!G822)</f>
        <v/>
      </c>
      <c r="K823" s="17" t="str">
        <f>IF(OR($A823="",$B823="",$C823=""),"",'OddsRatio_working_3-way'!H822)</f>
        <v/>
      </c>
      <c r="L823" s="21" t="str">
        <f>IF(OR($A823="",$B823="",$C823=""),"",'OddsRatio_working_3-way'!I822)</f>
        <v/>
      </c>
      <c r="M823" s="22" t="str">
        <f>IF(OR($A823="",$B823="",$C823=""),"",'OddsRatio_working_3-way'!J822)</f>
        <v/>
      </c>
      <c r="N823" s="17" t="str">
        <f>IF('Log_working_3-way'!$D822="","",A823^('Log_working_3-way'!$D822))</f>
        <v/>
      </c>
      <c r="O823" s="21" t="str">
        <f>IF('Log_working_3-way'!$D822="","",B823^('Log_working_3-way'!$D822))</f>
        <v/>
      </c>
      <c r="P823" s="22" t="str">
        <f>IF('Log_working_3-way'!$D822="","",C823^('Log_working_3-way'!$D822))</f>
        <v/>
      </c>
    </row>
    <row r="824" spans="4:16" x14ac:dyDescent="0.2">
      <c r="D824" s="20" t="str">
        <f t="shared" si="420"/>
        <v/>
      </c>
      <c r="E824" s="17" t="str">
        <f>IF(OR($A824="",$B824="",$C824=""),"",A824*'MPTO_working_3-way'!$I823)</f>
        <v/>
      </c>
      <c r="F824" s="21" t="str">
        <f>IF(OR($A824="",$B824="",$C824=""),"",B824*'MPTO_working_3-way'!$I823)</f>
        <v/>
      </c>
      <c r="G824" s="22" t="str">
        <f>IF(OR($A824="",$B824="",$C824=""),"",C824*'MPTO_working_3-way'!$I823)</f>
        <v/>
      </c>
      <c r="H824" s="17" t="str">
        <f>IF(OR($A824="",$B824="",$C824=""),"",'MPTO_working_3-way'!E823)</f>
        <v/>
      </c>
      <c r="I824" s="21" t="str">
        <f>IF(OR($A824="",$B824="",$C824=""),"",'MPTO_working_3-way'!F823)</f>
        <v/>
      </c>
      <c r="J824" s="22" t="str">
        <f>IF(OR($A824="",$B824="",$C824=""),"",'MPTO_working_3-way'!G823)</f>
        <v/>
      </c>
      <c r="K824" s="17" t="str">
        <f>IF(OR($A824="",$B824="",$C824=""),"",'OddsRatio_working_3-way'!H823)</f>
        <v/>
      </c>
      <c r="L824" s="21" t="str">
        <f>IF(OR($A824="",$B824="",$C824=""),"",'OddsRatio_working_3-way'!I823)</f>
        <v/>
      </c>
      <c r="M824" s="22" t="str">
        <f>IF(OR($A824="",$B824="",$C824=""),"",'OddsRatio_working_3-way'!J823)</f>
        <v/>
      </c>
      <c r="N824" s="17" t="str">
        <f>IF('Log_working_3-way'!$D823="","",A824^('Log_working_3-way'!$D823))</f>
        <v/>
      </c>
      <c r="O824" s="21" t="str">
        <f>IF('Log_working_3-way'!$D823="","",B824^('Log_working_3-way'!$D823))</f>
        <v/>
      </c>
      <c r="P824" s="22" t="str">
        <f>IF('Log_working_3-way'!$D823="","",C824^('Log_working_3-way'!$D823))</f>
        <v/>
      </c>
    </row>
    <row r="825" spans="4:16" x14ac:dyDescent="0.2">
      <c r="D825" s="20" t="str">
        <f t="shared" si="420"/>
        <v/>
      </c>
      <c r="E825" s="17" t="str">
        <f>IF(OR($A825="",$B825="",$C825=""),"",A825*'MPTO_working_3-way'!$I824)</f>
        <v/>
      </c>
      <c r="F825" s="21" t="str">
        <f>IF(OR($A825="",$B825="",$C825=""),"",B825*'MPTO_working_3-way'!$I824)</f>
        <v/>
      </c>
      <c r="G825" s="22" t="str">
        <f>IF(OR($A825="",$B825="",$C825=""),"",C825*'MPTO_working_3-way'!$I824)</f>
        <v/>
      </c>
      <c r="H825" s="17" t="str">
        <f>IF(OR($A825="",$B825="",$C825=""),"",'MPTO_working_3-way'!E824)</f>
        <v/>
      </c>
      <c r="I825" s="21" t="str">
        <f>IF(OR($A825="",$B825="",$C825=""),"",'MPTO_working_3-way'!F824)</f>
        <v/>
      </c>
      <c r="J825" s="22" t="str">
        <f>IF(OR($A825="",$B825="",$C825=""),"",'MPTO_working_3-way'!G824)</f>
        <v/>
      </c>
      <c r="K825" s="17" t="str">
        <f>IF(OR($A825="",$B825="",$C825=""),"",'OddsRatio_working_3-way'!H824)</f>
        <v/>
      </c>
      <c r="L825" s="21" t="str">
        <f>IF(OR($A825="",$B825="",$C825=""),"",'OddsRatio_working_3-way'!I824)</f>
        <v/>
      </c>
      <c r="M825" s="22" t="str">
        <f>IF(OR($A825="",$B825="",$C825=""),"",'OddsRatio_working_3-way'!J824)</f>
        <v/>
      </c>
      <c r="N825" s="17" t="str">
        <f>IF('Log_working_3-way'!$D824="","",A825^('Log_working_3-way'!$D824))</f>
        <v/>
      </c>
      <c r="O825" s="21" t="str">
        <f>IF('Log_working_3-way'!$D824="","",B825^('Log_working_3-way'!$D824))</f>
        <v/>
      </c>
      <c r="P825" s="22" t="str">
        <f>IF('Log_working_3-way'!$D824="","",C825^('Log_working_3-way'!$D824))</f>
        <v/>
      </c>
    </row>
    <row r="826" spans="4:16" x14ac:dyDescent="0.2">
      <c r="D826" s="20" t="str">
        <f t="shared" si="420"/>
        <v/>
      </c>
      <c r="E826" s="17" t="str">
        <f>IF(OR($A826="",$B826="",$C826=""),"",A826*'MPTO_working_3-way'!$I825)</f>
        <v/>
      </c>
      <c r="F826" s="21" t="str">
        <f>IF(OR($A826="",$B826="",$C826=""),"",B826*'MPTO_working_3-way'!$I825)</f>
        <v/>
      </c>
      <c r="G826" s="22" t="str">
        <f>IF(OR($A826="",$B826="",$C826=""),"",C826*'MPTO_working_3-way'!$I825)</f>
        <v/>
      </c>
      <c r="H826" s="17" t="str">
        <f>IF(OR($A826="",$B826="",$C826=""),"",'MPTO_working_3-way'!E825)</f>
        <v/>
      </c>
      <c r="I826" s="21" t="str">
        <f>IF(OR($A826="",$B826="",$C826=""),"",'MPTO_working_3-way'!F825)</f>
        <v/>
      </c>
      <c r="J826" s="22" t="str">
        <f>IF(OR($A826="",$B826="",$C826=""),"",'MPTO_working_3-way'!G825)</f>
        <v/>
      </c>
      <c r="K826" s="17" t="str">
        <f>IF(OR($A826="",$B826="",$C826=""),"",'OddsRatio_working_3-way'!H825)</f>
        <v/>
      </c>
      <c r="L826" s="21" t="str">
        <f>IF(OR($A826="",$B826="",$C826=""),"",'OddsRatio_working_3-way'!I825)</f>
        <v/>
      </c>
      <c r="M826" s="22" t="str">
        <f>IF(OR($A826="",$B826="",$C826=""),"",'OddsRatio_working_3-way'!J825)</f>
        <v/>
      </c>
      <c r="N826" s="17" t="str">
        <f>IF('Log_working_3-way'!$D825="","",A826^('Log_working_3-way'!$D825))</f>
        <v/>
      </c>
      <c r="O826" s="21" t="str">
        <f>IF('Log_working_3-way'!$D825="","",B826^('Log_working_3-way'!$D825))</f>
        <v/>
      </c>
      <c r="P826" s="22" t="str">
        <f>IF('Log_working_3-way'!$D825="","",C826^('Log_working_3-way'!$D825))</f>
        <v/>
      </c>
    </row>
    <row r="827" spans="4:16" x14ac:dyDescent="0.2">
      <c r="D827" s="20" t="str">
        <f t="shared" si="420"/>
        <v/>
      </c>
      <c r="E827" s="17" t="str">
        <f>IF(OR($A827="",$B827="",$C827=""),"",A827*'MPTO_working_3-way'!$I826)</f>
        <v/>
      </c>
      <c r="F827" s="21" t="str">
        <f>IF(OR($A827="",$B827="",$C827=""),"",B827*'MPTO_working_3-way'!$I826)</f>
        <v/>
      </c>
      <c r="G827" s="22" t="str">
        <f>IF(OR($A827="",$B827="",$C827=""),"",C827*'MPTO_working_3-way'!$I826)</f>
        <v/>
      </c>
      <c r="H827" s="17" t="str">
        <f>IF(OR($A827="",$B827="",$C827=""),"",'MPTO_working_3-way'!E826)</f>
        <v/>
      </c>
      <c r="I827" s="21" t="str">
        <f>IF(OR($A827="",$B827="",$C827=""),"",'MPTO_working_3-way'!F826)</f>
        <v/>
      </c>
      <c r="J827" s="22" t="str">
        <f>IF(OR($A827="",$B827="",$C827=""),"",'MPTO_working_3-way'!G826)</f>
        <v/>
      </c>
      <c r="K827" s="17" t="str">
        <f>IF(OR($A827="",$B827="",$C827=""),"",'OddsRatio_working_3-way'!H826)</f>
        <v/>
      </c>
      <c r="L827" s="21" t="str">
        <f>IF(OR($A827="",$B827="",$C827=""),"",'OddsRatio_working_3-way'!I826)</f>
        <v/>
      </c>
      <c r="M827" s="22" t="str">
        <f>IF(OR($A827="",$B827="",$C827=""),"",'OddsRatio_working_3-way'!J826)</f>
        <v/>
      </c>
      <c r="N827" s="17" t="str">
        <f>IF('Log_working_3-way'!$D826="","",A827^('Log_working_3-way'!$D826))</f>
        <v/>
      </c>
      <c r="O827" s="21" t="str">
        <f>IF('Log_working_3-way'!$D826="","",B827^('Log_working_3-way'!$D826))</f>
        <v/>
      </c>
      <c r="P827" s="22" t="str">
        <f>IF('Log_working_3-way'!$D826="","",C827^('Log_working_3-way'!$D826))</f>
        <v/>
      </c>
    </row>
    <row r="828" spans="4:16" x14ac:dyDescent="0.2">
      <c r="D828" s="20" t="str">
        <f t="shared" si="420"/>
        <v/>
      </c>
      <c r="E828" s="17" t="str">
        <f>IF(OR($A828="",$B828="",$C828=""),"",A828*'MPTO_working_3-way'!$I827)</f>
        <v/>
      </c>
      <c r="F828" s="21" t="str">
        <f>IF(OR($A828="",$B828="",$C828=""),"",B828*'MPTO_working_3-way'!$I827)</f>
        <v/>
      </c>
      <c r="G828" s="22" t="str">
        <f>IF(OR($A828="",$B828="",$C828=""),"",C828*'MPTO_working_3-way'!$I827)</f>
        <v/>
      </c>
      <c r="H828" s="17" t="str">
        <f>IF(OR($A828="",$B828="",$C828=""),"",'MPTO_working_3-way'!E827)</f>
        <v/>
      </c>
      <c r="I828" s="21" t="str">
        <f>IF(OR($A828="",$B828="",$C828=""),"",'MPTO_working_3-way'!F827)</f>
        <v/>
      </c>
      <c r="J828" s="22" t="str">
        <f>IF(OR($A828="",$B828="",$C828=""),"",'MPTO_working_3-way'!G827)</f>
        <v/>
      </c>
      <c r="K828" s="17" t="str">
        <f>IF(OR($A828="",$B828="",$C828=""),"",'OddsRatio_working_3-way'!H827)</f>
        <v/>
      </c>
      <c r="L828" s="21" t="str">
        <f>IF(OR($A828="",$B828="",$C828=""),"",'OddsRatio_working_3-way'!I827)</f>
        <v/>
      </c>
      <c r="M828" s="22" t="str">
        <f>IF(OR($A828="",$B828="",$C828=""),"",'OddsRatio_working_3-way'!J827)</f>
        <v/>
      </c>
      <c r="N828" s="17" t="str">
        <f>IF('Log_working_3-way'!$D827="","",A828^('Log_working_3-way'!$D827))</f>
        <v/>
      </c>
      <c r="O828" s="21" t="str">
        <f>IF('Log_working_3-way'!$D827="","",B828^('Log_working_3-way'!$D827))</f>
        <v/>
      </c>
      <c r="P828" s="22" t="str">
        <f>IF('Log_working_3-way'!$D827="","",C828^('Log_working_3-way'!$D827))</f>
        <v/>
      </c>
    </row>
    <row r="829" spans="4:16" x14ac:dyDescent="0.2">
      <c r="D829" s="20" t="str">
        <f t="shared" si="420"/>
        <v/>
      </c>
      <c r="E829" s="17" t="str">
        <f>IF(OR($A829="",$B829="",$C829=""),"",A829*'MPTO_working_3-way'!$I828)</f>
        <v/>
      </c>
      <c r="F829" s="21" t="str">
        <f>IF(OR($A829="",$B829="",$C829=""),"",B829*'MPTO_working_3-way'!$I828)</f>
        <v/>
      </c>
      <c r="G829" s="22" t="str">
        <f>IF(OR($A829="",$B829="",$C829=""),"",C829*'MPTO_working_3-way'!$I828)</f>
        <v/>
      </c>
      <c r="H829" s="17" t="str">
        <f>IF(OR($A829="",$B829="",$C829=""),"",'MPTO_working_3-way'!E828)</f>
        <v/>
      </c>
      <c r="I829" s="21" t="str">
        <f>IF(OR($A829="",$B829="",$C829=""),"",'MPTO_working_3-way'!F828)</f>
        <v/>
      </c>
      <c r="J829" s="22" t="str">
        <f>IF(OR($A829="",$B829="",$C829=""),"",'MPTO_working_3-way'!G828)</f>
        <v/>
      </c>
      <c r="K829" s="17" t="str">
        <f>IF(OR($A829="",$B829="",$C829=""),"",'OddsRatio_working_3-way'!H828)</f>
        <v/>
      </c>
      <c r="L829" s="21" t="str">
        <f>IF(OR($A829="",$B829="",$C829=""),"",'OddsRatio_working_3-way'!I828)</f>
        <v/>
      </c>
      <c r="M829" s="22" t="str">
        <f>IF(OR($A829="",$B829="",$C829=""),"",'OddsRatio_working_3-way'!J828)</f>
        <v/>
      </c>
      <c r="N829" s="17" t="str">
        <f>IF('Log_working_3-way'!$D828="","",A829^('Log_working_3-way'!$D828))</f>
        <v/>
      </c>
      <c r="O829" s="21" t="str">
        <f>IF('Log_working_3-way'!$D828="","",B829^('Log_working_3-way'!$D828))</f>
        <v/>
      </c>
      <c r="P829" s="22" t="str">
        <f>IF('Log_working_3-way'!$D828="","",C829^('Log_working_3-way'!$D828))</f>
        <v/>
      </c>
    </row>
    <row r="830" spans="4:16" x14ac:dyDescent="0.2">
      <c r="D830" s="20" t="str">
        <f t="shared" si="420"/>
        <v/>
      </c>
      <c r="E830" s="17" t="str">
        <f>IF(OR($A830="",$B830="",$C830=""),"",A830*'MPTO_working_3-way'!$I829)</f>
        <v/>
      </c>
      <c r="F830" s="21" t="str">
        <f>IF(OR($A830="",$B830="",$C830=""),"",B830*'MPTO_working_3-way'!$I829)</f>
        <v/>
      </c>
      <c r="G830" s="22" t="str">
        <f>IF(OR($A830="",$B830="",$C830=""),"",C830*'MPTO_working_3-way'!$I829)</f>
        <v/>
      </c>
      <c r="H830" s="17" t="str">
        <f>IF(OR($A830="",$B830="",$C830=""),"",'MPTO_working_3-way'!E829)</f>
        <v/>
      </c>
      <c r="I830" s="21" t="str">
        <f>IF(OR($A830="",$B830="",$C830=""),"",'MPTO_working_3-way'!F829)</f>
        <v/>
      </c>
      <c r="J830" s="22" t="str">
        <f>IF(OR($A830="",$B830="",$C830=""),"",'MPTO_working_3-way'!G829)</f>
        <v/>
      </c>
      <c r="K830" s="17" t="str">
        <f>IF(OR($A830="",$B830="",$C830=""),"",'OddsRatio_working_3-way'!H829)</f>
        <v/>
      </c>
      <c r="L830" s="21" t="str">
        <f>IF(OR($A830="",$B830="",$C830=""),"",'OddsRatio_working_3-way'!I829)</f>
        <v/>
      </c>
      <c r="M830" s="22" t="str">
        <f>IF(OR($A830="",$B830="",$C830=""),"",'OddsRatio_working_3-way'!J829)</f>
        <v/>
      </c>
      <c r="N830" s="17" t="str">
        <f>IF('Log_working_3-way'!$D829="","",A830^('Log_working_3-way'!$D829))</f>
        <v/>
      </c>
      <c r="O830" s="21" t="str">
        <f>IF('Log_working_3-way'!$D829="","",B830^('Log_working_3-way'!$D829))</f>
        <v/>
      </c>
      <c r="P830" s="22" t="str">
        <f>IF('Log_working_3-way'!$D829="","",C830^('Log_working_3-way'!$D829))</f>
        <v/>
      </c>
    </row>
    <row r="831" spans="4:16" x14ac:dyDescent="0.2">
      <c r="D831" s="20" t="str">
        <f t="shared" si="420"/>
        <v/>
      </c>
      <c r="E831" s="17" t="str">
        <f>IF(OR($A831="",$B831="",$C831=""),"",A831*'MPTO_working_3-way'!$I830)</f>
        <v/>
      </c>
      <c r="F831" s="21" t="str">
        <f>IF(OR($A831="",$B831="",$C831=""),"",B831*'MPTO_working_3-way'!$I830)</f>
        <v/>
      </c>
      <c r="G831" s="22" t="str">
        <f>IF(OR($A831="",$B831="",$C831=""),"",C831*'MPTO_working_3-way'!$I830)</f>
        <v/>
      </c>
      <c r="H831" s="17" t="str">
        <f>IF(OR($A831="",$B831="",$C831=""),"",'MPTO_working_3-way'!E830)</f>
        <v/>
      </c>
      <c r="I831" s="21" t="str">
        <f>IF(OR($A831="",$B831="",$C831=""),"",'MPTO_working_3-way'!F830)</f>
        <v/>
      </c>
      <c r="J831" s="22" t="str">
        <f>IF(OR($A831="",$B831="",$C831=""),"",'MPTO_working_3-way'!G830)</f>
        <v/>
      </c>
      <c r="K831" s="17" t="str">
        <f>IF(OR($A831="",$B831="",$C831=""),"",'OddsRatio_working_3-way'!H830)</f>
        <v/>
      </c>
      <c r="L831" s="21" t="str">
        <f>IF(OR($A831="",$B831="",$C831=""),"",'OddsRatio_working_3-way'!I830)</f>
        <v/>
      </c>
      <c r="M831" s="22" t="str">
        <f>IF(OR($A831="",$B831="",$C831=""),"",'OddsRatio_working_3-way'!J830)</f>
        <v/>
      </c>
      <c r="N831" s="17" t="str">
        <f>IF('Log_working_3-way'!$D830="","",A831^('Log_working_3-way'!$D830))</f>
        <v/>
      </c>
      <c r="O831" s="21" t="str">
        <f>IF('Log_working_3-way'!$D830="","",B831^('Log_working_3-way'!$D830))</f>
        <v/>
      </c>
      <c r="P831" s="22" t="str">
        <f>IF('Log_working_3-way'!$D830="","",C831^('Log_working_3-way'!$D830))</f>
        <v/>
      </c>
    </row>
    <row r="832" spans="4:16" x14ac:dyDescent="0.2">
      <c r="D832" s="20" t="str">
        <f t="shared" si="420"/>
        <v/>
      </c>
      <c r="E832" s="17" t="str">
        <f>IF(OR($A832="",$B832="",$C832=""),"",A832*'MPTO_working_3-way'!$I831)</f>
        <v/>
      </c>
      <c r="F832" s="21" t="str">
        <f>IF(OR($A832="",$B832="",$C832=""),"",B832*'MPTO_working_3-way'!$I831)</f>
        <v/>
      </c>
      <c r="G832" s="22" t="str">
        <f>IF(OR($A832="",$B832="",$C832=""),"",C832*'MPTO_working_3-way'!$I831)</f>
        <v/>
      </c>
      <c r="H832" s="17" t="str">
        <f>IF(OR($A832="",$B832="",$C832=""),"",'MPTO_working_3-way'!E831)</f>
        <v/>
      </c>
      <c r="I832" s="21" t="str">
        <f>IF(OR($A832="",$B832="",$C832=""),"",'MPTO_working_3-way'!F831)</f>
        <v/>
      </c>
      <c r="J832" s="22" t="str">
        <f>IF(OR($A832="",$B832="",$C832=""),"",'MPTO_working_3-way'!G831)</f>
        <v/>
      </c>
      <c r="K832" s="17" t="str">
        <f>IF(OR($A832="",$B832="",$C832=""),"",'OddsRatio_working_3-way'!H831)</f>
        <v/>
      </c>
      <c r="L832" s="21" t="str">
        <f>IF(OR($A832="",$B832="",$C832=""),"",'OddsRatio_working_3-way'!I831)</f>
        <v/>
      </c>
      <c r="M832" s="22" t="str">
        <f>IF(OR($A832="",$B832="",$C832=""),"",'OddsRatio_working_3-way'!J831)</f>
        <v/>
      </c>
      <c r="N832" s="17" t="str">
        <f>IF('Log_working_3-way'!$D831="","",A832^('Log_working_3-way'!$D831))</f>
        <v/>
      </c>
      <c r="O832" s="21" t="str">
        <f>IF('Log_working_3-way'!$D831="","",B832^('Log_working_3-way'!$D831))</f>
        <v/>
      </c>
      <c r="P832" s="22" t="str">
        <f>IF('Log_working_3-way'!$D831="","",C832^('Log_working_3-way'!$D831))</f>
        <v/>
      </c>
    </row>
    <row r="833" spans="4:16" x14ac:dyDescent="0.2">
      <c r="D833" s="20" t="str">
        <f t="shared" si="420"/>
        <v/>
      </c>
      <c r="E833" s="17" t="str">
        <f>IF(OR($A833="",$B833="",$C833=""),"",A833*'MPTO_working_3-way'!$I832)</f>
        <v/>
      </c>
      <c r="F833" s="21" t="str">
        <f>IF(OR($A833="",$B833="",$C833=""),"",B833*'MPTO_working_3-way'!$I832)</f>
        <v/>
      </c>
      <c r="G833" s="22" t="str">
        <f>IF(OR($A833="",$B833="",$C833=""),"",C833*'MPTO_working_3-way'!$I832)</f>
        <v/>
      </c>
      <c r="H833" s="17" t="str">
        <f>IF(OR($A833="",$B833="",$C833=""),"",'MPTO_working_3-way'!E832)</f>
        <v/>
      </c>
      <c r="I833" s="21" t="str">
        <f>IF(OR($A833="",$B833="",$C833=""),"",'MPTO_working_3-way'!F832)</f>
        <v/>
      </c>
      <c r="J833" s="22" t="str">
        <f>IF(OR($A833="",$B833="",$C833=""),"",'MPTO_working_3-way'!G832)</f>
        <v/>
      </c>
      <c r="K833" s="17" t="str">
        <f>IF(OR($A833="",$B833="",$C833=""),"",'OddsRatio_working_3-way'!H832)</f>
        <v/>
      </c>
      <c r="L833" s="21" t="str">
        <f>IF(OR($A833="",$B833="",$C833=""),"",'OddsRatio_working_3-way'!I832)</f>
        <v/>
      </c>
      <c r="M833" s="22" t="str">
        <f>IF(OR($A833="",$B833="",$C833=""),"",'OddsRatio_working_3-way'!J832)</f>
        <v/>
      </c>
      <c r="N833" s="17" t="str">
        <f>IF('Log_working_3-way'!$D832="","",A833^('Log_working_3-way'!$D832))</f>
        <v/>
      </c>
      <c r="O833" s="21" t="str">
        <f>IF('Log_working_3-way'!$D832="","",B833^('Log_working_3-way'!$D832))</f>
        <v/>
      </c>
      <c r="P833" s="22" t="str">
        <f>IF('Log_working_3-way'!$D832="","",C833^('Log_working_3-way'!$D832))</f>
        <v/>
      </c>
    </row>
    <row r="834" spans="4:16" x14ac:dyDescent="0.2">
      <c r="D834" s="20" t="str">
        <f t="shared" si="420"/>
        <v/>
      </c>
      <c r="E834" s="17" t="str">
        <f>IF(OR($A834="",$B834="",$C834=""),"",A834*'MPTO_working_3-way'!$I833)</f>
        <v/>
      </c>
      <c r="F834" s="21" t="str">
        <f>IF(OR($A834="",$B834="",$C834=""),"",B834*'MPTO_working_3-way'!$I833)</f>
        <v/>
      </c>
      <c r="G834" s="22" t="str">
        <f>IF(OR($A834="",$B834="",$C834=""),"",C834*'MPTO_working_3-way'!$I833)</f>
        <v/>
      </c>
      <c r="H834" s="17" t="str">
        <f>IF(OR($A834="",$B834="",$C834=""),"",'MPTO_working_3-way'!E833)</f>
        <v/>
      </c>
      <c r="I834" s="21" t="str">
        <f>IF(OR($A834="",$B834="",$C834=""),"",'MPTO_working_3-way'!F833)</f>
        <v/>
      </c>
      <c r="J834" s="22" t="str">
        <f>IF(OR($A834="",$B834="",$C834=""),"",'MPTO_working_3-way'!G833)</f>
        <v/>
      </c>
      <c r="K834" s="17" t="str">
        <f>IF(OR($A834="",$B834="",$C834=""),"",'OddsRatio_working_3-way'!H833)</f>
        <v/>
      </c>
      <c r="L834" s="21" t="str">
        <f>IF(OR($A834="",$B834="",$C834=""),"",'OddsRatio_working_3-way'!I833)</f>
        <v/>
      </c>
      <c r="M834" s="22" t="str">
        <f>IF(OR($A834="",$B834="",$C834=""),"",'OddsRatio_working_3-way'!J833)</f>
        <v/>
      </c>
      <c r="N834" s="17" t="str">
        <f>IF('Log_working_3-way'!$D833="","",A834^('Log_working_3-way'!$D833))</f>
        <v/>
      </c>
      <c r="O834" s="21" t="str">
        <f>IF('Log_working_3-way'!$D833="","",B834^('Log_working_3-way'!$D833))</f>
        <v/>
      </c>
      <c r="P834" s="22" t="str">
        <f>IF('Log_working_3-way'!$D833="","",C834^('Log_working_3-way'!$D833))</f>
        <v/>
      </c>
    </row>
    <row r="835" spans="4:16" x14ac:dyDescent="0.2">
      <c r="D835" s="20" t="str">
        <f t="shared" si="420"/>
        <v/>
      </c>
      <c r="E835" s="17" t="str">
        <f>IF(OR($A835="",$B835="",$C835=""),"",A835*'MPTO_working_3-way'!$I834)</f>
        <v/>
      </c>
      <c r="F835" s="21" t="str">
        <f>IF(OR($A835="",$B835="",$C835=""),"",B835*'MPTO_working_3-way'!$I834)</f>
        <v/>
      </c>
      <c r="G835" s="22" t="str">
        <f>IF(OR($A835="",$B835="",$C835=""),"",C835*'MPTO_working_3-way'!$I834)</f>
        <v/>
      </c>
      <c r="H835" s="17" t="str">
        <f>IF(OR($A835="",$B835="",$C835=""),"",'MPTO_working_3-way'!E834)</f>
        <v/>
      </c>
      <c r="I835" s="21" t="str">
        <f>IF(OR($A835="",$B835="",$C835=""),"",'MPTO_working_3-way'!F834)</f>
        <v/>
      </c>
      <c r="J835" s="22" t="str">
        <f>IF(OR($A835="",$B835="",$C835=""),"",'MPTO_working_3-way'!G834)</f>
        <v/>
      </c>
      <c r="K835" s="17" t="str">
        <f>IF(OR($A835="",$B835="",$C835=""),"",'OddsRatio_working_3-way'!H834)</f>
        <v/>
      </c>
      <c r="L835" s="21" t="str">
        <f>IF(OR($A835="",$B835="",$C835=""),"",'OddsRatio_working_3-way'!I834)</f>
        <v/>
      </c>
      <c r="M835" s="22" t="str">
        <f>IF(OR($A835="",$B835="",$C835=""),"",'OddsRatio_working_3-way'!J834)</f>
        <v/>
      </c>
      <c r="N835" s="17" t="str">
        <f>IF('Log_working_3-way'!$D834="","",A835^('Log_working_3-way'!$D834))</f>
        <v/>
      </c>
      <c r="O835" s="21" t="str">
        <f>IF('Log_working_3-way'!$D834="","",B835^('Log_working_3-way'!$D834))</f>
        <v/>
      </c>
      <c r="P835" s="22" t="str">
        <f>IF('Log_working_3-way'!$D834="","",C835^('Log_working_3-way'!$D834))</f>
        <v/>
      </c>
    </row>
    <row r="836" spans="4:16" x14ac:dyDescent="0.2">
      <c r="D836" s="20" t="str">
        <f t="shared" si="420"/>
        <v/>
      </c>
      <c r="E836" s="17" t="str">
        <f>IF(OR($A836="",$B836="",$C836=""),"",A836*'MPTO_working_3-way'!$I835)</f>
        <v/>
      </c>
      <c r="F836" s="21" t="str">
        <f>IF(OR($A836="",$B836="",$C836=""),"",B836*'MPTO_working_3-way'!$I835)</f>
        <v/>
      </c>
      <c r="G836" s="22" t="str">
        <f>IF(OR($A836="",$B836="",$C836=""),"",C836*'MPTO_working_3-way'!$I835)</f>
        <v/>
      </c>
      <c r="H836" s="17" t="str">
        <f>IF(OR($A836="",$B836="",$C836=""),"",'MPTO_working_3-way'!E835)</f>
        <v/>
      </c>
      <c r="I836" s="21" t="str">
        <f>IF(OR($A836="",$B836="",$C836=""),"",'MPTO_working_3-way'!F835)</f>
        <v/>
      </c>
      <c r="J836" s="22" t="str">
        <f>IF(OR($A836="",$B836="",$C836=""),"",'MPTO_working_3-way'!G835)</f>
        <v/>
      </c>
      <c r="K836" s="17" t="str">
        <f>IF(OR($A836="",$B836="",$C836=""),"",'OddsRatio_working_3-way'!H835)</f>
        <v/>
      </c>
      <c r="L836" s="21" t="str">
        <f>IF(OR($A836="",$B836="",$C836=""),"",'OddsRatio_working_3-way'!I835)</f>
        <v/>
      </c>
      <c r="M836" s="22" t="str">
        <f>IF(OR($A836="",$B836="",$C836=""),"",'OddsRatio_working_3-way'!J835)</f>
        <v/>
      </c>
      <c r="N836" s="17" t="str">
        <f>IF('Log_working_3-way'!$D835="","",A836^('Log_working_3-way'!$D835))</f>
        <v/>
      </c>
      <c r="O836" s="21" t="str">
        <f>IF('Log_working_3-way'!$D835="","",B836^('Log_working_3-way'!$D835))</f>
        <v/>
      </c>
      <c r="P836" s="22" t="str">
        <f>IF('Log_working_3-way'!$D835="","",C836^('Log_working_3-way'!$D835))</f>
        <v/>
      </c>
    </row>
    <row r="837" spans="4:16" x14ac:dyDescent="0.2">
      <c r="D837" s="20" t="str">
        <f t="shared" ref="D837:D900" si="421">IF(OR($A837="",$B837="",$C837=""),"",(1/A837)+(1/B837)+(1/C837)-1)</f>
        <v/>
      </c>
      <c r="E837" s="17" t="str">
        <f>IF(OR($A837="",$B837="",$C837=""),"",A837*'MPTO_working_3-way'!$I836)</f>
        <v/>
      </c>
      <c r="F837" s="21" t="str">
        <f>IF(OR($A837="",$B837="",$C837=""),"",B837*'MPTO_working_3-way'!$I836)</f>
        <v/>
      </c>
      <c r="G837" s="22" t="str">
        <f>IF(OR($A837="",$B837="",$C837=""),"",C837*'MPTO_working_3-way'!$I836)</f>
        <v/>
      </c>
      <c r="H837" s="17" t="str">
        <f>IF(OR($A837="",$B837="",$C837=""),"",'MPTO_working_3-way'!E836)</f>
        <v/>
      </c>
      <c r="I837" s="21" t="str">
        <f>IF(OR($A837="",$B837="",$C837=""),"",'MPTO_working_3-way'!F836)</f>
        <v/>
      </c>
      <c r="J837" s="22" t="str">
        <f>IF(OR($A837="",$B837="",$C837=""),"",'MPTO_working_3-way'!G836)</f>
        <v/>
      </c>
      <c r="K837" s="17" t="str">
        <f>IF(OR($A837="",$B837="",$C837=""),"",'OddsRatio_working_3-way'!H836)</f>
        <v/>
      </c>
      <c r="L837" s="21" t="str">
        <f>IF(OR($A837="",$B837="",$C837=""),"",'OddsRatio_working_3-way'!I836)</f>
        <v/>
      </c>
      <c r="M837" s="22" t="str">
        <f>IF(OR($A837="",$B837="",$C837=""),"",'OddsRatio_working_3-way'!J836)</f>
        <v/>
      </c>
      <c r="N837" s="17" t="str">
        <f>IF('Log_working_3-way'!$D836="","",A837^('Log_working_3-way'!$D836))</f>
        <v/>
      </c>
      <c r="O837" s="21" t="str">
        <f>IF('Log_working_3-way'!$D836="","",B837^('Log_working_3-way'!$D836))</f>
        <v/>
      </c>
      <c r="P837" s="22" t="str">
        <f>IF('Log_working_3-way'!$D836="","",C837^('Log_working_3-way'!$D836))</f>
        <v/>
      </c>
    </row>
    <row r="838" spans="4:16" x14ac:dyDescent="0.2">
      <c r="D838" s="20" t="str">
        <f t="shared" si="421"/>
        <v/>
      </c>
      <c r="E838" s="17" t="str">
        <f>IF(OR($A838="",$B838="",$C838=""),"",A838*'MPTO_working_3-way'!$I837)</f>
        <v/>
      </c>
      <c r="F838" s="21" t="str">
        <f>IF(OR($A838="",$B838="",$C838=""),"",B838*'MPTO_working_3-way'!$I837)</f>
        <v/>
      </c>
      <c r="G838" s="22" t="str">
        <f>IF(OR($A838="",$B838="",$C838=""),"",C838*'MPTO_working_3-way'!$I837)</f>
        <v/>
      </c>
      <c r="H838" s="17" t="str">
        <f>IF(OR($A838="",$B838="",$C838=""),"",'MPTO_working_3-way'!E837)</f>
        <v/>
      </c>
      <c r="I838" s="21" t="str">
        <f>IF(OR($A838="",$B838="",$C838=""),"",'MPTO_working_3-way'!F837)</f>
        <v/>
      </c>
      <c r="J838" s="22" t="str">
        <f>IF(OR($A838="",$B838="",$C838=""),"",'MPTO_working_3-way'!G837)</f>
        <v/>
      </c>
      <c r="K838" s="17" t="str">
        <f>IF(OR($A838="",$B838="",$C838=""),"",'OddsRatio_working_3-way'!H837)</f>
        <v/>
      </c>
      <c r="L838" s="21" t="str">
        <f>IF(OR($A838="",$B838="",$C838=""),"",'OddsRatio_working_3-way'!I837)</f>
        <v/>
      </c>
      <c r="M838" s="22" t="str">
        <f>IF(OR($A838="",$B838="",$C838=""),"",'OddsRatio_working_3-way'!J837)</f>
        <v/>
      </c>
      <c r="N838" s="17" t="str">
        <f>IF('Log_working_3-way'!$D837="","",A838^('Log_working_3-way'!$D837))</f>
        <v/>
      </c>
      <c r="O838" s="21" t="str">
        <f>IF('Log_working_3-way'!$D837="","",B838^('Log_working_3-way'!$D837))</f>
        <v/>
      </c>
      <c r="P838" s="22" t="str">
        <f>IF('Log_working_3-way'!$D837="","",C838^('Log_working_3-way'!$D837))</f>
        <v/>
      </c>
    </row>
    <row r="839" spans="4:16" x14ac:dyDescent="0.2">
      <c r="D839" s="20" t="str">
        <f t="shared" si="421"/>
        <v/>
      </c>
      <c r="E839" s="17" t="str">
        <f>IF(OR($A839="",$B839="",$C839=""),"",A839*'MPTO_working_3-way'!$I838)</f>
        <v/>
      </c>
      <c r="F839" s="21" t="str">
        <f>IF(OR($A839="",$B839="",$C839=""),"",B839*'MPTO_working_3-way'!$I838)</f>
        <v/>
      </c>
      <c r="G839" s="22" t="str">
        <f>IF(OR($A839="",$B839="",$C839=""),"",C839*'MPTO_working_3-way'!$I838)</f>
        <v/>
      </c>
      <c r="H839" s="17" t="str">
        <f>IF(OR($A839="",$B839="",$C839=""),"",'MPTO_working_3-way'!E838)</f>
        <v/>
      </c>
      <c r="I839" s="21" t="str">
        <f>IF(OR($A839="",$B839="",$C839=""),"",'MPTO_working_3-way'!F838)</f>
        <v/>
      </c>
      <c r="J839" s="22" t="str">
        <f>IF(OR($A839="",$B839="",$C839=""),"",'MPTO_working_3-way'!G838)</f>
        <v/>
      </c>
      <c r="K839" s="17" t="str">
        <f>IF(OR($A839="",$B839="",$C839=""),"",'OddsRatio_working_3-way'!H838)</f>
        <v/>
      </c>
      <c r="L839" s="21" t="str">
        <f>IF(OR($A839="",$B839="",$C839=""),"",'OddsRatio_working_3-way'!I838)</f>
        <v/>
      </c>
      <c r="M839" s="22" t="str">
        <f>IF(OR($A839="",$B839="",$C839=""),"",'OddsRatio_working_3-way'!J838)</f>
        <v/>
      </c>
      <c r="N839" s="17" t="str">
        <f>IF('Log_working_3-way'!$D838="","",A839^('Log_working_3-way'!$D838))</f>
        <v/>
      </c>
      <c r="O839" s="21" t="str">
        <f>IF('Log_working_3-way'!$D838="","",B839^('Log_working_3-way'!$D838))</f>
        <v/>
      </c>
      <c r="P839" s="22" t="str">
        <f>IF('Log_working_3-way'!$D838="","",C839^('Log_working_3-way'!$D838))</f>
        <v/>
      </c>
    </row>
    <row r="840" spans="4:16" x14ac:dyDescent="0.2">
      <c r="D840" s="20" t="str">
        <f t="shared" si="421"/>
        <v/>
      </c>
      <c r="E840" s="17" t="str">
        <f>IF(OR($A840="",$B840="",$C840=""),"",A840*'MPTO_working_3-way'!$I839)</f>
        <v/>
      </c>
      <c r="F840" s="21" t="str">
        <f>IF(OR($A840="",$B840="",$C840=""),"",B840*'MPTO_working_3-way'!$I839)</f>
        <v/>
      </c>
      <c r="G840" s="22" t="str">
        <f>IF(OR($A840="",$B840="",$C840=""),"",C840*'MPTO_working_3-way'!$I839)</f>
        <v/>
      </c>
      <c r="H840" s="17" t="str">
        <f>IF(OR($A840="",$B840="",$C840=""),"",'MPTO_working_3-way'!E839)</f>
        <v/>
      </c>
      <c r="I840" s="21" t="str">
        <f>IF(OR($A840="",$B840="",$C840=""),"",'MPTO_working_3-way'!F839)</f>
        <v/>
      </c>
      <c r="J840" s="22" t="str">
        <f>IF(OR($A840="",$B840="",$C840=""),"",'MPTO_working_3-way'!G839)</f>
        <v/>
      </c>
      <c r="K840" s="17" t="str">
        <f>IF(OR($A840="",$B840="",$C840=""),"",'OddsRatio_working_3-way'!H839)</f>
        <v/>
      </c>
      <c r="L840" s="21" t="str">
        <f>IF(OR($A840="",$B840="",$C840=""),"",'OddsRatio_working_3-way'!I839)</f>
        <v/>
      </c>
      <c r="M840" s="22" t="str">
        <f>IF(OR($A840="",$B840="",$C840=""),"",'OddsRatio_working_3-way'!J839)</f>
        <v/>
      </c>
      <c r="N840" s="17" t="str">
        <f>IF('Log_working_3-way'!$D839="","",A840^('Log_working_3-way'!$D839))</f>
        <v/>
      </c>
      <c r="O840" s="21" t="str">
        <f>IF('Log_working_3-way'!$D839="","",B840^('Log_working_3-way'!$D839))</f>
        <v/>
      </c>
      <c r="P840" s="22" t="str">
        <f>IF('Log_working_3-way'!$D839="","",C840^('Log_working_3-way'!$D839))</f>
        <v/>
      </c>
    </row>
    <row r="841" spans="4:16" x14ac:dyDescent="0.2">
      <c r="D841" s="20" t="str">
        <f t="shared" si="421"/>
        <v/>
      </c>
      <c r="E841" s="17" t="str">
        <f>IF(OR($A841="",$B841="",$C841=""),"",A841*'MPTO_working_3-way'!$I840)</f>
        <v/>
      </c>
      <c r="F841" s="21" t="str">
        <f>IF(OR($A841="",$B841="",$C841=""),"",B841*'MPTO_working_3-way'!$I840)</f>
        <v/>
      </c>
      <c r="G841" s="22" t="str">
        <f>IF(OR($A841="",$B841="",$C841=""),"",C841*'MPTO_working_3-way'!$I840)</f>
        <v/>
      </c>
      <c r="H841" s="17" t="str">
        <f>IF(OR($A841="",$B841="",$C841=""),"",'MPTO_working_3-way'!E840)</f>
        <v/>
      </c>
      <c r="I841" s="21" t="str">
        <f>IF(OR($A841="",$B841="",$C841=""),"",'MPTO_working_3-way'!F840)</f>
        <v/>
      </c>
      <c r="J841" s="22" t="str">
        <f>IF(OR($A841="",$B841="",$C841=""),"",'MPTO_working_3-way'!G840)</f>
        <v/>
      </c>
      <c r="K841" s="17" t="str">
        <f>IF(OR($A841="",$B841="",$C841=""),"",'OddsRatio_working_3-way'!H840)</f>
        <v/>
      </c>
      <c r="L841" s="21" t="str">
        <f>IF(OR($A841="",$B841="",$C841=""),"",'OddsRatio_working_3-way'!I840)</f>
        <v/>
      </c>
      <c r="M841" s="22" t="str">
        <f>IF(OR($A841="",$B841="",$C841=""),"",'OddsRatio_working_3-way'!J840)</f>
        <v/>
      </c>
      <c r="N841" s="17" t="str">
        <f>IF('Log_working_3-way'!$D840="","",A841^('Log_working_3-way'!$D840))</f>
        <v/>
      </c>
      <c r="O841" s="21" t="str">
        <f>IF('Log_working_3-way'!$D840="","",B841^('Log_working_3-way'!$D840))</f>
        <v/>
      </c>
      <c r="P841" s="22" t="str">
        <f>IF('Log_working_3-way'!$D840="","",C841^('Log_working_3-way'!$D840))</f>
        <v/>
      </c>
    </row>
    <row r="842" spans="4:16" x14ac:dyDescent="0.2">
      <c r="D842" s="20" t="str">
        <f t="shared" si="421"/>
        <v/>
      </c>
      <c r="E842" s="17" t="str">
        <f>IF(OR($A842="",$B842="",$C842=""),"",A842*'MPTO_working_3-way'!$I841)</f>
        <v/>
      </c>
      <c r="F842" s="21" t="str">
        <f>IF(OR($A842="",$B842="",$C842=""),"",B842*'MPTO_working_3-way'!$I841)</f>
        <v/>
      </c>
      <c r="G842" s="22" t="str">
        <f>IF(OR($A842="",$B842="",$C842=""),"",C842*'MPTO_working_3-way'!$I841)</f>
        <v/>
      </c>
      <c r="H842" s="17" t="str">
        <f>IF(OR($A842="",$B842="",$C842=""),"",'MPTO_working_3-way'!E841)</f>
        <v/>
      </c>
      <c r="I842" s="21" t="str">
        <f>IF(OR($A842="",$B842="",$C842=""),"",'MPTO_working_3-way'!F841)</f>
        <v/>
      </c>
      <c r="J842" s="22" t="str">
        <f>IF(OR($A842="",$B842="",$C842=""),"",'MPTO_working_3-way'!G841)</f>
        <v/>
      </c>
      <c r="K842" s="17" t="str">
        <f>IF(OR($A842="",$B842="",$C842=""),"",'OddsRatio_working_3-way'!H841)</f>
        <v/>
      </c>
      <c r="L842" s="21" t="str">
        <f>IF(OR($A842="",$B842="",$C842=""),"",'OddsRatio_working_3-way'!I841)</f>
        <v/>
      </c>
      <c r="M842" s="22" t="str">
        <f>IF(OR($A842="",$B842="",$C842=""),"",'OddsRatio_working_3-way'!J841)</f>
        <v/>
      </c>
      <c r="N842" s="17" t="str">
        <f>IF('Log_working_3-way'!$D841="","",A842^('Log_working_3-way'!$D841))</f>
        <v/>
      </c>
      <c r="O842" s="21" t="str">
        <f>IF('Log_working_3-way'!$D841="","",B842^('Log_working_3-way'!$D841))</f>
        <v/>
      </c>
      <c r="P842" s="22" t="str">
        <f>IF('Log_working_3-way'!$D841="","",C842^('Log_working_3-way'!$D841))</f>
        <v/>
      </c>
    </row>
    <row r="843" spans="4:16" x14ac:dyDescent="0.2">
      <c r="D843" s="20" t="str">
        <f t="shared" si="421"/>
        <v/>
      </c>
      <c r="E843" s="17" t="str">
        <f>IF(OR($A843="",$B843="",$C843=""),"",A843*'MPTO_working_3-way'!$I842)</f>
        <v/>
      </c>
      <c r="F843" s="21" t="str">
        <f>IF(OR($A843="",$B843="",$C843=""),"",B843*'MPTO_working_3-way'!$I842)</f>
        <v/>
      </c>
      <c r="G843" s="22" t="str">
        <f>IF(OR($A843="",$B843="",$C843=""),"",C843*'MPTO_working_3-way'!$I842)</f>
        <v/>
      </c>
      <c r="H843" s="17" t="str">
        <f>IF(OR($A843="",$B843="",$C843=""),"",'MPTO_working_3-way'!E842)</f>
        <v/>
      </c>
      <c r="I843" s="21" t="str">
        <f>IF(OR($A843="",$B843="",$C843=""),"",'MPTO_working_3-way'!F842)</f>
        <v/>
      </c>
      <c r="J843" s="22" t="str">
        <f>IF(OR($A843="",$B843="",$C843=""),"",'MPTO_working_3-way'!G842)</f>
        <v/>
      </c>
      <c r="K843" s="17" t="str">
        <f>IF(OR($A843="",$B843="",$C843=""),"",'OddsRatio_working_3-way'!H842)</f>
        <v/>
      </c>
      <c r="L843" s="21" t="str">
        <f>IF(OR($A843="",$B843="",$C843=""),"",'OddsRatio_working_3-way'!I842)</f>
        <v/>
      </c>
      <c r="M843" s="22" t="str">
        <f>IF(OR($A843="",$B843="",$C843=""),"",'OddsRatio_working_3-way'!J842)</f>
        <v/>
      </c>
      <c r="N843" s="17" t="str">
        <f>IF('Log_working_3-way'!$D842="","",A843^('Log_working_3-way'!$D842))</f>
        <v/>
      </c>
      <c r="O843" s="21" t="str">
        <f>IF('Log_working_3-way'!$D842="","",B843^('Log_working_3-way'!$D842))</f>
        <v/>
      </c>
      <c r="P843" s="22" t="str">
        <f>IF('Log_working_3-way'!$D842="","",C843^('Log_working_3-way'!$D842))</f>
        <v/>
      </c>
    </row>
    <row r="844" spans="4:16" x14ac:dyDescent="0.2">
      <c r="D844" s="20" t="str">
        <f t="shared" si="421"/>
        <v/>
      </c>
      <c r="E844" s="17" t="str">
        <f>IF(OR($A844="",$B844="",$C844=""),"",A844*'MPTO_working_3-way'!$I843)</f>
        <v/>
      </c>
      <c r="F844" s="21" t="str">
        <f>IF(OR($A844="",$B844="",$C844=""),"",B844*'MPTO_working_3-way'!$I843)</f>
        <v/>
      </c>
      <c r="G844" s="22" t="str">
        <f>IF(OR($A844="",$B844="",$C844=""),"",C844*'MPTO_working_3-way'!$I843)</f>
        <v/>
      </c>
      <c r="H844" s="17" t="str">
        <f>IF(OR($A844="",$B844="",$C844=""),"",'MPTO_working_3-way'!E843)</f>
        <v/>
      </c>
      <c r="I844" s="21" t="str">
        <f>IF(OR($A844="",$B844="",$C844=""),"",'MPTO_working_3-way'!F843)</f>
        <v/>
      </c>
      <c r="J844" s="22" t="str">
        <f>IF(OR($A844="",$B844="",$C844=""),"",'MPTO_working_3-way'!G843)</f>
        <v/>
      </c>
      <c r="K844" s="17" t="str">
        <f>IF(OR($A844="",$B844="",$C844=""),"",'OddsRatio_working_3-way'!H843)</f>
        <v/>
      </c>
      <c r="L844" s="21" t="str">
        <f>IF(OR($A844="",$B844="",$C844=""),"",'OddsRatio_working_3-way'!I843)</f>
        <v/>
      </c>
      <c r="M844" s="22" t="str">
        <f>IF(OR($A844="",$B844="",$C844=""),"",'OddsRatio_working_3-way'!J843)</f>
        <v/>
      </c>
      <c r="N844" s="17" t="str">
        <f>IF('Log_working_3-way'!$D843="","",A844^('Log_working_3-way'!$D843))</f>
        <v/>
      </c>
      <c r="O844" s="21" t="str">
        <f>IF('Log_working_3-way'!$D843="","",B844^('Log_working_3-way'!$D843))</f>
        <v/>
      </c>
      <c r="P844" s="22" t="str">
        <f>IF('Log_working_3-way'!$D843="","",C844^('Log_working_3-way'!$D843))</f>
        <v/>
      </c>
    </row>
    <row r="845" spans="4:16" x14ac:dyDescent="0.2">
      <c r="D845" s="20" t="str">
        <f t="shared" si="421"/>
        <v/>
      </c>
      <c r="E845" s="17" t="str">
        <f>IF(OR($A845="",$B845="",$C845=""),"",A845*'MPTO_working_3-way'!$I844)</f>
        <v/>
      </c>
      <c r="F845" s="21" t="str">
        <f>IF(OR($A845="",$B845="",$C845=""),"",B845*'MPTO_working_3-way'!$I844)</f>
        <v/>
      </c>
      <c r="G845" s="22" t="str">
        <f>IF(OR($A845="",$B845="",$C845=""),"",C845*'MPTO_working_3-way'!$I844)</f>
        <v/>
      </c>
      <c r="H845" s="17" t="str">
        <f>IF(OR($A845="",$B845="",$C845=""),"",'MPTO_working_3-way'!E844)</f>
        <v/>
      </c>
      <c r="I845" s="21" t="str">
        <f>IF(OR($A845="",$B845="",$C845=""),"",'MPTO_working_3-way'!F844)</f>
        <v/>
      </c>
      <c r="J845" s="22" t="str">
        <f>IF(OR($A845="",$B845="",$C845=""),"",'MPTO_working_3-way'!G844)</f>
        <v/>
      </c>
      <c r="K845" s="17" t="str">
        <f>IF(OR($A845="",$B845="",$C845=""),"",'OddsRatio_working_3-way'!H844)</f>
        <v/>
      </c>
      <c r="L845" s="21" t="str">
        <f>IF(OR($A845="",$B845="",$C845=""),"",'OddsRatio_working_3-way'!I844)</f>
        <v/>
      </c>
      <c r="M845" s="22" t="str">
        <f>IF(OR($A845="",$B845="",$C845=""),"",'OddsRatio_working_3-way'!J844)</f>
        <v/>
      </c>
      <c r="N845" s="17" t="str">
        <f>IF('Log_working_3-way'!$D844="","",A845^('Log_working_3-way'!$D844))</f>
        <v/>
      </c>
      <c r="O845" s="21" t="str">
        <f>IF('Log_working_3-way'!$D844="","",B845^('Log_working_3-way'!$D844))</f>
        <v/>
      </c>
      <c r="P845" s="22" t="str">
        <f>IF('Log_working_3-way'!$D844="","",C845^('Log_working_3-way'!$D844))</f>
        <v/>
      </c>
    </row>
    <row r="846" spans="4:16" x14ac:dyDescent="0.2">
      <c r="D846" s="20" t="str">
        <f t="shared" si="421"/>
        <v/>
      </c>
      <c r="E846" s="17" t="str">
        <f>IF(OR($A846="",$B846="",$C846=""),"",A846*'MPTO_working_3-way'!$I845)</f>
        <v/>
      </c>
      <c r="F846" s="21" t="str">
        <f>IF(OR($A846="",$B846="",$C846=""),"",B846*'MPTO_working_3-way'!$I845)</f>
        <v/>
      </c>
      <c r="G846" s="22" t="str">
        <f>IF(OR($A846="",$B846="",$C846=""),"",C846*'MPTO_working_3-way'!$I845)</f>
        <v/>
      </c>
      <c r="H846" s="17" t="str">
        <f>IF(OR($A846="",$B846="",$C846=""),"",'MPTO_working_3-way'!E845)</f>
        <v/>
      </c>
      <c r="I846" s="21" t="str">
        <f>IF(OR($A846="",$B846="",$C846=""),"",'MPTO_working_3-way'!F845)</f>
        <v/>
      </c>
      <c r="J846" s="22" t="str">
        <f>IF(OR($A846="",$B846="",$C846=""),"",'MPTO_working_3-way'!G845)</f>
        <v/>
      </c>
      <c r="K846" s="17" t="str">
        <f>IF(OR($A846="",$B846="",$C846=""),"",'OddsRatio_working_3-way'!H845)</f>
        <v/>
      </c>
      <c r="L846" s="21" t="str">
        <f>IF(OR($A846="",$B846="",$C846=""),"",'OddsRatio_working_3-way'!I845)</f>
        <v/>
      </c>
      <c r="M846" s="22" t="str">
        <f>IF(OR($A846="",$B846="",$C846=""),"",'OddsRatio_working_3-way'!J845)</f>
        <v/>
      </c>
      <c r="N846" s="17" t="str">
        <f>IF('Log_working_3-way'!$D845="","",A846^('Log_working_3-way'!$D845))</f>
        <v/>
      </c>
      <c r="O846" s="21" t="str">
        <f>IF('Log_working_3-way'!$D845="","",B846^('Log_working_3-way'!$D845))</f>
        <v/>
      </c>
      <c r="P846" s="22" t="str">
        <f>IF('Log_working_3-way'!$D845="","",C846^('Log_working_3-way'!$D845))</f>
        <v/>
      </c>
    </row>
    <row r="847" spans="4:16" x14ac:dyDescent="0.2">
      <c r="D847" s="20" t="str">
        <f t="shared" si="421"/>
        <v/>
      </c>
      <c r="E847" s="17" t="str">
        <f>IF(OR($A847="",$B847="",$C847=""),"",A847*'MPTO_working_3-way'!$I846)</f>
        <v/>
      </c>
      <c r="F847" s="21" t="str">
        <f>IF(OR($A847="",$B847="",$C847=""),"",B847*'MPTO_working_3-way'!$I846)</f>
        <v/>
      </c>
      <c r="G847" s="22" t="str">
        <f>IF(OR($A847="",$B847="",$C847=""),"",C847*'MPTO_working_3-way'!$I846)</f>
        <v/>
      </c>
      <c r="H847" s="17" t="str">
        <f>IF(OR($A847="",$B847="",$C847=""),"",'MPTO_working_3-way'!E846)</f>
        <v/>
      </c>
      <c r="I847" s="21" t="str">
        <f>IF(OR($A847="",$B847="",$C847=""),"",'MPTO_working_3-way'!F846)</f>
        <v/>
      </c>
      <c r="J847" s="22" t="str">
        <f>IF(OR($A847="",$B847="",$C847=""),"",'MPTO_working_3-way'!G846)</f>
        <v/>
      </c>
      <c r="K847" s="17" t="str">
        <f>IF(OR($A847="",$B847="",$C847=""),"",'OddsRatio_working_3-way'!H846)</f>
        <v/>
      </c>
      <c r="L847" s="21" t="str">
        <f>IF(OR($A847="",$B847="",$C847=""),"",'OddsRatio_working_3-way'!I846)</f>
        <v/>
      </c>
      <c r="M847" s="22" t="str">
        <f>IF(OR($A847="",$B847="",$C847=""),"",'OddsRatio_working_3-way'!J846)</f>
        <v/>
      </c>
      <c r="N847" s="17" t="str">
        <f>IF('Log_working_3-way'!$D846="","",A847^('Log_working_3-way'!$D846))</f>
        <v/>
      </c>
      <c r="O847" s="21" t="str">
        <f>IF('Log_working_3-way'!$D846="","",B847^('Log_working_3-way'!$D846))</f>
        <v/>
      </c>
      <c r="P847" s="22" t="str">
        <f>IF('Log_working_3-way'!$D846="","",C847^('Log_working_3-way'!$D846))</f>
        <v/>
      </c>
    </row>
    <row r="848" spans="4:16" x14ac:dyDescent="0.2">
      <c r="D848" s="20" t="str">
        <f t="shared" si="421"/>
        <v/>
      </c>
      <c r="E848" s="17" t="str">
        <f>IF(OR($A848="",$B848="",$C848=""),"",A848*'MPTO_working_3-way'!$I847)</f>
        <v/>
      </c>
      <c r="F848" s="21" t="str">
        <f>IF(OR($A848="",$B848="",$C848=""),"",B848*'MPTO_working_3-way'!$I847)</f>
        <v/>
      </c>
      <c r="G848" s="22" t="str">
        <f>IF(OR($A848="",$B848="",$C848=""),"",C848*'MPTO_working_3-way'!$I847)</f>
        <v/>
      </c>
      <c r="H848" s="17" t="str">
        <f>IF(OR($A848="",$B848="",$C848=""),"",'MPTO_working_3-way'!E847)</f>
        <v/>
      </c>
      <c r="I848" s="21" t="str">
        <f>IF(OR($A848="",$B848="",$C848=""),"",'MPTO_working_3-way'!F847)</f>
        <v/>
      </c>
      <c r="J848" s="22" t="str">
        <f>IF(OR($A848="",$B848="",$C848=""),"",'MPTO_working_3-way'!G847)</f>
        <v/>
      </c>
      <c r="K848" s="17" t="str">
        <f>IF(OR($A848="",$B848="",$C848=""),"",'OddsRatio_working_3-way'!H847)</f>
        <v/>
      </c>
      <c r="L848" s="21" t="str">
        <f>IF(OR($A848="",$B848="",$C848=""),"",'OddsRatio_working_3-way'!I847)</f>
        <v/>
      </c>
      <c r="M848" s="22" t="str">
        <f>IF(OR($A848="",$B848="",$C848=""),"",'OddsRatio_working_3-way'!J847)</f>
        <v/>
      </c>
      <c r="N848" s="17" t="str">
        <f>IF('Log_working_3-way'!$D847="","",A848^('Log_working_3-way'!$D847))</f>
        <v/>
      </c>
      <c r="O848" s="21" t="str">
        <f>IF('Log_working_3-way'!$D847="","",B848^('Log_working_3-way'!$D847))</f>
        <v/>
      </c>
      <c r="P848" s="22" t="str">
        <f>IF('Log_working_3-way'!$D847="","",C848^('Log_working_3-way'!$D847))</f>
        <v/>
      </c>
    </row>
    <row r="849" spans="4:16" x14ac:dyDescent="0.2">
      <c r="D849" s="20" t="str">
        <f t="shared" si="421"/>
        <v/>
      </c>
      <c r="E849" s="17" t="str">
        <f>IF(OR($A849="",$B849="",$C849=""),"",A849*'MPTO_working_3-way'!$I848)</f>
        <v/>
      </c>
      <c r="F849" s="21" t="str">
        <f>IF(OR($A849="",$B849="",$C849=""),"",B849*'MPTO_working_3-way'!$I848)</f>
        <v/>
      </c>
      <c r="G849" s="22" t="str">
        <f>IF(OR($A849="",$B849="",$C849=""),"",C849*'MPTO_working_3-way'!$I848)</f>
        <v/>
      </c>
      <c r="H849" s="17" t="str">
        <f>IF(OR($A849="",$B849="",$C849=""),"",'MPTO_working_3-way'!E848)</f>
        <v/>
      </c>
      <c r="I849" s="21" t="str">
        <f>IF(OR($A849="",$B849="",$C849=""),"",'MPTO_working_3-way'!F848)</f>
        <v/>
      </c>
      <c r="J849" s="22" t="str">
        <f>IF(OR($A849="",$B849="",$C849=""),"",'MPTO_working_3-way'!G848)</f>
        <v/>
      </c>
      <c r="K849" s="17" t="str">
        <f>IF(OR($A849="",$B849="",$C849=""),"",'OddsRatio_working_3-way'!H848)</f>
        <v/>
      </c>
      <c r="L849" s="21" t="str">
        <f>IF(OR($A849="",$B849="",$C849=""),"",'OddsRatio_working_3-way'!I848)</f>
        <v/>
      </c>
      <c r="M849" s="22" t="str">
        <f>IF(OR($A849="",$B849="",$C849=""),"",'OddsRatio_working_3-way'!J848)</f>
        <v/>
      </c>
      <c r="N849" s="17" t="str">
        <f>IF('Log_working_3-way'!$D848="","",A849^('Log_working_3-way'!$D848))</f>
        <v/>
      </c>
      <c r="O849" s="21" t="str">
        <f>IF('Log_working_3-way'!$D848="","",B849^('Log_working_3-way'!$D848))</f>
        <v/>
      </c>
      <c r="P849" s="22" t="str">
        <f>IF('Log_working_3-way'!$D848="","",C849^('Log_working_3-way'!$D848))</f>
        <v/>
      </c>
    </row>
    <row r="850" spans="4:16" x14ac:dyDescent="0.2">
      <c r="D850" s="20" t="str">
        <f t="shared" si="421"/>
        <v/>
      </c>
      <c r="E850" s="17" t="str">
        <f>IF(OR($A850="",$B850="",$C850=""),"",A850*'MPTO_working_3-way'!$I849)</f>
        <v/>
      </c>
      <c r="F850" s="21" t="str">
        <f>IF(OR($A850="",$B850="",$C850=""),"",B850*'MPTO_working_3-way'!$I849)</f>
        <v/>
      </c>
      <c r="G850" s="22" t="str">
        <f>IF(OR($A850="",$B850="",$C850=""),"",C850*'MPTO_working_3-way'!$I849)</f>
        <v/>
      </c>
      <c r="H850" s="17" t="str">
        <f>IF(OR($A850="",$B850="",$C850=""),"",'MPTO_working_3-way'!E849)</f>
        <v/>
      </c>
      <c r="I850" s="21" t="str">
        <f>IF(OR($A850="",$B850="",$C850=""),"",'MPTO_working_3-way'!F849)</f>
        <v/>
      </c>
      <c r="J850" s="22" t="str">
        <f>IF(OR($A850="",$B850="",$C850=""),"",'MPTO_working_3-way'!G849)</f>
        <v/>
      </c>
      <c r="K850" s="17" t="str">
        <f>IF(OR($A850="",$B850="",$C850=""),"",'OddsRatio_working_3-way'!H849)</f>
        <v/>
      </c>
      <c r="L850" s="21" t="str">
        <f>IF(OR($A850="",$B850="",$C850=""),"",'OddsRatio_working_3-way'!I849)</f>
        <v/>
      </c>
      <c r="M850" s="22" t="str">
        <f>IF(OR($A850="",$B850="",$C850=""),"",'OddsRatio_working_3-way'!J849)</f>
        <v/>
      </c>
      <c r="N850" s="17" t="str">
        <f>IF('Log_working_3-way'!$D849="","",A850^('Log_working_3-way'!$D849))</f>
        <v/>
      </c>
      <c r="O850" s="21" t="str">
        <f>IF('Log_working_3-way'!$D849="","",B850^('Log_working_3-way'!$D849))</f>
        <v/>
      </c>
      <c r="P850" s="22" t="str">
        <f>IF('Log_working_3-way'!$D849="","",C850^('Log_working_3-way'!$D849))</f>
        <v/>
      </c>
    </row>
    <row r="851" spans="4:16" x14ac:dyDescent="0.2">
      <c r="D851" s="20" t="str">
        <f t="shared" si="421"/>
        <v/>
      </c>
      <c r="E851" s="17" t="str">
        <f>IF(OR($A851="",$B851="",$C851=""),"",A851*'MPTO_working_3-way'!$I850)</f>
        <v/>
      </c>
      <c r="F851" s="21" t="str">
        <f>IF(OR($A851="",$B851="",$C851=""),"",B851*'MPTO_working_3-way'!$I850)</f>
        <v/>
      </c>
      <c r="G851" s="22" t="str">
        <f>IF(OR($A851="",$B851="",$C851=""),"",C851*'MPTO_working_3-way'!$I850)</f>
        <v/>
      </c>
      <c r="H851" s="17" t="str">
        <f>IF(OR($A851="",$B851="",$C851=""),"",'MPTO_working_3-way'!E850)</f>
        <v/>
      </c>
      <c r="I851" s="21" t="str">
        <f>IF(OR($A851="",$B851="",$C851=""),"",'MPTO_working_3-way'!F850)</f>
        <v/>
      </c>
      <c r="J851" s="22" t="str">
        <f>IF(OR($A851="",$B851="",$C851=""),"",'MPTO_working_3-way'!G850)</f>
        <v/>
      </c>
      <c r="K851" s="17" t="str">
        <f>IF(OR($A851="",$B851="",$C851=""),"",'OddsRatio_working_3-way'!H850)</f>
        <v/>
      </c>
      <c r="L851" s="21" t="str">
        <f>IF(OR($A851="",$B851="",$C851=""),"",'OddsRatio_working_3-way'!I850)</f>
        <v/>
      </c>
      <c r="M851" s="22" t="str">
        <f>IF(OR($A851="",$B851="",$C851=""),"",'OddsRatio_working_3-way'!J850)</f>
        <v/>
      </c>
      <c r="N851" s="17" t="str">
        <f>IF('Log_working_3-way'!$D850="","",A851^('Log_working_3-way'!$D850))</f>
        <v/>
      </c>
      <c r="O851" s="21" t="str">
        <f>IF('Log_working_3-way'!$D850="","",B851^('Log_working_3-way'!$D850))</f>
        <v/>
      </c>
      <c r="P851" s="22" t="str">
        <f>IF('Log_working_3-way'!$D850="","",C851^('Log_working_3-way'!$D850))</f>
        <v/>
      </c>
    </row>
    <row r="852" spans="4:16" x14ac:dyDescent="0.2">
      <c r="D852" s="20" t="str">
        <f t="shared" si="421"/>
        <v/>
      </c>
      <c r="E852" s="17" t="str">
        <f>IF(OR($A852="",$B852="",$C852=""),"",A852*'MPTO_working_3-way'!$I851)</f>
        <v/>
      </c>
      <c r="F852" s="21" t="str">
        <f>IF(OR($A852="",$B852="",$C852=""),"",B852*'MPTO_working_3-way'!$I851)</f>
        <v/>
      </c>
      <c r="G852" s="22" t="str">
        <f>IF(OR($A852="",$B852="",$C852=""),"",C852*'MPTO_working_3-way'!$I851)</f>
        <v/>
      </c>
      <c r="H852" s="17" t="str">
        <f>IF(OR($A852="",$B852="",$C852=""),"",'MPTO_working_3-way'!E851)</f>
        <v/>
      </c>
      <c r="I852" s="21" t="str">
        <f>IF(OR($A852="",$B852="",$C852=""),"",'MPTO_working_3-way'!F851)</f>
        <v/>
      </c>
      <c r="J852" s="22" t="str">
        <f>IF(OR($A852="",$B852="",$C852=""),"",'MPTO_working_3-way'!G851)</f>
        <v/>
      </c>
      <c r="K852" s="17" t="str">
        <f>IF(OR($A852="",$B852="",$C852=""),"",'OddsRatio_working_3-way'!H851)</f>
        <v/>
      </c>
      <c r="L852" s="21" t="str">
        <f>IF(OR($A852="",$B852="",$C852=""),"",'OddsRatio_working_3-way'!I851)</f>
        <v/>
      </c>
      <c r="M852" s="22" t="str">
        <f>IF(OR($A852="",$B852="",$C852=""),"",'OddsRatio_working_3-way'!J851)</f>
        <v/>
      </c>
      <c r="N852" s="17" t="str">
        <f>IF('Log_working_3-way'!$D851="","",A852^('Log_working_3-way'!$D851))</f>
        <v/>
      </c>
      <c r="O852" s="21" t="str">
        <f>IF('Log_working_3-way'!$D851="","",B852^('Log_working_3-way'!$D851))</f>
        <v/>
      </c>
      <c r="P852" s="22" t="str">
        <f>IF('Log_working_3-way'!$D851="","",C852^('Log_working_3-way'!$D851))</f>
        <v/>
      </c>
    </row>
    <row r="853" spans="4:16" x14ac:dyDescent="0.2">
      <c r="D853" s="20" t="str">
        <f t="shared" si="421"/>
        <v/>
      </c>
      <c r="E853" s="17" t="str">
        <f>IF(OR($A853="",$B853="",$C853=""),"",A853*'MPTO_working_3-way'!$I852)</f>
        <v/>
      </c>
      <c r="F853" s="21" t="str">
        <f>IF(OR($A853="",$B853="",$C853=""),"",B853*'MPTO_working_3-way'!$I852)</f>
        <v/>
      </c>
      <c r="G853" s="22" t="str">
        <f>IF(OR($A853="",$B853="",$C853=""),"",C853*'MPTO_working_3-way'!$I852)</f>
        <v/>
      </c>
      <c r="H853" s="17" t="str">
        <f>IF(OR($A853="",$B853="",$C853=""),"",'MPTO_working_3-way'!E852)</f>
        <v/>
      </c>
      <c r="I853" s="21" t="str">
        <f>IF(OR($A853="",$B853="",$C853=""),"",'MPTO_working_3-way'!F852)</f>
        <v/>
      </c>
      <c r="J853" s="22" t="str">
        <f>IF(OR($A853="",$B853="",$C853=""),"",'MPTO_working_3-way'!G852)</f>
        <v/>
      </c>
      <c r="K853" s="17" t="str">
        <f>IF(OR($A853="",$B853="",$C853=""),"",'OddsRatio_working_3-way'!H852)</f>
        <v/>
      </c>
      <c r="L853" s="21" t="str">
        <f>IF(OR($A853="",$B853="",$C853=""),"",'OddsRatio_working_3-way'!I852)</f>
        <v/>
      </c>
      <c r="M853" s="22" t="str">
        <f>IF(OR($A853="",$B853="",$C853=""),"",'OddsRatio_working_3-way'!J852)</f>
        <v/>
      </c>
      <c r="N853" s="17" t="str">
        <f>IF('Log_working_3-way'!$D852="","",A853^('Log_working_3-way'!$D852))</f>
        <v/>
      </c>
      <c r="O853" s="21" t="str">
        <f>IF('Log_working_3-way'!$D852="","",B853^('Log_working_3-way'!$D852))</f>
        <v/>
      </c>
      <c r="P853" s="22" t="str">
        <f>IF('Log_working_3-way'!$D852="","",C853^('Log_working_3-way'!$D852))</f>
        <v/>
      </c>
    </row>
    <row r="854" spans="4:16" x14ac:dyDescent="0.2">
      <c r="D854" s="20" t="str">
        <f t="shared" si="421"/>
        <v/>
      </c>
      <c r="E854" s="17" t="str">
        <f>IF(OR($A854="",$B854="",$C854=""),"",A854*'MPTO_working_3-way'!$I853)</f>
        <v/>
      </c>
      <c r="F854" s="21" t="str">
        <f>IF(OR($A854="",$B854="",$C854=""),"",B854*'MPTO_working_3-way'!$I853)</f>
        <v/>
      </c>
      <c r="G854" s="22" t="str">
        <f>IF(OR($A854="",$B854="",$C854=""),"",C854*'MPTO_working_3-way'!$I853)</f>
        <v/>
      </c>
      <c r="H854" s="17" t="str">
        <f>IF(OR($A854="",$B854="",$C854=""),"",'MPTO_working_3-way'!E853)</f>
        <v/>
      </c>
      <c r="I854" s="21" t="str">
        <f>IF(OR($A854="",$B854="",$C854=""),"",'MPTO_working_3-way'!F853)</f>
        <v/>
      </c>
      <c r="J854" s="22" t="str">
        <f>IF(OR($A854="",$B854="",$C854=""),"",'MPTO_working_3-way'!G853)</f>
        <v/>
      </c>
      <c r="K854" s="17" t="str">
        <f>IF(OR($A854="",$B854="",$C854=""),"",'OddsRatio_working_3-way'!H853)</f>
        <v/>
      </c>
      <c r="L854" s="21" t="str">
        <f>IF(OR($A854="",$B854="",$C854=""),"",'OddsRatio_working_3-way'!I853)</f>
        <v/>
      </c>
      <c r="M854" s="22" t="str">
        <f>IF(OR($A854="",$B854="",$C854=""),"",'OddsRatio_working_3-way'!J853)</f>
        <v/>
      </c>
      <c r="N854" s="17" t="str">
        <f>IF('Log_working_3-way'!$D853="","",A854^('Log_working_3-way'!$D853))</f>
        <v/>
      </c>
      <c r="O854" s="21" t="str">
        <f>IF('Log_working_3-way'!$D853="","",B854^('Log_working_3-way'!$D853))</f>
        <v/>
      </c>
      <c r="P854" s="22" t="str">
        <f>IF('Log_working_3-way'!$D853="","",C854^('Log_working_3-way'!$D853))</f>
        <v/>
      </c>
    </row>
    <row r="855" spans="4:16" x14ac:dyDescent="0.2">
      <c r="D855" s="20" t="str">
        <f t="shared" si="421"/>
        <v/>
      </c>
      <c r="E855" s="17" t="str">
        <f>IF(OR($A855="",$B855="",$C855=""),"",A855*'MPTO_working_3-way'!$I854)</f>
        <v/>
      </c>
      <c r="F855" s="21" t="str">
        <f>IF(OR($A855="",$B855="",$C855=""),"",B855*'MPTO_working_3-way'!$I854)</f>
        <v/>
      </c>
      <c r="G855" s="22" t="str">
        <f>IF(OR($A855="",$B855="",$C855=""),"",C855*'MPTO_working_3-way'!$I854)</f>
        <v/>
      </c>
      <c r="H855" s="17" t="str">
        <f>IF(OR($A855="",$B855="",$C855=""),"",'MPTO_working_3-way'!E854)</f>
        <v/>
      </c>
      <c r="I855" s="21" t="str">
        <f>IF(OR($A855="",$B855="",$C855=""),"",'MPTO_working_3-way'!F854)</f>
        <v/>
      </c>
      <c r="J855" s="22" t="str">
        <f>IF(OR($A855="",$B855="",$C855=""),"",'MPTO_working_3-way'!G854)</f>
        <v/>
      </c>
      <c r="K855" s="17" t="str">
        <f>IF(OR($A855="",$B855="",$C855=""),"",'OddsRatio_working_3-way'!H854)</f>
        <v/>
      </c>
      <c r="L855" s="21" t="str">
        <f>IF(OR($A855="",$B855="",$C855=""),"",'OddsRatio_working_3-way'!I854)</f>
        <v/>
      </c>
      <c r="M855" s="22" t="str">
        <f>IF(OR($A855="",$B855="",$C855=""),"",'OddsRatio_working_3-way'!J854)</f>
        <v/>
      </c>
      <c r="N855" s="17" t="str">
        <f>IF('Log_working_3-way'!$D854="","",A855^('Log_working_3-way'!$D854))</f>
        <v/>
      </c>
      <c r="O855" s="21" t="str">
        <f>IF('Log_working_3-way'!$D854="","",B855^('Log_working_3-way'!$D854))</f>
        <v/>
      </c>
      <c r="P855" s="22" t="str">
        <f>IF('Log_working_3-way'!$D854="","",C855^('Log_working_3-way'!$D854))</f>
        <v/>
      </c>
    </row>
    <row r="856" spans="4:16" x14ac:dyDescent="0.2">
      <c r="D856" s="20" t="str">
        <f t="shared" si="421"/>
        <v/>
      </c>
      <c r="E856" s="17" t="str">
        <f>IF(OR($A856="",$B856="",$C856=""),"",A856*'MPTO_working_3-way'!$I855)</f>
        <v/>
      </c>
      <c r="F856" s="21" t="str">
        <f>IF(OR($A856="",$B856="",$C856=""),"",B856*'MPTO_working_3-way'!$I855)</f>
        <v/>
      </c>
      <c r="G856" s="22" t="str">
        <f>IF(OR($A856="",$B856="",$C856=""),"",C856*'MPTO_working_3-way'!$I855)</f>
        <v/>
      </c>
      <c r="H856" s="17" t="str">
        <f>IF(OR($A856="",$B856="",$C856=""),"",'MPTO_working_3-way'!E855)</f>
        <v/>
      </c>
      <c r="I856" s="21" t="str">
        <f>IF(OR($A856="",$B856="",$C856=""),"",'MPTO_working_3-way'!F855)</f>
        <v/>
      </c>
      <c r="J856" s="22" t="str">
        <f>IF(OR($A856="",$B856="",$C856=""),"",'MPTO_working_3-way'!G855)</f>
        <v/>
      </c>
      <c r="K856" s="17" t="str">
        <f>IF(OR($A856="",$B856="",$C856=""),"",'OddsRatio_working_3-way'!H855)</f>
        <v/>
      </c>
      <c r="L856" s="21" t="str">
        <f>IF(OR($A856="",$B856="",$C856=""),"",'OddsRatio_working_3-way'!I855)</f>
        <v/>
      </c>
      <c r="M856" s="22" t="str">
        <f>IF(OR($A856="",$B856="",$C856=""),"",'OddsRatio_working_3-way'!J855)</f>
        <v/>
      </c>
      <c r="N856" s="17" t="str">
        <f>IF('Log_working_3-way'!$D855="","",A856^('Log_working_3-way'!$D855))</f>
        <v/>
      </c>
      <c r="O856" s="21" t="str">
        <f>IF('Log_working_3-way'!$D855="","",B856^('Log_working_3-way'!$D855))</f>
        <v/>
      </c>
      <c r="P856" s="22" t="str">
        <f>IF('Log_working_3-way'!$D855="","",C856^('Log_working_3-way'!$D855))</f>
        <v/>
      </c>
    </row>
    <row r="857" spans="4:16" x14ac:dyDescent="0.2">
      <c r="D857" s="20" t="str">
        <f t="shared" si="421"/>
        <v/>
      </c>
      <c r="E857" s="17" t="str">
        <f>IF(OR($A857="",$B857="",$C857=""),"",A857*'MPTO_working_3-way'!$I856)</f>
        <v/>
      </c>
      <c r="F857" s="21" t="str">
        <f>IF(OR($A857="",$B857="",$C857=""),"",B857*'MPTO_working_3-way'!$I856)</f>
        <v/>
      </c>
      <c r="G857" s="22" t="str">
        <f>IF(OR($A857="",$B857="",$C857=""),"",C857*'MPTO_working_3-way'!$I856)</f>
        <v/>
      </c>
      <c r="H857" s="17" t="str">
        <f>IF(OR($A857="",$B857="",$C857=""),"",'MPTO_working_3-way'!E856)</f>
        <v/>
      </c>
      <c r="I857" s="21" t="str">
        <f>IF(OR($A857="",$B857="",$C857=""),"",'MPTO_working_3-way'!F856)</f>
        <v/>
      </c>
      <c r="J857" s="22" t="str">
        <f>IF(OR($A857="",$B857="",$C857=""),"",'MPTO_working_3-way'!G856)</f>
        <v/>
      </c>
      <c r="K857" s="17" t="str">
        <f>IF(OR($A857="",$B857="",$C857=""),"",'OddsRatio_working_3-way'!H856)</f>
        <v/>
      </c>
      <c r="L857" s="21" t="str">
        <f>IF(OR($A857="",$B857="",$C857=""),"",'OddsRatio_working_3-way'!I856)</f>
        <v/>
      </c>
      <c r="M857" s="22" t="str">
        <f>IF(OR($A857="",$B857="",$C857=""),"",'OddsRatio_working_3-way'!J856)</f>
        <v/>
      </c>
      <c r="N857" s="17" t="str">
        <f>IF('Log_working_3-way'!$D856="","",A857^('Log_working_3-way'!$D856))</f>
        <v/>
      </c>
      <c r="O857" s="21" t="str">
        <f>IF('Log_working_3-way'!$D856="","",B857^('Log_working_3-way'!$D856))</f>
        <v/>
      </c>
      <c r="P857" s="22" t="str">
        <f>IF('Log_working_3-way'!$D856="","",C857^('Log_working_3-way'!$D856))</f>
        <v/>
      </c>
    </row>
    <row r="858" spans="4:16" x14ac:dyDescent="0.2">
      <c r="D858" s="20" t="str">
        <f t="shared" si="421"/>
        <v/>
      </c>
      <c r="E858" s="17" t="str">
        <f>IF(OR($A858="",$B858="",$C858=""),"",A858*'MPTO_working_3-way'!$I857)</f>
        <v/>
      </c>
      <c r="F858" s="21" t="str">
        <f>IF(OR($A858="",$B858="",$C858=""),"",B858*'MPTO_working_3-way'!$I857)</f>
        <v/>
      </c>
      <c r="G858" s="22" t="str">
        <f>IF(OR($A858="",$B858="",$C858=""),"",C858*'MPTO_working_3-way'!$I857)</f>
        <v/>
      </c>
      <c r="H858" s="17" t="str">
        <f>IF(OR($A858="",$B858="",$C858=""),"",'MPTO_working_3-way'!E857)</f>
        <v/>
      </c>
      <c r="I858" s="21" t="str">
        <f>IF(OR($A858="",$B858="",$C858=""),"",'MPTO_working_3-way'!F857)</f>
        <v/>
      </c>
      <c r="J858" s="22" t="str">
        <f>IF(OR($A858="",$B858="",$C858=""),"",'MPTO_working_3-way'!G857)</f>
        <v/>
      </c>
      <c r="K858" s="17" t="str">
        <f>IF(OR($A858="",$B858="",$C858=""),"",'OddsRatio_working_3-way'!H857)</f>
        <v/>
      </c>
      <c r="L858" s="21" t="str">
        <f>IF(OR($A858="",$B858="",$C858=""),"",'OddsRatio_working_3-way'!I857)</f>
        <v/>
      </c>
      <c r="M858" s="22" t="str">
        <f>IF(OR($A858="",$B858="",$C858=""),"",'OddsRatio_working_3-way'!J857)</f>
        <v/>
      </c>
      <c r="N858" s="17" t="str">
        <f>IF('Log_working_3-way'!$D857="","",A858^('Log_working_3-way'!$D857))</f>
        <v/>
      </c>
      <c r="O858" s="21" t="str">
        <f>IF('Log_working_3-way'!$D857="","",B858^('Log_working_3-way'!$D857))</f>
        <v/>
      </c>
      <c r="P858" s="22" t="str">
        <f>IF('Log_working_3-way'!$D857="","",C858^('Log_working_3-way'!$D857))</f>
        <v/>
      </c>
    </row>
    <row r="859" spans="4:16" x14ac:dyDescent="0.2">
      <c r="D859" s="20" t="str">
        <f t="shared" si="421"/>
        <v/>
      </c>
      <c r="E859" s="17" t="str">
        <f>IF(OR($A859="",$B859="",$C859=""),"",A859*'MPTO_working_3-way'!$I858)</f>
        <v/>
      </c>
      <c r="F859" s="21" t="str">
        <f>IF(OR($A859="",$B859="",$C859=""),"",B859*'MPTO_working_3-way'!$I858)</f>
        <v/>
      </c>
      <c r="G859" s="22" t="str">
        <f>IF(OR($A859="",$B859="",$C859=""),"",C859*'MPTO_working_3-way'!$I858)</f>
        <v/>
      </c>
      <c r="H859" s="17" t="str">
        <f>IF(OR($A859="",$B859="",$C859=""),"",'MPTO_working_3-way'!E858)</f>
        <v/>
      </c>
      <c r="I859" s="21" t="str">
        <f>IF(OR($A859="",$B859="",$C859=""),"",'MPTO_working_3-way'!F858)</f>
        <v/>
      </c>
      <c r="J859" s="22" t="str">
        <f>IF(OR($A859="",$B859="",$C859=""),"",'MPTO_working_3-way'!G858)</f>
        <v/>
      </c>
      <c r="K859" s="17" t="str">
        <f>IF(OR($A859="",$B859="",$C859=""),"",'OddsRatio_working_3-way'!H858)</f>
        <v/>
      </c>
      <c r="L859" s="21" t="str">
        <f>IF(OR($A859="",$B859="",$C859=""),"",'OddsRatio_working_3-way'!I858)</f>
        <v/>
      </c>
      <c r="M859" s="22" t="str">
        <f>IF(OR($A859="",$B859="",$C859=""),"",'OddsRatio_working_3-way'!J858)</f>
        <v/>
      </c>
      <c r="N859" s="17" t="str">
        <f>IF('Log_working_3-way'!$D858="","",A859^('Log_working_3-way'!$D858))</f>
        <v/>
      </c>
      <c r="O859" s="21" t="str">
        <f>IF('Log_working_3-way'!$D858="","",B859^('Log_working_3-way'!$D858))</f>
        <v/>
      </c>
      <c r="P859" s="22" t="str">
        <f>IF('Log_working_3-way'!$D858="","",C859^('Log_working_3-way'!$D858))</f>
        <v/>
      </c>
    </row>
    <row r="860" spans="4:16" x14ac:dyDescent="0.2">
      <c r="D860" s="20" t="str">
        <f t="shared" si="421"/>
        <v/>
      </c>
      <c r="E860" s="17" t="str">
        <f>IF(OR($A860="",$B860="",$C860=""),"",A860*'MPTO_working_3-way'!$I859)</f>
        <v/>
      </c>
      <c r="F860" s="21" t="str">
        <f>IF(OR($A860="",$B860="",$C860=""),"",B860*'MPTO_working_3-way'!$I859)</f>
        <v/>
      </c>
      <c r="G860" s="22" t="str">
        <f>IF(OR($A860="",$B860="",$C860=""),"",C860*'MPTO_working_3-way'!$I859)</f>
        <v/>
      </c>
      <c r="H860" s="17" t="str">
        <f>IF(OR($A860="",$B860="",$C860=""),"",'MPTO_working_3-way'!E859)</f>
        <v/>
      </c>
      <c r="I860" s="21" t="str">
        <f>IF(OR($A860="",$B860="",$C860=""),"",'MPTO_working_3-way'!F859)</f>
        <v/>
      </c>
      <c r="J860" s="22" t="str">
        <f>IF(OR($A860="",$B860="",$C860=""),"",'MPTO_working_3-way'!G859)</f>
        <v/>
      </c>
      <c r="K860" s="17" t="str">
        <f>IF(OR($A860="",$B860="",$C860=""),"",'OddsRatio_working_3-way'!H859)</f>
        <v/>
      </c>
      <c r="L860" s="21" t="str">
        <f>IF(OR($A860="",$B860="",$C860=""),"",'OddsRatio_working_3-way'!I859)</f>
        <v/>
      </c>
      <c r="M860" s="22" t="str">
        <f>IF(OR($A860="",$B860="",$C860=""),"",'OddsRatio_working_3-way'!J859)</f>
        <v/>
      </c>
      <c r="N860" s="17" t="str">
        <f>IF('Log_working_3-way'!$D859="","",A860^('Log_working_3-way'!$D859))</f>
        <v/>
      </c>
      <c r="O860" s="21" t="str">
        <f>IF('Log_working_3-way'!$D859="","",B860^('Log_working_3-way'!$D859))</f>
        <v/>
      </c>
      <c r="P860" s="22" t="str">
        <f>IF('Log_working_3-way'!$D859="","",C860^('Log_working_3-way'!$D859))</f>
        <v/>
      </c>
    </row>
    <row r="861" spans="4:16" x14ac:dyDescent="0.2">
      <c r="D861" s="20" t="str">
        <f t="shared" si="421"/>
        <v/>
      </c>
      <c r="E861" s="17" t="str">
        <f>IF(OR($A861="",$B861="",$C861=""),"",A861*'MPTO_working_3-way'!$I860)</f>
        <v/>
      </c>
      <c r="F861" s="21" t="str">
        <f>IF(OR($A861="",$B861="",$C861=""),"",B861*'MPTO_working_3-way'!$I860)</f>
        <v/>
      </c>
      <c r="G861" s="22" t="str">
        <f>IF(OR($A861="",$B861="",$C861=""),"",C861*'MPTO_working_3-way'!$I860)</f>
        <v/>
      </c>
      <c r="H861" s="17" t="str">
        <f>IF(OR($A861="",$B861="",$C861=""),"",'MPTO_working_3-way'!E860)</f>
        <v/>
      </c>
      <c r="I861" s="21" t="str">
        <f>IF(OR($A861="",$B861="",$C861=""),"",'MPTO_working_3-way'!F860)</f>
        <v/>
      </c>
      <c r="J861" s="22" t="str">
        <f>IF(OR($A861="",$B861="",$C861=""),"",'MPTO_working_3-way'!G860)</f>
        <v/>
      </c>
      <c r="K861" s="17" t="str">
        <f>IF(OR($A861="",$B861="",$C861=""),"",'OddsRatio_working_3-way'!H860)</f>
        <v/>
      </c>
      <c r="L861" s="21" t="str">
        <f>IF(OR($A861="",$B861="",$C861=""),"",'OddsRatio_working_3-way'!I860)</f>
        <v/>
      </c>
      <c r="M861" s="22" t="str">
        <f>IF(OR($A861="",$B861="",$C861=""),"",'OddsRatio_working_3-way'!J860)</f>
        <v/>
      </c>
      <c r="N861" s="17" t="str">
        <f>IF('Log_working_3-way'!$D860="","",A861^('Log_working_3-way'!$D860))</f>
        <v/>
      </c>
      <c r="O861" s="21" t="str">
        <f>IF('Log_working_3-way'!$D860="","",B861^('Log_working_3-way'!$D860))</f>
        <v/>
      </c>
      <c r="P861" s="22" t="str">
        <f>IF('Log_working_3-way'!$D860="","",C861^('Log_working_3-way'!$D860))</f>
        <v/>
      </c>
    </row>
    <row r="862" spans="4:16" x14ac:dyDescent="0.2">
      <c r="D862" s="20" t="str">
        <f t="shared" si="421"/>
        <v/>
      </c>
      <c r="E862" s="17" t="str">
        <f>IF(OR($A862="",$B862="",$C862=""),"",A862*'MPTO_working_3-way'!$I861)</f>
        <v/>
      </c>
      <c r="F862" s="21" t="str">
        <f>IF(OR($A862="",$B862="",$C862=""),"",B862*'MPTO_working_3-way'!$I861)</f>
        <v/>
      </c>
      <c r="G862" s="22" t="str">
        <f>IF(OR($A862="",$B862="",$C862=""),"",C862*'MPTO_working_3-way'!$I861)</f>
        <v/>
      </c>
      <c r="H862" s="17" t="str">
        <f>IF(OR($A862="",$B862="",$C862=""),"",'MPTO_working_3-way'!E861)</f>
        <v/>
      </c>
      <c r="I862" s="21" t="str">
        <f>IF(OR($A862="",$B862="",$C862=""),"",'MPTO_working_3-way'!F861)</f>
        <v/>
      </c>
      <c r="J862" s="22" t="str">
        <f>IF(OR($A862="",$B862="",$C862=""),"",'MPTO_working_3-way'!G861)</f>
        <v/>
      </c>
      <c r="K862" s="17" t="str">
        <f>IF(OR($A862="",$B862="",$C862=""),"",'OddsRatio_working_3-way'!H861)</f>
        <v/>
      </c>
      <c r="L862" s="21" t="str">
        <f>IF(OR($A862="",$B862="",$C862=""),"",'OddsRatio_working_3-way'!I861)</f>
        <v/>
      </c>
      <c r="M862" s="22" t="str">
        <f>IF(OR($A862="",$B862="",$C862=""),"",'OddsRatio_working_3-way'!J861)</f>
        <v/>
      </c>
      <c r="N862" s="17" t="str">
        <f>IF('Log_working_3-way'!$D861="","",A862^('Log_working_3-way'!$D861))</f>
        <v/>
      </c>
      <c r="O862" s="21" t="str">
        <f>IF('Log_working_3-way'!$D861="","",B862^('Log_working_3-way'!$D861))</f>
        <v/>
      </c>
      <c r="P862" s="22" t="str">
        <f>IF('Log_working_3-way'!$D861="","",C862^('Log_working_3-way'!$D861))</f>
        <v/>
      </c>
    </row>
    <row r="863" spans="4:16" x14ac:dyDescent="0.2">
      <c r="D863" s="20" t="str">
        <f t="shared" si="421"/>
        <v/>
      </c>
      <c r="E863" s="17" t="str">
        <f>IF(OR($A863="",$B863="",$C863=""),"",A863*'MPTO_working_3-way'!$I862)</f>
        <v/>
      </c>
      <c r="F863" s="21" t="str">
        <f>IF(OR($A863="",$B863="",$C863=""),"",B863*'MPTO_working_3-way'!$I862)</f>
        <v/>
      </c>
      <c r="G863" s="22" t="str">
        <f>IF(OR($A863="",$B863="",$C863=""),"",C863*'MPTO_working_3-way'!$I862)</f>
        <v/>
      </c>
      <c r="H863" s="17" t="str">
        <f>IF(OR($A863="",$B863="",$C863=""),"",'MPTO_working_3-way'!E862)</f>
        <v/>
      </c>
      <c r="I863" s="21" t="str">
        <f>IF(OR($A863="",$B863="",$C863=""),"",'MPTO_working_3-way'!F862)</f>
        <v/>
      </c>
      <c r="J863" s="22" t="str">
        <f>IF(OR($A863="",$B863="",$C863=""),"",'MPTO_working_3-way'!G862)</f>
        <v/>
      </c>
      <c r="K863" s="17" t="str">
        <f>IF(OR($A863="",$B863="",$C863=""),"",'OddsRatio_working_3-way'!H862)</f>
        <v/>
      </c>
      <c r="L863" s="21" t="str">
        <f>IF(OR($A863="",$B863="",$C863=""),"",'OddsRatio_working_3-way'!I862)</f>
        <v/>
      </c>
      <c r="M863" s="22" t="str">
        <f>IF(OR($A863="",$B863="",$C863=""),"",'OddsRatio_working_3-way'!J862)</f>
        <v/>
      </c>
      <c r="N863" s="17" t="str">
        <f>IF('Log_working_3-way'!$D862="","",A863^('Log_working_3-way'!$D862))</f>
        <v/>
      </c>
      <c r="O863" s="21" t="str">
        <f>IF('Log_working_3-way'!$D862="","",B863^('Log_working_3-way'!$D862))</f>
        <v/>
      </c>
      <c r="P863" s="22" t="str">
        <f>IF('Log_working_3-way'!$D862="","",C863^('Log_working_3-way'!$D862))</f>
        <v/>
      </c>
    </row>
    <row r="864" spans="4:16" x14ac:dyDescent="0.2">
      <c r="D864" s="20" t="str">
        <f t="shared" si="421"/>
        <v/>
      </c>
      <c r="E864" s="17" t="str">
        <f>IF(OR($A864="",$B864="",$C864=""),"",A864*'MPTO_working_3-way'!$I863)</f>
        <v/>
      </c>
      <c r="F864" s="21" t="str">
        <f>IF(OR($A864="",$B864="",$C864=""),"",B864*'MPTO_working_3-way'!$I863)</f>
        <v/>
      </c>
      <c r="G864" s="22" t="str">
        <f>IF(OR($A864="",$B864="",$C864=""),"",C864*'MPTO_working_3-way'!$I863)</f>
        <v/>
      </c>
      <c r="H864" s="17" t="str">
        <f>IF(OR($A864="",$B864="",$C864=""),"",'MPTO_working_3-way'!E863)</f>
        <v/>
      </c>
      <c r="I864" s="21" t="str">
        <f>IF(OR($A864="",$B864="",$C864=""),"",'MPTO_working_3-way'!F863)</f>
        <v/>
      </c>
      <c r="J864" s="22" t="str">
        <f>IF(OR($A864="",$B864="",$C864=""),"",'MPTO_working_3-way'!G863)</f>
        <v/>
      </c>
      <c r="K864" s="17" t="str">
        <f>IF(OR($A864="",$B864="",$C864=""),"",'OddsRatio_working_3-way'!H863)</f>
        <v/>
      </c>
      <c r="L864" s="21" t="str">
        <f>IF(OR($A864="",$B864="",$C864=""),"",'OddsRatio_working_3-way'!I863)</f>
        <v/>
      </c>
      <c r="M864" s="22" t="str">
        <f>IF(OR($A864="",$B864="",$C864=""),"",'OddsRatio_working_3-way'!J863)</f>
        <v/>
      </c>
      <c r="N864" s="17" t="str">
        <f>IF('Log_working_3-way'!$D863="","",A864^('Log_working_3-way'!$D863))</f>
        <v/>
      </c>
      <c r="O864" s="21" t="str">
        <f>IF('Log_working_3-way'!$D863="","",B864^('Log_working_3-way'!$D863))</f>
        <v/>
      </c>
      <c r="P864" s="22" t="str">
        <f>IF('Log_working_3-way'!$D863="","",C864^('Log_working_3-way'!$D863))</f>
        <v/>
      </c>
    </row>
    <row r="865" spans="4:16" x14ac:dyDescent="0.2">
      <c r="D865" s="20" t="str">
        <f t="shared" si="421"/>
        <v/>
      </c>
      <c r="E865" s="17" t="str">
        <f>IF(OR($A865="",$B865="",$C865=""),"",A865*'MPTO_working_3-way'!$I864)</f>
        <v/>
      </c>
      <c r="F865" s="21" t="str">
        <f>IF(OR($A865="",$B865="",$C865=""),"",B865*'MPTO_working_3-way'!$I864)</f>
        <v/>
      </c>
      <c r="G865" s="22" t="str">
        <f>IF(OR($A865="",$B865="",$C865=""),"",C865*'MPTO_working_3-way'!$I864)</f>
        <v/>
      </c>
      <c r="H865" s="17" t="str">
        <f>IF(OR($A865="",$B865="",$C865=""),"",'MPTO_working_3-way'!E864)</f>
        <v/>
      </c>
      <c r="I865" s="21" t="str">
        <f>IF(OR($A865="",$B865="",$C865=""),"",'MPTO_working_3-way'!F864)</f>
        <v/>
      </c>
      <c r="J865" s="22" t="str">
        <f>IF(OR($A865="",$B865="",$C865=""),"",'MPTO_working_3-way'!G864)</f>
        <v/>
      </c>
      <c r="K865" s="17" t="str">
        <f>IF(OR($A865="",$B865="",$C865=""),"",'OddsRatio_working_3-way'!H864)</f>
        <v/>
      </c>
      <c r="L865" s="21" t="str">
        <f>IF(OR($A865="",$B865="",$C865=""),"",'OddsRatio_working_3-way'!I864)</f>
        <v/>
      </c>
      <c r="M865" s="22" t="str">
        <f>IF(OR($A865="",$B865="",$C865=""),"",'OddsRatio_working_3-way'!J864)</f>
        <v/>
      </c>
      <c r="N865" s="17" t="str">
        <f>IF('Log_working_3-way'!$D864="","",A865^('Log_working_3-way'!$D864))</f>
        <v/>
      </c>
      <c r="O865" s="21" t="str">
        <f>IF('Log_working_3-way'!$D864="","",B865^('Log_working_3-way'!$D864))</f>
        <v/>
      </c>
      <c r="P865" s="22" t="str">
        <f>IF('Log_working_3-way'!$D864="","",C865^('Log_working_3-way'!$D864))</f>
        <v/>
      </c>
    </row>
    <row r="866" spans="4:16" x14ac:dyDescent="0.2">
      <c r="D866" s="20" t="str">
        <f t="shared" si="421"/>
        <v/>
      </c>
      <c r="E866" s="17" t="str">
        <f>IF(OR($A866="",$B866="",$C866=""),"",A866*'MPTO_working_3-way'!$I865)</f>
        <v/>
      </c>
      <c r="F866" s="21" t="str">
        <f>IF(OR($A866="",$B866="",$C866=""),"",B866*'MPTO_working_3-way'!$I865)</f>
        <v/>
      </c>
      <c r="G866" s="22" t="str">
        <f>IF(OR($A866="",$B866="",$C866=""),"",C866*'MPTO_working_3-way'!$I865)</f>
        <v/>
      </c>
      <c r="H866" s="17" t="str">
        <f>IF(OR($A866="",$B866="",$C866=""),"",'MPTO_working_3-way'!E865)</f>
        <v/>
      </c>
      <c r="I866" s="21" t="str">
        <f>IF(OR($A866="",$B866="",$C866=""),"",'MPTO_working_3-way'!F865)</f>
        <v/>
      </c>
      <c r="J866" s="22" t="str">
        <f>IF(OR($A866="",$B866="",$C866=""),"",'MPTO_working_3-way'!G865)</f>
        <v/>
      </c>
      <c r="K866" s="17" t="str">
        <f>IF(OR($A866="",$B866="",$C866=""),"",'OddsRatio_working_3-way'!H865)</f>
        <v/>
      </c>
      <c r="L866" s="21" t="str">
        <f>IF(OR($A866="",$B866="",$C866=""),"",'OddsRatio_working_3-way'!I865)</f>
        <v/>
      </c>
      <c r="M866" s="22" t="str">
        <f>IF(OR($A866="",$B866="",$C866=""),"",'OddsRatio_working_3-way'!J865)</f>
        <v/>
      </c>
      <c r="N866" s="17" t="str">
        <f>IF('Log_working_3-way'!$D865="","",A866^('Log_working_3-way'!$D865))</f>
        <v/>
      </c>
      <c r="O866" s="21" t="str">
        <f>IF('Log_working_3-way'!$D865="","",B866^('Log_working_3-way'!$D865))</f>
        <v/>
      </c>
      <c r="P866" s="22" t="str">
        <f>IF('Log_working_3-way'!$D865="","",C866^('Log_working_3-way'!$D865))</f>
        <v/>
      </c>
    </row>
    <row r="867" spans="4:16" x14ac:dyDescent="0.2">
      <c r="D867" s="20" t="str">
        <f t="shared" si="421"/>
        <v/>
      </c>
      <c r="E867" s="17" t="str">
        <f>IF(OR($A867="",$B867="",$C867=""),"",A867*'MPTO_working_3-way'!$I866)</f>
        <v/>
      </c>
      <c r="F867" s="21" t="str">
        <f>IF(OR($A867="",$B867="",$C867=""),"",B867*'MPTO_working_3-way'!$I866)</f>
        <v/>
      </c>
      <c r="G867" s="22" t="str">
        <f>IF(OR($A867="",$B867="",$C867=""),"",C867*'MPTO_working_3-way'!$I866)</f>
        <v/>
      </c>
      <c r="H867" s="17" t="str">
        <f>IF(OR($A867="",$B867="",$C867=""),"",'MPTO_working_3-way'!E866)</f>
        <v/>
      </c>
      <c r="I867" s="21" t="str">
        <f>IF(OR($A867="",$B867="",$C867=""),"",'MPTO_working_3-way'!F866)</f>
        <v/>
      </c>
      <c r="J867" s="22" t="str">
        <f>IF(OR($A867="",$B867="",$C867=""),"",'MPTO_working_3-way'!G866)</f>
        <v/>
      </c>
      <c r="K867" s="17" t="str">
        <f>IF(OR($A867="",$B867="",$C867=""),"",'OddsRatio_working_3-way'!H866)</f>
        <v/>
      </c>
      <c r="L867" s="21" t="str">
        <f>IF(OR($A867="",$B867="",$C867=""),"",'OddsRatio_working_3-way'!I866)</f>
        <v/>
      </c>
      <c r="M867" s="22" t="str">
        <f>IF(OR($A867="",$B867="",$C867=""),"",'OddsRatio_working_3-way'!J866)</f>
        <v/>
      </c>
      <c r="N867" s="17" t="str">
        <f>IF('Log_working_3-way'!$D866="","",A867^('Log_working_3-way'!$D866))</f>
        <v/>
      </c>
      <c r="O867" s="21" t="str">
        <f>IF('Log_working_3-way'!$D866="","",B867^('Log_working_3-way'!$D866))</f>
        <v/>
      </c>
      <c r="P867" s="22" t="str">
        <f>IF('Log_working_3-way'!$D866="","",C867^('Log_working_3-way'!$D866))</f>
        <v/>
      </c>
    </row>
    <row r="868" spans="4:16" x14ac:dyDescent="0.2">
      <c r="D868" s="20" t="str">
        <f t="shared" si="421"/>
        <v/>
      </c>
      <c r="E868" s="17" t="str">
        <f>IF(OR($A868="",$B868="",$C868=""),"",A868*'MPTO_working_3-way'!$I867)</f>
        <v/>
      </c>
      <c r="F868" s="21" t="str">
        <f>IF(OR($A868="",$B868="",$C868=""),"",B868*'MPTO_working_3-way'!$I867)</f>
        <v/>
      </c>
      <c r="G868" s="22" t="str">
        <f>IF(OR($A868="",$B868="",$C868=""),"",C868*'MPTO_working_3-way'!$I867)</f>
        <v/>
      </c>
      <c r="H868" s="17" t="str">
        <f>IF(OR($A868="",$B868="",$C868=""),"",'MPTO_working_3-way'!E867)</f>
        <v/>
      </c>
      <c r="I868" s="21" t="str">
        <f>IF(OR($A868="",$B868="",$C868=""),"",'MPTO_working_3-way'!F867)</f>
        <v/>
      </c>
      <c r="J868" s="22" t="str">
        <f>IF(OR($A868="",$B868="",$C868=""),"",'MPTO_working_3-way'!G867)</f>
        <v/>
      </c>
      <c r="K868" s="17" t="str">
        <f>IF(OR($A868="",$B868="",$C868=""),"",'OddsRatio_working_3-way'!H867)</f>
        <v/>
      </c>
      <c r="L868" s="21" t="str">
        <f>IF(OR($A868="",$B868="",$C868=""),"",'OddsRatio_working_3-way'!I867)</f>
        <v/>
      </c>
      <c r="M868" s="22" t="str">
        <f>IF(OR($A868="",$B868="",$C868=""),"",'OddsRatio_working_3-way'!J867)</f>
        <v/>
      </c>
      <c r="N868" s="17" t="str">
        <f>IF('Log_working_3-way'!$D867="","",A868^('Log_working_3-way'!$D867))</f>
        <v/>
      </c>
      <c r="O868" s="21" t="str">
        <f>IF('Log_working_3-way'!$D867="","",B868^('Log_working_3-way'!$D867))</f>
        <v/>
      </c>
      <c r="P868" s="22" t="str">
        <f>IF('Log_working_3-way'!$D867="","",C868^('Log_working_3-way'!$D867))</f>
        <v/>
      </c>
    </row>
    <row r="869" spans="4:16" x14ac:dyDescent="0.2">
      <c r="D869" s="20" t="str">
        <f t="shared" si="421"/>
        <v/>
      </c>
      <c r="E869" s="17" t="str">
        <f>IF(OR($A869="",$B869="",$C869=""),"",A869*'MPTO_working_3-way'!$I868)</f>
        <v/>
      </c>
      <c r="F869" s="21" t="str">
        <f>IF(OR($A869="",$B869="",$C869=""),"",B869*'MPTO_working_3-way'!$I868)</f>
        <v/>
      </c>
      <c r="G869" s="22" t="str">
        <f>IF(OR($A869="",$B869="",$C869=""),"",C869*'MPTO_working_3-way'!$I868)</f>
        <v/>
      </c>
      <c r="H869" s="17" t="str">
        <f>IF(OR($A869="",$B869="",$C869=""),"",'MPTO_working_3-way'!E868)</f>
        <v/>
      </c>
      <c r="I869" s="21" t="str">
        <f>IF(OR($A869="",$B869="",$C869=""),"",'MPTO_working_3-way'!F868)</f>
        <v/>
      </c>
      <c r="J869" s="22" t="str">
        <f>IF(OR($A869="",$B869="",$C869=""),"",'MPTO_working_3-way'!G868)</f>
        <v/>
      </c>
      <c r="K869" s="17" t="str">
        <f>IF(OR($A869="",$B869="",$C869=""),"",'OddsRatio_working_3-way'!H868)</f>
        <v/>
      </c>
      <c r="L869" s="21" t="str">
        <f>IF(OR($A869="",$B869="",$C869=""),"",'OddsRatio_working_3-way'!I868)</f>
        <v/>
      </c>
      <c r="M869" s="22" t="str">
        <f>IF(OR($A869="",$B869="",$C869=""),"",'OddsRatio_working_3-way'!J868)</f>
        <v/>
      </c>
      <c r="N869" s="17" t="str">
        <f>IF('Log_working_3-way'!$D868="","",A869^('Log_working_3-way'!$D868))</f>
        <v/>
      </c>
      <c r="O869" s="21" t="str">
        <f>IF('Log_working_3-way'!$D868="","",B869^('Log_working_3-way'!$D868))</f>
        <v/>
      </c>
      <c r="P869" s="22" t="str">
        <f>IF('Log_working_3-way'!$D868="","",C869^('Log_working_3-way'!$D868))</f>
        <v/>
      </c>
    </row>
    <row r="870" spans="4:16" x14ac:dyDescent="0.2">
      <c r="D870" s="20" t="str">
        <f t="shared" si="421"/>
        <v/>
      </c>
      <c r="E870" s="17" t="str">
        <f>IF(OR($A870="",$B870="",$C870=""),"",A870*'MPTO_working_3-way'!$I869)</f>
        <v/>
      </c>
      <c r="F870" s="21" t="str">
        <f>IF(OR($A870="",$B870="",$C870=""),"",B870*'MPTO_working_3-way'!$I869)</f>
        <v/>
      </c>
      <c r="G870" s="22" t="str">
        <f>IF(OR($A870="",$B870="",$C870=""),"",C870*'MPTO_working_3-way'!$I869)</f>
        <v/>
      </c>
      <c r="H870" s="17" t="str">
        <f>IF(OR($A870="",$B870="",$C870=""),"",'MPTO_working_3-way'!E869)</f>
        <v/>
      </c>
      <c r="I870" s="21" t="str">
        <f>IF(OR($A870="",$B870="",$C870=""),"",'MPTO_working_3-way'!F869)</f>
        <v/>
      </c>
      <c r="J870" s="22" t="str">
        <f>IF(OR($A870="",$B870="",$C870=""),"",'MPTO_working_3-way'!G869)</f>
        <v/>
      </c>
      <c r="K870" s="17" t="str">
        <f>IF(OR($A870="",$B870="",$C870=""),"",'OddsRatio_working_3-way'!H869)</f>
        <v/>
      </c>
      <c r="L870" s="21" t="str">
        <f>IF(OR($A870="",$B870="",$C870=""),"",'OddsRatio_working_3-way'!I869)</f>
        <v/>
      </c>
      <c r="M870" s="22" t="str">
        <f>IF(OR($A870="",$B870="",$C870=""),"",'OddsRatio_working_3-way'!J869)</f>
        <v/>
      </c>
      <c r="N870" s="17" t="str">
        <f>IF('Log_working_3-way'!$D869="","",A870^('Log_working_3-way'!$D869))</f>
        <v/>
      </c>
      <c r="O870" s="21" t="str">
        <f>IF('Log_working_3-way'!$D869="","",B870^('Log_working_3-way'!$D869))</f>
        <v/>
      </c>
      <c r="P870" s="22" t="str">
        <f>IF('Log_working_3-way'!$D869="","",C870^('Log_working_3-way'!$D869))</f>
        <v/>
      </c>
    </row>
    <row r="871" spans="4:16" x14ac:dyDescent="0.2">
      <c r="D871" s="20" t="str">
        <f t="shared" si="421"/>
        <v/>
      </c>
      <c r="E871" s="17" t="str">
        <f>IF(OR($A871="",$B871="",$C871=""),"",A871*'MPTO_working_3-way'!$I870)</f>
        <v/>
      </c>
      <c r="F871" s="21" t="str">
        <f>IF(OR($A871="",$B871="",$C871=""),"",B871*'MPTO_working_3-way'!$I870)</f>
        <v/>
      </c>
      <c r="G871" s="22" t="str">
        <f>IF(OR($A871="",$B871="",$C871=""),"",C871*'MPTO_working_3-way'!$I870)</f>
        <v/>
      </c>
      <c r="H871" s="17" t="str">
        <f>IF(OR($A871="",$B871="",$C871=""),"",'MPTO_working_3-way'!E870)</f>
        <v/>
      </c>
      <c r="I871" s="21" t="str">
        <f>IF(OR($A871="",$B871="",$C871=""),"",'MPTO_working_3-way'!F870)</f>
        <v/>
      </c>
      <c r="J871" s="22" t="str">
        <f>IF(OR($A871="",$B871="",$C871=""),"",'MPTO_working_3-way'!G870)</f>
        <v/>
      </c>
      <c r="K871" s="17" t="str">
        <f>IF(OR($A871="",$B871="",$C871=""),"",'OddsRatio_working_3-way'!H870)</f>
        <v/>
      </c>
      <c r="L871" s="21" t="str">
        <f>IF(OR($A871="",$B871="",$C871=""),"",'OddsRatio_working_3-way'!I870)</f>
        <v/>
      </c>
      <c r="M871" s="22" t="str">
        <f>IF(OR($A871="",$B871="",$C871=""),"",'OddsRatio_working_3-way'!J870)</f>
        <v/>
      </c>
      <c r="N871" s="17" t="str">
        <f>IF('Log_working_3-way'!$D870="","",A871^('Log_working_3-way'!$D870))</f>
        <v/>
      </c>
      <c r="O871" s="21" t="str">
        <f>IF('Log_working_3-way'!$D870="","",B871^('Log_working_3-way'!$D870))</f>
        <v/>
      </c>
      <c r="P871" s="22" t="str">
        <f>IF('Log_working_3-way'!$D870="","",C871^('Log_working_3-way'!$D870))</f>
        <v/>
      </c>
    </row>
    <row r="872" spans="4:16" x14ac:dyDescent="0.2">
      <c r="D872" s="20" t="str">
        <f t="shared" si="421"/>
        <v/>
      </c>
      <c r="E872" s="17" t="str">
        <f>IF(OR($A872="",$B872="",$C872=""),"",A872*'MPTO_working_3-way'!$I871)</f>
        <v/>
      </c>
      <c r="F872" s="21" t="str">
        <f>IF(OR($A872="",$B872="",$C872=""),"",B872*'MPTO_working_3-way'!$I871)</f>
        <v/>
      </c>
      <c r="G872" s="22" t="str">
        <f>IF(OR($A872="",$B872="",$C872=""),"",C872*'MPTO_working_3-way'!$I871)</f>
        <v/>
      </c>
      <c r="H872" s="17" t="str">
        <f>IF(OR($A872="",$B872="",$C872=""),"",'MPTO_working_3-way'!E871)</f>
        <v/>
      </c>
      <c r="I872" s="21" t="str">
        <f>IF(OR($A872="",$B872="",$C872=""),"",'MPTO_working_3-way'!F871)</f>
        <v/>
      </c>
      <c r="J872" s="22" t="str">
        <f>IF(OR($A872="",$B872="",$C872=""),"",'MPTO_working_3-way'!G871)</f>
        <v/>
      </c>
      <c r="K872" s="17" t="str">
        <f>IF(OR($A872="",$B872="",$C872=""),"",'OddsRatio_working_3-way'!H871)</f>
        <v/>
      </c>
      <c r="L872" s="21" t="str">
        <f>IF(OR($A872="",$B872="",$C872=""),"",'OddsRatio_working_3-way'!I871)</f>
        <v/>
      </c>
      <c r="M872" s="22" t="str">
        <f>IF(OR($A872="",$B872="",$C872=""),"",'OddsRatio_working_3-way'!J871)</f>
        <v/>
      </c>
      <c r="N872" s="17" t="str">
        <f>IF('Log_working_3-way'!$D871="","",A872^('Log_working_3-way'!$D871))</f>
        <v/>
      </c>
      <c r="O872" s="21" t="str">
        <f>IF('Log_working_3-way'!$D871="","",B872^('Log_working_3-way'!$D871))</f>
        <v/>
      </c>
      <c r="P872" s="22" t="str">
        <f>IF('Log_working_3-way'!$D871="","",C872^('Log_working_3-way'!$D871))</f>
        <v/>
      </c>
    </row>
    <row r="873" spans="4:16" x14ac:dyDescent="0.2">
      <c r="D873" s="20" t="str">
        <f t="shared" si="421"/>
        <v/>
      </c>
      <c r="E873" s="17" t="str">
        <f>IF(OR($A873="",$B873="",$C873=""),"",A873*'MPTO_working_3-way'!$I872)</f>
        <v/>
      </c>
      <c r="F873" s="21" t="str">
        <f>IF(OR($A873="",$B873="",$C873=""),"",B873*'MPTO_working_3-way'!$I872)</f>
        <v/>
      </c>
      <c r="G873" s="22" t="str">
        <f>IF(OR($A873="",$B873="",$C873=""),"",C873*'MPTO_working_3-way'!$I872)</f>
        <v/>
      </c>
      <c r="H873" s="17" t="str">
        <f>IF(OR($A873="",$B873="",$C873=""),"",'MPTO_working_3-way'!E872)</f>
        <v/>
      </c>
      <c r="I873" s="21" t="str">
        <f>IF(OR($A873="",$B873="",$C873=""),"",'MPTO_working_3-way'!F872)</f>
        <v/>
      </c>
      <c r="J873" s="22" t="str">
        <f>IF(OR($A873="",$B873="",$C873=""),"",'MPTO_working_3-way'!G872)</f>
        <v/>
      </c>
      <c r="K873" s="17" t="str">
        <f>IF(OR($A873="",$B873="",$C873=""),"",'OddsRatio_working_3-way'!H872)</f>
        <v/>
      </c>
      <c r="L873" s="21" t="str">
        <f>IF(OR($A873="",$B873="",$C873=""),"",'OddsRatio_working_3-way'!I872)</f>
        <v/>
      </c>
      <c r="M873" s="22" t="str">
        <f>IF(OR($A873="",$B873="",$C873=""),"",'OddsRatio_working_3-way'!J872)</f>
        <v/>
      </c>
      <c r="N873" s="17" t="str">
        <f>IF('Log_working_3-way'!$D872="","",A873^('Log_working_3-way'!$D872))</f>
        <v/>
      </c>
      <c r="O873" s="21" t="str">
        <f>IF('Log_working_3-way'!$D872="","",B873^('Log_working_3-way'!$D872))</f>
        <v/>
      </c>
      <c r="P873" s="22" t="str">
        <f>IF('Log_working_3-way'!$D872="","",C873^('Log_working_3-way'!$D872))</f>
        <v/>
      </c>
    </row>
    <row r="874" spans="4:16" x14ac:dyDescent="0.2">
      <c r="D874" s="20" t="str">
        <f t="shared" si="421"/>
        <v/>
      </c>
      <c r="E874" s="17" t="str">
        <f>IF(OR($A874="",$B874="",$C874=""),"",A874*'MPTO_working_3-way'!$I873)</f>
        <v/>
      </c>
      <c r="F874" s="21" t="str">
        <f>IF(OR($A874="",$B874="",$C874=""),"",B874*'MPTO_working_3-way'!$I873)</f>
        <v/>
      </c>
      <c r="G874" s="22" t="str">
        <f>IF(OR($A874="",$B874="",$C874=""),"",C874*'MPTO_working_3-way'!$I873)</f>
        <v/>
      </c>
      <c r="H874" s="17" t="str">
        <f>IF(OR($A874="",$B874="",$C874=""),"",'MPTO_working_3-way'!E873)</f>
        <v/>
      </c>
      <c r="I874" s="21" t="str">
        <f>IF(OR($A874="",$B874="",$C874=""),"",'MPTO_working_3-way'!F873)</f>
        <v/>
      </c>
      <c r="J874" s="22" t="str">
        <f>IF(OR($A874="",$B874="",$C874=""),"",'MPTO_working_3-way'!G873)</f>
        <v/>
      </c>
      <c r="K874" s="17" t="str">
        <f>IF(OR($A874="",$B874="",$C874=""),"",'OddsRatio_working_3-way'!H873)</f>
        <v/>
      </c>
      <c r="L874" s="21" t="str">
        <f>IF(OR($A874="",$B874="",$C874=""),"",'OddsRatio_working_3-way'!I873)</f>
        <v/>
      </c>
      <c r="M874" s="22" t="str">
        <f>IF(OR($A874="",$B874="",$C874=""),"",'OddsRatio_working_3-way'!J873)</f>
        <v/>
      </c>
      <c r="N874" s="17" t="str">
        <f>IF('Log_working_3-way'!$D873="","",A874^('Log_working_3-way'!$D873))</f>
        <v/>
      </c>
      <c r="O874" s="21" t="str">
        <f>IF('Log_working_3-way'!$D873="","",B874^('Log_working_3-way'!$D873))</f>
        <v/>
      </c>
      <c r="P874" s="22" t="str">
        <f>IF('Log_working_3-way'!$D873="","",C874^('Log_working_3-way'!$D873))</f>
        <v/>
      </c>
    </row>
    <row r="875" spans="4:16" x14ac:dyDescent="0.2">
      <c r="D875" s="20" t="str">
        <f t="shared" si="421"/>
        <v/>
      </c>
      <c r="E875" s="17" t="str">
        <f>IF(OR($A875="",$B875="",$C875=""),"",A875*'MPTO_working_3-way'!$I874)</f>
        <v/>
      </c>
      <c r="F875" s="21" t="str">
        <f>IF(OR($A875="",$B875="",$C875=""),"",B875*'MPTO_working_3-way'!$I874)</f>
        <v/>
      </c>
      <c r="G875" s="22" t="str">
        <f>IF(OR($A875="",$B875="",$C875=""),"",C875*'MPTO_working_3-way'!$I874)</f>
        <v/>
      </c>
      <c r="H875" s="17" t="str">
        <f>IF(OR($A875="",$B875="",$C875=""),"",'MPTO_working_3-way'!E874)</f>
        <v/>
      </c>
      <c r="I875" s="21" t="str">
        <f>IF(OR($A875="",$B875="",$C875=""),"",'MPTO_working_3-way'!F874)</f>
        <v/>
      </c>
      <c r="J875" s="22" t="str">
        <f>IF(OR($A875="",$B875="",$C875=""),"",'MPTO_working_3-way'!G874)</f>
        <v/>
      </c>
      <c r="K875" s="17" t="str">
        <f>IF(OR($A875="",$B875="",$C875=""),"",'OddsRatio_working_3-way'!H874)</f>
        <v/>
      </c>
      <c r="L875" s="21" t="str">
        <f>IF(OR($A875="",$B875="",$C875=""),"",'OddsRatio_working_3-way'!I874)</f>
        <v/>
      </c>
      <c r="M875" s="22" t="str">
        <f>IF(OR($A875="",$B875="",$C875=""),"",'OddsRatio_working_3-way'!J874)</f>
        <v/>
      </c>
      <c r="N875" s="17" t="str">
        <f>IF('Log_working_3-way'!$D874="","",A875^('Log_working_3-way'!$D874))</f>
        <v/>
      </c>
      <c r="O875" s="21" t="str">
        <f>IF('Log_working_3-way'!$D874="","",B875^('Log_working_3-way'!$D874))</f>
        <v/>
      </c>
      <c r="P875" s="22" t="str">
        <f>IF('Log_working_3-way'!$D874="","",C875^('Log_working_3-way'!$D874))</f>
        <v/>
      </c>
    </row>
    <row r="876" spans="4:16" x14ac:dyDescent="0.2">
      <c r="D876" s="20" t="str">
        <f t="shared" si="421"/>
        <v/>
      </c>
      <c r="E876" s="17" t="str">
        <f>IF(OR($A876="",$B876="",$C876=""),"",A876*'MPTO_working_3-way'!$I875)</f>
        <v/>
      </c>
      <c r="F876" s="21" t="str">
        <f>IF(OR($A876="",$B876="",$C876=""),"",B876*'MPTO_working_3-way'!$I875)</f>
        <v/>
      </c>
      <c r="G876" s="22" t="str">
        <f>IF(OR($A876="",$B876="",$C876=""),"",C876*'MPTO_working_3-way'!$I875)</f>
        <v/>
      </c>
      <c r="H876" s="17" t="str">
        <f>IF(OR($A876="",$B876="",$C876=""),"",'MPTO_working_3-way'!E875)</f>
        <v/>
      </c>
      <c r="I876" s="21" t="str">
        <f>IF(OR($A876="",$B876="",$C876=""),"",'MPTO_working_3-way'!F875)</f>
        <v/>
      </c>
      <c r="J876" s="22" t="str">
        <f>IF(OR($A876="",$B876="",$C876=""),"",'MPTO_working_3-way'!G875)</f>
        <v/>
      </c>
      <c r="K876" s="17" t="str">
        <f>IF(OR($A876="",$B876="",$C876=""),"",'OddsRatio_working_3-way'!H875)</f>
        <v/>
      </c>
      <c r="L876" s="21" t="str">
        <f>IF(OR($A876="",$B876="",$C876=""),"",'OddsRatio_working_3-way'!I875)</f>
        <v/>
      </c>
      <c r="M876" s="22" t="str">
        <f>IF(OR($A876="",$B876="",$C876=""),"",'OddsRatio_working_3-way'!J875)</f>
        <v/>
      </c>
      <c r="N876" s="17" t="str">
        <f>IF('Log_working_3-way'!$D875="","",A876^('Log_working_3-way'!$D875))</f>
        <v/>
      </c>
      <c r="O876" s="21" t="str">
        <f>IF('Log_working_3-way'!$D875="","",B876^('Log_working_3-way'!$D875))</f>
        <v/>
      </c>
      <c r="P876" s="22" t="str">
        <f>IF('Log_working_3-way'!$D875="","",C876^('Log_working_3-way'!$D875))</f>
        <v/>
      </c>
    </row>
    <row r="877" spans="4:16" x14ac:dyDescent="0.2">
      <c r="D877" s="20" t="str">
        <f t="shared" si="421"/>
        <v/>
      </c>
      <c r="E877" s="17" t="str">
        <f>IF(OR($A877="",$B877="",$C877=""),"",A877*'MPTO_working_3-way'!$I876)</f>
        <v/>
      </c>
      <c r="F877" s="21" t="str">
        <f>IF(OR($A877="",$B877="",$C877=""),"",B877*'MPTO_working_3-way'!$I876)</f>
        <v/>
      </c>
      <c r="G877" s="22" t="str">
        <f>IF(OR($A877="",$B877="",$C877=""),"",C877*'MPTO_working_3-way'!$I876)</f>
        <v/>
      </c>
      <c r="H877" s="17" t="str">
        <f>IF(OR($A877="",$B877="",$C877=""),"",'MPTO_working_3-way'!E876)</f>
        <v/>
      </c>
      <c r="I877" s="21" t="str">
        <f>IF(OR($A877="",$B877="",$C877=""),"",'MPTO_working_3-way'!F876)</f>
        <v/>
      </c>
      <c r="J877" s="22" t="str">
        <f>IF(OR($A877="",$B877="",$C877=""),"",'MPTO_working_3-way'!G876)</f>
        <v/>
      </c>
      <c r="K877" s="17" t="str">
        <f>IF(OR($A877="",$B877="",$C877=""),"",'OddsRatio_working_3-way'!H876)</f>
        <v/>
      </c>
      <c r="L877" s="21" t="str">
        <f>IF(OR($A877="",$B877="",$C877=""),"",'OddsRatio_working_3-way'!I876)</f>
        <v/>
      </c>
      <c r="M877" s="22" t="str">
        <f>IF(OR($A877="",$B877="",$C877=""),"",'OddsRatio_working_3-way'!J876)</f>
        <v/>
      </c>
      <c r="N877" s="17" t="str">
        <f>IF('Log_working_3-way'!$D876="","",A877^('Log_working_3-way'!$D876))</f>
        <v/>
      </c>
      <c r="O877" s="21" t="str">
        <f>IF('Log_working_3-way'!$D876="","",B877^('Log_working_3-way'!$D876))</f>
        <v/>
      </c>
      <c r="P877" s="22" t="str">
        <f>IF('Log_working_3-way'!$D876="","",C877^('Log_working_3-way'!$D876))</f>
        <v/>
      </c>
    </row>
    <row r="878" spans="4:16" x14ac:dyDescent="0.2">
      <c r="D878" s="20" t="str">
        <f t="shared" si="421"/>
        <v/>
      </c>
      <c r="E878" s="17" t="str">
        <f>IF(OR($A878="",$B878="",$C878=""),"",A878*'MPTO_working_3-way'!$I877)</f>
        <v/>
      </c>
      <c r="F878" s="21" t="str">
        <f>IF(OR($A878="",$B878="",$C878=""),"",B878*'MPTO_working_3-way'!$I877)</f>
        <v/>
      </c>
      <c r="G878" s="22" t="str">
        <f>IF(OR($A878="",$B878="",$C878=""),"",C878*'MPTO_working_3-way'!$I877)</f>
        <v/>
      </c>
      <c r="H878" s="17" t="str">
        <f>IF(OR($A878="",$B878="",$C878=""),"",'MPTO_working_3-way'!E877)</f>
        <v/>
      </c>
      <c r="I878" s="21" t="str">
        <f>IF(OR($A878="",$B878="",$C878=""),"",'MPTO_working_3-way'!F877)</f>
        <v/>
      </c>
      <c r="J878" s="22" t="str">
        <f>IF(OR($A878="",$B878="",$C878=""),"",'MPTO_working_3-way'!G877)</f>
        <v/>
      </c>
      <c r="K878" s="17" t="str">
        <f>IF(OR($A878="",$B878="",$C878=""),"",'OddsRatio_working_3-way'!H877)</f>
        <v/>
      </c>
      <c r="L878" s="21" t="str">
        <f>IF(OR($A878="",$B878="",$C878=""),"",'OddsRatio_working_3-way'!I877)</f>
        <v/>
      </c>
      <c r="M878" s="22" t="str">
        <f>IF(OR($A878="",$B878="",$C878=""),"",'OddsRatio_working_3-way'!J877)</f>
        <v/>
      </c>
      <c r="N878" s="17" t="str">
        <f>IF('Log_working_3-way'!$D877="","",A878^('Log_working_3-way'!$D877))</f>
        <v/>
      </c>
      <c r="O878" s="21" t="str">
        <f>IF('Log_working_3-way'!$D877="","",B878^('Log_working_3-way'!$D877))</f>
        <v/>
      </c>
      <c r="P878" s="22" t="str">
        <f>IF('Log_working_3-way'!$D877="","",C878^('Log_working_3-way'!$D877))</f>
        <v/>
      </c>
    </row>
    <row r="879" spans="4:16" x14ac:dyDescent="0.2">
      <c r="D879" s="20" t="str">
        <f t="shared" si="421"/>
        <v/>
      </c>
      <c r="E879" s="17" t="str">
        <f>IF(OR($A879="",$B879="",$C879=""),"",A879*'MPTO_working_3-way'!$I878)</f>
        <v/>
      </c>
      <c r="F879" s="21" t="str">
        <f>IF(OR($A879="",$B879="",$C879=""),"",B879*'MPTO_working_3-way'!$I878)</f>
        <v/>
      </c>
      <c r="G879" s="22" t="str">
        <f>IF(OR($A879="",$B879="",$C879=""),"",C879*'MPTO_working_3-way'!$I878)</f>
        <v/>
      </c>
      <c r="H879" s="17" t="str">
        <f>IF(OR($A879="",$B879="",$C879=""),"",'MPTO_working_3-way'!E878)</f>
        <v/>
      </c>
      <c r="I879" s="21" t="str">
        <f>IF(OR($A879="",$B879="",$C879=""),"",'MPTO_working_3-way'!F878)</f>
        <v/>
      </c>
      <c r="J879" s="22" t="str">
        <f>IF(OR($A879="",$B879="",$C879=""),"",'MPTO_working_3-way'!G878)</f>
        <v/>
      </c>
      <c r="K879" s="17" t="str">
        <f>IF(OR($A879="",$B879="",$C879=""),"",'OddsRatio_working_3-way'!H878)</f>
        <v/>
      </c>
      <c r="L879" s="21" t="str">
        <f>IF(OR($A879="",$B879="",$C879=""),"",'OddsRatio_working_3-way'!I878)</f>
        <v/>
      </c>
      <c r="M879" s="22" t="str">
        <f>IF(OR($A879="",$B879="",$C879=""),"",'OddsRatio_working_3-way'!J878)</f>
        <v/>
      </c>
      <c r="N879" s="17" t="str">
        <f>IF('Log_working_3-way'!$D878="","",A879^('Log_working_3-way'!$D878))</f>
        <v/>
      </c>
      <c r="O879" s="21" t="str">
        <f>IF('Log_working_3-way'!$D878="","",B879^('Log_working_3-way'!$D878))</f>
        <v/>
      </c>
      <c r="P879" s="22" t="str">
        <f>IF('Log_working_3-way'!$D878="","",C879^('Log_working_3-way'!$D878))</f>
        <v/>
      </c>
    </row>
    <row r="880" spans="4:16" x14ac:dyDescent="0.2">
      <c r="D880" s="20" t="str">
        <f t="shared" si="421"/>
        <v/>
      </c>
      <c r="E880" s="17" t="str">
        <f>IF(OR($A880="",$B880="",$C880=""),"",A880*'MPTO_working_3-way'!$I879)</f>
        <v/>
      </c>
      <c r="F880" s="21" t="str">
        <f>IF(OR($A880="",$B880="",$C880=""),"",B880*'MPTO_working_3-way'!$I879)</f>
        <v/>
      </c>
      <c r="G880" s="22" t="str">
        <f>IF(OR($A880="",$B880="",$C880=""),"",C880*'MPTO_working_3-way'!$I879)</f>
        <v/>
      </c>
      <c r="H880" s="17" t="str">
        <f>IF(OR($A880="",$B880="",$C880=""),"",'MPTO_working_3-way'!E879)</f>
        <v/>
      </c>
      <c r="I880" s="21" t="str">
        <f>IF(OR($A880="",$B880="",$C880=""),"",'MPTO_working_3-way'!F879)</f>
        <v/>
      </c>
      <c r="J880" s="22" t="str">
        <f>IF(OR($A880="",$B880="",$C880=""),"",'MPTO_working_3-way'!G879)</f>
        <v/>
      </c>
      <c r="K880" s="17" t="str">
        <f>IF(OR($A880="",$B880="",$C880=""),"",'OddsRatio_working_3-way'!H879)</f>
        <v/>
      </c>
      <c r="L880" s="21" t="str">
        <f>IF(OR($A880="",$B880="",$C880=""),"",'OddsRatio_working_3-way'!I879)</f>
        <v/>
      </c>
      <c r="M880" s="22" t="str">
        <f>IF(OR($A880="",$B880="",$C880=""),"",'OddsRatio_working_3-way'!J879)</f>
        <v/>
      </c>
      <c r="N880" s="17" t="str">
        <f>IF('Log_working_3-way'!$D879="","",A880^('Log_working_3-way'!$D879))</f>
        <v/>
      </c>
      <c r="O880" s="21" t="str">
        <f>IF('Log_working_3-way'!$D879="","",B880^('Log_working_3-way'!$D879))</f>
        <v/>
      </c>
      <c r="P880" s="22" t="str">
        <f>IF('Log_working_3-way'!$D879="","",C880^('Log_working_3-way'!$D879))</f>
        <v/>
      </c>
    </row>
    <row r="881" spans="4:16" x14ac:dyDescent="0.2">
      <c r="D881" s="20" t="str">
        <f t="shared" si="421"/>
        <v/>
      </c>
      <c r="E881" s="17" t="str">
        <f>IF(OR($A881="",$B881="",$C881=""),"",A881*'MPTO_working_3-way'!$I880)</f>
        <v/>
      </c>
      <c r="F881" s="21" t="str">
        <f>IF(OR($A881="",$B881="",$C881=""),"",B881*'MPTO_working_3-way'!$I880)</f>
        <v/>
      </c>
      <c r="G881" s="22" t="str">
        <f>IF(OR($A881="",$B881="",$C881=""),"",C881*'MPTO_working_3-way'!$I880)</f>
        <v/>
      </c>
      <c r="H881" s="17" t="str">
        <f>IF(OR($A881="",$B881="",$C881=""),"",'MPTO_working_3-way'!E880)</f>
        <v/>
      </c>
      <c r="I881" s="21" t="str">
        <f>IF(OR($A881="",$B881="",$C881=""),"",'MPTO_working_3-way'!F880)</f>
        <v/>
      </c>
      <c r="J881" s="22" t="str">
        <f>IF(OR($A881="",$B881="",$C881=""),"",'MPTO_working_3-way'!G880)</f>
        <v/>
      </c>
      <c r="K881" s="17" t="str">
        <f>IF(OR($A881="",$B881="",$C881=""),"",'OddsRatio_working_3-way'!H880)</f>
        <v/>
      </c>
      <c r="L881" s="21" t="str">
        <f>IF(OR($A881="",$B881="",$C881=""),"",'OddsRatio_working_3-way'!I880)</f>
        <v/>
      </c>
      <c r="M881" s="22" t="str">
        <f>IF(OR($A881="",$B881="",$C881=""),"",'OddsRatio_working_3-way'!J880)</f>
        <v/>
      </c>
      <c r="N881" s="17" t="str">
        <f>IF('Log_working_3-way'!$D880="","",A881^('Log_working_3-way'!$D880))</f>
        <v/>
      </c>
      <c r="O881" s="21" t="str">
        <f>IF('Log_working_3-way'!$D880="","",B881^('Log_working_3-way'!$D880))</f>
        <v/>
      </c>
      <c r="P881" s="22" t="str">
        <f>IF('Log_working_3-way'!$D880="","",C881^('Log_working_3-way'!$D880))</f>
        <v/>
      </c>
    </row>
    <row r="882" spans="4:16" x14ac:dyDescent="0.2">
      <c r="D882" s="20" t="str">
        <f t="shared" si="421"/>
        <v/>
      </c>
      <c r="E882" s="17" t="str">
        <f>IF(OR($A882="",$B882="",$C882=""),"",A882*'MPTO_working_3-way'!$I881)</f>
        <v/>
      </c>
      <c r="F882" s="21" t="str">
        <f>IF(OR($A882="",$B882="",$C882=""),"",B882*'MPTO_working_3-way'!$I881)</f>
        <v/>
      </c>
      <c r="G882" s="22" t="str">
        <f>IF(OR($A882="",$B882="",$C882=""),"",C882*'MPTO_working_3-way'!$I881)</f>
        <v/>
      </c>
      <c r="H882" s="17" t="str">
        <f>IF(OR($A882="",$B882="",$C882=""),"",'MPTO_working_3-way'!E881)</f>
        <v/>
      </c>
      <c r="I882" s="21" t="str">
        <f>IF(OR($A882="",$B882="",$C882=""),"",'MPTO_working_3-way'!F881)</f>
        <v/>
      </c>
      <c r="J882" s="22" t="str">
        <f>IF(OR($A882="",$B882="",$C882=""),"",'MPTO_working_3-way'!G881)</f>
        <v/>
      </c>
      <c r="K882" s="17" t="str">
        <f>IF(OR($A882="",$B882="",$C882=""),"",'OddsRatio_working_3-way'!H881)</f>
        <v/>
      </c>
      <c r="L882" s="21" t="str">
        <f>IF(OR($A882="",$B882="",$C882=""),"",'OddsRatio_working_3-way'!I881)</f>
        <v/>
      </c>
      <c r="M882" s="22" t="str">
        <f>IF(OR($A882="",$B882="",$C882=""),"",'OddsRatio_working_3-way'!J881)</f>
        <v/>
      </c>
      <c r="N882" s="17" t="str">
        <f>IF('Log_working_3-way'!$D881="","",A882^('Log_working_3-way'!$D881))</f>
        <v/>
      </c>
      <c r="O882" s="21" t="str">
        <f>IF('Log_working_3-way'!$D881="","",B882^('Log_working_3-way'!$D881))</f>
        <v/>
      </c>
      <c r="P882" s="22" t="str">
        <f>IF('Log_working_3-way'!$D881="","",C882^('Log_working_3-way'!$D881))</f>
        <v/>
      </c>
    </row>
    <row r="883" spans="4:16" x14ac:dyDescent="0.2">
      <c r="D883" s="20" t="str">
        <f t="shared" si="421"/>
        <v/>
      </c>
      <c r="E883" s="17" t="str">
        <f>IF(OR($A883="",$B883="",$C883=""),"",A883*'MPTO_working_3-way'!$I882)</f>
        <v/>
      </c>
      <c r="F883" s="21" t="str">
        <f>IF(OR($A883="",$B883="",$C883=""),"",B883*'MPTO_working_3-way'!$I882)</f>
        <v/>
      </c>
      <c r="G883" s="22" t="str">
        <f>IF(OR($A883="",$B883="",$C883=""),"",C883*'MPTO_working_3-way'!$I882)</f>
        <v/>
      </c>
      <c r="H883" s="17" t="str">
        <f>IF(OR($A883="",$B883="",$C883=""),"",'MPTO_working_3-way'!E882)</f>
        <v/>
      </c>
      <c r="I883" s="21" t="str">
        <f>IF(OR($A883="",$B883="",$C883=""),"",'MPTO_working_3-way'!F882)</f>
        <v/>
      </c>
      <c r="J883" s="22" t="str">
        <f>IF(OR($A883="",$B883="",$C883=""),"",'MPTO_working_3-way'!G882)</f>
        <v/>
      </c>
      <c r="K883" s="17" t="str">
        <f>IF(OR($A883="",$B883="",$C883=""),"",'OddsRatio_working_3-way'!H882)</f>
        <v/>
      </c>
      <c r="L883" s="21" t="str">
        <f>IF(OR($A883="",$B883="",$C883=""),"",'OddsRatio_working_3-way'!I882)</f>
        <v/>
      </c>
      <c r="M883" s="22" t="str">
        <f>IF(OR($A883="",$B883="",$C883=""),"",'OddsRatio_working_3-way'!J882)</f>
        <v/>
      </c>
      <c r="N883" s="17" t="str">
        <f>IF('Log_working_3-way'!$D882="","",A883^('Log_working_3-way'!$D882))</f>
        <v/>
      </c>
      <c r="O883" s="21" t="str">
        <f>IF('Log_working_3-way'!$D882="","",B883^('Log_working_3-way'!$D882))</f>
        <v/>
      </c>
      <c r="P883" s="22" t="str">
        <f>IF('Log_working_3-way'!$D882="","",C883^('Log_working_3-way'!$D882))</f>
        <v/>
      </c>
    </row>
    <row r="884" spans="4:16" x14ac:dyDescent="0.2">
      <c r="D884" s="20" t="str">
        <f t="shared" si="421"/>
        <v/>
      </c>
      <c r="E884" s="17" t="str">
        <f>IF(OR($A884="",$B884="",$C884=""),"",A884*'MPTO_working_3-way'!$I883)</f>
        <v/>
      </c>
      <c r="F884" s="21" t="str">
        <f>IF(OR($A884="",$B884="",$C884=""),"",B884*'MPTO_working_3-way'!$I883)</f>
        <v/>
      </c>
      <c r="G884" s="22" t="str">
        <f>IF(OR($A884="",$B884="",$C884=""),"",C884*'MPTO_working_3-way'!$I883)</f>
        <v/>
      </c>
      <c r="H884" s="17" t="str">
        <f>IF(OR($A884="",$B884="",$C884=""),"",'MPTO_working_3-way'!E883)</f>
        <v/>
      </c>
      <c r="I884" s="21" t="str">
        <f>IF(OR($A884="",$B884="",$C884=""),"",'MPTO_working_3-way'!F883)</f>
        <v/>
      </c>
      <c r="J884" s="22" t="str">
        <f>IF(OR($A884="",$B884="",$C884=""),"",'MPTO_working_3-way'!G883)</f>
        <v/>
      </c>
      <c r="K884" s="17" t="str">
        <f>IF(OR($A884="",$B884="",$C884=""),"",'OddsRatio_working_3-way'!H883)</f>
        <v/>
      </c>
      <c r="L884" s="21" t="str">
        <f>IF(OR($A884="",$B884="",$C884=""),"",'OddsRatio_working_3-way'!I883)</f>
        <v/>
      </c>
      <c r="M884" s="22" t="str">
        <f>IF(OR($A884="",$B884="",$C884=""),"",'OddsRatio_working_3-way'!J883)</f>
        <v/>
      </c>
      <c r="N884" s="17" t="str">
        <f>IF('Log_working_3-way'!$D883="","",A884^('Log_working_3-way'!$D883))</f>
        <v/>
      </c>
      <c r="O884" s="21" t="str">
        <f>IF('Log_working_3-way'!$D883="","",B884^('Log_working_3-way'!$D883))</f>
        <v/>
      </c>
      <c r="P884" s="22" t="str">
        <f>IF('Log_working_3-way'!$D883="","",C884^('Log_working_3-way'!$D883))</f>
        <v/>
      </c>
    </row>
    <row r="885" spans="4:16" x14ac:dyDescent="0.2">
      <c r="D885" s="20" t="str">
        <f t="shared" si="421"/>
        <v/>
      </c>
      <c r="E885" s="17" t="str">
        <f>IF(OR($A885="",$B885="",$C885=""),"",A885*'MPTO_working_3-way'!$I884)</f>
        <v/>
      </c>
      <c r="F885" s="21" t="str">
        <f>IF(OR($A885="",$B885="",$C885=""),"",B885*'MPTO_working_3-way'!$I884)</f>
        <v/>
      </c>
      <c r="G885" s="22" t="str">
        <f>IF(OR($A885="",$B885="",$C885=""),"",C885*'MPTO_working_3-way'!$I884)</f>
        <v/>
      </c>
      <c r="H885" s="17" t="str">
        <f>IF(OR($A885="",$B885="",$C885=""),"",'MPTO_working_3-way'!E884)</f>
        <v/>
      </c>
      <c r="I885" s="21" t="str">
        <f>IF(OR($A885="",$B885="",$C885=""),"",'MPTO_working_3-way'!F884)</f>
        <v/>
      </c>
      <c r="J885" s="22" t="str">
        <f>IF(OR($A885="",$B885="",$C885=""),"",'MPTO_working_3-way'!G884)</f>
        <v/>
      </c>
      <c r="K885" s="17" t="str">
        <f>IF(OR($A885="",$B885="",$C885=""),"",'OddsRatio_working_3-way'!H884)</f>
        <v/>
      </c>
      <c r="L885" s="21" t="str">
        <f>IF(OR($A885="",$B885="",$C885=""),"",'OddsRatio_working_3-way'!I884)</f>
        <v/>
      </c>
      <c r="M885" s="22" t="str">
        <f>IF(OR($A885="",$B885="",$C885=""),"",'OddsRatio_working_3-way'!J884)</f>
        <v/>
      </c>
      <c r="N885" s="17" t="str">
        <f>IF('Log_working_3-way'!$D884="","",A885^('Log_working_3-way'!$D884))</f>
        <v/>
      </c>
      <c r="O885" s="21" t="str">
        <f>IF('Log_working_3-way'!$D884="","",B885^('Log_working_3-way'!$D884))</f>
        <v/>
      </c>
      <c r="P885" s="22" t="str">
        <f>IF('Log_working_3-way'!$D884="","",C885^('Log_working_3-way'!$D884))</f>
        <v/>
      </c>
    </row>
    <row r="886" spans="4:16" x14ac:dyDescent="0.2">
      <c r="D886" s="20" t="str">
        <f t="shared" si="421"/>
        <v/>
      </c>
      <c r="E886" s="17" t="str">
        <f>IF(OR($A886="",$B886="",$C886=""),"",A886*'MPTO_working_3-way'!$I885)</f>
        <v/>
      </c>
      <c r="F886" s="21" t="str">
        <f>IF(OR($A886="",$B886="",$C886=""),"",B886*'MPTO_working_3-way'!$I885)</f>
        <v/>
      </c>
      <c r="G886" s="22" t="str">
        <f>IF(OR($A886="",$B886="",$C886=""),"",C886*'MPTO_working_3-way'!$I885)</f>
        <v/>
      </c>
      <c r="H886" s="17" t="str">
        <f>IF(OR($A886="",$B886="",$C886=""),"",'MPTO_working_3-way'!E885)</f>
        <v/>
      </c>
      <c r="I886" s="21" t="str">
        <f>IF(OR($A886="",$B886="",$C886=""),"",'MPTO_working_3-way'!F885)</f>
        <v/>
      </c>
      <c r="J886" s="22" t="str">
        <f>IF(OR($A886="",$B886="",$C886=""),"",'MPTO_working_3-way'!G885)</f>
        <v/>
      </c>
      <c r="K886" s="17" t="str">
        <f>IF(OR($A886="",$B886="",$C886=""),"",'OddsRatio_working_3-way'!H885)</f>
        <v/>
      </c>
      <c r="L886" s="21" t="str">
        <f>IF(OR($A886="",$B886="",$C886=""),"",'OddsRatio_working_3-way'!I885)</f>
        <v/>
      </c>
      <c r="M886" s="22" t="str">
        <f>IF(OR($A886="",$B886="",$C886=""),"",'OddsRatio_working_3-way'!J885)</f>
        <v/>
      </c>
      <c r="N886" s="17" t="str">
        <f>IF('Log_working_3-way'!$D885="","",A886^('Log_working_3-way'!$D885))</f>
        <v/>
      </c>
      <c r="O886" s="21" t="str">
        <f>IF('Log_working_3-way'!$D885="","",B886^('Log_working_3-way'!$D885))</f>
        <v/>
      </c>
      <c r="P886" s="22" t="str">
        <f>IF('Log_working_3-way'!$D885="","",C886^('Log_working_3-way'!$D885))</f>
        <v/>
      </c>
    </row>
    <row r="887" spans="4:16" x14ac:dyDescent="0.2">
      <c r="D887" s="20" t="str">
        <f t="shared" si="421"/>
        <v/>
      </c>
      <c r="E887" s="17" t="str">
        <f>IF(OR($A887="",$B887="",$C887=""),"",A887*'MPTO_working_3-way'!$I886)</f>
        <v/>
      </c>
      <c r="F887" s="21" t="str">
        <f>IF(OR($A887="",$B887="",$C887=""),"",B887*'MPTO_working_3-way'!$I886)</f>
        <v/>
      </c>
      <c r="G887" s="22" t="str">
        <f>IF(OR($A887="",$B887="",$C887=""),"",C887*'MPTO_working_3-way'!$I886)</f>
        <v/>
      </c>
      <c r="H887" s="17" t="str">
        <f>IF(OR($A887="",$B887="",$C887=""),"",'MPTO_working_3-way'!E886)</f>
        <v/>
      </c>
      <c r="I887" s="21" t="str">
        <f>IF(OR($A887="",$B887="",$C887=""),"",'MPTO_working_3-way'!F886)</f>
        <v/>
      </c>
      <c r="J887" s="22" t="str">
        <f>IF(OR($A887="",$B887="",$C887=""),"",'MPTO_working_3-way'!G886)</f>
        <v/>
      </c>
      <c r="K887" s="17" t="str">
        <f>IF(OR($A887="",$B887="",$C887=""),"",'OddsRatio_working_3-way'!H886)</f>
        <v/>
      </c>
      <c r="L887" s="21" t="str">
        <f>IF(OR($A887="",$B887="",$C887=""),"",'OddsRatio_working_3-way'!I886)</f>
        <v/>
      </c>
      <c r="M887" s="22" t="str">
        <f>IF(OR($A887="",$B887="",$C887=""),"",'OddsRatio_working_3-way'!J886)</f>
        <v/>
      </c>
      <c r="N887" s="17" t="str">
        <f>IF('Log_working_3-way'!$D886="","",A887^('Log_working_3-way'!$D886))</f>
        <v/>
      </c>
      <c r="O887" s="21" t="str">
        <f>IF('Log_working_3-way'!$D886="","",B887^('Log_working_3-way'!$D886))</f>
        <v/>
      </c>
      <c r="P887" s="22" t="str">
        <f>IF('Log_working_3-way'!$D886="","",C887^('Log_working_3-way'!$D886))</f>
        <v/>
      </c>
    </row>
    <row r="888" spans="4:16" x14ac:dyDescent="0.2">
      <c r="D888" s="20" t="str">
        <f t="shared" si="421"/>
        <v/>
      </c>
      <c r="E888" s="17" t="str">
        <f>IF(OR($A888="",$B888="",$C888=""),"",A888*'MPTO_working_3-way'!$I887)</f>
        <v/>
      </c>
      <c r="F888" s="21" t="str">
        <f>IF(OR($A888="",$B888="",$C888=""),"",B888*'MPTO_working_3-way'!$I887)</f>
        <v/>
      </c>
      <c r="G888" s="22" t="str">
        <f>IF(OR($A888="",$B888="",$C888=""),"",C888*'MPTO_working_3-way'!$I887)</f>
        <v/>
      </c>
      <c r="H888" s="17" t="str">
        <f>IF(OR($A888="",$B888="",$C888=""),"",'MPTO_working_3-way'!E887)</f>
        <v/>
      </c>
      <c r="I888" s="21" t="str">
        <f>IF(OR($A888="",$B888="",$C888=""),"",'MPTO_working_3-way'!F887)</f>
        <v/>
      </c>
      <c r="J888" s="22" t="str">
        <f>IF(OR($A888="",$B888="",$C888=""),"",'MPTO_working_3-way'!G887)</f>
        <v/>
      </c>
      <c r="K888" s="17" t="str">
        <f>IF(OR($A888="",$B888="",$C888=""),"",'OddsRatio_working_3-way'!H887)</f>
        <v/>
      </c>
      <c r="L888" s="21" t="str">
        <f>IF(OR($A888="",$B888="",$C888=""),"",'OddsRatio_working_3-way'!I887)</f>
        <v/>
      </c>
      <c r="M888" s="22" t="str">
        <f>IF(OR($A888="",$B888="",$C888=""),"",'OddsRatio_working_3-way'!J887)</f>
        <v/>
      </c>
      <c r="N888" s="17" t="str">
        <f>IF('Log_working_3-way'!$D887="","",A888^('Log_working_3-way'!$D887))</f>
        <v/>
      </c>
      <c r="O888" s="21" t="str">
        <f>IF('Log_working_3-way'!$D887="","",B888^('Log_working_3-way'!$D887))</f>
        <v/>
      </c>
      <c r="P888" s="22" t="str">
        <f>IF('Log_working_3-way'!$D887="","",C888^('Log_working_3-way'!$D887))</f>
        <v/>
      </c>
    </row>
    <row r="889" spans="4:16" x14ac:dyDescent="0.2">
      <c r="D889" s="20" t="str">
        <f t="shared" si="421"/>
        <v/>
      </c>
      <c r="E889" s="17" t="str">
        <f>IF(OR($A889="",$B889="",$C889=""),"",A889*'MPTO_working_3-way'!$I888)</f>
        <v/>
      </c>
      <c r="F889" s="21" t="str">
        <f>IF(OR($A889="",$B889="",$C889=""),"",B889*'MPTO_working_3-way'!$I888)</f>
        <v/>
      </c>
      <c r="G889" s="22" t="str">
        <f>IF(OR($A889="",$B889="",$C889=""),"",C889*'MPTO_working_3-way'!$I888)</f>
        <v/>
      </c>
      <c r="H889" s="17" t="str">
        <f>IF(OR($A889="",$B889="",$C889=""),"",'MPTO_working_3-way'!E888)</f>
        <v/>
      </c>
      <c r="I889" s="21" t="str">
        <f>IF(OR($A889="",$B889="",$C889=""),"",'MPTO_working_3-way'!F888)</f>
        <v/>
      </c>
      <c r="J889" s="22" t="str">
        <f>IF(OR($A889="",$B889="",$C889=""),"",'MPTO_working_3-way'!G888)</f>
        <v/>
      </c>
      <c r="K889" s="17" t="str">
        <f>IF(OR($A889="",$B889="",$C889=""),"",'OddsRatio_working_3-way'!H888)</f>
        <v/>
      </c>
      <c r="L889" s="21" t="str">
        <f>IF(OR($A889="",$B889="",$C889=""),"",'OddsRatio_working_3-way'!I888)</f>
        <v/>
      </c>
      <c r="M889" s="22" t="str">
        <f>IF(OR($A889="",$B889="",$C889=""),"",'OddsRatio_working_3-way'!J888)</f>
        <v/>
      </c>
      <c r="N889" s="17" t="str">
        <f>IF('Log_working_3-way'!$D888="","",A889^('Log_working_3-way'!$D888))</f>
        <v/>
      </c>
      <c r="O889" s="21" t="str">
        <f>IF('Log_working_3-way'!$D888="","",B889^('Log_working_3-way'!$D888))</f>
        <v/>
      </c>
      <c r="P889" s="22" t="str">
        <f>IF('Log_working_3-way'!$D888="","",C889^('Log_working_3-way'!$D888))</f>
        <v/>
      </c>
    </row>
    <row r="890" spans="4:16" x14ac:dyDescent="0.2">
      <c r="D890" s="20" t="str">
        <f t="shared" si="421"/>
        <v/>
      </c>
      <c r="E890" s="17" t="str">
        <f>IF(OR($A890="",$B890="",$C890=""),"",A890*'MPTO_working_3-way'!$I889)</f>
        <v/>
      </c>
      <c r="F890" s="21" t="str">
        <f>IF(OR($A890="",$B890="",$C890=""),"",B890*'MPTO_working_3-way'!$I889)</f>
        <v/>
      </c>
      <c r="G890" s="22" t="str">
        <f>IF(OR($A890="",$B890="",$C890=""),"",C890*'MPTO_working_3-way'!$I889)</f>
        <v/>
      </c>
      <c r="H890" s="17" t="str">
        <f>IF(OR($A890="",$B890="",$C890=""),"",'MPTO_working_3-way'!E889)</f>
        <v/>
      </c>
      <c r="I890" s="21" t="str">
        <f>IF(OR($A890="",$B890="",$C890=""),"",'MPTO_working_3-way'!F889)</f>
        <v/>
      </c>
      <c r="J890" s="22" t="str">
        <f>IF(OR($A890="",$B890="",$C890=""),"",'MPTO_working_3-way'!G889)</f>
        <v/>
      </c>
      <c r="K890" s="17" t="str">
        <f>IF(OR($A890="",$B890="",$C890=""),"",'OddsRatio_working_3-way'!H889)</f>
        <v/>
      </c>
      <c r="L890" s="21" t="str">
        <f>IF(OR($A890="",$B890="",$C890=""),"",'OddsRatio_working_3-way'!I889)</f>
        <v/>
      </c>
      <c r="M890" s="22" t="str">
        <f>IF(OR($A890="",$B890="",$C890=""),"",'OddsRatio_working_3-way'!J889)</f>
        <v/>
      </c>
      <c r="N890" s="17" t="str">
        <f>IF('Log_working_3-way'!$D889="","",A890^('Log_working_3-way'!$D889))</f>
        <v/>
      </c>
      <c r="O890" s="21" t="str">
        <f>IF('Log_working_3-way'!$D889="","",B890^('Log_working_3-way'!$D889))</f>
        <v/>
      </c>
      <c r="P890" s="22" t="str">
        <f>IF('Log_working_3-way'!$D889="","",C890^('Log_working_3-way'!$D889))</f>
        <v/>
      </c>
    </row>
    <row r="891" spans="4:16" x14ac:dyDescent="0.2">
      <c r="D891" s="20" t="str">
        <f t="shared" si="421"/>
        <v/>
      </c>
      <c r="E891" s="17" t="str">
        <f>IF(OR($A891="",$B891="",$C891=""),"",A891*'MPTO_working_3-way'!$I890)</f>
        <v/>
      </c>
      <c r="F891" s="21" t="str">
        <f>IF(OR($A891="",$B891="",$C891=""),"",B891*'MPTO_working_3-way'!$I890)</f>
        <v/>
      </c>
      <c r="G891" s="22" t="str">
        <f>IF(OR($A891="",$B891="",$C891=""),"",C891*'MPTO_working_3-way'!$I890)</f>
        <v/>
      </c>
      <c r="H891" s="17" t="str">
        <f>IF(OR($A891="",$B891="",$C891=""),"",'MPTO_working_3-way'!E890)</f>
        <v/>
      </c>
      <c r="I891" s="21" t="str">
        <f>IF(OR($A891="",$B891="",$C891=""),"",'MPTO_working_3-way'!F890)</f>
        <v/>
      </c>
      <c r="J891" s="22" t="str">
        <f>IF(OR($A891="",$B891="",$C891=""),"",'MPTO_working_3-way'!G890)</f>
        <v/>
      </c>
      <c r="K891" s="17" t="str">
        <f>IF(OR($A891="",$B891="",$C891=""),"",'OddsRatio_working_3-way'!H890)</f>
        <v/>
      </c>
      <c r="L891" s="21" t="str">
        <f>IF(OR($A891="",$B891="",$C891=""),"",'OddsRatio_working_3-way'!I890)</f>
        <v/>
      </c>
      <c r="M891" s="22" t="str">
        <f>IF(OR($A891="",$B891="",$C891=""),"",'OddsRatio_working_3-way'!J890)</f>
        <v/>
      </c>
      <c r="N891" s="17" t="str">
        <f>IF('Log_working_3-way'!$D890="","",A891^('Log_working_3-way'!$D890))</f>
        <v/>
      </c>
      <c r="O891" s="21" t="str">
        <f>IF('Log_working_3-way'!$D890="","",B891^('Log_working_3-way'!$D890))</f>
        <v/>
      </c>
      <c r="P891" s="22" t="str">
        <f>IF('Log_working_3-way'!$D890="","",C891^('Log_working_3-way'!$D890))</f>
        <v/>
      </c>
    </row>
    <row r="892" spans="4:16" x14ac:dyDescent="0.2">
      <c r="D892" s="20" t="str">
        <f t="shared" si="421"/>
        <v/>
      </c>
      <c r="E892" s="17" t="str">
        <f>IF(OR($A892="",$B892="",$C892=""),"",A892*'MPTO_working_3-way'!$I891)</f>
        <v/>
      </c>
      <c r="F892" s="21" t="str">
        <f>IF(OR($A892="",$B892="",$C892=""),"",B892*'MPTO_working_3-way'!$I891)</f>
        <v/>
      </c>
      <c r="G892" s="22" t="str">
        <f>IF(OR($A892="",$B892="",$C892=""),"",C892*'MPTO_working_3-way'!$I891)</f>
        <v/>
      </c>
      <c r="H892" s="17" t="str">
        <f>IF(OR($A892="",$B892="",$C892=""),"",'MPTO_working_3-way'!E891)</f>
        <v/>
      </c>
      <c r="I892" s="21" t="str">
        <f>IF(OR($A892="",$B892="",$C892=""),"",'MPTO_working_3-way'!F891)</f>
        <v/>
      </c>
      <c r="J892" s="22" t="str">
        <f>IF(OR($A892="",$B892="",$C892=""),"",'MPTO_working_3-way'!G891)</f>
        <v/>
      </c>
      <c r="K892" s="17" t="str">
        <f>IF(OR($A892="",$B892="",$C892=""),"",'OddsRatio_working_3-way'!H891)</f>
        <v/>
      </c>
      <c r="L892" s="21" t="str">
        <f>IF(OR($A892="",$B892="",$C892=""),"",'OddsRatio_working_3-way'!I891)</f>
        <v/>
      </c>
      <c r="M892" s="22" t="str">
        <f>IF(OR($A892="",$B892="",$C892=""),"",'OddsRatio_working_3-way'!J891)</f>
        <v/>
      </c>
      <c r="N892" s="17" t="str">
        <f>IF('Log_working_3-way'!$D891="","",A892^('Log_working_3-way'!$D891))</f>
        <v/>
      </c>
      <c r="O892" s="21" t="str">
        <f>IF('Log_working_3-way'!$D891="","",B892^('Log_working_3-way'!$D891))</f>
        <v/>
      </c>
      <c r="P892" s="22" t="str">
        <f>IF('Log_working_3-way'!$D891="","",C892^('Log_working_3-way'!$D891))</f>
        <v/>
      </c>
    </row>
    <row r="893" spans="4:16" x14ac:dyDescent="0.2">
      <c r="D893" s="20" t="str">
        <f t="shared" si="421"/>
        <v/>
      </c>
      <c r="E893" s="17" t="str">
        <f>IF(OR($A893="",$B893="",$C893=""),"",A893*'MPTO_working_3-way'!$I892)</f>
        <v/>
      </c>
      <c r="F893" s="21" t="str">
        <f>IF(OR($A893="",$B893="",$C893=""),"",B893*'MPTO_working_3-way'!$I892)</f>
        <v/>
      </c>
      <c r="G893" s="22" t="str">
        <f>IF(OR($A893="",$B893="",$C893=""),"",C893*'MPTO_working_3-way'!$I892)</f>
        <v/>
      </c>
      <c r="H893" s="17" t="str">
        <f>IF(OR($A893="",$B893="",$C893=""),"",'MPTO_working_3-way'!E892)</f>
        <v/>
      </c>
      <c r="I893" s="21" t="str">
        <f>IF(OR($A893="",$B893="",$C893=""),"",'MPTO_working_3-way'!F892)</f>
        <v/>
      </c>
      <c r="J893" s="22" t="str">
        <f>IF(OR($A893="",$B893="",$C893=""),"",'MPTO_working_3-way'!G892)</f>
        <v/>
      </c>
      <c r="K893" s="17" t="str">
        <f>IF(OR($A893="",$B893="",$C893=""),"",'OddsRatio_working_3-way'!H892)</f>
        <v/>
      </c>
      <c r="L893" s="21" t="str">
        <f>IF(OR($A893="",$B893="",$C893=""),"",'OddsRatio_working_3-way'!I892)</f>
        <v/>
      </c>
      <c r="M893" s="22" t="str">
        <f>IF(OR($A893="",$B893="",$C893=""),"",'OddsRatio_working_3-way'!J892)</f>
        <v/>
      </c>
      <c r="N893" s="17" t="str">
        <f>IF('Log_working_3-way'!$D892="","",A893^('Log_working_3-way'!$D892))</f>
        <v/>
      </c>
      <c r="O893" s="21" t="str">
        <f>IF('Log_working_3-way'!$D892="","",B893^('Log_working_3-way'!$D892))</f>
        <v/>
      </c>
      <c r="P893" s="22" t="str">
        <f>IF('Log_working_3-way'!$D892="","",C893^('Log_working_3-way'!$D892))</f>
        <v/>
      </c>
    </row>
    <row r="894" spans="4:16" x14ac:dyDescent="0.2">
      <c r="D894" s="20" t="str">
        <f t="shared" si="421"/>
        <v/>
      </c>
      <c r="E894" s="17" t="str">
        <f>IF(OR($A894="",$B894="",$C894=""),"",A894*'MPTO_working_3-way'!$I893)</f>
        <v/>
      </c>
      <c r="F894" s="21" t="str">
        <f>IF(OR($A894="",$B894="",$C894=""),"",B894*'MPTO_working_3-way'!$I893)</f>
        <v/>
      </c>
      <c r="G894" s="22" t="str">
        <f>IF(OR($A894="",$B894="",$C894=""),"",C894*'MPTO_working_3-way'!$I893)</f>
        <v/>
      </c>
      <c r="H894" s="17" t="str">
        <f>IF(OR($A894="",$B894="",$C894=""),"",'MPTO_working_3-way'!E893)</f>
        <v/>
      </c>
      <c r="I894" s="21" t="str">
        <f>IF(OR($A894="",$B894="",$C894=""),"",'MPTO_working_3-way'!F893)</f>
        <v/>
      </c>
      <c r="J894" s="22" t="str">
        <f>IF(OR($A894="",$B894="",$C894=""),"",'MPTO_working_3-way'!G893)</f>
        <v/>
      </c>
      <c r="K894" s="17" t="str">
        <f>IF(OR($A894="",$B894="",$C894=""),"",'OddsRatio_working_3-way'!H893)</f>
        <v/>
      </c>
      <c r="L894" s="21" t="str">
        <f>IF(OR($A894="",$B894="",$C894=""),"",'OddsRatio_working_3-way'!I893)</f>
        <v/>
      </c>
      <c r="M894" s="22" t="str">
        <f>IF(OR($A894="",$B894="",$C894=""),"",'OddsRatio_working_3-way'!J893)</f>
        <v/>
      </c>
      <c r="N894" s="17" t="str">
        <f>IF('Log_working_3-way'!$D893="","",A894^('Log_working_3-way'!$D893))</f>
        <v/>
      </c>
      <c r="O894" s="21" t="str">
        <f>IF('Log_working_3-way'!$D893="","",B894^('Log_working_3-way'!$D893))</f>
        <v/>
      </c>
      <c r="P894" s="22" t="str">
        <f>IF('Log_working_3-way'!$D893="","",C894^('Log_working_3-way'!$D893))</f>
        <v/>
      </c>
    </row>
    <row r="895" spans="4:16" x14ac:dyDescent="0.2">
      <c r="D895" s="20" t="str">
        <f t="shared" si="421"/>
        <v/>
      </c>
      <c r="E895" s="17" t="str">
        <f>IF(OR($A895="",$B895="",$C895=""),"",A895*'MPTO_working_3-way'!$I894)</f>
        <v/>
      </c>
      <c r="F895" s="21" t="str">
        <f>IF(OR($A895="",$B895="",$C895=""),"",B895*'MPTO_working_3-way'!$I894)</f>
        <v/>
      </c>
      <c r="G895" s="22" t="str">
        <f>IF(OR($A895="",$B895="",$C895=""),"",C895*'MPTO_working_3-way'!$I894)</f>
        <v/>
      </c>
      <c r="H895" s="17" t="str">
        <f>IF(OR($A895="",$B895="",$C895=""),"",'MPTO_working_3-way'!E894)</f>
        <v/>
      </c>
      <c r="I895" s="21" t="str">
        <f>IF(OR($A895="",$B895="",$C895=""),"",'MPTO_working_3-way'!F894)</f>
        <v/>
      </c>
      <c r="J895" s="22" t="str">
        <f>IF(OR($A895="",$B895="",$C895=""),"",'MPTO_working_3-way'!G894)</f>
        <v/>
      </c>
      <c r="K895" s="17" t="str">
        <f>IF(OR($A895="",$B895="",$C895=""),"",'OddsRatio_working_3-way'!H894)</f>
        <v/>
      </c>
      <c r="L895" s="21" t="str">
        <f>IF(OR($A895="",$B895="",$C895=""),"",'OddsRatio_working_3-way'!I894)</f>
        <v/>
      </c>
      <c r="M895" s="22" t="str">
        <f>IF(OR($A895="",$B895="",$C895=""),"",'OddsRatio_working_3-way'!J894)</f>
        <v/>
      </c>
      <c r="N895" s="17" t="str">
        <f>IF('Log_working_3-way'!$D894="","",A895^('Log_working_3-way'!$D894))</f>
        <v/>
      </c>
      <c r="O895" s="21" t="str">
        <f>IF('Log_working_3-way'!$D894="","",B895^('Log_working_3-way'!$D894))</f>
        <v/>
      </c>
      <c r="P895" s="22" t="str">
        <f>IF('Log_working_3-way'!$D894="","",C895^('Log_working_3-way'!$D894))</f>
        <v/>
      </c>
    </row>
    <row r="896" spans="4:16" x14ac:dyDescent="0.2">
      <c r="D896" s="20" t="str">
        <f t="shared" si="421"/>
        <v/>
      </c>
      <c r="E896" s="17" t="str">
        <f>IF(OR($A896="",$B896="",$C896=""),"",A896*'MPTO_working_3-way'!$I895)</f>
        <v/>
      </c>
      <c r="F896" s="21" t="str">
        <f>IF(OR($A896="",$B896="",$C896=""),"",B896*'MPTO_working_3-way'!$I895)</f>
        <v/>
      </c>
      <c r="G896" s="22" t="str">
        <f>IF(OR($A896="",$B896="",$C896=""),"",C896*'MPTO_working_3-way'!$I895)</f>
        <v/>
      </c>
      <c r="H896" s="17" t="str">
        <f>IF(OR($A896="",$B896="",$C896=""),"",'MPTO_working_3-way'!E895)</f>
        <v/>
      </c>
      <c r="I896" s="21" t="str">
        <f>IF(OR($A896="",$B896="",$C896=""),"",'MPTO_working_3-way'!F895)</f>
        <v/>
      </c>
      <c r="J896" s="22" t="str">
        <f>IF(OR($A896="",$B896="",$C896=""),"",'MPTO_working_3-way'!G895)</f>
        <v/>
      </c>
      <c r="K896" s="17" t="str">
        <f>IF(OR($A896="",$B896="",$C896=""),"",'OddsRatio_working_3-way'!H895)</f>
        <v/>
      </c>
      <c r="L896" s="21" t="str">
        <f>IF(OR($A896="",$B896="",$C896=""),"",'OddsRatio_working_3-way'!I895)</f>
        <v/>
      </c>
      <c r="M896" s="22" t="str">
        <f>IF(OR($A896="",$B896="",$C896=""),"",'OddsRatio_working_3-way'!J895)</f>
        <v/>
      </c>
      <c r="N896" s="17" t="str">
        <f>IF('Log_working_3-way'!$D895="","",A896^('Log_working_3-way'!$D895))</f>
        <v/>
      </c>
      <c r="O896" s="21" t="str">
        <f>IF('Log_working_3-way'!$D895="","",B896^('Log_working_3-way'!$D895))</f>
        <v/>
      </c>
      <c r="P896" s="22" t="str">
        <f>IF('Log_working_3-way'!$D895="","",C896^('Log_working_3-way'!$D895))</f>
        <v/>
      </c>
    </row>
    <row r="897" spans="4:16" x14ac:dyDescent="0.2">
      <c r="D897" s="20" t="str">
        <f t="shared" si="421"/>
        <v/>
      </c>
      <c r="E897" s="17" t="str">
        <f>IF(OR($A897="",$B897="",$C897=""),"",A897*'MPTO_working_3-way'!$I896)</f>
        <v/>
      </c>
      <c r="F897" s="21" t="str">
        <f>IF(OR($A897="",$B897="",$C897=""),"",B897*'MPTO_working_3-way'!$I896)</f>
        <v/>
      </c>
      <c r="G897" s="22" t="str">
        <f>IF(OR($A897="",$B897="",$C897=""),"",C897*'MPTO_working_3-way'!$I896)</f>
        <v/>
      </c>
      <c r="H897" s="17" t="str">
        <f>IF(OR($A897="",$B897="",$C897=""),"",'MPTO_working_3-way'!E896)</f>
        <v/>
      </c>
      <c r="I897" s="21" t="str">
        <f>IF(OR($A897="",$B897="",$C897=""),"",'MPTO_working_3-way'!F896)</f>
        <v/>
      </c>
      <c r="J897" s="22" t="str">
        <f>IF(OR($A897="",$B897="",$C897=""),"",'MPTO_working_3-way'!G896)</f>
        <v/>
      </c>
      <c r="K897" s="17" t="str">
        <f>IF(OR($A897="",$B897="",$C897=""),"",'OddsRatio_working_3-way'!H896)</f>
        <v/>
      </c>
      <c r="L897" s="21" t="str">
        <f>IF(OR($A897="",$B897="",$C897=""),"",'OddsRatio_working_3-way'!I896)</f>
        <v/>
      </c>
      <c r="M897" s="22" t="str">
        <f>IF(OR($A897="",$B897="",$C897=""),"",'OddsRatio_working_3-way'!J896)</f>
        <v/>
      </c>
      <c r="N897" s="17" t="str">
        <f>IF('Log_working_3-way'!$D896="","",A897^('Log_working_3-way'!$D896))</f>
        <v/>
      </c>
      <c r="O897" s="21" t="str">
        <f>IF('Log_working_3-way'!$D896="","",B897^('Log_working_3-way'!$D896))</f>
        <v/>
      </c>
      <c r="P897" s="22" t="str">
        <f>IF('Log_working_3-way'!$D896="","",C897^('Log_working_3-way'!$D896))</f>
        <v/>
      </c>
    </row>
    <row r="898" spans="4:16" x14ac:dyDescent="0.2">
      <c r="D898" s="20" t="str">
        <f t="shared" si="421"/>
        <v/>
      </c>
      <c r="E898" s="17" t="str">
        <f>IF(OR($A898="",$B898="",$C898=""),"",A898*'MPTO_working_3-way'!$I897)</f>
        <v/>
      </c>
      <c r="F898" s="21" t="str">
        <f>IF(OR($A898="",$B898="",$C898=""),"",B898*'MPTO_working_3-way'!$I897)</f>
        <v/>
      </c>
      <c r="G898" s="22" t="str">
        <f>IF(OR($A898="",$B898="",$C898=""),"",C898*'MPTO_working_3-way'!$I897)</f>
        <v/>
      </c>
      <c r="H898" s="17" t="str">
        <f>IF(OR($A898="",$B898="",$C898=""),"",'MPTO_working_3-way'!E897)</f>
        <v/>
      </c>
      <c r="I898" s="21" t="str">
        <f>IF(OR($A898="",$B898="",$C898=""),"",'MPTO_working_3-way'!F897)</f>
        <v/>
      </c>
      <c r="J898" s="22" t="str">
        <f>IF(OR($A898="",$B898="",$C898=""),"",'MPTO_working_3-way'!G897)</f>
        <v/>
      </c>
      <c r="K898" s="17" t="str">
        <f>IF(OR($A898="",$B898="",$C898=""),"",'OddsRatio_working_3-way'!H897)</f>
        <v/>
      </c>
      <c r="L898" s="21" t="str">
        <f>IF(OR($A898="",$B898="",$C898=""),"",'OddsRatio_working_3-way'!I897)</f>
        <v/>
      </c>
      <c r="M898" s="22" t="str">
        <f>IF(OR($A898="",$B898="",$C898=""),"",'OddsRatio_working_3-way'!J897)</f>
        <v/>
      </c>
      <c r="N898" s="17" t="str">
        <f>IF('Log_working_3-way'!$D897="","",A898^('Log_working_3-way'!$D897))</f>
        <v/>
      </c>
      <c r="O898" s="21" t="str">
        <f>IF('Log_working_3-way'!$D897="","",B898^('Log_working_3-way'!$D897))</f>
        <v/>
      </c>
      <c r="P898" s="22" t="str">
        <f>IF('Log_working_3-way'!$D897="","",C898^('Log_working_3-way'!$D897))</f>
        <v/>
      </c>
    </row>
    <row r="899" spans="4:16" x14ac:dyDescent="0.2">
      <c r="D899" s="20" t="str">
        <f t="shared" si="421"/>
        <v/>
      </c>
      <c r="E899" s="17" t="str">
        <f>IF(OR($A899="",$B899="",$C899=""),"",A899*'MPTO_working_3-way'!$I898)</f>
        <v/>
      </c>
      <c r="F899" s="21" t="str">
        <f>IF(OR($A899="",$B899="",$C899=""),"",B899*'MPTO_working_3-way'!$I898)</f>
        <v/>
      </c>
      <c r="G899" s="22" t="str">
        <f>IF(OR($A899="",$B899="",$C899=""),"",C899*'MPTO_working_3-way'!$I898)</f>
        <v/>
      </c>
      <c r="H899" s="17" t="str">
        <f>IF(OR($A899="",$B899="",$C899=""),"",'MPTO_working_3-way'!E898)</f>
        <v/>
      </c>
      <c r="I899" s="21" t="str">
        <f>IF(OR($A899="",$B899="",$C899=""),"",'MPTO_working_3-way'!F898)</f>
        <v/>
      </c>
      <c r="J899" s="22" t="str">
        <f>IF(OR($A899="",$B899="",$C899=""),"",'MPTO_working_3-way'!G898)</f>
        <v/>
      </c>
      <c r="K899" s="17" t="str">
        <f>IF(OR($A899="",$B899="",$C899=""),"",'OddsRatio_working_3-way'!H898)</f>
        <v/>
      </c>
      <c r="L899" s="21" t="str">
        <f>IF(OR($A899="",$B899="",$C899=""),"",'OddsRatio_working_3-way'!I898)</f>
        <v/>
      </c>
      <c r="M899" s="22" t="str">
        <f>IF(OR($A899="",$B899="",$C899=""),"",'OddsRatio_working_3-way'!J898)</f>
        <v/>
      </c>
      <c r="N899" s="17" t="str">
        <f>IF('Log_working_3-way'!$D898="","",A899^('Log_working_3-way'!$D898))</f>
        <v/>
      </c>
      <c r="O899" s="21" t="str">
        <f>IF('Log_working_3-way'!$D898="","",B899^('Log_working_3-way'!$D898))</f>
        <v/>
      </c>
      <c r="P899" s="22" t="str">
        <f>IF('Log_working_3-way'!$D898="","",C899^('Log_working_3-way'!$D898))</f>
        <v/>
      </c>
    </row>
    <row r="900" spans="4:16" x14ac:dyDescent="0.2">
      <c r="D900" s="20" t="str">
        <f t="shared" si="421"/>
        <v/>
      </c>
      <c r="E900" s="17" t="str">
        <f>IF(OR($A900="",$B900="",$C900=""),"",A900*'MPTO_working_3-way'!$I899)</f>
        <v/>
      </c>
      <c r="F900" s="21" t="str">
        <f>IF(OR($A900="",$B900="",$C900=""),"",B900*'MPTO_working_3-way'!$I899)</f>
        <v/>
      </c>
      <c r="G900" s="22" t="str">
        <f>IF(OR($A900="",$B900="",$C900=""),"",C900*'MPTO_working_3-way'!$I899)</f>
        <v/>
      </c>
      <c r="H900" s="17" t="str">
        <f>IF(OR($A900="",$B900="",$C900=""),"",'MPTO_working_3-way'!E899)</f>
        <v/>
      </c>
      <c r="I900" s="21" t="str">
        <f>IF(OR($A900="",$B900="",$C900=""),"",'MPTO_working_3-way'!F899)</f>
        <v/>
      </c>
      <c r="J900" s="22" t="str">
        <f>IF(OR($A900="",$B900="",$C900=""),"",'MPTO_working_3-way'!G899)</f>
        <v/>
      </c>
      <c r="K900" s="17" t="str">
        <f>IF(OR($A900="",$B900="",$C900=""),"",'OddsRatio_working_3-way'!H899)</f>
        <v/>
      </c>
      <c r="L900" s="21" t="str">
        <f>IF(OR($A900="",$B900="",$C900=""),"",'OddsRatio_working_3-way'!I899)</f>
        <v/>
      </c>
      <c r="M900" s="22" t="str">
        <f>IF(OR($A900="",$B900="",$C900=""),"",'OddsRatio_working_3-way'!J899)</f>
        <v/>
      </c>
      <c r="N900" s="17" t="str">
        <f>IF('Log_working_3-way'!$D899="","",A900^('Log_working_3-way'!$D899))</f>
        <v/>
      </c>
      <c r="O900" s="21" t="str">
        <f>IF('Log_working_3-way'!$D899="","",B900^('Log_working_3-way'!$D899))</f>
        <v/>
      </c>
      <c r="P900" s="22" t="str">
        <f>IF('Log_working_3-way'!$D899="","",C900^('Log_working_3-way'!$D899))</f>
        <v/>
      </c>
    </row>
    <row r="901" spans="4:16" x14ac:dyDescent="0.2">
      <c r="D901" s="20" t="str">
        <f t="shared" ref="D901:D964" si="422">IF(OR($A901="",$B901="",$C901=""),"",(1/A901)+(1/B901)+(1/C901)-1)</f>
        <v/>
      </c>
      <c r="E901" s="17" t="str">
        <f>IF(OR($A901="",$B901="",$C901=""),"",A901*'MPTO_working_3-way'!$I900)</f>
        <v/>
      </c>
      <c r="F901" s="21" t="str">
        <f>IF(OR($A901="",$B901="",$C901=""),"",B901*'MPTO_working_3-way'!$I900)</f>
        <v/>
      </c>
      <c r="G901" s="22" t="str">
        <f>IF(OR($A901="",$B901="",$C901=""),"",C901*'MPTO_working_3-way'!$I900)</f>
        <v/>
      </c>
      <c r="H901" s="17" t="str">
        <f>IF(OR($A901="",$B901="",$C901=""),"",'MPTO_working_3-way'!E900)</f>
        <v/>
      </c>
      <c r="I901" s="21" t="str">
        <f>IF(OR($A901="",$B901="",$C901=""),"",'MPTO_working_3-way'!F900)</f>
        <v/>
      </c>
      <c r="J901" s="22" t="str">
        <f>IF(OR($A901="",$B901="",$C901=""),"",'MPTO_working_3-way'!G900)</f>
        <v/>
      </c>
      <c r="K901" s="17" t="str">
        <f>IF(OR($A901="",$B901="",$C901=""),"",'OddsRatio_working_3-way'!H900)</f>
        <v/>
      </c>
      <c r="L901" s="21" t="str">
        <f>IF(OR($A901="",$B901="",$C901=""),"",'OddsRatio_working_3-way'!I900)</f>
        <v/>
      </c>
      <c r="M901" s="22" t="str">
        <f>IF(OR($A901="",$B901="",$C901=""),"",'OddsRatio_working_3-way'!J900)</f>
        <v/>
      </c>
      <c r="N901" s="17" t="str">
        <f>IF('Log_working_3-way'!$D900="","",A901^('Log_working_3-way'!$D900))</f>
        <v/>
      </c>
      <c r="O901" s="21" t="str">
        <f>IF('Log_working_3-way'!$D900="","",B901^('Log_working_3-way'!$D900))</f>
        <v/>
      </c>
      <c r="P901" s="22" t="str">
        <f>IF('Log_working_3-way'!$D900="","",C901^('Log_working_3-way'!$D900))</f>
        <v/>
      </c>
    </row>
    <row r="902" spans="4:16" x14ac:dyDescent="0.2">
      <c r="D902" s="20" t="str">
        <f t="shared" si="422"/>
        <v/>
      </c>
      <c r="E902" s="17" t="str">
        <f>IF(OR($A902="",$B902="",$C902=""),"",A902*'MPTO_working_3-way'!$I901)</f>
        <v/>
      </c>
      <c r="F902" s="21" t="str">
        <f>IF(OR($A902="",$B902="",$C902=""),"",B902*'MPTO_working_3-way'!$I901)</f>
        <v/>
      </c>
      <c r="G902" s="22" t="str">
        <f>IF(OR($A902="",$B902="",$C902=""),"",C902*'MPTO_working_3-way'!$I901)</f>
        <v/>
      </c>
      <c r="H902" s="17" t="str">
        <f>IF(OR($A902="",$B902="",$C902=""),"",'MPTO_working_3-way'!E901)</f>
        <v/>
      </c>
      <c r="I902" s="21" t="str">
        <f>IF(OR($A902="",$B902="",$C902=""),"",'MPTO_working_3-way'!F901)</f>
        <v/>
      </c>
      <c r="J902" s="22" t="str">
        <f>IF(OR($A902="",$B902="",$C902=""),"",'MPTO_working_3-way'!G901)</f>
        <v/>
      </c>
      <c r="K902" s="17" t="str">
        <f>IF(OR($A902="",$B902="",$C902=""),"",'OddsRatio_working_3-way'!H901)</f>
        <v/>
      </c>
      <c r="L902" s="21" t="str">
        <f>IF(OR($A902="",$B902="",$C902=""),"",'OddsRatio_working_3-way'!I901)</f>
        <v/>
      </c>
      <c r="M902" s="22" t="str">
        <f>IF(OR($A902="",$B902="",$C902=""),"",'OddsRatio_working_3-way'!J901)</f>
        <v/>
      </c>
      <c r="N902" s="17" t="str">
        <f>IF('Log_working_3-way'!$D901="","",A902^('Log_working_3-way'!$D901))</f>
        <v/>
      </c>
      <c r="O902" s="21" t="str">
        <f>IF('Log_working_3-way'!$D901="","",B902^('Log_working_3-way'!$D901))</f>
        <v/>
      </c>
      <c r="P902" s="22" t="str">
        <f>IF('Log_working_3-way'!$D901="","",C902^('Log_working_3-way'!$D901))</f>
        <v/>
      </c>
    </row>
    <row r="903" spans="4:16" x14ac:dyDescent="0.2">
      <c r="D903" s="20" t="str">
        <f t="shared" si="422"/>
        <v/>
      </c>
      <c r="E903" s="17" t="str">
        <f>IF(OR($A903="",$B903="",$C903=""),"",A903*'MPTO_working_3-way'!$I902)</f>
        <v/>
      </c>
      <c r="F903" s="21" t="str">
        <f>IF(OR($A903="",$B903="",$C903=""),"",B903*'MPTO_working_3-way'!$I902)</f>
        <v/>
      </c>
      <c r="G903" s="22" t="str">
        <f>IF(OR($A903="",$B903="",$C903=""),"",C903*'MPTO_working_3-way'!$I902)</f>
        <v/>
      </c>
      <c r="H903" s="17" t="str">
        <f>IF(OR($A903="",$B903="",$C903=""),"",'MPTO_working_3-way'!E902)</f>
        <v/>
      </c>
      <c r="I903" s="21" t="str">
        <f>IF(OR($A903="",$B903="",$C903=""),"",'MPTO_working_3-way'!F902)</f>
        <v/>
      </c>
      <c r="J903" s="22" t="str">
        <f>IF(OR($A903="",$B903="",$C903=""),"",'MPTO_working_3-way'!G902)</f>
        <v/>
      </c>
      <c r="K903" s="17" t="str">
        <f>IF(OR($A903="",$B903="",$C903=""),"",'OddsRatio_working_3-way'!H902)</f>
        <v/>
      </c>
      <c r="L903" s="21" t="str">
        <f>IF(OR($A903="",$B903="",$C903=""),"",'OddsRatio_working_3-way'!I902)</f>
        <v/>
      </c>
      <c r="M903" s="22" t="str">
        <f>IF(OR($A903="",$B903="",$C903=""),"",'OddsRatio_working_3-way'!J902)</f>
        <v/>
      </c>
      <c r="N903" s="17" t="str">
        <f>IF('Log_working_3-way'!$D902="","",A903^('Log_working_3-way'!$D902))</f>
        <v/>
      </c>
      <c r="O903" s="21" t="str">
        <f>IF('Log_working_3-way'!$D902="","",B903^('Log_working_3-way'!$D902))</f>
        <v/>
      </c>
      <c r="P903" s="22" t="str">
        <f>IF('Log_working_3-way'!$D902="","",C903^('Log_working_3-way'!$D902))</f>
        <v/>
      </c>
    </row>
    <row r="904" spans="4:16" x14ac:dyDescent="0.2">
      <c r="D904" s="20" t="str">
        <f t="shared" si="422"/>
        <v/>
      </c>
      <c r="E904" s="17" t="str">
        <f>IF(OR($A904="",$B904="",$C904=""),"",A904*'MPTO_working_3-way'!$I903)</f>
        <v/>
      </c>
      <c r="F904" s="21" t="str">
        <f>IF(OR($A904="",$B904="",$C904=""),"",B904*'MPTO_working_3-way'!$I903)</f>
        <v/>
      </c>
      <c r="G904" s="22" t="str">
        <f>IF(OR($A904="",$B904="",$C904=""),"",C904*'MPTO_working_3-way'!$I903)</f>
        <v/>
      </c>
      <c r="H904" s="17" t="str">
        <f>IF(OR($A904="",$B904="",$C904=""),"",'MPTO_working_3-way'!E903)</f>
        <v/>
      </c>
      <c r="I904" s="21" t="str">
        <f>IF(OR($A904="",$B904="",$C904=""),"",'MPTO_working_3-way'!F903)</f>
        <v/>
      </c>
      <c r="J904" s="22" t="str">
        <f>IF(OR($A904="",$B904="",$C904=""),"",'MPTO_working_3-way'!G903)</f>
        <v/>
      </c>
      <c r="K904" s="17" t="str">
        <f>IF(OR($A904="",$B904="",$C904=""),"",'OddsRatio_working_3-way'!H903)</f>
        <v/>
      </c>
      <c r="L904" s="21" t="str">
        <f>IF(OR($A904="",$B904="",$C904=""),"",'OddsRatio_working_3-way'!I903)</f>
        <v/>
      </c>
      <c r="M904" s="22" t="str">
        <f>IF(OR($A904="",$B904="",$C904=""),"",'OddsRatio_working_3-way'!J903)</f>
        <v/>
      </c>
      <c r="N904" s="17" t="str">
        <f>IF('Log_working_3-way'!$D903="","",A904^('Log_working_3-way'!$D903))</f>
        <v/>
      </c>
      <c r="O904" s="21" t="str">
        <f>IF('Log_working_3-way'!$D903="","",B904^('Log_working_3-way'!$D903))</f>
        <v/>
      </c>
      <c r="P904" s="22" t="str">
        <f>IF('Log_working_3-way'!$D903="","",C904^('Log_working_3-way'!$D903))</f>
        <v/>
      </c>
    </row>
    <row r="905" spans="4:16" x14ac:dyDescent="0.2">
      <c r="D905" s="20" t="str">
        <f t="shared" si="422"/>
        <v/>
      </c>
      <c r="E905" s="17" t="str">
        <f>IF(OR($A905="",$B905="",$C905=""),"",A905*'MPTO_working_3-way'!$I904)</f>
        <v/>
      </c>
      <c r="F905" s="21" t="str">
        <f>IF(OR($A905="",$B905="",$C905=""),"",B905*'MPTO_working_3-way'!$I904)</f>
        <v/>
      </c>
      <c r="G905" s="22" t="str">
        <f>IF(OR($A905="",$B905="",$C905=""),"",C905*'MPTO_working_3-way'!$I904)</f>
        <v/>
      </c>
      <c r="H905" s="17" t="str">
        <f>IF(OR($A905="",$B905="",$C905=""),"",'MPTO_working_3-way'!E904)</f>
        <v/>
      </c>
      <c r="I905" s="21" t="str">
        <f>IF(OR($A905="",$B905="",$C905=""),"",'MPTO_working_3-way'!F904)</f>
        <v/>
      </c>
      <c r="J905" s="22" t="str">
        <f>IF(OR($A905="",$B905="",$C905=""),"",'MPTO_working_3-way'!G904)</f>
        <v/>
      </c>
      <c r="K905" s="17" t="str">
        <f>IF(OR($A905="",$B905="",$C905=""),"",'OddsRatio_working_3-way'!H904)</f>
        <v/>
      </c>
      <c r="L905" s="21" t="str">
        <f>IF(OR($A905="",$B905="",$C905=""),"",'OddsRatio_working_3-way'!I904)</f>
        <v/>
      </c>
      <c r="M905" s="22" t="str">
        <f>IF(OR($A905="",$B905="",$C905=""),"",'OddsRatio_working_3-way'!J904)</f>
        <v/>
      </c>
      <c r="N905" s="17" t="str">
        <f>IF('Log_working_3-way'!$D904="","",A905^('Log_working_3-way'!$D904))</f>
        <v/>
      </c>
      <c r="O905" s="21" t="str">
        <f>IF('Log_working_3-way'!$D904="","",B905^('Log_working_3-way'!$D904))</f>
        <v/>
      </c>
      <c r="P905" s="22" t="str">
        <f>IF('Log_working_3-way'!$D904="","",C905^('Log_working_3-way'!$D904))</f>
        <v/>
      </c>
    </row>
    <row r="906" spans="4:16" x14ac:dyDescent="0.2">
      <c r="D906" s="20" t="str">
        <f t="shared" si="422"/>
        <v/>
      </c>
      <c r="E906" s="17" t="str">
        <f>IF(OR($A906="",$B906="",$C906=""),"",A906*'MPTO_working_3-way'!$I905)</f>
        <v/>
      </c>
      <c r="F906" s="21" t="str">
        <f>IF(OR($A906="",$B906="",$C906=""),"",B906*'MPTO_working_3-way'!$I905)</f>
        <v/>
      </c>
      <c r="G906" s="22" t="str">
        <f>IF(OR($A906="",$B906="",$C906=""),"",C906*'MPTO_working_3-way'!$I905)</f>
        <v/>
      </c>
      <c r="H906" s="17" t="str">
        <f>IF(OR($A906="",$B906="",$C906=""),"",'MPTO_working_3-way'!E905)</f>
        <v/>
      </c>
      <c r="I906" s="21" t="str">
        <f>IF(OR($A906="",$B906="",$C906=""),"",'MPTO_working_3-way'!F905)</f>
        <v/>
      </c>
      <c r="J906" s="22" t="str">
        <f>IF(OR($A906="",$B906="",$C906=""),"",'MPTO_working_3-way'!G905)</f>
        <v/>
      </c>
      <c r="K906" s="17" t="str">
        <f>IF(OR($A906="",$B906="",$C906=""),"",'OddsRatio_working_3-way'!H905)</f>
        <v/>
      </c>
      <c r="L906" s="21" t="str">
        <f>IF(OR($A906="",$B906="",$C906=""),"",'OddsRatio_working_3-way'!I905)</f>
        <v/>
      </c>
      <c r="M906" s="22" t="str">
        <f>IF(OR($A906="",$B906="",$C906=""),"",'OddsRatio_working_3-way'!J905)</f>
        <v/>
      </c>
      <c r="N906" s="17" t="str">
        <f>IF('Log_working_3-way'!$D905="","",A906^('Log_working_3-way'!$D905))</f>
        <v/>
      </c>
      <c r="O906" s="21" t="str">
        <f>IF('Log_working_3-way'!$D905="","",B906^('Log_working_3-way'!$D905))</f>
        <v/>
      </c>
      <c r="P906" s="22" t="str">
        <f>IF('Log_working_3-way'!$D905="","",C906^('Log_working_3-way'!$D905))</f>
        <v/>
      </c>
    </row>
    <row r="907" spans="4:16" x14ac:dyDescent="0.2">
      <c r="D907" s="20" t="str">
        <f t="shared" si="422"/>
        <v/>
      </c>
      <c r="E907" s="17" t="str">
        <f>IF(OR($A907="",$B907="",$C907=""),"",A907*'MPTO_working_3-way'!$I906)</f>
        <v/>
      </c>
      <c r="F907" s="21" t="str">
        <f>IF(OR($A907="",$B907="",$C907=""),"",B907*'MPTO_working_3-way'!$I906)</f>
        <v/>
      </c>
      <c r="G907" s="22" t="str">
        <f>IF(OR($A907="",$B907="",$C907=""),"",C907*'MPTO_working_3-way'!$I906)</f>
        <v/>
      </c>
      <c r="H907" s="17" t="str">
        <f>IF(OR($A907="",$B907="",$C907=""),"",'MPTO_working_3-way'!E906)</f>
        <v/>
      </c>
      <c r="I907" s="21" t="str">
        <f>IF(OR($A907="",$B907="",$C907=""),"",'MPTO_working_3-way'!F906)</f>
        <v/>
      </c>
      <c r="J907" s="22" t="str">
        <f>IF(OR($A907="",$B907="",$C907=""),"",'MPTO_working_3-way'!G906)</f>
        <v/>
      </c>
      <c r="K907" s="17" t="str">
        <f>IF(OR($A907="",$B907="",$C907=""),"",'OddsRatio_working_3-way'!H906)</f>
        <v/>
      </c>
      <c r="L907" s="21" t="str">
        <f>IF(OR($A907="",$B907="",$C907=""),"",'OddsRatio_working_3-way'!I906)</f>
        <v/>
      </c>
      <c r="M907" s="22" t="str">
        <f>IF(OR($A907="",$B907="",$C907=""),"",'OddsRatio_working_3-way'!J906)</f>
        <v/>
      </c>
      <c r="N907" s="17" t="str">
        <f>IF('Log_working_3-way'!$D906="","",A907^('Log_working_3-way'!$D906))</f>
        <v/>
      </c>
      <c r="O907" s="21" t="str">
        <f>IF('Log_working_3-way'!$D906="","",B907^('Log_working_3-way'!$D906))</f>
        <v/>
      </c>
      <c r="P907" s="22" t="str">
        <f>IF('Log_working_3-way'!$D906="","",C907^('Log_working_3-way'!$D906))</f>
        <v/>
      </c>
    </row>
    <row r="908" spans="4:16" x14ac:dyDescent="0.2">
      <c r="D908" s="20" t="str">
        <f t="shared" si="422"/>
        <v/>
      </c>
      <c r="E908" s="17" t="str">
        <f>IF(OR($A908="",$B908="",$C908=""),"",A908*'MPTO_working_3-way'!$I907)</f>
        <v/>
      </c>
      <c r="F908" s="21" t="str">
        <f>IF(OR($A908="",$B908="",$C908=""),"",B908*'MPTO_working_3-way'!$I907)</f>
        <v/>
      </c>
      <c r="G908" s="22" t="str">
        <f>IF(OR($A908="",$B908="",$C908=""),"",C908*'MPTO_working_3-way'!$I907)</f>
        <v/>
      </c>
      <c r="H908" s="17" t="str">
        <f>IF(OR($A908="",$B908="",$C908=""),"",'MPTO_working_3-way'!E907)</f>
        <v/>
      </c>
      <c r="I908" s="21" t="str">
        <f>IF(OR($A908="",$B908="",$C908=""),"",'MPTO_working_3-way'!F907)</f>
        <v/>
      </c>
      <c r="J908" s="22" t="str">
        <f>IF(OR($A908="",$B908="",$C908=""),"",'MPTO_working_3-way'!G907)</f>
        <v/>
      </c>
      <c r="K908" s="17" t="str">
        <f>IF(OR($A908="",$B908="",$C908=""),"",'OddsRatio_working_3-way'!H907)</f>
        <v/>
      </c>
      <c r="L908" s="21" t="str">
        <f>IF(OR($A908="",$B908="",$C908=""),"",'OddsRatio_working_3-way'!I907)</f>
        <v/>
      </c>
      <c r="M908" s="22" t="str">
        <f>IF(OR($A908="",$B908="",$C908=""),"",'OddsRatio_working_3-way'!J907)</f>
        <v/>
      </c>
      <c r="N908" s="17" t="str">
        <f>IF('Log_working_3-way'!$D907="","",A908^('Log_working_3-way'!$D907))</f>
        <v/>
      </c>
      <c r="O908" s="21" t="str">
        <f>IF('Log_working_3-way'!$D907="","",B908^('Log_working_3-way'!$D907))</f>
        <v/>
      </c>
      <c r="P908" s="22" t="str">
        <f>IF('Log_working_3-way'!$D907="","",C908^('Log_working_3-way'!$D907))</f>
        <v/>
      </c>
    </row>
    <row r="909" spans="4:16" x14ac:dyDescent="0.2">
      <c r="D909" s="20" t="str">
        <f t="shared" si="422"/>
        <v/>
      </c>
      <c r="E909" s="17" t="str">
        <f>IF(OR($A909="",$B909="",$C909=""),"",A909*'MPTO_working_3-way'!$I908)</f>
        <v/>
      </c>
      <c r="F909" s="21" t="str">
        <f>IF(OR($A909="",$B909="",$C909=""),"",B909*'MPTO_working_3-way'!$I908)</f>
        <v/>
      </c>
      <c r="G909" s="22" t="str">
        <f>IF(OR($A909="",$B909="",$C909=""),"",C909*'MPTO_working_3-way'!$I908)</f>
        <v/>
      </c>
      <c r="H909" s="17" t="str">
        <f>IF(OR($A909="",$B909="",$C909=""),"",'MPTO_working_3-way'!E908)</f>
        <v/>
      </c>
      <c r="I909" s="21" t="str">
        <f>IF(OR($A909="",$B909="",$C909=""),"",'MPTO_working_3-way'!F908)</f>
        <v/>
      </c>
      <c r="J909" s="22" t="str">
        <f>IF(OR($A909="",$B909="",$C909=""),"",'MPTO_working_3-way'!G908)</f>
        <v/>
      </c>
      <c r="K909" s="17" t="str">
        <f>IF(OR($A909="",$B909="",$C909=""),"",'OddsRatio_working_3-way'!H908)</f>
        <v/>
      </c>
      <c r="L909" s="21" t="str">
        <f>IF(OR($A909="",$B909="",$C909=""),"",'OddsRatio_working_3-way'!I908)</f>
        <v/>
      </c>
      <c r="M909" s="22" t="str">
        <f>IF(OR($A909="",$B909="",$C909=""),"",'OddsRatio_working_3-way'!J908)</f>
        <v/>
      </c>
      <c r="N909" s="17" t="str">
        <f>IF('Log_working_3-way'!$D908="","",A909^('Log_working_3-way'!$D908))</f>
        <v/>
      </c>
      <c r="O909" s="21" t="str">
        <f>IF('Log_working_3-way'!$D908="","",B909^('Log_working_3-way'!$D908))</f>
        <v/>
      </c>
      <c r="P909" s="22" t="str">
        <f>IF('Log_working_3-way'!$D908="","",C909^('Log_working_3-way'!$D908))</f>
        <v/>
      </c>
    </row>
    <row r="910" spans="4:16" x14ac:dyDescent="0.2">
      <c r="D910" s="20" t="str">
        <f t="shared" si="422"/>
        <v/>
      </c>
      <c r="E910" s="17" t="str">
        <f>IF(OR($A910="",$B910="",$C910=""),"",A910*'MPTO_working_3-way'!$I909)</f>
        <v/>
      </c>
      <c r="F910" s="21" t="str">
        <f>IF(OR($A910="",$B910="",$C910=""),"",B910*'MPTO_working_3-way'!$I909)</f>
        <v/>
      </c>
      <c r="G910" s="22" t="str">
        <f>IF(OR($A910="",$B910="",$C910=""),"",C910*'MPTO_working_3-way'!$I909)</f>
        <v/>
      </c>
      <c r="H910" s="17" t="str">
        <f>IF(OR($A910="",$B910="",$C910=""),"",'MPTO_working_3-way'!E909)</f>
        <v/>
      </c>
      <c r="I910" s="21" t="str">
        <f>IF(OR($A910="",$B910="",$C910=""),"",'MPTO_working_3-way'!F909)</f>
        <v/>
      </c>
      <c r="J910" s="22" t="str">
        <f>IF(OR($A910="",$B910="",$C910=""),"",'MPTO_working_3-way'!G909)</f>
        <v/>
      </c>
      <c r="K910" s="17" t="str">
        <f>IF(OR($A910="",$B910="",$C910=""),"",'OddsRatio_working_3-way'!H909)</f>
        <v/>
      </c>
      <c r="L910" s="21" t="str">
        <f>IF(OR($A910="",$B910="",$C910=""),"",'OddsRatio_working_3-way'!I909)</f>
        <v/>
      </c>
      <c r="M910" s="22" t="str">
        <f>IF(OR($A910="",$B910="",$C910=""),"",'OddsRatio_working_3-way'!J909)</f>
        <v/>
      </c>
      <c r="N910" s="17" t="str">
        <f>IF('Log_working_3-way'!$D909="","",A910^('Log_working_3-way'!$D909))</f>
        <v/>
      </c>
      <c r="O910" s="21" t="str">
        <f>IF('Log_working_3-way'!$D909="","",B910^('Log_working_3-way'!$D909))</f>
        <v/>
      </c>
      <c r="P910" s="22" t="str">
        <f>IF('Log_working_3-way'!$D909="","",C910^('Log_working_3-way'!$D909))</f>
        <v/>
      </c>
    </row>
    <row r="911" spans="4:16" x14ac:dyDescent="0.2">
      <c r="D911" s="20" t="str">
        <f t="shared" si="422"/>
        <v/>
      </c>
      <c r="E911" s="17" t="str">
        <f>IF(OR($A911="",$B911="",$C911=""),"",A911*'MPTO_working_3-way'!$I910)</f>
        <v/>
      </c>
      <c r="F911" s="21" t="str">
        <f>IF(OR($A911="",$B911="",$C911=""),"",B911*'MPTO_working_3-way'!$I910)</f>
        <v/>
      </c>
      <c r="G911" s="22" t="str">
        <f>IF(OR($A911="",$B911="",$C911=""),"",C911*'MPTO_working_3-way'!$I910)</f>
        <v/>
      </c>
      <c r="H911" s="17" t="str">
        <f>IF(OR($A911="",$B911="",$C911=""),"",'MPTO_working_3-way'!E910)</f>
        <v/>
      </c>
      <c r="I911" s="21" t="str">
        <f>IF(OR($A911="",$B911="",$C911=""),"",'MPTO_working_3-way'!F910)</f>
        <v/>
      </c>
      <c r="J911" s="22" t="str">
        <f>IF(OR($A911="",$B911="",$C911=""),"",'MPTO_working_3-way'!G910)</f>
        <v/>
      </c>
      <c r="K911" s="17" t="str">
        <f>IF(OR($A911="",$B911="",$C911=""),"",'OddsRatio_working_3-way'!H910)</f>
        <v/>
      </c>
      <c r="L911" s="21" t="str">
        <f>IF(OR($A911="",$B911="",$C911=""),"",'OddsRatio_working_3-way'!I910)</f>
        <v/>
      </c>
      <c r="M911" s="22" t="str">
        <f>IF(OR($A911="",$B911="",$C911=""),"",'OddsRatio_working_3-way'!J910)</f>
        <v/>
      </c>
      <c r="N911" s="17" t="str">
        <f>IF('Log_working_3-way'!$D910="","",A911^('Log_working_3-way'!$D910))</f>
        <v/>
      </c>
      <c r="O911" s="21" t="str">
        <f>IF('Log_working_3-way'!$D910="","",B911^('Log_working_3-way'!$D910))</f>
        <v/>
      </c>
      <c r="P911" s="22" t="str">
        <f>IF('Log_working_3-way'!$D910="","",C911^('Log_working_3-way'!$D910))</f>
        <v/>
      </c>
    </row>
    <row r="912" spans="4:16" x14ac:dyDescent="0.2">
      <c r="D912" s="20" t="str">
        <f t="shared" si="422"/>
        <v/>
      </c>
      <c r="E912" s="17" t="str">
        <f>IF(OR($A912="",$B912="",$C912=""),"",A912*'MPTO_working_3-way'!$I911)</f>
        <v/>
      </c>
      <c r="F912" s="21" t="str">
        <f>IF(OR($A912="",$B912="",$C912=""),"",B912*'MPTO_working_3-way'!$I911)</f>
        <v/>
      </c>
      <c r="G912" s="22" t="str">
        <f>IF(OR($A912="",$B912="",$C912=""),"",C912*'MPTO_working_3-way'!$I911)</f>
        <v/>
      </c>
      <c r="H912" s="17" t="str">
        <f>IF(OR($A912="",$B912="",$C912=""),"",'MPTO_working_3-way'!E911)</f>
        <v/>
      </c>
      <c r="I912" s="21" t="str">
        <f>IF(OR($A912="",$B912="",$C912=""),"",'MPTO_working_3-way'!F911)</f>
        <v/>
      </c>
      <c r="J912" s="22" t="str">
        <f>IF(OR($A912="",$B912="",$C912=""),"",'MPTO_working_3-way'!G911)</f>
        <v/>
      </c>
      <c r="K912" s="17" t="str">
        <f>IF(OR($A912="",$B912="",$C912=""),"",'OddsRatio_working_3-way'!H911)</f>
        <v/>
      </c>
      <c r="L912" s="21" t="str">
        <f>IF(OR($A912="",$B912="",$C912=""),"",'OddsRatio_working_3-way'!I911)</f>
        <v/>
      </c>
      <c r="M912" s="22" t="str">
        <f>IF(OR($A912="",$B912="",$C912=""),"",'OddsRatio_working_3-way'!J911)</f>
        <v/>
      </c>
      <c r="N912" s="17" t="str">
        <f>IF('Log_working_3-way'!$D911="","",A912^('Log_working_3-way'!$D911))</f>
        <v/>
      </c>
      <c r="O912" s="21" t="str">
        <f>IF('Log_working_3-way'!$D911="","",B912^('Log_working_3-way'!$D911))</f>
        <v/>
      </c>
      <c r="P912" s="22" t="str">
        <f>IF('Log_working_3-way'!$D911="","",C912^('Log_working_3-way'!$D911))</f>
        <v/>
      </c>
    </row>
    <row r="913" spans="4:16" x14ac:dyDescent="0.2">
      <c r="D913" s="20" t="str">
        <f t="shared" si="422"/>
        <v/>
      </c>
      <c r="E913" s="17" t="str">
        <f>IF(OR($A913="",$B913="",$C913=""),"",A913*'MPTO_working_3-way'!$I912)</f>
        <v/>
      </c>
      <c r="F913" s="21" t="str">
        <f>IF(OR($A913="",$B913="",$C913=""),"",B913*'MPTO_working_3-way'!$I912)</f>
        <v/>
      </c>
      <c r="G913" s="22" t="str">
        <f>IF(OR($A913="",$B913="",$C913=""),"",C913*'MPTO_working_3-way'!$I912)</f>
        <v/>
      </c>
      <c r="H913" s="17" t="str">
        <f>IF(OR($A913="",$B913="",$C913=""),"",'MPTO_working_3-way'!E912)</f>
        <v/>
      </c>
      <c r="I913" s="21" t="str">
        <f>IF(OR($A913="",$B913="",$C913=""),"",'MPTO_working_3-way'!F912)</f>
        <v/>
      </c>
      <c r="J913" s="22" t="str">
        <f>IF(OR($A913="",$B913="",$C913=""),"",'MPTO_working_3-way'!G912)</f>
        <v/>
      </c>
      <c r="K913" s="17" t="str">
        <f>IF(OR($A913="",$B913="",$C913=""),"",'OddsRatio_working_3-way'!H912)</f>
        <v/>
      </c>
      <c r="L913" s="21" t="str">
        <f>IF(OR($A913="",$B913="",$C913=""),"",'OddsRatio_working_3-way'!I912)</f>
        <v/>
      </c>
      <c r="M913" s="22" t="str">
        <f>IF(OR($A913="",$B913="",$C913=""),"",'OddsRatio_working_3-way'!J912)</f>
        <v/>
      </c>
      <c r="N913" s="17" t="str">
        <f>IF('Log_working_3-way'!$D912="","",A913^('Log_working_3-way'!$D912))</f>
        <v/>
      </c>
      <c r="O913" s="21" t="str">
        <f>IF('Log_working_3-way'!$D912="","",B913^('Log_working_3-way'!$D912))</f>
        <v/>
      </c>
      <c r="P913" s="22" t="str">
        <f>IF('Log_working_3-way'!$D912="","",C913^('Log_working_3-way'!$D912))</f>
        <v/>
      </c>
    </row>
    <row r="914" spans="4:16" x14ac:dyDescent="0.2">
      <c r="D914" s="20" t="str">
        <f t="shared" si="422"/>
        <v/>
      </c>
      <c r="E914" s="17" t="str">
        <f>IF(OR($A914="",$B914="",$C914=""),"",A914*'MPTO_working_3-way'!$I913)</f>
        <v/>
      </c>
      <c r="F914" s="21" t="str">
        <f>IF(OR($A914="",$B914="",$C914=""),"",B914*'MPTO_working_3-way'!$I913)</f>
        <v/>
      </c>
      <c r="G914" s="22" t="str">
        <f>IF(OR($A914="",$B914="",$C914=""),"",C914*'MPTO_working_3-way'!$I913)</f>
        <v/>
      </c>
      <c r="H914" s="17" t="str">
        <f>IF(OR($A914="",$B914="",$C914=""),"",'MPTO_working_3-way'!E913)</f>
        <v/>
      </c>
      <c r="I914" s="21" t="str">
        <f>IF(OR($A914="",$B914="",$C914=""),"",'MPTO_working_3-way'!F913)</f>
        <v/>
      </c>
      <c r="J914" s="22" t="str">
        <f>IF(OR($A914="",$B914="",$C914=""),"",'MPTO_working_3-way'!G913)</f>
        <v/>
      </c>
      <c r="K914" s="17" t="str">
        <f>IF(OR($A914="",$B914="",$C914=""),"",'OddsRatio_working_3-way'!H913)</f>
        <v/>
      </c>
      <c r="L914" s="21" t="str">
        <f>IF(OR($A914="",$B914="",$C914=""),"",'OddsRatio_working_3-way'!I913)</f>
        <v/>
      </c>
      <c r="M914" s="22" t="str">
        <f>IF(OR($A914="",$B914="",$C914=""),"",'OddsRatio_working_3-way'!J913)</f>
        <v/>
      </c>
      <c r="N914" s="17" t="str">
        <f>IF('Log_working_3-way'!$D913="","",A914^('Log_working_3-way'!$D913))</f>
        <v/>
      </c>
      <c r="O914" s="21" t="str">
        <f>IF('Log_working_3-way'!$D913="","",B914^('Log_working_3-way'!$D913))</f>
        <v/>
      </c>
      <c r="P914" s="22" t="str">
        <f>IF('Log_working_3-way'!$D913="","",C914^('Log_working_3-way'!$D913))</f>
        <v/>
      </c>
    </row>
    <row r="915" spans="4:16" x14ac:dyDescent="0.2">
      <c r="D915" s="20" t="str">
        <f t="shared" si="422"/>
        <v/>
      </c>
      <c r="E915" s="17" t="str">
        <f>IF(OR($A915="",$B915="",$C915=""),"",A915*'MPTO_working_3-way'!$I914)</f>
        <v/>
      </c>
      <c r="F915" s="21" t="str">
        <f>IF(OR($A915="",$B915="",$C915=""),"",B915*'MPTO_working_3-way'!$I914)</f>
        <v/>
      </c>
      <c r="G915" s="22" t="str">
        <f>IF(OR($A915="",$B915="",$C915=""),"",C915*'MPTO_working_3-way'!$I914)</f>
        <v/>
      </c>
      <c r="H915" s="17" t="str">
        <f>IF(OR($A915="",$B915="",$C915=""),"",'MPTO_working_3-way'!E914)</f>
        <v/>
      </c>
      <c r="I915" s="21" t="str">
        <f>IF(OR($A915="",$B915="",$C915=""),"",'MPTO_working_3-way'!F914)</f>
        <v/>
      </c>
      <c r="J915" s="22" t="str">
        <f>IF(OR($A915="",$B915="",$C915=""),"",'MPTO_working_3-way'!G914)</f>
        <v/>
      </c>
      <c r="K915" s="17" t="str">
        <f>IF(OR($A915="",$B915="",$C915=""),"",'OddsRatio_working_3-way'!H914)</f>
        <v/>
      </c>
      <c r="L915" s="21" t="str">
        <f>IF(OR($A915="",$B915="",$C915=""),"",'OddsRatio_working_3-way'!I914)</f>
        <v/>
      </c>
      <c r="M915" s="22" t="str">
        <f>IF(OR($A915="",$B915="",$C915=""),"",'OddsRatio_working_3-way'!J914)</f>
        <v/>
      </c>
      <c r="N915" s="17" t="str">
        <f>IF('Log_working_3-way'!$D914="","",A915^('Log_working_3-way'!$D914))</f>
        <v/>
      </c>
      <c r="O915" s="21" t="str">
        <f>IF('Log_working_3-way'!$D914="","",B915^('Log_working_3-way'!$D914))</f>
        <v/>
      </c>
      <c r="P915" s="22" t="str">
        <f>IF('Log_working_3-way'!$D914="","",C915^('Log_working_3-way'!$D914))</f>
        <v/>
      </c>
    </row>
    <row r="916" spans="4:16" x14ac:dyDescent="0.2">
      <c r="D916" s="20" t="str">
        <f t="shared" si="422"/>
        <v/>
      </c>
      <c r="E916" s="17" t="str">
        <f>IF(OR($A916="",$B916="",$C916=""),"",A916*'MPTO_working_3-way'!$I915)</f>
        <v/>
      </c>
      <c r="F916" s="21" t="str">
        <f>IF(OR($A916="",$B916="",$C916=""),"",B916*'MPTO_working_3-way'!$I915)</f>
        <v/>
      </c>
      <c r="G916" s="22" t="str">
        <f>IF(OR($A916="",$B916="",$C916=""),"",C916*'MPTO_working_3-way'!$I915)</f>
        <v/>
      </c>
      <c r="H916" s="17" t="str">
        <f>IF(OR($A916="",$B916="",$C916=""),"",'MPTO_working_3-way'!E915)</f>
        <v/>
      </c>
      <c r="I916" s="21" t="str">
        <f>IF(OR($A916="",$B916="",$C916=""),"",'MPTO_working_3-way'!F915)</f>
        <v/>
      </c>
      <c r="J916" s="22" t="str">
        <f>IF(OR($A916="",$B916="",$C916=""),"",'MPTO_working_3-way'!G915)</f>
        <v/>
      </c>
      <c r="K916" s="17" t="str">
        <f>IF(OR($A916="",$B916="",$C916=""),"",'OddsRatio_working_3-way'!H915)</f>
        <v/>
      </c>
      <c r="L916" s="21" t="str">
        <f>IF(OR($A916="",$B916="",$C916=""),"",'OddsRatio_working_3-way'!I915)</f>
        <v/>
      </c>
      <c r="M916" s="22" t="str">
        <f>IF(OR($A916="",$B916="",$C916=""),"",'OddsRatio_working_3-way'!J915)</f>
        <v/>
      </c>
      <c r="N916" s="17" t="str">
        <f>IF('Log_working_3-way'!$D915="","",A916^('Log_working_3-way'!$D915))</f>
        <v/>
      </c>
      <c r="O916" s="21" t="str">
        <f>IF('Log_working_3-way'!$D915="","",B916^('Log_working_3-way'!$D915))</f>
        <v/>
      </c>
      <c r="P916" s="22" t="str">
        <f>IF('Log_working_3-way'!$D915="","",C916^('Log_working_3-way'!$D915))</f>
        <v/>
      </c>
    </row>
    <row r="917" spans="4:16" x14ac:dyDescent="0.2">
      <c r="D917" s="20" t="str">
        <f t="shared" si="422"/>
        <v/>
      </c>
      <c r="E917" s="17" t="str">
        <f>IF(OR($A917="",$B917="",$C917=""),"",A917*'MPTO_working_3-way'!$I916)</f>
        <v/>
      </c>
      <c r="F917" s="21" t="str">
        <f>IF(OR($A917="",$B917="",$C917=""),"",B917*'MPTO_working_3-way'!$I916)</f>
        <v/>
      </c>
      <c r="G917" s="22" t="str">
        <f>IF(OR($A917="",$B917="",$C917=""),"",C917*'MPTO_working_3-way'!$I916)</f>
        <v/>
      </c>
      <c r="H917" s="17" t="str">
        <f>IF(OR($A917="",$B917="",$C917=""),"",'MPTO_working_3-way'!E916)</f>
        <v/>
      </c>
      <c r="I917" s="21" t="str">
        <f>IF(OR($A917="",$B917="",$C917=""),"",'MPTO_working_3-way'!F916)</f>
        <v/>
      </c>
      <c r="J917" s="22" t="str">
        <f>IF(OR($A917="",$B917="",$C917=""),"",'MPTO_working_3-way'!G916)</f>
        <v/>
      </c>
      <c r="K917" s="17" t="str">
        <f>IF(OR($A917="",$B917="",$C917=""),"",'OddsRatio_working_3-way'!H916)</f>
        <v/>
      </c>
      <c r="L917" s="21" t="str">
        <f>IF(OR($A917="",$B917="",$C917=""),"",'OddsRatio_working_3-way'!I916)</f>
        <v/>
      </c>
      <c r="M917" s="22" t="str">
        <f>IF(OR($A917="",$B917="",$C917=""),"",'OddsRatio_working_3-way'!J916)</f>
        <v/>
      </c>
      <c r="N917" s="17" t="str">
        <f>IF('Log_working_3-way'!$D916="","",A917^('Log_working_3-way'!$D916))</f>
        <v/>
      </c>
      <c r="O917" s="21" t="str">
        <f>IF('Log_working_3-way'!$D916="","",B917^('Log_working_3-way'!$D916))</f>
        <v/>
      </c>
      <c r="P917" s="22" t="str">
        <f>IF('Log_working_3-way'!$D916="","",C917^('Log_working_3-way'!$D916))</f>
        <v/>
      </c>
    </row>
    <row r="918" spans="4:16" x14ac:dyDescent="0.2">
      <c r="D918" s="20" t="str">
        <f t="shared" si="422"/>
        <v/>
      </c>
      <c r="E918" s="17" t="str">
        <f>IF(OR($A918="",$B918="",$C918=""),"",A918*'MPTO_working_3-way'!$I917)</f>
        <v/>
      </c>
      <c r="F918" s="21" t="str">
        <f>IF(OR($A918="",$B918="",$C918=""),"",B918*'MPTO_working_3-way'!$I917)</f>
        <v/>
      </c>
      <c r="G918" s="22" t="str">
        <f>IF(OR($A918="",$B918="",$C918=""),"",C918*'MPTO_working_3-way'!$I917)</f>
        <v/>
      </c>
      <c r="H918" s="17" t="str">
        <f>IF(OR($A918="",$B918="",$C918=""),"",'MPTO_working_3-way'!E917)</f>
        <v/>
      </c>
      <c r="I918" s="21" t="str">
        <f>IF(OR($A918="",$B918="",$C918=""),"",'MPTO_working_3-way'!F917)</f>
        <v/>
      </c>
      <c r="J918" s="22" t="str">
        <f>IF(OR($A918="",$B918="",$C918=""),"",'MPTO_working_3-way'!G917)</f>
        <v/>
      </c>
      <c r="K918" s="17" t="str">
        <f>IF(OR($A918="",$B918="",$C918=""),"",'OddsRatio_working_3-way'!H917)</f>
        <v/>
      </c>
      <c r="L918" s="21" t="str">
        <f>IF(OR($A918="",$B918="",$C918=""),"",'OddsRatio_working_3-way'!I917)</f>
        <v/>
      </c>
      <c r="M918" s="22" t="str">
        <f>IF(OR($A918="",$B918="",$C918=""),"",'OddsRatio_working_3-way'!J917)</f>
        <v/>
      </c>
      <c r="N918" s="17" t="str">
        <f>IF('Log_working_3-way'!$D917="","",A918^('Log_working_3-way'!$D917))</f>
        <v/>
      </c>
      <c r="O918" s="21" t="str">
        <f>IF('Log_working_3-way'!$D917="","",B918^('Log_working_3-way'!$D917))</f>
        <v/>
      </c>
      <c r="P918" s="22" t="str">
        <f>IF('Log_working_3-way'!$D917="","",C918^('Log_working_3-way'!$D917))</f>
        <v/>
      </c>
    </row>
    <row r="919" spans="4:16" x14ac:dyDescent="0.2">
      <c r="D919" s="20" t="str">
        <f t="shared" si="422"/>
        <v/>
      </c>
      <c r="E919" s="17" t="str">
        <f>IF(OR($A919="",$B919="",$C919=""),"",A919*'MPTO_working_3-way'!$I918)</f>
        <v/>
      </c>
      <c r="F919" s="21" t="str">
        <f>IF(OR($A919="",$B919="",$C919=""),"",B919*'MPTO_working_3-way'!$I918)</f>
        <v/>
      </c>
      <c r="G919" s="22" t="str">
        <f>IF(OR($A919="",$B919="",$C919=""),"",C919*'MPTO_working_3-way'!$I918)</f>
        <v/>
      </c>
      <c r="H919" s="17" t="str">
        <f>IF(OR($A919="",$B919="",$C919=""),"",'MPTO_working_3-way'!E918)</f>
        <v/>
      </c>
      <c r="I919" s="21" t="str">
        <f>IF(OR($A919="",$B919="",$C919=""),"",'MPTO_working_3-way'!F918)</f>
        <v/>
      </c>
      <c r="J919" s="22" t="str">
        <f>IF(OR($A919="",$B919="",$C919=""),"",'MPTO_working_3-way'!G918)</f>
        <v/>
      </c>
      <c r="K919" s="17" t="str">
        <f>IF(OR($A919="",$B919="",$C919=""),"",'OddsRatio_working_3-way'!H918)</f>
        <v/>
      </c>
      <c r="L919" s="21" t="str">
        <f>IF(OR($A919="",$B919="",$C919=""),"",'OddsRatio_working_3-way'!I918)</f>
        <v/>
      </c>
      <c r="M919" s="22" t="str">
        <f>IF(OR($A919="",$B919="",$C919=""),"",'OddsRatio_working_3-way'!J918)</f>
        <v/>
      </c>
      <c r="N919" s="17" t="str">
        <f>IF('Log_working_3-way'!$D918="","",A919^('Log_working_3-way'!$D918))</f>
        <v/>
      </c>
      <c r="O919" s="21" t="str">
        <f>IF('Log_working_3-way'!$D918="","",B919^('Log_working_3-way'!$D918))</f>
        <v/>
      </c>
      <c r="P919" s="22" t="str">
        <f>IF('Log_working_3-way'!$D918="","",C919^('Log_working_3-way'!$D918))</f>
        <v/>
      </c>
    </row>
    <row r="920" spans="4:16" x14ac:dyDescent="0.2">
      <c r="D920" s="20" t="str">
        <f t="shared" si="422"/>
        <v/>
      </c>
      <c r="E920" s="17" t="str">
        <f>IF(OR($A920="",$B920="",$C920=""),"",A920*'MPTO_working_3-way'!$I919)</f>
        <v/>
      </c>
      <c r="F920" s="21" t="str">
        <f>IF(OR($A920="",$B920="",$C920=""),"",B920*'MPTO_working_3-way'!$I919)</f>
        <v/>
      </c>
      <c r="G920" s="22" t="str">
        <f>IF(OR($A920="",$B920="",$C920=""),"",C920*'MPTO_working_3-way'!$I919)</f>
        <v/>
      </c>
      <c r="H920" s="17" t="str">
        <f>IF(OR($A920="",$B920="",$C920=""),"",'MPTO_working_3-way'!E919)</f>
        <v/>
      </c>
      <c r="I920" s="21" t="str">
        <f>IF(OR($A920="",$B920="",$C920=""),"",'MPTO_working_3-way'!F919)</f>
        <v/>
      </c>
      <c r="J920" s="22" t="str">
        <f>IF(OR($A920="",$B920="",$C920=""),"",'MPTO_working_3-way'!G919)</f>
        <v/>
      </c>
      <c r="K920" s="17" t="str">
        <f>IF(OR($A920="",$B920="",$C920=""),"",'OddsRatio_working_3-way'!H919)</f>
        <v/>
      </c>
      <c r="L920" s="21" t="str">
        <f>IF(OR($A920="",$B920="",$C920=""),"",'OddsRatio_working_3-way'!I919)</f>
        <v/>
      </c>
      <c r="M920" s="22" t="str">
        <f>IF(OR($A920="",$B920="",$C920=""),"",'OddsRatio_working_3-way'!J919)</f>
        <v/>
      </c>
      <c r="N920" s="17" t="str">
        <f>IF('Log_working_3-way'!$D919="","",A920^('Log_working_3-way'!$D919))</f>
        <v/>
      </c>
      <c r="O920" s="21" t="str">
        <f>IF('Log_working_3-way'!$D919="","",B920^('Log_working_3-way'!$D919))</f>
        <v/>
      </c>
      <c r="P920" s="22" t="str">
        <f>IF('Log_working_3-way'!$D919="","",C920^('Log_working_3-way'!$D919))</f>
        <v/>
      </c>
    </row>
    <row r="921" spans="4:16" x14ac:dyDescent="0.2">
      <c r="D921" s="20" t="str">
        <f t="shared" si="422"/>
        <v/>
      </c>
      <c r="E921" s="17" t="str">
        <f>IF(OR($A921="",$B921="",$C921=""),"",A921*'MPTO_working_3-way'!$I920)</f>
        <v/>
      </c>
      <c r="F921" s="21" t="str">
        <f>IF(OR($A921="",$B921="",$C921=""),"",B921*'MPTO_working_3-way'!$I920)</f>
        <v/>
      </c>
      <c r="G921" s="22" t="str">
        <f>IF(OR($A921="",$B921="",$C921=""),"",C921*'MPTO_working_3-way'!$I920)</f>
        <v/>
      </c>
      <c r="H921" s="17" t="str">
        <f>IF(OR($A921="",$B921="",$C921=""),"",'MPTO_working_3-way'!E920)</f>
        <v/>
      </c>
      <c r="I921" s="21" t="str">
        <f>IF(OR($A921="",$B921="",$C921=""),"",'MPTO_working_3-way'!F920)</f>
        <v/>
      </c>
      <c r="J921" s="22" t="str">
        <f>IF(OR($A921="",$B921="",$C921=""),"",'MPTO_working_3-way'!G920)</f>
        <v/>
      </c>
      <c r="K921" s="17" t="str">
        <f>IF(OR($A921="",$B921="",$C921=""),"",'OddsRatio_working_3-way'!H920)</f>
        <v/>
      </c>
      <c r="L921" s="21" t="str">
        <f>IF(OR($A921="",$B921="",$C921=""),"",'OddsRatio_working_3-way'!I920)</f>
        <v/>
      </c>
      <c r="M921" s="22" t="str">
        <f>IF(OR($A921="",$B921="",$C921=""),"",'OddsRatio_working_3-way'!J920)</f>
        <v/>
      </c>
      <c r="N921" s="17" t="str">
        <f>IF('Log_working_3-way'!$D920="","",A921^('Log_working_3-way'!$D920))</f>
        <v/>
      </c>
      <c r="O921" s="21" t="str">
        <f>IF('Log_working_3-way'!$D920="","",B921^('Log_working_3-way'!$D920))</f>
        <v/>
      </c>
      <c r="P921" s="22" t="str">
        <f>IF('Log_working_3-way'!$D920="","",C921^('Log_working_3-way'!$D920))</f>
        <v/>
      </c>
    </row>
    <row r="922" spans="4:16" x14ac:dyDescent="0.2">
      <c r="D922" s="20" t="str">
        <f t="shared" si="422"/>
        <v/>
      </c>
      <c r="E922" s="17" t="str">
        <f>IF(OR($A922="",$B922="",$C922=""),"",A922*'MPTO_working_3-way'!$I921)</f>
        <v/>
      </c>
      <c r="F922" s="21" t="str">
        <f>IF(OR($A922="",$B922="",$C922=""),"",B922*'MPTO_working_3-way'!$I921)</f>
        <v/>
      </c>
      <c r="G922" s="22" t="str">
        <f>IF(OR($A922="",$B922="",$C922=""),"",C922*'MPTO_working_3-way'!$I921)</f>
        <v/>
      </c>
      <c r="H922" s="17" t="str">
        <f>IF(OR($A922="",$B922="",$C922=""),"",'MPTO_working_3-way'!E921)</f>
        <v/>
      </c>
      <c r="I922" s="21" t="str">
        <f>IF(OR($A922="",$B922="",$C922=""),"",'MPTO_working_3-way'!F921)</f>
        <v/>
      </c>
      <c r="J922" s="22" t="str">
        <f>IF(OR($A922="",$B922="",$C922=""),"",'MPTO_working_3-way'!G921)</f>
        <v/>
      </c>
      <c r="K922" s="17" t="str">
        <f>IF(OR($A922="",$B922="",$C922=""),"",'OddsRatio_working_3-way'!H921)</f>
        <v/>
      </c>
      <c r="L922" s="21" t="str">
        <f>IF(OR($A922="",$B922="",$C922=""),"",'OddsRatio_working_3-way'!I921)</f>
        <v/>
      </c>
      <c r="M922" s="22" t="str">
        <f>IF(OR($A922="",$B922="",$C922=""),"",'OddsRatio_working_3-way'!J921)</f>
        <v/>
      </c>
      <c r="N922" s="17" t="str">
        <f>IF('Log_working_3-way'!$D921="","",A922^('Log_working_3-way'!$D921))</f>
        <v/>
      </c>
      <c r="O922" s="21" t="str">
        <f>IF('Log_working_3-way'!$D921="","",B922^('Log_working_3-way'!$D921))</f>
        <v/>
      </c>
      <c r="P922" s="22" t="str">
        <f>IF('Log_working_3-way'!$D921="","",C922^('Log_working_3-way'!$D921))</f>
        <v/>
      </c>
    </row>
    <row r="923" spans="4:16" x14ac:dyDescent="0.2">
      <c r="D923" s="20" t="str">
        <f t="shared" si="422"/>
        <v/>
      </c>
      <c r="E923" s="17" t="str">
        <f>IF(OR($A923="",$B923="",$C923=""),"",A923*'MPTO_working_3-way'!$I922)</f>
        <v/>
      </c>
      <c r="F923" s="21" t="str">
        <f>IF(OR($A923="",$B923="",$C923=""),"",B923*'MPTO_working_3-way'!$I922)</f>
        <v/>
      </c>
      <c r="G923" s="22" t="str">
        <f>IF(OR($A923="",$B923="",$C923=""),"",C923*'MPTO_working_3-way'!$I922)</f>
        <v/>
      </c>
      <c r="H923" s="17" t="str">
        <f>IF(OR($A923="",$B923="",$C923=""),"",'MPTO_working_3-way'!E922)</f>
        <v/>
      </c>
      <c r="I923" s="21" t="str">
        <f>IF(OR($A923="",$B923="",$C923=""),"",'MPTO_working_3-way'!F922)</f>
        <v/>
      </c>
      <c r="J923" s="22" t="str">
        <f>IF(OR($A923="",$B923="",$C923=""),"",'MPTO_working_3-way'!G922)</f>
        <v/>
      </c>
      <c r="K923" s="17" t="str">
        <f>IF(OR($A923="",$B923="",$C923=""),"",'OddsRatio_working_3-way'!H922)</f>
        <v/>
      </c>
      <c r="L923" s="21" t="str">
        <f>IF(OR($A923="",$B923="",$C923=""),"",'OddsRatio_working_3-way'!I922)</f>
        <v/>
      </c>
      <c r="M923" s="22" t="str">
        <f>IF(OR($A923="",$B923="",$C923=""),"",'OddsRatio_working_3-way'!J922)</f>
        <v/>
      </c>
      <c r="N923" s="17" t="str">
        <f>IF('Log_working_3-way'!$D922="","",A923^('Log_working_3-way'!$D922))</f>
        <v/>
      </c>
      <c r="O923" s="21" t="str">
        <f>IF('Log_working_3-way'!$D922="","",B923^('Log_working_3-way'!$D922))</f>
        <v/>
      </c>
      <c r="P923" s="22" t="str">
        <f>IF('Log_working_3-way'!$D922="","",C923^('Log_working_3-way'!$D922))</f>
        <v/>
      </c>
    </row>
    <row r="924" spans="4:16" x14ac:dyDescent="0.2">
      <c r="D924" s="20" t="str">
        <f t="shared" si="422"/>
        <v/>
      </c>
      <c r="E924" s="17" t="str">
        <f>IF(OR($A924="",$B924="",$C924=""),"",A924*'MPTO_working_3-way'!$I923)</f>
        <v/>
      </c>
      <c r="F924" s="21" t="str">
        <f>IF(OR($A924="",$B924="",$C924=""),"",B924*'MPTO_working_3-way'!$I923)</f>
        <v/>
      </c>
      <c r="G924" s="22" t="str">
        <f>IF(OR($A924="",$B924="",$C924=""),"",C924*'MPTO_working_3-way'!$I923)</f>
        <v/>
      </c>
      <c r="H924" s="17" t="str">
        <f>IF(OR($A924="",$B924="",$C924=""),"",'MPTO_working_3-way'!E923)</f>
        <v/>
      </c>
      <c r="I924" s="21" t="str">
        <f>IF(OR($A924="",$B924="",$C924=""),"",'MPTO_working_3-way'!F923)</f>
        <v/>
      </c>
      <c r="J924" s="22" t="str">
        <f>IF(OR($A924="",$B924="",$C924=""),"",'MPTO_working_3-way'!G923)</f>
        <v/>
      </c>
      <c r="K924" s="17" t="str">
        <f>IF(OR($A924="",$B924="",$C924=""),"",'OddsRatio_working_3-way'!H923)</f>
        <v/>
      </c>
      <c r="L924" s="21" t="str">
        <f>IF(OR($A924="",$B924="",$C924=""),"",'OddsRatio_working_3-way'!I923)</f>
        <v/>
      </c>
      <c r="M924" s="22" t="str">
        <f>IF(OR($A924="",$B924="",$C924=""),"",'OddsRatio_working_3-way'!J923)</f>
        <v/>
      </c>
      <c r="N924" s="17" t="str">
        <f>IF('Log_working_3-way'!$D923="","",A924^('Log_working_3-way'!$D923))</f>
        <v/>
      </c>
      <c r="O924" s="21" t="str">
        <f>IF('Log_working_3-way'!$D923="","",B924^('Log_working_3-way'!$D923))</f>
        <v/>
      </c>
      <c r="P924" s="22" t="str">
        <f>IF('Log_working_3-way'!$D923="","",C924^('Log_working_3-way'!$D923))</f>
        <v/>
      </c>
    </row>
    <row r="925" spans="4:16" x14ac:dyDescent="0.2">
      <c r="D925" s="20" t="str">
        <f t="shared" si="422"/>
        <v/>
      </c>
      <c r="E925" s="17" t="str">
        <f>IF(OR($A925="",$B925="",$C925=""),"",A925*'MPTO_working_3-way'!$I924)</f>
        <v/>
      </c>
      <c r="F925" s="21" t="str">
        <f>IF(OR($A925="",$B925="",$C925=""),"",B925*'MPTO_working_3-way'!$I924)</f>
        <v/>
      </c>
      <c r="G925" s="22" t="str">
        <f>IF(OR($A925="",$B925="",$C925=""),"",C925*'MPTO_working_3-way'!$I924)</f>
        <v/>
      </c>
      <c r="H925" s="17" t="str">
        <f>IF(OR($A925="",$B925="",$C925=""),"",'MPTO_working_3-way'!E924)</f>
        <v/>
      </c>
      <c r="I925" s="21" t="str">
        <f>IF(OR($A925="",$B925="",$C925=""),"",'MPTO_working_3-way'!F924)</f>
        <v/>
      </c>
      <c r="J925" s="22" t="str">
        <f>IF(OR($A925="",$B925="",$C925=""),"",'MPTO_working_3-way'!G924)</f>
        <v/>
      </c>
      <c r="K925" s="17" t="str">
        <f>IF(OR($A925="",$B925="",$C925=""),"",'OddsRatio_working_3-way'!H924)</f>
        <v/>
      </c>
      <c r="L925" s="21" t="str">
        <f>IF(OR($A925="",$B925="",$C925=""),"",'OddsRatio_working_3-way'!I924)</f>
        <v/>
      </c>
      <c r="M925" s="22" t="str">
        <f>IF(OR($A925="",$B925="",$C925=""),"",'OddsRatio_working_3-way'!J924)</f>
        <v/>
      </c>
      <c r="N925" s="17" t="str">
        <f>IF('Log_working_3-way'!$D924="","",A925^('Log_working_3-way'!$D924))</f>
        <v/>
      </c>
      <c r="O925" s="21" t="str">
        <f>IF('Log_working_3-way'!$D924="","",B925^('Log_working_3-way'!$D924))</f>
        <v/>
      </c>
      <c r="P925" s="22" t="str">
        <f>IF('Log_working_3-way'!$D924="","",C925^('Log_working_3-way'!$D924))</f>
        <v/>
      </c>
    </row>
    <row r="926" spans="4:16" x14ac:dyDescent="0.2">
      <c r="D926" s="20" t="str">
        <f t="shared" si="422"/>
        <v/>
      </c>
      <c r="E926" s="17" t="str">
        <f>IF(OR($A926="",$B926="",$C926=""),"",A926*'MPTO_working_3-way'!$I925)</f>
        <v/>
      </c>
      <c r="F926" s="21" t="str">
        <f>IF(OR($A926="",$B926="",$C926=""),"",B926*'MPTO_working_3-way'!$I925)</f>
        <v/>
      </c>
      <c r="G926" s="22" t="str">
        <f>IF(OR($A926="",$B926="",$C926=""),"",C926*'MPTO_working_3-way'!$I925)</f>
        <v/>
      </c>
      <c r="H926" s="17" t="str">
        <f>IF(OR($A926="",$B926="",$C926=""),"",'MPTO_working_3-way'!E925)</f>
        <v/>
      </c>
      <c r="I926" s="21" t="str">
        <f>IF(OR($A926="",$B926="",$C926=""),"",'MPTO_working_3-way'!F925)</f>
        <v/>
      </c>
      <c r="J926" s="22" t="str">
        <f>IF(OR($A926="",$B926="",$C926=""),"",'MPTO_working_3-way'!G925)</f>
        <v/>
      </c>
      <c r="K926" s="17" t="str">
        <f>IF(OR($A926="",$B926="",$C926=""),"",'OddsRatio_working_3-way'!H925)</f>
        <v/>
      </c>
      <c r="L926" s="21" t="str">
        <f>IF(OR($A926="",$B926="",$C926=""),"",'OddsRatio_working_3-way'!I925)</f>
        <v/>
      </c>
      <c r="M926" s="22" t="str">
        <f>IF(OR($A926="",$B926="",$C926=""),"",'OddsRatio_working_3-way'!J925)</f>
        <v/>
      </c>
      <c r="N926" s="17" t="str">
        <f>IF('Log_working_3-way'!$D925="","",A926^('Log_working_3-way'!$D925))</f>
        <v/>
      </c>
      <c r="O926" s="21" t="str">
        <f>IF('Log_working_3-way'!$D925="","",B926^('Log_working_3-way'!$D925))</f>
        <v/>
      </c>
      <c r="P926" s="22" t="str">
        <f>IF('Log_working_3-way'!$D925="","",C926^('Log_working_3-way'!$D925))</f>
        <v/>
      </c>
    </row>
    <row r="927" spans="4:16" x14ac:dyDescent="0.2">
      <c r="D927" s="20" t="str">
        <f t="shared" si="422"/>
        <v/>
      </c>
      <c r="E927" s="17" t="str">
        <f>IF(OR($A927="",$B927="",$C927=""),"",A927*'MPTO_working_3-way'!$I926)</f>
        <v/>
      </c>
      <c r="F927" s="21" t="str">
        <f>IF(OR($A927="",$B927="",$C927=""),"",B927*'MPTO_working_3-way'!$I926)</f>
        <v/>
      </c>
      <c r="G927" s="22" t="str">
        <f>IF(OR($A927="",$B927="",$C927=""),"",C927*'MPTO_working_3-way'!$I926)</f>
        <v/>
      </c>
      <c r="H927" s="17" t="str">
        <f>IF(OR($A927="",$B927="",$C927=""),"",'MPTO_working_3-way'!E926)</f>
        <v/>
      </c>
      <c r="I927" s="21" t="str">
        <f>IF(OR($A927="",$B927="",$C927=""),"",'MPTO_working_3-way'!F926)</f>
        <v/>
      </c>
      <c r="J927" s="22" t="str">
        <f>IF(OR($A927="",$B927="",$C927=""),"",'MPTO_working_3-way'!G926)</f>
        <v/>
      </c>
      <c r="K927" s="17" t="str">
        <f>IF(OR($A927="",$B927="",$C927=""),"",'OddsRatio_working_3-way'!H926)</f>
        <v/>
      </c>
      <c r="L927" s="21" t="str">
        <f>IF(OR($A927="",$B927="",$C927=""),"",'OddsRatio_working_3-way'!I926)</f>
        <v/>
      </c>
      <c r="M927" s="22" t="str">
        <f>IF(OR($A927="",$B927="",$C927=""),"",'OddsRatio_working_3-way'!J926)</f>
        <v/>
      </c>
      <c r="N927" s="17" t="str">
        <f>IF('Log_working_3-way'!$D926="","",A927^('Log_working_3-way'!$D926))</f>
        <v/>
      </c>
      <c r="O927" s="21" t="str">
        <f>IF('Log_working_3-way'!$D926="","",B927^('Log_working_3-way'!$D926))</f>
        <v/>
      </c>
      <c r="P927" s="22" t="str">
        <f>IF('Log_working_3-way'!$D926="","",C927^('Log_working_3-way'!$D926))</f>
        <v/>
      </c>
    </row>
    <row r="928" spans="4:16" x14ac:dyDescent="0.2">
      <c r="D928" s="20" t="str">
        <f t="shared" si="422"/>
        <v/>
      </c>
      <c r="E928" s="17" t="str">
        <f>IF(OR($A928="",$B928="",$C928=""),"",A928*'MPTO_working_3-way'!$I927)</f>
        <v/>
      </c>
      <c r="F928" s="21" t="str">
        <f>IF(OR($A928="",$B928="",$C928=""),"",B928*'MPTO_working_3-way'!$I927)</f>
        <v/>
      </c>
      <c r="G928" s="22" t="str">
        <f>IF(OR($A928="",$B928="",$C928=""),"",C928*'MPTO_working_3-way'!$I927)</f>
        <v/>
      </c>
      <c r="H928" s="17" t="str">
        <f>IF(OR($A928="",$B928="",$C928=""),"",'MPTO_working_3-way'!E927)</f>
        <v/>
      </c>
      <c r="I928" s="21" t="str">
        <f>IF(OR($A928="",$B928="",$C928=""),"",'MPTO_working_3-way'!F927)</f>
        <v/>
      </c>
      <c r="J928" s="22" t="str">
        <f>IF(OR($A928="",$B928="",$C928=""),"",'MPTO_working_3-way'!G927)</f>
        <v/>
      </c>
      <c r="K928" s="17" t="str">
        <f>IF(OR($A928="",$B928="",$C928=""),"",'OddsRatio_working_3-way'!H927)</f>
        <v/>
      </c>
      <c r="L928" s="21" t="str">
        <f>IF(OR($A928="",$B928="",$C928=""),"",'OddsRatio_working_3-way'!I927)</f>
        <v/>
      </c>
      <c r="M928" s="22" t="str">
        <f>IF(OR($A928="",$B928="",$C928=""),"",'OddsRatio_working_3-way'!J927)</f>
        <v/>
      </c>
      <c r="N928" s="17" t="str">
        <f>IF('Log_working_3-way'!$D927="","",A928^('Log_working_3-way'!$D927))</f>
        <v/>
      </c>
      <c r="O928" s="21" t="str">
        <f>IF('Log_working_3-way'!$D927="","",B928^('Log_working_3-way'!$D927))</f>
        <v/>
      </c>
      <c r="P928" s="22" t="str">
        <f>IF('Log_working_3-way'!$D927="","",C928^('Log_working_3-way'!$D927))</f>
        <v/>
      </c>
    </row>
    <row r="929" spans="4:16" x14ac:dyDescent="0.2">
      <c r="D929" s="20" t="str">
        <f t="shared" si="422"/>
        <v/>
      </c>
      <c r="E929" s="17" t="str">
        <f>IF(OR($A929="",$B929="",$C929=""),"",A929*'MPTO_working_3-way'!$I928)</f>
        <v/>
      </c>
      <c r="F929" s="21" t="str">
        <f>IF(OR($A929="",$B929="",$C929=""),"",B929*'MPTO_working_3-way'!$I928)</f>
        <v/>
      </c>
      <c r="G929" s="22" t="str">
        <f>IF(OR($A929="",$B929="",$C929=""),"",C929*'MPTO_working_3-way'!$I928)</f>
        <v/>
      </c>
      <c r="H929" s="17" t="str">
        <f>IF(OR($A929="",$B929="",$C929=""),"",'MPTO_working_3-way'!E928)</f>
        <v/>
      </c>
      <c r="I929" s="21" t="str">
        <f>IF(OR($A929="",$B929="",$C929=""),"",'MPTO_working_3-way'!F928)</f>
        <v/>
      </c>
      <c r="J929" s="22" t="str">
        <f>IF(OR($A929="",$B929="",$C929=""),"",'MPTO_working_3-way'!G928)</f>
        <v/>
      </c>
      <c r="K929" s="17" t="str">
        <f>IF(OR($A929="",$B929="",$C929=""),"",'OddsRatio_working_3-way'!H928)</f>
        <v/>
      </c>
      <c r="L929" s="21" t="str">
        <f>IF(OR($A929="",$B929="",$C929=""),"",'OddsRatio_working_3-way'!I928)</f>
        <v/>
      </c>
      <c r="M929" s="22" t="str">
        <f>IF(OR($A929="",$B929="",$C929=""),"",'OddsRatio_working_3-way'!J928)</f>
        <v/>
      </c>
      <c r="N929" s="17" t="str">
        <f>IF('Log_working_3-way'!$D928="","",A929^('Log_working_3-way'!$D928))</f>
        <v/>
      </c>
      <c r="O929" s="21" t="str">
        <f>IF('Log_working_3-way'!$D928="","",B929^('Log_working_3-way'!$D928))</f>
        <v/>
      </c>
      <c r="P929" s="22" t="str">
        <f>IF('Log_working_3-way'!$D928="","",C929^('Log_working_3-way'!$D928))</f>
        <v/>
      </c>
    </row>
    <row r="930" spans="4:16" x14ac:dyDescent="0.2">
      <c r="D930" s="20" t="str">
        <f t="shared" si="422"/>
        <v/>
      </c>
      <c r="E930" s="17" t="str">
        <f>IF(OR($A930="",$B930="",$C930=""),"",A930*'MPTO_working_3-way'!$I929)</f>
        <v/>
      </c>
      <c r="F930" s="21" t="str">
        <f>IF(OR($A930="",$B930="",$C930=""),"",B930*'MPTO_working_3-way'!$I929)</f>
        <v/>
      </c>
      <c r="G930" s="22" t="str">
        <f>IF(OR($A930="",$B930="",$C930=""),"",C930*'MPTO_working_3-way'!$I929)</f>
        <v/>
      </c>
      <c r="H930" s="17" t="str">
        <f>IF(OR($A930="",$B930="",$C930=""),"",'MPTO_working_3-way'!E929)</f>
        <v/>
      </c>
      <c r="I930" s="21" t="str">
        <f>IF(OR($A930="",$B930="",$C930=""),"",'MPTO_working_3-way'!F929)</f>
        <v/>
      </c>
      <c r="J930" s="22" t="str">
        <f>IF(OR($A930="",$B930="",$C930=""),"",'MPTO_working_3-way'!G929)</f>
        <v/>
      </c>
      <c r="K930" s="17" t="str">
        <f>IF(OR($A930="",$B930="",$C930=""),"",'OddsRatio_working_3-way'!H929)</f>
        <v/>
      </c>
      <c r="L930" s="21" t="str">
        <f>IF(OR($A930="",$B930="",$C930=""),"",'OddsRatio_working_3-way'!I929)</f>
        <v/>
      </c>
      <c r="M930" s="22" t="str">
        <f>IF(OR($A930="",$B930="",$C930=""),"",'OddsRatio_working_3-way'!J929)</f>
        <v/>
      </c>
      <c r="N930" s="17" t="str">
        <f>IF('Log_working_3-way'!$D929="","",A930^('Log_working_3-way'!$D929))</f>
        <v/>
      </c>
      <c r="O930" s="21" t="str">
        <f>IF('Log_working_3-way'!$D929="","",B930^('Log_working_3-way'!$D929))</f>
        <v/>
      </c>
      <c r="P930" s="22" t="str">
        <f>IF('Log_working_3-way'!$D929="","",C930^('Log_working_3-way'!$D929))</f>
        <v/>
      </c>
    </row>
    <row r="931" spans="4:16" x14ac:dyDescent="0.2">
      <c r="D931" s="20" t="str">
        <f t="shared" si="422"/>
        <v/>
      </c>
      <c r="E931" s="17" t="str">
        <f>IF(OR($A931="",$B931="",$C931=""),"",A931*'MPTO_working_3-way'!$I930)</f>
        <v/>
      </c>
      <c r="F931" s="21" t="str">
        <f>IF(OR($A931="",$B931="",$C931=""),"",B931*'MPTO_working_3-way'!$I930)</f>
        <v/>
      </c>
      <c r="G931" s="22" t="str">
        <f>IF(OR($A931="",$B931="",$C931=""),"",C931*'MPTO_working_3-way'!$I930)</f>
        <v/>
      </c>
      <c r="H931" s="17" t="str">
        <f>IF(OR($A931="",$B931="",$C931=""),"",'MPTO_working_3-way'!E930)</f>
        <v/>
      </c>
      <c r="I931" s="21" t="str">
        <f>IF(OR($A931="",$B931="",$C931=""),"",'MPTO_working_3-way'!F930)</f>
        <v/>
      </c>
      <c r="J931" s="22" t="str">
        <f>IF(OR($A931="",$B931="",$C931=""),"",'MPTO_working_3-way'!G930)</f>
        <v/>
      </c>
      <c r="K931" s="17" t="str">
        <f>IF(OR($A931="",$B931="",$C931=""),"",'OddsRatio_working_3-way'!H930)</f>
        <v/>
      </c>
      <c r="L931" s="21" t="str">
        <f>IF(OR($A931="",$B931="",$C931=""),"",'OddsRatio_working_3-way'!I930)</f>
        <v/>
      </c>
      <c r="M931" s="22" t="str">
        <f>IF(OR($A931="",$B931="",$C931=""),"",'OddsRatio_working_3-way'!J930)</f>
        <v/>
      </c>
      <c r="N931" s="17" t="str">
        <f>IF('Log_working_3-way'!$D930="","",A931^('Log_working_3-way'!$D930))</f>
        <v/>
      </c>
      <c r="O931" s="21" t="str">
        <f>IF('Log_working_3-way'!$D930="","",B931^('Log_working_3-way'!$D930))</f>
        <v/>
      </c>
      <c r="P931" s="22" t="str">
        <f>IF('Log_working_3-way'!$D930="","",C931^('Log_working_3-way'!$D930))</f>
        <v/>
      </c>
    </row>
    <row r="932" spans="4:16" x14ac:dyDescent="0.2">
      <c r="D932" s="20" t="str">
        <f t="shared" si="422"/>
        <v/>
      </c>
      <c r="E932" s="17" t="str">
        <f>IF(OR($A932="",$B932="",$C932=""),"",A932*'MPTO_working_3-way'!$I931)</f>
        <v/>
      </c>
      <c r="F932" s="21" t="str">
        <f>IF(OR($A932="",$B932="",$C932=""),"",B932*'MPTO_working_3-way'!$I931)</f>
        <v/>
      </c>
      <c r="G932" s="22" t="str">
        <f>IF(OR($A932="",$B932="",$C932=""),"",C932*'MPTO_working_3-way'!$I931)</f>
        <v/>
      </c>
      <c r="H932" s="17" t="str">
        <f>IF(OR($A932="",$B932="",$C932=""),"",'MPTO_working_3-way'!E931)</f>
        <v/>
      </c>
      <c r="I932" s="21" t="str">
        <f>IF(OR($A932="",$B932="",$C932=""),"",'MPTO_working_3-way'!F931)</f>
        <v/>
      </c>
      <c r="J932" s="22" t="str">
        <f>IF(OR($A932="",$B932="",$C932=""),"",'MPTO_working_3-way'!G931)</f>
        <v/>
      </c>
      <c r="K932" s="17" t="str">
        <f>IF(OR($A932="",$B932="",$C932=""),"",'OddsRatio_working_3-way'!H931)</f>
        <v/>
      </c>
      <c r="L932" s="21" t="str">
        <f>IF(OR($A932="",$B932="",$C932=""),"",'OddsRatio_working_3-way'!I931)</f>
        <v/>
      </c>
      <c r="M932" s="22" t="str">
        <f>IF(OR($A932="",$B932="",$C932=""),"",'OddsRatio_working_3-way'!J931)</f>
        <v/>
      </c>
      <c r="N932" s="17" t="str">
        <f>IF('Log_working_3-way'!$D931="","",A932^('Log_working_3-way'!$D931))</f>
        <v/>
      </c>
      <c r="O932" s="21" t="str">
        <f>IF('Log_working_3-way'!$D931="","",B932^('Log_working_3-way'!$D931))</f>
        <v/>
      </c>
      <c r="P932" s="22" t="str">
        <f>IF('Log_working_3-way'!$D931="","",C932^('Log_working_3-way'!$D931))</f>
        <v/>
      </c>
    </row>
    <row r="933" spans="4:16" x14ac:dyDescent="0.2">
      <c r="D933" s="20" t="str">
        <f t="shared" si="422"/>
        <v/>
      </c>
      <c r="E933" s="17" t="str">
        <f>IF(OR($A933="",$B933="",$C933=""),"",A933*'MPTO_working_3-way'!$I932)</f>
        <v/>
      </c>
      <c r="F933" s="21" t="str">
        <f>IF(OR($A933="",$B933="",$C933=""),"",B933*'MPTO_working_3-way'!$I932)</f>
        <v/>
      </c>
      <c r="G933" s="22" t="str">
        <f>IF(OR($A933="",$B933="",$C933=""),"",C933*'MPTO_working_3-way'!$I932)</f>
        <v/>
      </c>
      <c r="H933" s="17" t="str">
        <f>IF(OR($A933="",$B933="",$C933=""),"",'MPTO_working_3-way'!E932)</f>
        <v/>
      </c>
      <c r="I933" s="21" t="str">
        <f>IF(OR($A933="",$B933="",$C933=""),"",'MPTO_working_3-way'!F932)</f>
        <v/>
      </c>
      <c r="J933" s="22" t="str">
        <f>IF(OR($A933="",$B933="",$C933=""),"",'MPTO_working_3-way'!G932)</f>
        <v/>
      </c>
      <c r="K933" s="17" t="str">
        <f>IF(OR($A933="",$B933="",$C933=""),"",'OddsRatio_working_3-way'!H932)</f>
        <v/>
      </c>
      <c r="L933" s="21" t="str">
        <f>IF(OR($A933="",$B933="",$C933=""),"",'OddsRatio_working_3-way'!I932)</f>
        <v/>
      </c>
      <c r="M933" s="22" t="str">
        <f>IF(OR($A933="",$B933="",$C933=""),"",'OddsRatio_working_3-way'!J932)</f>
        <v/>
      </c>
      <c r="N933" s="17" t="str">
        <f>IF('Log_working_3-way'!$D932="","",A933^('Log_working_3-way'!$D932))</f>
        <v/>
      </c>
      <c r="O933" s="21" t="str">
        <f>IF('Log_working_3-way'!$D932="","",B933^('Log_working_3-way'!$D932))</f>
        <v/>
      </c>
      <c r="P933" s="22" t="str">
        <f>IF('Log_working_3-way'!$D932="","",C933^('Log_working_3-way'!$D932))</f>
        <v/>
      </c>
    </row>
    <row r="934" spans="4:16" x14ac:dyDescent="0.2">
      <c r="D934" s="20" t="str">
        <f t="shared" si="422"/>
        <v/>
      </c>
      <c r="E934" s="17" t="str">
        <f>IF(OR($A934="",$B934="",$C934=""),"",A934*'MPTO_working_3-way'!$I933)</f>
        <v/>
      </c>
      <c r="F934" s="21" t="str">
        <f>IF(OR($A934="",$B934="",$C934=""),"",B934*'MPTO_working_3-way'!$I933)</f>
        <v/>
      </c>
      <c r="G934" s="22" t="str">
        <f>IF(OR($A934="",$B934="",$C934=""),"",C934*'MPTO_working_3-way'!$I933)</f>
        <v/>
      </c>
      <c r="H934" s="17" t="str">
        <f>IF(OR($A934="",$B934="",$C934=""),"",'MPTO_working_3-way'!E933)</f>
        <v/>
      </c>
      <c r="I934" s="21" t="str">
        <f>IF(OR($A934="",$B934="",$C934=""),"",'MPTO_working_3-way'!F933)</f>
        <v/>
      </c>
      <c r="J934" s="22" t="str">
        <f>IF(OR($A934="",$B934="",$C934=""),"",'MPTO_working_3-way'!G933)</f>
        <v/>
      </c>
      <c r="K934" s="17" t="str">
        <f>IF(OR($A934="",$B934="",$C934=""),"",'OddsRatio_working_3-way'!H933)</f>
        <v/>
      </c>
      <c r="L934" s="21" t="str">
        <f>IF(OR($A934="",$B934="",$C934=""),"",'OddsRatio_working_3-way'!I933)</f>
        <v/>
      </c>
      <c r="M934" s="22" t="str">
        <f>IF(OR($A934="",$B934="",$C934=""),"",'OddsRatio_working_3-way'!J933)</f>
        <v/>
      </c>
      <c r="N934" s="17" t="str">
        <f>IF('Log_working_3-way'!$D933="","",A934^('Log_working_3-way'!$D933))</f>
        <v/>
      </c>
      <c r="O934" s="21" t="str">
        <f>IF('Log_working_3-way'!$D933="","",B934^('Log_working_3-way'!$D933))</f>
        <v/>
      </c>
      <c r="P934" s="22" t="str">
        <f>IF('Log_working_3-way'!$D933="","",C934^('Log_working_3-way'!$D933))</f>
        <v/>
      </c>
    </row>
    <row r="935" spans="4:16" x14ac:dyDescent="0.2">
      <c r="D935" s="20" t="str">
        <f t="shared" si="422"/>
        <v/>
      </c>
      <c r="E935" s="17" t="str">
        <f>IF(OR($A935="",$B935="",$C935=""),"",A935*'MPTO_working_3-way'!$I934)</f>
        <v/>
      </c>
      <c r="F935" s="21" t="str">
        <f>IF(OR($A935="",$B935="",$C935=""),"",B935*'MPTO_working_3-way'!$I934)</f>
        <v/>
      </c>
      <c r="G935" s="22" t="str">
        <f>IF(OR($A935="",$B935="",$C935=""),"",C935*'MPTO_working_3-way'!$I934)</f>
        <v/>
      </c>
      <c r="H935" s="17" t="str">
        <f>IF(OR($A935="",$B935="",$C935=""),"",'MPTO_working_3-way'!E934)</f>
        <v/>
      </c>
      <c r="I935" s="21" t="str">
        <f>IF(OR($A935="",$B935="",$C935=""),"",'MPTO_working_3-way'!F934)</f>
        <v/>
      </c>
      <c r="J935" s="22" t="str">
        <f>IF(OR($A935="",$B935="",$C935=""),"",'MPTO_working_3-way'!G934)</f>
        <v/>
      </c>
      <c r="K935" s="17" t="str">
        <f>IF(OR($A935="",$B935="",$C935=""),"",'OddsRatio_working_3-way'!H934)</f>
        <v/>
      </c>
      <c r="L935" s="21" t="str">
        <f>IF(OR($A935="",$B935="",$C935=""),"",'OddsRatio_working_3-way'!I934)</f>
        <v/>
      </c>
      <c r="M935" s="22" t="str">
        <f>IF(OR($A935="",$B935="",$C935=""),"",'OddsRatio_working_3-way'!J934)</f>
        <v/>
      </c>
      <c r="N935" s="17" t="str">
        <f>IF('Log_working_3-way'!$D934="","",A935^('Log_working_3-way'!$D934))</f>
        <v/>
      </c>
      <c r="O935" s="21" t="str">
        <f>IF('Log_working_3-way'!$D934="","",B935^('Log_working_3-way'!$D934))</f>
        <v/>
      </c>
      <c r="P935" s="22" t="str">
        <f>IF('Log_working_3-way'!$D934="","",C935^('Log_working_3-way'!$D934))</f>
        <v/>
      </c>
    </row>
    <row r="936" spans="4:16" x14ac:dyDescent="0.2">
      <c r="D936" s="20" t="str">
        <f t="shared" si="422"/>
        <v/>
      </c>
      <c r="E936" s="17" t="str">
        <f>IF(OR($A936="",$B936="",$C936=""),"",A936*'MPTO_working_3-way'!$I935)</f>
        <v/>
      </c>
      <c r="F936" s="21" t="str">
        <f>IF(OR($A936="",$B936="",$C936=""),"",B936*'MPTO_working_3-way'!$I935)</f>
        <v/>
      </c>
      <c r="G936" s="22" t="str">
        <f>IF(OR($A936="",$B936="",$C936=""),"",C936*'MPTO_working_3-way'!$I935)</f>
        <v/>
      </c>
      <c r="H936" s="17" t="str">
        <f>IF(OR($A936="",$B936="",$C936=""),"",'MPTO_working_3-way'!E935)</f>
        <v/>
      </c>
      <c r="I936" s="21" t="str">
        <f>IF(OR($A936="",$B936="",$C936=""),"",'MPTO_working_3-way'!F935)</f>
        <v/>
      </c>
      <c r="J936" s="22" t="str">
        <f>IF(OR($A936="",$B936="",$C936=""),"",'MPTO_working_3-way'!G935)</f>
        <v/>
      </c>
      <c r="K936" s="17" t="str">
        <f>IF(OR($A936="",$B936="",$C936=""),"",'OddsRatio_working_3-way'!H935)</f>
        <v/>
      </c>
      <c r="L936" s="21" t="str">
        <f>IF(OR($A936="",$B936="",$C936=""),"",'OddsRatio_working_3-way'!I935)</f>
        <v/>
      </c>
      <c r="M936" s="22" t="str">
        <f>IF(OR($A936="",$B936="",$C936=""),"",'OddsRatio_working_3-way'!J935)</f>
        <v/>
      </c>
      <c r="N936" s="17" t="str">
        <f>IF('Log_working_3-way'!$D935="","",A936^('Log_working_3-way'!$D935))</f>
        <v/>
      </c>
      <c r="O936" s="21" t="str">
        <f>IF('Log_working_3-way'!$D935="","",B936^('Log_working_3-way'!$D935))</f>
        <v/>
      </c>
      <c r="P936" s="22" t="str">
        <f>IF('Log_working_3-way'!$D935="","",C936^('Log_working_3-way'!$D935))</f>
        <v/>
      </c>
    </row>
    <row r="937" spans="4:16" x14ac:dyDescent="0.2">
      <c r="D937" s="20" t="str">
        <f t="shared" si="422"/>
        <v/>
      </c>
      <c r="E937" s="17" t="str">
        <f>IF(OR($A937="",$B937="",$C937=""),"",A937*'MPTO_working_3-way'!$I936)</f>
        <v/>
      </c>
      <c r="F937" s="21" t="str">
        <f>IF(OR($A937="",$B937="",$C937=""),"",B937*'MPTO_working_3-way'!$I936)</f>
        <v/>
      </c>
      <c r="G937" s="22" t="str">
        <f>IF(OR($A937="",$B937="",$C937=""),"",C937*'MPTO_working_3-way'!$I936)</f>
        <v/>
      </c>
      <c r="H937" s="17" t="str">
        <f>IF(OR($A937="",$B937="",$C937=""),"",'MPTO_working_3-way'!E936)</f>
        <v/>
      </c>
      <c r="I937" s="21" t="str">
        <f>IF(OR($A937="",$B937="",$C937=""),"",'MPTO_working_3-way'!F936)</f>
        <v/>
      </c>
      <c r="J937" s="22" t="str">
        <f>IF(OR($A937="",$B937="",$C937=""),"",'MPTO_working_3-way'!G936)</f>
        <v/>
      </c>
      <c r="K937" s="17" t="str">
        <f>IF(OR($A937="",$B937="",$C937=""),"",'OddsRatio_working_3-way'!H936)</f>
        <v/>
      </c>
      <c r="L937" s="21" t="str">
        <f>IF(OR($A937="",$B937="",$C937=""),"",'OddsRatio_working_3-way'!I936)</f>
        <v/>
      </c>
      <c r="M937" s="22" t="str">
        <f>IF(OR($A937="",$B937="",$C937=""),"",'OddsRatio_working_3-way'!J936)</f>
        <v/>
      </c>
      <c r="N937" s="17" t="str">
        <f>IF('Log_working_3-way'!$D936="","",A937^('Log_working_3-way'!$D936))</f>
        <v/>
      </c>
      <c r="O937" s="21" t="str">
        <f>IF('Log_working_3-way'!$D936="","",B937^('Log_working_3-way'!$D936))</f>
        <v/>
      </c>
      <c r="P937" s="22" t="str">
        <f>IF('Log_working_3-way'!$D936="","",C937^('Log_working_3-way'!$D936))</f>
        <v/>
      </c>
    </row>
    <row r="938" spans="4:16" x14ac:dyDescent="0.2">
      <c r="D938" s="20" t="str">
        <f t="shared" si="422"/>
        <v/>
      </c>
      <c r="E938" s="17" t="str">
        <f>IF(OR($A938="",$B938="",$C938=""),"",A938*'MPTO_working_3-way'!$I937)</f>
        <v/>
      </c>
      <c r="F938" s="21" t="str">
        <f>IF(OR($A938="",$B938="",$C938=""),"",B938*'MPTO_working_3-way'!$I937)</f>
        <v/>
      </c>
      <c r="G938" s="22" t="str">
        <f>IF(OR($A938="",$B938="",$C938=""),"",C938*'MPTO_working_3-way'!$I937)</f>
        <v/>
      </c>
      <c r="H938" s="17" t="str">
        <f>IF(OR($A938="",$B938="",$C938=""),"",'MPTO_working_3-way'!E937)</f>
        <v/>
      </c>
      <c r="I938" s="21" t="str">
        <f>IF(OR($A938="",$B938="",$C938=""),"",'MPTO_working_3-way'!F937)</f>
        <v/>
      </c>
      <c r="J938" s="22" t="str">
        <f>IF(OR($A938="",$B938="",$C938=""),"",'MPTO_working_3-way'!G937)</f>
        <v/>
      </c>
      <c r="K938" s="17" t="str">
        <f>IF(OR($A938="",$B938="",$C938=""),"",'OddsRatio_working_3-way'!H937)</f>
        <v/>
      </c>
      <c r="L938" s="21" t="str">
        <f>IF(OR($A938="",$B938="",$C938=""),"",'OddsRatio_working_3-way'!I937)</f>
        <v/>
      </c>
      <c r="M938" s="22" t="str">
        <f>IF(OR($A938="",$B938="",$C938=""),"",'OddsRatio_working_3-way'!J937)</f>
        <v/>
      </c>
      <c r="N938" s="17" t="str">
        <f>IF('Log_working_3-way'!$D937="","",A938^('Log_working_3-way'!$D937))</f>
        <v/>
      </c>
      <c r="O938" s="21" t="str">
        <f>IF('Log_working_3-way'!$D937="","",B938^('Log_working_3-way'!$D937))</f>
        <v/>
      </c>
      <c r="P938" s="22" t="str">
        <f>IF('Log_working_3-way'!$D937="","",C938^('Log_working_3-way'!$D937))</f>
        <v/>
      </c>
    </row>
    <row r="939" spans="4:16" x14ac:dyDescent="0.2">
      <c r="D939" s="20" t="str">
        <f t="shared" si="422"/>
        <v/>
      </c>
      <c r="E939" s="17" t="str">
        <f>IF(OR($A939="",$B939="",$C939=""),"",A939*'MPTO_working_3-way'!$I938)</f>
        <v/>
      </c>
      <c r="F939" s="21" t="str">
        <f>IF(OR($A939="",$B939="",$C939=""),"",B939*'MPTO_working_3-way'!$I938)</f>
        <v/>
      </c>
      <c r="G939" s="22" t="str">
        <f>IF(OR($A939="",$B939="",$C939=""),"",C939*'MPTO_working_3-way'!$I938)</f>
        <v/>
      </c>
      <c r="H939" s="17" t="str">
        <f>IF(OR($A939="",$B939="",$C939=""),"",'MPTO_working_3-way'!E938)</f>
        <v/>
      </c>
      <c r="I939" s="21" t="str">
        <f>IF(OR($A939="",$B939="",$C939=""),"",'MPTO_working_3-way'!F938)</f>
        <v/>
      </c>
      <c r="J939" s="22" t="str">
        <f>IF(OR($A939="",$B939="",$C939=""),"",'MPTO_working_3-way'!G938)</f>
        <v/>
      </c>
      <c r="K939" s="17" t="str">
        <f>IF(OR($A939="",$B939="",$C939=""),"",'OddsRatio_working_3-way'!H938)</f>
        <v/>
      </c>
      <c r="L939" s="21" t="str">
        <f>IF(OR($A939="",$B939="",$C939=""),"",'OddsRatio_working_3-way'!I938)</f>
        <v/>
      </c>
      <c r="M939" s="22" t="str">
        <f>IF(OR($A939="",$B939="",$C939=""),"",'OddsRatio_working_3-way'!J938)</f>
        <v/>
      </c>
      <c r="N939" s="17" t="str">
        <f>IF('Log_working_3-way'!$D938="","",A939^('Log_working_3-way'!$D938))</f>
        <v/>
      </c>
      <c r="O939" s="21" t="str">
        <f>IF('Log_working_3-way'!$D938="","",B939^('Log_working_3-way'!$D938))</f>
        <v/>
      </c>
      <c r="P939" s="22" t="str">
        <f>IF('Log_working_3-way'!$D938="","",C939^('Log_working_3-way'!$D938))</f>
        <v/>
      </c>
    </row>
    <row r="940" spans="4:16" x14ac:dyDescent="0.2">
      <c r="D940" s="20" t="str">
        <f t="shared" si="422"/>
        <v/>
      </c>
      <c r="E940" s="17" t="str">
        <f>IF(OR($A940="",$B940="",$C940=""),"",A940*'MPTO_working_3-way'!$I939)</f>
        <v/>
      </c>
      <c r="F940" s="21" t="str">
        <f>IF(OR($A940="",$B940="",$C940=""),"",B940*'MPTO_working_3-way'!$I939)</f>
        <v/>
      </c>
      <c r="G940" s="22" t="str">
        <f>IF(OR($A940="",$B940="",$C940=""),"",C940*'MPTO_working_3-way'!$I939)</f>
        <v/>
      </c>
      <c r="H940" s="17" t="str">
        <f>IF(OR($A940="",$B940="",$C940=""),"",'MPTO_working_3-way'!E939)</f>
        <v/>
      </c>
      <c r="I940" s="21" t="str">
        <f>IF(OR($A940="",$B940="",$C940=""),"",'MPTO_working_3-way'!F939)</f>
        <v/>
      </c>
      <c r="J940" s="22" t="str">
        <f>IF(OR($A940="",$B940="",$C940=""),"",'MPTO_working_3-way'!G939)</f>
        <v/>
      </c>
      <c r="K940" s="17" t="str">
        <f>IF(OR($A940="",$B940="",$C940=""),"",'OddsRatio_working_3-way'!H939)</f>
        <v/>
      </c>
      <c r="L940" s="21" t="str">
        <f>IF(OR($A940="",$B940="",$C940=""),"",'OddsRatio_working_3-way'!I939)</f>
        <v/>
      </c>
      <c r="M940" s="22" t="str">
        <f>IF(OR($A940="",$B940="",$C940=""),"",'OddsRatio_working_3-way'!J939)</f>
        <v/>
      </c>
      <c r="N940" s="17" t="str">
        <f>IF('Log_working_3-way'!$D939="","",A940^('Log_working_3-way'!$D939))</f>
        <v/>
      </c>
      <c r="O940" s="21" t="str">
        <f>IF('Log_working_3-way'!$D939="","",B940^('Log_working_3-way'!$D939))</f>
        <v/>
      </c>
      <c r="P940" s="22" t="str">
        <f>IF('Log_working_3-way'!$D939="","",C940^('Log_working_3-way'!$D939))</f>
        <v/>
      </c>
    </row>
    <row r="941" spans="4:16" x14ac:dyDescent="0.2">
      <c r="D941" s="20" t="str">
        <f t="shared" si="422"/>
        <v/>
      </c>
      <c r="E941" s="17" t="str">
        <f>IF(OR($A941="",$B941="",$C941=""),"",A941*'MPTO_working_3-way'!$I940)</f>
        <v/>
      </c>
      <c r="F941" s="21" t="str">
        <f>IF(OR($A941="",$B941="",$C941=""),"",B941*'MPTO_working_3-way'!$I940)</f>
        <v/>
      </c>
      <c r="G941" s="22" t="str">
        <f>IF(OR($A941="",$B941="",$C941=""),"",C941*'MPTO_working_3-way'!$I940)</f>
        <v/>
      </c>
      <c r="H941" s="17" t="str">
        <f>IF(OR($A941="",$B941="",$C941=""),"",'MPTO_working_3-way'!E940)</f>
        <v/>
      </c>
      <c r="I941" s="21" t="str">
        <f>IF(OR($A941="",$B941="",$C941=""),"",'MPTO_working_3-way'!F940)</f>
        <v/>
      </c>
      <c r="J941" s="22" t="str">
        <f>IF(OR($A941="",$B941="",$C941=""),"",'MPTO_working_3-way'!G940)</f>
        <v/>
      </c>
      <c r="K941" s="17" t="str">
        <f>IF(OR($A941="",$B941="",$C941=""),"",'OddsRatio_working_3-way'!H940)</f>
        <v/>
      </c>
      <c r="L941" s="21" t="str">
        <f>IF(OR($A941="",$B941="",$C941=""),"",'OddsRatio_working_3-way'!I940)</f>
        <v/>
      </c>
      <c r="M941" s="22" t="str">
        <f>IF(OR($A941="",$B941="",$C941=""),"",'OddsRatio_working_3-way'!J940)</f>
        <v/>
      </c>
      <c r="N941" s="17" t="str">
        <f>IF('Log_working_3-way'!$D940="","",A941^('Log_working_3-way'!$D940))</f>
        <v/>
      </c>
      <c r="O941" s="21" t="str">
        <f>IF('Log_working_3-way'!$D940="","",B941^('Log_working_3-way'!$D940))</f>
        <v/>
      </c>
      <c r="P941" s="22" t="str">
        <f>IF('Log_working_3-way'!$D940="","",C941^('Log_working_3-way'!$D940))</f>
        <v/>
      </c>
    </row>
    <row r="942" spans="4:16" x14ac:dyDescent="0.2">
      <c r="D942" s="20" t="str">
        <f t="shared" si="422"/>
        <v/>
      </c>
      <c r="E942" s="17" t="str">
        <f>IF(OR($A942="",$B942="",$C942=""),"",A942*'MPTO_working_3-way'!$I941)</f>
        <v/>
      </c>
      <c r="F942" s="21" t="str">
        <f>IF(OR($A942="",$B942="",$C942=""),"",B942*'MPTO_working_3-way'!$I941)</f>
        <v/>
      </c>
      <c r="G942" s="22" t="str">
        <f>IF(OR($A942="",$B942="",$C942=""),"",C942*'MPTO_working_3-way'!$I941)</f>
        <v/>
      </c>
      <c r="H942" s="17" t="str">
        <f>IF(OR($A942="",$B942="",$C942=""),"",'MPTO_working_3-way'!E941)</f>
        <v/>
      </c>
      <c r="I942" s="21" t="str">
        <f>IF(OR($A942="",$B942="",$C942=""),"",'MPTO_working_3-way'!F941)</f>
        <v/>
      </c>
      <c r="J942" s="22" t="str">
        <f>IF(OR($A942="",$B942="",$C942=""),"",'MPTO_working_3-way'!G941)</f>
        <v/>
      </c>
      <c r="K942" s="17" t="str">
        <f>IF(OR($A942="",$B942="",$C942=""),"",'OddsRatio_working_3-way'!H941)</f>
        <v/>
      </c>
      <c r="L942" s="21" t="str">
        <f>IF(OR($A942="",$B942="",$C942=""),"",'OddsRatio_working_3-way'!I941)</f>
        <v/>
      </c>
      <c r="M942" s="22" t="str">
        <f>IF(OR($A942="",$B942="",$C942=""),"",'OddsRatio_working_3-way'!J941)</f>
        <v/>
      </c>
      <c r="N942" s="17" t="str">
        <f>IF('Log_working_3-way'!$D941="","",A942^('Log_working_3-way'!$D941))</f>
        <v/>
      </c>
      <c r="O942" s="21" t="str">
        <f>IF('Log_working_3-way'!$D941="","",B942^('Log_working_3-way'!$D941))</f>
        <v/>
      </c>
      <c r="P942" s="22" t="str">
        <f>IF('Log_working_3-way'!$D941="","",C942^('Log_working_3-way'!$D941))</f>
        <v/>
      </c>
    </row>
    <row r="943" spans="4:16" x14ac:dyDescent="0.2">
      <c r="D943" s="20" t="str">
        <f t="shared" si="422"/>
        <v/>
      </c>
      <c r="E943" s="17" t="str">
        <f>IF(OR($A943="",$B943="",$C943=""),"",A943*'MPTO_working_3-way'!$I942)</f>
        <v/>
      </c>
      <c r="F943" s="21" t="str">
        <f>IF(OR($A943="",$B943="",$C943=""),"",B943*'MPTO_working_3-way'!$I942)</f>
        <v/>
      </c>
      <c r="G943" s="22" t="str">
        <f>IF(OR($A943="",$B943="",$C943=""),"",C943*'MPTO_working_3-way'!$I942)</f>
        <v/>
      </c>
      <c r="H943" s="17" t="str">
        <f>IF(OR($A943="",$B943="",$C943=""),"",'MPTO_working_3-way'!E942)</f>
        <v/>
      </c>
      <c r="I943" s="21" t="str">
        <f>IF(OR($A943="",$B943="",$C943=""),"",'MPTO_working_3-way'!F942)</f>
        <v/>
      </c>
      <c r="J943" s="22" t="str">
        <f>IF(OR($A943="",$B943="",$C943=""),"",'MPTO_working_3-way'!G942)</f>
        <v/>
      </c>
      <c r="K943" s="17" t="str">
        <f>IF(OR($A943="",$B943="",$C943=""),"",'OddsRatio_working_3-way'!H942)</f>
        <v/>
      </c>
      <c r="L943" s="21" t="str">
        <f>IF(OR($A943="",$B943="",$C943=""),"",'OddsRatio_working_3-way'!I942)</f>
        <v/>
      </c>
      <c r="M943" s="22" t="str">
        <f>IF(OR($A943="",$B943="",$C943=""),"",'OddsRatio_working_3-way'!J942)</f>
        <v/>
      </c>
      <c r="N943" s="17" t="str">
        <f>IF('Log_working_3-way'!$D942="","",A943^('Log_working_3-way'!$D942))</f>
        <v/>
      </c>
      <c r="O943" s="21" t="str">
        <f>IF('Log_working_3-way'!$D942="","",B943^('Log_working_3-way'!$D942))</f>
        <v/>
      </c>
      <c r="P943" s="22" t="str">
        <f>IF('Log_working_3-way'!$D942="","",C943^('Log_working_3-way'!$D942))</f>
        <v/>
      </c>
    </row>
    <row r="944" spans="4:16" x14ac:dyDescent="0.2">
      <c r="D944" s="20" t="str">
        <f t="shared" si="422"/>
        <v/>
      </c>
      <c r="E944" s="17" t="str">
        <f>IF(OR($A944="",$B944="",$C944=""),"",A944*'MPTO_working_3-way'!$I943)</f>
        <v/>
      </c>
      <c r="F944" s="21" t="str">
        <f>IF(OR($A944="",$B944="",$C944=""),"",B944*'MPTO_working_3-way'!$I943)</f>
        <v/>
      </c>
      <c r="G944" s="22" t="str">
        <f>IF(OR($A944="",$B944="",$C944=""),"",C944*'MPTO_working_3-way'!$I943)</f>
        <v/>
      </c>
      <c r="H944" s="17" t="str">
        <f>IF(OR($A944="",$B944="",$C944=""),"",'MPTO_working_3-way'!E943)</f>
        <v/>
      </c>
      <c r="I944" s="21" t="str">
        <f>IF(OR($A944="",$B944="",$C944=""),"",'MPTO_working_3-way'!F943)</f>
        <v/>
      </c>
      <c r="J944" s="22" t="str">
        <f>IF(OR($A944="",$B944="",$C944=""),"",'MPTO_working_3-way'!G943)</f>
        <v/>
      </c>
      <c r="K944" s="17" t="str">
        <f>IF(OR($A944="",$B944="",$C944=""),"",'OddsRatio_working_3-way'!H943)</f>
        <v/>
      </c>
      <c r="L944" s="21" t="str">
        <f>IF(OR($A944="",$B944="",$C944=""),"",'OddsRatio_working_3-way'!I943)</f>
        <v/>
      </c>
      <c r="M944" s="22" t="str">
        <f>IF(OR($A944="",$B944="",$C944=""),"",'OddsRatio_working_3-way'!J943)</f>
        <v/>
      </c>
      <c r="N944" s="17" t="str">
        <f>IF('Log_working_3-way'!$D943="","",A944^('Log_working_3-way'!$D943))</f>
        <v/>
      </c>
      <c r="O944" s="21" t="str">
        <f>IF('Log_working_3-way'!$D943="","",B944^('Log_working_3-way'!$D943))</f>
        <v/>
      </c>
      <c r="P944" s="22" t="str">
        <f>IF('Log_working_3-way'!$D943="","",C944^('Log_working_3-way'!$D943))</f>
        <v/>
      </c>
    </row>
    <row r="945" spans="4:16" x14ac:dyDescent="0.2">
      <c r="D945" s="20" t="str">
        <f t="shared" si="422"/>
        <v/>
      </c>
      <c r="E945" s="17" t="str">
        <f>IF(OR($A945="",$B945="",$C945=""),"",A945*'MPTO_working_3-way'!$I944)</f>
        <v/>
      </c>
      <c r="F945" s="21" t="str">
        <f>IF(OR($A945="",$B945="",$C945=""),"",B945*'MPTO_working_3-way'!$I944)</f>
        <v/>
      </c>
      <c r="G945" s="22" t="str">
        <f>IF(OR($A945="",$B945="",$C945=""),"",C945*'MPTO_working_3-way'!$I944)</f>
        <v/>
      </c>
      <c r="H945" s="17" t="str">
        <f>IF(OR($A945="",$B945="",$C945=""),"",'MPTO_working_3-way'!E944)</f>
        <v/>
      </c>
      <c r="I945" s="21" t="str">
        <f>IF(OR($A945="",$B945="",$C945=""),"",'MPTO_working_3-way'!F944)</f>
        <v/>
      </c>
      <c r="J945" s="22" t="str">
        <f>IF(OR($A945="",$B945="",$C945=""),"",'MPTO_working_3-way'!G944)</f>
        <v/>
      </c>
      <c r="K945" s="17" t="str">
        <f>IF(OR($A945="",$B945="",$C945=""),"",'OddsRatio_working_3-way'!H944)</f>
        <v/>
      </c>
      <c r="L945" s="21" t="str">
        <f>IF(OR($A945="",$B945="",$C945=""),"",'OddsRatio_working_3-way'!I944)</f>
        <v/>
      </c>
      <c r="M945" s="22" t="str">
        <f>IF(OR($A945="",$B945="",$C945=""),"",'OddsRatio_working_3-way'!J944)</f>
        <v/>
      </c>
      <c r="N945" s="17" t="str">
        <f>IF('Log_working_3-way'!$D944="","",A945^('Log_working_3-way'!$D944))</f>
        <v/>
      </c>
      <c r="O945" s="21" t="str">
        <f>IF('Log_working_3-way'!$D944="","",B945^('Log_working_3-way'!$D944))</f>
        <v/>
      </c>
      <c r="P945" s="22" t="str">
        <f>IF('Log_working_3-way'!$D944="","",C945^('Log_working_3-way'!$D944))</f>
        <v/>
      </c>
    </row>
    <row r="946" spans="4:16" x14ac:dyDescent="0.2">
      <c r="D946" s="20" t="str">
        <f t="shared" si="422"/>
        <v/>
      </c>
      <c r="E946" s="17" t="str">
        <f>IF(OR($A946="",$B946="",$C946=""),"",A946*'MPTO_working_3-way'!$I945)</f>
        <v/>
      </c>
      <c r="F946" s="21" t="str">
        <f>IF(OR($A946="",$B946="",$C946=""),"",B946*'MPTO_working_3-way'!$I945)</f>
        <v/>
      </c>
      <c r="G946" s="22" t="str">
        <f>IF(OR($A946="",$B946="",$C946=""),"",C946*'MPTO_working_3-way'!$I945)</f>
        <v/>
      </c>
      <c r="H946" s="17" t="str">
        <f>IF(OR($A946="",$B946="",$C946=""),"",'MPTO_working_3-way'!E945)</f>
        <v/>
      </c>
      <c r="I946" s="21" t="str">
        <f>IF(OR($A946="",$B946="",$C946=""),"",'MPTO_working_3-way'!F945)</f>
        <v/>
      </c>
      <c r="J946" s="22" t="str">
        <f>IF(OR($A946="",$B946="",$C946=""),"",'MPTO_working_3-way'!G945)</f>
        <v/>
      </c>
      <c r="K946" s="17" t="str">
        <f>IF(OR($A946="",$B946="",$C946=""),"",'OddsRatio_working_3-way'!H945)</f>
        <v/>
      </c>
      <c r="L946" s="21" t="str">
        <f>IF(OR($A946="",$B946="",$C946=""),"",'OddsRatio_working_3-way'!I945)</f>
        <v/>
      </c>
      <c r="M946" s="22" t="str">
        <f>IF(OR($A946="",$B946="",$C946=""),"",'OddsRatio_working_3-way'!J945)</f>
        <v/>
      </c>
      <c r="N946" s="17" t="str">
        <f>IF('Log_working_3-way'!$D945="","",A946^('Log_working_3-way'!$D945))</f>
        <v/>
      </c>
      <c r="O946" s="21" t="str">
        <f>IF('Log_working_3-way'!$D945="","",B946^('Log_working_3-way'!$D945))</f>
        <v/>
      </c>
      <c r="P946" s="22" t="str">
        <f>IF('Log_working_3-way'!$D945="","",C946^('Log_working_3-way'!$D945))</f>
        <v/>
      </c>
    </row>
    <row r="947" spans="4:16" x14ac:dyDescent="0.2">
      <c r="D947" s="20" t="str">
        <f t="shared" si="422"/>
        <v/>
      </c>
      <c r="E947" s="17" t="str">
        <f>IF(OR($A947="",$B947="",$C947=""),"",A947*'MPTO_working_3-way'!$I946)</f>
        <v/>
      </c>
      <c r="F947" s="21" t="str">
        <f>IF(OR($A947="",$B947="",$C947=""),"",B947*'MPTO_working_3-way'!$I946)</f>
        <v/>
      </c>
      <c r="G947" s="22" t="str">
        <f>IF(OR($A947="",$B947="",$C947=""),"",C947*'MPTO_working_3-way'!$I946)</f>
        <v/>
      </c>
      <c r="H947" s="17" t="str">
        <f>IF(OR($A947="",$B947="",$C947=""),"",'MPTO_working_3-way'!E946)</f>
        <v/>
      </c>
      <c r="I947" s="21" t="str">
        <f>IF(OR($A947="",$B947="",$C947=""),"",'MPTO_working_3-way'!F946)</f>
        <v/>
      </c>
      <c r="J947" s="22" t="str">
        <f>IF(OR($A947="",$B947="",$C947=""),"",'MPTO_working_3-way'!G946)</f>
        <v/>
      </c>
      <c r="K947" s="17" t="str">
        <f>IF(OR($A947="",$B947="",$C947=""),"",'OddsRatio_working_3-way'!H946)</f>
        <v/>
      </c>
      <c r="L947" s="21" t="str">
        <f>IF(OR($A947="",$B947="",$C947=""),"",'OddsRatio_working_3-way'!I946)</f>
        <v/>
      </c>
      <c r="M947" s="22" t="str">
        <f>IF(OR($A947="",$B947="",$C947=""),"",'OddsRatio_working_3-way'!J946)</f>
        <v/>
      </c>
      <c r="N947" s="17" t="str">
        <f>IF('Log_working_3-way'!$D946="","",A947^('Log_working_3-way'!$D946))</f>
        <v/>
      </c>
      <c r="O947" s="21" t="str">
        <f>IF('Log_working_3-way'!$D946="","",B947^('Log_working_3-way'!$D946))</f>
        <v/>
      </c>
      <c r="P947" s="22" t="str">
        <f>IF('Log_working_3-way'!$D946="","",C947^('Log_working_3-way'!$D946))</f>
        <v/>
      </c>
    </row>
    <row r="948" spans="4:16" x14ac:dyDescent="0.2">
      <c r="D948" s="20" t="str">
        <f t="shared" si="422"/>
        <v/>
      </c>
      <c r="E948" s="17" t="str">
        <f>IF(OR($A948="",$B948="",$C948=""),"",A948*'MPTO_working_3-way'!$I947)</f>
        <v/>
      </c>
      <c r="F948" s="21" t="str">
        <f>IF(OR($A948="",$B948="",$C948=""),"",B948*'MPTO_working_3-way'!$I947)</f>
        <v/>
      </c>
      <c r="G948" s="22" t="str">
        <f>IF(OR($A948="",$B948="",$C948=""),"",C948*'MPTO_working_3-way'!$I947)</f>
        <v/>
      </c>
      <c r="H948" s="17" t="str">
        <f>IF(OR($A948="",$B948="",$C948=""),"",'MPTO_working_3-way'!E947)</f>
        <v/>
      </c>
      <c r="I948" s="21" t="str">
        <f>IF(OR($A948="",$B948="",$C948=""),"",'MPTO_working_3-way'!F947)</f>
        <v/>
      </c>
      <c r="J948" s="22" t="str">
        <f>IF(OR($A948="",$B948="",$C948=""),"",'MPTO_working_3-way'!G947)</f>
        <v/>
      </c>
      <c r="K948" s="17" t="str">
        <f>IF(OR($A948="",$B948="",$C948=""),"",'OddsRatio_working_3-way'!H947)</f>
        <v/>
      </c>
      <c r="L948" s="21" t="str">
        <f>IF(OR($A948="",$B948="",$C948=""),"",'OddsRatio_working_3-way'!I947)</f>
        <v/>
      </c>
      <c r="M948" s="22" t="str">
        <f>IF(OR($A948="",$B948="",$C948=""),"",'OddsRatio_working_3-way'!J947)</f>
        <v/>
      </c>
      <c r="N948" s="17" t="str">
        <f>IF('Log_working_3-way'!$D947="","",A948^('Log_working_3-way'!$D947))</f>
        <v/>
      </c>
      <c r="O948" s="21" t="str">
        <f>IF('Log_working_3-way'!$D947="","",B948^('Log_working_3-way'!$D947))</f>
        <v/>
      </c>
      <c r="P948" s="22" t="str">
        <f>IF('Log_working_3-way'!$D947="","",C948^('Log_working_3-way'!$D947))</f>
        <v/>
      </c>
    </row>
    <row r="949" spans="4:16" x14ac:dyDescent="0.2">
      <c r="D949" s="20" t="str">
        <f t="shared" si="422"/>
        <v/>
      </c>
      <c r="E949" s="17" t="str">
        <f>IF(OR($A949="",$B949="",$C949=""),"",A949*'MPTO_working_3-way'!$I948)</f>
        <v/>
      </c>
      <c r="F949" s="21" t="str">
        <f>IF(OR($A949="",$B949="",$C949=""),"",B949*'MPTO_working_3-way'!$I948)</f>
        <v/>
      </c>
      <c r="G949" s="22" t="str">
        <f>IF(OR($A949="",$B949="",$C949=""),"",C949*'MPTO_working_3-way'!$I948)</f>
        <v/>
      </c>
      <c r="H949" s="17" t="str">
        <f>IF(OR($A949="",$B949="",$C949=""),"",'MPTO_working_3-way'!E948)</f>
        <v/>
      </c>
      <c r="I949" s="21" t="str">
        <f>IF(OR($A949="",$B949="",$C949=""),"",'MPTO_working_3-way'!F948)</f>
        <v/>
      </c>
      <c r="J949" s="22" t="str">
        <f>IF(OR($A949="",$B949="",$C949=""),"",'MPTO_working_3-way'!G948)</f>
        <v/>
      </c>
      <c r="K949" s="17" t="str">
        <f>IF(OR($A949="",$B949="",$C949=""),"",'OddsRatio_working_3-way'!H948)</f>
        <v/>
      </c>
      <c r="L949" s="21" t="str">
        <f>IF(OR($A949="",$B949="",$C949=""),"",'OddsRatio_working_3-way'!I948)</f>
        <v/>
      </c>
      <c r="M949" s="22" t="str">
        <f>IF(OR($A949="",$B949="",$C949=""),"",'OddsRatio_working_3-way'!J948)</f>
        <v/>
      </c>
      <c r="N949" s="17" t="str">
        <f>IF('Log_working_3-way'!$D948="","",A949^('Log_working_3-way'!$D948))</f>
        <v/>
      </c>
      <c r="O949" s="21" t="str">
        <f>IF('Log_working_3-way'!$D948="","",B949^('Log_working_3-way'!$D948))</f>
        <v/>
      </c>
      <c r="P949" s="22" t="str">
        <f>IF('Log_working_3-way'!$D948="","",C949^('Log_working_3-way'!$D948))</f>
        <v/>
      </c>
    </row>
    <row r="950" spans="4:16" x14ac:dyDescent="0.2">
      <c r="D950" s="20" t="str">
        <f t="shared" si="422"/>
        <v/>
      </c>
      <c r="E950" s="17" t="str">
        <f>IF(OR($A950="",$B950="",$C950=""),"",A950*'MPTO_working_3-way'!$I949)</f>
        <v/>
      </c>
      <c r="F950" s="21" t="str">
        <f>IF(OR($A950="",$B950="",$C950=""),"",B950*'MPTO_working_3-way'!$I949)</f>
        <v/>
      </c>
      <c r="G950" s="22" t="str">
        <f>IF(OR($A950="",$B950="",$C950=""),"",C950*'MPTO_working_3-way'!$I949)</f>
        <v/>
      </c>
      <c r="H950" s="17" t="str">
        <f>IF(OR($A950="",$B950="",$C950=""),"",'MPTO_working_3-way'!E949)</f>
        <v/>
      </c>
      <c r="I950" s="21" t="str">
        <f>IF(OR($A950="",$B950="",$C950=""),"",'MPTO_working_3-way'!F949)</f>
        <v/>
      </c>
      <c r="J950" s="22" t="str">
        <f>IF(OR($A950="",$B950="",$C950=""),"",'MPTO_working_3-way'!G949)</f>
        <v/>
      </c>
      <c r="K950" s="17" t="str">
        <f>IF(OR($A950="",$B950="",$C950=""),"",'OddsRatio_working_3-way'!H949)</f>
        <v/>
      </c>
      <c r="L950" s="21" t="str">
        <f>IF(OR($A950="",$B950="",$C950=""),"",'OddsRatio_working_3-way'!I949)</f>
        <v/>
      </c>
      <c r="M950" s="22" t="str">
        <f>IF(OR($A950="",$B950="",$C950=""),"",'OddsRatio_working_3-way'!J949)</f>
        <v/>
      </c>
      <c r="N950" s="17" t="str">
        <f>IF('Log_working_3-way'!$D949="","",A950^('Log_working_3-way'!$D949))</f>
        <v/>
      </c>
      <c r="O950" s="21" t="str">
        <f>IF('Log_working_3-way'!$D949="","",B950^('Log_working_3-way'!$D949))</f>
        <v/>
      </c>
      <c r="P950" s="22" t="str">
        <f>IF('Log_working_3-way'!$D949="","",C950^('Log_working_3-way'!$D949))</f>
        <v/>
      </c>
    </row>
    <row r="951" spans="4:16" x14ac:dyDescent="0.2">
      <c r="D951" s="20" t="str">
        <f t="shared" si="422"/>
        <v/>
      </c>
      <c r="E951" s="17" t="str">
        <f>IF(OR($A951="",$B951="",$C951=""),"",A951*'MPTO_working_3-way'!$I950)</f>
        <v/>
      </c>
      <c r="F951" s="21" t="str">
        <f>IF(OR($A951="",$B951="",$C951=""),"",B951*'MPTO_working_3-way'!$I950)</f>
        <v/>
      </c>
      <c r="G951" s="22" t="str">
        <f>IF(OR($A951="",$B951="",$C951=""),"",C951*'MPTO_working_3-way'!$I950)</f>
        <v/>
      </c>
      <c r="H951" s="17" t="str">
        <f>IF(OR($A951="",$B951="",$C951=""),"",'MPTO_working_3-way'!E950)</f>
        <v/>
      </c>
      <c r="I951" s="21" t="str">
        <f>IF(OR($A951="",$B951="",$C951=""),"",'MPTO_working_3-way'!F950)</f>
        <v/>
      </c>
      <c r="J951" s="22" t="str">
        <f>IF(OR($A951="",$B951="",$C951=""),"",'MPTO_working_3-way'!G950)</f>
        <v/>
      </c>
      <c r="K951" s="17" t="str">
        <f>IF(OR($A951="",$B951="",$C951=""),"",'OddsRatio_working_3-way'!H950)</f>
        <v/>
      </c>
      <c r="L951" s="21" t="str">
        <f>IF(OR($A951="",$B951="",$C951=""),"",'OddsRatio_working_3-way'!I950)</f>
        <v/>
      </c>
      <c r="M951" s="22" t="str">
        <f>IF(OR($A951="",$B951="",$C951=""),"",'OddsRatio_working_3-way'!J950)</f>
        <v/>
      </c>
      <c r="N951" s="17" t="str">
        <f>IF('Log_working_3-way'!$D950="","",A951^('Log_working_3-way'!$D950))</f>
        <v/>
      </c>
      <c r="O951" s="21" t="str">
        <f>IF('Log_working_3-way'!$D950="","",B951^('Log_working_3-way'!$D950))</f>
        <v/>
      </c>
      <c r="P951" s="22" t="str">
        <f>IF('Log_working_3-way'!$D950="","",C951^('Log_working_3-way'!$D950))</f>
        <v/>
      </c>
    </row>
    <row r="952" spans="4:16" x14ac:dyDescent="0.2">
      <c r="D952" s="20" t="str">
        <f t="shared" si="422"/>
        <v/>
      </c>
      <c r="E952" s="17" t="str">
        <f>IF(OR($A952="",$B952="",$C952=""),"",A952*'MPTO_working_3-way'!$I951)</f>
        <v/>
      </c>
      <c r="F952" s="21" t="str">
        <f>IF(OR($A952="",$B952="",$C952=""),"",B952*'MPTO_working_3-way'!$I951)</f>
        <v/>
      </c>
      <c r="G952" s="22" t="str">
        <f>IF(OR($A952="",$B952="",$C952=""),"",C952*'MPTO_working_3-way'!$I951)</f>
        <v/>
      </c>
      <c r="H952" s="17" t="str">
        <f>IF(OR($A952="",$B952="",$C952=""),"",'MPTO_working_3-way'!E951)</f>
        <v/>
      </c>
      <c r="I952" s="21" t="str">
        <f>IF(OR($A952="",$B952="",$C952=""),"",'MPTO_working_3-way'!F951)</f>
        <v/>
      </c>
      <c r="J952" s="22" t="str">
        <f>IF(OR($A952="",$B952="",$C952=""),"",'MPTO_working_3-way'!G951)</f>
        <v/>
      </c>
      <c r="K952" s="17" t="str">
        <f>IF(OR($A952="",$B952="",$C952=""),"",'OddsRatio_working_3-way'!H951)</f>
        <v/>
      </c>
      <c r="L952" s="21" t="str">
        <f>IF(OR($A952="",$B952="",$C952=""),"",'OddsRatio_working_3-way'!I951)</f>
        <v/>
      </c>
      <c r="M952" s="22" t="str">
        <f>IF(OR($A952="",$B952="",$C952=""),"",'OddsRatio_working_3-way'!J951)</f>
        <v/>
      </c>
      <c r="N952" s="17" t="str">
        <f>IF('Log_working_3-way'!$D951="","",A952^('Log_working_3-way'!$D951))</f>
        <v/>
      </c>
      <c r="O952" s="21" t="str">
        <f>IF('Log_working_3-way'!$D951="","",B952^('Log_working_3-way'!$D951))</f>
        <v/>
      </c>
      <c r="P952" s="22" t="str">
        <f>IF('Log_working_3-way'!$D951="","",C952^('Log_working_3-way'!$D951))</f>
        <v/>
      </c>
    </row>
    <row r="953" spans="4:16" x14ac:dyDescent="0.2">
      <c r="D953" s="20" t="str">
        <f t="shared" si="422"/>
        <v/>
      </c>
      <c r="E953" s="17" t="str">
        <f>IF(OR($A953="",$B953="",$C953=""),"",A953*'MPTO_working_3-way'!$I952)</f>
        <v/>
      </c>
      <c r="F953" s="21" t="str">
        <f>IF(OR($A953="",$B953="",$C953=""),"",B953*'MPTO_working_3-way'!$I952)</f>
        <v/>
      </c>
      <c r="G953" s="22" t="str">
        <f>IF(OR($A953="",$B953="",$C953=""),"",C953*'MPTO_working_3-way'!$I952)</f>
        <v/>
      </c>
      <c r="H953" s="17" t="str">
        <f>IF(OR($A953="",$B953="",$C953=""),"",'MPTO_working_3-way'!E952)</f>
        <v/>
      </c>
      <c r="I953" s="21" t="str">
        <f>IF(OR($A953="",$B953="",$C953=""),"",'MPTO_working_3-way'!F952)</f>
        <v/>
      </c>
      <c r="J953" s="22" t="str">
        <f>IF(OR($A953="",$B953="",$C953=""),"",'MPTO_working_3-way'!G952)</f>
        <v/>
      </c>
      <c r="K953" s="17" t="str">
        <f>IF(OR($A953="",$B953="",$C953=""),"",'OddsRatio_working_3-way'!H952)</f>
        <v/>
      </c>
      <c r="L953" s="21" t="str">
        <f>IF(OR($A953="",$B953="",$C953=""),"",'OddsRatio_working_3-way'!I952)</f>
        <v/>
      </c>
      <c r="M953" s="22" t="str">
        <f>IF(OR($A953="",$B953="",$C953=""),"",'OddsRatio_working_3-way'!J952)</f>
        <v/>
      </c>
      <c r="N953" s="17" t="str">
        <f>IF('Log_working_3-way'!$D952="","",A953^('Log_working_3-way'!$D952))</f>
        <v/>
      </c>
      <c r="O953" s="21" t="str">
        <f>IF('Log_working_3-way'!$D952="","",B953^('Log_working_3-way'!$D952))</f>
        <v/>
      </c>
      <c r="P953" s="22" t="str">
        <f>IF('Log_working_3-way'!$D952="","",C953^('Log_working_3-way'!$D952))</f>
        <v/>
      </c>
    </row>
    <row r="954" spans="4:16" x14ac:dyDescent="0.2">
      <c r="D954" s="20" t="str">
        <f t="shared" si="422"/>
        <v/>
      </c>
      <c r="E954" s="17" t="str">
        <f>IF(OR($A954="",$B954="",$C954=""),"",A954*'MPTO_working_3-way'!$I953)</f>
        <v/>
      </c>
      <c r="F954" s="21" t="str">
        <f>IF(OR($A954="",$B954="",$C954=""),"",B954*'MPTO_working_3-way'!$I953)</f>
        <v/>
      </c>
      <c r="G954" s="22" t="str">
        <f>IF(OR($A954="",$B954="",$C954=""),"",C954*'MPTO_working_3-way'!$I953)</f>
        <v/>
      </c>
      <c r="H954" s="17" t="str">
        <f>IF(OR($A954="",$B954="",$C954=""),"",'MPTO_working_3-way'!E953)</f>
        <v/>
      </c>
      <c r="I954" s="21" t="str">
        <f>IF(OR($A954="",$B954="",$C954=""),"",'MPTO_working_3-way'!F953)</f>
        <v/>
      </c>
      <c r="J954" s="22" t="str">
        <f>IF(OR($A954="",$B954="",$C954=""),"",'MPTO_working_3-way'!G953)</f>
        <v/>
      </c>
      <c r="K954" s="17" t="str">
        <f>IF(OR($A954="",$B954="",$C954=""),"",'OddsRatio_working_3-way'!H953)</f>
        <v/>
      </c>
      <c r="L954" s="21" t="str">
        <f>IF(OR($A954="",$B954="",$C954=""),"",'OddsRatio_working_3-way'!I953)</f>
        <v/>
      </c>
      <c r="M954" s="22" t="str">
        <f>IF(OR($A954="",$B954="",$C954=""),"",'OddsRatio_working_3-way'!J953)</f>
        <v/>
      </c>
      <c r="N954" s="17" t="str">
        <f>IF('Log_working_3-way'!$D953="","",A954^('Log_working_3-way'!$D953))</f>
        <v/>
      </c>
      <c r="O954" s="21" t="str">
        <f>IF('Log_working_3-way'!$D953="","",B954^('Log_working_3-way'!$D953))</f>
        <v/>
      </c>
      <c r="P954" s="22" t="str">
        <f>IF('Log_working_3-way'!$D953="","",C954^('Log_working_3-way'!$D953))</f>
        <v/>
      </c>
    </row>
    <row r="955" spans="4:16" x14ac:dyDescent="0.2">
      <c r="D955" s="20" t="str">
        <f t="shared" si="422"/>
        <v/>
      </c>
      <c r="E955" s="17" t="str">
        <f>IF(OR($A955="",$B955="",$C955=""),"",A955*'MPTO_working_3-way'!$I954)</f>
        <v/>
      </c>
      <c r="F955" s="21" t="str">
        <f>IF(OR($A955="",$B955="",$C955=""),"",B955*'MPTO_working_3-way'!$I954)</f>
        <v/>
      </c>
      <c r="G955" s="22" t="str">
        <f>IF(OR($A955="",$B955="",$C955=""),"",C955*'MPTO_working_3-way'!$I954)</f>
        <v/>
      </c>
      <c r="H955" s="17" t="str">
        <f>IF(OR($A955="",$B955="",$C955=""),"",'MPTO_working_3-way'!E954)</f>
        <v/>
      </c>
      <c r="I955" s="21" t="str">
        <f>IF(OR($A955="",$B955="",$C955=""),"",'MPTO_working_3-way'!F954)</f>
        <v/>
      </c>
      <c r="J955" s="22" t="str">
        <f>IF(OR($A955="",$B955="",$C955=""),"",'MPTO_working_3-way'!G954)</f>
        <v/>
      </c>
      <c r="K955" s="17" t="str">
        <f>IF(OR($A955="",$B955="",$C955=""),"",'OddsRatio_working_3-way'!H954)</f>
        <v/>
      </c>
      <c r="L955" s="21" t="str">
        <f>IF(OR($A955="",$B955="",$C955=""),"",'OddsRatio_working_3-way'!I954)</f>
        <v/>
      </c>
      <c r="M955" s="22" t="str">
        <f>IF(OR($A955="",$B955="",$C955=""),"",'OddsRatio_working_3-way'!J954)</f>
        <v/>
      </c>
      <c r="N955" s="17" t="str">
        <f>IF('Log_working_3-way'!$D954="","",A955^('Log_working_3-way'!$D954))</f>
        <v/>
      </c>
      <c r="O955" s="21" t="str">
        <f>IF('Log_working_3-way'!$D954="","",B955^('Log_working_3-way'!$D954))</f>
        <v/>
      </c>
      <c r="P955" s="22" t="str">
        <f>IF('Log_working_3-way'!$D954="","",C955^('Log_working_3-way'!$D954))</f>
        <v/>
      </c>
    </row>
    <row r="956" spans="4:16" x14ac:dyDescent="0.2">
      <c r="D956" s="20" t="str">
        <f t="shared" si="422"/>
        <v/>
      </c>
      <c r="E956" s="17" t="str">
        <f>IF(OR($A956="",$B956="",$C956=""),"",A956*'MPTO_working_3-way'!$I955)</f>
        <v/>
      </c>
      <c r="F956" s="21" t="str">
        <f>IF(OR($A956="",$B956="",$C956=""),"",B956*'MPTO_working_3-way'!$I955)</f>
        <v/>
      </c>
      <c r="G956" s="22" t="str">
        <f>IF(OR($A956="",$B956="",$C956=""),"",C956*'MPTO_working_3-way'!$I955)</f>
        <v/>
      </c>
      <c r="H956" s="17" t="str">
        <f>IF(OR($A956="",$B956="",$C956=""),"",'MPTO_working_3-way'!E955)</f>
        <v/>
      </c>
      <c r="I956" s="21" t="str">
        <f>IF(OR($A956="",$B956="",$C956=""),"",'MPTO_working_3-way'!F955)</f>
        <v/>
      </c>
      <c r="J956" s="22" t="str">
        <f>IF(OR($A956="",$B956="",$C956=""),"",'MPTO_working_3-way'!G955)</f>
        <v/>
      </c>
      <c r="K956" s="17" t="str">
        <f>IF(OR($A956="",$B956="",$C956=""),"",'OddsRatio_working_3-way'!H955)</f>
        <v/>
      </c>
      <c r="L956" s="21" t="str">
        <f>IF(OR($A956="",$B956="",$C956=""),"",'OddsRatio_working_3-way'!I955)</f>
        <v/>
      </c>
      <c r="M956" s="22" t="str">
        <f>IF(OR($A956="",$B956="",$C956=""),"",'OddsRatio_working_3-way'!J955)</f>
        <v/>
      </c>
      <c r="N956" s="17" t="str">
        <f>IF('Log_working_3-way'!$D955="","",A956^('Log_working_3-way'!$D955))</f>
        <v/>
      </c>
      <c r="O956" s="21" t="str">
        <f>IF('Log_working_3-way'!$D955="","",B956^('Log_working_3-way'!$D955))</f>
        <v/>
      </c>
      <c r="P956" s="22" t="str">
        <f>IF('Log_working_3-way'!$D955="","",C956^('Log_working_3-way'!$D955))</f>
        <v/>
      </c>
    </row>
    <row r="957" spans="4:16" x14ac:dyDescent="0.2">
      <c r="D957" s="20" t="str">
        <f t="shared" si="422"/>
        <v/>
      </c>
      <c r="E957" s="17" t="str">
        <f>IF(OR($A957="",$B957="",$C957=""),"",A957*'MPTO_working_3-way'!$I956)</f>
        <v/>
      </c>
      <c r="F957" s="21" t="str">
        <f>IF(OR($A957="",$B957="",$C957=""),"",B957*'MPTO_working_3-way'!$I956)</f>
        <v/>
      </c>
      <c r="G957" s="22" t="str">
        <f>IF(OR($A957="",$B957="",$C957=""),"",C957*'MPTO_working_3-way'!$I956)</f>
        <v/>
      </c>
      <c r="H957" s="17" t="str">
        <f>IF(OR($A957="",$B957="",$C957=""),"",'MPTO_working_3-way'!E956)</f>
        <v/>
      </c>
      <c r="I957" s="21" t="str">
        <f>IF(OR($A957="",$B957="",$C957=""),"",'MPTO_working_3-way'!F956)</f>
        <v/>
      </c>
      <c r="J957" s="22" t="str">
        <f>IF(OR($A957="",$B957="",$C957=""),"",'MPTO_working_3-way'!G956)</f>
        <v/>
      </c>
      <c r="K957" s="17" t="str">
        <f>IF(OR($A957="",$B957="",$C957=""),"",'OddsRatio_working_3-way'!H956)</f>
        <v/>
      </c>
      <c r="L957" s="21" t="str">
        <f>IF(OR($A957="",$B957="",$C957=""),"",'OddsRatio_working_3-way'!I956)</f>
        <v/>
      </c>
      <c r="M957" s="22" t="str">
        <f>IF(OR($A957="",$B957="",$C957=""),"",'OddsRatio_working_3-way'!J956)</f>
        <v/>
      </c>
      <c r="N957" s="17" t="str">
        <f>IF('Log_working_3-way'!$D956="","",A957^('Log_working_3-way'!$D956))</f>
        <v/>
      </c>
      <c r="O957" s="21" t="str">
        <f>IF('Log_working_3-way'!$D956="","",B957^('Log_working_3-way'!$D956))</f>
        <v/>
      </c>
      <c r="P957" s="22" t="str">
        <f>IF('Log_working_3-way'!$D956="","",C957^('Log_working_3-way'!$D956))</f>
        <v/>
      </c>
    </row>
    <row r="958" spans="4:16" x14ac:dyDescent="0.2">
      <c r="D958" s="20" t="str">
        <f t="shared" si="422"/>
        <v/>
      </c>
      <c r="E958" s="17" t="str">
        <f>IF(OR($A958="",$B958="",$C958=""),"",A958*'MPTO_working_3-way'!$I957)</f>
        <v/>
      </c>
      <c r="F958" s="21" t="str">
        <f>IF(OR($A958="",$B958="",$C958=""),"",B958*'MPTO_working_3-way'!$I957)</f>
        <v/>
      </c>
      <c r="G958" s="22" t="str">
        <f>IF(OR($A958="",$B958="",$C958=""),"",C958*'MPTO_working_3-way'!$I957)</f>
        <v/>
      </c>
      <c r="H958" s="17" t="str">
        <f>IF(OR($A958="",$B958="",$C958=""),"",'MPTO_working_3-way'!E957)</f>
        <v/>
      </c>
      <c r="I958" s="21" t="str">
        <f>IF(OR($A958="",$B958="",$C958=""),"",'MPTO_working_3-way'!F957)</f>
        <v/>
      </c>
      <c r="J958" s="22" t="str">
        <f>IF(OR($A958="",$B958="",$C958=""),"",'MPTO_working_3-way'!G957)</f>
        <v/>
      </c>
      <c r="K958" s="17" t="str">
        <f>IF(OR($A958="",$B958="",$C958=""),"",'OddsRatio_working_3-way'!H957)</f>
        <v/>
      </c>
      <c r="L958" s="21" t="str">
        <f>IF(OR($A958="",$B958="",$C958=""),"",'OddsRatio_working_3-way'!I957)</f>
        <v/>
      </c>
      <c r="M958" s="22" t="str">
        <f>IF(OR($A958="",$B958="",$C958=""),"",'OddsRatio_working_3-way'!J957)</f>
        <v/>
      </c>
      <c r="N958" s="17" t="str">
        <f>IF('Log_working_3-way'!$D957="","",A958^('Log_working_3-way'!$D957))</f>
        <v/>
      </c>
      <c r="O958" s="21" t="str">
        <f>IF('Log_working_3-way'!$D957="","",B958^('Log_working_3-way'!$D957))</f>
        <v/>
      </c>
      <c r="P958" s="22" t="str">
        <f>IF('Log_working_3-way'!$D957="","",C958^('Log_working_3-way'!$D957))</f>
        <v/>
      </c>
    </row>
    <row r="959" spans="4:16" x14ac:dyDescent="0.2">
      <c r="D959" s="20" t="str">
        <f t="shared" si="422"/>
        <v/>
      </c>
      <c r="E959" s="17" t="str">
        <f>IF(OR($A959="",$B959="",$C959=""),"",A959*'MPTO_working_3-way'!$I958)</f>
        <v/>
      </c>
      <c r="F959" s="21" t="str">
        <f>IF(OR($A959="",$B959="",$C959=""),"",B959*'MPTO_working_3-way'!$I958)</f>
        <v/>
      </c>
      <c r="G959" s="22" t="str">
        <f>IF(OR($A959="",$B959="",$C959=""),"",C959*'MPTO_working_3-way'!$I958)</f>
        <v/>
      </c>
      <c r="H959" s="17" t="str">
        <f>IF(OR($A959="",$B959="",$C959=""),"",'MPTO_working_3-way'!E958)</f>
        <v/>
      </c>
      <c r="I959" s="21" t="str">
        <f>IF(OR($A959="",$B959="",$C959=""),"",'MPTO_working_3-way'!F958)</f>
        <v/>
      </c>
      <c r="J959" s="22" t="str">
        <f>IF(OR($A959="",$B959="",$C959=""),"",'MPTO_working_3-way'!G958)</f>
        <v/>
      </c>
      <c r="K959" s="17" t="str">
        <f>IF(OR($A959="",$B959="",$C959=""),"",'OddsRatio_working_3-way'!H958)</f>
        <v/>
      </c>
      <c r="L959" s="21" t="str">
        <f>IF(OR($A959="",$B959="",$C959=""),"",'OddsRatio_working_3-way'!I958)</f>
        <v/>
      </c>
      <c r="M959" s="22" t="str">
        <f>IF(OR($A959="",$B959="",$C959=""),"",'OddsRatio_working_3-way'!J958)</f>
        <v/>
      </c>
      <c r="N959" s="17" t="str">
        <f>IF('Log_working_3-way'!$D958="","",A959^('Log_working_3-way'!$D958))</f>
        <v/>
      </c>
      <c r="O959" s="21" t="str">
        <f>IF('Log_working_3-way'!$D958="","",B959^('Log_working_3-way'!$D958))</f>
        <v/>
      </c>
      <c r="P959" s="22" t="str">
        <f>IF('Log_working_3-way'!$D958="","",C959^('Log_working_3-way'!$D958))</f>
        <v/>
      </c>
    </row>
    <row r="960" spans="4:16" x14ac:dyDescent="0.2">
      <c r="D960" s="20" t="str">
        <f t="shared" si="422"/>
        <v/>
      </c>
      <c r="E960" s="17" t="str">
        <f>IF(OR($A960="",$B960="",$C960=""),"",A960*'MPTO_working_3-way'!$I959)</f>
        <v/>
      </c>
      <c r="F960" s="21" t="str">
        <f>IF(OR($A960="",$B960="",$C960=""),"",B960*'MPTO_working_3-way'!$I959)</f>
        <v/>
      </c>
      <c r="G960" s="22" t="str">
        <f>IF(OR($A960="",$B960="",$C960=""),"",C960*'MPTO_working_3-way'!$I959)</f>
        <v/>
      </c>
      <c r="H960" s="17" t="str">
        <f>IF(OR($A960="",$B960="",$C960=""),"",'MPTO_working_3-way'!E959)</f>
        <v/>
      </c>
      <c r="I960" s="21" t="str">
        <f>IF(OR($A960="",$B960="",$C960=""),"",'MPTO_working_3-way'!F959)</f>
        <v/>
      </c>
      <c r="J960" s="22" t="str">
        <f>IF(OR($A960="",$B960="",$C960=""),"",'MPTO_working_3-way'!G959)</f>
        <v/>
      </c>
      <c r="K960" s="17" t="str">
        <f>IF(OR($A960="",$B960="",$C960=""),"",'OddsRatio_working_3-way'!H959)</f>
        <v/>
      </c>
      <c r="L960" s="21" t="str">
        <f>IF(OR($A960="",$B960="",$C960=""),"",'OddsRatio_working_3-way'!I959)</f>
        <v/>
      </c>
      <c r="M960" s="22" t="str">
        <f>IF(OR($A960="",$B960="",$C960=""),"",'OddsRatio_working_3-way'!J959)</f>
        <v/>
      </c>
      <c r="N960" s="17" t="str">
        <f>IF('Log_working_3-way'!$D959="","",A960^('Log_working_3-way'!$D959))</f>
        <v/>
      </c>
      <c r="O960" s="21" t="str">
        <f>IF('Log_working_3-way'!$D959="","",B960^('Log_working_3-way'!$D959))</f>
        <v/>
      </c>
      <c r="P960" s="22" t="str">
        <f>IF('Log_working_3-way'!$D959="","",C960^('Log_working_3-way'!$D959))</f>
        <v/>
      </c>
    </row>
    <row r="961" spans="4:16" x14ac:dyDescent="0.2">
      <c r="D961" s="20" t="str">
        <f t="shared" si="422"/>
        <v/>
      </c>
      <c r="E961" s="17" t="str">
        <f>IF(OR($A961="",$B961="",$C961=""),"",A961*'MPTO_working_3-way'!$I960)</f>
        <v/>
      </c>
      <c r="F961" s="21" t="str">
        <f>IF(OR($A961="",$B961="",$C961=""),"",B961*'MPTO_working_3-way'!$I960)</f>
        <v/>
      </c>
      <c r="G961" s="22" t="str">
        <f>IF(OR($A961="",$B961="",$C961=""),"",C961*'MPTO_working_3-way'!$I960)</f>
        <v/>
      </c>
      <c r="H961" s="17" t="str">
        <f>IF(OR($A961="",$B961="",$C961=""),"",'MPTO_working_3-way'!E960)</f>
        <v/>
      </c>
      <c r="I961" s="21" t="str">
        <f>IF(OR($A961="",$B961="",$C961=""),"",'MPTO_working_3-way'!F960)</f>
        <v/>
      </c>
      <c r="J961" s="22" t="str">
        <f>IF(OR($A961="",$B961="",$C961=""),"",'MPTO_working_3-way'!G960)</f>
        <v/>
      </c>
      <c r="K961" s="17" t="str">
        <f>IF(OR($A961="",$B961="",$C961=""),"",'OddsRatio_working_3-way'!H960)</f>
        <v/>
      </c>
      <c r="L961" s="21" t="str">
        <f>IF(OR($A961="",$B961="",$C961=""),"",'OddsRatio_working_3-way'!I960)</f>
        <v/>
      </c>
      <c r="M961" s="22" t="str">
        <f>IF(OR($A961="",$B961="",$C961=""),"",'OddsRatio_working_3-way'!J960)</f>
        <v/>
      </c>
      <c r="N961" s="17" t="str">
        <f>IF('Log_working_3-way'!$D960="","",A961^('Log_working_3-way'!$D960))</f>
        <v/>
      </c>
      <c r="O961" s="21" t="str">
        <f>IF('Log_working_3-way'!$D960="","",B961^('Log_working_3-way'!$D960))</f>
        <v/>
      </c>
      <c r="P961" s="22" t="str">
        <f>IF('Log_working_3-way'!$D960="","",C961^('Log_working_3-way'!$D960))</f>
        <v/>
      </c>
    </row>
    <row r="962" spans="4:16" x14ac:dyDescent="0.2">
      <c r="D962" s="20" t="str">
        <f t="shared" si="422"/>
        <v/>
      </c>
      <c r="E962" s="17" t="str">
        <f>IF(OR($A962="",$B962="",$C962=""),"",A962*'MPTO_working_3-way'!$I961)</f>
        <v/>
      </c>
      <c r="F962" s="21" t="str">
        <f>IF(OR($A962="",$B962="",$C962=""),"",B962*'MPTO_working_3-way'!$I961)</f>
        <v/>
      </c>
      <c r="G962" s="22" t="str">
        <f>IF(OR($A962="",$B962="",$C962=""),"",C962*'MPTO_working_3-way'!$I961)</f>
        <v/>
      </c>
      <c r="H962" s="17" t="str">
        <f>IF(OR($A962="",$B962="",$C962=""),"",'MPTO_working_3-way'!E961)</f>
        <v/>
      </c>
      <c r="I962" s="21" t="str">
        <f>IF(OR($A962="",$B962="",$C962=""),"",'MPTO_working_3-way'!F961)</f>
        <v/>
      </c>
      <c r="J962" s="22" t="str">
        <f>IF(OR($A962="",$B962="",$C962=""),"",'MPTO_working_3-way'!G961)</f>
        <v/>
      </c>
      <c r="K962" s="17" t="str">
        <f>IF(OR($A962="",$B962="",$C962=""),"",'OddsRatio_working_3-way'!H961)</f>
        <v/>
      </c>
      <c r="L962" s="21" t="str">
        <f>IF(OR($A962="",$B962="",$C962=""),"",'OddsRatio_working_3-way'!I961)</f>
        <v/>
      </c>
      <c r="M962" s="22" t="str">
        <f>IF(OR($A962="",$B962="",$C962=""),"",'OddsRatio_working_3-way'!J961)</f>
        <v/>
      </c>
      <c r="N962" s="17" t="str">
        <f>IF('Log_working_3-way'!$D961="","",A962^('Log_working_3-way'!$D961))</f>
        <v/>
      </c>
      <c r="O962" s="21" t="str">
        <f>IF('Log_working_3-way'!$D961="","",B962^('Log_working_3-way'!$D961))</f>
        <v/>
      </c>
      <c r="P962" s="22" t="str">
        <f>IF('Log_working_3-way'!$D961="","",C962^('Log_working_3-way'!$D961))</f>
        <v/>
      </c>
    </row>
    <row r="963" spans="4:16" x14ac:dyDescent="0.2">
      <c r="D963" s="20" t="str">
        <f t="shared" si="422"/>
        <v/>
      </c>
      <c r="E963" s="17" t="str">
        <f>IF(OR($A963="",$B963="",$C963=""),"",A963*'MPTO_working_3-way'!$I962)</f>
        <v/>
      </c>
      <c r="F963" s="21" t="str">
        <f>IF(OR($A963="",$B963="",$C963=""),"",B963*'MPTO_working_3-way'!$I962)</f>
        <v/>
      </c>
      <c r="G963" s="22" t="str">
        <f>IF(OR($A963="",$B963="",$C963=""),"",C963*'MPTO_working_3-way'!$I962)</f>
        <v/>
      </c>
      <c r="H963" s="17" t="str">
        <f>IF(OR($A963="",$B963="",$C963=""),"",'MPTO_working_3-way'!E962)</f>
        <v/>
      </c>
      <c r="I963" s="21" t="str">
        <f>IF(OR($A963="",$B963="",$C963=""),"",'MPTO_working_3-way'!F962)</f>
        <v/>
      </c>
      <c r="J963" s="22" t="str">
        <f>IF(OR($A963="",$B963="",$C963=""),"",'MPTO_working_3-way'!G962)</f>
        <v/>
      </c>
      <c r="K963" s="17" t="str">
        <f>IF(OR($A963="",$B963="",$C963=""),"",'OddsRatio_working_3-way'!H962)</f>
        <v/>
      </c>
      <c r="L963" s="21" t="str">
        <f>IF(OR($A963="",$B963="",$C963=""),"",'OddsRatio_working_3-way'!I962)</f>
        <v/>
      </c>
      <c r="M963" s="22" t="str">
        <f>IF(OR($A963="",$B963="",$C963=""),"",'OddsRatio_working_3-way'!J962)</f>
        <v/>
      </c>
      <c r="N963" s="17" t="str">
        <f>IF('Log_working_3-way'!$D962="","",A963^('Log_working_3-way'!$D962))</f>
        <v/>
      </c>
      <c r="O963" s="21" t="str">
        <f>IF('Log_working_3-way'!$D962="","",B963^('Log_working_3-way'!$D962))</f>
        <v/>
      </c>
      <c r="P963" s="22" t="str">
        <f>IF('Log_working_3-way'!$D962="","",C963^('Log_working_3-way'!$D962))</f>
        <v/>
      </c>
    </row>
    <row r="964" spans="4:16" x14ac:dyDescent="0.2">
      <c r="D964" s="20" t="str">
        <f t="shared" si="422"/>
        <v/>
      </c>
      <c r="E964" s="17" t="str">
        <f>IF(OR($A964="",$B964="",$C964=""),"",A964*'MPTO_working_3-way'!$I963)</f>
        <v/>
      </c>
      <c r="F964" s="21" t="str">
        <f>IF(OR($A964="",$B964="",$C964=""),"",B964*'MPTO_working_3-way'!$I963)</f>
        <v/>
      </c>
      <c r="G964" s="22" t="str">
        <f>IF(OR($A964="",$B964="",$C964=""),"",C964*'MPTO_working_3-way'!$I963)</f>
        <v/>
      </c>
      <c r="H964" s="17" t="str">
        <f>IF(OR($A964="",$B964="",$C964=""),"",'MPTO_working_3-way'!E963)</f>
        <v/>
      </c>
      <c r="I964" s="21" t="str">
        <f>IF(OR($A964="",$B964="",$C964=""),"",'MPTO_working_3-way'!F963)</f>
        <v/>
      </c>
      <c r="J964" s="22" t="str">
        <f>IF(OR($A964="",$B964="",$C964=""),"",'MPTO_working_3-way'!G963)</f>
        <v/>
      </c>
      <c r="K964" s="17" t="str">
        <f>IF(OR($A964="",$B964="",$C964=""),"",'OddsRatio_working_3-way'!H963)</f>
        <v/>
      </c>
      <c r="L964" s="21" t="str">
        <f>IF(OR($A964="",$B964="",$C964=""),"",'OddsRatio_working_3-way'!I963)</f>
        <v/>
      </c>
      <c r="M964" s="22" t="str">
        <f>IF(OR($A964="",$B964="",$C964=""),"",'OddsRatio_working_3-way'!J963)</f>
        <v/>
      </c>
      <c r="N964" s="17" t="str">
        <f>IF('Log_working_3-way'!$D963="","",A964^('Log_working_3-way'!$D963))</f>
        <v/>
      </c>
      <c r="O964" s="21" t="str">
        <f>IF('Log_working_3-way'!$D963="","",B964^('Log_working_3-way'!$D963))</f>
        <v/>
      </c>
      <c r="P964" s="22" t="str">
        <f>IF('Log_working_3-way'!$D963="","",C964^('Log_working_3-way'!$D963))</f>
        <v/>
      </c>
    </row>
    <row r="965" spans="4:16" x14ac:dyDescent="0.2">
      <c r="D965" s="20" t="str">
        <f t="shared" ref="D965:D1002" si="423">IF(OR($A965="",$B965="",$C965=""),"",(1/A965)+(1/B965)+(1/C965)-1)</f>
        <v/>
      </c>
      <c r="E965" s="17" t="str">
        <f>IF(OR($A965="",$B965="",$C965=""),"",A965*'MPTO_working_3-way'!$I964)</f>
        <v/>
      </c>
      <c r="F965" s="21" t="str">
        <f>IF(OR($A965="",$B965="",$C965=""),"",B965*'MPTO_working_3-way'!$I964)</f>
        <v/>
      </c>
      <c r="G965" s="22" t="str">
        <f>IF(OR($A965="",$B965="",$C965=""),"",C965*'MPTO_working_3-way'!$I964)</f>
        <v/>
      </c>
      <c r="H965" s="17" t="str">
        <f>IF(OR($A965="",$B965="",$C965=""),"",'MPTO_working_3-way'!E964)</f>
        <v/>
      </c>
      <c r="I965" s="21" t="str">
        <f>IF(OR($A965="",$B965="",$C965=""),"",'MPTO_working_3-way'!F964)</f>
        <v/>
      </c>
      <c r="J965" s="22" t="str">
        <f>IF(OR($A965="",$B965="",$C965=""),"",'MPTO_working_3-way'!G964)</f>
        <v/>
      </c>
      <c r="K965" s="17" t="str">
        <f>IF(OR($A965="",$B965="",$C965=""),"",'OddsRatio_working_3-way'!H964)</f>
        <v/>
      </c>
      <c r="L965" s="21" t="str">
        <f>IF(OR($A965="",$B965="",$C965=""),"",'OddsRatio_working_3-way'!I964)</f>
        <v/>
      </c>
      <c r="M965" s="22" t="str">
        <f>IF(OR($A965="",$B965="",$C965=""),"",'OddsRatio_working_3-way'!J964)</f>
        <v/>
      </c>
      <c r="N965" s="17" t="str">
        <f>IF('Log_working_3-way'!$D964="","",A965^('Log_working_3-way'!$D964))</f>
        <v/>
      </c>
      <c r="O965" s="21" t="str">
        <f>IF('Log_working_3-way'!$D964="","",B965^('Log_working_3-way'!$D964))</f>
        <v/>
      </c>
      <c r="P965" s="22" t="str">
        <f>IF('Log_working_3-way'!$D964="","",C965^('Log_working_3-way'!$D964))</f>
        <v/>
      </c>
    </row>
    <row r="966" spans="4:16" x14ac:dyDescent="0.2">
      <c r="D966" s="20" t="str">
        <f t="shared" si="423"/>
        <v/>
      </c>
      <c r="E966" s="17" t="str">
        <f>IF(OR($A966="",$B966="",$C966=""),"",A966*'MPTO_working_3-way'!$I965)</f>
        <v/>
      </c>
      <c r="F966" s="21" t="str">
        <f>IF(OR($A966="",$B966="",$C966=""),"",B966*'MPTO_working_3-way'!$I965)</f>
        <v/>
      </c>
      <c r="G966" s="22" t="str">
        <f>IF(OR($A966="",$B966="",$C966=""),"",C966*'MPTO_working_3-way'!$I965)</f>
        <v/>
      </c>
      <c r="H966" s="17" t="str">
        <f>IF(OR($A966="",$B966="",$C966=""),"",'MPTO_working_3-way'!E965)</f>
        <v/>
      </c>
      <c r="I966" s="21" t="str">
        <f>IF(OR($A966="",$B966="",$C966=""),"",'MPTO_working_3-way'!F965)</f>
        <v/>
      </c>
      <c r="J966" s="22" t="str">
        <f>IF(OR($A966="",$B966="",$C966=""),"",'MPTO_working_3-way'!G965)</f>
        <v/>
      </c>
      <c r="K966" s="17" t="str">
        <f>IF(OR($A966="",$B966="",$C966=""),"",'OddsRatio_working_3-way'!H965)</f>
        <v/>
      </c>
      <c r="L966" s="21" t="str">
        <f>IF(OR($A966="",$B966="",$C966=""),"",'OddsRatio_working_3-way'!I965)</f>
        <v/>
      </c>
      <c r="M966" s="22" t="str">
        <f>IF(OR($A966="",$B966="",$C966=""),"",'OddsRatio_working_3-way'!J965)</f>
        <v/>
      </c>
      <c r="N966" s="17" t="str">
        <f>IF('Log_working_3-way'!$D965="","",A966^('Log_working_3-way'!$D965))</f>
        <v/>
      </c>
      <c r="O966" s="21" t="str">
        <f>IF('Log_working_3-way'!$D965="","",B966^('Log_working_3-way'!$D965))</f>
        <v/>
      </c>
      <c r="P966" s="22" t="str">
        <f>IF('Log_working_3-way'!$D965="","",C966^('Log_working_3-way'!$D965))</f>
        <v/>
      </c>
    </row>
    <row r="967" spans="4:16" x14ac:dyDescent="0.2">
      <c r="D967" s="20" t="str">
        <f t="shared" si="423"/>
        <v/>
      </c>
      <c r="E967" s="17" t="str">
        <f>IF(OR($A967="",$B967="",$C967=""),"",A967*'MPTO_working_3-way'!$I966)</f>
        <v/>
      </c>
      <c r="F967" s="21" t="str">
        <f>IF(OR($A967="",$B967="",$C967=""),"",B967*'MPTO_working_3-way'!$I966)</f>
        <v/>
      </c>
      <c r="G967" s="22" t="str">
        <f>IF(OR($A967="",$B967="",$C967=""),"",C967*'MPTO_working_3-way'!$I966)</f>
        <v/>
      </c>
      <c r="H967" s="17" t="str">
        <f>IF(OR($A967="",$B967="",$C967=""),"",'MPTO_working_3-way'!E966)</f>
        <v/>
      </c>
      <c r="I967" s="21" t="str">
        <f>IF(OR($A967="",$B967="",$C967=""),"",'MPTO_working_3-way'!F966)</f>
        <v/>
      </c>
      <c r="J967" s="22" t="str">
        <f>IF(OR($A967="",$B967="",$C967=""),"",'MPTO_working_3-way'!G966)</f>
        <v/>
      </c>
      <c r="K967" s="17" t="str">
        <f>IF(OR($A967="",$B967="",$C967=""),"",'OddsRatio_working_3-way'!H966)</f>
        <v/>
      </c>
      <c r="L967" s="21" t="str">
        <f>IF(OR($A967="",$B967="",$C967=""),"",'OddsRatio_working_3-way'!I966)</f>
        <v/>
      </c>
      <c r="M967" s="22" t="str">
        <f>IF(OR($A967="",$B967="",$C967=""),"",'OddsRatio_working_3-way'!J966)</f>
        <v/>
      </c>
      <c r="N967" s="17" t="str">
        <f>IF('Log_working_3-way'!$D966="","",A967^('Log_working_3-way'!$D966))</f>
        <v/>
      </c>
      <c r="O967" s="21" t="str">
        <f>IF('Log_working_3-way'!$D966="","",B967^('Log_working_3-way'!$D966))</f>
        <v/>
      </c>
      <c r="P967" s="22" t="str">
        <f>IF('Log_working_3-way'!$D966="","",C967^('Log_working_3-way'!$D966))</f>
        <v/>
      </c>
    </row>
    <row r="968" spans="4:16" x14ac:dyDescent="0.2">
      <c r="D968" s="20" t="str">
        <f t="shared" si="423"/>
        <v/>
      </c>
      <c r="E968" s="17" t="str">
        <f>IF(OR($A968="",$B968="",$C968=""),"",A968*'MPTO_working_3-way'!$I967)</f>
        <v/>
      </c>
      <c r="F968" s="21" t="str">
        <f>IF(OR($A968="",$B968="",$C968=""),"",B968*'MPTO_working_3-way'!$I967)</f>
        <v/>
      </c>
      <c r="G968" s="22" t="str">
        <f>IF(OR($A968="",$B968="",$C968=""),"",C968*'MPTO_working_3-way'!$I967)</f>
        <v/>
      </c>
      <c r="H968" s="17" t="str">
        <f>IF(OR($A968="",$B968="",$C968=""),"",'MPTO_working_3-way'!E967)</f>
        <v/>
      </c>
      <c r="I968" s="21" t="str">
        <f>IF(OR($A968="",$B968="",$C968=""),"",'MPTO_working_3-way'!F967)</f>
        <v/>
      </c>
      <c r="J968" s="22" t="str">
        <f>IF(OR($A968="",$B968="",$C968=""),"",'MPTO_working_3-way'!G967)</f>
        <v/>
      </c>
      <c r="K968" s="17" t="str">
        <f>IF(OR($A968="",$B968="",$C968=""),"",'OddsRatio_working_3-way'!H967)</f>
        <v/>
      </c>
      <c r="L968" s="21" t="str">
        <f>IF(OR($A968="",$B968="",$C968=""),"",'OddsRatio_working_3-way'!I967)</f>
        <v/>
      </c>
      <c r="M968" s="22" t="str">
        <f>IF(OR($A968="",$B968="",$C968=""),"",'OddsRatio_working_3-way'!J967)</f>
        <v/>
      </c>
      <c r="N968" s="17" t="str">
        <f>IF('Log_working_3-way'!$D967="","",A968^('Log_working_3-way'!$D967))</f>
        <v/>
      </c>
      <c r="O968" s="21" t="str">
        <f>IF('Log_working_3-way'!$D967="","",B968^('Log_working_3-way'!$D967))</f>
        <v/>
      </c>
      <c r="P968" s="22" t="str">
        <f>IF('Log_working_3-way'!$D967="","",C968^('Log_working_3-way'!$D967))</f>
        <v/>
      </c>
    </row>
    <row r="969" spans="4:16" x14ac:dyDescent="0.2">
      <c r="D969" s="20" t="str">
        <f t="shared" si="423"/>
        <v/>
      </c>
      <c r="E969" s="17" t="str">
        <f>IF(OR($A969="",$B969="",$C969=""),"",A969*'MPTO_working_3-way'!$I968)</f>
        <v/>
      </c>
      <c r="F969" s="21" t="str">
        <f>IF(OR($A969="",$B969="",$C969=""),"",B969*'MPTO_working_3-way'!$I968)</f>
        <v/>
      </c>
      <c r="G969" s="22" t="str">
        <f>IF(OR($A969="",$B969="",$C969=""),"",C969*'MPTO_working_3-way'!$I968)</f>
        <v/>
      </c>
      <c r="H969" s="17" t="str">
        <f>IF(OR($A969="",$B969="",$C969=""),"",'MPTO_working_3-way'!E968)</f>
        <v/>
      </c>
      <c r="I969" s="21" t="str">
        <f>IF(OR($A969="",$B969="",$C969=""),"",'MPTO_working_3-way'!F968)</f>
        <v/>
      </c>
      <c r="J969" s="22" t="str">
        <f>IF(OR($A969="",$B969="",$C969=""),"",'MPTO_working_3-way'!G968)</f>
        <v/>
      </c>
      <c r="K969" s="17" t="str">
        <f>IF(OR($A969="",$B969="",$C969=""),"",'OddsRatio_working_3-way'!H968)</f>
        <v/>
      </c>
      <c r="L969" s="21" t="str">
        <f>IF(OR($A969="",$B969="",$C969=""),"",'OddsRatio_working_3-way'!I968)</f>
        <v/>
      </c>
      <c r="M969" s="22" t="str">
        <f>IF(OR($A969="",$B969="",$C969=""),"",'OddsRatio_working_3-way'!J968)</f>
        <v/>
      </c>
      <c r="N969" s="17" t="str">
        <f>IF('Log_working_3-way'!$D968="","",A969^('Log_working_3-way'!$D968))</f>
        <v/>
      </c>
      <c r="O969" s="21" t="str">
        <f>IF('Log_working_3-way'!$D968="","",B969^('Log_working_3-way'!$D968))</f>
        <v/>
      </c>
      <c r="P969" s="22" t="str">
        <f>IF('Log_working_3-way'!$D968="","",C969^('Log_working_3-way'!$D968))</f>
        <v/>
      </c>
    </row>
    <row r="970" spans="4:16" x14ac:dyDescent="0.2">
      <c r="D970" s="20" t="str">
        <f t="shared" si="423"/>
        <v/>
      </c>
      <c r="E970" s="17" t="str">
        <f>IF(OR($A970="",$B970="",$C970=""),"",A970*'MPTO_working_3-way'!$I969)</f>
        <v/>
      </c>
      <c r="F970" s="21" t="str">
        <f>IF(OR($A970="",$B970="",$C970=""),"",B970*'MPTO_working_3-way'!$I969)</f>
        <v/>
      </c>
      <c r="G970" s="22" t="str">
        <f>IF(OR($A970="",$B970="",$C970=""),"",C970*'MPTO_working_3-way'!$I969)</f>
        <v/>
      </c>
      <c r="H970" s="17" t="str">
        <f>IF(OR($A970="",$B970="",$C970=""),"",'MPTO_working_3-way'!E969)</f>
        <v/>
      </c>
      <c r="I970" s="21" t="str">
        <f>IF(OR($A970="",$B970="",$C970=""),"",'MPTO_working_3-way'!F969)</f>
        <v/>
      </c>
      <c r="J970" s="22" t="str">
        <f>IF(OR($A970="",$B970="",$C970=""),"",'MPTO_working_3-way'!G969)</f>
        <v/>
      </c>
      <c r="K970" s="17" t="str">
        <f>IF(OR($A970="",$B970="",$C970=""),"",'OddsRatio_working_3-way'!H969)</f>
        <v/>
      </c>
      <c r="L970" s="21" t="str">
        <f>IF(OR($A970="",$B970="",$C970=""),"",'OddsRatio_working_3-way'!I969)</f>
        <v/>
      </c>
      <c r="M970" s="22" t="str">
        <f>IF(OR($A970="",$B970="",$C970=""),"",'OddsRatio_working_3-way'!J969)</f>
        <v/>
      </c>
      <c r="N970" s="17" t="str">
        <f>IF('Log_working_3-way'!$D969="","",A970^('Log_working_3-way'!$D969))</f>
        <v/>
      </c>
      <c r="O970" s="21" t="str">
        <f>IF('Log_working_3-way'!$D969="","",B970^('Log_working_3-way'!$D969))</f>
        <v/>
      </c>
      <c r="P970" s="22" t="str">
        <f>IF('Log_working_3-way'!$D969="","",C970^('Log_working_3-way'!$D969))</f>
        <v/>
      </c>
    </row>
    <row r="971" spans="4:16" x14ac:dyDescent="0.2">
      <c r="D971" s="20" t="str">
        <f t="shared" si="423"/>
        <v/>
      </c>
      <c r="E971" s="17" t="str">
        <f>IF(OR($A971="",$B971="",$C971=""),"",A971*'MPTO_working_3-way'!$I970)</f>
        <v/>
      </c>
      <c r="F971" s="21" t="str">
        <f>IF(OR($A971="",$B971="",$C971=""),"",B971*'MPTO_working_3-way'!$I970)</f>
        <v/>
      </c>
      <c r="G971" s="22" t="str">
        <f>IF(OR($A971="",$B971="",$C971=""),"",C971*'MPTO_working_3-way'!$I970)</f>
        <v/>
      </c>
      <c r="H971" s="17" t="str">
        <f>IF(OR($A971="",$B971="",$C971=""),"",'MPTO_working_3-way'!E970)</f>
        <v/>
      </c>
      <c r="I971" s="21" t="str">
        <f>IF(OR($A971="",$B971="",$C971=""),"",'MPTO_working_3-way'!F970)</f>
        <v/>
      </c>
      <c r="J971" s="22" t="str">
        <f>IF(OR($A971="",$B971="",$C971=""),"",'MPTO_working_3-way'!G970)</f>
        <v/>
      </c>
      <c r="K971" s="17" t="str">
        <f>IF(OR($A971="",$B971="",$C971=""),"",'OddsRatio_working_3-way'!H970)</f>
        <v/>
      </c>
      <c r="L971" s="21" t="str">
        <f>IF(OR($A971="",$B971="",$C971=""),"",'OddsRatio_working_3-way'!I970)</f>
        <v/>
      </c>
      <c r="M971" s="22" t="str">
        <f>IF(OR($A971="",$B971="",$C971=""),"",'OddsRatio_working_3-way'!J970)</f>
        <v/>
      </c>
      <c r="N971" s="17" t="str">
        <f>IF('Log_working_3-way'!$D970="","",A971^('Log_working_3-way'!$D970))</f>
        <v/>
      </c>
      <c r="O971" s="21" t="str">
        <f>IF('Log_working_3-way'!$D970="","",B971^('Log_working_3-way'!$D970))</f>
        <v/>
      </c>
      <c r="P971" s="22" t="str">
        <f>IF('Log_working_3-way'!$D970="","",C971^('Log_working_3-way'!$D970))</f>
        <v/>
      </c>
    </row>
    <row r="972" spans="4:16" x14ac:dyDescent="0.2">
      <c r="D972" s="20" t="str">
        <f t="shared" si="423"/>
        <v/>
      </c>
      <c r="E972" s="17" t="str">
        <f>IF(OR($A972="",$B972="",$C972=""),"",A972*'MPTO_working_3-way'!$I971)</f>
        <v/>
      </c>
      <c r="F972" s="21" t="str">
        <f>IF(OR($A972="",$B972="",$C972=""),"",B972*'MPTO_working_3-way'!$I971)</f>
        <v/>
      </c>
      <c r="G972" s="22" t="str">
        <f>IF(OR($A972="",$B972="",$C972=""),"",C972*'MPTO_working_3-way'!$I971)</f>
        <v/>
      </c>
      <c r="H972" s="17" t="str">
        <f>IF(OR($A972="",$B972="",$C972=""),"",'MPTO_working_3-way'!E971)</f>
        <v/>
      </c>
      <c r="I972" s="21" t="str">
        <f>IF(OR($A972="",$B972="",$C972=""),"",'MPTO_working_3-way'!F971)</f>
        <v/>
      </c>
      <c r="J972" s="22" t="str">
        <f>IF(OR($A972="",$B972="",$C972=""),"",'MPTO_working_3-way'!G971)</f>
        <v/>
      </c>
      <c r="K972" s="17" t="str">
        <f>IF(OR($A972="",$B972="",$C972=""),"",'OddsRatio_working_3-way'!H971)</f>
        <v/>
      </c>
      <c r="L972" s="21" t="str">
        <f>IF(OR($A972="",$B972="",$C972=""),"",'OddsRatio_working_3-way'!I971)</f>
        <v/>
      </c>
      <c r="M972" s="22" t="str">
        <f>IF(OR($A972="",$B972="",$C972=""),"",'OddsRatio_working_3-way'!J971)</f>
        <v/>
      </c>
      <c r="N972" s="17" t="str">
        <f>IF('Log_working_3-way'!$D971="","",A972^('Log_working_3-way'!$D971))</f>
        <v/>
      </c>
      <c r="O972" s="21" t="str">
        <f>IF('Log_working_3-way'!$D971="","",B972^('Log_working_3-way'!$D971))</f>
        <v/>
      </c>
      <c r="P972" s="22" t="str">
        <f>IF('Log_working_3-way'!$D971="","",C972^('Log_working_3-way'!$D971))</f>
        <v/>
      </c>
    </row>
    <row r="973" spans="4:16" x14ac:dyDescent="0.2">
      <c r="D973" s="20" t="str">
        <f t="shared" si="423"/>
        <v/>
      </c>
      <c r="E973" s="17" t="str">
        <f>IF(OR($A973="",$B973="",$C973=""),"",A973*'MPTO_working_3-way'!$I972)</f>
        <v/>
      </c>
      <c r="F973" s="21" t="str">
        <f>IF(OR($A973="",$B973="",$C973=""),"",B973*'MPTO_working_3-way'!$I972)</f>
        <v/>
      </c>
      <c r="G973" s="22" t="str">
        <f>IF(OR($A973="",$B973="",$C973=""),"",C973*'MPTO_working_3-way'!$I972)</f>
        <v/>
      </c>
      <c r="H973" s="17" t="str">
        <f>IF(OR($A973="",$B973="",$C973=""),"",'MPTO_working_3-way'!E972)</f>
        <v/>
      </c>
      <c r="I973" s="21" t="str">
        <f>IF(OR($A973="",$B973="",$C973=""),"",'MPTO_working_3-way'!F972)</f>
        <v/>
      </c>
      <c r="J973" s="22" t="str">
        <f>IF(OR($A973="",$B973="",$C973=""),"",'MPTO_working_3-way'!G972)</f>
        <v/>
      </c>
      <c r="K973" s="17" t="str">
        <f>IF(OR($A973="",$B973="",$C973=""),"",'OddsRatio_working_3-way'!H972)</f>
        <v/>
      </c>
      <c r="L973" s="21" t="str">
        <f>IF(OR($A973="",$B973="",$C973=""),"",'OddsRatio_working_3-way'!I972)</f>
        <v/>
      </c>
      <c r="M973" s="22" t="str">
        <f>IF(OR($A973="",$B973="",$C973=""),"",'OddsRatio_working_3-way'!J972)</f>
        <v/>
      </c>
      <c r="N973" s="17" t="str">
        <f>IF('Log_working_3-way'!$D972="","",A973^('Log_working_3-way'!$D972))</f>
        <v/>
      </c>
      <c r="O973" s="21" t="str">
        <f>IF('Log_working_3-way'!$D972="","",B973^('Log_working_3-way'!$D972))</f>
        <v/>
      </c>
      <c r="P973" s="22" t="str">
        <f>IF('Log_working_3-way'!$D972="","",C973^('Log_working_3-way'!$D972))</f>
        <v/>
      </c>
    </row>
    <row r="974" spans="4:16" x14ac:dyDescent="0.2">
      <c r="D974" s="20" t="str">
        <f t="shared" si="423"/>
        <v/>
      </c>
      <c r="E974" s="17" t="str">
        <f>IF(OR($A974="",$B974="",$C974=""),"",A974*'MPTO_working_3-way'!$I973)</f>
        <v/>
      </c>
      <c r="F974" s="21" t="str">
        <f>IF(OR($A974="",$B974="",$C974=""),"",B974*'MPTO_working_3-way'!$I973)</f>
        <v/>
      </c>
      <c r="G974" s="22" t="str">
        <f>IF(OR($A974="",$B974="",$C974=""),"",C974*'MPTO_working_3-way'!$I973)</f>
        <v/>
      </c>
      <c r="H974" s="17" t="str">
        <f>IF(OR($A974="",$B974="",$C974=""),"",'MPTO_working_3-way'!E973)</f>
        <v/>
      </c>
      <c r="I974" s="21" t="str">
        <f>IF(OR($A974="",$B974="",$C974=""),"",'MPTO_working_3-way'!F973)</f>
        <v/>
      </c>
      <c r="J974" s="22" t="str">
        <f>IF(OR($A974="",$B974="",$C974=""),"",'MPTO_working_3-way'!G973)</f>
        <v/>
      </c>
      <c r="K974" s="17" t="str">
        <f>IF(OR($A974="",$B974="",$C974=""),"",'OddsRatio_working_3-way'!H973)</f>
        <v/>
      </c>
      <c r="L974" s="21" t="str">
        <f>IF(OR($A974="",$B974="",$C974=""),"",'OddsRatio_working_3-way'!I973)</f>
        <v/>
      </c>
      <c r="M974" s="22" t="str">
        <f>IF(OR($A974="",$B974="",$C974=""),"",'OddsRatio_working_3-way'!J973)</f>
        <v/>
      </c>
      <c r="N974" s="17" t="str">
        <f>IF('Log_working_3-way'!$D973="","",A974^('Log_working_3-way'!$D973))</f>
        <v/>
      </c>
      <c r="O974" s="21" t="str">
        <f>IF('Log_working_3-way'!$D973="","",B974^('Log_working_3-way'!$D973))</f>
        <v/>
      </c>
      <c r="P974" s="22" t="str">
        <f>IF('Log_working_3-way'!$D973="","",C974^('Log_working_3-way'!$D973))</f>
        <v/>
      </c>
    </row>
    <row r="975" spans="4:16" x14ac:dyDescent="0.2">
      <c r="D975" s="20" t="str">
        <f t="shared" si="423"/>
        <v/>
      </c>
      <c r="E975" s="17" t="str">
        <f>IF(OR($A975="",$B975="",$C975=""),"",A975*'MPTO_working_3-way'!$I974)</f>
        <v/>
      </c>
      <c r="F975" s="21" t="str">
        <f>IF(OR($A975="",$B975="",$C975=""),"",B975*'MPTO_working_3-way'!$I974)</f>
        <v/>
      </c>
      <c r="G975" s="22" t="str">
        <f>IF(OR($A975="",$B975="",$C975=""),"",C975*'MPTO_working_3-way'!$I974)</f>
        <v/>
      </c>
      <c r="H975" s="17" t="str">
        <f>IF(OR($A975="",$B975="",$C975=""),"",'MPTO_working_3-way'!E974)</f>
        <v/>
      </c>
      <c r="I975" s="21" t="str">
        <f>IF(OR($A975="",$B975="",$C975=""),"",'MPTO_working_3-way'!F974)</f>
        <v/>
      </c>
      <c r="J975" s="22" t="str">
        <f>IF(OR($A975="",$B975="",$C975=""),"",'MPTO_working_3-way'!G974)</f>
        <v/>
      </c>
      <c r="K975" s="17" t="str">
        <f>IF(OR($A975="",$B975="",$C975=""),"",'OddsRatio_working_3-way'!H974)</f>
        <v/>
      </c>
      <c r="L975" s="21" t="str">
        <f>IF(OR($A975="",$B975="",$C975=""),"",'OddsRatio_working_3-way'!I974)</f>
        <v/>
      </c>
      <c r="M975" s="22" t="str">
        <f>IF(OR($A975="",$B975="",$C975=""),"",'OddsRatio_working_3-way'!J974)</f>
        <v/>
      </c>
      <c r="N975" s="17" t="str">
        <f>IF('Log_working_3-way'!$D974="","",A975^('Log_working_3-way'!$D974))</f>
        <v/>
      </c>
      <c r="O975" s="21" t="str">
        <f>IF('Log_working_3-way'!$D974="","",B975^('Log_working_3-way'!$D974))</f>
        <v/>
      </c>
      <c r="P975" s="22" t="str">
        <f>IF('Log_working_3-way'!$D974="","",C975^('Log_working_3-way'!$D974))</f>
        <v/>
      </c>
    </row>
    <row r="976" spans="4:16" x14ac:dyDescent="0.2">
      <c r="D976" s="20" t="str">
        <f t="shared" si="423"/>
        <v/>
      </c>
      <c r="E976" s="17" t="str">
        <f>IF(OR($A976="",$B976="",$C976=""),"",A976*'MPTO_working_3-way'!$I975)</f>
        <v/>
      </c>
      <c r="F976" s="21" t="str">
        <f>IF(OR($A976="",$B976="",$C976=""),"",B976*'MPTO_working_3-way'!$I975)</f>
        <v/>
      </c>
      <c r="G976" s="22" t="str">
        <f>IF(OR($A976="",$B976="",$C976=""),"",C976*'MPTO_working_3-way'!$I975)</f>
        <v/>
      </c>
      <c r="H976" s="17" t="str">
        <f>IF(OR($A976="",$B976="",$C976=""),"",'MPTO_working_3-way'!E975)</f>
        <v/>
      </c>
      <c r="I976" s="21" t="str">
        <f>IF(OR($A976="",$B976="",$C976=""),"",'MPTO_working_3-way'!F975)</f>
        <v/>
      </c>
      <c r="J976" s="22" t="str">
        <f>IF(OR($A976="",$B976="",$C976=""),"",'MPTO_working_3-way'!G975)</f>
        <v/>
      </c>
      <c r="K976" s="17" t="str">
        <f>IF(OR($A976="",$B976="",$C976=""),"",'OddsRatio_working_3-way'!H975)</f>
        <v/>
      </c>
      <c r="L976" s="21" t="str">
        <f>IF(OR($A976="",$B976="",$C976=""),"",'OddsRatio_working_3-way'!I975)</f>
        <v/>
      </c>
      <c r="M976" s="22" t="str">
        <f>IF(OR($A976="",$B976="",$C976=""),"",'OddsRatio_working_3-way'!J975)</f>
        <v/>
      </c>
      <c r="N976" s="17" t="str">
        <f>IF('Log_working_3-way'!$D975="","",A976^('Log_working_3-way'!$D975))</f>
        <v/>
      </c>
      <c r="O976" s="21" t="str">
        <f>IF('Log_working_3-way'!$D975="","",B976^('Log_working_3-way'!$D975))</f>
        <v/>
      </c>
      <c r="P976" s="22" t="str">
        <f>IF('Log_working_3-way'!$D975="","",C976^('Log_working_3-way'!$D975))</f>
        <v/>
      </c>
    </row>
    <row r="977" spans="4:16" x14ac:dyDescent="0.2">
      <c r="D977" s="20" t="str">
        <f t="shared" si="423"/>
        <v/>
      </c>
      <c r="E977" s="17" t="str">
        <f>IF(OR($A977="",$B977="",$C977=""),"",A977*'MPTO_working_3-way'!$I976)</f>
        <v/>
      </c>
      <c r="F977" s="21" t="str">
        <f>IF(OR($A977="",$B977="",$C977=""),"",B977*'MPTO_working_3-way'!$I976)</f>
        <v/>
      </c>
      <c r="G977" s="22" t="str">
        <f>IF(OR($A977="",$B977="",$C977=""),"",C977*'MPTO_working_3-way'!$I976)</f>
        <v/>
      </c>
      <c r="H977" s="17" t="str">
        <f>IF(OR($A977="",$B977="",$C977=""),"",'MPTO_working_3-way'!E976)</f>
        <v/>
      </c>
      <c r="I977" s="21" t="str">
        <f>IF(OR($A977="",$B977="",$C977=""),"",'MPTO_working_3-way'!F976)</f>
        <v/>
      </c>
      <c r="J977" s="22" t="str">
        <f>IF(OR($A977="",$B977="",$C977=""),"",'MPTO_working_3-way'!G976)</f>
        <v/>
      </c>
      <c r="K977" s="17" t="str">
        <f>IF(OR($A977="",$B977="",$C977=""),"",'OddsRatio_working_3-way'!H976)</f>
        <v/>
      </c>
      <c r="L977" s="21" t="str">
        <f>IF(OR($A977="",$B977="",$C977=""),"",'OddsRatio_working_3-way'!I976)</f>
        <v/>
      </c>
      <c r="M977" s="22" t="str">
        <f>IF(OR($A977="",$B977="",$C977=""),"",'OddsRatio_working_3-way'!J976)</f>
        <v/>
      </c>
      <c r="N977" s="17" t="str">
        <f>IF('Log_working_3-way'!$D976="","",A977^('Log_working_3-way'!$D976))</f>
        <v/>
      </c>
      <c r="O977" s="21" t="str">
        <f>IF('Log_working_3-way'!$D976="","",B977^('Log_working_3-way'!$D976))</f>
        <v/>
      </c>
      <c r="P977" s="22" t="str">
        <f>IF('Log_working_3-way'!$D976="","",C977^('Log_working_3-way'!$D976))</f>
        <v/>
      </c>
    </row>
    <row r="978" spans="4:16" x14ac:dyDescent="0.2">
      <c r="D978" s="20" t="str">
        <f t="shared" si="423"/>
        <v/>
      </c>
      <c r="E978" s="17" t="str">
        <f>IF(OR($A978="",$B978="",$C978=""),"",A978*'MPTO_working_3-way'!$I977)</f>
        <v/>
      </c>
      <c r="F978" s="21" t="str">
        <f>IF(OR($A978="",$B978="",$C978=""),"",B978*'MPTO_working_3-way'!$I977)</f>
        <v/>
      </c>
      <c r="G978" s="22" t="str">
        <f>IF(OR($A978="",$B978="",$C978=""),"",C978*'MPTO_working_3-way'!$I977)</f>
        <v/>
      </c>
      <c r="H978" s="17" t="str">
        <f>IF(OR($A978="",$B978="",$C978=""),"",'MPTO_working_3-way'!E977)</f>
        <v/>
      </c>
      <c r="I978" s="21" t="str">
        <f>IF(OR($A978="",$B978="",$C978=""),"",'MPTO_working_3-way'!F977)</f>
        <v/>
      </c>
      <c r="J978" s="22" t="str">
        <f>IF(OR($A978="",$B978="",$C978=""),"",'MPTO_working_3-way'!G977)</f>
        <v/>
      </c>
      <c r="K978" s="17" t="str">
        <f>IF(OR($A978="",$B978="",$C978=""),"",'OddsRatio_working_3-way'!H977)</f>
        <v/>
      </c>
      <c r="L978" s="21" t="str">
        <f>IF(OR($A978="",$B978="",$C978=""),"",'OddsRatio_working_3-way'!I977)</f>
        <v/>
      </c>
      <c r="M978" s="22" t="str">
        <f>IF(OR($A978="",$B978="",$C978=""),"",'OddsRatio_working_3-way'!J977)</f>
        <v/>
      </c>
      <c r="N978" s="17" t="str">
        <f>IF('Log_working_3-way'!$D977="","",A978^('Log_working_3-way'!$D977))</f>
        <v/>
      </c>
      <c r="O978" s="21" t="str">
        <f>IF('Log_working_3-way'!$D977="","",B978^('Log_working_3-way'!$D977))</f>
        <v/>
      </c>
      <c r="P978" s="22" t="str">
        <f>IF('Log_working_3-way'!$D977="","",C978^('Log_working_3-way'!$D977))</f>
        <v/>
      </c>
    </row>
    <row r="979" spans="4:16" x14ac:dyDescent="0.2">
      <c r="D979" s="20" t="str">
        <f t="shared" si="423"/>
        <v/>
      </c>
      <c r="E979" s="17" t="str">
        <f>IF(OR($A979="",$B979="",$C979=""),"",A979*'MPTO_working_3-way'!$I978)</f>
        <v/>
      </c>
      <c r="F979" s="21" t="str">
        <f>IF(OR($A979="",$B979="",$C979=""),"",B979*'MPTO_working_3-way'!$I978)</f>
        <v/>
      </c>
      <c r="G979" s="22" t="str">
        <f>IF(OR($A979="",$B979="",$C979=""),"",C979*'MPTO_working_3-way'!$I978)</f>
        <v/>
      </c>
      <c r="H979" s="17" t="str">
        <f>IF(OR($A979="",$B979="",$C979=""),"",'MPTO_working_3-way'!E978)</f>
        <v/>
      </c>
      <c r="I979" s="21" t="str">
        <f>IF(OR($A979="",$B979="",$C979=""),"",'MPTO_working_3-way'!F978)</f>
        <v/>
      </c>
      <c r="J979" s="22" t="str">
        <f>IF(OR($A979="",$B979="",$C979=""),"",'MPTO_working_3-way'!G978)</f>
        <v/>
      </c>
      <c r="K979" s="17" t="str">
        <f>IF(OR($A979="",$B979="",$C979=""),"",'OddsRatio_working_3-way'!H978)</f>
        <v/>
      </c>
      <c r="L979" s="21" t="str">
        <f>IF(OR($A979="",$B979="",$C979=""),"",'OddsRatio_working_3-way'!I978)</f>
        <v/>
      </c>
      <c r="M979" s="22" t="str">
        <f>IF(OR($A979="",$B979="",$C979=""),"",'OddsRatio_working_3-way'!J978)</f>
        <v/>
      </c>
      <c r="N979" s="17" t="str">
        <f>IF('Log_working_3-way'!$D978="","",A979^('Log_working_3-way'!$D978))</f>
        <v/>
      </c>
      <c r="O979" s="21" t="str">
        <f>IF('Log_working_3-way'!$D978="","",B979^('Log_working_3-way'!$D978))</f>
        <v/>
      </c>
      <c r="P979" s="22" t="str">
        <f>IF('Log_working_3-way'!$D978="","",C979^('Log_working_3-way'!$D978))</f>
        <v/>
      </c>
    </row>
    <row r="980" spans="4:16" x14ac:dyDescent="0.2">
      <c r="D980" s="20" t="str">
        <f t="shared" si="423"/>
        <v/>
      </c>
      <c r="E980" s="17" t="str">
        <f>IF(OR($A980="",$B980="",$C980=""),"",A980*'MPTO_working_3-way'!$I979)</f>
        <v/>
      </c>
      <c r="F980" s="21" t="str">
        <f>IF(OR($A980="",$B980="",$C980=""),"",B980*'MPTO_working_3-way'!$I979)</f>
        <v/>
      </c>
      <c r="G980" s="22" t="str">
        <f>IF(OR($A980="",$B980="",$C980=""),"",C980*'MPTO_working_3-way'!$I979)</f>
        <v/>
      </c>
      <c r="H980" s="17" t="str">
        <f>IF(OR($A980="",$B980="",$C980=""),"",'MPTO_working_3-way'!E979)</f>
        <v/>
      </c>
      <c r="I980" s="21" t="str">
        <f>IF(OR($A980="",$B980="",$C980=""),"",'MPTO_working_3-way'!F979)</f>
        <v/>
      </c>
      <c r="J980" s="22" t="str">
        <f>IF(OR($A980="",$B980="",$C980=""),"",'MPTO_working_3-way'!G979)</f>
        <v/>
      </c>
      <c r="K980" s="17" t="str">
        <f>IF(OR($A980="",$B980="",$C980=""),"",'OddsRatio_working_3-way'!H979)</f>
        <v/>
      </c>
      <c r="L980" s="21" t="str">
        <f>IF(OR($A980="",$B980="",$C980=""),"",'OddsRatio_working_3-way'!I979)</f>
        <v/>
      </c>
      <c r="M980" s="22" t="str">
        <f>IF(OR($A980="",$B980="",$C980=""),"",'OddsRatio_working_3-way'!J979)</f>
        <v/>
      </c>
      <c r="N980" s="17" t="str">
        <f>IF('Log_working_3-way'!$D979="","",A980^('Log_working_3-way'!$D979))</f>
        <v/>
      </c>
      <c r="O980" s="21" t="str">
        <f>IF('Log_working_3-way'!$D979="","",B980^('Log_working_3-way'!$D979))</f>
        <v/>
      </c>
      <c r="P980" s="22" t="str">
        <f>IF('Log_working_3-way'!$D979="","",C980^('Log_working_3-way'!$D979))</f>
        <v/>
      </c>
    </row>
    <row r="981" spans="4:16" x14ac:dyDescent="0.2">
      <c r="D981" s="20" t="str">
        <f t="shared" si="423"/>
        <v/>
      </c>
      <c r="E981" s="17" t="str">
        <f>IF(OR($A981="",$B981="",$C981=""),"",A981*'MPTO_working_3-way'!$I980)</f>
        <v/>
      </c>
      <c r="F981" s="21" t="str">
        <f>IF(OR($A981="",$B981="",$C981=""),"",B981*'MPTO_working_3-way'!$I980)</f>
        <v/>
      </c>
      <c r="G981" s="22" t="str">
        <f>IF(OR($A981="",$B981="",$C981=""),"",C981*'MPTO_working_3-way'!$I980)</f>
        <v/>
      </c>
      <c r="H981" s="17" t="str">
        <f>IF(OR($A981="",$B981="",$C981=""),"",'MPTO_working_3-way'!E980)</f>
        <v/>
      </c>
      <c r="I981" s="21" t="str">
        <f>IF(OR($A981="",$B981="",$C981=""),"",'MPTO_working_3-way'!F980)</f>
        <v/>
      </c>
      <c r="J981" s="22" t="str">
        <f>IF(OR($A981="",$B981="",$C981=""),"",'MPTO_working_3-way'!G980)</f>
        <v/>
      </c>
      <c r="K981" s="17" t="str">
        <f>IF(OR($A981="",$B981="",$C981=""),"",'OddsRatio_working_3-way'!H980)</f>
        <v/>
      </c>
      <c r="L981" s="21" t="str">
        <f>IF(OR($A981="",$B981="",$C981=""),"",'OddsRatio_working_3-way'!I980)</f>
        <v/>
      </c>
      <c r="M981" s="22" t="str">
        <f>IF(OR($A981="",$B981="",$C981=""),"",'OddsRatio_working_3-way'!J980)</f>
        <v/>
      </c>
      <c r="N981" s="17" t="str">
        <f>IF('Log_working_3-way'!$D980="","",A981^('Log_working_3-way'!$D980))</f>
        <v/>
      </c>
      <c r="O981" s="21" t="str">
        <f>IF('Log_working_3-way'!$D980="","",B981^('Log_working_3-way'!$D980))</f>
        <v/>
      </c>
      <c r="P981" s="22" t="str">
        <f>IF('Log_working_3-way'!$D980="","",C981^('Log_working_3-way'!$D980))</f>
        <v/>
      </c>
    </row>
    <row r="982" spans="4:16" x14ac:dyDescent="0.2">
      <c r="D982" s="20" t="str">
        <f t="shared" si="423"/>
        <v/>
      </c>
      <c r="E982" s="17" t="str">
        <f>IF(OR($A982="",$B982="",$C982=""),"",A982*'MPTO_working_3-way'!$I981)</f>
        <v/>
      </c>
      <c r="F982" s="21" t="str">
        <f>IF(OR($A982="",$B982="",$C982=""),"",B982*'MPTO_working_3-way'!$I981)</f>
        <v/>
      </c>
      <c r="G982" s="22" t="str">
        <f>IF(OR($A982="",$B982="",$C982=""),"",C982*'MPTO_working_3-way'!$I981)</f>
        <v/>
      </c>
      <c r="H982" s="17" t="str">
        <f>IF(OR($A982="",$B982="",$C982=""),"",'MPTO_working_3-way'!E981)</f>
        <v/>
      </c>
      <c r="I982" s="21" t="str">
        <f>IF(OR($A982="",$B982="",$C982=""),"",'MPTO_working_3-way'!F981)</f>
        <v/>
      </c>
      <c r="J982" s="22" t="str">
        <f>IF(OR($A982="",$B982="",$C982=""),"",'MPTO_working_3-way'!G981)</f>
        <v/>
      </c>
      <c r="K982" s="17" t="str">
        <f>IF(OR($A982="",$B982="",$C982=""),"",'OddsRatio_working_3-way'!H981)</f>
        <v/>
      </c>
      <c r="L982" s="21" t="str">
        <f>IF(OR($A982="",$B982="",$C982=""),"",'OddsRatio_working_3-way'!I981)</f>
        <v/>
      </c>
      <c r="M982" s="22" t="str">
        <f>IF(OR($A982="",$B982="",$C982=""),"",'OddsRatio_working_3-way'!J981)</f>
        <v/>
      </c>
      <c r="N982" s="17" t="str">
        <f>IF('Log_working_3-way'!$D981="","",A982^('Log_working_3-way'!$D981))</f>
        <v/>
      </c>
      <c r="O982" s="21" t="str">
        <f>IF('Log_working_3-way'!$D981="","",B982^('Log_working_3-way'!$D981))</f>
        <v/>
      </c>
      <c r="P982" s="22" t="str">
        <f>IF('Log_working_3-way'!$D981="","",C982^('Log_working_3-way'!$D981))</f>
        <v/>
      </c>
    </row>
    <row r="983" spans="4:16" x14ac:dyDescent="0.2">
      <c r="D983" s="20" t="str">
        <f t="shared" si="423"/>
        <v/>
      </c>
      <c r="E983" s="17" t="str">
        <f>IF(OR($A983="",$B983="",$C983=""),"",A983*'MPTO_working_3-way'!$I982)</f>
        <v/>
      </c>
      <c r="F983" s="21" t="str">
        <f>IF(OR($A983="",$B983="",$C983=""),"",B983*'MPTO_working_3-way'!$I982)</f>
        <v/>
      </c>
      <c r="G983" s="22" t="str">
        <f>IF(OR($A983="",$B983="",$C983=""),"",C983*'MPTO_working_3-way'!$I982)</f>
        <v/>
      </c>
      <c r="H983" s="17" t="str">
        <f>IF(OR($A983="",$B983="",$C983=""),"",'MPTO_working_3-way'!E982)</f>
        <v/>
      </c>
      <c r="I983" s="21" t="str">
        <f>IF(OR($A983="",$B983="",$C983=""),"",'MPTO_working_3-way'!F982)</f>
        <v/>
      </c>
      <c r="J983" s="22" t="str">
        <f>IF(OR($A983="",$B983="",$C983=""),"",'MPTO_working_3-way'!G982)</f>
        <v/>
      </c>
      <c r="K983" s="17" t="str">
        <f>IF(OR($A983="",$B983="",$C983=""),"",'OddsRatio_working_3-way'!H982)</f>
        <v/>
      </c>
      <c r="L983" s="21" t="str">
        <f>IF(OR($A983="",$B983="",$C983=""),"",'OddsRatio_working_3-way'!I982)</f>
        <v/>
      </c>
      <c r="M983" s="22" t="str">
        <f>IF(OR($A983="",$B983="",$C983=""),"",'OddsRatio_working_3-way'!J982)</f>
        <v/>
      </c>
      <c r="N983" s="17" t="str">
        <f>IF('Log_working_3-way'!$D982="","",A983^('Log_working_3-way'!$D982))</f>
        <v/>
      </c>
      <c r="O983" s="21" t="str">
        <f>IF('Log_working_3-way'!$D982="","",B983^('Log_working_3-way'!$D982))</f>
        <v/>
      </c>
      <c r="P983" s="22" t="str">
        <f>IF('Log_working_3-way'!$D982="","",C983^('Log_working_3-way'!$D982))</f>
        <v/>
      </c>
    </row>
    <row r="984" spans="4:16" x14ac:dyDescent="0.2">
      <c r="D984" s="20" t="str">
        <f t="shared" si="423"/>
        <v/>
      </c>
      <c r="E984" s="17" t="str">
        <f>IF(OR($A984="",$B984="",$C984=""),"",A984*'MPTO_working_3-way'!$I983)</f>
        <v/>
      </c>
      <c r="F984" s="21" t="str">
        <f>IF(OR($A984="",$B984="",$C984=""),"",B984*'MPTO_working_3-way'!$I983)</f>
        <v/>
      </c>
      <c r="G984" s="22" t="str">
        <f>IF(OR($A984="",$B984="",$C984=""),"",C984*'MPTO_working_3-way'!$I983)</f>
        <v/>
      </c>
      <c r="H984" s="17" t="str">
        <f>IF(OR($A984="",$B984="",$C984=""),"",'MPTO_working_3-way'!E983)</f>
        <v/>
      </c>
      <c r="I984" s="21" t="str">
        <f>IF(OR($A984="",$B984="",$C984=""),"",'MPTO_working_3-way'!F983)</f>
        <v/>
      </c>
      <c r="J984" s="22" t="str">
        <f>IF(OR($A984="",$B984="",$C984=""),"",'MPTO_working_3-way'!G983)</f>
        <v/>
      </c>
      <c r="K984" s="17" t="str">
        <f>IF(OR($A984="",$B984="",$C984=""),"",'OddsRatio_working_3-way'!H983)</f>
        <v/>
      </c>
      <c r="L984" s="21" t="str">
        <f>IF(OR($A984="",$B984="",$C984=""),"",'OddsRatio_working_3-way'!I983)</f>
        <v/>
      </c>
      <c r="M984" s="22" t="str">
        <f>IF(OR($A984="",$B984="",$C984=""),"",'OddsRatio_working_3-way'!J983)</f>
        <v/>
      </c>
      <c r="N984" s="17" t="str">
        <f>IF('Log_working_3-way'!$D983="","",A984^('Log_working_3-way'!$D983))</f>
        <v/>
      </c>
      <c r="O984" s="21" t="str">
        <f>IF('Log_working_3-way'!$D983="","",B984^('Log_working_3-way'!$D983))</f>
        <v/>
      </c>
      <c r="P984" s="22" t="str">
        <f>IF('Log_working_3-way'!$D983="","",C984^('Log_working_3-way'!$D983))</f>
        <v/>
      </c>
    </row>
    <row r="985" spans="4:16" x14ac:dyDescent="0.2">
      <c r="D985" s="20" t="str">
        <f t="shared" si="423"/>
        <v/>
      </c>
      <c r="E985" s="17" t="str">
        <f>IF(OR($A985="",$B985="",$C985=""),"",A985*'MPTO_working_3-way'!$I984)</f>
        <v/>
      </c>
      <c r="F985" s="21" t="str">
        <f>IF(OR($A985="",$B985="",$C985=""),"",B985*'MPTO_working_3-way'!$I984)</f>
        <v/>
      </c>
      <c r="G985" s="22" t="str">
        <f>IF(OR($A985="",$B985="",$C985=""),"",C985*'MPTO_working_3-way'!$I984)</f>
        <v/>
      </c>
      <c r="H985" s="17" t="str">
        <f>IF(OR($A985="",$B985="",$C985=""),"",'MPTO_working_3-way'!E984)</f>
        <v/>
      </c>
      <c r="I985" s="21" t="str">
        <f>IF(OR($A985="",$B985="",$C985=""),"",'MPTO_working_3-way'!F984)</f>
        <v/>
      </c>
      <c r="J985" s="22" t="str">
        <f>IF(OR($A985="",$B985="",$C985=""),"",'MPTO_working_3-way'!G984)</f>
        <v/>
      </c>
      <c r="K985" s="17" t="str">
        <f>IF(OR($A985="",$B985="",$C985=""),"",'OddsRatio_working_3-way'!H984)</f>
        <v/>
      </c>
      <c r="L985" s="21" t="str">
        <f>IF(OR($A985="",$B985="",$C985=""),"",'OddsRatio_working_3-way'!I984)</f>
        <v/>
      </c>
      <c r="M985" s="22" t="str">
        <f>IF(OR($A985="",$B985="",$C985=""),"",'OddsRatio_working_3-way'!J984)</f>
        <v/>
      </c>
      <c r="N985" s="17" t="str">
        <f>IF('Log_working_3-way'!$D984="","",A985^('Log_working_3-way'!$D984))</f>
        <v/>
      </c>
      <c r="O985" s="21" t="str">
        <f>IF('Log_working_3-way'!$D984="","",B985^('Log_working_3-way'!$D984))</f>
        <v/>
      </c>
      <c r="P985" s="22" t="str">
        <f>IF('Log_working_3-way'!$D984="","",C985^('Log_working_3-way'!$D984))</f>
        <v/>
      </c>
    </row>
    <row r="986" spans="4:16" x14ac:dyDescent="0.2">
      <c r="D986" s="20" t="str">
        <f t="shared" si="423"/>
        <v/>
      </c>
      <c r="E986" s="17" t="str">
        <f>IF(OR($A986="",$B986="",$C986=""),"",A986*'MPTO_working_3-way'!$I985)</f>
        <v/>
      </c>
      <c r="F986" s="21" t="str">
        <f>IF(OR($A986="",$B986="",$C986=""),"",B986*'MPTO_working_3-way'!$I985)</f>
        <v/>
      </c>
      <c r="G986" s="22" t="str">
        <f>IF(OR($A986="",$B986="",$C986=""),"",C986*'MPTO_working_3-way'!$I985)</f>
        <v/>
      </c>
      <c r="H986" s="17" t="str">
        <f>IF(OR($A986="",$B986="",$C986=""),"",'MPTO_working_3-way'!E985)</f>
        <v/>
      </c>
      <c r="I986" s="21" t="str">
        <f>IF(OR($A986="",$B986="",$C986=""),"",'MPTO_working_3-way'!F985)</f>
        <v/>
      </c>
      <c r="J986" s="22" t="str">
        <f>IF(OR($A986="",$B986="",$C986=""),"",'MPTO_working_3-way'!G985)</f>
        <v/>
      </c>
      <c r="K986" s="17" t="str">
        <f>IF(OR($A986="",$B986="",$C986=""),"",'OddsRatio_working_3-way'!H985)</f>
        <v/>
      </c>
      <c r="L986" s="21" t="str">
        <f>IF(OR($A986="",$B986="",$C986=""),"",'OddsRatio_working_3-way'!I985)</f>
        <v/>
      </c>
      <c r="M986" s="22" t="str">
        <f>IF(OR($A986="",$B986="",$C986=""),"",'OddsRatio_working_3-way'!J985)</f>
        <v/>
      </c>
      <c r="N986" s="17" t="str">
        <f>IF('Log_working_3-way'!$D985="","",A986^('Log_working_3-way'!$D985))</f>
        <v/>
      </c>
      <c r="O986" s="21" t="str">
        <f>IF('Log_working_3-way'!$D985="","",B986^('Log_working_3-way'!$D985))</f>
        <v/>
      </c>
      <c r="P986" s="22" t="str">
        <f>IF('Log_working_3-way'!$D985="","",C986^('Log_working_3-way'!$D985))</f>
        <v/>
      </c>
    </row>
    <row r="987" spans="4:16" x14ac:dyDescent="0.2">
      <c r="D987" s="20" t="str">
        <f t="shared" si="423"/>
        <v/>
      </c>
      <c r="E987" s="17" t="str">
        <f>IF(OR($A987="",$B987="",$C987=""),"",A987*'MPTO_working_3-way'!$I986)</f>
        <v/>
      </c>
      <c r="F987" s="21" t="str">
        <f>IF(OR($A987="",$B987="",$C987=""),"",B987*'MPTO_working_3-way'!$I986)</f>
        <v/>
      </c>
      <c r="G987" s="22" t="str">
        <f>IF(OR($A987="",$B987="",$C987=""),"",C987*'MPTO_working_3-way'!$I986)</f>
        <v/>
      </c>
      <c r="H987" s="17" t="str">
        <f>IF(OR($A987="",$B987="",$C987=""),"",'MPTO_working_3-way'!E986)</f>
        <v/>
      </c>
      <c r="I987" s="21" t="str">
        <f>IF(OR($A987="",$B987="",$C987=""),"",'MPTO_working_3-way'!F986)</f>
        <v/>
      </c>
      <c r="J987" s="22" t="str">
        <f>IF(OR($A987="",$B987="",$C987=""),"",'MPTO_working_3-way'!G986)</f>
        <v/>
      </c>
      <c r="K987" s="17" t="str">
        <f>IF(OR($A987="",$B987="",$C987=""),"",'OddsRatio_working_3-way'!H986)</f>
        <v/>
      </c>
      <c r="L987" s="21" t="str">
        <f>IF(OR($A987="",$B987="",$C987=""),"",'OddsRatio_working_3-way'!I986)</f>
        <v/>
      </c>
      <c r="M987" s="22" t="str">
        <f>IF(OR($A987="",$B987="",$C987=""),"",'OddsRatio_working_3-way'!J986)</f>
        <v/>
      </c>
      <c r="N987" s="17" t="str">
        <f>IF('Log_working_3-way'!$D986="","",A987^('Log_working_3-way'!$D986))</f>
        <v/>
      </c>
      <c r="O987" s="21" t="str">
        <f>IF('Log_working_3-way'!$D986="","",B987^('Log_working_3-way'!$D986))</f>
        <v/>
      </c>
      <c r="P987" s="22" t="str">
        <f>IF('Log_working_3-way'!$D986="","",C987^('Log_working_3-way'!$D986))</f>
        <v/>
      </c>
    </row>
    <row r="988" spans="4:16" x14ac:dyDescent="0.2">
      <c r="D988" s="20" t="str">
        <f t="shared" si="423"/>
        <v/>
      </c>
      <c r="E988" s="17" t="str">
        <f>IF(OR($A988="",$B988="",$C988=""),"",A988*'MPTO_working_3-way'!$I987)</f>
        <v/>
      </c>
      <c r="F988" s="21" t="str">
        <f>IF(OR($A988="",$B988="",$C988=""),"",B988*'MPTO_working_3-way'!$I987)</f>
        <v/>
      </c>
      <c r="G988" s="22" t="str">
        <f>IF(OR($A988="",$B988="",$C988=""),"",C988*'MPTO_working_3-way'!$I987)</f>
        <v/>
      </c>
      <c r="H988" s="17" t="str">
        <f>IF(OR($A988="",$B988="",$C988=""),"",'MPTO_working_3-way'!E987)</f>
        <v/>
      </c>
      <c r="I988" s="21" t="str">
        <f>IF(OR($A988="",$B988="",$C988=""),"",'MPTO_working_3-way'!F987)</f>
        <v/>
      </c>
      <c r="J988" s="22" t="str">
        <f>IF(OR($A988="",$B988="",$C988=""),"",'MPTO_working_3-way'!G987)</f>
        <v/>
      </c>
      <c r="K988" s="17" t="str">
        <f>IF(OR($A988="",$B988="",$C988=""),"",'OddsRatio_working_3-way'!H987)</f>
        <v/>
      </c>
      <c r="L988" s="21" t="str">
        <f>IF(OR($A988="",$B988="",$C988=""),"",'OddsRatio_working_3-way'!I987)</f>
        <v/>
      </c>
      <c r="M988" s="22" t="str">
        <f>IF(OR($A988="",$B988="",$C988=""),"",'OddsRatio_working_3-way'!J987)</f>
        <v/>
      </c>
      <c r="N988" s="17" t="str">
        <f>IF('Log_working_3-way'!$D987="","",A988^('Log_working_3-way'!$D987))</f>
        <v/>
      </c>
      <c r="O988" s="21" t="str">
        <f>IF('Log_working_3-way'!$D987="","",B988^('Log_working_3-way'!$D987))</f>
        <v/>
      </c>
      <c r="P988" s="22" t="str">
        <f>IF('Log_working_3-way'!$D987="","",C988^('Log_working_3-way'!$D987))</f>
        <v/>
      </c>
    </row>
    <row r="989" spans="4:16" x14ac:dyDescent="0.2">
      <c r="D989" s="20" t="str">
        <f t="shared" si="423"/>
        <v/>
      </c>
      <c r="E989" s="17" t="str">
        <f>IF(OR($A989="",$B989="",$C989=""),"",A989*'MPTO_working_3-way'!$I988)</f>
        <v/>
      </c>
      <c r="F989" s="21" t="str">
        <f>IF(OR($A989="",$B989="",$C989=""),"",B989*'MPTO_working_3-way'!$I988)</f>
        <v/>
      </c>
      <c r="G989" s="22" t="str">
        <f>IF(OR($A989="",$B989="",$C989=""),"",C989*'MPTO_working_3-way'!$I988)</f>
        <v/>
      </c>
      <c r="H989" s="17" t="str">
        <f>IF(OR($A989="",$B989="",$C989=""),"",'MPTO_working_3-way'!E988)</f>
        <v/>
      </c>
      <c r="I989" s="21" t="str">
        <f>IF(OR($A989="",$B989="",$C989=""),"",'MPTO_working_3-way'!F988)</f>
        <v/>
      </c>
      <c r="J989" s="22" t="str">
        <f>IF(OR($A989="",$B989="",$C989=""),"",'MPTO_working_3-way'!G988)</f>
        <v/>
      </c>
      <c r="K989" s="17" t="str">
        <f>IF(OR($A989="",$B989="",$C989=""),"",'OddsRatio_working_3-way'!H988)</f>
        <v/>
      </c>
      <c r="L989" s="21" t="str">
        <f>IF(OR($A989="",$B989="",$C989=""),"",'OddsRatio_working_3-way'!I988)</f>
        <v/>
      </c>
      <c r="M989" s="22" t="str">
        <f>IF(OR($A989="",$B989="",$C989=""),"",'OddsRatio_working_3-way'!J988)</f>
        <v/>
      </c>
      <c r="N989" s="17" t="str">
        <f>IF('Log_working_3-way'!$D988="","",A989^('Log_working_3-way'!$D988))</f>
        <v/>
      </c>
      <c r="O989" s="21" t="str">
        <f>IF('Log_working_3-way'!$D988="","",B989^('Log_working_3-way'!$D988))</f>
        <v/>
      </c>
      <c r="P989" s="22" t="str">
        <f>IF('Log_working_3-way'!$D988="","",C989^('Log_working_3-way'!$D988))</f>
        <v/>
      </c>
    </row>
    <row r="990" spans="4:16" x14ac:dyDescent="0.2">
      <c r="D990" s="20" t="str">
        <f t="shared" si="423"/>
        <v/>
      </c>
      <c r="E990" s="17" t="str">
        <f>IF(OR($A990="",$B990="",$C990=""),"",A990*'MPTO_working_3-way'!$I989)</f>
        <v/>
      </c>
      <c r="F990" s="21" t="str">
        <f>IF(OR($A990="",$B990="",$C990=""),"",B990*'MPTO_working_3-way'!$I989)</f>
        <v/>
      </c>
      <c r="G990" s="22" t="str">
        <f>IF(OR($A990="",$B990="",$C990=""),"",C990*'MPTO_working_3-way'!$I989)</f>
        <v/>
      </c>
      <c r="H990" s="17" t="str">
        <f>IF(OR($A990="",$B990="",$C990=""),"",'MPTO_working_3-way'!E989)</f>
        <v/>
      </c>
      <c r="I990" s="21" t="str">
        <f>IF(OR($A990="",$B990="",$C990=""),"",'MPTO_working_3-way'!F989)</f>
        <v/>
      </c>
      <c r="J990" s="22" t="str">
        <f>IF(OR($A990="",$B990="",$C990=""),"",'MPTO_working_3-way'!G989)</f>
        <v/>
      </c>
      <c r="K990" s="17" t="str">
        <f>IF(OR($A990="",$B990="",$C990=""),"",'OddsRatio_working_3-way'!H989)</f>
        <v/>
      </c>
      <c r="L990" s="21" t="str">
        <f>IF(OR($A990="",$B990="",$C990=""),"",'OddsRatio_working_3-way'!I989)</f>
        <v/>
      </c>
      <c r="M990" s="22" t="str">
        <f>IF(OR($A990="",$B990="",$C990=""),"",'OddsRatio_working_3-way'!J989)</f>
        <v/>
      </c>
      <c r="N990" s="17" t="str">
        <f>IF('Log_working_3-way'!$D989="","",A990^('Log_working_3-way'!$D989))</f>
        <v/>
      </c>
      <c r="O990" s="21" t="str">
        <f>IF('Log_working_3-way'!$D989="","",B990^('Log_working_3-way'!$D989))</f>
        <v/>
      </c>
      <c r="P990" s="22" t="str">
        <f>IF('Log_working_3-way'!$D989="","",C990^('Log_working_3-way'!$D989))</f>
        <v/>
      </c>
    </row>
    <row r="991" spans="4:16" x14ac:dyDescent="0.2">
      <c r="D991" s="20" t="str">
        <f t="shared" si="423"/>
        <v/>
      </c>
      <c r="E991" s="17" t="str">
        <f>IF(OR($A991="",$B991="",$C991=""),"",A991*'MPTO_working_3-way'!$I990)</f>
        <v/>
      </c>
      <c r="F991" s="21" t="str">
        <f>IF(OR($A991="",$B991="",$C991=""),"",B991*'MPTO_working_3-way'!$I990)</f>
        <v/>
      </c>
      <c r="G991" s="22" t="str">
        <f>IF(OR($A991="",$B991="",$C991=""),"",C991*'MPTO_working_3-way'!$I990)</f>
        <v/>
      </c>
      <c r="H991" s="17" t="str">
        <f>IF(OR($A991="",$B991="",$C991=""),"",'MPTO_working_3-way'!E990)</f>
        <v/>
      </c>
      <c r="I991" s="21" t="str">
        <f>IF(OR($A991="",$B991="",$C991=""),"",'MPTO_working_3-way'!F990)</f>
        <v/>
      </c>
      <c r="J991" s="22" t="str">
        <f>IF(OR($A991="",$B991="",$C991=""),"",'MPTO_working_3-way'!G990)</f>
        <v/>
      </c>
      <c r="K991" s="17" t="str">
        <f>IF(OR($A991="",$B991="",$C991=""),"",'OddsRatio_working_3-way'!H990)</f>
        <v/>
      </c>
      <c r="L991" s="21" t="str">
        <f>IF(OR($A991="",$B991="",$C991=""),"",'OddsRatio_working_3-way'!I990)</f>
        <v/>
      </c>
      <c r="M991" s="22" t="str">
        <f>IF(OR($A991="",$B991="",$C991=""),"",'OddsRatio_working_3-way'!J990)</f>
        <v/>
      </c>
      <c r="N991" s="17" t="str">
        <f>IF('Log_working_3-way'!$D990="","",A991^('Log_working_3-way'!$D990))</f>
        <v/>
      </c>
      <c r="O991" s="21" t="str">
        <f>IF('Log_working_3-way'!$D990="","",B991^('Log_working_3-way'!$D990))</f>
        <v/>
      </c>
      <c r="P991" s="22" t="str">
        <f>IF('Log_working_3-way'!$D990="","",C991^('Log_working_3-way'!$D990))</f>
        <v/>
      </c>
    </row>
    <row r="992" spans="4:16" x14ac:dyDescent="0.2">
      <c r="D992" s="20" t="str">
        <f t="shared" si="423"/>
        <v/>
      </c>
      <c r="E992" s="17" t="str">
        <f>IF(OR($A992="",$B992="",$C992=""),"",A992*'MPTO_working_3-way'!$I991)</f>
        <v/>
      </c>
      <c r="F992" s="21" t="str">
        <f>IF(OR($A992="",$B992="",$C992=""),"",B992*'MPTO_working_3-way'!$I991)</f>
        <v/>
      </c>
      <c r="G992" s="22" t="str">
        <f>IF(OR($A992="",$B992="",$C992=""),"",C992*'MPTO_working_3-way'!$I991)</f>
        <v/>
      </c>
      <c r="H992" s="17" t="str">
        <f>IF(OR($A992="",$B992="",$C992=""),"",'MPTO_working_3-way'!E991)</f>
        <v/>
      </c>
      <c r="I992" s="21" t="str">
        <f>IF(OR($A992="",$B992="",$C992=""),"",'MPTO_working_3-way'!F991)</f>
        <v/>
      </c>
      <c r="J992" s="22" t="str">
        <f>IF(OR($A992="",$B992="",$C992=""),"",'MPTO_working_3-way'!G991)</f>
        <v/>
      </c>
      <c r="K992" s="17" t="str">
        <f>IF(OR($A992="",$B992="",$C992=""),"",'OddsRatio_working_3-way'!H991)</f>
        <v/>
      </c>
      <c r="L992" s="21" t="str">
        <f>IF(OR($A992="",$B992="",$C992=""),"",'OddsRatio_working_3-way'!I991)</f>
        <v/>
      </c>
      <c r="M992" s="22" t="str">
        <f>IF(OR($A992="",$B992="",$C992=""),"",'OddsRatio_working_3-way'!J991)</f>
        <v/>
      </c>
      <c r="N992" s="17" t="str">
        <f>IF('Log_working_3-way'!$D991="","",A992^('Log_working_3-way'!$D991))</f>
        <v/>
      </c>
      <c r="O992" s="21" t="str">
        <f>IF('Log_working_3-way'!$D991="","",B992^('Log_working_3-way'!$D991))</f>
        <v/>
      </c>
      <c r="P992" s="22" t="str">
        <f>IF('Log_working_3-way'!$D991="","",C992^('Log_working_3-way'!$D991))</f>
        <v/>
      </c>
    </row>
    <row r="993" spans="4:16" x14ac:dyDescent="0.2">
      <c r="D993" s="20" t="str">
        <f t="shared" si="423"/>
        <v/>
      </c>
      <c r="E993" s="17" t="str">
        <f>IF(OR($A993="",$B993="",$C993=""),"",A993*'MPTO_working_3-way'!$I992)</f>
        <v/>
      </c>
      <c r="F993" s="21" t="str">
        <f>IF(OR($A993="",$B993="",$C993=""),"",B993*'MPTO_working_3-way'!$I992)</f>
        <v/>
      </c>
      <c r="G993" s="22" t="str">
        <f>IF(OR($A993="",$B993="",$C993=""),"",C993*'MPTO_working_3-way'!$I992)</f>
        <v/>
      </c>
      <c r="H993" s="17" t="str">
        <f>IF(OR($A993="",$B993="",$C993=""),"",'MPTO_working_3-way'!E992)</f>
        <v/>
      </c>
      <c r="I993" s="21" t="str">
        <f>IF(OR($A993="",$B993="",$C993=""),"",'MPTO_working_3-way'!F992)</f>
        <v/>
      </c>
      <c r="J993" s="22" t="str">
        <f>IF(OR($A993="",$B993="",$C993=""),"",'MPTO_working_3-way'!G992)</f>
        <v/>
      </c>
      <c r="K993" s="17" t="str">
        <f>IF(OR($A993="",$B993="",$C993=""),"",'OddsRatio_working_3-way'!H992)</f>
        <v/>
      </c>
      <c r="L993" s="21" t="str">
        <f>IF(OR($A993="",$B993="",$C993=""),"",'OddsRatio_working_3-way'!I992)</f>
        <v/>
      </c>
      <c r="M993" s="22" t="str">
        <f>IF(OR($A993="",$B993="",$C993=""),"",'OddsRatio_working_3-way'!J992)</f>
        <v/>
      </c>
      <c r="N993" s="17" t="str">
        <f>IF('Log_working_3-way'!$D992="","",A993^('Log_working_3-way'!$D992))</f>
        <v/>
      </c>
      <c r="O993" s="21" t="str">
        <f>IF('Log_working_3-way'!$D992="","",B993^('Log_working_3-way'!$D992))</f>
        <v/>
      </c>
      <c r="P993" s="22" t="str">
        <f>IF('Log_working_3-way'!$D992="","",C993^('Log_working_3-way'!$D992))</f>
        <v/>
      </c>
    </row>
    <row r="994" spans="4:16" x14ac:dyDescent="0.2">
      <c r="D994" s="20" t="str">
        <f t="shared" si="423"/>
        <v/>
      </c>
      <c r="E994" s="17" t="str">
        <f>IF(OR($A994="",$B994="",$C994=""),"",A994*'MPTO_working_3-way'!$I993)</f>
        <v/>
      </c>
      <c r="F994" s="21" t="str">
        <f>IF(OR($A994="",$B994="",$C994=""),"",B994*'MPTO_working_3-way'!$I993)</f>
        <v/>
      </c>
      <c r="G994" s="22" t="str">
        <f>IF(OR($A994="",$B994="",$C994=""),"",C994*'MPTO_working_3-way'!$I993)</f>
        <v/>
      </c>
      <c r="H994" s="17" t="str">
        <f>IF(OR($A994="",$B994="",$C994=""),"",'MPTO_working_3-way'!E993)</f>
        <v/>
      </c>
      <c r="I994" s="21" t="str">
        <f>IF(OR($A994="",$B994="",$C994=""),"",'MPTO_working_3-way'!F993)</f>
        <v/>
      </c>
      <c r="J994" s="22" t="str">
        <f>IF(OR($A994="",$B994="",$C994=""),"",'MPTO_working_3-way'!G993)</f>
        <v/>
      </c>
      <c r="K994" s="17" t="str">
        <f>IF(OR($A994="",$B994="",$C994=""),"",'OddsRatio_working_3-way'!H993)</f>
        <v/>
      </c>
      <c r="L994" s="21" t="str">
        <f>IF(OR($A994="",$B994="",$C994=""),"",'OddsRatio_working_3-way'!I993)</f>
        <v/>
      </c>
      <c r="M994" s="22" t="str">
        <f>IF(OR($A994="",$B994="",$C994=""),"",'OddsRatio_working_3-way'!J993)</f>
        <v/>
      </c>
      <c r="N994" s="17" t="str">
        <f>IF('Log_working_3-way'!$D993="","",A994^('Log_working_3-way'!$D993))</f>
        <v/>
      </c>
      <c r="O994" s="21" t="str">
        <f>IF('Log_working_3-way'!$D993="","",B994^('Log_working_3-way'!$D993))</f>
        <v/>
      </c>
      <c r="P994" s="22" t="str">
        <f>IF('Log_working_3-way'!$D993="","",C994^('Log_working_3-way'!$D993))</f>
        <v/>
      </c>
    </row>
    <row r="995" spans="4:16" x14ac:dyDescent="0.2">
      <c r="D995" s="20" t="str">
        <f t="shared" si="423"/>
        <v/>
      </c>
      <c r="E995" s="17" t="str">
        <f>IF(OR($A995="",$B995="",$C995=""),"",A995*'MPTO_working_3-way'!$I994)</f>
        <v/>
      </c>
      <c r="F995" s="21" t="str">
        <f>IF(OR($A995="",$B995="",$C995=""),"",B995*'MPTO_working_3-way'!$I994)</f>
        <v/>
      </c>
      <c r="G995" s="22" t="str">
        <f>IF(OR($A995="",$B995="",$C995=""),"",C995*'MPTO_working_3-way'!$I994)</f>
        <v/>
      </c>
      <c r="H995" s="17" t="str">
        <f>IF(OR($A995="",$B995="",$C995=""),"",'MPTO_working_3-way'!E994)</f>
        <v/>
      </c>
      <c r="I995" s="21" t="str">
        <f>IF(OR($A995="",$B995="",$C995=""),"",'MPTO_working_3-way'!F994)</f>
        <v/>
      </c>
      <c r="J995" s="22" t="str">
        <f>IF(OR($A995="",$B995="",$C995=""),"",'MPTO_working_3-way'!G994)</f>
        <v/>
      </c>
      <c r="K995" s="17" t="str">
        <f>IF(OR($A995="",$B995="",$C995=""),"",'OddsRatio_working_3-way'!H994)</f>
        <v/>
      </c>
      <c r="L995" s="21" t="str">
        <f>IF(OR($A995="",$B995="",$C995=""),"",'OddsRatio_working_3-way'!I994)</f>
        <v/>
      </c>
      <c r="M995" s="22" t="str">
        <f>IF(OR($A995="",$B995="",$C995=""),"",'OddsRatio_working_3-way'!J994)</f>
        <v/>
      </c>
      <c r="N995" s="17" t="str">
        <f>IF('Log_working_3-way'!$D994="","",A995^('Log_working_3-way'!$D994))</f>
        <v/>
      </c>
      <c r="O995" s="21" t="str">
        <f>IF('Log_working_3-way'!$D994="","",B995^('Log_working_3-way'!$D994))</f>
        <v/>
      </c>
      <c r="P995" s="22" t="str">
        <f>IF('Log_working_3-way'!$D994="","",C995^('Log_working_3-way'!$D994))</f>
        <v/>
      </c>
    </row>
    <row r="996" spans="4:16" x14ac:dyDescent="0.2">
      <c r="D996" s="20" t="str">
        <f t="shared" si="423"/>
        <v/>
      </c>
      <c r="E996" s="17" t="str">
        <f>IF(OR($A996="",$B996="",$C996=""),"",A996*'MPTO_working_3-way'!$I995)</f>
        <v/>
      </c>
      <c r="F996" s="21" t="str">
        <f>IF(OR($A996="",$B996="",$C996=""),"",B996*'MPTO_working_3-way'!$I995)</f>
        <v/>
      </c>
      <c r="G996" s="22" t="str">
        <f>IF(OR($A996="",$B996="",$C996=""),"",C996*'MPTO_working_3-way'!$I995)</f>
        <v/>
      </c>
      <c r="H996" s="17" t="str">
        <f>IF(OR($A996="",$B996="",$C996=""),"",'MPTO_working_3-way'!E995)</f>
        <v/>
      </c>
      <c r="I996" s="21" t="str">
        <f>IF(OR($A996="",$B996="",$C996=""),"",'MPTO_working_3-way'!F995)</f>
        <v/>
      </c>
      <c r="J996" s="22" t="str">
        <f>IF(OR($A996="",$B996="",$C996=""),"",'MPTO_working_3-way'!G995)</f>
        <v/>
      </c>
      <c r="K996" s="17" t="str">
        <f>IF(OR($A996="",$B996="",$C996=""),"",'OddsRatio_working_3-way'!H995)</f>
        <v/>
      </c>
      <c r="L996" s="21" t="str">
        <f>IF(OR($A996="",$B996="",$C996=""),"",'OddsRatio_working_3-way'!I995)</f>
        <v/>
      </c>
      <c r="M996" s="22" t="str">
        <f>IF(OR($A996="",$B996="",$C996=""),"",'OddsRatio_working_3-way'!J995)</f>
        <v/>
      </c>
      <c r="N996" s="17" t="str">
        <f>IF('Log_working_3-way'!$D995="","",A996^('Log_working_3-way'!$D995))</f>
        <v/>
      </c>
      <c r="O996" s="21" t="str">
        <f>IF('Log_working_3-way'!$D995="","",B996^('Log_working_3-way'!$D995))</f>
        <v/>
      </c>
      <c r="P996" s="22" t="str">
        <f>IF('Log_working_3-way'!$D995="","",C996^('Log_working_3-way'!$D995))</f>
        <v/>
      </c>
    </row>
    <row r="997" spans="4:16" x14ac:dyDescent="0.2">
      <c r="D997" s="20" t="str">
        <f t="shared" si="423"/>
        <v/>
      </c>
      <c r="E997" s="17" t="str">
        <f>IF(OR($A997="",$B997="",$C997=""),"",A997*'MPTO_working_3-way'!$I996)</f>
        <v/>
      </c>
      <c r="F997" s="21" t="str">
        <f>IF(OR($A997="",$B997="",$C997=""),"",B997*'MPTO_working_3-way'!$I996)</f>
        <v/>
      </c>
      <c r="G997" s="22" t="str">
        <f>IF(OR($A997="",$B997="",$C997=""),"",C997*'MPTO_working_3-way'!$I996)</f>
        <v/>
      </c>
      <c r="H997" s="17" t="str">
        <f>IF(OR($A997="",$B997="",$C997=""),"",'MPTO_working_3-way'!E996)</f>
        <v/>
      </c>
      <c r="I997" s="21" t="str">
        <f>IF(OR($A997="",$B997="",$C997=""),"",'MPTO_working_3-way'!F996)</f>
        <v/>
      </c>
      <c r="J997" s="22" t="str">
        <f>IF(OR($A997="",$B997="",$C997=""),"",'MPTO_working_3-way'!G996)</f>
        <v/>
      </c>
      <c r="K997" s="17" t="str">
        <f>IF(OR($A997="",$B997="",$C997=""),"",'OddsRatio_working_3-way'!H996)</f>
        <v/>
      </c>
      <c r="L997" s="21" t="str">
        <f>IF(OR($A997="",$B997="",$C997=""),"",'OddsRatio_working_3-way'!I996)</f>
        <v/>
      </c>
      <c r="M997" s="22" t="str">
        <f>IF(OR($A997="",$B997="",$C997=""),"",'OddsRatio_working_3-way'!J996)</f>
        <v/>
      </c>
      <c r="N997" s="17" t="str">
        <f>IF('Log_working_3-way'!$D996="","",A997^('Log_working_3-way'!$D996))</f>
        <v/>
      </c>
      <c r="O997" s="21" t="str">
        <f>IF('Log_working_3-way'!$D996="","",B997^('Log_working_3-way'!$D996))</f>
        <v/>
      </c>
      <c r="P997" s="22" t="str">
        <f>IF('Log_working_3-way'!$D996="","",C997^('Log_working_3-way'!$D996))</f>
        <v/>
      </c>
    </row>
    <row r="998" spans="4:16" x14ac:dyDescent="0.2">
      <c r="D998" s="20" t="str">
        <f t="shared" si="423"/>
        <v/>
      </c>
      <c r="E998" s="17" t="str">
        <f>IF(OR($A998="",$B998="",$C998=""),"",A998*'MPTO_working_3-way'!$I997)</f>
        <v/>
      </c>
      <c r="F998" s="21" t="str">
        <f>IF(OR($A998="",$B998="",$C998=""),"",B998*'MPTO_working_3-way'!$I997)</f>
        <v/>
      </c>
      <c r="G998" s="22" t="str">
        <f>IF(OR($A998="",$B998="",$C998=""),"",C998*'MPTO_working_3-way'!$I997)</f>
        <v/>
      </c>
      <c r="H998" s="17" t="str">
        <f>IF(OR($A998="",$B998="",$C998=""),"",'MPTO_working_3-way'!E997)</f>
        <v/>
      </c>
      <c r="I998" s="21" t="str">
        <f>IF(OR($A998="",$B998="",$C998=""),"",'MPTO_working_3-way'!F997)</f>
        <v/>
      </c>
      <c r="J998" s="22" t="str">
        <f>IF(OR($A998="",$B998="",$C998=""),"",'MPTO_working_3-way'!G997)</f>
        <v/>
      </c>
      <c r="K998" s="17" t="str">
        <f>IF(OR($A998="",$B998="",$C998=""),"",'OddsRatio_working_3-way'!H997)</f>
        <v/>
      </c>
      <c r="L998" s="21" t="str">
        <f>IF(OR($A998="",$B998="",$C998=""),"",'OddsRatio_working_3-way'!I997)</f>
        <v/>
      </c>
      <c r="M998" s="22" t="str">
        <f>IF(OR($A998="",$B998="",$C998=""),"",'OddsRatio_working_3-way'!J997)</f>
        <v/>
      </c>
      <c r="N998" s="17" t="str">
        <f>IF('Log_working_3-way'!$D997="","",A998^('Log_working_3-way'!$D997))</f>
        <v/>
      </c>
      <c r="O998" s="21" t="str">
        <f>IF('Log_working_3-way'!$D997="","",B998^('Log_working_3-way'!$D997))</f>
        <v/>
      </c>
      <c r="P998" s="22" t="str">
        <f>IF('Log_working_3-way'!$D997="","",C998^('Log_working_3-way'!$D997))</f>
        <v/>
      </c>
    </row>
    <row r="999" spans="4:16" x14ac:dyDescent="0.2">
      <c r="D999" s="20" t="str">
        <f t="shared" si="423"/>
        <v/>
      </c>
      <c r="E999" s="17" t="str">
        <f>IF(OR($A999="",$B999="",$C999=""),"",A999*'MPTO_working_3-way'!$I998)</f>
        <v/>
      </c>
      <c r="F999" s="21" t="str">
        <f>IF(OR($A999="",$B999="",$C999=""),"",B999*'MPTO_working_3-way'!$I998)</f>
        <v/>
      </c>
      <c r="G999" s="22" t="str">
        <f>IF(OR($A999="",$B999="",$C999=""),"",C999*'MPTO_working_3-way'!$I998)</f>
        <v/>
      </c>
      <c r="H999" s="17" t="str">
        <f>IF(OR($A999="",$B999="",$C999=""),"",'MPTO_working_3-way'!E998)</f>
        <v/>
      </c>
      <c r="I999" s="21" t="str">
        <f>IF(OR($A999="",$B999="",$C999=""),"",'MPTO_working_3-way'!F998)</f>
        <v/>
      </c>
      <c r="J999" s="22" t="str">
        <f>IF(OR($A999="",$B999="",$C999=""),"",'MPTO_working_3-way'!G998)</f>
        <v/>
      </c>
      <c r="K999" s="17" t="str">
        <f>IF(OR($A999="",$B999="",$C999=""),"",'OddsRatio_working_3-way'!H998)</f>
        <v/>
      </c>
      <c r="L999" s="21" t="str">
        <f>IF(OR($A999="",$B999="",$C999=""),"",'OddsRatio_working_3-way'!I998)</f>
        <v/>
      </c>
      <c r="M999" s="22" t="str">
        <f>IF(OR($A999="",$B999="",$C999=""),"",'OddsRatio_working_3-way'!J998)</f>
        <v/>
      </c>
      <c r="N999" s="17" t="str">
        <f>IF('Log_working_3-way'!$D998="","",A999^('Log_working_3-way'!$D998))</f>
        <v/>
      </c>
      <c r="O999" s="21" t="str">
        <f>IF('Log_working_3-way'!$D998="","",B999^('Log_working_3-way'!$D998))</f>
        <v/>
      </c>
      <c r="P999" s="22" t="str">
        <f>IF('Log_working_3-way'!$D998="","",C999^('Log_working_3-way'!$D998))</f>
        <v/>
      </c>
    </row>
    <row r="1000" spans="4:16" x14ac:dyDescent="0.2">
      <c r="D1000" s="20" t="str">
        <f t="shared" si="423"/>
        <v/>
      </c>
      <c r="E1000" s="17" t="str">
        <f>IF(OR($A1000="",$B1000="",$C1000=""),"",A1000*'MPTO_working_3-way'!$I999)</f>
        <v/>
      </c>
      <c r="F1000" s="21" t="str">
        <f>IF(OR($A1000="",$B1000="",$C1000=""),"",B1000*'MPTO_working_3-way'!$I999)</f>
        <v/>
      </c>
      <c r="G1000" s="22" t="str">
        <f>IF(OR($A1000="",$B1000="",$C1000=""),"",C1000*'MPTO_working_3-way'!$I999)</f>
        <v/>
      </c>
      <c r="H1000" s="17" t="str">
        <f>IF(OR($A1000="",$B1000="",$C1000=""),"",'MPTO_working_3-way'!E999)</f>
        <v/>
      </c>
      <c r="I1000" s="21" t="str">
        <f>IF(OR($A1000="",$B1000="",$C1000=""),"",'MPTO_working_3-way'!F999)</f>
        <v/>
      </c>
      <c r="J1000" s="22" t="str">
        <f>IF(OR($A1000="",$B1000="",$C1000=""),"",'MPTO_working_3-way'!G999)</f>
        <v/>
      </c>
      <c r="K1000" s="17" t="str">
        <f>IF(OR($A1000="",$B1000="",$C1000=""),"",'OddsRatio_working_3-way'!H999)</f>
        <v/>
      </c>
      <c r="L1000" s="21" t="str">
        <f>IF(OR($A1000="",$B1000="",$C1000=""),"",'OddsRatio_working_3-way'!I999)</f>
        <v/>
      </c>
      <c r="M1000" s="22" t="str">
        <f>IF(OR($A1000="",$B1000="",$C1000=""),"",'OddsRatio_working_3-way'!J999)</f>
        <v/>
      </c>
      <c r="N1000" s="17" t="str">
        <f>IF('Log_working_3-way'!$D999="","",A1000^('Log_working_3-way'!$D999))</f>
        <v/>
      </c>
      <c r="O1000" s="21" t="str">
        <f>IF('Log_working_3-way'!$D999="","",B1000^('Log_working_3-way'!$D999))</f>
        <v/>
      </c>
      <c r="P1000" s="22" t="str">
        <f>IF('Log_working_3-way'!$D999="","",C1000^('Log_working_3-way'!$D999))</f>
        <v/>
      </c>
    </row>
    <row r="1001" spans="4:16" x14ac:dyDescent="0.2">
      <c r="D1001" s="20" t="str">
        <f t="shared" si="423"/>
        <v/>
      </c>
      <c r="E1001" s="17" t="str">
        <f>IF(OR($A1001="",$B1001="",$C1001=""),"",A1001*'MPTO_working_3-way'!$I1000)</f>
        <v/>
      </c>
      <c r="F1001" s="21" t="str">
        <f>IF(OR($A1001="",$B1001="",$C1001=""),"",B1001*'MPTO_working_3-way'!$I1000)</f>
        <v/>
      </c>
      <c r="G1001" s="22" t="str">
        <f>IF(OR($A1001="",$B1001="",$C1001=""),"",C1001*'MPTO_working_3-way'!$I1000)</f>
        <v/>
      </c>
      <c r="H1001" s="17" t="str">
        <f>IF(OR($A1001="",$B1001="",$C1001=""),"",'MPTO_working_3-way'!E1000)</f>
        <v/>
      </c>
      <c r="I1001" s="21" t="str">
        <f>IF(OR($A1001="",$B1001="",$C1001=""),"",'MPTO_working_3-way'!F1000)</f>
        <v/>
      </c>
      <c r="J1001" s="22" t="str">
        <f>IF(OR($A1001="",$B1001="",$C1001=""),"",'MPTO_working_3-way'!G1000)</f>
        <v/>
      </c>
      <c r="K1001" s="17" t="str">
        <f>IF(OR($A1001="",$B1001="",$C1001=""),"",'OddsRatio_working_3-way'!H1000)</f>
        <v/>
      </c>
      <c r="L1001" s="21" t="str">
        <f>IF(OR($A1001="",$B1001="",$C1001=""),"",'OddsRatio_working_3-way'!I1000)</f>
        <v/>
      </c>
      <c r="M1001" s="22" t="str">
        <f>IF(OR($A1001="",$B1001="",$C1001=""),"",'OddsRatio_working_3-way'!J1000)</f>
        <v/>
      </c>
      <c r="N1001" s="17" t="str">
        <f>IF('Log_working_3-way'!$D1000="","",A1001^('Log_working_3-way'!$D1000))</f>
        <v/>
      </c>
      <c r="O1001" s="21" t="str">
        <f>IF('Log_working_3-way'!$D1000="","",B1001^('Log_working_3-way'!$D1000))</f>
        <v/>
      </c>
      <c r="P1001" s="22" t="str">
        <f>IF('Log_working_3-way'!$D1000="","",C1001^('Log_working_3-way'!$D1000))</f>
        <v/>
      </c>
    </row>
    <row r="1002" spans="4:16" x14ac:dyDescent="0.2">
      <c r="D1002" s="20" t="str">
        <f t="shared" si="423"/>
        <v/>
      </c>
      <c r="E1002" s="17" t="str">
        <f>IF(OR($A1002="",$B1002="",$C1002=""),"",A1002*'MPTO_working_3-way'!$I1001)</f>
        <v/>
      </c>
      <c r="F1002" s="21" t="str">
        <f>IF(OR($A1002="",$B1002="",$C1002=""),"",B1002*'MPTO_working_3-way'!$I1001)</f>
        <v/>
      </c>
      <c r="G1002" s="22" t="str">
        <f>IF(OR($A1002="",$B1002="",$C1002=""),"",C1002*'MPTO_working_3-way'!$I1001)</f>
        <v/>
      </c>
      <c r="H1002" s="17" t="str">
        <f>IF(OR($A1002="",$B1002="",$C1002=""),"",'MPTO_working_3-way'!E1001)</f>
        <v/>
      </c>
      <c r="I1002" s="21" t="str">
        <f>IF(OR($A1002="",$B1002="",$C1002=""),"",'MPTO_working_3-way'!F1001)</f>
        <v/>
      </c>
      <c r="J1002" s="22" t="str">
        <f>IF(OR($A1002="",$B1002="",$C1002=""),"",'MPTO_working_3-way'!G1001)</f>
        <v/>
      </c>
      <c r="K1002" s="17" t="str">
        <f>IF(OR($A1002="",$B1002="",$C1002=""),"",'OddsRatio_working_3-way'!H1001)</f>
        <v/>
      </c>
      <c r="L1002" s="21" t="str">
        <f>IF(OR($A1002="",$B1002="",$C1002=""),"",'OddsRatio_working_3-way'!I1001)</f>
        <v/>
      </c>
      <c r="M1002" s="22" t="str">
        <f>IF(OR($A1002="",$B1002="",$C1002=""),"",'OddsRatio_working_3-way'!J1001)</f>
        <v/>
      </c>
      <c r="N1002" s="17" t="str">
        <f>IF('Log_working_3-way'!$D1001="","",A1002^('Log_working_3-way'!$D1001))</f>
        <v/>
      </c>
      <c r="O1002" s="21" t="str">
        <f>IF('Log_working_3-way'!$D1001="","",B1002^('Log_working_3-way'!$D1001))</f>
        <v/>
      </c>
      <c r="P1002" s="22" t="str">
        <f>IF('Log_working_3-way'!$D1001="","",C1002^('Log_working_3-way'!$D1001))</f>
        <v/>
      </c>
    </row>
  </sheetData>
  <mergeCells count="6">
    <mergeCell ref="Q1:S1"/>
    <mergeCell ref="A1:C1"/>
    <mergeCell ref="K1:M1"/>
    <mergeCell ref="H1:J1"/>
    <mergeCell ref="E1:G1"/>
    <mergeCell ref="N1:P1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lab</cp:lastModifiedBy>
  <dcterms:created xsi:type="dcterms:W3CDTF">2017-05-09T09:56:38Z</dcterms:created>
  <dcterms:modified xsi:type="dcterms:W3CDTF">2020-03-08T16:53:24Z</dcterms:modified>
</cp:coreProperties>
</file>